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ald.eikanger\Documents\"/>
    </mc:Choice>
  </mc:AlternateContent>
  <bookViews>
    <workbookView xWindow="0" yWindow="0" windowWidth="2370" windowHeight="105"/>
  </bookViews>
  <sheets>
    <sheet name="Trans calc" sheetId="2" r:id="rId1"/>
    <sheet name="E-F Prices 2011 Hourly" sheetId="3" r:id="rId2"/>
    <sheet name="E-F Prices 2010 Dail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L346" i="2"/>
  <c r="O91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5" i="4"/>
  <c r="W13" i="4"/>
  <c r="V13" i="4"/>
  <c r="L349" i="2"/>
  <c r="S3" i="4"/>
  <c r="R3" i="4"/>
  <c r="AC6" i="4"/>
  <c r="AC14" i="4"/>
  <c r="AC12" i="4"/>
  <c r="AC9" i="4"/>
  <c r="AC7" i="4"/>
  <c r="AC5" i="4"/>
  <c r="AC8" i="4"/>
  <c r="AC10" i="4"/>
  <c r="AC11" i="4"/>
  <c r="AC15" i="4"/>
  <c r="AC4" i="4"/>
  <c r="AB5" i="4"/>
  <c r="AB6" i="4"/>
  <c r="AB7" i="4"/>
  <c r="AB8" i="4"/>
  <c r="AB9" i="4"/>
  <c r="AB10" i="4"/>
  <c r="AB11" i="4"/>
  <c r="AB12" i="4"/>
  <c r="AB14" i="4"/>
  <c r="AB15" i="4"/>
  <c r="AB4" i="4"/>
  <c r="E6" i="4"/>
  <c r="G6" i="4" s="1"/>
  <c r="E7" i="4"/>
  <c r="E8" i="4"/>
  <c r="G8" i="4" s="1"/>
  <c r="E9" i="4"/>
  <c r="E10" i="4"/>
  <c r="G10" i="4" s="1"/>
  <c r="H10" i="4" s="1"/>
  <c r="E11" i="4"/>
  <c r="E12" i="4"/>
  <c r="G12" i="4" s="1"/>
  <c r="E13" i="4"/>
  <c r="E14" i="4"/>
  <c r="G14" i="4" s="1"/>
  <c r="H14" i="4" s="1"/>
  <c r="E15" i="4"/>
  <c r="E16" i="4"/>
  <c r="G16" i="4" s="1"/>
  <c r="H16" i="4" s="1"/>
  <c r="E17" i="4"/>
  <c r="E18" i="4"/>
  <c r="G18" i="4" s="1"/>
  <c r="E19" i="4"/>
  <c r="E20" i="4"/>
  <c r="G20" i="4" s="1"/>
  <c r="H20" i="4" s="1"/>
  <c r="E21" i="4"/>
  <c r="E22" i="4"/>
  <c r="G22" i="4" s="1"/>
  <c r="E23" i="4"/>
  <c r="E24" i="4"/>
  <c r="G24" i="4" s="1"/>
  <c r="E25" i="4"/>
  <c r="E26" i="4"/>
  <c r="G26" i="4" s="1"/>
  <c r="H26" i="4" s="1"/>
  <c r="E27" i="4"/>
  <c r="E28" i="4"/>
  <c r="G28" i="4" s="1"/>
  <c r="E29" i="4"/>
  <c r="E30" i="4"/>
  <c r="G30" i="4" s="1"/>
  <c r="H30" i="4" s="1"/>
  <c r="E31" i="4"/>
  <c r="E32" i="4"/>
  <c r="G32" i="4" s="1"/>
  <c r="H32" i="4" s="1"/>
  <c r="E33" i="4"/>
  <c r="E34" i="4"/>
  <c r="G34" i="4" s="1"/>
  <c r="E35" i="4"/>
  <c r="E36" i="4"/>
  <c r="G36" i="4" s="1"/>
  <c r="H36" i="4" s="1"/>
  <c r="E37" i="4"/>
  <c r="E38" i="4"/>
  <c r="G38" i="4" s="1"/>
  <c r="E39" i="4"/>
  <c r="E40" i="4"/>
  <c r="G40" i="4" s="1"/>
  <c r="E41" i="4"/>
  <c r="E42" i="4"/>
  <c r="G42" i="4" s="1"/>
  <c r="H42" i="4" s="1"/>
  <c r="E43" i="4"/>
  <c r="E44" i="4"/>
  <c r="G44" i="4" s="1"/>
  <c r="E45" i="4"/>
  <c r="E46" i="4"/>
  <c r="G46" i="4" s="1"/>
  <c r="H46" i="4" s="1"/>
  <c r="E47" i="4"/>
  <c r="E48" i="4"/>
  <c r="G48" i="4" s="1"/>
  <c r="H48" i="4" s="1"/>
  <c r="E49" i="4"/>
  <c r="E50" i="4"/>
  <c r="G50" i="4" s="1"/>
  <c r="E51" i="4"/>
  <c r="E52" i="4"/>
  <c r="G52" i="4" s="1"/>
  <c r="H52" i="4" s="1"/>
  <c r="E53" i="4"/>
  <c r="E54" i="4"/>
  <c r="G54" i="4" s="1"/>
  <c r="E55" i="4"/>
  <c r="E56" i="4"/>
  <c r="G56" i="4" s="1"/>
  <c r="E57" i="4"/>
  <c r="E58" i="4"/>
  <c r="G58" i="4" s="1"/>
  <c r="H58" i="4" s="1"/>
  <c r="E59" i="4"/>
  <c r="E60" i="4"/>
  <c r="G60" i="4" s="1"/>
  <c r="E61" i="4"/>
  <c r="E62" i="4"/>
  <c r="G62" i="4" s="1"/>
  <c r="H62" i="4" s="1"/>
  <c r="E63" i="4"/>
  <c r="E64" i="4"/>
  <c r="G64" i="4" s="1"/>
  <c r="H64" i="4" s="1"/>
  <c r="E65" i="4"/>
  <c r="E66" i="4"/>
  <c r="G66" i="4" s="1"/>
  <c r="E67" i="4"/>
  <c r="E68" i="4"/>
  <c r="G68" i="4" s="1"/>
  <c r="H68" i="4" s="1"/>
  <c r="E69" i="4"/>
  <c r="E70" i="4"/>
  <c r="G70" i="4" s="1"/>
  <c r="E71" i="4"/>
  <c r="E72" i="4"/>
  <c r="G72" i="4" s="1"/>
  <c r="E73" i="4"/>
  <c r="E74" i="4"/>
  <c r="G74" i="4" s="1"/>
  <c r="H74" i="4" s="1"/>
  <c r="E75" i="4"/>
  <c r="E76" i="4"/>
  <c r="G76" i="4" s="1"/>
  <c r="E77" i="4"/>
  <c r="E78" i="4"/>
  <c r="G78" i="4" s="1"/>
  <c r="H78" i="4" s="1"/>
  <c r="E79" i="4"/>
  <c r="E80" i="4"/>
  <c r="G80" i="4" s="1"/>
  <c r="H80" i="4" s="1"/>
  <c r="E81" i="4"/>
  <c r="E82" i="4"/>
  <c r="G82" i="4" s="1"/>
  <c r="E83" i="4"/>
  <c r="E84" i="4"/>
  <c r="G84" i="4" s="1"/>
  <c r="H84" i="4" s="1"/>
  <c r="E85" i="4"/>
  <c r="E86" i="4"/>
  <c r="G86" i="4" s="1"/>
  <c r="E87" i="4"/>
  <c r="E88" i="4"/>
  <c r="G88" i="4" s="1"/>
  <c r="E89" i="4"/>
  <c r="E90" i="4"/>
  <c r="G90" i="4" s="1"/>
  <c r="H90" i="4" s="1"/>
  <c r="E91" i="4"/>
  <c r="E92" i="4"/>
  <c r="G92" i="4" s="1"/>
  <c r="H92" i="4" s="1"/>
  <c r="E93" i="4"/>
  <c r="E94" i="4"/>
  <c r="G94" i="4" s="1"/>
  <c r="E95" i="4"/>
  <c r="E96" i="4"/>
  <c r="G96" i="4" s="1"/>
  <c r="E97" i="4"/>
  <c r="E98" i="4"/>
  <c r="G98" i="4" s="1"/>
  <c r="H98" i="4" s="1"/>
  <c r="E99" i="4"/>
  <c r="E100" i="4"/>
  <c r="G100" i="4" s="1"/>
  <c r="E101" i="4"/>
  <c r="E102" i="4"/>
  <c r="G102" i="4" s="1"/>
  <c r="H102" i="4" s="1"/>
  <c r="E103" i="4"/>
  <c r="E104" i="4"/>
  <c r="G104" i="4" s="1"/>
  <c r="H104" i="4" s="1"/>
  <c r="E105" i="4"/>
  <c r="E106" i="4"/>
  <c r="G106" i="4" s="1"/>
  <c r="E107" i="4"/>
  <c r="E108" i="4"/>
  <c r="G108" i="4" s="1"/>
  <c r="H108" i="4" s="1"/>
  <c r="E109" i="4"/>
  <c r="E110" i="4"/>
  <c r="G110" i="4" s="1"/>
  <c r="E111" i="4"/>
  <c r="E112" i="4"/>
  <c r="G112" i="4" s="1"/>
  <c r="E113" i="4"/>
  <c r="E114" i="4"/>
  <c r="G114" i="4" s="1"/>
  <c r="H114" i="4" s="1"/>
  <c r="E115" i="4"/>
  <c r="E116" i="4"/>
  <c r="G116" i="4" s="1"/>
  <c r="E117" i="4"/>
  <c r="E118" i="4"/>
  <c r="G118" i="4" s="1"/>
  <c r="H118" i="4" s="1"/>
  <c r="E119" i="4"/>
  <c r="E120" i="4"/>
  <c r="G120" i="4" s="1"/>
  <c r="H120" i="4" s="1"/>
  <c r="E121" i="4"/>
  <c r="E122" i="4"/>
  <c r="G122" i="4" s="1"/>
  <c r="E123" i="4"/>
  <c r="E124" i="4"/>
  <c r="G124" i="4" s="1"/>
  <c r="H124" i="4" s="1"/>
  <c r="E125" i="4"/>
  <c r="E126" i="4"/>
  <c r="G126" i="4" s="1"/>
  <c r="E127" i="4"/>
  <c r="E128" i="4"/>
  <c r="G128" i="4" s="1"/>
  <c r="E129" i="4"/>
  <c r="E130" i="4"/>
  <c r="G130" i="4" s="1"/>
  <c r="H130" i="4" s="1"/>
  <c r="E131" i="4"/>
  <c r="E132" i="4"/>
  <c r="G132" i="4" s="1"/>
  <c r="E133" i="4"/>
  <c r="E134" i="4"/>
  <c r="G134" i="4" s="1"/>
  <c r="H134" i="4" s="1"/>
  <c r="E135" i="4"/>
  <c r="E136" i="4"/>
  <c r="G136" i="4" s="1"/>
  <c r="H136" i="4" s="1"/>
  <c r="E137" i="4"/>
  <c r="E138" i="4"/>
  <c r="G138" i="4" s="1"/>
  <c r="E139" i="4"/>
  <c r="E140" i="4"/>
  <c r="G140" i="4" s="1"/>
  <c r="H140" i="4" s="1"/>
  <c r="E141" i="4"/>
  <c r="E142" i="4"/>
  <c r="G142" i="4" s="1"/>
  <c r="E143" i="4"/>
  <c r="E144" i="4"/>
  <c r="G144" i="4" s="1"/>
  <c r="E145" i="4"/>
  <c r="E146" i="4"/>
  <c r="G146" i="4" s="1"/>
  <c r="H146" i="4" s="1"/>
  <c r="E147" i="4"/>
  <c r="E148" i="4"/>
  <c r="G148" i="4" s="1"/>
  <c r="E149" i="4"/>
  <c r="E150" i="4"/>
  <c r="G150" i="4" s="1"/>
  <c r="H150" i="4" s="1"/>
  <c r="E151" i="4"/>
  <c r="E152" i="4"/>
  <c r="G152" i="4" s="1"/>
  <c r="H152" i="4" s="1"/>
  <c r="E153" i="4"/>
  <c r="E154" i="4"/>
  <c r="G154" i="4" s="1"/>
  <c r="E155" i="4"/>
  <c r="E156" i="4"/>
  <c r="G156" i="4" s="1"/>
  <c r="H156" i="4" s="1"/>
  <c r="E157" i="4"/>
  <c r="E158" i="4"/>
  <c r="G158" i="4" s="1"/>
  <c r="E159" i="4"/>
  <c r="E160" i="4"/>
  <c r="G160" i="4" s="1"/>
  <c r="E161" i="4"/>
  <c r="E162" i="4"/>
  <c r="G162" i="4" s="1"/>
  <c r="H162" i="4" s="1"/>
  <c r="E163" i="4"/>
  <c r="E164" i="4"/>
  <c r="G164" i="4" s="1"/>
  <c r="E165" i="4"/>
  <c r="E166" i="4"/>
  <c r="G166" i="4" s="1"/>
  <c r="H166" i="4" s="1"/>
  <c r="E167" i="4"/>
  <c r="E168" i="4"/>
  <c r="G168" i="4" s="1"/>
  <c r="H168" i="4" s="1"/>
  <c r="E169" i="4"/>
  <c r="E170" i="4"/>
  <c r="G170" i="4" s="1"/>
  <c r="E171" i="4"/>
  <c r="E172" i="4"/>
  <c r="G172" i="4" s="1"/>
  <c r="H172" i="4" s="1"/>
  <c r="E173" i="4"/>
  <c r="E174" i="4"/>
  <c r="G174" i="4" s="1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5" i="4"/>
  <c r="G7" i="4"/>
  <c r="G9" i="4"/>
  <c r="H9" i="4" s="1"/>
  <c r="G11" i="4"/>
  <c r="H11" i="4" s="1"/>
  <c r="G13" i="4"/>
  <c r="H13" i="4" s="1"/>
  <c r="G15" i="4"/>
  <c r="G17" i="4"/>
  <c r="H17" i="4" s="1"/>
  <c r="G19" i="4"/>
  <c r="H19" i="4" s="1"/>
  <c r="G21" i="4"/>
  <c r="H21" i="4" s="1"/>
  <c r="G23" i="4"/>
  <c r="G25" i="4"/>
  <c r="H25" i="4" s="1"/>
  <c r="G27" i="4"/>
  <c r="H27" i="4" s="1"/>
  <c r="G29" i="4"/>
  <c r="H29" i="4" s="1"/>
  <c r="G31" i="4"/>
  <c r="G33" i="4"/>
  <c r="H33" i="4" s="1"/>
  <c r="G35" i="4"/>
  <c r="H35" i="4" s="1"/>
  <c r="G37" i="4"/>
  <c r="H37" i="4" s="1"/>
  <c r="G39" i="4"/>
  <c r="G41" i="4"/>
  <c r="H41" i="4" s="1"/>
  <c r="G43" i="4"/>
  <c r="H43" i="4" s="1"/>
  <c r="G45" i="4"/>
  <c r="H45" i="4" s="1"/>
  <c r="G47" i="4"/>
  <c r="G49" i="4"/>
  <c r="H49" i="4" s="1"/>
  <c r="G51" i="4"/>
  <c r="H51" i="4" s="1"/>
  <c r="G53" i="4"/>
  <c r="H53" i="4" s="1"/>
  <c r="G55" i="4"/>
  <c r="G57" i="4"/>
  <c r="H57" i="4" s="1"/>
  <c r="G59" i="4"/>
  <c r="H59" i="4" s="1"/>
  <c r="G61" i="4"/>
  <c r="H61" i="4" s="1"/>
  <c r="G63" i="4"/>
  <c r="G65" i="4"/>
  <c r="H65" i="4" s="1"/>
  <c r="G67" i="4"/>
  <c r="H67" i="4" s="1"/>
  <c r="G69" i="4"/>
  <c r="H69" i="4" s="1"/>
  <c r="G71" i="4"/>
  <c r="G73" i="4"/>
  <c r="H73" i="4" s="1"/>
  <c r="G75" i="4"/>
  <c r="H75" i="4" s="1"/>
  <c r="G77" i="4"/>
  <c r="H77" i="4" s="1"/>
  <c r="G79" i="4"/>
  <c r="G81" i="4"/>
  <c r="H81" i="4" s="1"/>
  <c r="G83" i="4"/>
  <c r="H83" i="4" s="1"/>
  <c r="G85" i="4"/>
  <c r="H85" i="4" s="1"/>
  <c r="G87" i="4"/>
  <c r="G89" i="4"/>
  <c r="H89" i="4" s="1"/>
  <c r="G91" i="4"/>
  <c r="G93" i="4"/>
  <c r="H93" i="4" s="1"/>
  <c r="G95" i="4"/>
  <c r="G97" i="4"/>
  <c r="H97" i="4" s="1"/>
  <c r="G99" i="4"/>
  <c r="H99" i="4" s="1"/>
  <c r="G101" i="4"/>
  <c r="H101" i="4" s="1"/>
  <c r="G103" i="4"/>
  <c r="G105" i="4"/>
  <c r="H105" i="4" s="1"/>
  <c r="G107" i="4"/>
  <c r="H107" i="4" s="1"/>
  <c r="G109" i="4"/>
  <c r="H109" i="4" s="1"/>
  <c r="G111" i="4"/>
  <c r="G113" i="4"/>
  <c r="H113" i="4" s="1"/>
  <c r="G115" i="4"/>
  <c r="H115" i="4" s="1"/>
  <c r="G117" i="4"/>
  <c r="H117" i="4" s="1"/>
  <c r="G119" i="4"/>
  <c r="G121" i="4"/>
  <c r="H121" i="4" s="1"/>
  <c r="G123" i="4"/>
  <c r="H123" i="4" s="1"/>
  <c r="G125" i="4"/>
  <c r="H125" i="4" s="1"/>
  <c r="G127" i="4"/>
  <c r="G129" i="4"/>
  <c r="H129" i="4" s="1"/>
  <c r="G131" i="4"/>
  <c r="H131" i="4" s="1"/>
  <c r="G133" i="4"/>
  <c r="H133" i="4" s="1"/>
  <c r="G135" i="4"/>
  <c r="G137" i="4"/>
  <c r="H137" i="4" s="1"/>
  <c r="G139" i="4"/>
  <c r="H139" i="4" s="1"/>
  <c r="G141" i="4"/>
  <c r="H141" i="4" s="1"/>
  <c r="G143" i="4"/>
  <c r="G145" i="4"/>
  <c r="H145" i="4" s="1"/>
  <c r="G147" i="4"/>
  <c r="H147" i="4" s="1"/>
  <c r="G149" i="4"/>
  <c r="H149" i="4" s="1"/>
  <c r="G151" i="4"/>
  <c r="G153" i="4"/>
  <c r="H153" i="4" s="1"/>
  <c r="G155" i="4"/>
  <c r="H155" i="4" s="1"/>
  <c r="G157" i="4"/>
  <c r="H157" i="4" s="1"/>
  <c r="G159" i="4"/>
  <c r="G161" i="4"/>
  <c r="H161" i="4" s="1"/>
  <c r="G163" i="4"/>
  <c r="H163" i="4" s="1"/>
  <c r="G165" i="4"/>
  <c r="H165" i="4" s="1"/>
  <c r="G167" i="4"/>
  <c r="G169" i="4"/>
  <c r="H169" i="4" s="1"/>
  <c r="G171" i="4"/>
  <c r="H171" i="4" s="1"/>
  <c r="G173" i="4"/>
  <c r="H173" i="4" s="1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H308" i="4" s="1"/>
  <c r="G309" i="4"/>
  <c r="H309" i="4" s="1"/>
  <c r="G310" i="4"/>
  <c r="H310" i="4" s="1"/>
  <c r="G311" i="4"/>
  <c r="H311" i="4" s="1"/>
  <c r="G312" i="4"/>
  <c r="H312" i="4" s="1"/>
  <c r="G313" i="4"/>
  <c r="H313" i="4" s="1"/>
  <c r="G314" i="4"/>
  <c r="H314" i="4" s="1"/>
  <c r="G315" i="4"/>
  <c r="G316" i="4"/>
  <c r="H316" i="4" s="1"/>
  <c r="G317" i="4"/>
  <c r="H317" i="4" s="1"/>
  <c r="G318" i="4"/>
  <c r="H318" i="4" s="1"/>
  <c r="G319" i="4"/>
  <c r="H319" i="4" s="1"/>
  <c r="G320" i="4"/>
  <c r="H320" i="4" s="1"/>
  <c r="G321" i="4"/>
  <c r="H321" i="4" s="1"/>
  <c r="G322" i="4"/>
  <c r="H322" i="4" s="1"/>
  <c r="G323" i="4"/>
  <c r="G324" i="4"/>
  <c r="H324" i="4" s="1"/>
  <c r="G325" i="4"/>
  <c r="H325" i="4" s="1"/>
  <c r="G326" i="4"/>
  <c r="H326" i="4" s="1"/>
  <c r="G327" i="4"/>
  <c r="H327" i="4" s="1"/>
  <c r="G328" i="4"/>
  <c r="H328" i="4" s="1"/>
  <c r="G329" i="4"/>
  <c r="H329" i="4" s="1"/>
  <c r="G330" i="4"/>
  <c r="H330" i="4" s="1"/>
  <c r="G331" i="4"/>
  <c r="G332" i="4"/>
  <c r="H332" i="4" s="1"/>
  <c r="G333" i="4"/>
  <c r="H333" i="4" s="1"/>
  <c r="G334" i="4"/>
  <c r="H334" i="4" s="1"/>
  <c r="G335" i="4"/>
  <c r="H335" i="4" s="1"/>
  <c r="G336" i="4"/>
  <c r="H336" i="4" s="1"/>
  <c r="G337" i="4"/>
  <c r="H337" i="4" s="1"/>
  <c r="G338" i="4"/>
  <c r="H338" i="4" s="1"/>
  <c r="G339" i="4"/>
  <c r="G340" i="4"/>
  <c r="H340" i="4" s="1"/>
  <c r="G341" i="4"/>
  <c r="H341" i="4" s="1"/>
  <c r="G342" i="4"/>
  <c r="H342" i="4" s="1"/>
  <c r="G343" i="4"/>
  <c r="H343" i="4" s="1"/>
  <c r="G344" i="4"/>
  <c r="H344" i="4" s="1"/>
  <c r="G345" i="4"/>
  <c r="H345" i="4" s="1"/>
  <c r="G346" i="4"/>
  <c r="H346" i="4" s="1"/>
  <c r="G347" i="4"/>
  <c r="G348" i="4"/>
  <c r="H348" i="4" s="1"/>
  <c r="G349" i="4"/>
  <c r="H349" i="4" s="1"/>
  <c r="G350" i="4"/>
  <c r="H350" i="4" s="1"/>
  <c r="G351" i="4"/>
  <c r="H351" i="4" s="1"/>
  <c r="G352" i="4"/>
  <c r="H352" i="4" s="1"/>
  <c r="G353" i="4"/>
  <c r="H353" i="4" s="1"/>
  <c r="G354" i="4"/>
  <c r="H354" i="4" s="1"/>
  <c r="G355" i="4"/>
  <c r="G356" i="4"/>
  <c r="H356" i="4" s="1"/>
  <c r="G357" i="4"/>
  <c r="H357" i="4" s="1"/>
  <c r="G358" i="4"/>
  <c r="H358" i="4" s="1"/>
  <c r="G359" i="4"/>
  <c r="H359" i="4" s="1"/>
  <c r="G360" i="4"/>
  <c r="H360" i="4" s="1"/>
  <c r="G361" i="4"/>
  <c r="H361" i="4" s="1"/>
  <c r="G362" i="4"/>
  <c r="H362" i="4" s="1"/>
  <c r="G363" i="4"/>
  <c r="G364" i="4"/>
  <c r="H364" i="4" s="1"/>
  <c r="G365" i="4"/>
  <c r="H365" i="4" s="1"/>
  <c r="G366" i="4"/>
  <c r="H366" i="4" s="1"/>
  <c r="G367" i="4"/>
  <c r="H367" i="4" s="1"/>
  <c r="G368" i="4"/>
  <c r="H368" i="4" s="1"/>
  <c r="G369" i="4"/>
  <c r="H369" i="4" s="1"/>
  <c r="G5" i="4"/>
  <c r="H5" i="4" s="1"/>
  <c r="AA8" i="4"/>
  <c r="W12" i="4"/>
  <c r="N292" i="4"/>
  <c r="N308" i="4"/>
  <c r="L308" i="4"/>
  <c r="M308" i="4" s="1"/>
  <c r="L279" i="4"/>
  <c r="M279" i="4" s="1"/>
  <c r="L280" i="4"/>
  <c r="M280" i="4" s="1"/>
  <c r="L281" i="4"/>
  <c r="M281" i="4" s="1"/>
  <c r="L282" i="4"/>
  <c r="L283" i="4"/>
  <c r="M283" i="4" s="1"/>
  <c r="L284" i="4"/>
  <c r="M284" i="4" s="1"/>
  <c r="L285" i="4"/>
  <c r="M285" i="4" s="1"/>
  <c r="L286" i="4"/>
  <c r="L287" i="4"/>
  <c r="M287" i="4" s="1"/>
  <c r="L288" i="4"/>
  <c r="M288" i="4" s="1"/>
  <c r="L289" i="4"/>
  <c r="M289" i="4" s="1"/>
  <c r="L290" i="4"/>
  <c r="L291" i="4"/>
  <c r="M291" i="4" s="1"/>
  <c r="L292" i="4"/>
  <c r="M292" i="4" s="1"/>
  <c r="L293" i="4"/>
  <c r="M293" i="4" s="1"/>
  <c r="L294" i="4"/>
  <c r="L295" i="4"/>
  <c r="M295" i="4" s="1"/>
  <c r="L296" i="4"/>
  <c r="M296" i="4" s="1"/>
  <c r="L297" i="4"/>
  <c r="M297" i="4" s="1"/>
  <c r="L298" i="4"/>
  <c r="L299" i="4"/>
  <c r="M299" i="4" s="1"/>
  <c r="L300" i="4"/>
  <c r="M300" i="4" s="1"/>
  <c r="L301" i="4"/>
  <c r="M301" i="4" s="1"/>
  <c r="L302" i="4"/>
  <c r="L303" i="4"/>
  <c r="M303" i="4" s="1"/>
  <c r="L304" i="4"/>
  <c r="M304" i="4" s="1"/>
  <c r="L305" i="4"/>
  <c r="M305" i="4" s="1"/>
  <c r="L306" i="4"/>
  <c r="L307" i="4"/>
  <c r="M307" i="4" s="1"/>
  <c r="L278" i="4"/>
  <c r="M66" i="4"/>
  <c r="M70" i="4"/>
  <c r="M74" i="4"/>
  <c r="M78" i="4"/>
  <c r="M82" i="4"/>
  <c r="M86" i="4"/>
  <c r="M90" i="4"/>
  <c r="L91" i="4"/>
  <c r="L65" i="4"/>
  <c r="L66" i="4"/>
  <c r="N66" i="4" s="1"/>
  <c r="L67" i="4"/>
  <c r="L68" i="4"/>
  <c r="N68" i="4" s="1"/>
  <c r="L69" i="4"/>
  <c r="L70" i="4"/>
  <c r="N70" i="4" s="1"/>
  <c r="L71" i="4"/>
  <c r="L72" i="4"/>
  <c r="N72" i="4" s="1"/>
  <c r="L73" i="4"/>
  <c r="L74" i="4"/>
  <c r="N74" i="4" s="1"/>
  <c r="L75" i="4"/>
  <c r="L76" i="4"/>
  <c r="N76" i="4" s="1"/>
  <c r="L77" i="4"/>
  <c r="L78" i="4"/>
  <c r="N78" i="4" s="1"/>
  <c r="L79" i="4"/>
  <c r="L80" i="4"/>
  <c r="N80" i="4" s="1"/>
  <c r="L81" i="4"/>
  <c r="L82" i="4"/>
  <c r="N82" i="4" s="1"/>
  <c r="L83" i="4"/>
  <c r="L84" i="4"/>
  <c r="N84" i="4" s="1"/>
  <c r="L85" i="4"/>
  <c r="L86" i="4"/>
  <c r="N86" i="4" s="1"/>
  <c r="L87" i="4"/>
  <c r="L88" i="4"/>
  <c r="N88" i="4" s="1"/>
  <c r="L89" i="4"/>
  <c r="L90" i="4"/>
  <c r="N90" i="4" s="1"/>
  <c r="L92" i="4"/>
  <c r="L93" i="4"/>
  <c r="L94" i="4"/>
  <c r="N94" i="4" s="1"/>
  <c r="L64" i="4"/>
  <c r="W7" i="4"/>
  <c r="W8" i="4"/>
  <c r="W9" i="4"/>
  <c r="W10" i="4"/>
  <c r="W11" i="4"/>
  <c r="W14" i="4"/>
  <c r="W15" i="4"/>
  <c r="V15" i="4"/>
  <c r="V14" i="4"/>
  <c r="V12" i="4"/>
  <c r="V11" i="4"/>
  <c r="X11" i="4" s="1"/>
  <c r="Z11" i="4" s="1"/>
  <c r="AA11" i="4" s="1"/>
  <c r="V9" i="4"/>
  <c r="V10" i="4"/>
  <c r="V8" i="4"/>
  <c r="X8" i="4" s="1"/>
  <c r="Z8" i="4" s="1"/>
  <c r="V7" i="4"/>
  <c r="X7" i="4" s="1"/>
  <c r="Z7" i="4" s="1"/>
  <c r="AA7" i="4" s="1"/>
  <c r="W5" i="4"/>
  <c r="V5" i="4"/>
  <c r="W4" i="4"/>
  <c r="V4" i="4"/>
  <c r="I308" i="4"/>
  <c r="J308" i="4" s="1"/>
  <c r="I91" i="4"/>
  <c r="K91" i="4" s="1"/>
  <c r="I6" i="4"/>
  <c r="I7" i="4"/>
  <c r="K7" i="4" s="1"/>
  <c r="I8" i="4"/>
  <c r="I9" i="4"/>
  <c r="I10" i="4"/>
  <c r="I11" i="4"/>
  <c r="I12" i="4"/>
  <c r="J12" i="4" s="1"/>
  <c r="I13" i="4"/>
  <c r="I14" i="4"/>
  <c r="I15" i="4"/>
  <c r="K15" i="4" s="1"/>
  <c r="I16" i="4"/>
  <c r="J16" i="4" s="1"/>
  <c r="I17" i="4"/>
  <c r="I18" i="4"/>
  <c r="I19" i="4"/>
  <c r="I20" i="4"/>
  <c r="J20" i="4" s="1"/>
  <c r="I21" i="4"/>
  <c r="I22" i="4"/>
  <c r="I23" i="4"/>
  <c r="K23" i="4" s="1"/>
  <c r="I24" i="4"/>
  <c r="I25" i="4"/>
  <c r="I26" i="4"/>
  <c r="J26" i="4" s="1"/>
  <c r="I27" i="4"/>
  <c r="I28" i="4"/>
  <c r="J28" i="4" s="1"/>
  <c r="I29" i="4"/>
  <c r="I30" i="4"/>
  <c r="J30" i="4" s="1"/>
  <c r="I31" i="4"/>
  <c r="K31" i="4" s="1"/>
  <c r="I32" i="4"/>
  <c r="I33" i="4"/>
  <c r="I34" i="4"/>
  <c r="J34" i="4" s="1"/>
  <c r="I35" i="4"/>
  <c r="I36" i="4"/>
  <c r="J36" i="4" s="1"/>
  <c r="I37" i="4"/>
  <c r="I38" i="4"/>
  <c r="J38" i="4" s="1"/>
  <c r="I39" i="4"/>
  <c r="K39" i="4" s="1"/>
  <c r="I40" i="4"/>
  <c r="I41" i="4"/>
  <c r="I42" i="4"/>
  <c r="J42" i="4" s="1"/>
  <c r="I43" i="4"/>
  <c r="I44" i="4"/>
  <c r="J44" i="4" s="1"/>
  <c r="I45" i="4"/>
  <c r="I46" i="4"/>
  <c r="J46" i="4" s="1"/>
  <c r="I47" i="4"/>
  <c r="K47" i="4" s="1"/>
  <c r="I48" i="4"/>
  <c r="I49" i="4"/>
  <c r="I50" i="4"/>
  <c r="J50" i="4" s="1"/>
  <c r="I51" i="4"/>
  <c r="I52" i="4"/>
  <c r="J52" i="4" s="1"/>
  <c r="I53" i="4"/>
  <c r="I54" i="4"/>
  <c r="J54" i="4" s="1"/>
  <c r="I55" i="4"/>
  <c r="K55" i="4" s="1"/>
  <c r="I56" i="4"/>
  <c r="I57" i="4"/>
  <c r="I58" i="4"/>
  <c r="J58" i="4" s="1"/>
  <c r="I59" i="4"/>
  <c r="I60" i="4"/>
  <c r="J60" i="4" s="1"/>
  <c r="I61" i="4"/>
  <c r="I62" i="4"/>
  <c r="J62" i="4" s="1"/>
  <c r="I63" i="4"/>
  <c r="K63" i="4" s="1"/>
  <c r="I64" i="4"/>
  <c r="I65" i="4"/>
  <c r="I66" i="4"/>
  <c r="J66" i="4" s="1"/>
  <c r="I67" i="4"/>
  <c r="I68" i="4"/>
  <c r="J68" i="4" s="1"/>
  <c r="I69" i="4"/>
  <c r="I70" i="4"/>
  <c r="J70" i="4" s="1"/>
  <c r="I71" i="4"/>
  <c r="K71" i="4" s="1"/>
  <c r="I72" i="4"/>
  <c r="I73" i="4"/>
  <c r="I74" i="4"/>
  <c r="J74" i="4" s="1"/>
  <c r="I75" i="4"/>
  <c r="I76" i="4"/>
  <c r="J76" i="4" s="1"/>
  <c r="I77" i="4"/>
  <c r="I78" i="4"/>
  <c r="J78" i="4" s="1"/>
  <c r="I79" i="4"/>
  <c r="K79" i="4" s="1"/>
  <c r="I80" i="4"/>
  <c r="I81" i="4"/>
  <c r="I82" i="4"/>
  <c r="J82" i="4" s="1"/>
  <c r="I83" i="4"/>
  <c r="I84" i="4"/>
  <c r="J84" i="4" s="1"/>
  <c r="I85" i="4"/>
  <c r="I86" i="4"/>
  <c r="J86" i="4" s="1"/>
  <c r="I87" i="4"/>
  <c r="K87" i="4" s="1"/>
  <c r="I88" i="4"/>
  <c r="I89" i="4"/>
  <c r="I90" i="4"/>
  <c r="J90" i="4" s="1"/>
  <c r="I92" i="4"/>
  <c r="I93" i="4"/>
  <c r="I94" i="4"/>
  <c r="I95" i="4"/>
  <c r="I96" i="4"/>
  <c r="I97" i="4"/>
  <c r="K97" i="4" s="1"/>
  <c r="I98" i="4"/>
  <c r="I99" i="4"/>
  <c r="I100" i="4"/>
  <c r="I101" i="4"/>
  <c r="I102" i="4"/>
  <c r="I103" i="4"/>
  <c r="I104" i="4"/>
  <c r="I105" i="4"/>
  <c r="K105" i="4" s="1"/>
  <c r="I106" i="4"/>
  <c r="I107" i="4"/>
  <c r="I108" i="4"/>
  <c r="I109" i="4"/>
  <c r="I110" i="4"/>
  <c r="I111" i="4"/>
  <c r="I112" i="4"/>
  <c r="I113" i="4"/>
  <c r="K113" i="4" s="1"/>
  <c r="I114" i="4"/>
  <c r="I115" i="4"/>
  <c r="I116" i="4"/>
  <c r="I117" i="4"/>
  <c r="I118" i="4"/>
  <c r="I119" i="4"/>
  <c r="I120" i="4"/>
  <c r="I121" i="4"/>
  <c r="K121" i="4" s="1"/>
  <c r="I122" i="4"/>
  <c r="I123" i="4"/>
  <c r="I124" i="4"/>
  <c r="I125" i="4"/>
  <c r="I126" i="4"/>
  <c r="I127" i="4"/>
  <c r="I128" i="4"/>
  <c r="I129" i="4"/>
  <c r="K129" i="4" s="1"/>
  <c r="I130" i="4"/>
  <c r="I131" i="4"/>
  <c r="I132" i="4"/>
  <c r="I133" i="4"/>
  <c r="I134" i="4"/>
  <c r="I135" i="4"/>
  <c r="K135" i="4" s="1"/>
  <c r="I136" i="4"/>
  <c r="I137" i="4"/>
  <c r="I138" i="4"/>
  <c r="I139" i="4"/>
  <c r="K139" i="4" s="1"/>
  <c r="I140" i="4"/>
  <c r="I141" i="4"/>
  <c r="I142" i="4"/>
  <c r="I143" i="4"/>
  <c r="K143" i="4" s="1"/>
  <c r="I144" i="4"/>
  <c r="I145" i="4"/>
  <c r="I146" i="4"/>
  <c r="I147" i="4"/>
  <c r="K147" i="4" s="1"/>
  <c r="I148" i="4"/>
  <c r="I149" i="4"/>
  <c r="I150" i="4"/>
  <c r="I151" i="4"/>
  <c r="K151" i="4" s="1"/>
  <c r="I152" i="4"/>
  <c r="I153" i="4"/>
  <c r="I154" i="4"/>
  <c r="I155" i="4"/>
  <c r="K155" i="4" s="1"/>
  <c r="I156" i="4"/>
  <c r="I157" i="4"/>
  <c r="I158" i="4"/>
  <c r="I159" i="4"/>
  <c r="K159" i="4" s="1"/>
  <c r="I160" i="4"/>
  <c r="I161" i="4"/>
  <c r="I162" i="4"/>
  <c r="J162" i="4" s="1"/>
  <c r="I163" i="4"/>
  <c r="K163" i="4" s="1"/>
  <c r="I164" i="4"/>
  <c r="I165" i="4"/>
  <c r="I166" i="4"/>
  <c r="J166" i="4" s="1"/>
  <c r="I167" i="4"/>
  <c r="K167" i="4" s="1"/>
  <c r="I168" i="4"/>
  <c r="I169" i="4"/>
  <c r="I170" i="4"/>
  <c r="J170" i="4" s="1"/>
  <c r="I171" i="4"/>
  <c r="I172" i="4"/>
  <c r="I173" i="4"/>
  <c r="I174" i="4"/>
  <c r="J174" i="4" s="1"/>
  <c r="I175" i="4"/>
  <c r="K175" i="4" s="1"/>
  <c r="I176" i="4"/>
  <c r="I177" i="4"/>
  <c r="I178" i="4"/>
  <c r="J178" i="4" s="1"/>
  <c r="I179" i="4"/>
  <c r="I180" i="4"/>
  <c r="I181" i="4"/>
  <c r="I182" i="4"/>
  <c r="J182" i="4" s="1"/>
  <c r="I183" i="4"/>
  <c r="K183" i="4" s="1"/>
  <c r="I184" i="4"/>
  <c r="I185" i="4"/>
  <c r="I186" i="4"/>
  <c r="J186" i="4" s="1"/>
  <c r="I187" i="4"/>
  <c r="I188" i="4"/>
  <c r="I189" i="4"/>
  <c r="I190" i="4"/>
  <c r="J190" i="4" s="1"/>
  <c r="I191" i="4"/>
  <c r="K191" i="4" s="1"/>
  <c r="I192" i="4"/>
  <c r="I193" i="4"/>
  <c r="I194" i="4"/>
  <c r="J194" i="4" s="1"/>
  <c r="I195" i="4"/>
  <c r="I196" i="4"/>
  <c r="I197" i="4"/>
  <c r="I198" i="4"/>
  <c r="J198" i="4" s="1"/>
  <c r="I199" i="4"/>
  <c r="K199" i="4" s="1"/>
  <c r="I200" i="4"/>
  <c r="I201" i="4"/>
  <c r="I202" i="4"/>
  <c r="J202" i="4" s="1"/>
  <c r="I203" i="4"/>
  <c r="I204" i="4"/>
  <c r="I205" i="4"/>
  <c r="I206" i="4"/>
  <c r="J206" i="4" s="1"/>
  <c r="I207" i="4"/>
  <c r="K207" i="4" s="1"/>
  <c r="I208" i="4"/>
  <c r="I209" i="4"/>
  <c r="I210" i="4"/>
  <c r="J210" i="4" s="1"/>
  <c r="I211" i="4"/>
  <c r="I212" i="4"/>
  <c r="I213" i="4"/>
  <c r="I214" i="4"/>
  <c r="J214" i="4" s="1"/>
  <c r="I215" i="4"/>
  <c r="K215" i="4" s="1"/>
  <c r="I216" i="4"/>
  <c r="I217" i="4"/>
  <c r="I218" i="4"/>
  <c r="J218" i="4" s="1"/>
  <c r="I219" i="4"/>
  <c r="I220" i="4"/>
  <c r="I221" i="4"/>
  <c r="I222" i="4"/>
  <c r="J222" i="4" s="1"/>
  <c r="I223" i="4"/>
  <c r="K223" i="4" s="1"/>
  <c r="I224" i="4"/>
  <c r="I225" i="4"/>
  <c r="I226" i="4"/>
  <c r="J226" i="4" s="1"/>
  <c r="I227" i="4"/>
  <c r="I228" i="4"/>
  <c r="I229" i="4"/>
  <c r="I230" i="4"/>
  <c r="J230" i="4" s="1"/>
  <c r="I231" i="4"/>
  <c r="K231" i="4" s="1"/>
  <c r="I232" i="4"/>
  <c r="I233" i="4"/>
  <c r="I234" i="4"/>
  <c r="J234" i="4" s="1"/>
  <c r="I235" i="4"/>
  <c r="I236" i="4"/>
  <c r="I237" i="4"/>
  <c r="I238" i="4"/>
  <c r="J238" i="4" s="1"/>
  <c r="I239" i="4"/>
  <c r="K239" i="4" s="1"/>
  <c r="I240" i="4"/>
  <c r="I241" i="4"/>
  <c r="I242" i="4"/>
  <c r="J242" i="4" s="1"/>
  <c r="I243" i="4"/>
  <c r="K243" i="4" s="1"/>
  <c r="I244" i="4"/>
  <c r="I245" i="4"/>
  <c r="I246" i="4"/>
  <c r="J246" i="4" s="1"/>
  <c r="I247" i="4"/>
  <c r="K247" i="4" s="1"/>
  <c r="I248" i="4"/>
  <c r="I249" i="4"/>
  <c r="I250" i="4"/>
  <c r="J250" i="4" s="1"/>
  <c r="I251" i="4"/>
  <c r="K251" i="4" s="1"/>
  <c r="I252" i="4"/>
  <c r="I253" i="4"/>
  <c r="I254" i="4"/>
  <c r="J254" i="4" s="1"/>
  <c r="I255" i="4"/>
  <c r="K255" i="4" s="1"/>
  <c r="I256" i="4"/>
  <c r="I257" i="4"/>
  <c r="I258" i="4"/>
  <c r="J258" i="4" s="1"/>
  <c r="I259" i="4"/>
  <c r="K259" i="4" s="1"/>
  <c r="I260" i="4"/>
  <c r="I261" i="4"/>
  <c r="I262" i="4"/>
  <c r="J262" i="4" s="1"/>
  <c r="I263" i="4"/>
  <c r="J263" i="4" s="1"/>
  <c r="I264" i="4"/>
  <c r="K264" i="4" s="1"/>
  <c r="I265" i="4"/>
  <c r="J265" i="4" s="1"/>
  <c r="I266" i="4"/>
  <c r="J266" i="4" s="1"/>
  <c r="I267" i="4"/>
  <c r="J267" i="4" s="1"/>
  <c r="I268" i="4"/>
  <c r="K268" i="4" s="1"/>
  <c r="I269" i="4"/>
  <c r="J269" i="4" s="1"/>
  <c r="I270" i="4"/>
  <c r="J270" i="4" s="1"/>
  <c r="I271" i="4"/>
  <c r="J271" i="4" s="1"/>
  <c r="I272" i="4"/>
  <c r="K272" i="4" s="1"/>
  <c r="I273" i="4"/>
  <c r="J273" i="4" s="1"/>
  <c r="I274" i="4"/>
  <c r="J274" i="4" s="1"/>
  <c r="I275" i="4"/>
  <c r="J275" i="4" s="1"/>
  <c r="I276" i="4"/>
  <c r="K276" i="4" s="1"/>
  <c r="I277" i="4"/>
  <c r="J277" i="4" s="1"/>
  <c r="I278" i="4"/>
  <c r="J278" i="4" s="1"/>
  <c r="I279" i="4"/>
  <c r="J279" i="4" s="1"/>
  <c r="I280" i="4"/>
  <c r="K280" i="4" s="1"/>
  <c r="I281" i="4"/>
  <c r="J281" i="4" s="1"/>
  <c r="I282" i="4"/>
  <c r="J282" i="4" s="1"/>
  <c r="I283" i="4"/>
  <c r="J283" i="4" s="1"/>
  <c r="I284" i="4"/>
  <c r="K284" i="4" s="1"/>
  <c r="I285" i="4"/>
  <c r="J285" i="4" s="1"/>
  <c r="I286" i="4"/>
  <c r="J286" i="4" s="1"/>
  <c r="I287" i="4"/>
  <c r="J287" i="4" s="1"/>
  <c r="I288" i="4"/>
  <c r="K288" i="4" s="1"/>
  <c r="I289" i="4"/>
  <c r="J289" i="4" s="1"/>
  <c r="I290" i="4"/>
  <c r="J290" i="4" s="1"/>
  <c r="I291" i="4"/>
  <c r="J291" i="4" s="1"/>
  <c r="I292" i="4"/>
  <c r="K292" i="4" s="1"/>
  <c r="I293" i="4"/>
  <c r="J293" i="4" s="1"/>
  <c r="I294" i="4"/>
  <c r="J294" i="4" s="1"/>
  <c r="I295" i="4"/>
  <c r="J295" i="4" s="1"/>
  <c r="I296" i="4"/>
  <c r="K296" i="4" s="1"/>
  <c r="I297" i="4"/>
  <c r="J297" i="4" s="1"/>
  <c r="I298" i="4"/>
  <c r="J298" i="4" s="1"/>
  <c r="I299" i="4"/>
  <c r="J299" i="4" s="1"/>
  <c r="I300" i="4"/>
  <c r="K300" i="4" s="1"/>
  <c r="I301" i="4"/>
  <c r="J301" i="4" s="1"/>
  <c r="I302" i="4"/>
  <c r="J302" i="4" s="1"/>
  <c r="I303" i="4"/>
  <c r="J303" i="4" s="1"/>
  <c r="I304" i="4"/>
  <c r="K304" i="4" s="1"/>
  <c r="I305" i="4"/>
  <c r="J305" i="4" s="1"/>
  <c r="I306" i="4"/>
  <c r="J306" i="4" s="1"/>
  <c r="I307" i="4"/>
  <c r="J307" i="4" s="1"/>
  <c r="I309" i="4"/>
  <c r="I310" i="4"/>
  <c r="K310" i="4" s="1"/>
  <c r="I311" i="4"/>
  <c r="I312" i="4"/>
  <c r="I313" i="4"/>
  <c r="I314" i="4"/>
  <c r="K314" i="4" s="1"/>
  <c r="I315" i="4"/>
  <c r="I316" i="4"/>
  <c r="I317" i="4"/>
  <c r="I318" i="4"/>
  <c r="K318" i="4" s="1"/>
  <c r="I319" i="4"/>
  <c r="I320" i="4"/>
  <c r="I321" i="4"/>
  <c r="I322" i="4"/>
  <c r="K322" i="4" s="1"/>
  <c r="I323" i="4"/>
  <c r="I324" i="4"/>
  <c r="I325" i="4"/>
  <c r="I326" i="4"/>
  <c r="K326" i="4" s="1"/>
  <c r="I327" i="4"/>
  <c r="I328" i="4"/>
  <c r="I329" i="4"/>
  <c r="I330" i="4"/>
  <c r="K330" i="4" s="1"/>
  <c r="I331" i="4"/>
  <c r="I332" i="4"/>
  <c r="I333" i="4"/>
  <c r="I334" i="4"/>
  <c r="K334" i="4" s="1"/>
  <c r="I335" i="4"/>
  <c r="I336" i="4"/>
  <c r="I337" i="4"/>
  <c r="I338" i="4"/>
  <c r="K338" i="4" s="1"/>
  <c r="I339" i="4"/>
  <c r="I340" i="4"/>
  <c r="I341" i="4"/>
  <c r="I342" i="4"/>
  <c r="K342" i="4" s="1"/>
  <c r="I343" i="4"/>
  <c r="I344" i="4"/>
  <c r="I345" i="4"/>
  <c r="I346" i="4"/>
  <c r="K346" i="4" s="1"/>
  <c r="I347" i="4"/>
  <c r="I348" i="4"/>
  <c r="I349" i="4"/>
  <c r="I350" i="4"/>
  <c r="K350" i="4" s="1"/>
  <c r="I351" i="4"/>
  <c r="I352" i="4"/>
  <c r="I353" i="4"/>
  <c r="I354" i="4"/>
  <c r="K354" i="4" s="1"/>
  <c r="I355" i="4"/>
  <c r="I356" i="4"/>
  <c r="I357" i="4"/>
  <c r="I358" i="4"/>
  <c r="K358" i="4" s="1"/>
  <c r="I359" i="4"/>
  <c r="I360" i="4"/>
  <c r="I361" i="4"/>
  <c r="I362" i="4"/>
  <c r="K362" i="4" s="1"/>
  <c r="I363" i="4"/>
  <c r="I364" i="4"/>
  <c r="I365" i="4"/>
  <c r="I366" i="4"/>
  <c r="K366" i="4" s="1"/>
  <c r="I367" i="4"/>
  <c r="I368" i="4"/>
  <c r="I369" i="4"/>
  <c r="I5" i="4"/>
  <c r="J7" i="4"/>
  <c r="J39" i="4"/>
  <c r="J71" i="4"/>
  <c r="J105" i="4"/>
  <c r="J121" i="4"/>
  <c r="J135" i="4"/>
  <c r="J143" i="4"/>
  <c r="J151" i="4"/>
  <c r="J159" i="4"/>
  <c r="J167" i="4"/>
  <c r="J175" i="4"/>
  <c r="J191" i="4"/>
  <c r="J207" i="4"/>
  <c r="J223" i="4"/>
  <c r="J239" i="4"/>
  <c r="J247" i="4"/>
  <c r="J255" i="4"/>
  <c r="J268" i="4"/>
  <c r="J284" i="4"/>
  <c r="J300" i="4"/>
  <c r="J314" i="4"/>
  <c r="J322" i="4"/>
  <c r="J330" i="4"/>
  <c r="J338" i="4"/>
  <c r="J346" i="4"/>
  <c r="J354" i="4"/>
  <c r="J362" i="4"/>
  <c r="H91" i="4"/>
  <c r="H6" i="4"/>
  <c r="H7" i="4"/>
  <c r="H8" i="4"/>
  <c r="H12" i="4"/>
  <c r="H15" i="4"/>
  <c r="H18" i="4"/>
  <c r="H22" i="4"/>
  <c r="H23" i="4"/>
  <c r="H24" i="4"/>
  <c r="H28" i="4"/>
  <c r="H31" i="4"/>
  <c r="H34" i="4"/>
  <c r="H38" i="4"/>
  <c r="H39" i="4"/>
  <c r="H40" i="4"/>
  <c r="H44" i="4"/>
  <c r="H47" i="4"/>
  <c r="H50" i="4"/>
  <c r="H54" i="4"/>
  <c r="H55" i="4"/>
  <c r="H56" i="4"/>
  <c r="H60" i="4"/>
  <c r="H63" i="4"/>
  <c r="H66" i="4"/>
  <c r="H70" i="4"/>
  <c r="H71" i="4"/>
  <c r="H72" i="4"/>
  <c r="H76" i="4"/>
  <c r="H79" i="4"/>
  <c r="H82" i="4"/>
  <c r="H86" i="4"/>
  <c r="H87" i="4"/>
  <c r="H88" i="4"/>
  <c r="H94" i="4"/>
  <c r="H95" i="4"/>
  <c r="H96" i="4"/>
  <c r="H100" i="4"/>
  <c r="H103" i="4"/>
  <c r="H106" i="4"/>
  <c r="H110" i="4"/>
  <c r="H111" i="4"/>
  <c r="H112" i="4"/>
  <c r="H116" i="4"/>
  <c r="H119" i="4"/>
  <c r="H122" i="4"/>
  <c r="H126" i="4"/>
  <c r="H127" i="4"/>
  <c r="H128" i="4"/>
  <c r="H132" i="4"/>
  <c r="H135" i="4"/>
  <c r="H138" i="4"/>
  <c r="H142" i="4"/>
  <c r="H143" i="4"/>
  <c r="H144" i="4"/>
  <c r="H148" i="4"/>
  <c r="H151" i="4"/>
  <c r="H154" i="4"/>
  <c r="H158" i="4"/>
  <c r="H159" i="4"/>
  <c r="H160" i="4"/>
  <c r="H164" i="4"/>
  <c r="H167" i="4"/>
  <c r="H170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15" i="4"/>
  <c r="H323" i="4"/>
  <c r="H331" i="4"/>
  <c r="H339" i="4"/>
  <c r="H347" i="4"/>
  <c r="H355" i="4"/>
  <c r="H363" i="4"/>
  <c r="J292" i="4" l="1"/>
  <c r="J276" i="4"/>
  <c r="J87" i="4"/>
  <c r="J55" i="4"/>
  <c r="J23" i="4"/>
  <c r="X12" i="4"/>
  <c r="Z12" i="4" s="1"/>
  <c r="AA12" i="4" s="1"/>
  <c r="M88" i="4"/>
  <c r="M84" i="4"/>
  <c r="M80" i="4"/>
  <c r="M76" i="4"/>
  <c r="M72" i="4"/>
  <c r="M68" i="4"/>
  <c r="N300" i="4"/>
  <c r="N284" i="4"/>
  <c r="J5" i="4"/>
  <c r="L3" i="4" s="1"/>
  <c r="K5" i="4"/>
  <c r="K368" i="4"/>
  <c r="J368" i="4"/>
  <c r="J364" i="4"/>
  <c r="K364" i="4"/>
  <c r="K360" i="4"/>
  <c r="J360" i="4"/>
  <c r="J356" i="4"/>
  <c r="K356" i="4"/>
  <c r="K352" i="4"/>
  <c r="J352" i="4"/>
  <c r="J348" i="4"/>
  <c r="K348" i="4"/>
  <c r="K344" i="4"/>
  <c r="J344" i="4"/>
  <c r="J340" i="4"/>
  <c r="K340" i="4"/>
  <c r="K336" i="4"/>
  <c r="J336" i="4"/>
  <c r="J332" i="4"/>
  <c r="K332" i="4"/>
  <c r="K328" i="4"/>
  <c r="J328" i="4"/>
  <c r="J324" i="4"/>
  <c r="K324" i="4"/>
  <c r="K320" i="4"/>
  <c r="J320" i="4"/>
  <c r="J316" i="4"/>
  <c r="K316" i="4"/>
  <c r="K312" i="4"/>
  <c r="J312" i="4"/>
  <c r="K261" i="4"/>
  <c r="J261" i="4"/>
  <c r="K257" i="4"/>
  <c r="J257" i="4"/>
  <c r="K253" i="4"/>
  <c r="J253" i="4"/>
  <c r="K249" i="4"/>
  <c r="J249" i="4"/>
  <c r="K245" i="4"/>
  <c r="J245" i="4"/>
  <c r="K241" i="4"/>
  <c r="J241" i="4"/>
  <c r="K237" i="4"/>
  <c r="J237" i="4"/>
  <c r="K235" i="4"/>
  <c r="J235" i="4"/>
  <c r="K233" i="4"/>
  <c r="J233" i="4"/>
  <c r="K229" i="4"/>
  <c r="J229" i="4"/>
  <c r="K227" i="4"/>
  <c r="J227" i="4"/>
  <c r="K225" i="4"/>
  <c r="J225" i="4"/>
  <c r="K221" i="4"/>
  <c r="J221" i="4"/>
  <c r="K219" i="4"/>
  <c r="J219" i="4"/>
  <c r="K217" i="4"/>
  <c r="J217" i="4"/>
  <c r="K213" i="4"/>
  <c r="J213" i="4"/>
  <c r="K211" i="4"/>
  <c r="J211" i="4"/>
  <c r="K209" i="4"/>
  <c r="J209" i="4"/>
  <c r="K205" i="4"/>
  <c r="J205" i="4"/>
  <c r="K203" i="4"/>
  <c r="J203" i="4"/>
  <c r="K201" i="4"/>
  <c r="J201" i="4"/>
  <c r="K197" i="4"/>
  <c r="J197" i="4"/>
  <c r="K195" i="4"/>
  <c r="J195" i="4"/>
  <c r="K193" i="4"/>
  <c r="J193" i="4"/>
  <c r="K189" i="4"/>
  <c r="J189" i="4"/>
  <c r="K187" i="4"/>
  <c r="J187" i="4"/>
  <c r="K185" i="4"/>
  <c r="J185" i="4"/>
  <c r="K181" i="4"/>
  <c r="J181" i="4"/>
  <c r="K179" i="4"/>
  <c r="J179" i="4"/>
  <c r="K177" i="4"/>
  <c r="J177" i="4"/>
  <c r="K173" i="4"/>
  <c r="J173" i="4"/>
  <c r="K171" i="4"/>
  <c r="J171" i="4"/>
  <c r="J366" i="4"/>
  <c r="J358" i="4"/>
  <c r="J350" i="4"/>
  <c r="J342" i="4"/>
  <c r="J334" i="4"/>
  <c r="J326" i="4"/>
  <c r="J318" i="4"/>
  <c r="J310" i="4"/>
  <c r="J259" i="4"/>
  <c r="J251" i="4"/>
  <c r="J243" i="4"/>
  <c r="J231" i="4"/>
  <c r="J215" i="4"/>
  <c r="J199" i="4"/>
  <c r="J183" i="4"/>
  <c r="K169" i="4"/>
  <c r="J169" i="4"/>
  <c r="K165" i="4"/>
  <c r="J165" i="4"/>
  <c r="K161" i="4"/>
  <c r="J161" i="4"/>
  <c r="K157" i="4"/>
  <c r="J157" i="4"/>
  <c r="K153" i="4"/>
  <c r="J153" i="4"/>
  <c r="K149" i="4"/>
  <c r="J149" i="4"/>
  <c r="K145" i="4"/>
  <c r="J145" i="4"/>
  <c r="K141" i="4"/>
  <c r="J141" i="4"/>
  <c r="K137" i="4"/>
  <c r="J137" i="4"/>
  <c r="K133" i="4"/>
  <c r="J133" i="4"/>
  <c r="K125" i="4"/>
  <c r="J125" i="4"/>
  <c r="K117" i="4"/>
  <c r="J117" i="4"/>
  <c r="K109" i="4"/>
  <c r="J109" i="4"/>
  <c r="K101" i="4"/>
  <c r="J101" i="4"/>
  <c r="K93" i="4"/>
  <c r="J93" i="4"/>
  <c r="J88" i="4"/>
  <c r="K88" i="4"/>
  <c r="J80" i="4"/>
  <c r="K80" i="4"/>
  <c r="J72" i="4"/>
  <c r="K72" i="4"/>
  <c r="J64" i="4"/>
  <c r="K64" i="4"/>
  <c r="J56" i="4"/>
  <c r="K56" i="4"/>
  <c r="J48" i="4"/>
  <c r="K48" i="4"/>
  <c r="J40" i="4"/>
  <c r="K40" i="4"/>
  <c r="J32" i="4"/>
  <c r="K32" i="4"/>
  <c r="J24" i="4"/>
  <c r="K24" i="4"/>
  <c r="J8" i="4"/>
  <c r="K8" i="4"/>
  <c r="K308" i="4"/>
  <c r="K76" i="4"/>
  <c r="K60" i="4"/>
  <c r="K44" i="4"/>
  <c r="K28" i="4"/>
  <c r="J163" i="4"/>
  <c r="J155" i="4"/>
  <c r="J147" i="4"/>
  <c r="J139" i="4"/>
  <c r="J129" i="4"/>
  <c r="J113" i="4"/>
  <c r="J97" i="4"/>
  <c r="K84" i="4"/>
  <c r="K68" i="4"/>
  <c r="K52" i="4"/>
  <c r="K36" i="4"/>
  <c r="K16" i="4"/>
  <c r="N92" i="4"/>
  <c r="M92" i="4"/>
  <c r="N89" i="4"/>
  <c r="M89" i="4"/>
  <c r="N87" i="4"/>
  <c r="M87" i="4"/>
  <c r="N85" i="4"/>
  <c r="M85" i="4"/>
  <c r="N83" i="4"/>
  <c r="M83" i="4"/>
  <c r="N81" i="4"/>
  <c r="M81" i="4"/>
  <c r="N79" i="4"/>
  <c r="M79" i="4"/>
  <c r="N77" i="4"/>
  <c r="M77" i="4"/>
  <c r="N75" i="4"/>
  <c r="M75" i="4"/>
  <c r="N73" i="4"/>
  <c r="M73" i="4"/>
  <c r="N71" i="4"/>
  <c r="M71" i="4"/>
  <c r="N69" i="4"/>
  <c r="M69" i="4"/>
  <c r="N67" i="4"/>
  <c r="M67" i="4"/>
  <c r="N65" i="4"/>
  <c r="M65" i="4"/>
  <c r="M94" i="4"/>
  <c r="N278" i="4"/>
  <c r="M278" i="4"/>
  <c r="M306" i="4"/>
  <c r="N306" i="4"/>
  <c r="M302" i="4"/>
  <c r="N302" i="4"/>
  <c r="M298" i="4"/>
  <c r="N298" i="4"/>
  <c r="M294" i="4"/>
  <c r="N294" i="4"/>
  <c r="M290" i="4"/>
  <c r="N290" i="4"/>
  <c r="M286" i="4"/>
  <c r="N286" i="4"/>
  <c r="M282" i="4"/>
  <c r="N282" i="4"/>
  <c r="N304" i="4"/>
  <c r="N296" i="4"/>
  <c r="N288" i="4"/>
  <c r="N280" i="4"/>
  <c r="X4" i="4"/>
  <c r="Z4" i="4" s="1"/>
  <c r="AA4" i="4" s="1"/>
  <c r="X9" i="4"/>
  <c r="Z9" i="4" s="1"/>
  <c r="AA9" i="4" s="1"/>
  <c r="X15" i="4"/>
  <c r="Z15" i="4" s="1"/>
  <c r="AA15" i="4" s="1"/>
  <c r="X14" i="4"/>
  <c r="Z14" i="4" s="1"/>
  <c r="AA14" i="4" s="1"/>
  <c r="K369" i="4"/>
  <c r="J369" i="4"/>
  <c r="K367" i="4"/>
  <c r="J367" i="4"/>
  <c r="K365" i="4"/>
  <c r="J365" i="4"/>
  <c r="K363" i="4"/>
  <c r="J363" i="4"/>
  <c r="K361" i="4"/>
  <c r="J361" i="4"/>
  <c r="K359" i="4"/>
  <c r="J359" i="4"/>
  <c r="K357" i="4"/>
  <c r="J357" i="4"/>
  <c r="K355" i="4"/>
  <c r="J355" i="4"/>
  <c r="K353" i="4"/>
  <c r="J353" i="4"/>
  <c r="K351" i="4"/>
  <c r="J351" i="4"/>
  <c r="K349" i="4"/>
  <c r="J349" i="4"/>
  <c r="K347" i="4"/>
  <c r="J347" i="4"/>
  <c r="K345" i="4"/>
  <c r="J345" i="4"/>
  <c r="K343" i="4"/>
  <c r="J343" i="4"/>
  <c r="K341" i="4"/>
  <c r="J341" i="4"/>
  <c r="K339" i="4"/>
  <c r="J339" i="4"/>
  <c r="K337" i="4"/>
  <c r="J337" i="4"/>
  <c r="K335" i="4"/>
  <c r="J335" i="4"/>
  <c r="K333" i="4"/>
  <c r="J333" i="4"/>
  <c r="K331" i="4"/>
  <c r="J331" i="4"/>
  <c r="K329" i="4"/>
  <c r="J329" i="4"/>
  <c r="K327" i="4"/>
  <c r="J327" i="4"/>
  <c r="K325" i="4"/>
  <c r="J325" i="4"/>
  <c r="K323" i="4"/>
  <c r="J323" i="4"/>
  <c r="K321" i="4"/>
  <c r="J321" i="4"/>
  <c r="K319" i="4"/>
  <c r="J319" i="4"/>
  <c r="K317" i="4"/>
  <c r="J317" i="4"/>
  <c r="K315" i="4"/>
  <c r="J315" i="4"/>
  <c r="K313" i="4"/>
  <c r="J313" i="4"/>
  <c r="K311" i="4"/>
  <c r="J311" i="4"/>
  <c r="K309" i="4"/>
  <c r="J309" i="4"/>
  <c r="K260" i="4"/>
  <c r="J260" i="4"/>
  <c r="K256" i="4"/>
  <c r="J256" i="4"/>
  <c r="K252" i="4"/>
  <c r="J252" i="4"/>
  <c r="K248" i="4"/>
  <c r="J248" i="4"/>
  <c r="K244" i="4"/>
  <c r="J244" i="4"/>
  <c r="K240" i="4"/>
  <c r="J240" i="4"/>
  <c r="K236" i="4"/>
  <c r="J236" i="4"/>
  <c r="K232" i="4"/>
  <c r="J232" i="4"/>
  <c r="K228" i="4"/>
  <c r="J228" i="4"/>
  <c r="K224" i="4"/>
  <c r="J224" i="4"/>
  <c r="K220" i="4"/>
  <c r="J220" i="4"/>
  <c r="K216" i="4"/>
  <c r="J216" i="4"/>
  <c r="K212" i="4"/>
  <c r="J212" i="4"/>
  <c r="K208" i="4"/>
  <c r="J208" i="4"/>
  <c r="K204" i="4"/>
  <c r="J204" i="4"/>
  <c r="K200" i="4"/>
  <c r="J200" i="4"/>
  <c r="K196" i="4"/>
  <c r="J196" i="4"/>
  <c r="K192" i="4"/>
  <c r="J192" i="4"/>
  <c r="K188" i="4"/>
  <c r="J188" i="4"/>
  <c r="K184" i="4"/>
  <c r="J184" i="4"/>
  <c r="K180" i="4"/>
  <c r="J180" i="4"/>
  <c r="K176" i="4"/>
  <c r="J176" i="4"/>
  <c r="J172" i="4"/>
  <c r="K172" i="4"/>
  <c r="J168" i="4"/>
  <c r="K168" i="4"/>
  <c r="J164" i="4"/>
  <c r="K164" i="4"/>
  <c r="J160" i="4"/>
  <c r="K160" i="4"/>
  <c r="J158" i="4"/>
  <c r="K158" i="4"/>
  <c r="J156" i="4"/>
  <c r="K156" i="4"/>
  <c r="J154" i="4"/>
  <c r="K154" i="4"/>
  <c r="J152" i="4"/>
  <c r="K152" i="4"/>
  <c r="J150" i="4"/>
  <c r="K150" i="4"/>
  <c r="J148" i="4"/>
  <c r="K148" i="4"/>
  <c r="J146" i="4"/>
  <c r="K146" i="4"/>
  <c r="J144" i="4"/>
  <c r="K144" i="4"/>
  <c r="J142" i="4"/>
  <c r="K142" i="4"/>
  <c r="J140" i="4"/>
  <c r="K140" i="4"/>
  <c r="J138" i="4"/>
  <c r="K138" i="4"/>
  <c r="J136" i="4"/>
  <c r="K136" i="4"/>
  <c r="J134" i="4"/>
  <c r="K134" i="4"/>
  <c r="J132" i="4"/>
  <c r="K132" i="4"/>
  <c r="J130" i="4"/>
  <c r="K130" i="4"/>
  <c r="J128" i="4"/>
  <c r="K128" i="4"/>
  <c r="J126" i="4"/>
  <c r="K126" i="4"/>
  <c r="J124" i="4"/>
  <c r="K124" i="4"/>
  <c r="J122" i="4"/>
  <c r="K122" i="4"/>
  <c r="J120" i="4"/>
  <c r="K120" i="4"/>
  <c r="J118" i="4"/>
  <c r="K118" i="4"/>
  <c r="J116" i="4"/>
  <c r="K116" i="4"/>
  <c r="J114" i="4"/>
  <c r="K114" i="4"/>
  <c r="J112" i="4"/>
  <c r="K112" i="4"/>
  <c r="J110" i="4"/>
  <c r="K110" i="4"/>
  <c r="J108" i="4"/>
  <c r="K108" i="4"/>
  <c r="J106" i="4"/>
  <c r="K106" i="4"/>
  <c r="J104" i="4"/>
  <c r="K104" i="4"/>
  <c r="J102" i="4"/>
  <c r="K102" i="4"/>
  <c r="J100" i="4"/>
  <c r="K100" i="4"/>
  <c r="J98" i="4"/>
  <c r="K98" i="4"/>
  <c r="J96" i="4"/>
  <c r="K96" i="4"/>
  <c r="J94" i="4"/>
  <c r="K94" i="4"/>
  <c r="J92" i="4"/>
  <c r="K92" i="4"/>
  <c r="K89" i="4"/>
  <c r="J89" i="4"/>
  <c r="K85" i="4"/>
  <c r="J85" i="4"/>
  <c r="K83" i="4"/>
  <c r="J83" i="4"/>
  <c r="K81" i="4"/>
  <c r="J81" i="4"/>
  <c r="K77" i="4"/>
  <c r="J77" i="4"/>
  <c r="K75" i="4"/>
  <c r="J75" i="4"/>
  <c r="K73" i="4"/>
  <c r="J73" i="4"/>
  <c r="K69" i="4"/>
  <c r="J69" i="4"/>
  <c r="K67" i="4"/>
  <c r="J67" i="4"/>
  <c r="K65" i="4"/>
  <c r="J65" i="4"/>
  <c r="K61" i="4"/>
  <c r="J61" i="4"/>
  <c r="K59" i="4"/>
  <c r="J59" i="4"/>
  <c r="K57" i="4"/>
  <c r="J57" i="4"/>
  <c r="K53" i="4"/>
  <c r="J53" i="4"/>
  <c r="K51" i="4"/>
  <c r="J51" i="4"/>
  <c r="K49" i="4"/>
  <c r="J49" i="4"/>
  <c r="K45" i="4"/>
  <c r="J45" i="4"/>
  <c r="K43" i="4"/>
  <c r="J43" i="4"/>
  <c r="K41" i="4"/>
  <c r="J41" i="4"/>
  <c r="K37" i="4"/>
  <c r="J37" i="4"/>
  <c r="K35" i="4"/>
  <c r="J35" i="4"/>
  <c r="K33" i="4"/>
  <c r="J33" i="4"/>
  <c r="K29" i="4"/>
  <c r="J29" i="4"/>
  <c r="K27" i="4"/>
  <c r="J27" i="4"/>
  <c r="K25" i="4"/>
  <c r="J25" i="4"/>
  <c r="K21" i="4"/>
  <c r="J21" i="4"/>
  <c r="K19" i="4"/>
  <c r="J19" i="4"/>
  <c r="K17" i="4"/>
  <c r="J17" i="4"/>
  <c r="K13" i="4"/>
  <c r="J13" i="4"/>
  <c r="K11" i="4"/>
  <c r="J11" i="4"/>
  <c r="K9" i="4"/>
  <c r="J9" i="4"/>
  <c r="K306" i="4"/>
  <c r="K298" i="4"/>
  <c r="K290" i="4"/>
  <c r="K282" i="4"/>
  <c r="K274" i="4"/>
  <c r="K266" i="4"/>
  <c r="K258" i="4"/>
  <c r="K250" i="4"/>
  <c r="K242" i="4"/>
  <c r="K234" i="4"/>
  <c r="K226" i="4"/>
  <c r="K218" i="4"/>
  <c r="K210" i="4"/>
  <c r="K202" i="4"/>
  <c r="K194" i="4"/>
  <c r="K186" i="4"/>
  <c r="K178" i="4"/>
  <c r="K170" i="4"/>
  <c r="K162" i="4"/>
  <c r="J304" i="4"/>
  <c r="J296" i="4"/>
  <c r="J288" i="4"/>
  <c r="J280" i="4"/>
  <c r="J272" i="4"/>
  <c r="J264" i="4"/>
  <c r="J91" i="4"/>
  <c r="J79" i="4"/>
  <c r="J63" i="4"/>
  <c r="J47" i="4"/>
  <c r="J31" i="4"/>
  <c r="J15" i="4"/>
  <c r="K302" i="4"/>
  <c r="K294" i="4"/>
  <c r="K286" i="4"/>
  <c r="K278" i="4"/>
  <c r="K270" i="4"/>
  <c r="K262" i="4"/>
  <c r="K254" i="4"/>
  <c r="K246" i="4"/>
  <c r="K238" i="4"/>
  <c r="K230" i="4"/>
  <c r="K222" i="4"/>
  <c r="K214" i="4"/>
  <c r="K206" i="4"/>
  <c r="K198" i="4"/>
  <c r="K190" i="4"/>
  <c r="K182" i="4"/>
  <c r="K174" i="4"/>
  <c r="K166" i="4"/>
  <c r="N307" i="4"/>
  <c r="N305" i="4"/>
  <c r="N303" i="4"/>
  <c r="N301" i="4"/>
  <c r="N299" i="4"/>
  <c r="N297" i="4"/>
  <c r="N295" i="4"/>
  <c r="N293" i="4"/>
  <c r="N291" i="4"/>
  <c r="N289" i="4"/>
  <c r="N287" i="4"/>
  <c r="N285" i="4"/>
  <c r="N283" i="4"/>
  <c r="N281" i="4"/>
  <c r="N279" i="4"/>
  <c r="J131" i="4"/>
  <c r="K131" i="4"/>
  <c r="J127" i="4"/>
  <c r="K127" i="4"/>
  <c r="J123" i="4"/>
  <c r="K123" i="4"/>
  <c r="J119" i="4"/>
  <c r="K119" i="4"/>
  <c r="J115" i="4"/>
  <c r="K115" i="4"/>
  <c r="J111" i="4"/>
  <c r="K111" i="4"/>
  <c r="J107" i="4"/>
  <c r="K107" i="4"/>
  <c r="J103" i="4"/>
  <c r="K103" i="4"/>
  <c r="J99" i="4"/>
  <c r="K99" i="4"/>
  <c r="J95" i="4"/>
  <c r="K95" i="4"/>
  <c r="J22" i="4"/>
  <c r="K22" i="4"/>
  <c r="J18" i="4"/>
  <c r="K18" i="4"/>
  <c r="J14" i="4"/>
  <c r="K14" i="4"/>
  <c r="J10" i="4"/>
  <c r="K10" i="4"/>
  <c r="J6" i="4"/>
  <c r="K6" i="4"/>
  <c r="K307" i="4"/>
  <c r="K305" i="4"/>
  <c r="K303" i="4"/>
  <c r="K301" i="4"/>
  <c r="K299" i="4"/>
  <c r="K297" i="4"/>
  <c r="K295" i="4"/>
  <c r="K293" i="4"/>
  <c r="K291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0" i="4"/>
  <c r="K12" i="4"/>
  <c r="M64" i="4"/>
  <c r="N64" i="4"/>
  <c r="N93" i="4"/>
  <c r="M93" i="4"/>
  <c r="N91" i="4"/>
  <c r="M91" i="4"/>
  <c r="X5" i="4"/>
  <c r="Z5" i="4" s="1"/>
  <c r="AA5" i="4" s="1"/>
  <c r="X10" i="4"/>
  <c r="Z10" i="4" s="1"/>
  <c r="AA10" i="4" s="1"/>
  <c r="L328" i="2"/>
  <c r="L242" i="2"/>
  <c r="O3" i="3"/>
  <c r="O4" i="3"/>
  <c r="O5" i="3"/>
  <c r="O6" i="3"/>
  <c r="O7" i="3"/>
  <c r="O8" i="3"/>
  <c r="O9" i="3"/>
  <c r="O10" i="3"/>
  <c r="O11" i="3"/>
  <c r="O12" i="3"/>
  <c r="O13" i="3"/>
  <c r="O2" i="3"/>
  <c r="L238" i="2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M221" i="2"/>
  <c r="M222" i="2"/>
  <c r="E2087" i="3"/>
  <c r="F2087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2" i="3"/>
  <c r="J4993" i="3"/>
  <c r="J4994" i="3"/>
  <c r="J4995" i="3"/>
  <c r="J4996" i="3"/>
  <c r="J4997" i="3"/>
  <c r="J4998" i="3"/>
  <c r="J4999" i="3"/>
  <c r="J5000" i="3"/>
  <c r="J5001" i="3"/>
  <c r="J5002" i="3"/>
  <c r="J5003" i="3"/>
  <c r="J5004" i="3"/>
  <c r="J5005" i="3"/>
  <c r="J5006" i="3"/>
  <c r="J5007" i="3"/>
  <c r="J5008" i="3"/>
  <c r="J5009" i="3"/>
  <c r="J5010" i="3"/>
  <c r="J5011" i="3"/>
  <c r="J5012" i="3"/>
  <c r="J5013" i="3"/>
  <c r="J5014" i="3"/>
  <c r="J5016" i="3"/>
  <c r="J5017" i="3"/>
  <c r="J5018" i="3"/>
  <c r="J5019" i="3"/>
  <c r="J5020" i="3"/>
  <c r="J5021" i="3"/>
  <c r="J5022" i="3"/>
  <c r="J5023" i="3"/>
  <c r="J5024" i="3"/>
  <c r="J5025" i="3"/>
  <c r="J5026" i="3"/>
  <c r="J5027" i="3"/>
  <c r="J5028" i="3"/>
  <c r="J5029" i="3"/>
  <c r="J5030" i="3"/>
  <c r="J5031" i="3"/>
  <c r="J5032" i="3"/>
  <c r="J5033" i="3"/>
  <c r="J5034" i="3"/>
  <c r="J5035" i="3"/>
  <c r="J5036" i="3"/>
  <c r="J5037" i="3"/>
  <c r="J5038" i="3"/>
  <c r="J5040" i="3"/>
  <c r="J5041" i="3"/>
  <c r="J5042" i="3"/>
  <c r="J5043" i="3"/>
  <c r="J5044" i="3"/>
  <c r="J5045" i="3"/>
  <c r="J5046" i="3"/>
  <c r="J5047" i="3"/>
  <c r="J5048" i="3"/>
  <c r="J5049" i="3"/>
  <c r="J5050" i="3"/>
  <c r="J5051" i="3"/>
  <c r="J5052" i="3"/>
  <c r="J5053" i="3"/>
  <c r="J5054" i="3"/>
  <c r="J5055" i="3"/>
  <c r="J5056" i="3"/>
  <c r="J5057" i="3"/>
  <c r="J5058" i="3"/>
  <c r="J5059" i="3"/>
  <c r="J5060" i="3"/>
  <c r="J5061" i="3"/>
  <c r="J5062" i="3"/>
  <c r="J5064" i="3"/>
  <c r="J5065" i="3"/>
  <c r="J5066" i="3"/>
  <c r="J5067" i="3"/>
  <c r="J5068" i="3"/>
  <c r="J5069" i="3"/>
  <c r="J5070" i="3"/>
  <c r="J5071" i="3"/>
  <c r="J5072" i="3"/>
  <c r="J5073" i="3"/>
  <c r="J5074" i="3"/>
  <c r="J5075" i="3"/>
  <c r="J5076" i="3"/>
  <c r="J5077" i="3"/>
  <c r="J5078" i="3"/>
  <c r="J5079" i="3"/>
  <c r="J5080" i="3"/>
  <c r="J5081" i="3"/>
  <c r="J5082" i="3"/>
  <c r="J5083" i="3"/>
  <c r="J5084" i="3"/>
  <c r="J5085" i="3"/>
  <c r="J5086" i="3"/>
  <c r="J5088" i="3"/>
  <c r="J5089" i="3"/>
  <c r="J5090" i="3"/>
  <c r="J5091" i="3"/>
  <c r="J5092" i="3"/>
  <c r="J5093" i="3"/>
  <c r="J5094" i="3"/>
  <c r="J5095" i="3"/>
  <c r="J5096" i="3"/>
  <c r="J5097" i="3"/>
  <c r="J5098" i="3"/>
  <c r="J5099" i="3"/>
  <c r="J5100" i="3"/>
  <c r="J5101" i="3"/>
  <c r="J5102" i="3"/>
  <c r="J5103" i="3"/>
  <c r="J5104" i="3"/>
  <c r="J5105" i="3"/>
  <c r="J5106" i="3"/>
  <c r="J5107" i="3"/>
  <c r="J5108" i="3"/>
  <c r="J5109" i="3"/>
  <c r="J5110" i="3"/>
  <c r="J5112" i="3"/>
  <c r="J5113" i="3"/>
  <c r="J5114" i="3"/>
  <c r="J5115" i="3"/>
  <c r="J5116" i="3"/>
  <c r="J5117" i="3"/>
  <c r="J5118" i="3"/>
  <c r="J5119" i="3"/>
  <c r="J5120" i="3"/>
  <c r="J5121" i="3"/>
  <c r="J5122" i="3"/>
  <c r="J5123" i="3"/>
  <c r="J5124" i="3"/>
  <c r="J5125" i="3"/>
  <c r="J5126" i="3"/>
  <c r="J5127" i="3"/>
  <c r="J5128" i="3"/>
  <c r="J5129" i="3"/>
  <c r="J5130" i="3"/>
  <c r="J5131" i="3"/>
  <c r="J5132" i="3"/>
  <c r="J5133" i="3"/>
  <c r="J5134" i="3"/>
  <c r="J5136" i="3"/>
  <c r="J5137" i="3"/>
  <c r="J5138" i="3"/>
  <c r="J5139" i="3"/>
  <c r="J5140" i="3"/>
  <c r="J5141" i="3"/>
  <c r="J5142" i="3"/>
  <c r="J5143" i="3"/>
  <c r="J5144" i="3"/>
  <c r="J5145" i="3"/>
  <c r="J5146" i="3"/>
  <c r="J5147" i="3"/>
  <c r="J5148" i="3"/>
  <c r="J5149" i="3"/>
  <c r="J5150" i="3"/>
  <c r="J5151" i="3"/>
  <c r="J5152" i="3"/>
  <c r="J5153" i="3"/>
  <c r="J5154" i="3"/>
  <c r="J5155" i="3"/>
  <c r="J5156" i="3"/>
  <c r="J5157" i="3"/>
  <c r="J5158" i="3"/>
  <c r="J5160" i="3"/>
  <c r="J5161" i="3"/>
  <c r="J5162" i="3"/>
  <c r="J5163" i="3"/>
  <c r="J5164" i="3"/>
  <c r="J5165" i="3"/>
  <c r="J5166" i="3"/>
  <c r="J5167" i="3"/>
  <c r="J5168" i="3"/>
  <c r="J5169" i="3"/>
  <c r="J5170" i="3"/>
  <c r="J5171" i="3"/>
  <c r="J5172" i="3"/>
  <c r="J5173" i="3"/>
  <c r="J5174" i="3"/>
  <c r="J5175" i="3"/>
  <c r="J5176" i="3"/>
  <c r="J5177" i="3"/>
  <c r="J5178" i="3"/>
  <c r="J5179" i="3"/>
  <c r="J5180" i="3"/>
  <c r="J5181" i="3"/>
  <c r="J5182" i="3"/>
  <c r="J5184" i="3"/>
  <c r="J5185" i="3"/>
  <c r="J5186" i="3"/>
  <c r="J5187" i="3"/>
  <c r="J5188" i="3"/>
  <c r="J5189" i="3"/>
  <c r="J5190" i="3"/>
  <c r="J5191" i="3"/>
  <c r="J5192" i="3"/>
  <c r="J5193" i="3"/>
  <c r="J5194" i="3"/>
  <c r="J5195" i="3"/>
  <c r="J5196" i="3"/>
  <c r="J5197" i="3"/>
  <c r="J5198" i="3"/>
  <c r="J5199" i="3"/>
  <c r="J5200" i="3"/>
  <c r="J5201" i="3"/>
  <c r="J5202" i="3"/>
  <c r="J5203" i="3"/>
  <c r="J5204" i="3"/>
  <c r="J5205" i="3"/>
  <c r="J5206" i="3"/>
  <c r="J5208" i="3"/>
  <c r="J5209" i="3"/>
  <c r="J5210" i="3"/>
  <c r="J5211" i="3"/>
  <c r="J5212" i="3"/>
  <c r="J5213" i="3"/>
  <c r="J5214" i="3"/>
  <c r="J5215" i="3"/>
  <c r="J5216" i="3"/>
  <c r="J5217" i="3"/>
  <c r="J5218" i="3"/>
  <c r="J5219" i="3"/>
  <c r="J5220" i="3"/>
  <c r="J5221" i="3"/>
  <c r="J5222" i="3"/>
  <c r="J5223" i="3"/>
  <c r="J5224" i="3"/>
  <c r="J5225" i="3"/>
  <c r="J5226" i="3"/>
  <c r="J5227" i="3"/>
  <c r="J5228" i="3"/>
  <c r="J5229" i="3"/>
  <c r="J5230" i="3"/>
  <c r="J5232" i="3"/>
  <c r="J5233" i="3"/>
  <c r="J5234" i="3"/>
  <c r="J5235" i="3"/>
  <c r="J5236" i="3"/>
  <c r="J5237" i="3"/>
  <c r="J5238" i="3"/>
  <c r="J5239" i="3"/>
  <c r="J5240" i="3"/>
  <c r="J5241" i="3"/>
  <c r="J5242" i="3"/>
  <c r="J5243" i="3"/>
  <c r="J5244" i="3"/>
  <c r="J5245" i="3"/>
  <c r="J5246" i="3"/>
  <c r="J5247" i="3"/>
  <c r="J5248" i="3"/>
  <c r="J5249" i="3"/>
  <c r="J5250" i="3"/>
  <c r="J5251" i="3"/>
  <c r="J5252" i="3"/>
  <c r="J5253" i="3"/>
  <c r="J5254" i="3"/>
  <c r="J5256" i="3"/>
  <c r="J5257" i="3"/>
  <c r="J5258" i="3"/>
  <c r="J5259" i="3"/>
  <c r="J5260" i="3"/>
  <c r="J5261" i="3"/>
  <c r="J5262" i="3"/>
  <c r="J5263" i="3"/>
  <c r="J5264" i="3"/>
  <c r="J5265" i="3"/>
  <c r="J5266" i="3"/>
  <c r="J5267" i="3"/>
  <c r="J5268" i="3"/>
  <c r="J5269" i="3"/>
  <c r="J5270" i="3"/>
  <c r="J5271" i="3"/>
  <c r="J5272" i="3"/>
  <c r="J5273" i="3"/>
  <c r="J5274" i="3"/>
  <c r="J5275" i="3"/>
  <c r="J5276" i="3"/>
  <c r="J5277" i="3"/>
  <c r="J5278" i="3"/>
  <c r="J5280" i="3"/>
  <c r="J5281" i="3"/>
  <c r="J5282" i="3"/>
  <c r="J5283" i="3"/>
  <c r="J5284" i="3"/>
  <c r="J5285" i="3"/>
  <c r="J5286" i="3"/>
  <c r="J5287" i="3"/>
  <c r="J5288" i="3"/>
  <c r="J5289" i="3"/>
  <c r="J5290" i="3"/>
  <c r="J5291" i="3"/>
  <c r="J5292" i="3"/>
  <c r="J5293" i="3"/>
  <c r="J5294" i="3"/>
  <c r="J5295" i="3"/>
  <c r="J5296" i="3"/>
  <c r="J5297" i="3"/>
  <c r="J5298" i="3"/>
  <c r="J5299" i="3"/>
  <c r="J5300" i="3"/>
  <c r="J5301" i="3"/>
  <c r="J5302" i="3"/>
  <c r="J5304" i="3"/>
  <c r="J5305" i="3"/>
  <c r="J5306" i="3"/>
  <c r="J5307" i="3"/>
  <c r="J5308" i="3"/>
  <c r="J5309" i="3"/>
  <c r="J5310" i="3"/>
  <c r="J5311" i="3"/>
  <c r="J5312" i="3"/>
  <c r="J5313" i="3"/>
  <c r="J5314" i="3"/>
  <c r="J5315" i="3"/>
  <c r="J5316" i="3"/>
  <c r="J5317" i="3"/>
  <c r="J5318" i="3"/>
  <c r="J5319" i="3"/>
  <c r="J5320" i="3"/>
  <c r="J5321" i="3"/>
  <c r="J5322" i="3"/>
  <c r="J5323" i="3"/>
  <c r="J5324" i="3"/>
  <c r="J5325" i="3"/>
  <c r="J5326" i="3"/>
  <c r="J5328" i="3"/>
  <c r="J5329" i="3"/>
  <c r="J5330" i="3"/>
  <c r="J5331" i="3"/>
  <c r="J5332" i="3"/>
  <c r="J5333" i="3"/>
  <c r="J5334" i="3"/>
  <c r="J5335" i="3"/>
  <c r="J5336" i="3"/>
  <c r="J5337" i="3"/>
  <c r="J5338" i="3"/>
  <c r="J5339" i="3"/>
  <c r="J5340" i="3"/>
  <c r="J5341" i="3"/>
  <c r="J5342" i="3"/>
  <c r="J5343" i="3"/>
  <c r="J5344" i="3"/>
  <c r="J5345" i="3"/>
  <c r="J5346" i="3"/>
  <c r="J5347" i="3"/>
  <c r="J5348" i="3"/>
  <c r="J5349" i="3"/>
  <c r="J5350" i="3"/>
  <c r="J5352" i="3"/>
  <c r="J5353" i="3"/>
  <c r="J5354" i="3"/>
  <c r="J5355" i="3"/>
  <c r="J5356" i="3"/>
  <c r="J5357" i="3"/>
  <c r="J5358" i="3"/>
  <c r="J5359" i="3"/>
  <c r="J5360" i="3"/>
  <c r="J5361" i="3"/>
  <c r="J5362" i="3"/>
  <c r="J5363" i="3"/>
  <c r="J5364" i="3"/>
  <c r="J5365" i="3"/>
  <c r="J5366" i="3"/>
  <c r="J5367" i="3"/>
  <c r="J5368" i="3"/>
  <c r="J5369" i="3"/>
  <c r="J5370" i="3"/>
  <c r="J5371" i="3"/>
  <c r="J5372" i="3"/>
  <c r="J5373" i="3"/>
  <c r="J5374" i="3"/>
  <c r="J5376" i="3"/>
  <c r="J5377" i="3"/>
  <c r="J5378" i="3"/>
  <c r="J5379" i="3"/>
  <c r="J5380" i="3"/>
  <c r="J5381" i="3"/>
  <c r="J5382" i="3"/>
  <c r="J5383" i="3"/>
  <c r="J5384" i="3"/>
  <c r="J5385" i="3"/>
  <c r="J5386" i="3"/>
  <c r="J5387" i="3"/>
  <c r="J5388" i="3"/>
  <c r="J5389" i="3"/>
  <c r="J5390" i="3"/>
  <c r="J5391" i="3"/>
  <c r="J5392" i="3"/>
  <c r="J5393" i="3"/>
  <c r="J5394" i="3"/>
  <c r="J5395" i="3"/>
  <c r="J5396" i="3"/>
  <c r="J5397" i="3"/>
  <c r="J5398" i="3"/>
  <c r="J5400" i="3"/>
  <c r="J5401" i="3"/>
  <c r="J5402" i="3"/>
  <c r="J5403" i="3"/>
  <c r="J5404" i="3"/>
  <c r="J5405" i="3"/>
  <c r="J5406" i="3"/>
  <c r="J5407" i="3"/>
  <c r="J5408" i="3"/>
  <c r="J5409" i="3"/>
  <c r="J5410" i="3"/>
  <c r="J5411" i="3"/>
  <c r="J5412" i="3"/>
  <c r="J5413" i="3"/>
  <c r="J5414" i="3"/>
  <c r="J5415" i="3"/>
  <c r="J5416" i="3"/>
  <c r="J5417" i="3"/>
  <c r="J5418" i="3"/>
  <c r="J5419" i="3"/>
  <c r="J5420" i="3"/>
  <c r="J5421" i="3"/>
  <c r="J5422" i="3"/>
  <c r="J5424" i="3"/>
  <c r="J5425" i="3"/>
  <c r="J5426" i="3"/>
  <c r="J5427" i="3"/>
  <c r="J5428" i="3"/>
  <c r="J5429" i="3"/>
  <c r="J5430" i="3"/>
  <c r="J5431" i="3"/>
  <c r="J5432" i="3"/>
  <c r="J5433" i="3"/>
  <c r="J5434" i="3"/>
  <c r="J5435" i="3"/>
  <c r="J5436" i="3"/>
  <c r="J5437" i="3"/>
  <c r="J5438" i="3"/>
  <c r="J5439" i="3"/>
  <c r="J5440" i="3"/>
  <c r="J5441" i="3"/>
  <c r="J5442" i="3"/>
  <c r="J5443" i="3"/>
  <c r="J5444" i="3"/>
  <c r="J5445" i="3"/>
  <c r="J5446" i="3"/>
  <c r="J5448" i="3"/>
  <c r="J5449" i="3"/>
  <c r="J5450" i="3"/>
  <c r="J5451" i="3"/>
  <c r="J5452" i="3"/>
  <c r="J5453" i="3"/>
  <c r="J5454" i="3"/>
  <c r="J5455" i="3"/>
  <c r="J5456" i="3"/>
  <c r="J5457" i="3"/>
  <c r="J5458" i="3"/>
  <c r="J5459" i="3"/>
  <c r="J5460" i="3"/>
  <c r="J5461" i="3"/>
  <c r="J5462" i="3"/>
  <c r="J5463" i="3"/>
  <c r="J5464" i="3"/>
  <c r="J5465" i="3"/>
  <c r="J5466" i="3"/>
  <c r="J5467" i="3"/>
  <c r="J5468" i="3"/>
  <c r="J5469" i="3"/>
  <c r="J5470" i="3"/>
  <c r="J5472" i="3"/>
  <c r="J5473" i="3"/>
  <c r="J5474" i="3"/>
  <c r="J5475" i="3"/>
  <c r="J5476" i="3"/>
  <c r="J5477" i="3"/>
  <c r="J5478" i="3"/>
  <c r="J5479" i="3"/>
  <c r="J5480" i="3"/>
  <c r="J5481" i="3"/>
  <c r="J5482" i="3"/>
  <c r="J5483" i="3"/>
  <c r="J5484" i="3"/>
  <c r="J5485" i="3"/>
  <c r="J5486" i="3"/>
  <c r="J5487" i="3"/>
  <c r="J5488" i="3"/>
  <c r="J5489" i="3"/>
  <c r="J5490" i="3"/>
  <c r="J5491" i="3"/>
  <c r="J5492" i="3"/>
  <c r="J5493" i="3"/>
  <c r="J5494" i="3"/>
  <c r="J5496" i="3"/>
  <c r="J5497" i="3"/>
  <c r="J5498" i="3"/>
  <c r="J5499" i="3"/>
  <c r="J5500" i="3"/>
  <c r="J5501" i="3"/>
  <c r="J5502" i="3"/>
  <c r="J5503" i="3"/>
  <c r="J5504" i="3"/>
  <c r="J5505" i="3"/>
  <c r="J5506" i="3"/>
  <c r="J5507" i="3"/>
  <c r="J5508" i="3"/>
  <c r="J5509" i="3"/>
  <c r="J5510" i="3"/>
  <c r="J5511" i="3"/>
  <c r="J5512" i="3"/>
  <c r="J5513" i="3"/>
  <c r="J5514" i="3"/>
  <c r="J5515" i="3"/>
  <c r="J5516" i="3"/>
  <c r="J5517" i="3"/>
  <c r="J5518" i="3"/>
  <c r="J5520" i="3"/>
  <c r="J5521" i="3"/>
  <c r="J5522" i="3"/>
  <c r="J5523" i="3"/>
  <c r="J5524" i="3"/>
  <c r="J5525" i="3"/>
  <c r="J5526" i="3"/>
  <c r="J5527" i="3"/>
  <c r="J5528" i="3"/>
  <c r="J5529" i="3"/>
  <c r="J5530" i="3"/>
  <c r="J5531" i="3"/>
  <c r="J5532" i="3"/>
  <c r="J5533" i="3"/>
  <c r="J5534" i="3"/>
  <c r="J5535" i="3"/>
  <c r="J5536" i="3"/>
  <c r="J5537" i="3"/>
  <c r="J5538" i="3"/>
  <c r="J5539" i="3"/>
  <c r="J5540" i="3"/>
  <c r="J5541" i="3"/>
  <c r="J5542" i="3"/>
  <c r="J5544" i="3"/>
  <c r="J5545" i="3"/>
  <c r="J5546" i="3"/>
  <c r="J5547" i="3"/>
  <c r="J5548" i="3"/>
  <c r="J5549" i="3"/>
  <c r="J5550" i="3"/>
  <c r="J5551" i="3"/>
  <c r="J5552" i="3"/>
  <c r="J5553" i="3"/>
  <c r="J5554" i="3"/>
  <c r="J5555" i="3"/>
  <c r="J5556" i="3"/>
  <c r="J5557" i="3"/>
  <c r="J5558" i="3"/>
  <c r="J5559" i="3"/>
  <c r="J5560" i="3"/>
  <c r="J5561" i="3"/>
  <c r="J5562" i="3"/>
  <c r="J5563" i="3"/>
  <c r="J5564" i="3"/>
  <c r="J5565" i="3"/>
  <c r="J5566" i="3"/>
  <c r="J5568" i="3"/>
  <c r="J5569" i="3"/>
  <c r="J5570" i="3"/>
  <c r="J5571" i="3"/>
  <c r="J5572" i="3"/>
  <c r="J5573" i="3"/>
  <c r="J5574" i="3"/>
  <c r="J5575" i="3"/>
  <c r="J5576" i="3"/>
  <c r="J5577" i="3"/>
  <c r="J5578" i="3"/>
  <c r="J5579" i="3"/>
  <c r="J5580" i="3"/>
  <c r="J5581" i="3"/>
  <c r="J5582" i="3"/>
  <c r="J5583" i="3"/>
  <c r="J5584" i="3"/>
  <c r="J5585" i="3"/>
  <c r="J5586" i="3"/>
  <c r="J5587" i="3"/>
  <c r="J5588" i="3"/>
  <c r="J5589" i="3"/>
  <c r="J5590" i="3"/>
  <c r="J5592" i="3"/>
  <c r="J5593" i="3"/>
  <c r="J5594" i="3"/>
  <c r="J5595" i="3"/>
  <c r="J5596" i="3"/>
  <c r="J5597" i="3"/>
  <c r="J5598" i="3"/>
  <c r="J5599" i="3"/>
  <c r="J5600" i="3"/>
  <c r="J5601" i="3"/>
  <c r="J5602" i="3"/>
  <c r="J5603" i="3"/>
  <c r="J5604" i="3"/>
  <c r="J5605" i="3"/>
  <c r="J5606" i="3"/>
  <c r="J5607" i="3"/>
  <c r="J5608" i="3"/>
  <c r="J5609" i="3"/>
  <c r="J5610" i="3"/>
  <c r="J5611" i="3"/>
  <c r="J5612" i="3"/>
  <c r="J5613" i="3"/>
  <c r="J5614" i="3"/>
  <c r="J5616" i="3"/>
  <c r="J5617" i="3"/>
  <c r="J5618" i="3"/>
  <c r="J5619" i="3"/>
  <c r="J5620" i="3"/>
  <c r="J5621" i="3"/>
  <c r="J5622" i="3"/>
  <c r="J5623" i="3"/>
  <c r="J5624" i="3"/>
  <c r="J5625" i="3"/>
  <c r="J5626" i="3"/>
  <c r="J5627" i="3"/>
  <c r="J5628" i="3"/>
  <c r="J5629" i="3"/>
  <c r="J5630" i="3"/>
  <c r="J5631" i="3"/>
  <c r="J5632" i="3"/>
  <c r="J5633" i="3"/>
  <c r="J5634" i="3"/>
  <c r="J5635" i="3"/>
  <c r="J5636" i="3"/>
  <c r="J5637" i="3"/>
  <c r="J5638" i="3"/>
  <c r="J5640" i="3"/>
  <c r="J5641" i="3"/>
  <c r="J5642" i="3"/>
  <c r="J5643" i="3"/>
  <c r="J5644" i="3"/>
  <c r="J5645" i="3"/>
  <c r="J5646" i="3"/>
  <c r="J5647" i="3"/>
  <c r="J5648" i="3"/>
  <c r="J5649" i="3"/>
  <c r="J5650" i="3"/>
  <c r="J5651" i="3"/>
  <c r="J5652" i="3"/>
  <c r="J5653" i="3"/>
  <c r="J5654" i="3"/>
  <c r="J5655" i="3"/>
  <c r="J5656" i="3"/>
  <c r="J5657" i="3"/>
  <c r="J5658" i="3"/>
  <c r="J5659" i="3"/>
  <c r="J5660" i="3"/>
  <c r="J5661" i="3"/>
  <c r="J5662" i="3"/>
  <c r="J5664" i="3"/>
  <c r="J5665" i="3"/>
  <c r="J5666" i="3"/>
  <c r="J5667" i="3"/>
  <c r="J5668" i="3"/>
  <c r="J5669" i="3"/>
  <c r="J5670" i="3"/>
  <c r="J5671" i="3"/>
  <c r="J5672" i="3"/>
  <c r="J5673" i="3"/>
  <c r="J5674" i="3"/>
  <c r="J5675" i="3"/>
  <c r="J5676" i="3"/>
  <c r="J5677" i="3"/>
  <c r="J5678" i="3"/>
  <c r="J5679" i="3"/>
  <c r="J5680" i="3"/>
  <c r="J5681" i="3"/>
  <c r="J5682" i="3"/>
  <c r="J5683" i="3"/>
  <c r="J5684" i="3"/>
  <c r="J5685" i="3"/>
  <c r="J5686" i="3"/>
  <c r="J5688" i="3"/>
  <c r="J5689" i="3"/>
  <c r="J5690" i="3"/>
  <c r="J5691" i="3"/>
  <c r="J5692" i="3"/>
  <c r="J5693" i="3"/>
  <c r="J5694" i="3"/>
  <c r="J5695" i="3"/>
  <c r="J5696" i="3"/>
  <c r="J5697" i="3"/>
  <c r="J5698" i="3"/>
  <c r="J5699" i="3"/>
  <c r="J5700" i="3"/>
  <c r="J5701" i="3"/>
  <c r="J5702" i="3"/>
  <c r="J5703" i="3"/>
  <c r="J5704" i="3"/>
  <c r="J5705" i="3"/>
  <c r="J5706" i="3"/>
  <c r="J5707" i="3"/>
  <c r="J5708" i="3"/>
  <c r="J5709" i="3"/>
  <c r="J5710" i="3"/>
  <c r="J5712" i="3"/>
  <c r="J5713" i="3"/>
  <c r="J5714" i="3"/>
  <c r="J5715" i="3"/>
  <c r="J5716" i="3"/>
  <c r="J5717" i="3"/>
  <c r="J5718" i="3"/>
  <c r="J5719" i="3"/>
  <c r="J5720" i="3"/>
  <c r="J5721" i="3"/>
  <c r="J5722" i="3"/>
  <c r="J5723" i="3"/>
  <c r="J5724" i="3"/>
  <c r="J5725" i="3"/>
  <c r="J5726" i="3"/>
  <c r="J5727" i="3"/>
  <c r="J5728" i="3"/>
  <c r="J5729" i="3"/>
  <c r="J5730" i="3"/>
  <c r="J5731" i="3"/>
  <c r="J5732" i="3"/>
  <c r="J5733" i="3"/>
  <c r="J5734" i="3"/>
  <c r="J5736" i="3"/>
  <c r="J5737" i="3"/>
  <c r="J5738" i="3"/>
  <c r="J5739" i="3"/>
  <c r="J5740" i="3"/>
  <c r="J5741" i="3"/>
  <c r="J5742" i="3"/>
  <c r="J5743" i="3"/>
  <c r="J5744" i="3"/>
  <c r="J5745" i="3"/>
  <c r="J5746" i="3"/>
  <c r="J5747" i="3"/>
  <c r="J5748" i="3"/>
  <c r="J5749" i="3"/>
  <c r="J5750" i="3"/>
  <c r="J5751" i="3"/>
  <c r="J5752" i="3"/>
  <c r="J5753" i="3"/>
  <c r="J5754" i="3"/>
  <c r="J5755" i="3"/>
  <c r="J5756" i="3"/>
  <c r="J5757" i="3"/>
  <c r="J5758" i="3"/>
  <c r="J5760" i="3"/>
  <c r="J5761" i="3"/>
  <c r="J5762" i="3"/>
  <c r="J5763" i="3"/>
  <c r="J5764" i="3"/>
  <c r="J5765" i="3"/>
  <c r="J5766" i="3"/>
  <c r="J5767" i="3"/>
  <c r="J5768" i="3"/>
  <c r="J5769" i="3"/>
  <c r="J5770" i="3"/>
  <c r="J5771" i="3"/>
  <c r="J5772" i="3"/>
  <c r="J5773" i="3"/>
  <c r="J5774" i="3"/>
  <c r="J5775" i="3"/>
  <c r="J5776" i="3"/>
  <c r="J5777" i="3"/>
  <c r="J5778" i="3"/>
  <c r="J5779" i="3"/>
  <c r="J5780" i="3"/>
  <c r="J5781" i="3"/>
  <c r="J5782" i="3"/>
  <c r="J5784" i="3"/>
  <c r="J5785" i="3"/>
  <c r="J5786" i="3"/>
  <c r="J5787" i="3"/>
  <c r="J5788" i="3"/>
  <c r="J5789" i="3"/>
  <c r="J5790" i="3"/>
  <c r="J5791" i="3"/>
  <c r="J5792" i="3"/>
  <c r="J5793" i="3"/>
  <c r="J5794" i="3"/>
  <c r="J5795" i="3"/>
  <c r="J5796" i="3"/>
  <c r="J5797" i="3"/>
  <c r="J5798" i="3"/>
  <c r="J5799" i="3"/>
  <c r="J5800" i="3"/>
  <c r="J5801" i="3"/>
  <c r="J5802" i="3"/>
  <c r="J5803" i="3"/>
  <c r="J5804" i="3"/>
  <c r="J5805" i="3"/>
  <c r="J5806" i="3"/>
  <c r="J5808" i="3"/>
  <c r="J5809" i="3"/>
  <c r="J5810" i="3"/>
  <c r="J5811" i="3"/>
  <c r="J5812" i="3"/>
  <c r="J5813" i="3"/>
  <c r="J5814" i="3"/>
  <c r="J5815" i="3"/>
  <c r="J5816" i="3"/>
  <c r="J5817" i="3"/>
  <c r="J5818" i="3"/>
  <c r="J5819" i="3"/>
  <c r="J5820" i="3"/>
  <c r="J5821" i="3"/>
  <c r="J5822" i="3"/>
  <c r="J5823" i="3"/>
  <c r="J5824" i="3"/>
  <c r="J5825" i="3"/>
  <c r="J5826" i="3"/>
  <c r="J5827" i="3"/>
  <c r="J5828" i="3"/>
  <c r="J5829" i="3"/>
  <c r="J5830" i="3"/>
  <c r="J5832" i="3"/>
  <c r="J5833" i="3"/>
  <c r="J5834" i="3"/>
  <c r="J5835" i="3"/>
  <c r="J5836" i="3"/>
  <c r="J5837" i="3"/>
  <c r="J5838" i="3"/>
  <c r="J5839" i="3"/>
  <c r="J5840" i="3"/>
  <c r="J5841" i="3"/>
  <c r="J5842" i="3"/>
  <c r="J5843" i="3"/>
  <c r="J5844" i="3"/>
  <c r="J5845" i="3"/>
  <c r="J5846" i="3"/>
  <c r="J5847" i="3"/>
  <c r="J5848" i="3"/>
  <c r="J5849" i="3"/>
  <c r="J5850" i="3"/>
  <c r="J5851" i="3"/>
  <c r="J5852" i="3"/>
  <c r="J5853" i="3"/>
  <c r="J5854" i="3"/>
  <c r="J5856" i="3"/>
  <c r="J5857" i="3"/>
  <c r="J5858" i="3"/>
  <c r="J5859" i="3"/>
  <c r="J5860" i="3"/>
  <c r="J5861" i="3"/>
  <c r="J5862" i="3"/>
  <c r="J5863" i="3"/>
  <c r="J5864" i="3"/>
  <c r="J5865" i="3"/>
  <c r="J5866" i="3"/>
  <c r="J5867" i="3"/>
  <c r="J5868" i="3"/>
  <c r="J5869" i="3"/>
  <c r="J5870" i="3"/>
  <c r="J5871" i="3"/>
  <c r="J5872" i="3"/>
  <c r="J5873" i="3"/>
  <c r="J5874" i="3"/>
  <c r="J5875" i="3"/>
  <c r="J5876" i="3"/>
  <c r="J5877" i="3"/>
  <c r="J5878" i="3"/>
  <c r="J5880" i="3"/>
  <c r="J5881" i="3"/>
  <c r="J5882" i="3"/>
  <c r="J5883" i="3"/>
  <c r="J5884" i="3"/>
  <c r="J5885" i="3"/>
  <c r="J5886" i="3"/>
  <c r="J5887" i="3"/>
  <c r="J5888" i="3"/>
  <c r="J5889" i="3"/>
  <c r="J5890" i="3"/>
  <c r="J5891" i="3"/>
  <c r="J5892" i="3"/>
  <c r="J5893" i="3"/>
  <c r="J5894" i="3"/>
  <c r="J5895" i="3"/>
  <c r="J5896" i="3"/>
  <c r="J5897" i="3"/>
  <c r="J5898" i="3"/>
  <c r="J5899" i="3"/>
  <c r="J5900" i="3"/>
  <c r="J5901" i="3"/>
  <c r="J5902" i="3"/>
  <c r="J5904" i="3"/>
  <c r="J5905" i="3"/>
  <c r="J5906" i="3"/>
  <c r="J5907" i="3"/>
  <c r="J5908" i="3"/>
  <c r="J5909" i="3"/>
  <c r="J5910" i="3"/>
  <c r="J5911" i="3"/>
  <c r="J5912" i="3"/>
  <c r="J5913" i="3"/>
  <c r="J5914" i="3"/>
  <c r="J5915" i="3"/>
  <c r="J5916" i="3"/>
  <c r="J5917" i="3"/>
  <c r="J5918" i="3"/>
  <c r="J5919" i="3"/>
  <c r="J5920" i="3"/>
  <c r="J5921" i="3"/>
  <c r="J5922" i="3"/>
  <c r="J5923" i="3"/>
  <c r="J5924" i="3"/>
  <c r="J5925" i="3"/>
  <c r="J5926" i="3"/>
  <c r="J5928" i="3"/>
  <c r="J5929" i="3"/>
  <c r="J5930" i="3"/>
  <c r="J5931" i="3"/>
  <c r="J5932" i="3"/>
  <c r="J5933" i="3"/>
  <c r="J5934" i="3"/>
  <c r="J5935" i="3"/>
  <c r="J5936" i="3"/>
  <c r="J5937" i="3"/>
  <c r="J5938" i="3"/>
  <c r="J5939" i="3"/>
  <c r="J5940" i="3"/>
  <c r="J5941" i="3"/>
  <c r="J5942" i="3"/>
  <c r="J5943" i="3"/>
  <c r="J5944" i="3"/>
  <c r="J5945" i="3"/>
  <c r="J5946" i="3"/>
  <c r="J5947" i="3"/>
  <c r="J5948" i="3"/>
  <c r="J5949" i="3"/>
  <c r="J5950" i="3"/>
  <c r="J5952" i="3"/>
  <c r="J5953" i="3"/>
  <c r="J5954" i="3"/>
  <c r="J5955" i="3"/>
  <c r="J5956" i="3"/>
  <c r="J5957" i="3"/>
  <c r="J5958" i="3"/>
  <c r="J5959" i="3"/>
  <c r="J5960" i="3"/>
  <c r="J5961" i="3"/>
  <c r="J5962" i="3"/>
  <c r="J5963" i="3"/>
  <c r="J5964" i="3"/>
  <c r="J5965" i="3"/>
  <c r="J5966" i="3"/>
  <c r="J5967" i="3"/>
  <c r="J5968" i="3"/>
  <c r="J5969" i="3"/>
  <c r="J5970" i="3"/>
  <c r="J5971" i="3"/>
  <c r="J5972" i="3"/>
  <c r="J5973" i="3"/>
  <c r="J5974" i="3"/>
  <c r="J5976" i="3"/>
  <c r="J5977" i="3"/>
  <c r="J5978" i="3"/>
  <c r="J5979" i="3"/>
  <c r="J5980" i="3"/>
  <c r="J5981" i="3"/>
  <c r="J5982" i="3"/>
  <c r="J5983" i="3"/>
  <c r="J5984" i="3"/>
  <c r="J5985" i="3"/>
  <c r="J5986" i="3"/>
  <c r="J5987" i="3"/>
  <c r="J5988" i="3"/>
  <c r="J5989" i="3"/>
  <c r="J5990" i="3"/>
  <c r="J5991" i="3"/>
  <c r="J5992" i="3"/>
  <c r="J5993" i="3"/>
  <c r="J5994" i="3"/>
  <c r="J5995" i="3"/>
  <c r="J5996" i="3"/>
  <c r="J5997" i="3"/>
  <c r="J5998" i="3"/>
  <c r="J6000" i="3"/>
  <c r="J6001" i="3"/>
  <c r="J6002" i="3"/>
  <c r="J6003" i="3"/>
  <c r="J6004" i="3"/>
  <c r="J6005" i="3"/>
  <c r="J6006" i="3"/>
  <c r="J6007" i="3"/>
  <c r="J6008" i="3"/>
  <c r="J6009" i="3"/>
  <c r="J6010" i="3"/>
  <c r="J6011" i="3"/>
  <c r="J6012" i="3"/>
  <c r="J6013" i="3"/>
  <c r="J6014" i="3"/>
  <c r="J6015" i="3"/>
  <c r="J6016" i="3"/>
  <c r="J6017" i="3"/>
  <c r="J6018" i="3"/>
  <c r="J6019" i="3"/>
  <c r="J6020" i="3"/>
  <c r="J6021" i="3"/>
  <c r="J6022" i="3"/>
  <c r="J6024" i="3"/>
  <c r="J6025" i="3"/>
  <c r="J6026" i="3"/>
  <c r="J6027" i="3"/>
  <c r="J6028" i="3"/>
  <c r="J6029" i="3"/>
  <c r="J6030" i="3"/>
  <c r="J6031" i="3"/>
  <c r="J6032" i="3"/>
  <c r="J6033" i="3"/>
  <c r="J6034" i="3"/>
  <c r="J6035" i="3"/>
  <c r="J6036" i="3"/>
  <c r="J6037" i="3"/>
  <c r="J6038" i="3"/>
  <c r="J6039" i="3"/>
  <c r="J6040" i="3"/>
  <c r="J6041" i="3"/>
  <c r="J6042" i="3"/>
  <c r="J6043" i="3"/>
  <c r="J6044" i="3"/>
  <c r="J6045" i="3"/>
  <c r="J6046" i="3"/>
  <c r="J6048" i="3"/>
  <c r="J6049" i="3"/>
  <c r="J6050" i="3"/>
  <c r="J6051" i="3"/>
  <c r="J6052" i="3"/>
  <c r="J6053" i="3"/>
  <c r="J6054" i="3"/>
  <c r="J6055" i="3"/>
  <c r="J6056" i="3"/>
  <c r="J6057" i="3"/>
  <c r="J6058" i="3"/>
  <c r="J6059" i="3"/>
  <c r="J6060" i="3"/>
  <c r="J6061" i="3"/>
  <c r="J6062" i="3"/>
  <c r="J6063" i="3"/>
  <c r="J6064" i="3"/>
  <c r="J6065" i="3"/>
  <c r="J6066" i="3"/>
  <c r="J6067" i="3"/>
  <c r="J6068" i="3"/>
  <c r="J6069" i="3"/>
  <c r="J6070" i="3"/>
  <c r="J6072" i="3"/>
  <c r="J6073" i="3"/>
  <c r="J6074" i="3"/>
  <c r="J6075" i="3"/>
  <c r="J6076" i="3"/>
  <c r="J6077" i="3"/>
  <c r="J6078" i="3"/>
  <c r="J6079" i="3"/>
  <c r="J6080" i="3"/>
  <c r="J6081" i="3"/>
  <c r="J6082" i="3"/>
  <c r="J6083" i="3"/>
  <c r="J6084" i="3"/>
  <c r="J6085" i="3"/>
  <c r="J6086" i="3"/>
  <c r="J6087" i="3"/>
  <c r="J6088" i="3"/>
  <c r="J6089" i="3"/>
  <c r="J6090" i="3"/>
  <c r="J6091" i="3"/>
  <c r="J6092" i="3"/>
  <c r="J6093" i="3"/>
  <c r="J6094" i="3"/>
  <c r="J6096" i="3"/>
  <c r="J6097" i="3"/>
  <c r="J6098" i="3"/>
  <c r="J6099" i="3"/>
  <c r="J6100" i="3"/>
  <c r="J6101" i="3"/>
  <c r="J6102" i="3"/>
  <c r="J6103" i="3"/>
  <c r="J6104" i="3"/>
  <c r="J6105" i="3"/>
  <c r="J6106" i="3"/>
  <c r="J6107" i="3"/>
  <c r="J6108" i="3"/>
  <c r="J6109" i="3"/>
  <c r="J6110" i="3"/>
  <c r="J6111" i="3"/>
  <c r="J6112" i="3"/>
  <c r="J6113" i="3"/>
  <c r="J6114" i="3"/>
  <c r="J6115" i="3"/>
  <c r="J6116" i="3"/>
  <c r="J6117" i="3"/>
  <c r="J6118" i="3"/>
  <c r="J6120" i="3"/>
  <c r="J6121" i="3"/>
  <c r="J6122" i="3"/>
  <c r="J6123" i="3"/>
  <c r="J6124" i="3"/>
  <c r="J6125" i="3"/>
  <c r="J6126" i="3"/>
  <c r="J6127" i="3"/>
  <c r="J6128" i="3"/>
  <c r="J6129" i="3"/>
  <c r="J6130" i="3"/>
  <c r="J6131" i="3"/>
  <c r="J6132" i="3"/>
  <c r="J6133" i="3"/>
  <c r="J6134" i="3"/>
  <c r="J6135" i="3"/>
  <c r="J6136" i="3"/>
  <c r="J6137" i="3"/>
  <c r="J6138" i="3"/>
  <c r="J6139" i="3"/>
  <c r="J6140" i="3"/>
  <c r="J6141" i="3"/>
  <c r="J6142" i="3"/>
  <c r="J6144" i="3"/>
  <c r="J6145" i="3"/>
  <c r="J6146" i="3"/>
  <c r="J6147" i="3"/>
  <c r="J6148" i="3"/>
  <c r="J6149" i="3"/>
  <c r="J6150" i="3"/>
  <c r="J6151" i="3"/>
  <c r="J6152" i="3"/>
  <c r="J6153" i="3"/>
  <c r="J6154" i="3"/>
  <c r="J6155" i="3"/>
  <c r="J6156" i="3"/>
  <c r="J6157" i="3"/>
  <c r="J6158" i="3"/>
  <c r="J6159" i="3"/>
  <c r="J6160" i="3"/>
  <c r="J6161" i="3"/>
  <c r="J6162" i="3"/>
  <c r="J6163" i="3"/>
  <c r="J6164" i="3"/>
  <c r="J6165" i="3"/>
  <c r="J6166" i="3"/>
  <c r="J6168" i="3"/>
  <c r="J6169" i="3"/>
  <c r="J6170" i="3"/>
  <c r="J6171" i="3"/>
  <c r="J6172" i="3"/>
  <c r="J6173" i="3"/>
  <c r="J6174" i="3"/>
  <c r="J6175" i="3"/>
  <c r="J6176" i="3"/>
  <c r="J6177" i="3"/>
  <c r="J6178" i="3"/>
  <c r="J6179" i="3"/>
  <c r="J6180" i="3"/>
  <c r="J6181" i="3"/>
  <c r="J6182" i="3"/>
  <c r="J6183" i="3"/>
  <c r="J6184" i="3"/>
  <c r="J6185" i="3"/>
  <c r="J6186" i="3"/>
  <c r="J6187" i="3"/>
  <c r="J6188" i="3"/>
  <c r="J6189" i="3"/>
  <c r="J6190" i="3"/>
  <c r="J6192" i="3"/>
  <c r="J6193" i="3"/>
  <c r="J6194" i="3"/>
  <c r="J6195" i="3"/>
  <c r="J6196" i="3"/>
  <c r="J6197" i="3"/>
  <c r="J6198" i="3"/>
  <c r="J6199" i="3"/>
  <c r="J6200" i="3"/>
  <c r="J6201" i="3"/>
  <c r="J6202" i="3"/>
  <c r="J6203" i="3"/>
  <c r="J6204" i="3"/>
  <c r="J6205" i="3"/>
  <c r="J6206" i="3"/>
  <c r="J6207" i="3"/>
  <c r="J6208" i="3"/>
  <c r="J6209" i="3"/>
  <c r="J6210" i="3"/>
  <c r="J6211" i="3"/>
  <c r="J6212" i="3"/>
  <c r="J6213" i="3"/>
  <c r="J6214" i="3"/>
  <c r="J6216" i="3"/>
  <c r="J6217" i="3"/>
  <c r="J6218" i="3"/>
  <c r="J6219" i="3"/>
  <c r="J6220" i="3"/>
  <c r="J6221" i="3"/>
  <c r="J6222" i="3"/>
  <c r="J6223" i="3"/>
  <c r="J6224" i="3"/>
  <c r="J6225" i="3"/>
  <c r="J6226" i="3"/>
  <c r="J6227" i="3"/>
  <c r="J6228" i="3"/>
  <c r="J6229" i="3"/>
  <c r="J6230" i="3"/>
  <c r="J6231" i="3"/>
  <c r="J6232" i="3"/>
  <c r="J6233" i="3"/>
  <c r="J6234" i="3"/>
  <c r="J6235" i="3"/>
  <c r="J6236" i="3"/>
  <c r="J6237" i="3"/>
  <c r="J6238" i="3"/>
  <c r="J6240" i="3"/>
  <c r="J6241" i="3"/>
  <c r="J6242" i="3"/>
  <c r="J6243" i="3"/>
  <c r="J6244" i="3"/>
  <c r="J6245" i="3"/>
  <c r="J6246" i="3"/>
  <c r="J6247" i="3"/>
  <c r="J6248" i="3"/>
  <c r="J6249" i="3"/>
  <c r="J6250" i="3"/>
  <c r="J6251" i="3"/>
  <c r="J6252" i="3"/>
  <c r="J6253" i="3"/>
  <c r="J6254" i="3"/>
  <c r="J6255" i="3"/>
  <c r="J6256" i="3"/>
  <c r="J6257" i="3"/>
  <c r="J6258" i="3"/>
  <c r="J6259" i="3"/>
  <c r="J6260" i="3"/>
  <c r="J6261" i="3"/>
  <c r="J6262" i="3"/>
  <c r="J6264" i="3"/>
  <c r="J6265" i="3"/>
  <c r="J6266" i="3"/>
  <c r="J6267" i="3"/>
  <c r="J6268" i="3"/>
  <c r="J6269" i="3"/>
  <c r="J6270" i="3"/>
  <c r="J6271" i="3"/>
  <c r="J6272" i="3"/>
  <c r="J6273" i="3"/>
  <c r="J6274" i="3"/>
  <c r="J6275" i="3"/>
  <c r="J6276" i="3"/>
  <c r="J6277" i="3"/>
  <c r="J6278" i="3"/>
  <c r="J6279" i="3"/>
  <c r="J6280" i="3"/>
  <c r="J6281" i="3"/>
  <c r="J6282" i="3"/>
  <c r="J6283" i="3"/>
  <c r="J6284" i="3"/>
  <c r="J6285" i="3"/>
  <c r="J6286" i="3"/>
  <c r="J6288" i="3"/>
  <c r="J6289" i="3"/>
  <c r="J6290" i="3"/>
  <c r="J6291" i="3"/>
  <c r="J6292" i="3"/>
  <c r="J6293" i="3"/>
  <c r="J6294" i="3"/>
  <c r="J6295" i="3"/>
  <c r="J6296" i="3"/>
  <c r="J6297" i="3"/>
  <c r="J6298" i="3"/>
  <c r="J6299" i="3"/>
  <c r="J6300" i="3"/>
  <c r="J6301" i="3"/>
  <c r="J6302" i="3"/>
  <c r="J6303" i="3"/>
  <c r="J6304" i="3"/>
  <c r="J6305" i="3"/>
  <c r="J6306" i="3"/>
  <c r="J6307" i="3"/>
  <c r="J6308" i="3"/>
  <c r="J6309" i="3"/>
  <c r="J6310" i="3"/>
  <c r="J6312" i="3"/>
  <c r="J6313" i="3"/>
  <c r="J6314" i="3"/>
  <c r="J6315" i="3"/>
  <c r="J6316" i="3"/>
  <c r="J6317" i="3"/>
  <c r="J6318" i="3"/>
  <c r="J6319" i="3"/>
  <c r="J6320" i="3"/>
  <c r="J6321" i="3"/>
  <c r="J6322" i="3"/>
  <c r="J6323" i="3"/>
  <c r="J6324" i="3"/>
  <c r="J6325" i="3"/>
  <c r="J6326" i="3"/>
  <c r="J6327" i="3"/>
  <c r="J6328" i="3"/>
  <c r="J6329" i="3"/>
  <c r="J6330" i="3"/>
  <c r="J6331" i="3"/>
  <c r="J6332" i="3"/>
  <c r="J6333" i="3"/>
  <c r="J6334" i="3"/>
  <c r="J6336" i="3"/>
  <c r="J6337" i="3"/>
  <c r="J6338" i="3"/>
  <c r="J6339" i="3"/>
  <c r="J6340" i="3"/>
  <c r="J6341" i="3"/>
  <c r="J6342" i="3"/>
  <c r="J6343" i="3"/>
  <c r="J6344" i="3"/>
  <c r="J6345" i="3"/>
  <c r="J6346" i="3"/>
  <c r="J6347" i="3"/>
  <c r="J6348" i="3"/>
  <c r="J6349" i="3"/>
  <c r="J6350" i="3"/>
  <c r="J6351" i="3"/>
  <c r="J6352" i="3"/>
  <c r="J6353" i="3"/>
  <c r="J6354" i="3"/>
  <c r="J6355" i="3"/>
  <c r="J6356" i="3"/>
  <c r="J6357" i="3"/>
  <c r="J6358" i="3"/>
  <c r="J6360" i="3"/>
  <c r="J6361" i="3"/>
  <c r="J6362" i="3"/>
  <c r="J6363" i="3"/>
  <c r="J6364" i="3"/>
  <c r="J6365" i="3"/>
  <c r="J6366" i="3"/>
  <c r="J6367" i="3"/>
  <c r="J6368" i="3"/>
  <c r="J6369" i="3"/>
  <c r="J6370" i="3"/>
  <c r="J6371" i="3"/>
  <c r="J6372" i="3"/>
  <c r="J6373" i="3"/>
  <c r="J6374" i="3"/>
  <c r="J6375" i="3"/>
  <c r="J6376" i="3"/>
  <c r="J6377" i="3"/>
  <c r="J6378" i="3"/>
  <c r="J6379" i="3"/>
  <c r="J6380" i="3"/>
  <c r="J6381" i="3"/>
  <c r="J6382" i="3"/>
  <c r="J6384" i="3"/>
  <c r="J6385" i="3"/>
  <c r="J6386" i="3"/>
  <c r="J6387" i="3"/>
  <c r="J6388" i="3"/>
  <c r="J6389" i="3"/>
  <c r="J6390" i="3"/>
  <c r="J6391" i="3"/>
  <c r="J6392" i="3"/>
  <c r="J6393" i="3"/>
  <c r="J6394" i="3"/>
  <c r="J6395" i="3"/>
  <c r="J6396" i="3"/>
  <c r="J6397" i="3"/>
  <c r="J6398" i="3"/>
  <c r="J6399" i="3"/>
  <c r="J6400" i="3"/>
  <c r="J6401" i="3"/>
  <c r="J6402" i="3"/>
  <c r="J6403" i="3"/>
  <c r="J6404" i="3"/>
  <c r="J6405" i="3"/>
  <c r="J6406" i="3"/>
  <c r="J6408" i="3"/>
  <c r="J6409" i="3"/>
  <c r="J6410" i="3"/>
  <c r="J6411" i="3"/>
  <c r="J6412" i="3"/>
  <c r="J6413" i="3"/>
  <c r="J6414" i="3"/>
  <c r="J6415" i="3"/>
  <c r="J6416" i="3"/>
  <c r="J6417" i="3"/>
  <c r="J6418" i="3"/>
  <c r="J6419" i="3"/>
  <c r="J6420" i="3"/>
  <c r="J6421" i="3"/>
  <c r="J6422" i="3"/>
  <c r="J6423" i="3"/>
  <c r="J6424" i="3"/>
  <c r="J6425" i="3"/>
  <c r="J6426" i="3"/>
  <c r="J6427" i="3"/>
  <c r="J6428" i="3"/>
  <c r="J6429" i="3"/>
  <c r="J6430" i="3"/>
  <c r="J6432" i="3"/>
  <c r="J6433" i="3"/>
  <c r="J6434" i="3"/>
  <c r="J6435" i="3"/>
  <c r="J6436" i="3"/>
  <c r="J6437" i="3"/>
  <c r="J6438" i="3"/>
  <c r="J6439" i="3"/>
  <c r="J6440" i="3"/>
  <c r="J6441" i="3"/>
  <c r="J6442" i="3"/>
  <c r="J6443" i="3"/>
  <c r="J6444" i="3"/>
  <c r="J6445" i="3"/>
  <c r="J6446" i="3"/>
  <c r="J6447" i="3"/>
  <c r="J6448" i="3"/>
  <c r="J6449" i="3"/>
  <c r="J6450" i="3"/>
  <c r="J6451" i="3"/>
  <c r="J6452" i="3"/>
  <c r="J6453" i="3"/>
  <c r="J6454" i="3"/>
  <c r="J6456" i="3"/>
  <c r="J6457" i="3"/>
  <c r="J6458" i="3"/>
  <c r="J6459" i="3"/>
  <c r="J6460" i="3"/>
  <c r="J6461" i="3"/>
  <c r="J6462" i="3"/>
  <c r="J6463" i="3"/>
  <c r="J6464" i="3"/>
  <c r="J6465" i="3"/>
  <c r="J6466" i="3"/>
  <c r="J6467" i="3"/>
  <c r="J6468" i="3"/>
  <c r="J6469" i="3"/>
  <c r="J6470" i="3"/>
  <c r="J6471" i="3"/>
  <c r="J6472" i="3"/>
  <c r="J6473" i="3"/>
  <c r="J6474" i="3"/>
  <c r="J6475" i="3"/>
  <c r="J6476" i="3"/>
  <c r="J6477" i="3"/>
  <c r="J6478" i="3"/>
  <c r="J6480" i="3"/>
  <c r="J6481" i="3"/>
  <c r="J6482" i="3"/>
  <c r="J6483" i="3"/>
  <c r="J6484" i="3"/>
  <c r="J6485" i="3"/>
  <c r="J6486" i="3"/>
  <c r="J6487" i="3"/>
  <c r="J6488" i="3"/>
  <c r="J6489" i="3"/>
  <c r="J6490" i="3"/>
  <c r="J6491" i="3"/>
  <c r="J6492" i="3"/>
  <c r="J6493" i="3"/>
  <c r="J6494" i="3"/>
  <c r="J6495" i="3"/>
  <c r="J6496" i="3"/>
  <c r="J6497" i="3"/>
  <c r="J6498" i="3"/>
  <c r="J6499" i="3"/>
  <c r="J6500" i="3"/>
  <c r="J6501" i="3"/>
  <c r="J6502" i="3"/>
  <c r="J6504" i="3"/>
  <c r="J6505" i="3"/>
  <c r="J6506" i="3"/>
  <c r="J6507" i="3"/>
  <c r="J6508" i="3"/>
  <c r="J6509" i="3"/>
  <c r="J6510" i="3"/>
  <c r="J6511" i="3"/>
  <c r="J6512" i="3"/>
  <c r="J6513" i="3"/>
  <c r="J6514" i="3"/>
  <c r="J6515" i="3"/>
  <c r="J6516" i="3"/>
  <c r="J6517" i="3"/>
  <c r="J6518" i="3"/>
  <c r="J6519" i="3"/>
  <c r="J6520" i="3"/>
  <c r="J6521" i="3"/>
  <c r="J6522" i="3"/>
  <c r="J6523" i="3"/>
  <c r="J6524" i="3"/>
  <c r="J6525" i="3"/>
  <c r="J6526" i="3"/>
  <c r="J6528" i="3"/>
  <c r="J6529" i="3"/>
  <c r="J6530" i="3"/>
  <c r="J6531" i="3"/>
  <c r="J6532" i="3"/>
  <c r="J6533" i="3"/>
  <c r="J6534" i="3"/>
  <c r="J6535" i="3"/>
  <c r="J6536" i="3"/>
  <c r="J6537" i="3"/>
  <c r="J6538" i="3"/>
  <c r="J6539" i="3"/>
  <c r="J6540" i="3"/>
  <c r="J6541" i="3"/>
  <c r="J6542" i="3"/>
  <c r="J6543" i="3"/>
  <c r="J6544" i="3"/>
  <c r="J6545" i="3"/>
  <c r="J6546" i="3"/>
  <c r="J6547" i="3"/>
  <c r="J6548" i="3"/>
  <c r="J6549" i="3"/>
  <c r="J6550" i="3"/>
  <c r="J6552" i="3"/>
  <c r="J6553" i="3"/>
  <c r="J6554" i="3"/>
  <c r="J6555" i="3"/>
  <c r="J6556" i="3"/>
  <c r="J6557" i="3"/>
  <c r="J6558" i="3"/>
  <c r="J6559" i="3"/>
  <c r="J6560" i="3"/>
  <c r="J6561" i="3"/>
  <c r="J6562" i="3"/>
  <c r="J6563" i="3"/>
  <c r="J6564" i="3"/>
  <c r="J6565" i="3"/>
  <c r="J6566" i="3"/>
  <c r="J6567" i="3"/>
  <c r="J6568" i="3"/>
  <c r="J6569" i="3"/>
  <c r="J6570" i="3"/>
  <c r="J6571" i="3"/>
  <c r="J6572" i="3"/>
  <c r="J6573" i="3"/>
  <c r="J6574" i="3"/>
  <c r="J6576" i="3"/>
  <c r="J6577" i="3"/>
  <c r="J6578" i="3"/>
  <c r="J6579" i="3"/>
  <c r="J6580" i="3"/>
  <c r="J6581" i="3"/>
  <c r="J6582" i="3"/>
  <c r="J6583" i="3"/>
  <c r="J6584" i="3"/>
  <c r="J6585" i="3"/>
  <c r="J6586" i="3"/>
  <c r="J6587" i="3"/>
  <c r="J6588" i="3"/>
  <c r="J6589" i="3"/>
  <c r="J6590" i="3"/>
  <c r="J6591" i="3"/>
  <c r="J6592" i="3"/>
  <c r="J6593" i="3"/>
  <c r="J6594" i="3"/>
  <c r="J6595" i="3"/>
  <c r="J6596" i="3"/>
  <c r="J6597" i="3"/>
  <c r="J6598" i="3"/>
  <c r="J6600" i="3"/>
  <c r="J6601" i="3"/>
  <c r="J6602" i="3"/>
  <c r="J6603" i="3"/>
  <c r="J6604" i="3"/>
  <c r="J6605" i="3"/>
  <c r="J6606" i="3"/>
  <c r="J6607" i="3"/>
  <c r="J6608" i="3"/>
  <c r="J6609" i="3"/>
  <c r="J6610" i="3"/>
  <c r="J6611" i="3"/>
  <c r="J6612" i="3"/>
  <c r="J6613" i="3"/>
  <c r="J6614" i="3"/>
  <c r="J6615" i="3"/>
  <c r="J6616" i="3"/>
  <c r="J6617" i="3"/>
  <c r="J6618" i="3"/>
  <c r="J6619" i="3"/>
  <c r="J6620" i="3"/>
  <c r="J6621" i="3"/>
  <c r="J6622" i="3"/>
  <c r="J6624" i="3"/>
  <c r="J6625" i="3"/>
  <c r="J6626" i="3"/>
  <c r="J6627" i="3"/>
  <c r="J6628" i="3"/>
  <c r="J6629" i="3"/>
  <c r="J6630" i="3"/>
  <c r="J6631" i="3"/>
  <c r="J6632" i="3"/>
  <c r="J6633" i="3"/>
  <c r="J6634" i="3"/>
  <c r="J6635" i="3"/>
  <c r="J6636" i="3"/>
  <c r="J6637" i="3"/>
  <c r="J6638" i="3"/>
  <c r="J6639" i="3"/>
  <c r="J6640" i="3"/>
  <c r="J6641" i="3"/>
  <c r="J6642" i="3"/>
  <c r="J6643" i="3"/>
  <c r="J6644" i="3"/>
  <c r="J6645" i="3"/>
  <c r="J6646" i="3"/>
  <c r="J6648" i="3"/>
  <c r="J6649" i="3"/>
  <c r="J6650" i="3"/>
  <c r="J6651" i="3"/>
  <c r="J6652" i="3"/>
  <c r="J6653" i="3"/>
  <c r="J6654" i="3"/>
  <c r="J6655" i="3"/>
  <c r="J6656" i="3"/>
  <c r="J6657" i="3"/>
  <c r="J6658" i="3"/>
  <c r="J6659" i="3"/>
  <c r="J6660" i="3"/>
  <c r="J6661" i="3"/>
  <c r="J6662" i="3"/>
  <c r="J6663" i="3"/>
  <c r="J6664" i="3"/>
  <c r="J6665" i="3"/>
  <c r="J6666" i="3"/>
  <c r="J6667" i="3"/>
  <c r="J6668" i="3"/>
  <c r="J6669" i="3"/>
  <c r="J6670" i="3"/>
  <c r="J6672" i="3"/>
  <c r="J6673" i="3"/>
  <c r="J6674" i="3"/>
  <c r="J6675" i="3"/>
  <c r="J6676" i="3"/>
  <c r="J6677" i="3"/>
  <c r="J6678" i="3"/>
  <c r="J6679" i="3"/>
  <c r="J6680" i="3"/>
  <c r="J6681" i="3"/>
  <c r="J6682" i="3"/>
  <c r="J6683" i="3"/>
  <c r="J6684" i="3"/>
  <c r="J6685" i="3"/>
  <c r="J6686" i="3"/>
  <c r="J6687" i="3"/>
  <c r="J6688" i="3"/>
  <c r="J6689" i="3"/>
  <c r="J6690" i="3"/>
  <c r="J6691" i="3"/>
  <c r="J6692" i="3"/>
  <c r="J6693" i="3"/>
  <c r="J6694" i="3"/>
  <c r="J6696" i="3"/>
  <c r="J6697" i="3"/>
  <c r="J6698" i="3"/>
  <c r="J6699" i="3"/>
  <c r="J6700" i="3"/>
  <c r="J6701" i="3"/>
  <c r="J6702" i="3"/>
  <c r="J6703" i="3"/>
  <c r="J6704" i="3"/>
  <c r="J6705" i="3"/>
  <c r="J6706" i="3"/>
  <c r="J6707" i="3"/>
  <c r="J6708" i="3"/>
  <c r="J6709" i="3"/>
  <c r="J6710" i="3"/>
  <c r="J6711" i="3"/>
  <c r="J6712" i="3"/>
  <c r="J6713" i="3"/>
  <c r="J6714" i="3"/>
  <c r="J6715" i="3"/>
  <c r="J6716" i="3"/>
  <c r="J6717" i="3"/>
  <c r="J6718" i="3"/>
  <c r="J6720" i="3"/>
  <c r="J6721" i="3"/>
  <c r="J6722" i="3"/>
  <c r="J6723" i="3"/>
  <c r="J6724" i="3"/>
  <c r="J6725" i="3"/>
  <c r="J6726" i="3"/>
  <c r="J6727" i="3"/>
  <c r="J6728" i="3"/>
  <c r="J6729" i="3"/>
  <c r="J6730" i="3"/>
  <c r="J6731" i="3"/>
  <c r="J6732" i="3"/>
  <c r="J6733" i="3"/>
  <c r="J6734" i="3"/>
  <c r="J6735" i="3"/>
  <c r="J6736" i="3"/>
  <c r="J6737" i="3"/>
  <c r="J6738" i="3"/>
  <c r="J6739" i="3"/>
  <c r="J6740" i="3"/>
  <c r="J6741" i="3"/>
  <c r="J6742" i="3"/>
  <c r="J6744" i="3"/>
  <c r="J6745" i="3"/>
  <c r="J6746" i="3"/>
  <c r="J6747" i="3"/>
  <c r="J6748" i="3"/>
  <c r="J6749" i="3"/>
  <c r="J6750" i="3"/>
  <c r="J6751" i="3"/>
  <c r="J6752" i="3"/>
  <c r="J6753" i="3"/>
  <c r="J6754" i="3"/>
  <c r="J6755" i="3"/>
  <c r="J6756" i="3"/>
  <c r="J6757" i="3"/>
  <c r="J6758" i="3"/>
  <c r="J6759" i="3"/>
  <c r="J6760" i="3"/>
  <c r="J6761" i="3"/>
  <c r="J6762" i="3"/>
  <c r="J6763" i="3"/>
  <c r="J6764" i="3"/>
  <c r="J6765" i="3"/>
  <c r="J6766" i="3"/>
  <c r="J6768" i="3"/>
  <c r="J6769" i="3"/>
  <c r="J6770" i="3"/>
  <c r="J6771" i="3"/>
  <c r="J6772" i="3"/>
  <c r="J6773" i="3"/>
  <c r="J6774" i="3"/>
  <c r="J6775" i="3"/>
  <c r="J6776" i="3"/>
  <c r="J6777" i="3"/>
  <c r="J6778" i="3"/>
  <c r="J6779" i="3"/>
  <c r="J6780" i="3"/>
  <c r="J6781" i="3"/>
  <c r="J6782" i="3"/>
  <c r="J6783" i="3"/>
  <c r="J6784" i="3"/>
  <c r="J6785" i="3"/>
  <c r="J6786" i="3"/>
  <c r="J6787" i="3"/>
  <c r="J6788" i="3"/>
  <c r="J6789" i="3"/>
  <c r="J6790" i="3"/>
  <c r="J6792" i="3"/>
  <c r="J6793" i="3"/>
  <c r="J6794" i="3"/>
  <c r="J6795" i="3"/>
  <c r="J6796" i="3"/>
  <c r="J6797" i="3"/>
  <c r="J6798" i="3"/>
  <c r="J6799" i="3"/>
  <c r="J6800" i="3"/>
  <c r="J6801" i="3"/>
  <c r="J6802" i="3"/>
  <c r="J6803" i="3"/>
  <c r="J6804" i="3"/>
  <c r="J6805" i="3"/>
  <c r="J6806" i="3"/>
  <c r="J6807" i="3"/>
  <c r="J6808" i="3"/>
  <c r="J6809" i="3"/>
  <c r="J6810" i="3"/>
  <c r="J6811" i="3"/>
  <c r="J6812" i="3"/>
  <c r="J6813" i="3"/>
  <c r="J6814" i="3"/>
  <c r="J6816" i="3"/>
  <c r="J6817" i="3"/>
  <c r="J6818" i="3"/>
  <c r="J6819" i="3"/>
  <c r="J6820" i="3"/>
  <c r="J6821" i="3"/>
  <c r="J6822" i="3"/>
  <c r="J6823" i="3"/>
  <c r="J6824" i="3"/>
  <c r="J6825" i="3"/>
  <c r="J6826" i="3"/>
  <c r="J6827" i="3"/>
  <c r="J6828" i="3"/>
  <c r="J6829" i="3"/>
  <c r="J6830" i="3"/>
  <c r="J6831" i="3"/>
  <c r="J6832" i="3"/>
  <c r="J6833" i="3"/>
  <c r="J6834" i="3"/>
  <c r="J6835" i="3"/>
  <c r="J6836" i="3"/>
  <c r="J6837" i="3"/>
  <c r="J6838" i="3"/>
  <c r="J6840" i="3"/>
  <c r="J6841" i="3"/>
  <c r="J6842" i="3"/>
  <c r="J6843" i="3"/>
  <c r="J6844" i="3"/>
  <c r="J6845" i="3"/>
  <c r="J6846" i="3"/>
  <c r="J6847" i="3"/>
  <c r="J6848" i="3"/>
  <c r="J6849" i="3"/>
  <c r="J6850" i="3"/>
  <c r="J6851" i="3"/>
  <c r="J6852" i="3"/>
  <c r="J6853" i="3"/>
  <c r="J6854" i="3"/>
  <c r="J6855" i="3"/>
  <c r="J6856" i="3"/>
  <c r="J6857" i="3"/>
  <c r="J6858" i="3"/>
  <c r="J6859" i="3"/>
  <c r="J6860" i="3"/>
  <c r="J6861" i="3"/>
  <c r="J6862" i="3"/>
  <c r="J6864" i="3"/>
  <c r="J6865" i="3"/>
  <c r="J6866" i="3"/>
  <c r="J6867" i="3"/>
  <c r="J6868" i="3"/>
  <c r="J6869" i="3"/>
  <c r="J6870" i="3"/>
  <c r="J6871" i="3"/>
  <c r="J6872" i="3"/>
  <c r="J6873" i="3"/>
  <c r="J6874" i="3"/>
  <c r="J6875" i="3"/>
  <c r="J6876" i="3"/>
  <c r="J6877" i="3"/>
  <c r="J6878" i="3"/>
  <c r="J6879" i="3"/>
  <c r="J6880" i="3"/>
  <c r="J6881" i="3"/>
  <c r="J6882" i="3"/>
  <c r="J6883" i="3"/>
  <c r="J6884" i="3"/>
  <c r="J6885" i="3"/>
  <c r="J6886" i="3"/>
  <c r="J6888" i="3"/>
  <c r="J6889" i="3"/>
  <c r="J6890" i="3"/>
  <c r="J6891" i="3"/>
  <c r="J6892" i="3"/>
  <c r="J6893" i="3"/>
  <c r="J6894" i="3"/>
  <c r="J6895" i="3"/>
  <c r="J6896" i="3"/>
  <c r="J6897" i="3"/>
  <c r="J6898" i="3"/>
  <c r="J6899" i="3"/>
  <c r="J6900" i="3"/>
  <c r="J6901" i="3"/>
  <c r="J6902" i="3"/>
  <c r="J6903" i="3"/>
  <c r="J6904" i="3"/>
  <c r="J6905" i="3"/>
  <c r="J6906" i="3"/>
  <c r="J6907" i="3"/>
  <c r="J6908" i="3"/>
  <c r="J6909" i="3"/>
  <c r="J6910" i="3"/>
  <c r="J6912" i="3"/>
  <c r="J6913" i="3"/>
  <c r="J6914" i="3"/>
  <c r="J6915" i="3"/>
  <c r="J6916" i="3"/>
  <c r="J6917" i="3"/>
  <c r="J6918" i="3"/>
  <c r="J6919" i="3"/>
  <c r="J6920" i="3"/>
  <c r="J6921" i="3"/>
  <c r="J6922" i="3"/>
  <c r="J6923" i="3"/>
  <c r="J6924" i="3"/>
  <c r="J6925" i="3"/>
  <c r="J6926" i="3"/>
  <c r="J6927" i="3"/>
  <c r="J6928" i="3"/>
  <c r="J6929" i="3"/>
  <c r="J6930" i="3"/>
  <c r="J6931" i="3"/>
  <c r="J6932" i="3"/>
  <c r="J6933" i="3"/>
  <c r="J6934" i="3"/>
  <c r="J6936" i="3"/>
  <c r="J6937" i="3"/>
  <c r="J6938" i="3"/>
  <c r="J6939" i="3"/>
  <c r="J6940" i="3"/>
  <c r="J6941" i="3"/>
  <c r="J6942" i="3"/>
  <c r="J6943" i="3"/>
  <c r="J6944" i="3"/>
  <c r="J6945" i="3"/>
  <c r="J6946" i="3"/>
  <c r="J6947" i="3"/>
  <c r="J6948" i="3"/>
  <c r="J6949" i="3"/>
  <c r="J6950" i="3"/>
  <c r="J6951" i="3"/>
  <c r="J6952" i="3"/>
  <c r="J6953" i="3"/>
  <c r="J6954" i="3"/>
  <c r="J6955" i="3"/>
  <c r="J6956" i="3"/>
  <c r="J6957" i="3"/>
  <c r="J6958" i="3"/>
  <c r="J6960" i="3"/>
  <c r="J6961" i="3"/>
  <c r="J6962" i="3"/>
  <c r="J6963" i="3"/>
  <c r="J6964" i="3"/>
  <c r="J6965" i="3"/>
  <c r="J6966" i="3"/>
  <c r="J6967" i="3"/>
  <c r="J6968" i="3"/>
  <c r="J6969" i="3"/>
  <c r="J6970" i="3"/>
  <c r="J6971" i="3"/>
  <c r="J6972" i="3"/>
  <c r="J6973" i="3"/>
  <c r="J6974" i="3"/>
  <c r="J6975" i="3"/>
  <c r="J6976" i="3"/>
  <c r="J6977" i="3"/>
  <c r="J6978" i="3"/>
  <c r="J6979" i="3"/>
  <c r="J6980" i="3"/>
  <c r="J6981" i="3"/>
  <c r="J6982" i="3"/>
  <c r="J6984" i="3"/>
  <c r="J6985" i="3"/>
  <c r="J6986" i="3"/>
  <c r="J6987" i="3"/>
  <c r="J6988" i="3"/>
  <c r="J6989" i="3"/>
  <c r="J6990" i="3"/>
  <c r="J6991" i="3"/>
  <c r="J6992" i="3"/>
  <c r="J6993" i="3"/>
  <c r="J6994" i="3"/>
  <c r="J6995" i="3"/>
  <c r="J6996" i="3"/>
  <c r="J6997" i="3"/>
  <c r="J6998" i="3"/>
  <c r="J6999" i="3"/>
  <c r="J7000" i="3"/>
  <c r="J7001" i="3"/>
  <c r="J7002" i="3"/>
  <c r="J7003" i="3"/>
  <c r="J7004" i="3"/>
  <c r="J7005" i="3"/>
  <c r="J7006" i="3"/>
  <c r="J7008" i="3"/>
  <c r="J7009" i="3"/>
  <c r="J7010" i="3"/>
  <c r="J7011" i="3"/>
  <c r="J7012" i="3"/>
  <c r="J7013" i="3"/>
  <c r="J7014" i="3"/>
  <c r="J7015" i="3"/>
  <c r="J7016" i="3"/>
  <c r="J7017" i="3"/>
  <c r="J7018" i="3"/>
  <c r="J7019" i="3"/>
  <c r="J7020" i="3"/>
  <c r="J7021" i="3"/>
  <c r="J7022" i="3"/>
  <c r="J7023" i="3"/>
  <c r="J7024" i="3"/>
  <c r="J7025" i="3"/>
  <c r="J7026" i="3"/>
  <c r="J7027" i="3"/>
  <c r="J7028" i="3"/>
  <c r="J7029" i="3"/>
  <c r="J7030" i="3"/>
  <c r="J7032" i="3"/>
  <c r="J7033" i="3"/>
  <c r="J7034" i="3"/>
  <c r="J7035" i="3"/>
  <c r="J7036" i="3"/>
  <c r="J7037" i="3"/>
  <c r="J7038" i="3"/>
  <c r="J7039" i="3"/>
  <c r="J7040" i="3"/>
  <c r="J7041" i="3"/>
  <c r="J7042" i="3"/>
  <c r="J7043" i="3"/>
  <c r="J7044" i="3"/>
  <c r="J7045" i="3"/>
  <c r="J7046" i="3"/>
  <c r="J7047" i="3"/>
  <c r="J7048" i="3"/>
  <c r="J7049" i="3"/>
  <c r="J7050" i="3"/>
  <c r="J7051" i="3"/>
  <c r="J7052" i="3"/>
  <c r="J7053" i="3"/>
  <c r="J7054" i="3"/>
  <c r="J7056" i="3"/>
  <c r="J7057" i="3"/>
  <c r="J7058" i="3"/>
  <c r="J7059" i="3"/>
  <c r="J7060" i="3"/>
  <c r="J7061" i="3"/>
  <c r="J7062" i="3"/>
  <c r="J7063" i="3"/>
  <c r="J7064" i="3"/>
  <c r="J7065" i="3"/>
  <c r="J7066" i="3"/>
  <c r="J7067" i="3"/>
  <c r="J7068" i="3"/>
  <c r="J7069" i="3"/>
  <c r="J7070" i="3"/>
  <c r="J7071" i="3"/>
  <c r="J7072" i="3"/>
  <c r="J7073" i="3"/>
  <c r="J7074" i="3"/>
  <c r="J7075" i="3"/>
  <c r="J7076" i="3"/>
  <c r="J7077" i="3"/>
  <c r="J7078" i="3"/>
  <c r="J7080" i="3"/>
  <c r="J7081" i="3"/>
  <c r="J7082" i="3"/>
  <c r="J7083" i="3"/>
  <c r="J7084" i="3"/>
  <c r="J7085" i="3"/>
  <c r="J7086" i="3"/>
  <c r="J7087" i="3"/>
  <c r="J7088" i="3"/>
  <c r="J7089" i="3"/>
  <c r="J7090" i="3"/>
  <c r="J7091" i="3"/>
  <c r="J7092" i="3"/>
  <c r="J7093" i="3"/>
  <c r="J7094" i="3"/>
  <c r="J7095" i="3"/>
  <c r="J7096" i="3"/>
  <c r="J7097" i="3"/>
  <c r="J7098" i="3"/>
  <c r="J7099" i="3"/>
  <c r="J7100" i="3"/>
  <c r="J7101" i="3"/>
  <c r="J7102" i="3"/>
  <c r="J7104" i="3"/>
  <c r="J7105" i="3"/>
  <c r="J7106" i="3"/>
  <c r="J7107" i="3"/>
  <c r="J7108" i="3"/>
  <c r="J7109" i="3"/>
  <c r="J7110" i="3"/>
  <c r="J7111" i="3"/>
  <c r="J7112" i="3"/>
  <c r="J7113" i="3"/>
  <c r="J7114" i="3"/>
  <c r="J7115" i="3"/>
  <c r="J7116" i="3"/>
  <c r="J7117" i="3"/>
  <c r="J7118" i="3"/>
  <c r="J7119" i="3"/>
  <c r="J7120" i="3"/>
  <c r="J7121" i="3"/>
  <c r="J7122" i="3"/>
  <c r="J7123" i="3"/>
  <c r="J7124" i="3"/>
  <c r="J7125" i="3"/>
  <c r="J7126" i="3"/>
  <c r="J7128" i="3"/>
  <c r="J7129" i="3"/>
  <c r="J7130" i="3"/>
  <c r="J7131" i="3"/>
  <c r="J7132" i="3"/>
  <c r="J7133" i="3"/>
  <c r="J7134" i="3"/>
  <c r="J7135" i="3"/>
  <c r="J7136" i="3"/>
  <c r="J7137" i="3"/>
  <c r="J7138" i="3"/>
  <c r="J7139" i="3"/>
  <c r="J7140" i="3"/>
  <c r="J7141" i="3"/>
  <c r="J7142" i="3"/>
  <c r="J7143" i="3"/>
  <c r="J7144" i="3"/>
  <c r="J7145" i="3"/>
  <c r="J7146" i="3"/>
  <c r="J7147" i="3"/>
  <c r="J7148" i="3"/>
  <c r="J7149" i="3"/>
  <c r="J7150" i="3"/>
  <c r="J7152" i="3"/>
  <c r="J7153" i="3"/>
  <c r="J7154" i="3"/>
  <c r="J7155" i="3"/>
  <c r="J7156" i="3"/>
  <c r="J7157" i="3"/>
  <c r="J7158" i="3"/>
  <c r="J7159" i="3"/>
  <c r="J7160" i="3"/>
  <c r="J7161" i="3"/>
  <c r="J7162" i="3"/>
  <c r="J7163" i="3"/>
  <c r="J7164" i="3"/>
  <c r="J7165" i="3"/>
  <c r="J7166" i="3"/>
  <c r="J7167" i="3"/>
  <c r="J7168" i="3"/>
  <c r="J7169" i="3"/>
  <c r="J7170" i="3"/>
  <c r="J7171" i="3"/>
  <c r="J7172" i="3"/>
  <c r="J7173" i="3"/>
  <c r="J7174" i="3"/>
  <c r="J7176" i="3"/>
  <c r="J7177" i="3"/>
  <c r="J7178" i="3"/>
  <c r="J7179" i="3"/>
  <c r="J7180" i="3"/>
  <c r="J7181" i="3"/>
  <c r="J7182" i="3"/>
  <c r="J7183" i="3"/>
  <c r="J7184" i="3"/>
  <c r="J7185" i="3"/>
  <c r="J7186" i="3"/>
  <c r="J7187" i="3"/>
  <c r="J7188" i="3"/>
  <c r="J7189" i="3"/>
  <c r="J7190" i="3"/>
  <c r="J7191" i="3"/>
  <c r="J7192" i="3"/>
  <c r="J7193" i="3"/>
  <c r="J7194" i="3"/>
  <c r="J7195" i="3"/>
  <c r="J7196" i="3"/>
  <c r="J7197" i="3"/>
  <c r="J7198" i="3"/>
  <c r="J7200" i="3"/>
  <c r="J7201" i="3"/>
  <c r="J7202" i="3"/>
  <c r="J7203" i="3"/>
  <c r="J7204" i="3"/>
  <c r="J7205" i="3"/>
  <c r="J7206" i="3"/>
  <c r="J7207" i="3"/>
  <c r="J7208" i="3"/>
  <c r="J7209" i="3"/>
  <c r="J7210" i="3"/>
  <c r="J7211" i="3"/>
  <c r="J7212" i="3"/>
  <c r="J7213" i="3"/>
  <c r="J7214" i="3"/>
  <c r="J7215" i="3"/>
  <c r="J7216" i="3"/>
  <c r="J7217" i="3"/>
  <c r="J7218" i="3"/>
  <c r="J7219" i="3"/>
  <c r="J7220" i="3"/>
  <c r="J7221" i="3"/>
  <c r="J7222" i="3"/>
  <c r="J7224" i="3"/>
  <c r="J7225" i="3"/>
  <c r="J7226" i="3"/>
  <c r="J7227" i="3"/>
  <c r="J7228" i="3"/>
  <c r="J7229" i="3"/>
  <c r="J7230" i="3"/>
  <c r="J7231" i="3"/>
  <c r="J7232" i="3"/>
  <c r="J7233" i="3"/>
  <c r="J7234" i="3"/>
  <c r="J7235" i="3"/>
  <c r="J7236" i="3"/>
  <c r="J7237" i="3"/>
  <c r="J7238" i="3"/>
  <c r="J7239" i="3"/>
  <c r="J7240" i="3"/>
  <c r="J7241" i="3"/>
  <c r="J7242" i="3"/>
  <c r="J7243" i="3"/>
  <c r="J7244" i="3"/>
  <c r="J7245" i="3"/>
  <c r="J7246" i="3"/>
  <c r="J7248" i="3"/>
  <c r="J7249" i="3"/>
  <c r="J7250" i="3"/>
  <c r="J7251" i="3"/>
  <c r="J7252" i="3"/>
  <c r="J7253" i="3"/>
  <c r="J7254" i="3"/>
  <c r="J7255" i="3"/>
  <c r="J7256" i="3"/>
  <c r="J7257" i="3"/>
  <c r="J7258" i="3"/>
  <c r="J7259" i="3"/>
  <c r="J7260" i="3"/>
  <c r="J7261" i="3"/>
  <c r="J7262" i="3"/>
  <c r="J7263" i="3"/>
  <c r="J7264" i="3"/>
  <c r="J7265" i="3"/>
  <c r="J7266" i="3"/>
  <c r="J7267" i="3"/>
  <c r="J7268" i="3"/>
  <c r="J7269" i="3"/>
  <c r="J7270" i="3"/>
  <c r="J7272" i="3"/>
  <c r="J7273" i="3"/>
  <c r="J7274" i="3"/>
  <c r="J7275" i="3"/>
  <c r="J7276" i="3"/>
  <c r="J7277" i="3"/>
  <c r="J7278" i="3"/>
  <c r="J7279" i="3"/>
  <c r="J7280" i="3"/>
  <c r="J7281" i="3"/>
  <c r="J7282" i="3"/>
  <c r="J7283" i="3"/>
  <c r="J7284" i="3"/>
  <c r="J7285" i="3"/>
  <c r="J7286" i="3"/>
  <c r="J7287" i="3"/>
  <c r="J7288" i="3"/>
  <c r="J7289" i="3"/>
  <c r="J7290" i="3"/>
  <c r="J7291" i="3"/>
  <c r="J7292" i="3"/>
  <c r="J7293" i="3"/>
  <c r="J7294" i="3"/>
  <c r="J7295" i="3"/>
  <c r="J7297" i="3"/>
  <c r="J7298" i="3"/>
  <c r="J7299" i="3"/>
  <c r="J7300" i="3"/>
  <c r="J7301" i="3"/>
  <c r="J7302" i="3"/>
  <c r="J7303" i="3"/>
  <c r="J7304" i="3"/>
  <c r="J7305" i="3"/>
  <c r="J7306" i="3"/>
  <c r="J7307" i="3"/>
  <c r="J7308" i="3"/>
  <c r="J7309" i="3"/>
  <c r="J7310" i="3"/>
  <c r="J7311" i="3"/>
  <c r="J7312" i="3"/>
  <c r="J7313" i="3"/>
  <c r="J7314" i="3"/>
  <c r="J7315" i="3"/>
  <c r="J7316" i="3"/>
  <c r="J7317" i="3"/>
  <c r="J7318" i="3"/>
  <c r="J7319" i="3"/>
  <c r="J7321" i="3"/>
  <c r="J7322" i="3"/>
  <c r="J7323" i="3"/>
  <c r="J7324" i="3"/>
  <c r="J7325" i="3"/>
  <c r="J7326" i="3"/>
  <c r="J7327" i="3"/>
  <c r="J7328" i="3"/>
  <c r="J7329" i="3"/>
  <c r="J7330" i="3"/>
  <c r="J7331" i="3"/>
  <c r="J7332" i="3"/>
  <c r="J7333" i="3"/>
  <c r="J7334" i="3"/>
  <c r="J7335" i="3"/>
  <c r="J7336" i="3"/>
  <c r="J7337" i="3"/>
  <c r="J7338" i="3"/>
  <c r="J7339" i="3"/>
  <c r="J7340" i="3"/>
  <c r="J7341" i="3"/>
  <c r="J7342" i="3"/>
  <c r="J7343" i="3"/>
  <c r="J7345" i="3"/>
  <c r="J7346" i="3"/>
  <c r="J7347" i="3"/>
  <c r="J7348" i="3"/>
  <c r="J7349" i="3"/>
  <c r="J7350" i="3"/>
  <c r="J7351" i="3"/>
  <c r="J7352" i="3"/>
  <c r="J7353" i="3"/>
  <c r="J7354" i="3"/>
  <c r="J7355" i="3"/>
  <c r="J7356" i="3"/>
  <c r="J7357" i="3"/>
  <c r="J7358" i="3"/>
  <c r="J7359" i="3"/>
  <c r="J7360" i="3"/>
  <c r="J7361" i="3"/>
  <c r="J7362" i="3"/>
  <c r="J7363" i="3"/>
  <c r="J7364" i="3"/>
  <c r="J7365" i="3"/>
  <c r="J7366" i="3"/>
  <c r="J7367" i="3"/>
  <c r="J7369" i="3"/>
  <c r="J7370" i="3"/>
  <c r="J7371" i="3"/>
  <c r="J7372" i="3"/>
  <c r="J7373" i="3"/>
  <c r="J7374" i="3"/>
  <c r="J7375" i="3"/>
  <c r="J7376" i="3"/>
  <c r="J7377" i="3"/>
  <c r="J7378" i="3"/>
  <c r="J7379" i="3"/>
  <c r="J7380" i="3"/>
  <c r="J7381" i="3"/>
  <c r="J7382" i="3"/>
  <c r="J7383" i="3"/>
  <c r="J7384" i="3"/>
  <c r="J7385" i="3"/>
  <c r="J7386" i="3"/>
  <c r="J7387" i="3"/>
  <c r="J7388" i="3"/>
  <c r="J7389" i="3"/>
  <c r="J7390" i="3"/>
  <c r="J7391" i="3"/>
  <c r="J7393" i="3"/>
  <c r="J7394" i="3"/>
  <c r="J7395" i="3"/>
  <c r="J7396" i="3"/>
  <c r="J7397" i="3"/>
  <c r="J7398" i="3"/>
  <c r="J7399" i="3"/>
  <c r="J7400" i="3"/>
  <c r="J7401" i="3"/>
  <c r="J7402" i="3"/>
  <c r="J7403" i="3"/>
  <c r="J7404" i="3"/>
  <c r="J7405" i="3"/>
  <c r="J7406" i="3"/>
  <c r="J7407" i="3"/>
  <c r="J7408" i="3"/>
  <c r="J7409" i="3"/>
  <c r="J7410" i="3"/>
  <c r="J7411" i="3"/>
  <c r="J7412" i="3"/>
  <c r="J7413" i="3"/>
  <c r="J7414" i="3"/>
  <c r="J7415" i="3"/>
  <c r="J7417" i="3"/>
  <c r="J7418" i="3"/>
  <c r="J7419" i="3"/>
  <c r="J7420" i="3"/>
  <c r="J7421" i="3"/>
  <c r="J7422" i="3"/>
  <c r="J7423" i="3"/>
  <c r="J7424" i="3"/>
  <c r="J7425" i="3"/>
  <c r="J7426" i="3"/>
  <c r="J7427" i="3"/>
  <c r="J7428" i="3"/>
  <c r="J7429" i="3"/>
  <c r="J7430" i="3"/>
  <c r="J7431" i="3"/>
  <c r="J7432" i="3"/>
  <c r="J7433" i="3"/>
  <c r="J7434" i="3"/>
  <c r="J7435" i="3"/>
  <c r="J7436" i="3"/>
  <c r="J7437" i="3"/>
  <c r="J7438" i="3"/>
  <c r="J7439" i="3"/>
  <c r="J7441" i="3"/>
  <c r="J7442" i="3"/>
  <c r="J7443" i="3"/>
  <c r="J7444" i="3"/>
  <c r="J7445" i="3"/>
  <c r="J7446" i="3"/>
  <c r="J7447" i="3"/>
  <c r="J7448" i="3"/>
  <c r="J7449" i="3"/>
  <c r="J7450" i="3"/>
  <c r="J7451" i="3"/>
  <c r="J7452" i="3"/>
  <c r="J7453" i="3"/>
  <c r="J7454" i="3"/>
  <c r="J7455" i="3"/>
  <c r="J7456" i="3"/>
  <c r="J7457" i="3"/>
  <c r="J7458" i="3"/>
  <c r="J7459" i="3"/>
  <c r="J7460" i="3"/>
  <c r="J7461" i="3"/>
  <c r="J7462" i="3"/>
  <c r="J7463" i="3"/>
  <c r="J7465" i="3"/>
  <c r="J7466" i="3"/>
  <c r="J7467" i="3"/>
  <c r="J7468" i="3"/>
  <c r="J7469" i="3"/>
  <c r="J7470" i="3"/>
  <c r="J7471" i="3"/>
  <c r="J7472" i="3"/>
  <c r="J7473" i="3"/>
  <c r="J7474" i="3"/>
  <c r="J7475" i="3"/>
  <c r="J7476" i="3"/>
  <c r="J7477" i="3"/>
  <c r="J7478" i="3"/>
  <c r="J7479" i="3"/>
  <c r="J7480" i="3"/>
  <c r="J7481" i="3"/>
  <c r="J7482" i="3"/>
  <c r="J7483" i="3"/>
  <c r="J7484" i="3"/>
  <c r="J7485" i="3"/>
  <c r="J7486" i="3"/>
  <c r="J7487" i="3"/>
  <c r="J7489" i="3"/>
  <c r="J7490" i="3"/>
  <c r="J7491" i="3"/>
  <c r="J7492" i="3"/>
  <c r="J7493" i="3"/>
  <c r="J7494" i="3"/>
  <c r="J7495" i="3"/>
  <c r="J7496" i="3"/>
  <c r="J7497" i="3"/>
  <c r="J7498" i="3"/>
  <c r="J7499" i="3"/>
  <c r="J7500" i="3"/>
  <c r="J7501" i="3"/>
  <c r="J7502" i="3"/>
  <c r="J7503" i="3"/>
  <c r="J7504" i="3"/>
  <c r="J7505" i="3"/>
  <c r="J7506" i="3"/>
  <c r="J7507" i="3"/>
  <c r="J7508" i="3"/>
  <c r="J7509" i="3"/>
  <c r="J7510" i="3"/>
  <c r="J7511" i="3"/>
  <c r="J7513" i="3"/>
  <c r="J7514" i="3"/>
  <c r="J7515" i="3"/>
  <c r="J7516" i="3"/>
  <c r="J7517" i="3"/>
  <c r="J7518" i="3"/>
  <c r="J7519" i="3"/>
  <c r="J7520" i="3"/>
  <c r="J7521" i="3"/>
  <c r="J7522" i="3"/>
  <c r="J7523" i="3"/>
  <c r="J7524" i="3"/>
  <c r="J7525" i="3"/>
  <c r="J7526" i="3"/>
  <c r="J7527" i="3"/>
  <c r="J7528" i="3"/>
  <c r="J7529" i="3"/>
  <c r="J7530" i="3"/>
  <c r="J7531" i="3"/>
  <c r="J7532" i="3"/>
  <c r="J7533" i="3"/>
  <c r="J7534" i="3"/>
  <c r="J7535" i="3"/>
  <c r="J7537" i="3"/>
  <c r="J7538" i="3"/>
  <c r="J7539" i="3"/>
  <c r="J7540" i="3"/>
  <c r="J7541" i="3"/>
  <c r="J7542" i="3"/>
  <c r="J7543" i="3"/>
  <c r="J7544" i="3"/>
  <c r="J7545" i="3"/>
  <c r="J7546" i="3"/>
  <c r="J7547" i="3"/>
  <c r="J7548" i="3"/>
  <c r="J7549" i="3"/>
  <c r="J7550" i="3"/>
  <c r="J7551" i="3"/>
  <c r="J7552" i="3"/>
  <c r="J7553" i="3"/>
  <c r="J7554" i="3"/>
  <c r="J7555" i="3"/>
  <c r="J7556" i="3"/>
  <c r="J7557" i="3"/>
  <c r="J7558" i="3"/>
  <c r="J7559" i="3"/>
  <c r="J7561" i="3"/>
  <c r="J7562" i="3"/>
  <c r="J7563" i="3"/>
  <c r="J7564" i="3"/>
  <c r="J7565" i="3"/>
  <c r="J7566" i="3"/>
  <c r="J7567" i="3"/>
  <c r="J7568" i="3"/>
  <c r="J7569" i="3"/>
  <c r="J7570" i="3"/>
  <c r="J7571" i="3"/>
  <c r="J7572" i="3"/>
  <c r="J7573" i="3"/>
  <c r="J7574" i="3"/>
  <c r="J7575" i="3"/>
  <c r="J7576" i="3"/>
  <c r="J7577" i="3"/>
  <c r="J7578" i="3"/>
  <c r="J7579" i="3"/>
  <c r="J7580" i="3"/>
  <c r="J7581" i="3"/>
  <c r="J7582" i="3"/>
  <c r="J7583" i="3"/>
  <c r="J7585" i="3"/>
  <c r="J7586" i="3"/>
  <c r="J7587" i="3"/>
  <c r="J7588" i="3"/>
  <c r="J7589" i="3"/>
  <c r="J7590" i="3"/>
  <c r="J7591" i="3"/>
  <c r="J7592" i="3"/>
  <c r="J7593" i="3"/>
  <c r="J7594" i="3"/>
  <c r="J7595" i="3"/>
  <c r="J7596" i="3"/>
  <c r="J7597" i="3"/>
  <c r="J7598" i="3"/>
  <c r="J7599" i="3"/>
  <c r="J7600" i="3"/>
  <c r="J7601" i="3"/>
  <c r="J7602" i="3"/>
  <c r="J7603" i="3"/>
  <c r="J7604" i="3"/>
  <c r="J7605" i="3"/>
  <c r="J7606" i="3"/>
  <c r="J7607" i="3"/>
  <c r="J7609" i="3"/>
  <c r="J7610" i="3"/>
  <c r="J7611" i="3"/>
  <c r="J7612" i="3"/>
  <c r="J7613" i="3"/>
  <c r="J7614" i="3"/>
  <c r="J7615" i="3"/>
  <c r="J7616" i="3"/>
  <c r="J7617" i="3"/>
  <c r="J7618" i="3"/>
  <c r="J7619" i="3"/>
  <c r="J7620" i="3"/>
  <c r="J7621" i="3"/>
  <c r="J7622" i="3"/>
  <c r="J7623" i="3"/>
  <c r="J7624" i="3"/>
  <c r="J7625" i="3"/>
  <c r="J7626" i="3"/>
  <c r="J7627" i="3"/>
  <c r="J7628" i="3"/>
  <c r="J7629" i="3"/>
  <c r="J7630" i="3"/>
  <c r="J7631" i="3"/>
  <c r="J7633" i="3"/>
  <c r="J7634" i="3"/>
  <c r="J7635" i="3"/>
  <c r="J7636" i="3"/>
  <c r="J7637" i="3"/>
  <c r="J7638" i="3"/>
  <c r="J7639" i="3"/>
  <c r="J7640" i="3"/>
  <c r="J7641" i="3"/>
  <c r="J7642" i="3"/>
  <c r="J7643" i="3"/>
  <c r="J7644" i="3"/>
  <c r="J7645" i="3"/>
  <c r="J7646" i="3"/>
  <c r="J7647" i="3"/>
  <c r="J7648" i="3"/>
  <c r="J7649" i="3"/>
  <c r="J7650" i="3"/>
  <c r="J7651" i="3"/>
  <c r="J7652" i="3"/>
  <c r="J7653" i="3"/>
  <c r="J7654" i="3"/>
  <c r="J7655" i="3"/>
  <c r="J7657" i="3"/>
  <c r="J7658" i="3"/>
  <c r="J7659" i="3"/>
  <c r="J7660" i="3"/>
  <c r="J7661" i="3"/>
  <c r="J7662" i="3"/>
  <c r="J7663" i="3"/>
  <c r="J7664" i="3"/>
  <c r="J7665" i="3"/>
  <c r="J7666" i="3"/>
  <c r="J7667" i="3"/>
  <c r="J7668" i="3"/>
  <c r="J7669" i="3"/>
  <c r="J7670" i="3"/>
  <c r="J7671" i="3"/>
  <c r="J7672" i="3"/>
  <c r="J7673" i="3"/>
  <c r="J7674" i="3"/>
  <c r="J7675" i="3"/>
  <c r="J7676" i="3"/>
  <c r="J7677" i="3"/>
  <c r="J7678" i="3"/>
  <c r="J7679" i="3"/>
  <c r="J7681" i="3"/>
  <c r="J7682" i="3"/>
  <c r="J7683" i="3"/>
  <c r="J7684" i="3"/>
  <c r="J7685" i="3"/>
  <c r="J7686" i="3"/>
  <c r="J7687" i="3"/>
  <c r="J7688" i="3"/>
  <c r="J7689" i="3"/>
  <c r="J7690" i="3"/>
  <c r="J7691" i="3"/>
  <c r="J7692" i="3"/>
  <c r="J7693" i="3"/>
  <c r="J7694" i="3"/>
  <c r="J7695" i="3"/>
  <c r="J7696" i="3"/>
  <c r="J7697" i="3"/>
  <c r="J7698" i="3"/>
  <c r="J7699" i="3"/>
  <c r="J7700" i="3"/>
  <c r="J7701" i="3"/>
  <c r="J7702" i="3"/>
  <c r="J7703" i="3"/>
  <c r="J7705" i="3"/>
  <c r="J7706" i="3"/>
  <c r="J7707" i="3"/>
  <c r="J7708" i="3"/>
  <c r="J7709" i="3"/>
  <c r="J7710" i="3"/>
  <c r="J7711" i="3"/>
  <c r="J7712" i="3"/>
  <c r="J7713" i="3"/>
  <c r="J7714" i="3"/>
  <c r="J7715" i="3"/>
  <c r="J7716" i="3"/>
  <c r="J7717" i="3"/>
  <c r="J7718" i="3"/>
  <c r="J7719" i="3"/>
  <c r="J7720" i="3"/>
  <c r="J7721" i="3"/>
  <c r="J7722" i="3"/>
  <c r="J7723" i="3"/>
  <c r="J7724" i="3"/>
  <c r="J7725" i="3"/>
  <c r="J7726" i="3"/>
  <c r="J7727" i="3"/>
  <c r="J7729" i="3"/>
  <c r="J7730" i="3"/>
  <c r="J7731" i="3"/>
  <c r="J7732" i="3"/>
  <c r="J7733" i="3"/>
  <c r="J7734" i="3"/>
  <c r="J7735" i="3"/>
  <c r="J7736" i="3"/>
  <c r="J7737" i="3"/>
  <c r="J7738" i="3"/>
  <c r="J7739" i="3"/>
  <c r="J7740" i="3"/>
  <c r="J7741" i="3"/>
  <c r="J7742" i="3"/>
  <c r="J7743" i="3"/>
  <c r="J7744" i="3"/>
  <c r="J7745" i="3"/>
  <c r="J7746" i="3"/>
  <c r="J7747" i="3"/>
  <c r="J7748" i="3"/>
  <c r="J7749" i="3"/>
  <c r="J7750" i="3"/>
  <c r="J7751" i="3"/>
  <c r="J7753" i="3"/>
  <c r="J7754" i="3"/>
  <c r="J7755" i="3"/>
  <c r="J7756" i="3"/>
  <c r="J7757" i="3"/>
  <c r="J7758" i="3"/>
  <c r="J7759" i="3"/>
  <c r="J7760" i="3"/>
  <c r="J7761" i="3"/>
  <c r="J7762" i="3"/>
  <c r="J7763" i="3"/>
  <c r="J7764" i="3"/>
  <c r="J7765" i="3"/>
  <c r="J7766" i="3"/>
  <c r="J7767" i="3"/>
  <c r="J7768" i="3"/>
  <c r="J7769" i="3"/>
  <c r="J7770" i="3"/>
  <c r="J7771" i="3"/>
  <c r="J7772" i="3"/>
  <c r="J7773" i="3"/>
  <c r="J7774" i="3"/>
  <c r="J7775" i="3"/>
  <c r="J7777" i="3"/>
  <c r="J7778" i="3"/>
  <c r="J7779" i="3"/>
  <c r="J7780" i="3"/>
  <c r="J7781" i="3"/>
  <c r="J7782" i="3"/>
  <c r="J7783" i="3"/>
  <c r="J7784" i="3"/>
  <c r="J7785" i="3"/>
  <c r="J7786" i="3"/>
  <c r="J7787" i="3"/>
  <c r="J7788" i="3"/>
  <c r="J7789" i="3"/>
  <c r="J7790" i="3"/>
  <c r="J7791" i="3"/>
  <c r="J7792" i="3"/>
  <c r="J7793" i="3"/>
  <c r="J7794" i="3"/>
  <c r="J7795" i="3"/>
  <c r="J7796" i="3"/>
  <c r="J7797" i="3"/>
  <c r="J7798" i="3"/>
  <c r="J7799" i="3"/>
  <c r="J7801" i="3"/>
  <c r="J7802" i="3"/>
  <c r="J7803" i="3"/>
  <c r="J7804" i="3"/>
  <c r="J7805" i="3"/>
  <c r="J7806" i="3"/>
  <c r="J7807" i="3"/>
  <c r="J7808" i="3"/>
  <c r="J7809" i="3"/>
  <c r="J7810" i="3"/>
  <c r="J7811" i="3"/>
  <c r="J7812" i="3"/>
  <c r="J7813" i="3"/>
  <c r="J7814" i="3"/>
  <c r="J7815" i="3"/>
  <c r="J7816" i="3"/>
  <c r="J7817" i="3"/>
  <c r="J7818" i="3"/>
  <c r="J7819" i="3"/>
  <c r="J7820" i="3"/>
  <c r="J7821" i="3"/>
  <c r="J7822" i="3"/>
  <c r="J7823" i="3"/>
  <c r="J7825" i="3"/>
  <c r="J7826" i="3"/>
  <c r="J7827" i="3"/>
  <c r="J7828" i="3"/>
  <c r="J7829" i="3"/>
  <c r="J7830" i="3"/>
  <c r="J7831" i="3"/>
  <c r="J7832" i="3"/>
  <c r="J7833" i="3"/>
  <c r="J7834" i="3"/>
  <c r="J7835" i="3"/>
  <c r="J7836" i="3"/>
  <c r="J7837" i="3"/>
  <c r="J7838" i="3"/>
  <c r="J7839" i="3"/>
  <c r="J7840" i="3"/>
  <c r="J7841" i="3"/>
  <c r="J7842" i="3"/>
  <c r="J7843" i="3"/>
  <c r="J7844" i="3"/>
  <c r="J7845" i="3"/>
  <c r="J7846" i="3"/>
  <c r="J7847" i="3"/>
  <c r="J7849" i="3"/>
  <c r="J7850" i="3"/>
  <c r="J7851" i="3"/>
  <c r="J7852" i="3"/>
  <c r="J7853" i="3"/>
  <c r="J7854" i="3"/>
  <c r="J7855" i="3"/>
  <c r="J7856" i="3"/>
  <c r="J7857" i="3"/>
  <c r="J7858" i="3"/>
  <c r="J7859" i="3"/>
  <c r="J7860" i="3"/>
  <c r="J7861" i="3"/>
  <c r="J7862" i="3"/>
  <c r="J7863" i="3"/>
  <c r="J7864" i="3"/>
  <c r="J7865" i="3"/>
  <c r="J7866" i="3"/>
  <c r="J7867" i="3"/>
  <c r="J7868" i="3"/>
  <c r="J7869" i="3"/>
  <c r="J7870" i="3"/>
  <c r="J7871" i="3"/>
  <c r="J7873" i="3"/>
  <c r="J7874" i="3"/>
  <c r="J7875" i="3"/>
  <c r="J7876" i="3"/>
  <c r="J7877" i="3"/>
  <c r="J7878" i="3"/>
  <c r="J7879" i="3"/>
  <c r="J7880" i="3"/>
  <c r="J7881" i="3"/>
  <c r="J7882" i="3"/>
  <c r="J7883" i="3"/>
  <c r="J7884" i="3"/>
  <c r="J7885" i="3"/>
  <c r="J7886" i="3"/>
  <c r="J7887" i="3"/>
  <c r="J7888" i="3"/>
  <c r="J7889" i="3"/>
  <c r="J7890" i="3"/>
  <c r="J7891" i="3"/>
  <c r="J7892" i="3"/>
  <c r="J7893" i="3"/>
  <c r="J7894" i="3"/>
  <c r="J7895" i="3"/>
  <c r="J7897" i="3"/>
  <c r="J7898" i="3"/>
  <c r="J7899" i="3"/>
  <c r="J7900" i="3"/>
  <c r="J7901" i="3"/>
  <c r="J7902" i="3"/>
  <c r="J7903" i="3"/>
  <c r="J7904" i="3"/>
  <c r="J7905" i="3"/>
  <c r="J7906" i="3"/>
  <c r="J7907" i="3"/>
  <c r="J7908" i="3"/>
  <c r="J7909" i="3"/>
  <c r="J7910" i="3"/>
  <c r="J7911" i="3"/>
  <c r="J7912" i="3"/>
  <c r="J7913" i="3"/>
  <c r="J7914" i="3"/>
  <c r="J7915" i="3"/>
  <c r="J7916" i="3"/>
  <c r="J7917" i="3"/>
  <c r="J7918" i="3"/>
  <c r="J7919" i="3"/>
  <c r="J7921" i="3"/>
  <c r="J7922" i="3"/>
  <c r="J7923" i="3"/>
  <c r="J7924" i="3"/>
  <c r="J7925" i="3"/>
  <c r="J7926" i="3"/>
  <c r="J7927" i="3"/>
  <c r="J7928" i="3"/>
  <c r="J7929" i="3"/>
  <c r="J7930" i="3"/>
  <c r="J7931" i="3"/>
  <c r="J7932" i="3"/>
  <c r="J7933" i="3"/>
  <c r="J7934" i="3"/>
  <c r="J7935" i="3"/>
  <c r="J7936" i="3"/>
  <c r="J7937" i="3"/>
  <c r="J7938" i="3"/>
  <c r="J7939" i="3"/>
  <c r="J7940" i="3"/>
  <c r="J7941" i="3"/>
  <c r="J7942" i="3"/>
  <c r="J7943" i="3"/>
  <c r="J7945" i="3"/>
  <c r="J7946" i="3"/>
  <c r="J7947" i="3"/>
  <c r="J7948" i="3"/>
  <c r="J7949" i="3"/>
  <c r="J7950" i="3"/>
  <c r="J7951" i="3"/>
  <c r="J7952" i="3"/>
  <c r="J7953" i="3"/>
  <c r="J7954" i="3"/>
  <c r="J7955" i="3"/>
  <c r="J7956" i="3"/>
  <c r="J7957" i="3"/>
  <c r="J7958" i="3"/>
  <c r="J7959" i="3"/>
  <c r="J7960" i="3"/>
  <c r="J7961" i="3"/>
  <c r="J7962" i="3"/>
  <c r="J7963" i="3"/>
  <c r="J7964" i="3"/>
  <c r="J7965" i="3"/>
  <c r="J7966" i="3"/>
  <c r="J7967" i="3"/>
  <c r="J7969" i="3"/>
  <c r="J7970" i="3"/>
  <c r="J7971" i="3"/>
  <c r="J7972" i="3"/>
  <c r="J7973" i="3"/>
  <c r="J7974" i="3"/>
  <c r="J7975" i="3"/>
  <c r="J7976" i="3"/>
  <c r="J7977" i="3"/>
  <c r="J7978" i="3"/>
  <c r="J7979" i="3"/>
  <c r="J7980" i="3"/>
  <c r="J7981" i="3"/>
  <c r="J7982" i="3"/>
  <c r="J7983" i="3"/>
  <c r="J7984" i="3"/>
  <c r="J7985" i="3"/>
  <c r="J7986" i="3"/>
  <c r="J7987" i="3"/>
  <c r="J7988" i="3"/>
  <c r="J7989" i="3"/>
  <c r="J7990" i="3"/>
  <c r="J7991" i="3"/>
  <c r="J7993" i="3"/>
  <c r="J7994" i="3"/>
  <c r="J7995" i="3"/>
  <c r="J7996" i="3"/>
  <c r="J7997" i="3"/>
  <c r="J7998" i="3"/>
  <c r="J7999" i="3"/>
  <c r="J8000" i="3"/>
  <c r="J8001" i="3"/>
  <c r="J8002" i="3"/>
  <c r="J8003" i="3"/>
  <c r="J8004" i="3"/>
  <c r="J8005" i="3"/>
  <c r="J8006" i="3"/>
  <c r="J8007" i="3"/>
  <c r="J8008" i="3"/>
  <c r="J8009" i="3"/>
  <c r="J8010" i="3"/>
  <c r="J8011" i="3"/>
  <c r="J8012" i="3"/>
  <c r="J8013" i="3"/>
  <c r="J8014" i="3"/>
  <c r="J8015" i="3"/>
  <c r="J8017" i="3"/>
  <c r="J8018" i="3"/>
  <c r="J8019" i="3"/>
  <c r="J8020" i="3"/>
  <c r="J8021" i="3"/>
  <c r="J8022" i="3"/>
  <c r="J8023" i="3"/>
  <c r="J8024" i="3"/>
  <c r="J8025" i="3"/>
  <c r="J8026" i="3"/>
  <c r="J8027" i="3"/>
  <c r="J8028" i="3"/>
  <c r="J8029" i="3"/>
  <c r="J8030" i="3"/>
  <c r="J8031" i="3"/>
  <c r="J8032" i="3"/>
  <c r="J8033" i="3"/>
  <c r="J8034" i="3"/>
  <c r="J8035" i="3"/>
  <c r="J8036" i="3"/>
  <c r="J8037" i="3"/>
  <c r="J8038" i="3"/>
  <c r="J8039" i="3"/>
  <c r="J8041" i="3"/>
  <c r="J8042" i="3"/>
  <c r="J8043" i="3"/>
  <c r="J8044" i="3"/>
  <c r="J8045" i="3"/>
  <c r="J8046" i="3"/>
  <c r="J8047" i="3"/>
  <c r="J8048" i="3"/>
  <c r="J8049" i="3"/>
  <c r="J8050" i="3"/>
  <c r="J8051" i="3"/>
  <c r="J8052" i="3"/>
  <c r="J8053" i="3"/>
  <c r="J8054" i="3"/>
  <c r="J8055" i="3"/>
  <c r="J8056" i="3"/>
  <c r="J8057" i="3"/>
  <c r="J8058" i="3"/>
  <c r="J8059" i="3"/>
  <c r="J8060" i="3"/>
  <c r="J8061" i="3"/>
  <c r="J8062" i="3"/>
  <c r="J8063" i="3"/>
  <c r="J8065" i="3"/>
  <c r="J8066" i="3"/>
  <c r="J8067" i="3"/>
  <c r="J8068" i="3"/>
  <c r="J8069" i="3"/>
  <c r="J8070" i="3"/>
  <c r="J8071" i="3"/>
  <c r="J8072" i="3"/>
  <c r="J8073" i="3"/>
  <c r="J8074" i="3"/>
  <c r="J8075" i="3"/>
  <c r="J8076" i="3"/>
  <c r="J8077" i="3"/>
  <c r="J8078" i="3"/>
  <c r="J8079" i="3"/>
  <c r="J8080" i="3"/>
  <c r="J8081" i="3"/>
  <c r="J8082" i="3"/>
  <c r="J8083" i="3"/>
  <c r="J8084" i="3"/>
  <c r="J8085" i="3"/>
  <c r="J8086" i="3"/>
  <c r="J8087" i="3"/>
  <c r="J8089" i="3"/>
  <c r="J8090" i="3"/>
  <c r="J8091" i="3"/>
  <c r="J8092" i="3"/>
  <c r="J8093" i="3"/>
  <c r="J8094" i="3"/>
  <c r="J8095" i="3"/>
  <c r="J8096" i="3"/>
  <c r="J8097" i="3"/>
  <c r="J8098" i="3"/>
  <c r="J8099" i="3"/>
  <c r="J8100" i="3"/>
  <c r="J8101" i="3"/>
  <c r="J8102" i="3"/>
  <c r="J8103" i="3"/>
  <c r="J8104" i="3"/>
  <c r="J8105" i="3"/>
  <c r="J8106" i="3"/>
  <c r="J8107" i="3"/>
  <c r="J8108" i="3"/>
  <c r="J8109" i="3"/>
  <c r="J8110" i="3"/>
  <c r="J8111" i="3"/>
  <c r="J8113" i="3"/>
  <c r="J8114" i="3"/>
  <c r="J8115" i="3"/>
  <c r="J8116" i="3"/>
  <c r="J8117" i="3"/>
  <c r="J8118" i="3"/>
  <c r="J8119" i="3"/>
  <c r="J8120" i="3"/>
  <c r="J8121" i="3"/>
  <c r="J8122" i="3"/>
  <c r="J8123" i="3"/>
  <c r="J8124" i="3"/>
  <c r="J8125" i="3"/>
  <c r="J8126" i="3"/>
  <c r="J8127" i="3"/>
  <c r="J8128" i="3"/>
  <c r="J8129" i="3"/>
  <c r="J8130" i="3"/>
  <c r="J8131" i="3"/>
  <c r="J8132" i="3"/>
  <c r="J8133" i="3"/>
  <c r="J8134" i="3"/>
  <c r="J8135" i="3"/>
  <c r="J8137" i="3"/>
  <c r="J8138" i="3"/>
  <c r="J8139" i="3"/>
  <c r="J8140" i="3"/>
  <c r="J8141" i="3"/>
  <c r="J8142" i="3"/>
  <c r="J8143" i="3"/>
  <c r="J8144" i="3"/>
  <c r="J8145" i="3"/>
  <c r="J8146" i="3"/>
  <c r="J8147" i="3"/>
  <c r="J8148" i="3"/>
  <c r="J8149" i="3"/>
  <c r="J8150" i="3"/>
  <c r="J8151" i="3"/>
  <c r="J8152" i="3"/>
  <c r="J8153" i="3"/>
  <c r="J8154" i="3"/>
  <c r="J8155" i="3"/>
  <c r="J8156" i="3"/>
  <c r="J8157" i="3"/>
  <c r="J8158" i="3"/>
  <c r="J8159" i="3"/>
  <c r="J8161" i="3"/>
  <c r="J8162" i="3"/>
  <c r="J8163" i="3"/>
  <c r="J8164" i="3"/>
  <c r="J8165" i="3"/>
  <c r="J8166" i="3"/>
  <c r="J8167" i="3"/>
  <c r="J8168" i="3"/>
  <c r="J8169" i="3"/>
  <c r="J8170" i="3"/>
  <c r="J8171" i="3"/>
  <c r="J8172" i="3"/>
  <c r="J8173" i="3"/>
  <c r="J8174" i="3"/>
  <c r="J8175" i="3"/>
  <c r="J8176" i="3"/>
  <c r="J8177" i="3"/>
  <c r="J8178" i="3"/>
  <c r="J8179" i="3"/>
  <c r="J8180" i="3"/>
  <c r="J8181" i="3"/>
  <c r="J8182" i="3"/>
  <c r="J8183" i="3"/>
  <c r="J8185" i="3"/>
  <c r="J8186" i="3"/>
  <c r="J8187" i="3"/>
  <c r="J8188" i="3"/>
  <c r="J8189" i="3"/>
  <c r="J8190" i="3"/>
  <c r="J8191" i="3"/>
  <c r="J8192" i="3"/>
  <c r="J8193" i="3"/>
  <c r="J8194" i="3"/>
  <c r="J8195" i="3"/>
  <c r="J8196" i="3"/>
  <c r="J8197" i="3"/>
  <c r="J8198" i="3"/>
  <c r="J8199" i="3"/>
  <c r="J8200" i="3"/>
  <c r="J8201" i="3"/>
  <c r="J8202" i="3"/>
  <c r="J8203" i="3"/>
  <c r="J8204" i="3"/>
  <c r="J8205" i="3"/>
  <c r="J8206" i="3"/>
  <c r="J8207" i="3"/>
  <c r="J8209" i="3"/>
  <c r="J8210" i="3"/>
  <c r="J8211" i="3"/>
  <c r="J8212" i="3"/>
  <c r="J8213" i="3"/>
  <c r="J8214" i="3"/>
  <c r="J8215" i="3"/>
  <c r="J8216" i="3"/>
  <c r="J8217" i="3"/>
  <c r="J8218" i="3"/>
  <c r="J8219" i="3"/>
  <c r="J8220" i="3"/>
  <c r="J8221" i="3"/>
  <c r="J8222" i="3"/>
  <c r="J8223" i="3"/>
  <c r="J8224" i="3"/>
  <c r="J8225" i="3"/>
  <c r="J8226" i="3"/>
  <c r="J8227" i="3"/>
  <c r="J8228" i="3"/>
  <c r="J8229" i="3"/>
  <c r="J8230" i="3"/>
  <c r="J8231" i="3"/>
  <c r="J8233" i="3"/>
  <c r="J8234" i="3"/>
  <c r="J8235" i="3"/>
  <c r="J8236" i="3"/>
  <c r="J8237" i="3"/>
  <c r="J8238" i="3"/>
  <c r="J8239" i="3"/>
  <c r="J8240" i="3"/>
  <c r="J8241" i="3"/>
  <c r="J8242" i="3"/>
  <c r="J8243" i="3"/>
  <c r="J8244" i="3"/>
  <c r="J8245" i="3"/>
  <c r="J8246" i="3"/>
  <c r="J8247" i="3"/>
  <c r="J8248" i="3"/>
  <c r="J8249" i="3"/>
  <c r="J8250" i="3"/>
  <c r="J8251" i="3"/>
  <c r="J8252" i="3"/>
  <c r="J8253" i="3"/>
  <c r="J8254" i="3"/>
  <c r="J8255" i="3"/>
  <c r="J8257" i="3"/>
  <c r="J8258" i="3"/>
  <c r="J8259" i="3"/>
  <c r="J8260" i="3"/>
  <c r="J8261" i="3"/>
  <c r="J8262" i="3"/>
  <c r="J8263" i="3"/>
  <c r="J8264" i="3"/>
  <c r="J8265" i="3"/>
  <c r="J8266" i="3"/>
  <c r="J8267" i="3"/>
  <c r="J8268" i="3"/>
  <c r="J8269" i="3"/>
  <c r="J8270" i="3"/>
  <c r="J8271" i="3"/>
  <c r="J8272" i="3"/>
  <c r="J8273" i="3"/>
  <c r="J8274" i="3"/>
  <c r="J8275" i="3"/>
  <c r="J8276" i="3"/>
  <c r="J8277" i="3"/>
  <c r="J8278" i="3"/>
  <c r="J8279" i="3"/>
  <c r="J8281" i="3"/>
  <c r="J8282" i="3"/>
  <c r="J8283" i="3"/>
  <c r="J8284" i="3"/>
  <c r="J8285" i="3"/>
  <c r="J8286" i="3"/>
  <c r="J8287" i="3"/>
  <c r="J8288" i="3"/>
  <c r="J8289" i="3"/>
  <c r="J8290" i="3"/>
  <c r="J8291" i="3"/>
  <c r="J8292" i="3"/>
  <c r="J8293" i="3"/>
  <c r="J8294" i="3"/>
  <c r="J8295" i="3"/>
  <c r="J8296" i="3"/>
  <c r="J8297" i="3"/>
  <c r="J8298" i="3"/>
  <c r="J8299" i="3"/>
  <c r="J8300" i="3"/>
  <c r="J8301" i="3"/>
  <c r="J8302" i="3"/>
  <c r="J8303" i="3"/>
  <c r="J8305" i="3"/>
  <c r="J8306" i="3"/>
  <c r="J8307" i="3"/>
  <c r="J8308" i="3"/>
  <c r="J8309" i="3"/>
  <c r="J8310" i="3"/>
  <c r="J8311" i="3"/>
  <c r="J8312" i="3"/>
  <c r="J8313" i="3"/>
  <c r="J8314" i="3"/>
  <c r="J8315" i="3"/>
  <c r="J8316" i="3"/>
  <c r="J8317" i="3"/>
  <c r="J8318" i="3"/>
  <c r="J8319" i="3"/>
  <c r="J8320" i="3"/>
  <c r="J8321" i="3"/>
  <c r="J8322" i="3"/>
  <c r="J8323" i="3"/>
  <c r="J8324" i="3"/>
  <c r="J8325" i="3"/>
  <c r="J8326" i="3"/>
  <c r="J8327" i="3"/>
  <c r="J8329" i="3"/>
  <c r="J8330" i="3"/>
  <c r="J8331" i="3"/>
  <c r="J8332" i="3"/>
  <c r="J8333" i="3"/>
  <c r="J8334" i="3"/>
  <c r="J8335" i="3"/>
  <c r="J8336" i="3"/>
  <c r="J8337" i="3"/>
  <c r="J8338" i="3"/>
  <c r="J8339" i="3"/>
  <c r="J8340" i="3"/>
  <c r="J8341" i="3"/>
  <c r="J8342" i="3"/>
  <c r="J8343" i="3"/>
  <c r="J8344" i="3"/>
  <c r="J8345" i="3"/>
  <c r="J8346" i="3"/>
  <c r="J8347" i="3"/>
  <c r="J8348" i="3"/>
  <c r="J8349" i="3"/>
  <c r="J8350" i="3"/>
  <c r="J8351" i="3"/>
  <c r="J8353" i="3"/>
  <c r="J8354" i="3"/>
  <c r="J8355" i="3"/>
  <c r="J8356" i="3"/>
  <c r="J8357" i="3"/>
  <c r="J8358" i="3"/>
  <c r="J8359" i="3"/>
  <c r="J8360" i="3"/>
  <c r="J8361" i="3"/>
  <c r="J8362" i="3"/>
  <c r="J8363" i="3"/>
  <c r="J8364" i="3"/>
  <c r="J8365" i="3"/>
  <c r="J8366" i="3"/>
  <c r="J8367" i="3"/>
  <c r="J8368" i="3"/>
  <c r="J8369" i="3"/>
  <c r="J8370" i="3"/>
  <c r="J8371" i="3"/>
  <c r="J8372" i="3"/>
  <c r="J8373" i="3"/>
  <c r="J8374" i="3"/>
  <c r="J8375" i="3"/>
  <c r="J8377" i="3"/>
  <c r="J8378" i="3"/>
  <c r="J8379" i="3"/>
  <c r="J8380" i="3"/>
  <c r="J8381" i="3"/>
  <c r="J8382" i="3"/>
  <c r="J8383" i="3"/>
  <c r="J8384" i="3"/>
  <c r="J8385" i="3"/>
  <c r="J8386" i="3"/>
  <c r="J8387" i="3"/>
  <c r="J8388" i="3"/>
  <c r="J8389" i="3"/>
  <c r="J8390" i="3"/>
  <c r="J8391" i="3"/>
  <c r="J8392" i="3"/>
  <c r="J8393" i="3"/>
  <c r="J8394" i="3"/>
  <c r="J8395" i="3"/>
  <c r="J8396" i="3"/>
  <c r="J8397" i="3"/>
  <c r="J8398" i="3"/>
  <c r="J8399" i="3"/>
  <c r="J8401" i="3"/>
  <c r="J8402" i="3"/>
  <c r="J8403" i="3"/>
  <c r="J8404" i="3"/>
  <c r="J8405" i="3"/>
  <c r="J8406" i="3"/>
  <c r="J8407" i="3"/>
  <c r="J8408" i="3"/>
  <c r="J8409" i="3"/>
  <c r="J8410" i="3"/>
  <c r="J8411" i="3"/>
  <c r="J8412" i="3"/>
  <c r="J8413" i="3"/>
  <c r="J8414" i="3"/>
  <c r="J8415" i="3"/>
  <c r="J8416" i="3"/>
  <c r="J8417" i="3"/>
  <c r="J8418" i="3"/>
  <c r="J8419" i="3"/>
  <c r="J8420" i="3"/>
  <c r="J8421" i="3"/>
  <c r="J8422" i="3"/>
  <c r="J8423" i="3"/>
  <c r="J8425" i="3"/>
  <c r="J8426" i="3"/>
  <c r="J8427" i="3"/>
  <c r="J8428" i="3"/>
  <c r="J8429" i="3"/>
  <c r="J8430" i="3"/>
  <c r="J8431" i="3"/>
  <c r="J8432" i="3"/>
  <c r="J8433" i="3"/>
  <c r="J8434" i="3"/>
  <c r="J8435" i="3"/>
  <c r="J8436" i="3"/>
  <c r="J8437" i="3"/>
  <c r="J8438" i="3"/>
  <c r="J8439" i="3"/>
  <c r="J8440" i="3"/>
  <c r="J8441" i="3"/>
  <c r="J8442" i="3"/>
  <c r="J8443" i="3"/>
  <c r="J8444" i="3"/>
  <c r="J8445" i="3"/>
  <c r="J8446" i="3"/>
  <c r="J8447" i="3"/>
  <c r="J8449" i="3"/>
  <c r="J8450" i="3"/>
  <c r="J8451" i="3"/>
  <c r="J8452" i="3"/>
  <c r="J8453" i="3"/>
  <c r="J8454" i="3"/>
  <c r="J8455" i="3"/>
  <c r="J8456" i="3"/>
  <c r="J8457" i="3"/>
  <c r="J8458" i="3"/>
  <c r="J8459" i="3"/>
  <c r="J8460" i="3"/>
  <c r="J8461" i="3"/>
  <c r="J8462" i="3"/>
  <c r="J8463" i="3"/>
  <c r="J8464" i="3"/>
  <c r="J8465" i="3"/>
  <c r="J8466" i="3"/>
  <c r="J8467" i="3"/>
  <c r="J8468" i="3"/>
  <c r="J8469" i="3"/>
  <c r="J8470" i="3"/>
  <c r="J8471" i="3"/>
  <c r="J8473" i="3"/>
  <c r="J8474" i="3"/>
  <c r="J8475" i="3"/>
  <c r="J8476" i="3"/>
  <c r="J8477" i="3"/>
  <c r="J8478" i="3"/>
  <c r="J8479" i="3"/>
  <c r="J8480" i="3"/>
  <c r="J8481" i="3"/>
  <c r="J8482" i="3"/>
  <c r="J8483" i="3"/>
  <c r="J8484" i="3"/>
  <c r="J8485" i="3"/>
  <c r="J8486" i="3"/>
  <c r="J8487" i="3"/>
  <c r="J8488" i="3"/>
  <c r="J8489" i="3"/>
  <c r="J8490" i="3"/>
  <c r="J8491" i="3"/>
  <c r="J8492" i="3"/>
  <c r="J8493" i="3"/>
  <c r="J8494" i="3"/>
  <c r="J8495" i="3"/>
  <c r="J8497" i="3"/>
  <c r="J8498" i="3"/>
  <c r="J8499" i="3"/>
  <c r="J8500" i="3"/>
  <c r="J8501" i="3"/>
  <c r="J8502" i="3"/>
  <c r="J8503" i="3"/>
  <c r="J8504" i="3"/>
  <c r="J8505" i="3"/>
  <c r="J8506" i="3"/>
  <c r="J8507" i="3"/>
  <c r="J8508" i="3"/>
  <c r="J8509" i="3"/>
  <c r="J8510" i="3"/>
  <c r="J8511" i="3"/>
  <c r="J8512" i="3"/>
  <c r="J8513" i="3"/>
  <c r="J8514" i="3"/>
  <c r="J8515" i="3"/>
  <c r="J8516" i="3"/>
  <c r="J8517" i="3"/>
  <c r="J8518" i="3"/>
  <c r="J8519" i="3"/>
  <c r="J8521" i="3"/>
  <c r="J8522" i="3"/>
  <c r="J8523" i="3"/>
  <c r="J8524" i="3"/>
  <c r="J8525" i="3"/>
  <c r="J8526" i="3"/>
  <c r="J8527" i="3"/>
  <c r="J8528" i="3"/>
  <c r="J8529" i="3"/>
  <c r="J8530" i="3"/>
  <c r="J8531" i="3"/>
  <c r="J8532" i="3"/>
  <c r="J8533" i="3"/>
  <c r="J8534" i="3"/>
  <c r="J8535" i="3"/>
  <c r="J8536" i="3"/>
  <c r="J8537" i="3"/>
  <c r="J8538" i="3"/>
  <c r="J8539" i="3"/>
  <c r="J8540" i="3"/>
  <c r="J8541" i="3"/>
  <c r="J8542" i="3"/>
  <c r="J8543" i="3"/>
  <c r="J8545" i="3"/>
  <c r="J8546" i="3"/>
  <c r="J8547" i="3"/>
  <c r="J8548" i="3"/>
  <c r="J8549" i="3"/>
  <c r="J8550" i="3"/>
  <c r="J8551" i="3"/>
  <c r="J8552" i="3"/>
  <c r="J8553" i="3"/>
  <c r="J8554" i="3"/>
  <c r="J8555" i="3"/>
  <c r="J8556" i="3"/>
  <c r="J8557" i="3"/>
  <c r="J8558" i="3"/>
  <c r="J8559" i="3"/>
  <c r="J8560" i="3"/>
  <c r="J8561" i="3"/>
  <c r="J8562" i="3"/>
  <c r="J8563" i="3"/>
  <c r="J8564" i="3"/>
  <c r="J8565" i="3"/>
  <c r="J8566" i="3"/>
  <c r="J8567" i="3"/>
  <c r="J8569" i="3"/>
  <c r="J8570" i="3"/>
  <c r="J8571" i="3"/>
  <c r="J8572" i="3"/>
  <c r="J8573" i="3"/>
  <c r="J8574" i="3"/>
  <c r="J8575" i="3"/>
  <c r="J8576" i="3"/>
  <c r="J8577" i="3"/>
  <c r="J8578" i="3"/>
  <c r="J8579" i="3"/>
  <c r="J8580" i="3"/>
  <c r="J8581" i="3"/>
  <c r="J8582" i="3"/>
  <c r="J8583" i="3"/>
  <c r="J8584" i="3"/>
  <c r="J8585" i="3"/>
  <c r="J8586" i="3"/>
  <c r="J8587" i="3"/>
  <c r="J8588" i="3"/>
  <c r="J8589" i="3"/>
  <c r="J8590" i="3"/>
  <c r="J8591" i="3"/>
  <c r="J8593" i="3"/>
  <c r="J8594" i="3"/>
  <c r="J8595" i="3"/>
  <c r="J8596" i="3"/>
  <c r="J8597" i="3"/>
  <c r="J8598" i="3"/>
  <c r="J8599" i="3"/>
  <c r="J8600" i="3"/>
  <c r="J8601" i="3"/>
  <c r="J8602" i="3"/>
  <c r="J8603" i="3"/>
  <c r="J8604" i="3"/>
  <c r="J8605" i="3"/>
  <c r="J8606" i="3"/>
  <c r="J8607" i="3"/>
  <c r="J8608" i="3"/>
  <c r="J8609" i="3"/>
  <c r="J8610" i="3"/>
  <c r="J8611" i="3"/>
  <c r="J8612" i="3"/>
  <c r="J8613" i="3"/>
  <c r="J8614" i="3"/>
  <c r="J8615" i="3"/>
  <c r="J8617" i="3"/>
  <c r="J8618" i="3"/>
  <c r="J8619" i="3"/>
  <c r="J8620" i="3"/>
  <c r="J8621" i="3"/>
  <c r="J8622" i="3"/>
  <c r="J8623" i="3"/>
  <c r="J8624" i="3"/>
  <c r="J8625" i="3"/>
  <c r="J8626" i="3"/>
  <c r="J8627" i="3"/>
  <c r="J8628" i="3"/>
  <c r="J8629" i="3"/>
  <c r="J8630" i="3"/>
  <c r="J8631" i="3"/>
  <c r="J8632" i="3"/>
  <c r="J8633" i="3"/>
  <c r="J8634" i="3"/>
  <c r="J8635" i="3"/>
  <c r="J8636" i="3"/>
  <c r="J8637" i="3"/>
  <c r="J8638" i="3"/>
  <c r="J8639" i="3"/>
  <c r="J8641" i="3"/>
  <c r="J8642" i="3"/>
  <c r="J8643" i="3"/>
  <c r="J8644" i="3"/>
  <c r="J8645" i="3"/>
  <c r="J8646" i="3"/>
  <c r="J8647" i="3"/>
  <c r="J8648" i="3"/>
  <c r="J8649" i="3"/>
  <c r="J8650" i="3"/>
  <c r="J8651" i="3"/>
  <c r="J8652" i="3"/>
  <c r="J8653" i="3"/>
  <c r="J8654" i="3"/>
  <c r="J8655" i="3"/>
  <c r="J8656" i="3"/>
  <c r="J8657" i="3"/>
  <c r="J8658" i="3"/>
  <c r="J8659" i="3"/>
  <c r="J8660" i="3"/>
  <c r="J8661" i="3"/>
  <c r="J8662" i="3"/>
  <c r="J8663" i="3"/>
  <c r="J8665" i="3"/>
  <c r="J8666" i="3"/>
  <c r="J8667" i="3"/>
  <c r="J8668" i="3"/>
  <c r="J8669" i="3"/>
  <c r="J8670" i="3"/>
  <c r="J8671" i="3"/>
  <c r="J8672" i="3"/>
  <c r="J8673" i="3"/>
  <c r="J8674" i="3"/>
  <c r="J8675" i="3"/>
  <c r="J8676" i="3"/>
  <c r="J8677" i="3"/>
  <c r="J8678" i="3"/>
  <c r="J8679" i="3"/>
  <c r="J8680" i="3"/>
  <c r="J8681" i="3"/>
  <c r="J8682" i="3"/>
  <c r="J8683" i="3"/>
  <c r="J8684" i="3"/>
  <c r="J8685" i="3"/>
  <c r="J8686" i="3"/>
  <c r="J8687" i="3"/>
  <c r="J8689" i="3"/>
  <c r="J8690" i="3"/>
  <c r="J8691" i="3"/>
  <c r="J8692" i="3"/>
  <c r="J8693" i="3"/>
  <c r="J8694" i="3"/>
  <c r="J8695" i="3"/>
  <c r="J8696" i="3"/>
  <c r="J8697" i="3"/>
  <c r="J8698" i="3"/>
  <c r="J8699" i="3"/>
  <c r="J8700" i="3"/>
  <c r="J8701" i="3"/>
  <c r="J8702" i="3"/>
  <c r="J8703" i="3"/>
  <c r="J8704" i="3"/>
  <c r="J8705" i="3"/>
  <c r="J8706" i="3"/>
  <c r="J8707" i="3"/>
  <c r="J8708" i="3"/>
  <c r="J8709" i="3"/>
  <c r="J8710" i="3"/>
  <c r="J8711" i="3"/>
  <c r="J8713" i="3"/>
  <c r="J8714" i="3"/>
  <c r="J8715" i="3"/>
  <c r="J8716" i="3"/>
  <c r="J8717" i="3"/>
  <c r="J8718" i="3"/>
  <c r="J8719" i="3"/>
  <c r="J8720" i="3"/>
  <c r="J8721" i="3"/>
  <c r="J8722" i="3"/>
  <c r="J8723" i="3"/>
  <c r="J8724" i="3"/>
  <c r="J8725" i="3"/>
  <c r="J8726" i="3"/>
  <c r="J8727" i="3"/>
  <c r="J8728" i="3"/>
  <c r="J8729" i="3"/>
  <c r="J8730" i="3"/>
  <c r="J8731" i="3"/>
  <c r="J8732" i="3"/>
  <c r="J8733" i="3"/>
  <c r="J8734" i="3"/>
  <c r="J8735" i="3"/>
  <c r="J8737" i="3"/>
  <c r="J8738" i="3"/>
  <c r="J8739" i="3"/>
  <c r="J8740" i="3"/>
  <c r="J8741" i="3"/>
  <c r="J8742" i="3"/>
  <c r="J8743" i="3"/>
  <c r="J8744" i="3"/>
  <c r="J8745" i="3"/>
  <c r="J8746" i="3"/>
  <c r="J8747" i="3"/>
  <c r="J8748" i="3"/>
  <c r="J8749" i="3"/>
  <c r="J8750" i="3"/>
  <c r="J8751" i="3"/>
  <c r="J8752" i="3"/>
  <c r="J8753" i="3"/>
  <c r="J8754" i="3"/>
  <c r="J8755" i="3"/>
  <c r="J8756" i="3"/>
  <c r="J8757" i="3"/>
  <c r="J8758" i="3"/>
  <c r="J8759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F1464" i="3"/>
  <c r="E1464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8665" i="3"/>
  <c r="G8666" i="3"/>
  <c r="G8667" i="3"/>
  <c r="G8668" i="3"/>
  <c r="G8669" i="3"/>
  <c r="G8670" i="3"/>
  <c r="G8671" i="3"/>
  <c r="G8672" i="3"/>
  <c r="G8673" i="3"/>
  <c r="G8674" i="3"/>
  <c r="G8675" i="3"/>
  <c r="G8676" i="3"/>
  <c r="G8677" i="3"/>
  <c r="G8678" i="3"/>
  <c r="G8679" i="3"/>
  <c r="G8680" i="3"/>
  <c r="G8681" i="3"/>
  <c r="G8682" i="3"/>
  <c r="G8683" i="3"/>
  <c r="G8684" i="3"/>
  <c r="G8685" i="3"/>
  <c r="G8686" i="3"/>
  <c r="G8687" i="3"/>
  <c r="G8689" i="3"/>
  <c r="G8690" i="3"/>
  <c r="G8691" i="3"/>
  <c r="G8692" i="3"/>
  <c r="G8693" i="3"/>
  <c r="G8694" i="3"/>
  <c r="G8695" i="3"/>
  <c r="G8696" i="3"/>
  <c r="G8697" i="3"/>
  <c r="G8698" i="3"/>
  <c r="G8699" i="3"/>
  <c r="G8700" i="3"/>
  <c r="G8701" i="3"/>
  <c r="G8702" i="3"/>
  <c r="G8703" i="3"/>
  <c r="G8704" i="3"/>
  <c r="G8705" i="3"/>
  <c r="G8706" i="3"/>
  <c r="G8707" i="3"/>
  <c r="G8708" i="3"/>
  <c r="G8709" i="3"/>
  <c r="G8710" i="3"/>
  <c r="G8711" i="3"/>
  <c r="G8713" i="3"/>
  <c r="G8714" i="3"/>
  <c r="G8715" i="3"/>
  <c r="G8716" i="3"/>
  <c r="G8717" i="3"/>
  <c r="G8718" i="3"/>
  <c r="G8719" i="3"/>
  <c r="G8720" i="3"/>
  <c r="G8721" i="3"/>
  <c r="G8722" i="3"/>
  <c r="G8723" i="3"/>
  <c r="G8724" i="3"/>
  <c r="G8725" i="3"/>
  <c r="G8726" i="3"/>
  <c r="G8727" i="3"/>
  <c r="G8728" i="3"/>
  <c r="G8729" i="3"/>
  <c r="G8730" i="3"/>
  <c r="G8731" i="3"/>
  <c r="G8732" i="3"/>
  <c r="G8733" i="3"/>
  <c r="G8734" i="3"/>
  <c r="G8735" i="3"/>
  <c r="G8737" i="3"/>
  <c r="G8738" i="3"/>
  <c r="G8739" i="3"/>
  <c r="G8740" i="3"/>
  <c r="G8741" i="3"/>
  <c r="G8742" i="3"/>
  <c r="G8743" i="3"/>
  <c r="G8744" i="3"/>
  <c r="G8745" i="3"/>
  <c r="G8746" i="3"/>
  <c r="G8747" i="3"/>
  <c r="G8748" i="3"/>
  <c r="G8749" i="3"/>
  <c r="G8750" i="3"/>
  <c r="G8751" i="3"/>
  <c r="G8752" i="3"/>
  <c r="G8753" i="3"/>
  <c r="G8754" i="3"/>
  <c r="G8755" i="3"/>
  <c r="G8756" i="3"/>
  <c r="G8757" i="3"/>
  <c r="G8758" i="3"/>
  <c r="G8759" i="3"/>
  <c r="G8761" i="3"/>
  <c r="G8762" i="3"/>
  <c r="G8763" i="3"/>
  <c r="G8764" i="3"/>
  <c r="G8765" i="3"/>
  <c r="G8766" i="3"/>
  <c r="G8767" i="3"/>
  <c r="G8768" i="3"/>
  <c r="G8769" i="3"/>
  <c r="G8770" i="3"/>
  <c r="G8771" i="3"/>
  <c r="G8772" i="3"/>
  <c r="G8773" i="3"/>
  <c r="G8774" i="3"/>
  <c r="G8775" i="3"/>
  <c r="G8776" i="3"/>
  <c r="G8777" i="3"/>
  <c r="G8778" i="3"/>
  <c r="G8779" i="3"/>
  <c r="G8780" i="3"/>
  <c r="G8781" i="3"/>
  <c r="G8782" i="3"/>
  <c r="G8783" i="3"/>
  <c r="G8784" i="3"/>
  <c r="R1442" i="3"/>
  <c r="S1442" i="3" s="1"/>
  <c r="R1443" i="3"/>
  <c r="S1443" i="3" s="1"/>
  <c r="R1444" i="3"/>
  <c r="S1444" i="3" s="1"/>
  <c r="R1445" i="3"/>
  <c r="S1445" i="3" s="1"/>
  <c r="R1446" i="3"/>
  <c r="S1446" i="3" s="1"/>
  <c r="R1447" i="3"/>
  <c r="S1447" i="3" s="1"/>
  <c r="R1448" i="3"/>
  <c r="S1448" i="3" s="1"/>
  <c r="R1449" i="3"/>
  <c r="S1449" i="3" s="1"/>
  <c r="R1450" i="3"/>
  <c r="S1450" i="3" s="1"/>
  <c r="R1451" i="3"/>
  <c r="S1451" i="3" s="1"/>
  <c r="R1452" i="3"/>
  <c r="S1452" i="3" s="1"/>
  <c r="R1453" i="3"/>
  <c r="S1453" i="3" s="1"/>
  <c r="R1454" i="3"/>
  <c r="S1454" i="3" s="1"/>
  <c r="R1455" i="3"/>
  <c r="S1455" i="3" s="1"/>
  <c r="R1456" i="3"/>
  <c r="S1456" i="3" s="1"/>
  <c r="R1457" i="3"/>
  <c r="S1457" i="3" s="1"/>
  <c r="R1458" i="3"/>
  <c r="S1458" i="3" s="1"/>
  <c r="R1459" i="3"/>
  <c r="S1459" i="3" s="1"/>
  <c r="R1460" i="3"/>
  <c r="S1460" i="3" s="1"/>
  <c r="R1461" i="3"/>
  <c r="S1461" i="3" s="1"/>
  <c r="R1462" i="3"/>
  <c r="S1462" i="3" s="1"/>
  <c r="R1463" i="3"/>
  <c r="S1463" i="3" s="1"/>
  <c r="R1441" i="3"/>
  <c r="S1441" i="3" s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J12" i="3"/>
  <c r="I12" i="3"/>
  <c r="J13" i="3"/>
  <c r="I13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3" i="3"/>
  <c r="I3" i="3"/>
  <c r="J2" i="3"/>
  <c r="I2" i="3"/>
  <c r="J4" i="3"/>
  <c r="I4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8664" i="3"/>
  <c r="F8665" i="3"/>
  <c r="F8666" i="3"/>
  <c r="F8667" i="3"/>
  <c r="F8668" i="3"/>
  <c r="F8669" i="3"/>
  <c r="F8670" i="3"/>
  <c r="F8671" i="3"/>
  <c r="F8672" i="3"/>
  <c r="F8673" i="3"/>
  <c r="F8674" i="3"/>
  <c r="F8675" i="3"/>
  <c r="F8676" i="3"/>
  <c r="F8677" i="3"/>
  <c r="F8678" i="3"/>
  <c r="F8679" i="3"/>
  <c r="F8680" i="3"/>
  <c r="F8681" i="3"/>
  <c r="F8682" i="3"/>
  <c r="F8683" i="3"/>
  <c r="F8684" i="3"/>
  <c r="F8685" i="3"/>
  <c r="F8686" i="3"/>
  <c r="F8687" i="3"/>
  <c r="F8688" i="3"/>
  <c r="F8689" i="3"/>
  <c r="F8690" i="3"/>
  <c r="F8691" i="3"/>
  <c r="F8692" i="3"/>
  <c r="F8693" i="3"/>
  <c r="F8694" i="3"/>
  <c r="F8695" i="3"/>
  <c r="F8696" i="3"/>
  <c r="F8697" i="3"/>
  <c r="F8698" i="3"/>
  <c r="F8699" i="3"/>
  <c r="F8700" i="3"/>
  <c r="F8701" i="3"/>
  <c r="F8702" i="3"/>
  <c r="F8703" i="3"/>
  <c r="F8704" i="3"/>
  <c r="F8705" i="3"/>
  <c r="F8706" i="3"/>
  <c r="F8707" i="3"/>
  <c r="F8708" i="3"/>
  <c r="F8709" i="3"/>
  <c r="F8710" i="3"/>
  <c r="F8711" i="3"/>
  <c r="F8712" i="3"/>
  <c r="F8713" i="3"/>
  <c r="F8714" i="3"/>
  <c r="F8715" i="3"/>
  <c r="F8716" i="3"/>
  <c r="F8717" i="3"/>
  <c r="F8718" i="3"/>
  <c r="F8719" i="3"/>
  <c r="F8720" i="3"/>
  <c r="F8721" i="3"/>
  <c r="F8722" i="3"/>
  <c r="F8723" i="3"/>
  <c r="F8724" i="3"/>
  <c r="F8725" i="3"/>
  <c r="F8726" i="3"/>
  <c r="F8727" i="3"/>
  <c r="F8728" i="3"/>
  <c r="F8729" i="3"/>
  <c r="F8730" i="3"/>
  <c r="F8731" i="3"/>
  <c r="F8732" i="3"/>
  <c r="F8733" i="3"/>
  <c r="F8734" i="3"/>
  <c r="F8735" i="3"/>
  <c r="F8736" i="3"/>
  <c r="F8737" i="3"/>
  <c r="F8738" i="3"/>
  <c r="F8739" i="3"/>
  <c r="F8740" i="3"/>
  <c r="F8741" i="3"/>
  <c r="F8742" i="3"/>
  <c r="F8743" i="3"/>
  <c r="F8744" i="3"/>
  <c r="F8745" i="3"/>
  <c r="F8746" i="3"/>
  <c r="F8747" i="3"/>
  <c r="F8748" i="3"/>
  <c r="F8749" i="3"/>
  <c r="F8750" i="3"/>
  <c r="F8751" i="3"/>
  <c r="F8752" i="3"/>
  <c r="F8753" i="3"/>
  <c r="F8754" i="3"/>
  <c r="F8755" i="3"/>
  <c r="F8756" i="3"/>
  <c r="F8757" i="3"/>
  <c r="F8758" i="3"/>
  <c r="F8759" i="3"/>
  <c r="F8760" i="3"/>
  <c r="F8761" i="3"/>
  <c r="F8762" i="3"/>
  <c r="F8763" i="3"/>
  <c r="F8764" i="3"/>
  <c r="F8765" i="3"/>
  <c r="F8766" i="3"/>
  <c r="F8767" i="3"/>
  <c r="F8768" i="3"/>
  <c r="F8769" i="3"/>
  <c r="F8770" i="3"/>
  <c r="F8771" i="3"/>
  <c r="F8772" i="3"/>
  <c r="F8773" i="3"/>
  <c r="F8774" i="3"/>
  <c r="F8775" i="3"/>
  <c r="F8776" i="3"/>
  <c r="F8777" i="3"/>
  <c r="F8778" i="3"/>
  <c r="F8779" i="3"/>
  <c r="F8780" i="3"/>
  <c r="F8781" i="3"/>
  <c r="F8782" i="3"/>
  <c r="F8783" i="3"/>
  <c r="F8784" i="3"/>
  <c r="F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G72" i="3" s="1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G96" i="3" s="1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G120" i="3" s="1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G144" i="3" s="1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G168" i="3" s="1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G192" i="3" s="1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G216" i="3" s="1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G240" i="3" s="1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G264" i="3" s="1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G288" i="3" s="1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G312" i="3" s="1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G336" i="3" s="1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G360" i="3" s="1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G384" i="3" s="1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G408" i="3" s="1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G432" i="3" s="1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G456" i="3" s="1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G480" i="3" s="1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G504" i="3" s="1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G528" i="3" s="1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G552" i="3" s="1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G576" i="3" s="1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G600" i="3" s="1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G624" i="3" s="1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G648" i="3" s="1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G672" i="3" s="1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G696" i="3" s="1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G720" i="3" s="1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G744" i="3" s="1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G768" i="3" s="1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G792" i="3" s="1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G816" i="3" s="1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G840" i="3" s="1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G864" i="3" s="1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G888" i="3" s="1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G912" i="3" s="1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G936" i="3" s="1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G960" i="3" s="1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G984" i="3" s="1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G1008" i="3" s="1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G1032" i="3" s="1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G1056" i="3" s="1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G1080" i="3" s="1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G1104" i="3" s="1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G1128" i="3" s="1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G1152" i="3" s="1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G1176" i="3" s="1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G1200" i="3" s="1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G1224" i="3" s="1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G1248" i="3" s="1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G1272" i="3" s="1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G1296" i="3" s="1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G1320" i="3" s="1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G1344" i="3" s="1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G1368" i="3" s="1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G1392" i="3" s="1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G1416" i="3" s="1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G1440" i="3" s="1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G1488" i="3" s="1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G1512" i="3" s="1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G1536" i="3" s="1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G1560" i="3" s="1"/>
  <c r="K1560" i="3" s="1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G1584" i="3" s="1"/>
  <c r="K1584" i="3" s="1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G1608" i="3" s="1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G1632" i="3" s="1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G1656" i="3" s="1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G1680" i="3" s="1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G1704" i="3" s="1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G1728" i="3" s="1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G1752" i="3" s="1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G1776" i="3" s="1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G1800" i="3" s="1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G1824" i="3" s="1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G1848" i="3" s="1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G1872" i="3" s="1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G1896" i="3" s="1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G1920" i="3" s="1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G1944" i="3" s="1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G1968" i="3" s="1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G1992" i="3" s="1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G2016" i="3" s="1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G2040" i="3" s="1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G2064" i="3" s="1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G2087" i="3"/>
  <c r="I2087" i="3" s="1"/>
  <c r="J2087" i="3" s="1"/>
  <c r="E2088" i="3"/>
  <c r="G2088" i="3" s="1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G7296" i="3" s="1"/>
  <c r="I7296" i="3" s="1"/>
  <c r="J7296" i="3" s="1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G7320" i="3" s="1"/>
  <c r="I7320" i="3" s="1"/>
  <c r="J7320" i="3" s="1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G7344" i="3" s="1"/>
  <c r="I7344" i="3" s="1"/>
  <c r="J7344" i="3" s="1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G7368" i="3" s="1"/>
  <c r="I7368" i="3" s="1"/>
  <c r="J7368" i="3" s="1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G7392" i="3" s="1"/>
  <c r="I7392" i="3" s="1"/>
  <c r="J7392" i="3" s="1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G7416" i="3" s="1"/>
  <c r="I7416" i="3" s="1"/>
  <c r="J7416" i="3" s="1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G7440" i="3" s="1"/>
  <c r="I7440" i="3" s="1"/>
  <c r="J7440" i="3" s="1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G7464" i="3" s="1"/>
  <c r="I7464" i="3" s="1"/>
  <c r="J7464" i="3" s="1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G7488" i="3" s="1"/>
  <c r="I7488" i="3" s="1"/>
  <c r="J7488" i="3" s="1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G7512" i="3" s="1"/>
  <c r="I7512" i="3" s="1"/>
  <c r="J7512" i="3" s="1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G7536" i="3" s="1"/>
  <c r="I7536" i="3" s="1"/>
  <c r="J7536" i="3" s="1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G7560" i="3" s="1"/>
  <c r="I7560" i="3" s="1"/>
  <c r="J7560" i="3" s="1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G7584" i="3" s="1"/>
  <c r="I7584" i="3" s="1"/>
  <c r="J7584" i="3" s="1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G7608" i="3" s="1"/>
  <c r="I7608" i="3" s="1"/>
  <c r="J7608" i="3" s="1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G7632" i="3" s="1"/>
  <c r="I7632" i="3" s="1"/>
  <c r="J7632" i="3" s="1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G7656" i="3" s="1"/>
  <c r="I7656" i="3" s="1"/>
  <c r="J7656" i="3" s="1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G7680" i="3" s="1"/>
  <c r="I7680" i="3" s="1"/>
  <c r="J7680" i="3" s="1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G7704" i="3" s="1"/>
  <c r="I7704" i="3" s="1"/>
  <c r="J7704" i="3" s="1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G7728" i="3" s="1"/>
  <c r="I7728" i="3" s="1"/>
  <c r="J7728" i="3" s="1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G7752" i="3" s="1"/>
  <c r="I7752" i="3" s="1"/>
  <c r="J7752" i="3" s="1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G7776" i="3" s="1"/>
  <c r="I7776" i="3" s="1"/>
  <c r="J7776" i="3" s="1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G7800" i="3" s="1"/>
  <c r="I7800" i="3" s="1"/>
  <c r="J7800" i="3" s="1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G7824" i="3" s="1"/>
  <c r="I7824" i="3" s="1"/>
  <c r="J7824" i="3" s="1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G7848" i="3" s="1"/>
  <c r="I7848" i="3" s="1"/>
  <c r="J7848" i="3" s="1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G7872" i="3" s="1"/>
  <c r="I7872" i="3" s="1"/>
  <c r="J7872" i="3" s="1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G7896" i="3" s="1"/>
  <c r="I7896" i="3" s="1"/>
  <c r="J7896" i="3" s="1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G7920" i="3" s="1"/>
  <c r="I7920" i="3" s="1"/>
  <c r="J7920" i="3" s="1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G7944" i="3" s="1"/>
  <c r="I7944" i="3" s="1"/>
  <c r="J7944" i="3" s="1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G7968" i="3" s="1"/>
  <c r="I7968" i="3" s="1"/>
  <c r="J7968" i="3" s="1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G7992" i="3" s="1"/>
  <c r="I7992" i="3" s="1"/>
  <c r="J7992" i="3" s="1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G8016" i="3" s="1"/>
  <c r="I8016" i="3" s="1"/>
  <c r="J8016" i="3" s="1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G8040" i="3" s="1"/>
  <c r="I8040" i="3" s="1"/>
  <c r="J8040" i="3" s="1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G8064" i="3" s="1"/>
  <c r="I8064" i="3" s="1"/>
  <c r="J8064" i="3" s="1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G8088" i="3" s="1"/>
  <c r="I8088" i="3" s="1"/>
  <c r="J8088" i="3" s="1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G8112" i="3" s="1"/>
  <c r="I8112" i="3" s="1"/>
  <c r="J8112" i="3" s="1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G8136" i="3" s="1"/>
  <c r="I8136" i="3" s="1"/>
  <c r="J8136" i="3" s="1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G8160" i="3" s="1"/>
  <c r="I8160" i="3" s="1"/>
  <c r="J8160" i="3" s="1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G8184" i="3" s="1"/>
  <c r="I8184" i="3" s="1"/>
  <c r="J8184" i="3" s="1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G8208" i="3" s="1"/>
  <c r="I8208" i="3" s="1"/>
  <c r="J8208" i="3" s="1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G8232" i="3" s="1"/>
  <c r="I8232" i="3" s="1"/>
  <c r="J8232" i="3" s="1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G8256" i="3" s="1"/>
  <c r="I8256" i="3" s="1"/>
  <c r="J8256" i="3" s="1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G8280" i="3" s="1"/>
  <c r="I8280" i="3" s="1"/>
  <c r="J8280" i="3" s="1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G8304" i="3" s="1"/>
  <c r="I8304" i="3" s="1"/>
  <c r="J8304" i="3" s="1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G8328" i="3" s="1"/>
  <c r="I8328" i="3" s="1"/>
  <c r="J8328" i="3" s="1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G8352" i="3" s="1"/>
  <c r="I8352" i="3" s="1"/>
  <c r="J8352" i="3" s="1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G8376" i="3" s="1"/>
  <c r="I8376" i="3" s="1"/>
  <c r="J8376" i="3" s="1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G8400" i="3" s="1"/>
  <c r="I8400" i="3" s="1"/>
  <c r="J8400" i="3" s="1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G8424" i="3" s="1"/>
  <c r="I8424" i="3" s="1"/>
  <c r="J8424" i="3" s="1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G8448" i="3" s="1"/>
  <c r="I8448" i="3" s="1"/>
  <c r="J8448" i="3" s="1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G8472" i="3" s="1"/>
  <c r="I8472" i="3" s="1"/>
  <c r="J8472" i="3" s="1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G8496" i="3" s="1"/>
  <c r="I8496" i="3" s="1"/>
  <c r="J8496" i="3" s="1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G8520" i="3" s="1"/>
  <c r="I8520" i="3" s="1"/>
  <c r="J8520" i="3" s="1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G8544" i="3" s="1"/>
  <c r="I8544" i="3" s="1"/>
  <c r="J8544" i="3" s="1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G8568" i="3" s="1"/>
  <c r="I8568" i="3" s="1"/>
  <c r="J8568" i="3" s="1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G8592" i="3" s="1"/>
  <c r="I8592" i="3" s="1"/>
  <c r="J8592" i="3" s="1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G8616" i="3" s="1"/>
  <c r="I8616" i="3" s="1"/>
  <c r="J8616" i="3" s="1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G8640" i="3" s="1"/>
  <c r="I8640" i="3" s="1"/>
  <c r="J8640" i="3" s="1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G8664" i="3" s="1"/>
  <c r="I8664" i="3" s="1"/>
  <c r="J8664" i="3" s="1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G8688" i="3" s="1"/>
  <c r="I8688" i="3" s="1"/>
  <c r="J8688" i="3" s="1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G8712" i="3" s="1"/>
  <c r="I8712" i="3" s="1"/>
  <c r="J8712" i="3" s="1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G8736" i="3" s="1"/>
  <c r="I8736" i="3" s="1"/>
  <c r="J8736" i="3" s="1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G8760" i="3" s="1"/>
  <c r="I8760" i="3" s="1"/>
  <c r="J8760" i="3" s="1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48" i="3"/>
  <c r="W6" i="4" l="1"/>
  <c r="M3" i="4"/>
  <c r="N3" i="4" s="1"/>
  <c r="P3" i="4" s="1"/>
  <c r="Q3" i="4" s="1"/>
  <c r="L331" i="2" s="1"/>
  <c r="V6" i="4"/>
  <c r="X6" i="4" s="1"/>
  <c r="Z6" i="4" s="1"/>
  <c r="AA6" i="4" s="1"/>
  <c r="X13" i="4"/>
  <c r="I2064" i="3"/>
  <c r="J2064" i="3" s="1"/>
  <c r="K2064" i="3"/>
  <c r="I2040" i="3"/>
  <c r="J2040" i="3" s="1"/>
  <c r="K2040" i="3"/>
  <c r="I2016" i="3"/>
  <c r="J2016" i="3" s="1"/>
  <c r="K2016" i="3"/>
  <c r="I1992" i="3"/>
  <c r="J1992" i="3" s="1"/>
  <c r="K1992" i="3"/>
  <c r="I1968" i="3"/>
  <c r="J1968" i="3" s="1"/>
  <c r="K1968" i="3"/>
  <c r="I1944" i="3"/>
  <c r="J1944" i="3" s="1"/>
  <c r="K1944" i="3"/>
  <c r="I1920" i="3"/>
  <c r="J1920" i="3" s="1"/>
  <c r="K1920" i="3"/>
  <c r="I1896" i="3"/>
  <c r="J1896" i="3" s="1"/>
  <c r="K1896" i="3"/>
  <c r="I1872" i="3"/>
  <c r="J1872" i="3" s="1"/>
  <c r="K1872" i="3"/>
  <c r="I1848" i="3"/>
  <c r="J1848" i="3" s="1"/>
  <c r="K1848" i="3"/>
  <c r="I1824" i="3"/>
  <c r="J1824" i="3" s="1"/>
  <c r="K1824" i="3"/>
  <c r="I1800" i="3"/>
  <c r="J1800" i="3" s="1"/>
  <c r="K1800" i="3"/>
  <c r="I1776" i="3"/>
  <c r="J1776" i="3" s="1"/>
  <c r="K1776" i="3"/>
  <c r="I1752" i="3"/>
  <c r="J1752" i="3" s="1"/>
  <c r="K1752" i="3"/>
  <c r="I1728" i="3"/>
  <c r="J1728" i="3" s="1"/>
  <c r="K1728" i="3"/>
  <c r="I1704" i="3"/>
  <c r="J1704" i="3" s="1"/>
  <c r="K1704" i="3"/>
  <c r="I1680" i="3"/>
  <c r="J1680" i="3" s="1"/>
  <c r="K1680" i="3"/>
  <c r="I1656" i="3"/>
  <c r="J1656" i="3" s="1"/>
  <c r="K1656" i="3"/>
  <c r="I1632" i="3"/>
  <c r="J1632" i="3" s="1"/>
  <c r="K1632" i="3"/>
  <c r="I1608" i="3"/>
  <c r="J1608" i="3" s="1"/>
  <c r="K1608" i="3"/>
  <c r="I1536" i="3"/>
  <c r="J1536" i="3" s="1"/>
  <c r="K1536" i="3"/>
  <c r="I1512" i="3"/>
  <c r="J1512" i="3" s="1"/>
  <c r="K1512" i="3"/>
  <c r="I1488" i="3"/>
  <c r="J1488" i="3" s="1"/>
  <c r="K1488" i="3"/>
  <c r="K2087" i="3"/>
  <c r="I1584" i="3"/>
  <c r="J1584" i="3" s="1"/>
  <c r="I1560" i="3"/>
  <c r="J1560" i="3" s="1"/>
  <c r="K4" i="3"/>
  <c r="K2" i="3"/>
  <c r="K3" i="3"/>
  <c r="K5" i="3"/>
  <c r="K6" i="3"/>
  <c r="K7" i="3"/>
  <c r="K8" i="3"/>
  <c r="K9" i="3"/>
  <c r="K10" i="3"/>
  <c r="K11" i="3"/>
  <c r="K13" i="3"/>
  <c r="K12" i="3"/>
  <c r="G1464" i="3"/>
  <c r="G48" i="3"/>
  <c r="G7295" i="3"/>
  <c r="G7271" i="3"/>
  <c r="I7271" i="3" s="1"/>
  <c r="J7271" i="3" s="1"/>
  <c r="G7247" i="3"/>
  <c r="I7247" i="3" s="1"/>
  <c r="J7247" i="3" s="1"/>
  <c r="G7223" i="3"/>
  <c r="I7223" i="3" s="1"/>
  <c r="J7223" i="3" s="1"/>
  <c r="G7199" i="3"/>
  <c r="I7199" i="3" s="1"/>
  <c r="J7199" i="3" s="1"/>
  <c r="G7175" i="3"/>
  <c r="I7175" i="3" s="1"/>
  <c r="J7175" i="3" s="1"/>
  <c r="G7151" i="3"/>
  <c r="I7151" i="3" s="1"/>
  <c r="J7151" i="3" s="1"/>
  <c r="G7127" i="3"/>
  <c r="I7127" i="3" s="1"/>
  <c r="J7127" i="3" s="1"/>
  <c r="G7103" i="3"/>
  <c r="I7103" i="3" s="1"/>
  <c r="J7103" i="3" s="1"/>
  <c r="G7079" i="3"/>
  <c r="I7079" i="3" s="1"/>
  <c r="J7079" i="3" s="1"/>
  <c r="G7055" i="3"/>
  <c r="I7055" i="3" s="1"/>
  <c r="J7055" i="3" s="1"/>
  <c r="G7031" i="3"/>
  <c r="I7031" i="3" s="1"/>
  <c r="J7031" i="3" s="1"/>
  <c r="G7007" i="3"/>
  <c r="I7007" i="3" s="1"/>
  <c r="J7007" i="3" s="1"/>
  <c r="G6983" i="3"/>
  <c r="I6983" i="3" s="1"/>
  <c r="J6983" i="3" s="1"/>
  <c r="G6959" i="3"/>
  <c r="I6959" i="3" s="1"/>
  <c r="J6959" i="3" s="1"/>
  <c r="G6935" i="3"/>
  <c r="I6935" i="3" s="1"/>
  <c r="J6935" i="3" s="1"/>
  <c r="G6911" i="3"/>
  <c r="I6911" i="3" s="1"/>
  <c r="J6911" i="3" s="1"/>
  <c r="G6887" i="3"/>
  <c r="I6887" i="3" s="1"/>
  <c r="J6887" i="3" s="1"/>
  <c r="G6863" i="3"/>
  <c r="I6863" i="3" s="1"/>
  <c r="J6863" i="3" s="1"/>
  <c r="G6839" i="3"/>
  <c r="I6839" i="3" s="1"/>
  <c r="J6839" i="3" s="1"/>
  <c r="G6815" i="3"/>
  <c r="I6815" i="3" s="1"/>
  <c r="J6815" i="3" s="1"/>
  <c r="G6791" i="3"/>
  <c r="I6791" i="3" s="1"/>
  <c r="J6791" i="3" s="1"/>
  <c r="G6767" i="3"/>
  <c r="I6767" i="3" s="1"/>
  <c r="J6767" i="3" s="1"/>
  <c r="G6743" i="3"/>
  <c r="I6743" i="3" s="1"/>
  <c r="J6743" i="3" s="1"/>
  <c r="G6719" i="3"/>
  <c r="I6719" i="3" s="1"/>
  <c r="J6719" i="3" s="1"/>
  <c r="G6695" i="3"/>
  <c r="I6695" i="3" s="1"/>
  <c r="J6695" i="3" s="1"/>
  <c r="G6671" i="3"/>
  <c r="I6671" i="3" s="1"/>
  <c r="J6671" i="3" s="1"/>
  <c r="G6647" i="3"/>
  <c r="I6647" i="3" s="1"/>
  <c r="J6647" i="3" s="1"/>
  <c r="G6623" i="3"/>
  <c r="I6623" i="3" s="1"/>
  <c r="J6623" i="3" s="1"/>
  <c r="G6599" i="3"/>
  <c r="I6599" i="3" s="1"/>
  <c r="J6599" i="3" s="1"/>
  <c r="G6575" i="3"/>
  <c r="I6575" i="3" s="1"/>
  <c r="J6575" i="3" s="1"/>
  <c r="G6551" i="3"/>
  <c r="I6551" i="3" s="1"/>
  <c r="J6551" i="3" s="1"/>
  <c r="G6527" i="3"/>
  <c r="I6527" i="3" s="1"/>
  <c r="J6527" i="3" s="1"/>
  <c r="G6503" i="3"/>
  <c r="I6503" i="3" s="1"/>
  <c r="J6503" i="3" s="1"/>
  <c r="G6479" i="3"/>
  <c r="I6479" i="3" s="1"/>
  <c r="J6479" i="3" s="1"/>
  <c r="G6455" i="3"/>
  <c r="I6455" i="3" s="1"/>
  <c r="J6455" i="3" s="1"/>
  <c r="G6431" i="3"/>
  <c r="I6431" i="3" s="1"/>
  <c r="J6431" i="3" s="1"/>
  <c r="G6407" i="3"/>
  <c r="I6407" i="3" s="1"/>
  <c r="J6407" i="3" s="1"/>
  <c r="G6383" i="3"/>
  <c r="I6383" i="3" s="1"/>
  <c r="J6383" i="3" s="1"/>
  <c r="G6359" i="3"/>
  <c r="I6359" i="3" s="1"/>
  <c r="J6359" i="3" s="1"/>
  <c r="G6335" i="3"/>
  <c r="I6335" i="3" s="1"/>
  <c r="J6335" i="3" s="1"/>
  <c r="G6311" i="3"/>
  <c r="I6311" i="3" s="1"/>
  <c r="J6311" i="3" s="1"/>
  <c r="G6287" i="3"/>
  <c r="I6287" i="3" s="1"/>
  <c r="J6287" i="3" s="1"/>
  <c r="G6263" i="3"/>
  <c r="I6263" i="3" s="1"/>
  <c r="J6263" i="3" s="1"/>
  <c r="G6239" i="3"/>
  <c r="I6239" i="3" s="1"/>
  <c r="J6239" i="3" s="1"/>
  <c r="G6215" i="3"/>
  <c r="I6215" i="3" s="1"/>
  <c r="J6215" i="3" s="1"/>
  <c r="G6191" i="3"/>
  <c r="I6191" i="3" s="1"/>
  <c r="J6191" i="3" s="1"/>
  <c r="G6167" i="3"/>
  <c r="I6167" i="3" s="1"/>
  <c r="J6167" i="3" s="1"/>
  <c r="G6143" i="3"/>
  <c r="I6143" i="3" s="1"/>
  <c r="J6143" i="3" s="1"/>
  <c r="G6119" i="3"/>
  <c r="I6119" i="3" s="1"/>
  <c r="J6119" i="3" s="1"/>
  <c r="G6095" i="3"/>
  <c r="I6095" i="3" s="1"/>
  <c r="J6095" i="3" s="1"/>
  <c r="G6071" i="3"/>
  <c r="I6071" i="3" s="1"/>
  <c r="J6071" i="3" s="1"/>
  <c r="G6047" i="3"/>
  <c r="I6047" i="3" s="1"/>
  <c r="J6047" i="3" s="1"/>
  <c r="G6023" i="3"/>
  <c r="I6023" i="3" s="1"/>
  <c r="J6023" i="3" s="1"/>
  <c r="G5999" i="3"/>
  <c r="I5999" i="3" s="1"/>
  <c r="J5999" i="3" s="1"/>
  <c r="G5975" i="3"/>
  <c r="I5975" i="3" s="1"/>
  <c r="J5975" i="3" s="1"/>
  <c r="G5951" i="3"/>
  <c r="I5951" i="3" s="1"/>
  <c r="J5951" i="3" s="1"/>
  <c r="G5927" i="3"/>
  <c r="I5927" i="3" s="1"/>
  <c r="J5927" i="3" s="1"/>
  <c r="G5903" i="3"/>
  <c r="I5903" i="3" s="1"/>
  <c r="J5903" i="3" s="1"/>
  <c r="G5879" i="3"/>
  <c r="I5879" i="3" s="1"/>
  <c r="J5879" i="3" s="1"/>
  <c r="G5855" i="3"/>
  <c r="I5855" i="3" s="1"/>
  <c r="J5855" i="3" s="1"/>
  <c r="G5831" i="3"/>
  <c r="I5831" i="3" s="1"/>
  <c r="J5831" i="3" s="1"/>
  <c r="G5807" i="3"/>
  <c r="I5807" i="3" s="1"/>
  <c r="J5807" i="3" s="1"/>
  <c r="G5783" i="3"/>
  <c r="I5783" i="3" s="1"/>
  <c r="J5783" i="3" s="1"/>
  <c r="G5759" i="3"/>
  <c r="I5759" i="3" s="1"/>
  <c r="J5759" i="3" s="1"/>
  <c r="G5735" i="3"/>
  <c r="I5735" i="3" s="1"/>
  <c r="J5735" i="3" s="1"/>
  <c r="G5711" i="3"/>
  <c r="I5711" i="3" s="1"/>
  <c r="J5711" i="3" s="1"/>
  <c r="G5687" i="3"/>
  <c r="I5687" i="3" s="1"/>
  <c r="J5687" i="3" s="1"/>
  <c r="G5663" i="3"/>
  <c r="I5663" i="3" s="1"/>
  <c r="J5663" i="3" s="1"/>
  <c r="G5639" i="3"/>
  <c r="I5639" i="3" s="1"/>
  <c r="J5639" i="3" s="1"/>
  <c r="G5615" i="3"/>
  <c r="I5615" i="3" s="1"/>
  <c r="J5615" i="3" s="1"/>
  <c r="G5591" i="3"/>
  <c r="I5591" i="3" s="1"/>
  <c r="J5591" i="3" s="1"/>
  <c r="G5567" i="3"/>
  <c r="I5567" i="3" s="1"/>
  <c r="J5567" i="3" s="1"/>
  <c r="G5543" i="3"/>
  <c r="I5543" i="3" s="1"/>
  <c r="J5543" i="3" s="1"/>
  <c r="G5519" i="3"/>
  <c r="I5519" i="3" s="1"/>
  <c r="J5519" i="3" s="1"/>
  <c r="G5495" i="3"/>
  <c r="I5495" i="3" s="1"/>
  <c r="J5495" i="3" s="1"/>
  <c r="G5471" i="3"/>
  <c r="I5471" i="3" s="1"/>
  <c r="J5471" i="3" s="1"/>
  <c r="G5447" i="3"/>
  <c r="I5447" i="3" s="1"/>
  <c r="J5447" i="3" s="1"/>
  <c r="G5423" i="3"/>
  <c r="I5423" i="3" s="1"/>
  <c r="J5423" i="3" s="1"/>
  <c r="G5399" i="3"/>
  <c r="I5399" i="3" s="1"/>
  <c r="J5399" i="3" s="1"/>
  <c r="G5375" i="3"/>
  <c r="I5375" i="3" s="1"/>
  <c r="J5375" i="3" s="1"/>
  <c r="G5351" i="3"/>
  <c r="I5351" i="3" s="1"/>
  <c r="J5351" i="3" s="1"/>
  <c r="G5327" i="3"/>
  <c r="I5327" i="3" s="1"/>
  <c r="J5327" i="3" s="1"/>
  <c r="G5303" i="3"/>
  <c r="I5303" i="3" s="1"/>
  <c r="J5303" i="3" s="1"/>
  <c r="G5279" i="3"/>
  <c r="I5279" i="3" s="1"/>
  <c r="J5279" i="3" s="1"/>
  <c r="G5255" i="3"/>
  <c r="I5255" i="3" s="1"/>
  <c r="J5255" i="3" s="1"/>
  <c r="G5231" i="3"/>
  <c r="I5231" i="3" s="1"/>
  <c r="J5231" i="3" s="1"/>
  <c r="G5207" i="3"/>
  <c r="I5207" i="3" s="1"/>
  <c r="J5207" i="3" s="1"/>
  <c r="G5183" i="3"/>
  <c r="I5183" i="3" s="1"/>
  <c r="J5183" i="3" s="1"/>
  <c r="G5159" i="3"/>
  <c r="I5159" i="3" s="1"/>
  <c r="J5159" i="3" s="1"/>
  <c r="G5135" i="3"/>
  <c r="I5135" i="3" s="1"/>
  <c r="J5135" i="3" s="1"/>
  <c r="G5111" i="3"/>
  <c r="I5111" i="3" s="1"/>
  <c r="J5111" i="3" s="1"/>
  <c r="G5087" i="3"/>
  <c r="I5087" i="3" s="1"/>
  <c r="J5087" i="3" s="1"/>
  <c r="G5063" i="3"/>
  <c r="I5063" i="3" s="1"/>
  <c r="J5063" i="3" s="1"/>
  <c r="G5039" i="3"/>
  <c r="I5039" i="3" s="1"/>
  <c r="J5039" i="3" s="1"/>
  <c r="G5015" i="3"/>
  <c r="I5015" i="3" s="1"/>
  <c r="J5015" i="3" s="1"/>
  <c r="G4991" i="3"/>
  <c r="I4991" i="3" s="1"/>
  <c r="J4991" i="3" s="1"/>
  <c r="G4967" i="3"/>
  <c r="I4967" i="3" s="1"/>
  <c r="J4967" i="3" s="1"/>
  <c r="G4943" i="3"/>
  <c r="I4943" i="3" s="1"/>
  <c r="J4943" i="3" s="1"/>
  <c r="G4919" i="3"/>
  <c r="I4919" i="3" s="1"/>
  <c r="J4919" i="3" s="1"/>
  <c r="G4895" i="3"/>
  <c r="I4895" i="3" s="1"/>
  <c r="J4895" i="3" s="1"/>
  <c r="G4871" i="3"/>
  <c r="I4871" i="3" s="1"/>
  <c r="J4871" i="3" s="1"/>
  <c r="G4847" i="3"/>
  <c r="I4847" i="3" s="1"/>
  <c r="J4847" i="3" s="1"/>
  <c r="G4823" i="3"/>
  <c r="I4823" i="3" s="1"/>
  <c r="J4823" i="3" s="1"/>
  <c r="G4799" i="3"/>
  <c r="I4799" i="3" s="1"/>
  <c r="J4799" i="3" s="1"/>
  <c r="G4775" i="3"/>
  <c r="I4775" i="3" s="1"/>
  <c r="J4775" i="3" s="1"/>
  <c r="G4751" i="3"/>
  <c r="I4751" i="3" s="1"/>
  <c r="J4751" i="3" s="1"/>
  <c r="G4727" i="3"/>
  <c r="I4727" i="3" s="1"/>
  <c r="J4727" i="3" s="1"/>
  <c r="G4703" i="3"/>
  <c r="I4703" i="3" s="1"/>
  <c r="J4703" i="3" s="1"/>
  <c r="G4679" i="3"/>
  <c r="I4679" i="3" s="1"/>
  <c r="J4679" i="3" s="1"/>
  <c r="G4655" i="3"/>
  <c r="I4655" i="3" s="1"/>
  <c r="J4655" i="3" s="1"/>
  <c r="G4631" i="3"/>
  <c r="I4631" i="3" s="1"/>
  <c r="J4631" i="3" s="1"/>
  <c r="G4607" i="3"/>
  <c r="I4607" i="3" s="1"/>
  <c r="J4607" i="3" s="1"/>
  <c r="G4583" i="3"/>
  <c r="I4583" i="3" s="1"/>
  <c r="J4583" i="3" s="1"/>
  <c r="G4559" i="3"/>
  <c r="I4559" i="3" s="1"/>
  <c r="J4559" i="3" s="1"/>
  <c r="G4535" i="3"/>
  <c r="I4535" i="3" s="1"/>
  <c r="J4535" i="3" s="1"/>
  <c r="G4511" i="3"/>
  <c r="I4511" i="3" s="1"/>
  <c r="J4511" i="3" s="1"/>
  <c r="G4487" i="3"/>
  <c r="I4487" i="3" s="1"/>
  <c r="J4487" i="3" s="1"/>
  <c r="G4463" i="3"/>
  <c r="I4463" i="3" s="1"/>
  <c r="J4463" i="3" s="1"/>
  <c r="G4439" i="3"/>
  <c r="I4439" i="3" s="1"/>
  <c r="J4439" i="3" s="1"/>
  <c r="G4415" i="3"/>
  <c r="I4415" i="3" s="1"/>
  <c r="J4415" i="3" s="1"/>
  <c r="G4391" i="3"/>
  <c r="I4391" i="3" s="1"/>
  <c r="J4391" i="3" s="1"/>
  <c r="G4367" i="3"/>
  <c r="I4367" i="3" s="1"/>
  <c r="J4367" i="3" s="1"/>
  <c r="G4343" i="3"/>
  <c r="I4343" i="3" s="1"/>
  <c r="J4343" i="3" s="1"/>
  <c r="G4319" i="3"/>
  <c r="I4319" i="3" s="1"/>
  <c r="J4319" i="3" s="1"/>
  <c r="G4295" i="3"/>
  <c r="I4295" i="3" s="1"/>
  <c r="J4295" i="3" s="1"/>
  <c r="G4271" i="3"/>
  <c r="I4271" i="3" s="1"/>
  <c r="J4271" i="3" s="1"/>
  <c r="G4247" i="3"/>
  <c r="I4247" i="3" s="1"/>
  <c r="J4247" i="3" s="1"/>
  <c r="G4223" i="3"/>
  <c r="I4223" i="3" s="1"/>
  <c r="J4223" i="3" s="1"/>
  <c r="G4199" i="3"/>
  <c r="I4199" i="3" s="1"/>
  <c r="J4199" i="3" s="1"/>
  <c r="G4175" i="3"/>
  <c r="I4175" i="3" s="1"/>
  <c r="J4175" i="3" s="1"/>
  <c r="G4151" i="3"/>
  <c r="I4151" i="3" s="1"/>
  <c r="J4151" i="3" s="1"/>
  <c r="G4127" i="3"/>
  <c r="I4127" i="3" s="1"/>
  <c r="J4127" i="3" s="1"/>
  <c r="G4103" i="3"/>
  <c r="I4103" i="3" s="1"/>
  <c r="J4103" i="3" s="1"/>
  <c r="G4079" i="3"/>
  <c r="I4079" i="3" s="1"/>
  <c r="J4079" i="3" s="1"/>
  <c r="G4055" i="3"/>
  <c r="I4055" i="3" s="1"/>
  <c r="J4055" i="3" s="1"/>
  <c r="G4031" i="3"/>
  <c r="I4031" i="3" s="1"/>
  <c r="J4031" i="3" s="1"/>
  <c r="G4007" i="3"/>
  <c r="I4007" i="3" s="1"/>
  <c r="J4007" i="3" s="1"/>
  <c r="G3983" i="3"/>
  <c r="I3983" i="3" s="1"/>
  <c r="J3983" i="3" s="1"/>
  <c r="G3959" i="3"/>
  <c r="I3959" i="3" s="1"/>
  <c r="J3959" i="3" s="1"/>
  <c r="G3935" i="3"/>
  <c r="I3935" i="3" s="1"/>
  <c r="J3935" i="3" s="1"/>
  <c r="G3911" i="3"/>
  <c r="I3911" i="3" s="1"/>
  <c r="J3911" i="3" s="1"/>
  <c r="G3887" i="3"/>
  <c r="I3887" i="3" s="1"/>
  <c r="J3887" i="3" s="1"/>
  <c r="G3863" i="3"/>
  <c r="I3863" i="3" s="1"/>
  <c r="J3863" i="3" s="1"/>
  <c r="G3839" i="3"/>
  <c r="I3839" i="3" s="1"/>
  <c r="J3839" i="3" s="1"/>
  <c r="G3815" i="3"/>
  <c r="I3815" i="3" s="1"/>
  <c r="J3815" i="3" s="1"/>
  <c r="G3791" i="3"/>
  <c r="I3791" i="3" s="1"/>
  <c r="J3791" i="3" s="1"/>
  <c r="G3767" i="3"/>
  <c r="I3767" i="3" s="1"/>
  <c r="J3767" i="3" s="1"/>
  <c r="G3743" i="3"/>
  <c r="I3743" i="3" s="1"/>
  <c r="J3743" i="3" s="1"/>
  <c r="G3719" i="3"/>
  <c r="I3719" i="3" s="1"/>
  <c r="J3719" i="3" s="1"/>
  <c r="G3695" i="3"/>
  <c r="I3695" i="3" s="1"/>
  <c r="J3695" i="3" s="1"/>
  <c r="G3671" i="3"/>
  <c r="I3671" i="3" s="1"/>
  <c r="J3671" i="3" s="1"/>
  <c r="G3647" i="3"/>
  <c r="I3647" i="3" s="1"/>
  <c r="J3647" i="3" s="1"/>
  <c r="G3623" i="3"/>
  <c r="I3623" i="3" s="1"/>
  <c r="J3623" i="3" s="1"/>
  <c r="G3599" i="3"/>
  <c r="I3599" i="3" s="1"/>
  <c r="J3599" i="3" s="1"/>
  <c r="G3575" i="3"/>
  <c r="I3575" i="3" s="1"/>
  <c r="J3575" i="3" s="1"/>
  <c r="G3551" i="3"/>
  <c r="I3551" i="3" s="1"/>
  <c r="J3551" i="3" s="1"/>
  <c r="G3527" i="3"/>
  <c r="I3527" i="3" s="1"/>
  <c r="J3527" i="3" s="1"/>
  <c r="G3503" i="3"/>
  <c r="I3503" i="3" s="1"/>
  <c r="J3503" i="3" s="1"/>
  <c r="G3479" i="3"/>
  <c r="I3479" i="3" s="1"/>
  <c r="J3479" i="3" s="1"/>
  <c r="G3455" i="3"/>
  <c r="I3455" i="3" s="1"/>
  <c r="J3455" i="3" s="1"/>
  <c r="G3431" i="3"/>
  <c r="I3431" i="3" s="1"/>
  <c r="J3431" i="3" s="1"/>
  <c r="G3407" i="3"/>
  <c r="I3407" i="3" s="1"/>
  <c r="J3407" i="3" s="1"/>
  <c r="G3383" i="3"/>
  <c r="I3383" i="3" s="1"/>
  <c r="J3383" i="3" s="1"/>
  <c r="G3359" i="3"/>
  <c r="I3359" i="3" s="1"/>
  <c r="J3359" i="3" s="1"/>
  <c r="G3335" i="3"/>
  <c r="I3335" i="3" s="1"/>
  <c r="J3335" i="3" s="1"/>
  <c r="G3311" i="3"/>
  <c r="I3311" i="3" s="1"/>
  <c r="J3311" i="3" s="1"/>
  <c r="G3287" i="3"/>
  <c r="I3287" i="3" s="1"/>
  <c r="J3287" i="3" s="1"/>
  <c r="G3263" i="3"/>
  <c r="I3263" i="3" s="1"/>
  <c r="J3263" i="3" s="1"/>
  <c r="G3239" i="3"/>
  <c r="I3239" i="3" s="1"/>
  <c r="J3239" i="3" s="1"/>
  <c r="G3215" i="3"/>
  <c r="I3215" i="3" s="1"/>
  <c r="J3215" i="3" s="1"/>
  <c r="G3191" i="3"/>
  <c r="I3191" i="3" s="1"/>
  <c r="J3191" i="3" s="1"/>
  <c r="G3167" i="3"/>
  <c r="I3167" i="3" s="1"/>
  <c r="J3167" i="3" s="1"/>
  <c r="G3143" i="3"/>
  <c r="I3143" i="3" s="1"/>
  <c r="J3143" i="3" s="1"/>
  <c r="G3119" i="3"/>
  <c r="I3119" i="3" s="1"/>
  <c r="J3119" i="3" s="1"/>
  <c r="G3095" i="3"/>
  <c r="I3095" i="3" s="1"/>
  <c r="J3095" i="3" s="1"/>
  <c r="G3071" i="3"/>
  <c r="I3071" i="3" s="1"/>
  <c r="J3071" i="3" s="1"/>
  <c r="G3047" i="3"/>
  <c r="I3047" i="3" s="1"/>
  <c r="J3047" i="3" s="1"/>
  <c r="G3023" i="3"/>
  <c r="I3023" i="3" s="1"/>
  <c r="J3023" i="3" s="1"/>
  <c r="G2999" i="3"/>
  <c r="I2999" i="3" s="1"/>
  <c r="J2999" i="3" s="1"/>
  <c r="G2975" i="3"/>
  <c r="I2975" i="3" s="1"/>
  <c r="J2975" i="3" s="1"/>
  <c r="G2951" i="3"/>
  <c r="I2951" i="3" s="1"/>
  <c r="J2951" i="3" s="1"/>
  <c r="G2927" i="3"/>
  <c r="I2927" i="3" s="1"/>
  <c r="J2927" i="3" s="1"/>
  <c r="G2903" i="3"/>
  <c r="I2903" i="3" s="1"/>
  <c r="J2903" i="3" s="1"/>
  <c r="G2879" i="3"/>
  <c r="I2879" i="3" s="1"/>
  <c r="J2879" i="3" s="1"/>
  <c r="G2855" i="3"/>
  <c r="I2855" i="3" s="1"/>
  <c r="J2855" i="3" s="1"/>
  <c r="G2831" i="3"/>
  <c r="I2831" i="3" s="1"/>
  <c r="J2831" i="3" s="1"/>
  <c r="G2807" i="3"/>
  <c r="I2807" i="3" s="1"/>
  <c r="J2807" i="3" s="1"/>
  <c r="G2783" i="3"/>
  <c r="I2783" i="3" s="1"/>
  <c r="J2783" i="3" s="1"/>
  <c r="G2759" i="3"/>
  <c r="I2759" i="3" s="1"/>
  <c r="J2759" i="3" s="1"/>
  <c r="G2735" i="3"/>
  <c r="I2735" i="3" s="1"/>
  <c r="J2735" i="3" s="1"/>
  <c r="G2711" i="3"/>
  <c r="I2711" i="3" s="1"/>
  <c r="J2711" i="3" s="1"/>
  <c r="G2687" i="3"/>
  <c r="I2687" i="3" s="1"/>
  <c r="J2687" i="3" s="1"/>
  <c r="G2663" i="3"/>
  <c r="I2663" i="3" s="1"/>
  <c r="J2663" i="3" s="1"/>
  <c r="G2639" i="3"/>
  <c r="I2639" i="3" s="1"/>
  <c r="J2639" i="3" s="1"/>
  <c r="G2615" i="3"/>
  <c r="I2615" i="3" s="1"/>
  <c r="J2615" i="3" s="1"/>
  <c r="G2591" i="3"/>
  <c r="I2591" i="3" s="1"/>
  <c r="J2591" i="3" s="1"/>
  <c r="G2567" i="3"/>
  <c r="I2567" i="3" s="1"/>
  <c r="J2567" i="3" s="1"/>
  <c r="G2543" i="3"/>
  <c r="I2543" i="3" s="1"/>
  <c r="J2543" i="3" s="1"/>
  <c r="G2519" i="3"/>
  <c r="I2519" i="3" s="1"/>
  <c r="J2519" i="3" s="1"/>
  <c r="G2495" i="3"/>
  <c r="I2495" i="3" s="1"/>
  <c r="J2495" i="3" s="1"/>
  <c r="G2471" i="3"/>
  <c r="I2471" i="3" s="1"/>
  <c r="J2471" i="3" s="1"/>
  <c r="G2447" i="3"/>
  <c r="I2447" i="3" s="1"/>
  <c r="J2447" i="3" s="1"/>
  <c r="G2423" i="3"/>
  <c r="I2423" i="3" s="1"/>
  <c r="J2423" i="3" s="1"/>
  <c r="G2399" i="3"/>
  <c r="I2399" i="3" s="1"/>
  <c r="J2399" i="3" s="1"/>
  <c r="G2375" i="3"/>
  <c r="I2375" i="3" s="1"/>
  <c r="J2375" i="3" s="1"/>
  <c r="G2351" i="3"/>
  <c r="I2351" i="3" s="1"/>
  <c r="J2351" i="3" s="1"/>
  <c r="G2327" i="3"/>
  <c r="I2327" i="3" s="1"/>
  <c r="J2327" i="3" s="1"/>
  <c r="G2303" i="3"/>
  <c r="I2303" i="3" s="1"/>
  <c r="J2303" i="3" s="1"/>
  <c r="G2279" i="3"/>
  <c r="I2279" i="3" s="1"/>
  <c r="J2279" i="3" s="1"/>
  <c r="G2255" i="3"/>
  <c r="I2255" i="3" s="1"/>
  <c r="J2255" i="3" s="1"/>
  <c r="G2231" i="3"/>
  <c r="I2231" i="3" s="1"/>
  <c r="J2231" i="3" s="1"/>
  <c r="G2207" i="3"/>
  <c r="I2207" i="3" s="1"/>
  <c r="J2207" i="3" s="1"/>
  <c r="G2183" i="3"/>
  <c r="G2159" i="3"/>
  <c r="G2135" i="3"/>
  <c r="K2135" i="3" s="1"/>
  <c r="G2111" i="3"/>
  <c r="T1441" i="3"/>
  <c r="U1441" i="3" s="1"/>
  <c r="Z13" i="4" l="1"/>
  <c r="AA13" i="4" s="1"/>
  <c r="L335" i="2" s="1"/>
  <c r="AB13" i="4"/>
  <c r="AC13" i="4" s="1"/>
  <c r="L352" i="2" s="1"/>
  <c r="I2111" i="3"/>
  <c r="J2111" i="3" s="1"/>
  <c r="K2111" i="3"/>
  <c r="I2159" i="3"/>
  <c r="J2159" i="3" s="1"/>
  <c r="K2159" i="3"/>
  <c r="I1464" i="3"/>
  <c r="J1464" i="3" s="1"/>
  <c r="K1464" i="3"/>
  <c r="I2183" i="3"/>
  <c r="J2183" i="3" s="1"/>
  <c r="K2183" i="3"/>
  <c r="K56" i="2"/>
  <c r="K112" i="2"/>
  <c r="K72" i="2"/>
  <c r="K64" i="2"/>
  <c r="K104" i="2"/>
  <c r="K120" i="2"/>
  <c r="K160" i="2"/>
  <c r="K367" i="2"/>
  <c r="I2135" i="3"/>
  <c r="K152" i="2"/>
  <c r="K168" i="2"/>
  <c r="N5" i="3"/>
  <c r="K273" i="2"/>
  <c r="K281" i="2"/>
  <c r="K289" i="2"/>
  <c r="K323" i="2"/>
  <c r="K200" i="2"/>
  <c r="K433" i="2"/>
  <c r="K425" i="2"/>
  <c r="K417" i="2"/>
  <c r="K383" i="2"/>
  <c r="K375" i="2"/>
  <c r="K260" i="2"/>
  <c r="K216" i="2"/>
  <c r="K208" i="2"/>
  <c r="K429" i="2"/>
  <c r="K421" i="2"/>
  <c r="K413" i="2"/>
  <c r="K379" i="2"/>
  <c r="N12" i="3"/>
  <c r="N11" i="3"/>
  <c r="N9" i="3"/>
  <c r="N7" i="3"/>
  <c r="N2" i="3"/>
  <c r="K269" i="2"/>
  <c r="K277" i="2"/>
  <c r="K285" i="2"/>
  <c r="K319" i="2"/>
  <c r="K327" i="2"/>
  <c r="K371" i="2"/>
  <c r="K268" i="2"/>
  <c r="K276" i="2"/>
  <c r="K284" i="2"/>
  <c r="K292" i="2"/>
  <c r="K300" i="2"/>
  <c r="K308" i="2"/>
  <c r="K316" i="2"/>
  <c r="K324" i="2"/>
  <c r="K368" i="2"/>
  <c r="K376" i="2"/>
  <c r="K384" i="2"/>
  <c r="K392" i="2"/>
  <c r="K400" i="2"/>
  <c r="K408" i="2"/>
  <c r="K416" i="2"/>
  <c r="K424" i="2"/>
  <c r="K432" i="2"/>
  <c r="K6" i="2"/>
  <c r="K8" i="2"/>
  <c r="K10" i="2"/>
  <c r="K12" i="2"/>
  <c r="K14" i="2"/>
  <c r="K16" i="2"/>
  <c r="K18" i="2"/>
  <c r="K20" i="2"/>
  <c r="K22" i="2"/>
  <c r="K24" i="2"/>
  <c r="K28" i="2"/>
  <c r="K32" i="2"/>
  <c r="K36" i="2"/>
  <c r="K40" i="2"/>
  <c r="K44" i="2"/>
  <c r="K53" i="2"/>
  <c r="K57" i="2"/>
  <c r="K61" i="2"/>
  <c r="K65" i="2"/>
  <c r="K69" i="2"/>
  <c r="K73" i="2"/>
  <c r="K103" i="2"/>
  <c r="K107" i="2"/>
  <c r="K111" i="2"/>
  <c r="K115" i="2"/>
  <c r="K119" i="2"/>
  <c r="K149" i="2"/>
  <c r="K153" i="2"/>
  <c r="K157" i="2"/>
  <c r="K161" i="2"/>
  <c r="K165" i="2"/>
  <c r="K169" i="2"/>
  <c r="K199" i="2"/>
  <c r="K203" i="2"/>
  <c r="K207" i="2"/>
  <c r="K211" i="2"/>
  <c r="K215" i="2"/>
  <c r="K257" i="2"/>
  <c r="K259" i="2"/>
  <c r="K261" i="2"/>
  <c r="K263" i="2"/>
  <c r="K265" i="2"/>
  <c r="K293" i="2"/>
  <c r="K295" i="2"/>
  <c r="K297" i="2"/>
  <c r="K299" i="2"/>
  <c r="K301" i="2"/>
  <c r="K303" i="2"/>
  <c r="K305" i="2"/>
  <c r="K307" i="2"/>
  <c r="K309" i="2"/>
  <c r="K311" i="2"/>
  <c r="K313" i="2"/>
  <c r="K389" i="2"/>
  <c r="K391" i="2"/>
  <c r="K393" i="2"/>
  <c r="K395" i="2"/>
  <c r="K397" i="2"/>
  <c r="K399" i="2"/>
  <c r="K401" i="2"/>
  <c r="K403" i="2"/>
  <c r="K405" i="2"/>
  <c r="K407" i="2"/>
  <c r="K409" i="2"/>
  <c r="K26" i="2"/>
  <c r="K51" i="2"/>
  <c r="K99" i="2"/>
  <c r="K147" i="2"/>
  <c r="K195" i="2"/>
  <c r="K266" i="2"/>
  <c r="K274" i="2"/>
  <c r="K282" i="2"/>
  <c r="K290" i="2"/>
  <c r="K318" i="2"/>
  <c r="K326" i="2"/>
  <c r="K370" i="2"/>
  <c r="K378" i="2"/>
  <c r="K386" i="2"/>
  <c r="K414" i="2"/>
  <c r="K422" i="2"/>
  <c r="K430" i="2"/>
  <c r="K29" i="2"/>
  <c r="K33" i="2"/>
  <c r="K37" i="2"/>
  <c r="K41" i="2"/>
  <c r="K45" i="2"/>
  <c r="K49" i="2"/>
  <c r="K79" i="2"/>
  <c r="K83" i="2"/>
  <c r="K87" i="2"/>
  <c r="K91" i="2"/>
  <c r="K95" i="2"/>
  <c r="K125" i="2"/>
  <c r="K129" i="2"/>
  <c r="K133" i="2"/>
  <c r="K137" i="2"/>
  <c r="K141" i="2"/>
  <c r="K145" i="2"/>
  <c r="K175" i="2"/>
  <c r="K179" i="2"/>
  <c r="K183" i="2"/>
  <c r="K187" i="2"/>
  <c r="K191" i="2"/>
  <c r="K267" i="2"/>
  <c r="K291" i="2"/>
  <c r="K315" i="2"/>
  <c r="K387" i="2"/>
  <c r="K411" i="2"/>
  <c r="K435" i="2"/>
  <c r="K48" i="2"/>
  <c r="K54" i="2"/>
  <c r="K62" i="2"/>
  <c r="K70" i="2"/>
  <c r="K78" i="2"/>
  <c r="K82" i="2"/>
  <c r="K86" i="2"/>
  <c r="K90" i="2"/>
  <c r="K94" i="2"/>
  <c r="K98" i="2"/>
  <c r="K106" i="2"/>
  <c r="K114" i="2"/>
  <c r="K124" i="2"/>
  <c r="K128" i="2"/>
  <c r="K132" i="2"/>
  <c r="K136" i="2"/>
  <c r="K140" i="2"/>
  <c r="K144" i="2"/>
  <c r="K150" i="2"/>
  <c r="K158" i="2"/>
  <c r="K166" i="2"/>
  <c r="K174" i="2"/>
  <c r="K178" i="2"/>
  <c r="K182" i="2"/>
  <c r="K186" i="2"/>
  <c r="K190" i="2"/>
  <c r="K194" i="2"/>
  <c r="K202" i="2"/>
  <c r="K210" i="2"/>
  <c r="K258" i="2"/>
  <c r="K294" i="2"/>
  <c r="K302" i="2"/>
  <c r="K310" i="2"/>
  <c r="K394" i="2"/>
  <c r="K402" i="2"/>
  <c r="K74" i="2"/>
  <c r="K170" i="2"/>
  <c r="L5" i="2"/>
  <c r="L7" i="2"/>
  <c r="L9" i="2"/>
  <c r="L11" i="2"/>
  <c r="L13" i="2"/>
  <c r="L15" i="2"/>
  <c r="L17" i="2"/>
  <c r="L19" i="2"/>
  <c r="L21" i="2"/>
  <c r="L23" i="2"/>
  <c r="L25" i="2"/>
  <c r="L27" i="2"/>
  <c r="L29" i="2"/>
  <c r="L31" i="2"/>
  <c r="L33" i="2"/>
  <c r="L35" i="2"/>
  <c r="L37" i="2"/>
  <c r="L39" i="2"/>
  <c r="L41" i="2"/>
  <c r="L43" i="2"/>
  <c r="L45" i="2"/>
  <c r="L47" i="2"/>
  <c r="L49" i="2"/>
  <c r="L51" i="2"/>
  <c r="L53" i="2"/>
  <c r="L55" i="2"/>
  <c r="L57" i="2"/>
  <c r="L59" i="2"/>
  <c r="L61" i="2"/>
  <c r="L63" i="2"/>
  <c r="L65" i="2"/>
  <c r="L67" i="2"/>
  <c r="L69" i="2"/>
  <c r="L71" i="2"/>
  <c r="L73" i="2"/>
  <c r="L75" i="2"/>
  <c r="L77" i="2"/>
  <c r="L79" i="2"/>
  <c r="L81" i="2"/>
  <c r="L83" i="2"/>
  <c r="L85" i="2"/>
  <c r="L87" i="2"/>
  <c r="L89" i="2"/>
  <c r="L91" i="2"/>
  <c r="L93" i="2"/>
  <c r="L95" i="2"/>
  <c r="L97" i="2"/>
  <c r="L99" i="2"/>
  <c r="L101" i="2"/>
  <c r="L103" i="2"/>
  <c r="L105" i="2"/>
  <c r="L107" i="2"/>
  <c r="L109" i="2"/>
  <c r="L111" i="2"/>
  <c r="L113" i="2"/>
  <c r="L115" i="2"/>
  <c r="L117" i="2"/>
  <c r="L119" i="2"/>
  <c r="L121" i="2"/>
  <c r="L123" i="2"/>
  <c r="L125" i="2"/>
  <c r="L127" i="2"/>
  <c r="L129" i="2"/>
  <c r="L131" i="2"/>
  <c r="L133" i="2"/>
  <c r="L135" i="2"/>
  <c r="L137" i="2"/>
  <c r="L139" i="2"/>
  <c r="L141" i="2"/>
  <c r="L143" i="2"/>
  <c r="L145" i="2"/>
  <c r="L147" i="2"/>
  <c r="L149" i="2"/>
  <c r="L151" i="2"/>
  <c r="L153" i="2"/>
  <c r="L155" i="2"/>
  <c r="L157" i="2"/>
  <c r="L159" i="2"/>
  <c r="L161" i="2"/>
  <c r="L163" i="2"/>
  <c r="L165" i="2"/>
  <c r="L167" i="2"/>
  <c r="L169" i="2"/>
  <c r="L171" i="2"/>
  <c r="L6" i="2"/>
  <c r="L10" i="2"/>
  <c r="L14" i="2"/>
  <c r="L18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142" i="2"/>
  <c r="L146" i="2"/>
  <c r="L150" i="2"/>
  <c r="L154" i="2"/>
  <c r="L158" i="2"/>
  <c r="L162" i="2"/>
  <c r="L166" i="2"/>
  <c r="L170" i="2"/>
  <c r="L8" i="2"/>
  <c r="L16" i="2"/>
  <c r="L24" i="2"/>
  <c r="L32" i="2"/>
  <c r="L40" i="2"/>
  <c r="L48" i="2"/>
  <c r="L56" i="2"/>
  <c r="L64" i="2"/>
  <c r="L72" i="2"/>
  <c r="L80" i="2"/>
  <c r="L88" i="2"/>
  <c r="L96" i="2"/>
  <c r="L104" i="2"/>
  <c r="L112" i="2"/>
  <c r="L120" i="2"/>
  <c r="L128" i="2"/>
  <c r="L136" i="2"/>
  <c r="L144" i="2"/>
  <c r="L152" i="2"/>
  <c r="L160" i="2"/>
  <c r="L168" i="2"/>
  <c r="L12" i="2"/>
  <c r="L20" i="2"/>
  <c r="L28" i="2"/>
  <c r="L36" i="2"/>
  <c r="L44" i="2"/>
  <c r="L52" i="2"/>
  <c r="L60" i="2"/>
  <c r="L68" i="2"/>
  <c r="L76" i="2"/>
  <c r="L84" i="2"/>
  <c r="L92" i="2"/>
  <c r="L100" i="2"/>
  <c r="L108" i="2"/>
  <c r="L116" i="2"/>
  <c r="L124" i="2"/>
  <c r="L132" i="2"/>
  <c r="L140" i="2"/>
  <c r="L148" i="2"/>
  <c r="L156" i="2"/>
  <c r="L164" i="2"/>
  <c r="N13" i="3"/>
  <c r="N10" i="3"/>
  <c r="N8" i="3"/>
  <c r="N6" i="3"/>
  <c r="N3" i="3"/>
  <c r="N4" i="3"/>
  <c r="L223" i="2" s="1"/>
  <c r="K271" i="2"/>
  <c r="K275" i="2"/>
  <c r="K279" i="2"/>
  <c r="K283" i="2"/>
  <c r="K287" i="2"/>
  <c r="K317" i="2"/>
  <c r="K321" i="2"/>
  <c r="K325" i="2"/>
  <c r="K365" i="2"/>
  <c r="K369" i="2"/>
  <c r="K373" i="2"/>
  <c r="K377" i="2"/>
  <c r="K381" i="2"/>
  <c r="K385" i="2"/>
  <c r="K415" i="2"/>
  <c r="K419" i="2"/>
  <c r="K423" i="2"/>
  <c r="K427" i="2"/>
  <c r="K431" i="2"/>
  <c r="K52" i="2"/>
  <c r="K60" i="2"/>
  <c r="K68" i="2"/>
  <c r="K100" i="2"/>
  <c r="K108" i="2"/>
  <c r="K116" i="2"/>
  <c r="K148" i="2"/>
  <c r="K156" i="2"/>
  <c r="K164" i="2"/>
  <c r="K196" i="2"/>
  <c r="K204" i="2"/>
  <c r="K212" i="2"/>
  <c r="K256" i="2"/>
  <c r="K264" i="2"/>
  <c r="K272" i="2"/>
  <c r="K280" i="2"/>
  <c r="K288" i="2"/>
  <c r="K296" i="2"/>
  <c r="K304" i="2"/>
  <c r="K312" i="2"/>
  <c r="K320" i="2"/>
  <c r="K364" i="2"/>
  <c r="K372" i="2"/>
  <c r="K380" i="2"/>
  <c r="K388" i="2"/>
  <c r="K396" i="2"/>
  <c r="K404" i="2"/>
  <c r="K412" i="2"/>
  <c r="K420" i="2"/>
  <c r="K428" i="2"/>
  <c r="K5" i="2"/>
  <c r="K7" i="2"/>
  <c r="K9" i="2"/>
  <c r="K11" i="2"/>
  <c r="K13" i="2"/>
  <c r="K15" i="2"/>
  <c r="K17" i="2"/>
  <c r="K19" i="2"/>
  <c r="K21" i="2"/>
  <c r="K23" i="2"/>
  <c r="K25" i="2"/>
  <c r="K30" i="2"/>
  <c r="K34" i="2"/>
  <c r="K38" i="2"/>
  <c r="K42" i="2"/>
  <c r="K46" i="2"/>
  <c r="K55" i="2"/>
  <c r="K59" i="2"/>
  <c r="K63" i="2"/>
  <c r="K67" i="2"/>
  <c r="K71" i="2"/>
  <c r="K101" i="2"/>
  <c r="K105" i="2"/>
  <c r="K109" i="2"/>
  <c r="K113" i="2"/>
  <c r="K117" i="2"/>
  <c r="K121" i="2"/>
  <c r="K151" i="2"/>
  <c r="K155" i="2"/>
  <c r="K159" i="2"/>
  <c r="K163" i="2"/>
  <c r="K167" i="2"/>
  <c r="K197" i="2"/>
  <c r="K201" i="2"/>
  <c r="K205" i="2"/>
  <c r="K209" i="2"/>
  <c r="K213" i="2"/>
  <c r="K217" i="2"/>
  <c r="K27" i="2"/>
  <c r="K75" i="2"/>
  <c r="K123" i="2"/>
  <c r="K171" i="2"/>
  <c r="K219" i="2"/>
  <c r="K270" i="2"/>
  <c r="K278" i="2"/>
  <c r="K286" i="2"/>
  <c r="K314" i="2"/>
  <c r="K322" i="2"/>
  <c r="K366" i="2"/>
  <c r="K374" i="2"/>
  <c r="K382" i="2"/>
  <c r="K410" i="2"/>
  <c r="K418" i="2"/>
  <c r="K426" i="2"/>
  <c r="K434" i="2"/>
  <c r="K31" i="2"/>
  <c r="K35" i="2"/>
  <c r="K39" i="2"/>
  <c r="K43" i="2"/>
  <c r="K47" i="2"/>
  <c r="K77" i="2"/>
  <c r="K81" i="2"/>
  <c r="K85" i="2"/>
  <c r="K89" i="2"/>
  <c r="K93" i="2"/>
  <c r="K97" i="2"/>
  <c r="K127" i="2"/>
  <c r="K131" i="2"/>
  <c r="K135" i="2"/>
  <c r="K139" i="2"/>
  <c r="K143" i="2"/>
  <c r="K173" i="2"/>
  <c r="K177" i="2"/>
  <c r="K181" i="2"/>
  <c r="K185" i="2"/>
  <c r="K189" i="2"/>
  <c r="K193" i="2"/>
  <c r="K50" i="2"/>
  <c r="K58" i="2"/>
  <c r="K66" i="2"/>
  <c r="K76" i="2"/>
  <c r="K80" i="2"/>
  <c r="K84" i="2"/>
  <c r="K88" i="2"/>
  <c r="K92" i="2"/>
  <c r="K96" i="2"/>
  <c r="K102" i="2"/>
  <c r="K110" i="2"/>
  <c r="K118" i="2"/>
  <c r="K126" i="2"/>
  <c r="K130" i="2"/>
  <c r="K134" i="2"/>
  <c r="K138" i="2"/>
  <c r="K142" i="2"/>
  <c r="K146" i="2"/>
  <c r="K154" i="2"/>
  <c r="K162" i="2"/>
  <c r="K172" i="2"/>
  <c r="K176" i="2"/>
  <c r="K180" i="2"/>
  <c r="K184" i="2"/>
  <c r="K188" i="2"/>
  <c r="K192" i="2"/>
  <c r="K198" i="2"/>
  <c r="K206" i="2"/>
  <c r="K214" i="2"/>
  <c r="K262" i="2"/>
  <c r="K298" i="2"/>
  <c r="K306" i="2"/>
  <c r="K390" i="2"/>
  <c r="K398" i="2"/>
  <c r="K406" i="2"/>
  <c r="K122" i="2"/>
  <c r="K218" i="2"/>
  <c r="J2135" i="3" l="1"/>
  <c r="L373" i="2" s="1"/>
  <c r="L321" i="2"/>
  <c r="L310" i="2"/>
  <c r="L302" i="2"/>
  <c r="L294" i="2"/>
  <c r="L283" i="2"/>
  <c r="L273" i="2"/>
  <c r="L262" i="2"/>
  <c r="L285" i="2"/>
  <c r="L432" i="2"/>
  <c r="L424" i="2"/>
  <c r="L416" i="2"/>
  <c r="L407" i="2"/>
  <c r="L399" i="2"/>
  <c r="L391" i="2"/>
  <c r="L326" i="2"/>
  <c r="L318" i="2"/>
  <c r="L309" i="2"/>
  <c r="L301" i="2"/>
  <c r="L293" i="2"/>
  <c r="L261" i="2"/>
  <c r="L412" i="2"/>
  <c r="L268" i="2"/>
  <c r="L382" i="2"/>
  <c r="L374" i="2"/>
  <c r="L366" i="2"/>
  <c r="L284" i="2"/>
  <c r="L276" i="2"/>
  <c r="L277" i="2"/>
  <c r="L435" i="2"/>
  <c r="L427" i="2"/>
  <c r="L419" i="2"/>
  <c r="L410" i="2"/>
  <c r="L402" i="2"/>
  <c r="L394" i="2"/>
  <c r="L385" i="2"/>
  <c r="L375" i="2"/>
  <c r="L327" i="2"/>
  <c r="L314" i="2"/>
  <c r="L306" i="2"/>
  <c r="L298" i="2"/>
  <c r="L289" i="2"/>
  <c r="L279" i="2"/>
  <c r="L266" i="2"/>
  <c r="L258" i="2"/>
  <c r="L381" i="2"/>
  <c r="L428" i="2"/>
  <c r="L420" i="2"/>
  <c r="L411" i="2"/>
  <c r="L403" i="2"/>
  <c r="L395" i="2"/>
  <c r="L322" i="2"/>
  <c r="L313" i="2"/>
  <c r="L305" i="2"/>
  <c r="L297" i="2"/>
  <c r="L265" i="2"/>
  <c r="L257" i="2"/>
  <c r="L364" i="2"/>
  <c r="L386" i="2"/>
  <c r="L378" i="2"/>
  <c r="L370" i="2"/>
  <c r="L288" i="2"/>
  <c r="L280" i="2"/>
  <c r="L272" i="2"/>
  <c r="L379" i="2" l="1"/>
  <c r="L369" i="2"/>
  <c r="L390" i="2"/>
  <c r="L406" i="2"/>
  <c r="L423" i="2"/>
  <c r="L316" i="2"/>
  <c r="L274" i="2"/>
  <c r="L282" i="2"/>
  <c r="L290" i="2"/>
  <c r="L372" i="2"/>
  <c r="L380" i="2"/>
  <c r="L388" i="2"/>
  <c r="L259" i="2"/>
  <c r="L267" i="2"/>
  <c r="L299" i="2"/>
  <c r="L307" i="2"/>
  <c r="L315" i="2"/>
  <c r="L324" i="2"/>
  <c r="L389" i="2"/>
  <c r="L397" i="2"/>
  <c r="L405" i="2"/>
  <c r="L414" i="2"/>
  <c r="L422" i="2"/>
  <c r="L430" i="2"/>
  <c r="L269" i="2"/>
  <c r="L260" i="2"/>
  <c r="L271" i="2"/>
  <c r="L281" i="2"/>
  <c r="L291" i="2"/>
  <c r="L300" i="2"/>
  <c r="L308" i="2"/>
  <c r="L319" i="2"/>
  <c r="L367" i="2"/>
  <c r="L377" i="2"/>
  <c r="L387" i="2"/>
  <c r="L396" i="2"/>
  <c r="L404" i="2"/>
  <c r="L413" i="2"/>
  <c r="L421" i="2"/>
  <c r="L429" i="2"/>
  <c r="L317" i="2"/>
  <c r="L325" i="2"/>
  <c r="L398" i="2"/>
  <c r="L415" i="2"/>
  <c r="L431" i="2"/>
  <c r="L270" i="2"/>
  <c r="L278" i="2"/>
  <c r="L286" i="2"/>
  <c r="L368" i="2"/>
  <c r="L376" i="2"/>
  <c r="L384" i="2"/>
  <c r="L292" i="2"/>
  <c r="L263" i="2"/>
  <c r="L295" i="2"/>
  <c r="L303" i="2"/>
  <c r="L311" i="2"/>
  <c r="L320" i="2"/>
  <c r="L393" i="2"/>
  <c r="L401" i="2"/>
  <c r="L409" i="2"/>
  <c r="L418" i="2"/>
  <c r="L426" i="2"/>
  <c r="L434" i="2"/>
  <c r="L365" i="2"/>
  <c r="L256" i="2"/>
  <c r="L264" i="2"/>
  <c r="L275" i="2"/>
  <c r="L287" i="2"/>
  <c r="L296" i="2"/>
  <c r="L304" i="2"/>
  <c r="L312" i="2"/>
  <c r="L323" i="2"/>
  <c r="L371" i="2"/>
  <c r="L383" i="2"/>
  <c r="L392" i="2"/>
  <c r="L400" i="2"/>
  <c r="L408" i="2"/>
  <c r="L417" i="2"/>
  <c r="L425" i="2"/>
  <c r="L433" i="2"/>
  <c r="L173" i="2"/>
  <c r="L176" i="2"/>
  <c r="L180" i="2"/>
  <c r="L184" i="2"/>
  <c r="L188" i="2"/>
  <c r="L192" i="2"/>
  <c r="L196" i="2"/>
  <c r="L200" i="2"/>
  <c r="L204" i="2"/>
  <c r="L208" i="2"/>
  <c r="L212" i="2"/>
  <c r="L216" i="2"/>
  <c r="L220" i="2"/>
  <c r="L175" i="2"/>
  <c r="L183" i="2"/>
  <c r="L191" i="2"/>
  <c r="L199" i="2"/>
  <c r="L207" i="2"/>
  <c r="L215" i="2"/>
  <c r="L172" i="2"/>
  <c r="L181" i="2"/>
  <c r="L189" i="2"/>
  <c r="L197" i="2"/>
  <c r="L205" i="2"/>
  <c r="L213" i="2"/>
  <c r="L178" i="2"/>
  <c r="L186" i="2"/>
  <c r="L194" i="2"/>
  <c r="L202" i="2"/>
  <c r="L210" i="2"/>
  <c r="L218" i="2"/>
  <c r="L179" i="2"/>
  <c r="L195" i="2"/>
  <c r="L211" i="2"/>
  <c r="L177" i="2"/>
  <c r="L193" i="2"/>
  <c r="L209" i="2"/>
  <c r="L201" i="2"/>
  <c r="L174" i="2"/>
  <c r="L182" i="2"/>
  <c r="L190" i="2"/>
  <c r="L198" i="2"/>
  <c r="L206" i="2"/>
  <c r="L214" i="2"/>
  <c r="L187" i="2"/>
  <c r="L203" i="2"/>
  <c r="L219" i="2"/>
  <c r="L185" i="2"/>
  <c r="L217" i="2"/>
</calcChain>
</file>

<file path=xl/sharedStrings.xml><?xml version="1.0" encoding="utf-8"?>
<sst xmlns="http://schemas.openxmlformats.org/spreadsheetml/2006/main" count="32005" uniqueCount="676">
  <si>
    <t>Id</t>
  </si>
  <si>
    <t>Date</t>
  </si>
  <si>
    <t>Instrument</t>
  </si>
  <si>
    <t>Buy/Sell</t>
  </si>
  <si>
    <t>Quantity</t>
  </si>
  <si>
    <t>Quantity unit</t>
  </si>
  <si>
    <t>Total quantity</t>
  </si>
  <si>
    <t>Total quantity unit</t>
  </si>
  <si>
    <t>Price</t>
  </si>
  <si>
    <t>Mkt. price</t>
  </si>
  <si>
    <t>Rem. hours</t>
  </si>
  <si>
    <t>MtM value</t>
  </si>
  <si>
    <t>Unreal. P/L</t>
  </si>
  <si>
    <t>Price source</t>
  </si>
  <si>
    <t>Min vol</t>
  </si>
  <si>
    <t>Max vol</t>
  </si>
  <si>
    <t>User</t>
  </si>
  <si>
    <t>Trader</t>
  </si>
  <si>
    <t>Status</t>
  </si>
  <si>
    <t>Currency</t>
  </si>
  <si>
    <t>Curr.source</t>
  </si>
  <si>
    <t>Price basis</t>
  </si>
  <si>
    <t>Ticket no.</t>
  </si>
  <si>
    <t>Deal Group 1</t>
  </si>
  <si>
    <t>Deal Group 2</t>
  </si>
  <si>
    <t>Deal Group 3</t>
  </si>
  <si>
    <t>Contract split name</t>
  </si>
  <si>
    <t>From</t>
  </si>
  <si>
    <t>To</t>
  </si>
  <si>
    <t>Timezone</t>
  </si>
  <si>
    <t>Deliveries</t>
  </si>
  <si>
    <t>Put/Call</t>
  </si>
  <si>
    <t>Strike</t>
  </si>
  <si>
    <t>Expiry</t>
  </si>
  <si>
    <t>Fixing price</t>
  </si>
  <si>
    <t>Broker</t>
  </si>
  <si>
    <t>Counterparty portfolio</t>
  </si>
  <si>
    <t>Counterparty company</t>
  </si>
  <si>
    <t>Broker variable fee</t>
  </si>
  <si>
    <t>Broker fixed fee</t>
  </si>
  <si>
    <t>Broker fee curr.</t>
  </si>
  <si>
    <t>Clearing variable fee</t>
  </si>
  <si>
    <t>Clearing fixed fee</t>
  </si>
  <si>
    <t>Clearing fee curr.</t>
  </si>
  <si>
    <t>Commission variable fee</t>
  </si>
  <si>
    <t>Commission fixed fee</t>
  </si>
  <si>
    <t>Commission fee curr.</t>
  </si>
  <si>
    <t>Trading variable fee</t>
  </si>
  <si>
    <t>Trading fixed fee</t>
  </si>
  <si>
    <t>Trading fee curr.</t>
  </si>
  <si>
    <t>Decl. trans. id</t>
  </si>
  <si>
    <t>Threshold price</t>
  </si>
  <si>
    <t>Trans. paid</t>
  </si>
  <si>
    <t>Delivery location</t>
  </si>
  <si>
    <t>Load profile</t>
  </si>
  <si>
    <t>Decl. vol.</t>
  </si>
  <si>
    <t>Netted vol.</t>
  </si>
  <si>
    <t>Base curr.</t>
  </si>
  <si>
    <t>Cross curr.</t>
  </si>
  <si>
    <t>Swap name</t>
  </si>
  <si>
    <t>Swap price type</t>
  </si>
  <si>
    <t>External id</t>
  </si>
  <si>
    <t>External source</t>
  </si>
  <si>
    <t>From party</t>
  </si>
  <si>
    <t>To party</t>
  </si>
  <si>
    <t>In area</t>
  </si>
  <si>
    <t>Out area</t>
  </si>
  <si>
    <t>Delivery area</t>
  </si>
  <si>
    <t>Execution venue</t>
  </si>
  <si>
    <t>Payout</t>
  </si>
  <si>
    <t>Lower trigger</t>
  </si>
  <si>
    <t>Upper trigger</t>
  </si>
  <si>
    <t>Sampling from</t>
  </si>
  <si>
    <t>Sampling to</t>
  </si>
  <si>
    <t>Sampling period</t>
  </si>
  <si>
    <t>Expiry time</t>
  </si>
  <si>
    <t>Market price multiplicator</t>
  </si>
  <si>
    <t>Interconnector</t>
  </si>
  <si>
    <t>Entry variable fee</t>
  </si>
  <si>
    <t>Entry fixed fee</t>
  </si>
  <si>
    <t>Entry fee curr.</t>
  </si>
  <si>
    <t>Exit variable fee</t>
  </si>
  <si>
    <t>Exit fixed fee</t>
  </si>
  <si>
    <t>Exit fee curr.</t>
  </si>
  <si>
    <t>Nomination variable fee</t>
  </si>
  <si>
    <t>Nomination fixed fee</t>
  </si>
  <si>
    <t>Nomination fee curr.</t>
  </si>
  <si>
    <t>Settlement rule</t>
  </si>
  <si>
    <t>Prod. facility</t>
  </si>
  <si>
    <t>Prod. facility country</t>
  </si>
  <si>
    <t>Energy source</t>
  </si>
  <si>
    <t>Environment label</t>
  </si>
  <si>
    <t>Transfer date</t>
  </si>
  <si>
    <t>Certificate type</t>
  </si>
  <si>
    <t>Trigger currency</t>
  </si>
  <si>
    <t>From country</t>
  </si>
  <si>
    <t>To country</t>
  </si>
  <si>
    <t>Index formula</t>
  </si>
  <si>
    <t>Master agreement</t>
  </si>
  <si>
    <t>Master agreement ext.id</t>
  </si>
  <si>
    <t>Risk value</t>
  </si>
  <si>
    <t>Message</t>
  </si>
  <si>
    <t>BalanceArea</t>
  </si>
  <si>
    <t>Underlying Delivery type</t>
  </si>
  <si>
    <t>Underlying Instrument type</t>
  </si>
  <si>
    <t>Underlying Instrument</t>
  </si>
  <si>
    <t>Periodicity</t>
  </si>
  <si>
    <t>Price unit</t>
  </si>
  <si>
    <t>Price type</t>
  </si>
  <si>
    <t>Custom company id</t>
  </si>
  <si>
    <t>Custom company name</t>
  </si>
  <si>
    <t>Unique Trade Identifier</t>
  </si>
  <si>
    <t>Price Basis To Area</t>
  </si>
  <si>
    <t>Comment</t>
  </si>
  <si>
    <t>Capacity Id</t>
  </si>
  <si>
    <t>Cap/Floor Resolution</t>
  </si>
  <si>
    <t>ASIC/D M03-11 -5.00</t>
  </si>
  <si>
    <t>Buy</t>
  </si>
  <si>
    <t>MW</t>
  </si>
  <si>
    <t>MWh</t>
  </si>
  <si>
    <t/>
  </si>
  <si>
    <t>DealImport</t>
  </si>
  <si>
    <t>Active</t>
  </si>
  <si>
    <t>EUR</t>
  </si>
  <si>
    <t>Viz</t>
  </si>
  <si>
    <t>SYOSL</t>
  </si>
  <si>
    <t>CET</t>
  </si>
  <si>
    <t>Call</t>
  </si>
  <si>
    <t>Counterparty-El-Asian-Spread-EUR</t>
  </si>
  <si>
    <t>RegCounterpartyCompany</t>
  </si>
  <si>
    <t>Unpaid</t>
  </si>
  <si>
    <t>Base</t>
  </si>
  <si>
    <t>El-Asian-Spread-EUR-0001</t>
  </si>
  <si>
    <t>RegTest</t>
  </si>
  <si>
    <t>Day</t>
  </si>
  <si>
    <t>N/A</t>
  </si>
  <si>
    <t>Hour</t>
  </si>
  <si>
    <t>Sell</t>
  </si>
  <si>
    <t>El-Asian-Spread-EUR-0145</t>
  </si>
  <si>
    <t>El-Asian-Spread-EUR-0289</t>
  </si>
  <si>
    <t>ASIC/A M03-11 -5.00</t>
  </si>
  <si>
    <t>El-Asian-Spread-EUR-0002</t>
  </si>
  <si>
    <t>All</t>
  </si>
  <si>
    <t>El-Asian-Spread-EUR-0146</t>
  </si>
  <si>
    <t>El-Asian-Spread-EUR-0290</t>
  </si>
  <si>
    <t>ASIC/M M03-11 -5.00</t>
  </si>
  <si>
    <t>El-Asian-Spread-EUR-0003</t>
  </si>
  <si>
    <t>Month</t>
  </si>
  <si>
    <t>El-Asian-Spread-EUR-0147</t>
  </si>
  <si>
    <t>El-Asian-Spread-EUR-0291</t>
  </si>
  <si>
    <t>ASIC/D M03-11 5.00</t>
  </si>
  <si>
    <t>El-Asian-Spread-EUR-0004</t>
  </si>
  <si>
    <t>El-Asian-Spread-EUR-0148</t>
  </si>
  <si>
    <t>El-Asian-Spread-EUR-0292</t>
  </si>
  <si>
    <t>ASIC/A M03-11 5.00</t>
  </si>
  <si>
    <t>El-Asian-Spread-EUR-0005</t>
  </si>
  <si>
    <t>El-Asian-Spread-EUR-0149</t>
  </si>
  <si>
    <t>El-Asian-Spread-EUR-0293</t>
  </si>
  <si>
    <t>ASIC/M M03-11 5.00</t>
  </si>
  <si>
    <t>El-Asian-Spread-EUR-0006</t>
  </si>
  <si>
    <t>El-Asian-Spread-EUR-0150</t>
  </si>
  <si>
    <t>El-Asian-Spread-EUR-0294</t>
  </si>
  <si>
    <t>ASIP/D M03-11 -5.00</t>
  </si>
  <si>
    <t>Put</t>
  </si>
  <si>
    <t>El-Asian-Spread-EUR-0007</t>
  </si>
  <si>
    <t>El-Asian-Spread-EUR-0151</t>
  </si>
  <si>
    <t>El-Asian-Spread-EUR-0295</t>
  </si>
  <si>
    <t>ASIP/A M03-11 -5.00</t>
  </si>
  <si>
    <t>El-Asian-Spread-EUR-0008</t>
  </si>
  <si>
    <t>El-Asian-Spread-EUR-0152</t>
  </si>
  <si>
    <t>El-Asian-Spread-EUR-0296</t>
  </si>
  <si>
    <t>ASIP/M M03-11 -5.00</t>
  </si>
  <si>
    <t>El-Asian-Spread-EUR-0009</t>
  </si>
  <si>
    <t>El-Asian-Spread-EUR-0153</t>
  </si>
  <si>
    <t>El-Asian-Spread-EUR-0297</t>
  </si>
  <si>
    <t>ASIP/D M03-11 5.00</t>
  </si>
  <si>
    <t>El-Asian-Spread-EUR-0010</t>
  </si>
  <si>
    <t>El-Asian-Spread-EUR-0154</t>
  </si>
  <si>
    <t>El-Asian-Spread-EUR-0298</t>
  </si>
  <si>
    <t>ASIP/A M03-11 5.00</t>
  </si>
  <si>
    <t>El-Asian-Spread-EUR-0011</t>
  </si>
  <si>
    <t>El-Asian-Spread-EUR-0155</t>
  </si>
  <si>
    <t>El-Asian-Spread-EUR-0299</t>
  </si>
  <si>
    <t>ASIP/M M03-11 5.00</t>
  </si>
  <si>
    <t>El-Asian-Spread-EUR-0012</t>
  </si>
  <si>
    <t>El-Asian-Spread-EUR-0156</t>
  </si>
  <si>
    <t>El-Asian-Spread-EUR-0300</t>
  </si>
  <si>
    <t>ASIC/D M11-11 -5.00</t>
  </si>
  <si>
    <t>El-Asian-Spread-EUR-0013</t>
  </si>
  <si>
    <t>El-Asian-Spread-EUR-0157</t>
  </si>
  <si>
    <t>El-Asian-Spread-EUR-0301</t>
  </si>
  <si>
    <t>ASIC/A M11-11 -5.00</t>
  </si>
  <si>
    <t>El-Asian-Spread-EUR-0014</t>
  </si>
  <si>
    <t>El-Asian-Spread-EUR-0158</t>
  </si>
  <si>
    <t>El-Asian-Spread-EUR-0302</t>
  </si>
  <si>
    <t>ASIC/M M11-11 -5.00</t>
  </si>
  <si>
    <t>El-Asian-Spread-EUR-0015</t>
  </si>
  <si>
    <t>El-Asian-Spread-EUR-0159</t>
  </si>
  <si>
    <t>El-Asian-Spread-EUR-0303</t>
  </si>
  <si>
    <t>ASIC/D M11-11 5.00</t>
  </si>
  <si>
    <t>El-Asian-Spread-EUR-0016</t>
  </si>
  <si>
    <t>El-Asian-Spread-EUR-0160</t>
  </si>
  <si>
    <t>El-Asian-Spread-EUR-0304</t>
  </si>
  <si>
    <t>ASIC/A M11-11 5.00</t>
  </si>
  <si>
    <t>El-Asian-Spread-EUR-0017</t>
  </si>
  <si>
    <t>El-Asian-Spread-EUR-0161</t>
  </si>
  <si>
    <t>El-Asian-Spread-EUR-0305</t>
  </si>
  <si>
    <t>ASIC/M M11-11 5.00</t>
  </si>
  <si>
    <t>El-Asian-Spread-EUR-0018</t>
  </si>
  <si>
    <t>El-Asian-Spread-EUR-0162</t>
  </si>
  <si>
    <t>El-Asian-Spread-EUR-0306</t>
  </si>
  <si>
    <t>ASIP/D M11-11 -5.00</t>
  </si>
  <si>
    <t>El-Asian-Spread-EUR-0019</t>
  </si>
  <si>
    <t>El-Asian-Spread-EUR-0163</t>
  </si>
  <si>
    <t>ASIP/A M11-11 -5.00</t>
  </si>
  <si>
    <t>El-Asian-Spread-EUR-0020</t>
  </si>
  <si>
    <t>El-Asian-Spread-EUR-0164</t>
  </si>
  <si>
    <t>El-Asian-Spread-EUR-0308</t>
  </si>
  <si>
    <t>ASIP/M M11-11 -5.00</t>
  </si>
  <si>
    <t>El-Asian-Spread-EUR-0021</t>
  </si>
  <si>
    <t>El-Asian-Spread-EUR-0165</t>
  </si>
  <si>
    <t>El-Asian-Spread-EUR-0309</t>
  </si>
  <si>
    <t>ASIP/D M11-11 5.00</t>
  </si>
  <si>
    <t>El-Asian-Spread-EUR-0022</t>
  </si>
  <si>
    <t>El-Asian-Spread-EUR-0166</t>
  </si>
  <si>
    <t>El-Asian-Spread-EUR-0310</t>
  </si>
  <si>
    <t>ASIP/A M11-11 5.00</t>
  </si>
  <si>
    <t>El-Asian-Spread-EUR-0023</t>
  </si>
  <si>
    <t>El-Asian-Spread-EUR-0167</t>
  </si>
  <si>
    <t>El-Asian-Spread-EUR-0311</t>
  </si>
  <si>
    <t>ASIP/M M11-11 5.00</t>
  </si>
  <si>
    <t>El-Asian-Spread-EUR-0024</t>
  </si>
  <si>
    <t>El-Asian-Spread-EUR-0168</t>
  </si>
  <si>
    <t>El-Asian-Spread-EUR-0312</t>
  </si>
  <si>
    <t>ASIC/D M01-12 -5.00</t>
  </si>
  <si>
    <t>El-Asian-Spread-EUR-0025</t>
  </si>
  <si>
    <t>El-Asian-Spread-EUR-0169</t>
  </si>
  <si>
    <t>El-Asian-Spread-EUR-0313</t>
  </si>
  <si>
    <t>ASIC/A M01-12 -5.00</t>
  </si>
  <si>
    <t>El-Asian-Spread-EUR-0026</t>
  </si>
  <si>
    <t>El-Asian-Spread-EUR-0170</t>
  </si>
  <si>
    <t>El-Asian-Spread-EUR-0314</t>
  </si>
  <si>
    <t>ASIC/M M01-12 -5.00</t>
  </si>
  <si>
    <t>El-Asian-Spread-EUR-0027</t>
  </si>
  <si>
    <t>El-Asian-Spread-EUR-0171</t>
  </si>
  <si>
    <t>El-Asian-Spread-EUR-0315</t>
  </si>
  <si>
    <t>ASIC/D M01-12 5.00</t>
  </si>
  <si>
    <t>El-Asian-Spread-EUR-0028</t>
  </si>
  <si>
    <t>El-Asian-Spread-EUR-0172</t>
  </si>
  <si>
    <t>El-Asian-Spread-EUR-0316</t>
  </si>
  <si>
    <t>ASIC/A M01-12 5.00</t>
  </si>
  <si>
    <t>El-Asian-Spread-EUR-0029</t>
  </si>
  <si>
    <t>El-Asian-Spread-EUR-0173</t>
  </si>
  <si>
    <t>El-Asian-Spread-EUR-0317</t>
  </si>
  <si>
    <t>ASIC/M M01-12 5.00</t>
  </si>
  <si>
    <t>El-Asian-Spread-EUR-0030</t>
  </si>
  <si>
    <t>El-Asian-Spread-EUR-0174</t>
  </si>
  <si>
    <t>El-Asian-Spread-EUR-0318</t>
  </si>
  <si>
    <t>ASIP/D M01-12 -5.00</t>
  </si>
  <si>
    <t>El-Asian-Spread-EUR-0031</t>
  </si>
  <si>
    <t>El-Asian-Spread-EUR-0175</t>
  </si>
  <si>
    <t>El-Asian-Spread-EUR-0319</t>
  </si>
  <si>
    <t>ASIP/A M01-12 -5.00</t>
  </si>
  <si>
    <t>El-Asian-Spread-EUR-0032</t>
  </si>
  <si>
    <t>El-Asian-Spread-EUR-0176</t>
  </si>
  <si>
    <t>El-Asian-Spread-EUR-0320</t>
  </si>
  <si>
    <t>ASIP/M M01-12 -5.00</t>
  </si>
  <si>
    <t>El-Asian-Spread-EUR-0033</t>
  </si>
  <si>
    <t>El-Asian-Spread-EUR-0177</t>
  </si>
  <si>
    <t>El-Asian-Spread-EUR-0321</t>
  </si>
  <si>
    <t>ASIP/D M01-12 5.00</t>
  </si>
  <si>
    <t>El-Asian-Spread-EUR-0034</t>
  </si>
  <si>
    <t>El-Asian-Spread-EUR-0178</t>
  </si>
  <si>
    <t>El-Asian-Spread-EUR-0322</t>
  </si>
  <si>
    <t>ASIP/A M01-12 5.00</t>
  </si>
  <si>
    <t>El-Asian-Spread-EUR-0035</t>
  </si>
  <si>
    <t>El-Asian-Spread-EUR-0179</t>
  </si>
  <si>
    <t>El-Asian-Spread-EUR-0323</t>
  </si>
  <si>
    <t>ASIP/M M01-12 5.00</t>
  </si>
  <si>
    <t>El-Asian-Spread-EUR-0036</t>
  </si>
  <si>
    <t>El-Asian-Spread-EUR-0180</t>
  </si>
  <si>
    <t>El-Asian-Spread-EUR-0324</t>
  </si>
  <si>
    <t>ASIC/D YR-10 -5.00</t>
  </si>
  <si>
    <t>El-Asian-Spread-EUR-0037</t>
  </si>
  <si>
    <t>El-Asian-Spread-EUR-0181</t>
  </si>
  <si>
    <t>El-Asian-Spread-EUR-0325</t>
  </si>
  <si>
    <t>ASIC/A YR-10 -5.00</t>
  </si>
  <si>
    <t>El-Asian-Spread-EUR-0038</t>
  </si>
  <si>
    <t>El-Asian-Spread-EUR-0182</t>
  </si>
  <si>
    <t>El-Asian-Spread-EUR-0326</t>
  </si>
  <si>
    <t>ASIC/M YR-10 -5.00</t>
  </si>
  <si>
    <t>El-Asian-Spread-EUR-0039</t>
  </si>
  <si>
    <t>El-Asian-Spread-EUR-0183</t>
  </si>
  <si>
    <t>El-Asian-Spread-EUR-0327</t>
  </si>
  <si>
    <t>ASIC/D YR-10 5.00</t>
  </si>
  <si>
    <t>El-Asian-Spread-EUR-0040</t>
  </si>
  <si>
    <t>El-Asian-Spread-EUR-0184</t>
  </si>
  <si>
    <t>El-Asian-Spread-EUR-0328</t>
  </si>
  <si>
    <t>ASIC/A YR-10 5.00</t>
  </si>
  <si>
    <t>El-Asian-Spread-EUR-0041</t>
  </si>
  <si>
    <t>El-Asian-Spread-EUR-0185</t>
  </si>
  <si>
    <t>El-Asian-Spread-EUR-0329</t>
  </si>
  <si>
    <t>ASIC/M YR-10 5.00</t>
  </si>
  <si>
    <t>El-Asian-Spread-EUR-0042</t>
  </si>
  <si>
    <t>El-Asian-Spread-EUR-0186</t>
  </si>
  <si>
    <t>El-Asian-Spread-EUR-0330</t>
  </si>
  <si>
    <t>ASIP/D YR-10 -5.00</t>
  </si>
  <si>
    <t>El-Asian-Spread-EUR-0043</t>
  </si>
  <si>
    <t>El-Asian-Spread-EUR-0187</t>
  </si>
  <si>
    <t>El-Asian-Spread-EUR-0331</t>
  </si>
  <si>
    <t>ASIP/A YR-10 -5.00</t>
  </si>
  <si>
    <t>El-Asian-Spread-EUR-0044</t>
  </si>
  <si>
    <t>El-Asian-Spread-EUR-0188</t>
  </si>
  <si>
    <t>El-Asian-Spread-EUR-0332</t>
  </si>
  <si>
    <t>ASIP/M YR-10 -5.00</t>
  </si>
  <si>
    <t>El-Asian-Spread-EUR-0045</t>
  </si>
  <si>
    <t>El-Asian-Spread-EUR-0189</t>
  </si>
  <si>
    <t>El-Asian-Spread-EUR-0333</t>
  </si>
  <si>
    <t>ASIP/D YR-10 5.00</t>
  </si>
  <si>
    <t>El-Asian-Spread-EUR-0046</t>
  </si>
  <si>
    <t>El-Asian-Spread-EUR-0190</t>
  </si>
  <si>
    <t>El-Asian-Spread-EUR-0334</t>
  </si>
  <si>
    <t>ASIP/A YR-10 5.00</t>
  </si>
  <si>
    <t>El-Asian-Spread-EUR-0047</t>
  </si>
  <si>
    <t>El-Asian-Spread-EUR-0191</t>
  </si>
  <si>
    <t>El-Asian-Spread-EUR-0335</t>
  </si>
  <si>
    <t>ASIP/M YR-10 5.00</t>
  </si>
  <si>
    <t>El-Asian-Spread-EUR-0048</t>
  </si>
  <si>
    <t>El-Asian-Spread-EUR-0192</t>
  </si>
  <si>
    <t>El-Asian-Spread-EUR-0336</t>
  </si>
  <si>
    <t>ASIC/D YR-11 -5.00</t>
  </si>
  <si>
    <t>El-Asian-Spread-EUR-0049</t>
  </si>
  <si>
    <t>El-Asian-Spread-EUR-0193</t>
  </si>
  <si>
    <t>El-Asian-Spread-EUR-0337</t>
  </si>
  <si>
    <t>ASIC/A YR-11 -5.00</t>
  </si>
  <si>
    <t>El-Asian-Spread-EUR-0050</t>
  </si>
  <si>
    <t>El-Asian-Spread-EUR-0194</t>
  </si>
  <si>
    <t>El-Asian-Spread-EUR-0338</t>
  </si>
  <si>
    <t>ASIC/M YR-11 -5.00</t>
  </si>
  <si>
    <t>El-Asian-Spread-EUR-0051</t>
  </si>
  <si>
    <t>El-Asian-Spread-EUR-0195</t>
  </si>
  <si>
    <t>El-Asian-Spread-EUR-0339</t>
  </si>
  <si>
    <t>ASIC/D YR-11 5.00</t>
  </si>
  <si>
    <t>El-Asian-Spread-EUR-0052</t>
  </si>
  <si>
    <t>El-Asian-Spread-EUR-0196</t>
  </si>
  <si>
    <t>El-Asian-Spread-EUR-0340</t>
  </si>
  <si>
    <t>ASIC/A YR-11 5.00</t>
  </si>
  <si>
    <t>El-Asian-Spread-EUR-0053</t>
  </si>
  <si>
    <t>El-Asian-Spread-EUR-0197</t>
  </si>
  <si>
    <t>El-Asian-Spread-EUR-0341</t>
  </si>
  <si>
    <t>ASIC/M YR-11 5.00</t>
  </si>
  <si>
    <t>El-Asian-Spread-EUR-0054</t>
  </si>
  <si>
    <t>El-Asian-Spread-EUR-0198</t>
  </si>
  <si>
    <t>El-Asian-Spread-EUR-0342</t>
  </si>
  <si>
    <t>ASIP/D YR-11 -5.00</t>
  </si>
  <si>
    <t>El-Asian-Spread-EUR-0055</t>
  </si>
  <si>
    <t>El-Asian-Spread-EUR-0199</t>
  </si>
  <si>
    <t>El-Asian-Spread-EUR-0343</t>
  </si>
  <si>
    <t>ASIP/A YR-11 -5.00</t>
  </si>
  <si>
    <t>El-Asian-Spread-EUR-0056</t>
  </si>
  <si>
    <t>El-Asian-Spread-EUR-0200</t>
  </si>
  <si>
    <t>El-Asian-Spread-EUR-0344</t>
  </si>
  <si>
    <t>ASIP/M YR-11 -5.00</t>
  </si>
  <si>
    <t>El-Asian-Spread-EUR-0057</t>
  </si>
  <si>
    <t>El-Asian-Spread-EUR-0201</t>
  </si>
  <si>
    <t>El-Asian-Spread-EUR-0345</t>
  </si>
  <si>
    <t>ASIP/D YR-11 5.00</t>
  </si>
  <si>
    <t>El-Asian-Spread-EUR-0058</t>
  </si>
  <si>
    <t>El-Asian-Spread-EUR-0202</t>
  </si>
  <si>
    <t>El-Asian-Spread-EUR-0346</t>
  </si>
  <si>
    <t>ASIP/A YR-11 5.00</t>
  </si>
  <si>
    <t>El-Asian-Spread-EUR-0059</t>
  </si>
  <si>
    <t>El-Asian-Spread-EUR-0203</t>
  </si>
  <si>
    <t>El-Asian-Spread-EUR-0347</t>
  </si>
  <si>
    <t>ASIP/M YR-11 5.00</t>
  </si>
  <si>
    <t>El-Asian-Spread-EUR-0060</t>
  </si>
  <si>
    <t>El-Asian-Spread-EUR-0204</t>
  </si>
  <si>
    <t>El-Asian-Spread-EUR-0348</t>
  </si>
  <si>
    <t>ASIC/D YR-12 -5.00</t>
  </si>
  <si>
    <t>El-Asian-Spread-EUR-0061</t>
  </si>
  <si>
    <t>El-Asian-Spread-EUR-0205</t>
  </si>
  <si>
    <t>El-Asian-Spread-EUR-0349</t>
  </si>
  <si>
    <t>ASIC/A YR-12 -100.00</t>
  </si>
  <si>
    <t>El-Asian-Spread-EUR-0062</t>
  </si>
  <si>
    <t>El-Asian-Spread-EUR-0206</t>
  </si>
  <si>
    <t>El-Asian-Spread-EUR-0350</t>
  </si>
  <si>
    <t>ASIC/M YR-12 -5.00</t>
  </si>
  <si>
    <t>El-Asian-Spread-EUR-0063</t>
  </si>
  <si>
    <t>El-Asian-Spread-EUR-0207</t>
  </si>
  <si>
    <t>El-Asian-Spread-EUR-0351</t>
  </si>
  <si>
    <t>ASIC/D YR-12 5.00</t>
  </si>
  <si>
    <t>El-Asian-Spread-EUR-0064</t>
  </si>
  <si>
    <t>El-Asian-Spread-EUR-0208</t>
  </si>
  <si>
    <t>El-Asian-Spread-EUR-0352</t>
  </si>
  <si>
    <t>ASIC/A YR-12 40.00</t>
  </si>
  <si>
    <t>El-Asian-Spread-EUR-0065</t>
  </si>
  <si>
    <t>El-Asian-Spread-EUR-0209</t>
  </si>
  <si>
    <t>El-Asian-Spread-EUR-0353</t>
  </si>
  <si>
    <t>ASIC/M YR-12 5.00</t>
  </si>
  <si>
    <t>El-Asian-Spread-EUR-0066</t>
  </si>
  <si>
    <t>El-Asian-Spread-EUR-0210</t>
  </si>
  <si>
    <t>El-Asian-Spread-EUR-0354</t>
  </si>
  <si>
    <t>ASIP/D YR-12 -5.00</t>
  </si>
  <si>
    <t>El-Asian-Spread-EUR-0067</t>
  </si>
  <si>
    <t>El-Asian-Spread-EUR-0211</t>
  </si>
  <si>
    <t>El-Asian-Spread-EUR-0355</t>
  </si>
  <si>
    <t>ASIP/A YR-12 -5.00</t>
  </si>
  <si>
    <t>El-Asian-Spread-EUR-0068</t>
  </si>
  <si>
    <t>El-Asian-Spread-EUR-0212</t>
  </si>
  <si>
    <t>El-Asian-Spread-EUR-0356</t>
  </si>
  <si>
    <t>ASIP/M YR-12 -5.00</t>
  </si>
  <si>
    <t>El-Asian-Spread-EUR-0069</t>
  </si>
  <si>
    <t>El-Asian-Spread-EUR-0213</t>
  </si>
  <si>
    <t>El-Asian-Spread-EUR-0357</t>
  </si>
  <si>
    <t>ASIP/D YR-12 5.00</t>
  </si>
  <si>
    <t>El-Asian-Spread-EUR-0070</t>
  </si>
  <si>
    <t>El-Asian-Spread-EUR-0214</t>
  </si>
  <si>
    <t>El-Asian-Spread-EUR-0358</t>
  </si>
  <si>
    <t>ASIP/A YR-12 5.00</t>
  </si>
  <si>
    <t>El-Asian-Spread-EUR-0071</t>
  </si>
  <si>
    <t>El-Asian-Spread-EUR-0215</t>
  </si>
  <si>
    <t>El-Asian-Spread-EUR-0359</t>
  </si>
  <si>
    <t>ASIP/M YR-12 5.00</t>
  </si>
  <si>
    <t>El-Asian-Spread-EUR-0072</t>
  </si>
  <si>
    <t>El-Asian-Spread-EUR-0216</t>
  </si>
  <si>
    <t>El-Asian-Spread-EUR-0360</t>
  </si>
  <si>
    <t>EEX-France</t>
  </si>
  <si>
    <t>El-Asian-Spread-EUR-0073</t>
  </si>
  <si>
    <t>El-Asian-Spread-EUR-0217</t>
  </si>
  <si>
    <t>El-Asian-Spread-EUR-0361</t>
  </si>
  <si>
    <t>El-Asian-Spread-EUR-0074</t>
  </si>
  <si>
    <t>El-Asian-Spread-EUR-0218</t>
  </si>
  <si>
    <t>El-Asian-Spread-EUR-0362</t>
  </si>
  <si>
    <t>El-Asian-Spread-EUR-0075</t>
  </si>
  <si>
    <t>El-Asian-Spread-EUR-0219</t>
  </si>
  <si>
    <t>El-Asian-Spread-EUR-0363</t>
  </si>
  <si>
    <t>El-Asian-Spread-EUR-0076</t>
  </si>
  <si>
    <t>El-Asian-Spread-EUR-0220</t>
  </si>
  <si>
    <t>El-Asian-Spread-EUR-0364</t>
  </si>
  <si>
    <t>El-Asian-Spread-EUR-0077</t>
  </si>
  <si>
    <t>El-Asian-Spread-EUR-0221</t>
  </si>
  <si>
    <t>El-Asian-Spread-EUR-0365</t>
  </si>
  <si>
    <t>El-Asian-Spread-EUR-0078</t>
  </si>
  <si>
    <t>El-Asian-Spread-EUR-0222</t>
  </si>
  <si>
    <t>El-Asian-Spread-EUR-0366</t>
  </si>
  <si>
    <t>El-Asian-Spread-EUR-0079</t>
  </si>
  <si>
    <t>El-Asian-Spread-EUR-0223</t>
  </si>
  <si>
    <t>El-Asian-Spread-EUR-0367</t>
  </si>
  <si>
    <t>El-Asian-Spread-EUR-0080</t>
  </si>
  <si>
    <t>El-Asian-Spread-EUR-0224</t>
  </si>
  <si>
    <t>El-Asian-Spread-EUR-0368</t>
  </si>
  <si>
    <t>El-Asian-Spread-EUR-0081</t>
  </si>
  <si>
    <t>El-Asian-Spread-EUR-0225</t>
  </si>
  <si>
    <t>El-Asian-Spread-EUR-0369</t>
  </si>
  <si>
    <t>El-Asian-Spread-EUR-0082</t>
  </si>
  <si>
    <t>El-Asian-Spread-EUR-0226</t>
  </si>
  <si>
    <t>El-Asian-Spread-EUR-0370</t>
  </si>
  <si>
    <t>El-Asian-Spread-EUR-0083</t>
  </si>
  <si>
    <t>El-Asian-Spread-EUR-0227</t>
  </si>
  <si>
    <t>El-Asian-Spread-EUR-0371</t>
  </si>
  <si>
    <t>El-Asian-Spread-EUR-0084</t>
  </si>
  <si>
    <t>El-Asian-Spread-EUR-0228</t>
  </si>
  <si>
    <t>El-Asian-Spread-EUR-0372</t>
  </si>
  <si>
    <t>El-Asian-Spread-EUR-0085</t>
  </si>
  <si>
    <t>El-Asian-Spread-EUR-0229</t>
  </si>
  <si>
    <t>El-Asian-Spread-EUR-0373</t>
  </si>
  <si>
    <t>El-Asian-Spread-EUR-0086</t>
  </si>
  <si>
    <t>El-Asian-Spread-EUR-0230</t>
  </si>
  <si>
    <t>El-Asian-Spread-EUR-0374</t>
  </si>
  <si>
    <t>El-Asian-Spread-EUR-0087</t>
  </si>
  <si>
    <t>El-Asian-Spread-EUR-0231</t>
  </si>
  <si>
    <t>El-Asian-Spread-EUR-0375</t>
  </si>
  <si>
    <t>El-Asian-Spread-EUR-0088</t>
  </si>
  <si>
    <t>El-Asian-Spread-EUR-0232</t>
  </si>
  <si>
    <t>El-Asian-Spread-EUR-0376</t>
  </si>
  <si>
    <t>El-Asian-Spread-EUR-0089</t>
  </si>
  <si>
    <t>El-Asian-Spread-EUR-0233</t>
  </si>
  <si>
    <t>El-Asian-Spread-EUR-0377</t>
  </si>
  <si>
    <t>El-Asian-Spread-EUR-0090</t>
  </si>
  <si>
    <t>El-Asian-Spread-EUR-0234</t>
  </si>
  <si>
    <t>El-Asian-Spread-EUR-0378</t>
  </si>
  <si>
    <t>El-Asian-Spread-EUR-0091</t>
  </si>
  <si>
    <t>El-Asian-Spread-EUR-0235</t>
  </si>
  <si>
    <t>El-Asian-Spread-EUR-0379</t>
  </si>
  <si>
    <t>El-Asian-Spread-EUR-0092</t>
  </si>
  <si>
    <t>El-Asian-Spread-EUR-0236</t>
  </si>
  <si>
    <t>El-Asian-Spread-EUR-0380</t>
  </si>
  <si>
    <t>El-Asian-Spread-EUR-0093</t>
  </si>
  <si>
    <t>El-Asian-Spread-EUR-0237</t>
  </si>
  <si>
    <t>El-Asian-Spread-EUR-0381</t>
  </si>
  <si>
    <t>El-Asian-Spread-EUR-0094</t>
  </si>
  <si>
    <t>El-Asian-Spread-EUR-0238</t>
  </si>
  <si>
    <t>El-Asian-Spread-EUR-0382</t>
  </si>
  <si>
    <t>El-Asian-Spread-EUR-0095</t>
  </si>
  <si>
    <t>El-Asian-Spread-EUR-0239</t>
  </si>
  <si>
    <t>El-Asian-Spread-EUR-0383</t>
  </si>
  <si>
    <t>El-Asian-Spread-EUR-0096</t>
  </si>
  <si>
    <t>El-Asian-Spread-EUR-0240</t>
  </si>
  <si>
    <t>El-Asian-Spread-EUR-0384</t>
  </si>
  <si>
    <t>El-Asian-Spread-EUR-0097</t>
  </si>
  <si>
    <t>El-Asian-Spread-EUR-0241</t>
  </si>
  <si>
    <t>El-Asian-Spread-EUR-0385</t>
  </si>
  <si>
    <t>El-Asian-Spread-EUR-0098</t>
  </si>
  <si>
    <t>El-Asian-Spread-EUR-0242</t>
  </si>
  <si>
    <t>El-Asian-Spread-EUR-0386</t>
  </si>
  <si>
    <t>El-Asian-Spread-EUR-0099</t>
  </si>
  <si>
    <t>El-Asian-Spread-EUR-0243</t>
  </si>
  <si>
    <t>El-Asian-Spread-EUR-0387</t>
  </si>
  <si>
    <t>El-Asian-Spread-EUR-0100</t>
  </si>
  <si>
    <t>El-Asian-Spread-EUR-0244</t>
  </si>
  <si>
    <t>El-Asian-Spread-EUR-0388</t>
  </si>
  <si>
    <t>El-Asian-Spread-EUR-0101</t>
  </si>
  <si>
    <t>El-Asian-Spread-EUR-0245</t>
  </si>
  <si>
    <t>El-Asian-Spread-EUR-0389</t>
  </si>
  <si>
    <t>El-Asian-Spread-EUR-0102</t>
  </si>
  <si>
    <t>El-Asian-Spread-EUR-0246</t>
  </si>
  <si>
    <t>El-Asian-Spread-EUR-0390</t>
  </si>
  <si>
    <t>El-Asian-Spread-EUR-0103</t>
  </si>
  <si>
    <t>El-Asian-Spread-EUR-0247</t>
  </si>
  <si>
    <t>El-Asian-Spread-EUR-0391</t>
  </si>
  <si>
    <t>El-Asian-Spread-EUR-0104</t>
  </si>
  <si>
    <t>El-Asian-Spread-EUR-0248</t>
  </si>
  <si>
    <t>El-Asian-Spread-EUR-0392</t>
  </si>
  <si>
    <t>El-Asian-Spread-EUR-0105</t>
  </si>
  <si>
    <t>El-Asian-Spread-EUR-0249</t>
  </si>
  <si>
    <t>El-Asian-Spread-EUR-0393</t>
  </si>
  <si>
    <t>El-Asian-Spread-EUR-0106</t>
  </si>
  <si>
    <t>El-Asian-Spread-EUR-0250</t>
  </si>
  <si>
    <t>El-Asian-Spread-EUR-0394</t>
  </si>
  <si>
    <t>El-Asian-Spread-EUR-0107</t>
  </si>
  <si>
    <t>El-Asian-Spread-EUR-0251</t>
  </si>
  <si>
    <t>El-Asian-Spread-EUR-0395</t>
  </si>
  <si>
    <t>El-Asian-Spread-EUR-0108</t>
  </si>
  <si>
    <t>El-Asian-Spread-EUR-0252</t>
  </si>
  <si>
    <t>El-Asian-Spread-EUR-0396</t>
  </si>
  <si>
    <t>El-Asian-Spread-EUR-0109</t>
  </si>
  <si>
    <t>El-Asian-Spread-EUR-0253</t>
  </si>
  <si>
    <t>El-Asian-Spread-EUR-0397</t>
  </si>
  <si>
    <t>El-Asian-Spread-EUR-0110</t>
  </si>
  <si>
    <t>El-Asian-Spread-EUR-0254</t>
  </si>
  <si>
    <t>El-Asian-Spread-EUR-0398</t>
  </si>
  <si>
    <t>El-Asian-Spread-EUR-0111</t>
  </si>
  <si>
    <t>El-Asian-Spread-EUR-0255</t>
  </si>
  <si>
    <t>El-Asian-Spread-EUR-0399</t>
  </si>
  <si>
    <t>El-Asian-Spread-EUR-0112</t>
  </si>
  <si>
    <t>El-Asian-Spread-EUR-0256</t>
  </si>
  <si>
    <t>El-Asian-Spread-EUR-0400</t>
  </si>
  <si>
    <t>El-Asian-Spread-EUR-0113</t>
  </si>
  <si>
    <t>El-Asian-Spread-EUR-0257</t>
  </si>
  <si>
    <t>El-Asian-Spread-EUR-0401</t>
  </si>
  <si>
    <t>El-Asian-Spread-EUR-0114</t>
  </si>
  <si>
    <t>El-Asian-Spread-EUR-0258</t>
  </si>
  <si>
    <t>El-Asian-Spread-EUR-0402</t>
  </si>
  <si>
    <t>El-Asian-Spread-EUR-0115</t>
  </si>
  <si>
    <t>El-Asian-Spread-EUR-0259</t>
  </si>
  <si>
    <t>El-Asian-Spread-EUR-0403</t>
  </si>
  <si>
    <t>El-Asian-Spread-EUR-0116</t>
  </si>
  <si>
    <t>El-Asian-Spread-EUR-0260</t>
  </si>
  <si>
    <t>El-Asian-Spread-EUR-0404</t>
  </si>
  <si>
    <t>El-Asian-Spread-EUR-0117</t>
  </si>
  <si>
    <t>El-Asian-Spread-EUR-0261</t>
  </si>
  <si>
    <t>El-Asian-Spread-EUR-0405</t>
  </si>
  <si>
    <t>El-Asian-Spread-EUR-0118</t>
  </si>
  <si>
    <t>El-Asian-Spread-EUR-0262</t>
  </si>
  <si>
    <t>El-Asian-Spread-EUR-0406</t>
  </si>
  <si>
    <t>El-Asian-Spread-EUR-0119</t>
  </si>
  <si>
    <t>El-Asian-Spread-EUR-0263</t>
  </si>
  <si>
    <t>El-Asian-Spread-EUR-0407</t>
  </si>
  <si>
    <t>El-Asian-Spread-EUR-0120</t>
  </si>
  <si>
    <t>El-Asian-Spread-EUR-0264</t>
  </si>
  <si>
    <t>El-Asian-Spread-EUR-0408</t>
  </si>
  <si>
    <t>El-Asian-Spread-EUR-0121</t>
  </si>
  <si>
    <t>El-Asian-Spread-EUR-0265</t>
  </si>
  <si>
    <t>El-Asian-Spread-EUR-0409</t>
  </si>
  <si>
    <t>El-Asian-Spread-EUR-0122</t>
  </si>
  <si>
    <t>El-Asian-Spread-EUR-0266</t>
  </si>
  <si>
    <t>El-Asian-Spread-EUR-0410</t>
  </si>
  <si>
    <t>El-Asian-Spread-EUR-0123</t>
  </si>
  <si>
    <t>El-Asian-Spread-EUR-0267</t>
  </si>
  <si>
    <t>El-Asian-Spread-EUR-0411</t>
  </si>
  <si>
    <t>El-Asian-Spread-EUR-0124</t>
  </si>
  <si>
    <t>El-Asian-Spread-EUR-0268</t>
  </si>
  <si>
    <t>El-Asian-Spread-EUR-0412</t>
  </si>
  <si>
    <t>El-Asian-Spread-EUR-0125</t>
  </si>
  <si>
    <t>El-Asian-Spread-EUR-0269</t>
  </si>
  <si>
    <t>El-Asian-Spread-EUR-0413</t>
  </si>
  <si>
    <t>El-Asian-Spread-EUR-0126</t>
  </si>
  <si>
    <t>El-Asian-Spread-EUR-0270</t>
  </si>
  <si>
    <t>El-Asian-Spread-EUR-0414</t>
  </si>
  <si>
    <t>El-Asian-Spread-EUR-0127</t>
  </si>
  <si>
    <t>El-Asian-Spread-EUR-0271</t>
  </si>
  <si>
    <t>El-Asian-Spread-EUR-0415</t>
  </si>
  <si>
    <t>El-Asian-Spread-EUR-0128</t>
  </si>
  <si>
    <t>El-Asian-Spread-EUR-0272</t>
  </si>
  <si>
    <t>El-Asian-Spread-EUR-0416</t>
  </si>
  <si>
    <t>El-Asian-Spread-EUR-0129</t>
  </si>
  <si>
    <t>El-Asian-Spread-EUR-0273</t>
  </si>
  <si>
    <t>El-Asian-Spread-EUR-0417</t>
  </si>
  <si>
    <t>El-Asian-Spread-EUR-0130</t>
  </si>
  <si>
    <t>El-Asian-Spread-EUR-0274</t>
  </si>
  <si>
    <t>El-Asian-Spread-EUR-0418</t>
  </si>
  <si>
    <t>El-Asian-Spread-EUR-0131</t>
  </si>
  <si>
    <t>El-Asian-Spread-EUR-0275</t>
  </si>
  <si>
    <t>El-Asian-Spread-EUR-0419</t>
  </si>
  <si>
    <t>El-Asian-Spread-EUR-0132</t>
  </si>
  <si>
    <t>El-Asian-Spread-EUR-0276</t>
  </si>
  <si>
    <t>El-Asian-Spread-EUR-0420</t>
  </si>
  <si>
    <t>El-Asian-Spread-EUR-0133</t>
  </si>
  <si>
    <t>El-Asian-Spread-EUR-0277</t>
  </si>
  <si>
    <t>El-Asian-Spread-EUR-0421</t>
  </si>
  <si>
    <t>El-Asian-Spread-EUR-0135</t>
  </si>
  <si>
    <t>El-Asian-Spread-EUR-0279</t>
  </si>
  <si>
    <t>El-Asian-Spread-EUR-0423</t>
  </si>
  <si>
    <t>El-Asian-Spread-EUR-0136</t>
  </si>
  <si>
    <t>El-Asian-Spread-EUR-0280</t>
  </si>
  <si>
    <t>El-Asian-Spread-EUR-0424</t>
  </si>
  <si>
    <t>El-Asian-Spread-EUR-0138</t>
  </si>
  <si>
    <t>El-Asian-Spread-EUR-0282</t>
  </si>
  <si>
    <t>El-Asian-Spread-EUR-0426</t>
  </si>
  <si>
    <t>El-Asian-Spread-EUR-0139</t>
  </si>
  <si>
    <t>El-Asian-Spread-EUR-0283</t>
  </si>
  <si>
    <t>El-Asian-Spread-EUR-0427</t>
  </si>
  <si>
    <t>El-Asian-Spread-EUR-0140</t>
  </si>
  <si>
    <t>El-Asian-Spread-EUR-0284</t>
  </si>
  <si>
    <t>El-Asian-Spread-EUR-0428</t>
  </si>
  <si>
    <t>El-Asian-Spread-EUR-0141</t>
  </si>
  <si>
    <t>El-Asian-Spread-EUR-0285</t>
  </si>
  <si>
    <t>El-Asian-Spread-EUR-0429</t>
  </si>
  <si>
    <t>El-Asian-Spread-EUR-0142</t>
  </si>
  <si>
    <t>El-Asian-Spread-EUR-0286</t>
  </si>
  <si>
    <t>El-Asian-Spread-EUR-0430</t>
  </si>
  <si>
    <t>El-Asian-Spread-EUR-0143</t>
  </si>
  <si>
    <t>El-Asian-Spread-EUR-0287</t>
  </si>
  <si>
    <t>El-Asian-Spread-EUR-0431</t>
  </si>
  <si>
    <t>El-Asian-Spread-EUR-0144</t>
  </si>
  <si>
    <t>El-Asian-Spread-EUR-0288</t>
  </si>
  <si>
    <t>El-Asian-Spread-EUR-0432</t>
  </si>
  <si>
    <t>ASIC/A YR-12 -5.00</t>
  </si>
  <si>
    <t>El-Asian-Spread-EUR-0134</t>
  </si>
  <si>
    <t>El-Asian-Spread-EUR-0278</t>
  </si>
  <si>
    <t>El-Asian-Spread-EUR-0422</t>
  </si>
  <si>
    <t>ASIC/A YR-12 5.00</t>
  </si>
  <si>
    <t>El-Asian-Spread-EUR-0137</t>
  </si>
  <si>
    <t>El-Asian-Spread-EUR-0281</t>
  </si>
  <si>
    <t>El-Asian-Spread-EUR-0425</t>
  </si>
  <si>
    <t>TradeDate</t>
  </si>
  <si>
    <t>PEX</t>
  </si>
  <si>
    <t>EEX</t>
  </si>
  <si>
    <t>Column1</t>
  </si>
  <si>
    <t>PEX Day</t>
  </si>
  <si>
    <t>EEX Day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</si>
  <si>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</si>
  <si>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</si>
  <si>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</si>
  <si>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</si>
  <si>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</si>
  <si>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</si>
  <si>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</si>
  <si>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</si>
  <si>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</si>
  <si>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</si>
  <si>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</si>
  <si>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</si>
  <si>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Premium</t>
  </si>
  <si>
    <t>Net P/L</t>
  </si>
  <si>
    <t>France-EEX</t>
  </si>
  <si>
    <t>Call (-5)</t>
  </si>
  <si>
    <t>Real P/L</t>
  </si>
  <si>
    <t>Put (-5)</t>
  </si>
  <si>
    <t>PL</t>
  </si>
  <si>
    <t>Diff</t>
  </si>
  <si>
    <t>Value</t>
  </si>
  <si>
    <t>-5</t>
  </si>
  <si>
    <t xml:space="preserve">PEX </t>
  </si>
  <si>
    <t>Strike -5</t>
  </si>
  <si>
    <t>=MAX(F308-E308;0)*10*25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</si>
</sst>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21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49" fontId="0" fillId="3" borderId="0" xfId="0" applyNumberFormat="1" applyFill="1" applyAlignment="1">
      <alignment horizontal="right"/>
    </xf>
  </cellXfs>
  <cellStyles count="1">
    <cellStyle name="Normal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\.mm\.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6" formatCode="hh:mm:ss"/>
    </dxf>
    <dxf>
      <numFmt numFmtId="30" formatCode="@"/>
    </dxf>
    <dxf>
      <numFmt numFmtId="164" formatCode="dd\.mm\.yyyy"/>
    </dxf>
    <dxf>
      <numFmt numFmtId="164" formatCode="dd\.mm\.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\.mm\.yyyy"/>
    </dxf>
    <dxf>
      <numFmt numFmtId="30" formatCode="@"/>
    </dxf>
    <dxf>
      <numFmt numFmtId="30" formatCode="@"/>
    </dxf>
    <dxf>
      <numFmt numFmtId="164" formatCode="dd\.mm\.yyyy"/>
    </dxf>
    <dxf>
      <numFmt numFmtId="164" formatCode="dd\.mm\.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dd\.mm\.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DQ435" totalsRowShown="0" headerRowDxfId="87">
  <autoFilter ref="B4:DQ435">
    <filterColumn colId="2">
      <filters>
        <filter val="ASIC/A M03-11 5.00"/>
        <filter val="ASIC/A M03-11 -5.00"/>
        <filter val="ASIC/A YR-10 5.00"/>
        <filter val="ASIC/A YR-10 -5.00"/>
        <filter val="ASIC/D M03-11 5.00"/>
        <filter val="ASIC/D M03-11 -5.00"/>
        <filter val="ASIC/D YR-10 5.00"/>
        <filter val="ASIC/D YR-10 -5.00"/>
        <filter val="ASIC/M M03-11 5.00"/>
        <filter val="ASIC/M M03-11 -5.00"/>
        <filter val="ASIC/M YR-10 5.00"/>
        <filter val="ASIC/M YR-10 -5.00"/>
        <filter val="ASIP/A M03-11 5.00"/>
        <filter val="ASIP/A M03-11 -5.00"/>
        <filter val="ASIP/A YR-10 5.00"/>
        <filter val="ASIP/A YR-10 -5.00"/>
        <filter val="ASIP/D M03-11 5.00"/>
        <filter val="ASIP/D M03-11 -5.00"/>
        <filter val="ASIP/D YR-10 5.00"/>
        <filter val="ASIP/D YR-10 -5.00"/>
        <filter val="ASIP/M M03-11 5.00"/>
        <filter val="ASIP/M M03-11 -5.00"/>
        <filter val="ASIP/M YR-10 5.00"/>
        <filter val="ASIP/M YR-10 -5.00"/>
      </filters>
    </filterColumn>
    <filterColumn colId="25">
      <filters>
        <filter val="EEX-France"/>
      </filters>
    </filterColumn>
  </autoFilter>
  <tableColumns count="120">
    <tableColumn id="1" name="Id"/>
    <tableColumn id="2" name="Date" dataDxfId="86"/>
    <tableColumn id="7" name="Instrument" dataDxfId="85"/>
    <tableColumn id="10" name="Buy/Sell" dataDxfId="84"/>
    <tableColumn id="11" name="Quantity"/>
    <tableColumn id="12" name="Quantity unit" dataDxfId="83"/>
    <tableColumn id="13" name="Total quantity"/>
    <tableColumn id="14" name="Total quantity unit" dataDxfId="82"/>
    <tableColumn id="15" name="Price"/>
    <tableColumn id="123" name="Column1" dataDxfId="81">
      <calculatedColumnFormula>AVERAGE('E-F Prices 2011 Hourly'!G1226:G1968)</calculatedColumnFormula>
    </tableColumn>
    <tableColumn id="125" name="Real P/L" dataDxfId="80">
      <calculatedColumnFormula>SUM('E-F Prices 2011 Hourly'!J1249:J1968)</calculatedColumnFormula>
    </tableColumn>
    <tableColumn id="124" name="Premium" dataDxfId="79">
      <calculatedColumnFormula>Table1[[#This Row],[Price]]*Table1[[#This Row],[Total quantity]]</calculatedColumnFormula>
    </tableColumn>
    <tableColumn id="126" name="Net P/L" dataDxfId="78">
      <calculatedColumnFormula>Table1[[#This Row],[Real P/L]]-Table1[[#This Row],[Premium]]</calculatedColumnFormula>
    </tableColumn>
    <tableColumn id="16" name="Mkt. price"/>
    <tableColumn id="17" name="Rem. hours"/>
    <tableColumn id="18" name="MtM value"/>
    <tableColumn id="19" name="Unreal. P/L"/>
    <tableColumn id="20" name="Price source" dataDxfId="77"/>
    <tableColumn id="21" name="Min vol"/>
    <tableColumn id="22" name="Max vol"/>
    <tableColumn id="23" name="User" dataDxfId="76"/>
    <tableColumn id="24" name="Trader" dataDxfId="75"/>
    <tableColumn id="25" name="Status" dataDxfId="74"/>
    <tableColumn id="26" name="Currency" dataDxfId="73"/>
    <tableColumn id="27" name="Curr.source" dataDxfId="72"/>
    <tableColumn id="28" name="Price basis" dataDxfId="71"/>
    <tableColumn id="29" name="Ticket no." dataDxfId="70"/>
    <tableColumn id="30" name="Deal Group 1" dataDxfId="69"/>
    <tableColumn id="31" name="Deal Group 2" dataDxfId="68"/>
    <tableColumn id="32" name="Deal Group 3" dataDxfId="67"/>
    <tableColumn id="33" name="Contract split name" dataDxfId="66"/>
    <tableColumn id="34" name="From" dataDxfId="65"/>
    <tableColumn id="35" name="To" dataDxfId="64"/>
    <tableColumn id="36" name="Timezone" dataDxfId="63"/>
    <tableColumn id="37" name="Deliveries"/>
    <tableColumn id="38" name="Put/Call" dataDxfId="62"/>
    <tableColumn id="39" name="Strike"/>
    <tableColumn id="40" name="Expiry" dataDxfId="61"/>
    <tableColumn id="41" name="Fixing price" dataDxfId="60"/>
    <tableColumn id="42" name="Broker" dataDxfId="59"/>
    <tableColumn id="43" name="Counterparty portfolio" dataDxfId="58"/>
    <tableColumn id="44" name="Counterparty company" dataDxfId="57"/>
    <tableColumn id="45" name="Broker variable fee"/>
    <tableColumn id="46" name="Broker fixed fee"/>
    <tableColumn id="47" name="Broker fee curr." dataDxfId="56"/>
    <tableColumn id="48" name="Clearing variable fee"/>
    <tableColumn id="49" name="Clearing fixed fee"/>
    <tableColumn id="50" name="Clearing fee curr." dataDxfId="55"/>
    <tableColumn id="51" name="Commission variable fee"/>
    <tableColumn id="52" name="Commission fixed fee"/>
    <tableColumn id="53" name="Commission fee curr." dataDxfId="54"/>
    <tableColumn id="54" name="Trading variable fee"/>
    <tableColumn id="55" name="Trading fixed fee"/>
    <tableColumn id="56" name="Trading fee curr." dataDxfId="53"/>
    <tableColumn id="57" name="Decl. trans. id"/>
    <tableColumn id="58" name="Threshold price"/>
    <tableColumn id="59" name="Trans. paid" dataDxfId="52"/>
    <tableColumn id="60" name="Delivery location" dataDxfId="51"/>
    <tableColumn id="61" name="Load profile" dataDxfId="50"/>
    <tableColumn id="62" name="Decl. vol."/>
    <tableColumn id="63" name="Netted vol."/>
    <tableColumn id="64" name="Base curr." dataDxfId="49"/>
    <tableColumn id="65" name="Cross curr." dataDxfId="48"/>
    <tableColumn id="66" name="Swap name" dataDxfId="47"/>
    <tableColumn id="67" name="Swap price type" dataDxfId="46"/>
    <tableColumn id="68" name="External id" dataDxfId="45"/>
    <tableColumn id="69" name="External source" dataDxfId="44"/>
    <tableColumn id="70" name="From party" dataDxfId="43"/>
    <tableColumn id="71" name="To party" dataDxfId="42"/>
    <tableColumn id="72" name="In area" dataDxfId="41"/>
    <tableColumn id="73" name="Out area" dataDxfId="40"/>
    <tableColumn id="74" name="Delivery area" dataDxfId="39"/>
    <tableColumn id="75" name="Execution venue" dataDxfId="38"/>
    <tableColumn id="76" name="Payout"/>
    <tableColumn id="77" name="Lower trigger"/>
    <tableColumn id="78" name="Upper trigger"/>
    <tableColumn id="79" name="Sampling from" dataDxfId="37"/>
    <tableColumn id="80" name="Sampling to" dataDxfId="36"/>
    <tableColumn id="81" name="Sampling period" dataDxfId="35"/>
    <tableColumn id="82" name="Expiry time" dataDxfId="34"/>
    <tableColumn id="83" name="Market price multiplicator"/>
    <tableColumn id="84" name="Interconnector" dataDxfId="33"/>
    <tableColumn id="85" name="Entry variable fee"/>
    <tableColumn id="86" name="Entry fixed fee"/>
    <tableColumn id="87" name="Entry fee curr." dataDxfId="32"/>
    <tableColumn id="88" name="Exit variable fee"/>
    <tableColumn id="89" name="Exit fixed fee"/>
    <tableColumn id="90" name="Exit fee curr." dataDxfId="31"/>
    <tableColumn id="91" name="Nomination variable fee"/>
    <tableColumn id="92" name="Nomination fixed fee"/>
    <tableColumn id="93" name="Nomination fee curr." dataDxfId="30"/>
    <tableColumn id="94" name="Settlement rule" dataDxfId="29"/>
    <tableColumn id="95" name="Prod. facility" dataDxfId="28"/>
    <tableColumn id="96" name="Prod. facility country" dataDxfId="27"/>
    <tableColumn id="97" name="Energy source" dataDxfId="26"/>
    <tableColumn id="98" name="Environment label" dataDxfId="25"/>
    <tableColumn id="99" name="Transfer date" dataDxfId="24"/>
    <tableColumn id="100" name="Certificate type" dataDxfId="23"/>
    <tableColumn id="101" name="Trigger currency" dataDxfId="22"/>
    <tableColumn id="102" name="From country" dataDxfId="21"/>
    <tableColumn id="103" name="To country" dataDxfId="20"/>
    <tableColumn id="104" name="Index formula" dataDxfId="19"/>
    <tableColumn id="105" name="Master agreement" dataDxfId="18"/>
    <tableColumn id="106" name="Master agreement ext.id" dataDxfId="17"/>
    <tableColumn id="107" name="Risk value"/>
    <tableColumn id="108" name="Message" dataDxfId="16"/>
    <tableColumn id="109" name="BalanceArea" dataDxfId="15"/>
    <tableColumn id="110" name="Underlying Delivery type" dataDxfId="14"/>
    <tableColumn id="111" name="Underlying Instrument type" dataDxfId="13"/>
    <tableColumn id="112" name="Underlying Instrument" dataDxfId="12"/>
    <tableColumn id="113" name="Periodicity" dataDxfId="11"/>
    <tableColumn id="114" name="Price unit" dataDxfId="10"/>
    <tableColumn id="115" name="Price type" dataDxfId="9"/>
    <tableColumn id="116" name="Custom company id" dataDxfId="8"/>
    <tableColumn id="117" name="Custom company name" dataDxfId="7"/>
    <tableColumn id="118" name="Unique Trade Identifier" dataDxfId="6"/>
    <tableColumn id="119" name="Price Basis To Area" dataDxfId="5"/>
    <tableColumn id="120" name="Comment" dataDxfId="4"/>
    <tableColumn id="121" name="Capacity Id" dataDxfId="3"/>
    <tableColumn id="122" name="Cap/Floor Resolu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4:D8784" totalsRowShown="0">
  <autoFilter ref="A24:D8784">
    <filterColumn colId="0">
      <filters>
        <dateGroupItem year="2011" month="3" dateTimeGrouping="month"/>
      </filters>
    </filterColumn>
  </autoFilter>
  <tableColumns count="4">
    <tableColumn id="1" name="TradeDate" dataDxfId="1"/>
    <tableColumn id="2" name="Hour"/>
    <tableColumn id="3" name="EEX"/>
    <tableColumn id="4" name="P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Q435"/>
  <sheetViews>
    <sheetView tabSelected="1" topLeftCell="A244" workbookViewId="0">
      <selection activeCell="L332" sqref="L332"/>
    </sheetView>
  </sheetViews>
  <sheetFormatPr defaultRowHeight="15" x14ac:dyDescent="0.25"/>
  <cols>
    <col min="2" max="2" width="5" bestFit="1" customWidth="1"/>
    <col min="3" max="3" width="10.140625" bestFit="1" customWidth="1"/>
    <col min="4" max="4" width="19.42578125" bestFit="1" customWidth="1"/>
    <col min="5" max="5" width="10.5703125" customWidth="1"/>
    <col min="6" max="6" width="10.85546875" customWidth="1"/>
    <col min="7" max="7" width="14.85546875" customWidth="1"/>
    <col min="8" max="8" width="15.42578125" customWidth="1"/>
    <col min="9" max="9" width="19.42578125" customWidth="1"/>
    <col min="10" max="10" width="7.5703125" customWidth="1"/>
    <col min="11" max="14" width="22.140625" style="9" customWidth="1"/>
    <col min="15" max="15" width="12.140625" customWidth="1"/>
    <col min="16" max="16" width="13.140625" customWidth="1"/>
    <col min="17" max="17" width="12.85546875" customWidth="1"/>
    <col min="18" max="18" width="13" customWidth="1"/>
    <col min="19" max="19" width="13.85546875" customWidth="1"/>
    <col min="20" max="20" width="9.85546875" customWidth="1"/>
    <col min="21" max="21" width="10.140625" customWidth="1"/>
    <col min="22" max="23" width="11" bestFit="1" customWidth="1"/>
    <col min="24" max="24" width="8.5703125" customWidth="1"/>
    <col min="25" max="25" width="11" customWidth="1"/>
    <col min="26" max="26" width="13.28515625" customWidth="1"/>
    <col min="27" max="27" width="12.42578125" customWidth="1"/>
    <col min="28" max="28" width="11.7109375" customWidth="1"/>
    <col min="29" max="31" width="14.5703125" customWidth="1"/>
    <col min="32" max="32" width="20.28515625" customWidth="1"/>
    <col min="33" max="34" width="10.140625" bestFit="1" customWidth="1"/>
    <col min="35" max="35" width="11.85546875" customWidth="1"/>
    <col min="36" max="36" width="12.140625" customWidth="1"/>
    <col min="37" max="37" width="10.28515625" customWidth="1"/>
    <col min="38" max="38" width="8.28515625" customWidth="1"/>
    <col min="39" max="39" width="8.5703125" customWidth="1"/>
    <col min="40" max="40" width="13.28515625" customWidth="1"/>
    <col min="41" max="41" width="9" customWidth="1"/>
    <col min="42" max="42" width="32.28515625" bestFit="1" customWidth="1"/>
    <col min="43" max="43" width="24.7109375" bestFit="1" customWidth="1"/>
    <col min="44" max="44" width="20" customWidth="1"/>
    <col min="45" max="45" width="17.42578125" customWidth="1"/>
    <col min="46" max="46" width="16.85546875" customWidth="1"/>
    <col min="47" max="47" width="21.42578125" customWidth="1"/>
    <col min="48" max="48" width="18.85546875" customWidth="1"/>
    <col min="49" max="49" width="18.28515625" customWidth="1"/>
    <col min="50" max="50" width="25" customWidth="1"/>
    <col min="51" max="51" width="22.42578125" customWidth="1"/>
    <col min="52" max="52" width="21.85546875" customWidth="1"/>
    <col min="53" max="53" width="20.7109375" customWidth="1"/>
    <col min="54" max="54" width="18.140625" customWidth="1"/>
    <col min="55" max="55" width="17.5703125" customWidth="1"/>
    <col min="56" max="56" width="15.140625" customWidth="1"/>
    <col min="57" max="57" width="16.85546875" customWidth="1"/>
    <col min="58" max="58" width="12.7109375" customWidth="1"/>
    <col min="59" max="59" width="18.140625" customWidth="1"/>
    <col min="60" max="60" width="13.7109375" customWidth="1"/>
    <col min="61" max="61" width="11.28515625" customWidth="1"/>
    <col min="62" max="62" width="13.140625" customWidth="1"/>
    <col min="63" max="63" width="11.7109375" customWidth="1"/>
    <col min="64" max="64" width="12.28515625" customWidth="1"/>
    <col min="65" max="65" width="13.28515625" customWidth="1"/>
    <col min="66" max="66" width="17.140625" customWidth="1"/>
    <col min="67" max="67" width="24.28515625" bestFit="1" customWidth="1"/>
    <col min="68" max="68" width="16.7109375" customWidth="1"/>
    <col min="69" max="69" width="12.7109375" customWidth="1"/>
    <col min="70" max="70" width="10.28515625" customWidth="1"/>
    <col min="71" max="71" width="9.140625" customWidth="1"/>
    <col min="72" max="72" width="10.7109375" customWidth="1"/>
    <col min="73" max="73" width="14.85546875" customWidth="1"/>
    <col min="74" max="74" width="17.85546875" customWidth="1"/>
    <col min="75" max="75" width="9.28515625" customWidth="1"/>
    <col min="76" max="76" width="14.85546875" customWidth="1"/>
    <col min="77" max="77" width="15" customWidth="1"/>
    <col min="78" max="78" width="16" customWidth="1"/>
    <col min="79" max="79" width="13.5703125" customWidth="1"/>
    <col min="80" max="80" width="17.5703125" customWidth="1"/>
    <col min="81" max="81" width="13.140625" customWidth="1"/>
    <col min="82" max="82" width="26.28515625" customWidth="1"/>
    <col min="83" max="83" width="16.28515625" customWidth="1"/>
    <col min="84" max="84" width="18.7109375" customWidth="1"/>
    <col min="85" max="85" width="16.140625" customWidth="1"/>
    <col min="86" max="86" width="15.5703125" customWidth="1"/>
    <col min="87" max="87" width="17.42578125" customWidth="1"/>
    <col min="88" max="88" width="14.85546875" customWidth="1"/>
    <col min="89" max="89" width="14.28515625" customWidth="1"/>
    <col min="90" max="90" width="24.7109375" customWidth="1"/>
    <col min="91" max="91" width="22.140625" customWidth="1"/>
    <col min="92" max="92" width="21.5703125" customWidth="1"/>
    <col min="93" max="93" width="17.140625" customWidth="1"/>
    <col min="94" max="94" width="14.28515625" customWidth="1"/>
    <col min="95" max="95" width="21.42578125" customWidth="1"/>
    <col min="96" max="96" width="15.42578125" customWidth="1"/>
    <col min="97" max="97" width="19.42578125" customWidth="1"/>
    <col min="98" max="98" width="14.85546875" customWidth="1"/>
    <col min="99" max="99" width="16.85546875" customWidth="1"/>
    <col min="100" max="100" width="17.28515625" customWidth="1"/>
    <col min="101" max="101" width="14.85546875" customWidth="1"/>
    <col min="102" max="102" width="12.42578125" customWidth="1"/>
    <col min="103" max="103" width="15.5703125" customWidth="1"/>
    <col min="104" max="104" width="19.5703125" customWidth="1"/>
    <col min="105" max="105" width="25.140625" customWidth="1"/>
    <col min="106" max="106" width="12" customWidth="1"/>
    <col min="107" max="107" width="11" customWidth="1"/>
    <col min="108" max="108" width="14.140625" customWidth="1"/>
    <col min="109" max="109" width="25.28515625" customWidth="1"/>
    <col min="110" max="110" width="27.7109375" customWidth="1"/>
    <col min="111" max="111" width="23.28515625" customWidth="1"/>
    <col min="112" max="112" width="12.7109375" customWidth="1"/>
    <col min="113" max="113" width="11.5703125" customWidth="1"/>
    <col min="114" max="114" width="12" customWidth="1"/>
    <col min="115" max="115" width="20.42578125" customWidth="1"/>
    <col min="116" max="116" width="23.7109375" customWidth="1"/>
    <col min="117" max="117" width="24" customWidth="1"/>
    <col min="118" max="118" width="19.5703125" customWidth="1"/>
    <col min="119" max="119" width="11.85546875" customWidth="1"/>
    <col min="120" max="120" width="12.7109375" customWidth="1"/>
    <col min="121" max="121" width="21.85546875" customWidth="1"/>
  </cols>
  <sheetData>
    <row r="4" spans="2:121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648</v>
      </c>
      <c r="L4" s="2" t="s">
        <v>667</v>
      </c>
      <c r="M4" s="2" t="s">
        <v>663</v>
      </c>
      <c r="N4" s="2" t="s">
        <v>664</v>
      </c>
      <c r="O4" s="2" t="s">
        <v>9</v>
      </c>
      <c r="P4" s="2" t="s">
        <v>10</v>
      </c>
      <c r="Q4" s="2" t="s">
        <v>11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21</v>
      </c>
      <c r="AB4" s="2" t="s">
        <v>22</v>
      </c>
      <c r="AC4" s="2" t="s">
        <v>23</v>
      </c>
      <c r="AD4" s="2" t="s">
        <v>24</v>
      </c>
      <c r="AE4" s="2" t="s">
        <v>25</v>
      </c>
      <c r="AF4" s="2" t="s">
        <v>26</v>
      </c>
      <c r="AG4" s="2" t="s">
        <v>27</v>
      </c>
      <c r="AH4" s="2" t="s">
        <v>28</v>
      </c>
      <c r="AI4" s="2" t="s">
        <v>29</v>
      </c>
      <c r="AJ4" s="2" t="s">
        <v>30</v>
      </c>
      <c r="AK4" s="2" t="s">
        <v>31</v>
      </c>
      <c r="AL4" s="2" t="s">
        <v>32</v>
      </c>
      <c r="AM4" s="2" t="s">
        <v>33</v>
      </c>
      <c r="AN4" s="2" t="s">
        <v>34</v>
      </c>
      <c r="AO4" s="2" t="s">
        <v>35</v>
      </c>
      <c r="AP4" s="2" t="s">
        <v>36</v>
      </c>
      <c r="AQ4" s="2" t="s">
        <v>37</v>
      </c>
      <c r="AR4" s="2" t="s">
        <v>38</v>
      </c>
      <c r="AS4" s="2" t="s">
        <v>39</v>
      </c>
      <c r="AT4" s="2" t="s">
        <v>40</v>
      </c>
      <c r="AU4" s="2" t="s">
        <v>41</v>
      </c>
      <c r="AV4" s="2" t="s">
        <v>42</v>
      </c>
      <c r="AW4" s="2" t="s">
        <v>43</v>
      </c>
      <c r="AX4" s="2" t="s">
        <v>44</v>
      </c>
      <c r="AY4" s="2" t="s">
        <v>45</v>
      </c>
      <c r="AZ4" s="2" t="s">
        <v>46</v>
      </c>
      <c r="BA4" s="2" t="s">
        <v>47</v>
      </c>
      <c r="BB4" s="2" t="s">
        <v>48</v>
      </c>
      <c r="BC4" s="2" t="s">
        <v>49</v>
      </c>
      <c r="BD4" s="2" t="s">
        <v>50</v>
      </c>
      <c r="BE4" s="2" t="s">
        <v>51</v>
      </c>
      <c r="BF4" s="2" t="s">
        <v>52</v>
      </c>
      <c r="BG4" s="2" t="s">
        <v>53</v>
      </c>
      <c r="BH4" s="2" t="s">
        <v>54</v>
      </c>
      <c r="BI4" s="2" t="s">
        <v>55</v>
      </c>
      <c r="BJ4" s="2" t="s">
        <v>56</v>
      </c>
      <c r="BK4" s="2" t="s">
        <v>57</v>
      </c>
      <c r="BL4" s="2" t="s">
        <v>58</v>
      </c>
      <c r="BM4" s="2" t="s">
        <v>59</v>
      </c>
      <c r="BN4" s="2" t="s">
        <v>60</v>
      </c>
      <c r="BO4" s="2" t="s">
        <v>61</v>
      </c>
      <c r="BP4" s="2" t="s">
        <v>62</v>
      </c>
      <c r="BQ4" s="2" t="s">
        <v>63</v>
      </c>
      <c r="BR4" s="2" t="s">
        <v>64</v>
      </c>
      <c r="BS4" s="2" t="s">
        <v>65</v>
      </c>
      <c r="BT4" s="2" t="s">
        <v>66</v>
      </c>
      <c r="BU4" s="2" t="s">
        <v>67</v>
      </c>
      <c r="BV4" s="2" t="s">
        <v>68</v>
      </c>
      <c r="BW4" s="2" t="s">
        <v>69</v>
      </c>
      <c r="BX4" s="2" t="s">
        <v>70</v>
      </c>
      <c r="BY4" s="2" t="s">
        <v>71</v>
      </c>
      <c r="BZ4" s="2" t="s">
        <v>72</v>
      </c>
      <c r="CA4" s="2" t="s">
        <v>73</v>
      </c>
      <c r="CB4" s="2" t="s">
        <v>74</v>
      </c>
      <c r="CC4" s="2" t="s">
        <v>75</v>
      </c>
      <c r="CD4" s="2" t="s">
        <v>76</v>
      </c>
      <c r="CE4" s="2" t="s">
        <v>77</v>
      </c>
      <c r="CF4" s="2" t="s">
        <v>78</v>
      </c>
      <c r="CG4" s="2" t="s">
        <v>79</v>
      </c>
      <c r="CH4" s="2" t="s">
        <v>80</v>
      </c>
      <c r="CI4" s="2" t="s">
        <v>81</v>
      </c>
      <c r="CJ4" s="2" t="s">
        <v>82</v>
      </c>
      <c r="CK4" s="2" t="s">
        <v>83</v>
      </c>
      <c r="CL4" s="2" t="s">
        <v>84</v>
      </c>
      <c r="CM4" s="2" t="s">
        <v>85</v>
      </c>
      <c r="CN4" s="2" t="s">
        <v>86</v>
      </c>
      <c r="CO4" s="2" t="s">
        <v>87</v>
      </c>
      <c r="CP4" s="2" t="s">
        <v>88</v>
      </c>
      <c r="CQ4" s="2" t="s">
        <v>89</v>
      </c>
      <c r="CR4" s="2" t="s">
        <v>90</v>
      </c>
      <c r="CS4" s="2" t="s">
        <v>91</v>
      </c>
      <c r="CT4" s="2" t="s">
        <v>92</v>
      </c>
      <c r="CU4" s="2" t="s">
        <v>93</v>
      </c>
      <c r="CV4" s="2" t="s">
        <v>94</v>
      </c>
      <c r="CW4" s="2" t="s">
        <v>95</v>
      </c>
      <c r="CX4" s="2" t="s">
        <v>96</v>
      </c>
      <c r="CY4" s="2" t="s">
        <v>97</v>
      </c>
      <c r="CZ4" s="2" t="s">
        <v>98</v>
      </c>
      <c r="DA4" s="2" t="s">
        <v>99</v>
      </c>
      <c r="DB4" s="2" t="s">
        <v>100</v>
      </c>
      <c r="DC4" s="2" t="s">
        <v>101</v>
      </c>
      <c r="DD4" s="2" t="s">
        <v>102</v>
      </c>
      <c r="DE4" s="2" t="s">
        <v>103</v>
      </c>
      <c r="DF4" s="2" t="s">
        <v>104</v>
      </c>
      <c r="DG4" s="2" t="s">
        <v>105</v>
      </c>
      <c r="DH4" s="2" t="s">
        <v>106</v>
      </c>
      <c r="DI4" s="2" t="s">
        <v>107</v>
      </c>
      <c r="DJ4" s="2" t="s">
        <v>108</v>
      </c>
      <c r="DK4" s="2" t="s">
        <v>109</v>
      </c>
      <c r="DL4" s="2" t="s">
        <v>110</v>
      </c>
      <c r="DM4" s="2" t="s">
        <v>111</v>
      </c>
      <c r="DN4" s="2" t="s">
        <v>112</v>
      </c>
      <c r="DO4" s="2" t="s">
        <v>113</v>
      </c>
      <c r="DP4" s="2" t="s">
        <v>114</v>
      </c>
      <c r="DQ4" s="2" t="s">
        <v>115</v>
      </c>
    </row>
    <row r="5" spans="2:121" hidden="1" x14ac:dyDescent="0.25">
      <c r="B5">
        <v>1929</v>
      </c>
      <c r="C5" s="3">
        <v>40179</v>
      </c>
      <c r="D5" s="1" t="s">
        <v>116</v>
      </c>
      <c r="E5" s="1" t="s">
        <v>117</v>
      </c>
      <c r="F5">
        <v>10</v>
      </c>
      <c r="G5" s="1" t="s">
        <v>118</v>
      </c>
      <c r="H5">
        <v>7430</v>
      </c>
      <c r="I5" s="1" t="s">
        <v>119</v>
      </c>
      <c r="J5">
        <v>3.23</v>
      </c>
      <c r="K5" s="9">
        <f>AVERAGE('E-F Prices 2011 Hourly'!G1226:G1968)</f>
        <v>-0.86762231182795713</v>
      </c>
      <c r="L5" s="9">
        <f>SUM('E-F Prices 2011 Hourly'!J1249:J1968)</f>
        <v>20396.80999999999</v>
      </c>
      <c r="M5" s="9">
        <f>Table1[[#This Row],[Price]]*Table1[[#This Row],[Total quantity]]</f>
        <v>23998.9</v>
      </c>
      <c r="N5" s="9">
        <f>Table1[[#This Row],[Real P/L]]-Table1[[#This Row],[Premium]]</f>
        <v>-3602.0900000000111</v>
      </c>
      <c r="S5" s="1" t="s">
        <v>120</v>
      </c>
      <c r="V5" s="1" t="s">
        <v>121</v>
      </c>
      <c r="W5" s="1" t="s">
        <v>121</v>
      </c>
      <c r="X5" s="1" t="s">
        <v>122</v>
      </c>
      <c r="Y5" s="1" t="s">
        <v>123</v>
      </c>
      <c r="Z5" s="1" t="s">
        <v>124</v>
      </c>
      <c r="AA5" s="1" t="s">
        <v>125</v>
      </c>
      <c r="AB5" s="1" t="s">
        <v>120</v>
      </c>
      <c r="AC5" s="1" t="s">
        <v>120</v>
      </c>
      <c r="AD5" s="1" t="s">
        <v>120</v>
      </c>
      <c r="AE5" s="1" t="s">
        <v>120</v>
      </c>
      <c r="AF5" s="1" t="s">
        <v>120</v>
      </c>
      <c r="AG5" s="3">
        <v>40603</v>
      </c>
      <c r="AH5" s="3">
        <v>40633</v>
      </c>
      <c r="AI5" s="1" t="s">
        <v>126</v>
      </c>
      <c r="AJ5">
        <v>743</v>
      </c>
      <c r="AK5" s="1" t="s">
        <v>127</v>
      </c>
      <c r="AL5">
        <v>-5</v>
      </c>
      <c r="AM5" s="3"/>
      <c r="AN5" s="1" t="s">
        <v>120</v>
      </c>
      <c r="AO5" s="1" t="s">
        <v>120</v>
      </c>
      <c r="AP5" s="1" t="s">
        <v>128</v>
      </c>
      <c r="AQ5" s="1" t="s">
        <v>129</v>
      </c>
      <c r="AR5">
        <v>0</v>
      </c>
      <c r="AS5">
        <v>0</v>
      </c>
      <c r="AT5" s="1" t="s">
        <v>123</v>
      </c>
      <c r="AU5">
        <v>0</v>
      </c>
      <c r="AV5">
        <v>0</v>
      </c>
      <c r="AW5" s="1" t="s">
        <v>123</v>
      </c>
      <c r="AX5">
        <v>0</v>
      </c>
      <c r="AY5">
        <v>0</v>
      </c>
      <c r="AZ5" s="1" t="s">
        <v>123</v>
      </c>
      <c r="BA5">
        <v>0</v>
      </c>
      <c r="BB5">
        <v>0</v>
      </c>
      <c r="BC5" s="1" t="s">
        <v>123</v>
      </c>
      <c r="BF5" s="1" t="s">
        <v>130</v>
      </c>
      <c r="BG5" s="1" t="s">
        <v>120</v>
      </c>
      <c r="BH5" s="1" t="s">
        <v>131</v>
      </c>
      <c r="BK5" s="1" t="s">
        <v>120</v>
      </c>
      <c r="BL5" s="1" t="s">
        <v>120</v>
      </c>
      <c r="BM5" s="1" t="s">
        <v>120</v>
      </c>
      <c r="BN5" s="1" t="s">
        <v>120</v>
      </c>
      <c r="BO5" s="1" t="s">
        <v>132</v>
      </c>
      <c r="BP5" s="1" t="s">
        <v>133</v>
      </c>
      <c r="BQ5" s="1" t="s">
        <v>120</v>
      </c>
      <c r="BR5" s="1" t="s">
        <v>120</v>
      </c>
      <c r="BS5" s="1" t="s">
        <v>120</v>
      </c>
      <c r="BT5" s="1" t="s">
        <v>120</v>
      </c>
      <c r="BU5" s="1" t="s">
        <v>120</v>
      </c>
      <c r="BV5" s="1" t="s">
        <v>120</v>
      </c>
      <c r="BW5">
        <v>0</v>
      </c>
      <c r="BX5">
        <v>0</v>
      </c>
      <c r="BY5">
        <v>0</v>
      </c>
      <c r="BZ5" s="3"/>
      <c r="CA5" s="3"/>
      <c r="CB5" s="1" t="s">
        <v>134</v>
      </c>
      <c r="CC5" s="4"/>
      <c r="CE5" s="1" t="s">
        <v>120</v>
      </c>
      <c r="CH5" s="1" t="s">
        <v>120</v>
      </c>
      <c r="CK5" s="1" t="s">
        <v>120</v>
      </c>
      <c r="CN5" s="1" t="s">
        <v>120</v>
      </c>
      <c r="CO5" s="1" t="s">
        <v>120</v>
      </c>
      <c r="CP5" s="1" t="s">
        <v>120</v>
      </c>
      <c r="CQ5" s="1" t="s">
        <v>120</v>
      </c>
      <c r="CR5" s="1" t="s">
        <v>120</v>
      </c>
      <c r="CS5" s="1" t="s">
        <v>120</v>
      </c>
      <c r="CT5" s="3"/>
      <c r="CU5" s="1" t="s">
        <v>120</v>
      </c>
      <c r="CV5" s="1" t="s">
        <v>120</v>
      </c>
      <c r="CW5" s="1" t="s">
        <v>120</v>
      </c>
      <c r="CX5" s="1" t="s">
        <v>120</v>
      </c>
      <c r="CY5" s="1" t="s">
        <v>120</v>
      </c>
      <c r="CZ5" s="1" t="s">
        <v>120</v>
      </c>
      <c r="DA5" s="1" t="s">
        <v>120</v>
      </c>
      <c r="DB5">
        <v>0</v>
      </c>
      <c r="DC5" s="1" t="s">
        <v>120</v>
      </c>
      <c r="DD5" s="1" t="s">
        <v>135</v>
      </c>
      <c r="DE5" s="1" t="s">
        <v>120</v>
      </c>
      <c r="DF5" s="1" t="s">
        <v>120</v>
      </c>
      <c r="DG5" s="1" t="s">
        <v>120</v>
      </c>
      <c r="DH5" s="1" t="s">
        <v>136</v>
      </c>
      <c r="DI5" s="1" t="s">
        <v>119</v>
      </c>
      <c r="DJ5" s="1" t="s">
        <v>120</v>
      </c>
      <c r="DK5" s="1" t="s">
        <v>120</v>
      </c>
      <c r="DL5" s="1" t="s">
        <v>120</v>
      </c>
      <c r="DM5" s="1" t="s">
        <v>120</v>
      </c>
      <c r="DN5" s="1" t="s">
        <v>120</v>
      </c>
      <c r="DO5" s="1" t="s">
        <v>120</v>
      </c>
      <c r="DP5" s="1" t="s">
        <v>120</v>
      </c>
      <c r="DQ5" s="1" t="s">
        <v>120</v>
      </c>
    </row>
    <row r="6" spans="2:121" hidden="1" x14ac:dyDescent="0.25">
      <c r="B6">
        <v>2217</v>
      </c>
      <c r="C6" s="3">
        <v>40179</v>
      </c>
      <c r="D6" s="1" t="s">
        <v>116</v>
      </c>
      <c r="E6" s="1" t="s">
        <v>137</v>
      </c>
      <c r="F6">
        <v>-10</v>
      </c>
      <c r="G6" s="1" t="s">
        <v>118</v>
      </c>
      <c r="H6">
        <v>-7430</v>
      </c>
      <c r="I6" s="1" t="s">
        <v>119</v>
      </c>
      <c r="J6">
        <v>4.5599999999999996</v>
      </c>
      <c r="K6" s="9">
        <f>AVERAGE('E-F Prices 2011 Hourly'!G1227:G1969)</f>
        <v>-0.86762231182795713</v>
      </c>
      <c r="L6" s="9">
        <f>SUM('E-F Prices 2011 Hourly'!J1250:J1969)</f>
        <v>20396.80999999999</v>
      </c>
      <c r="M6" s="9">
        <f>Table1[[#This Row],[Price]]*Table1[[#This Row],[Total quantity]]</f>
        <v>-33880.799999999996</v>
      </c>
      <c r="N6" s="9">
        <f>Table1[[#This Row],[Real P/L]]-Table1[[#This Row],[Premium]]</f>
        <v>54277.609999999986</v>
      </c>
      <c r="S6" s="1" t="s">
        <v>120</v>
      </c>
      <c r="V6" s="1" t="s">
        <v>121</v>
      </c>
      <c r="W6" s="1" t="s">
        <v>121</v>
      </c>
      <c r="X6" s="1" t="s">
        <v>122</v>
      </c>
      <c r="Y6" s="1" t="s">
        <v>123</v>
      </c>
      <c r="Z6" s="1" t="s">
        <v>124</v>
      </c>
      <c r="AA6" s="1" t="s">
        <v>125</v>
      </c>
      <c r="AB6" s="1" t="s">
        <v>120</v>
      </c>
      <c r="AC6" s="1" t="s">
        <v>120</v>
      </c>
      <c r="AD6" s="1" t="s">
        <v>120</v>
      </c>
      <c r="AE6" s="1" t="s">
        <v>120</v>
      </c>
      <c r="AF6" s="1" t="s">
        <v>120</v>
      </c>
      <c r="AG6" s="3">
        <v>40603</v>
      </c>
      <c r="AH6" s="3">
        <v>40633</v>
      </c>
      <c r="AI6" s="1" t="s">
        <v>126</v>
      </c>
      <c r="AJ6">
        <v>743</v>
      </c>
      <c r="AK6" s="1" t="s">
        <v>127</v>
      </c>
      <c r="AL6">
        <v>-5</v>
      </c>
      <c r="AM6" s="3"/>
      <c r="AN6" s="1" t="s">
        <v>120</v>
      </c>
      <c r="AO6" s="1" t="s">
        <v>120</v>
      </c>
      <c r="AP6" s="1" t="s">
        <v>128</v>
      </c>
      <c r="AQ6" s="1" t="s">
        <v>129</v>
      </c>
      <c r="AR6">
        <v>0</v>
      </c>
      <c r="AS6">
        <v>0</v>
      </c>
      <c r="AT6" s="1" t="s">
        <v>123</v>
      </c>
      <c r="AU6">
        <v>0</v>
      </c>
      <c r="AV6">
        <v>0</v>
      </c>
      <c r="AW6" s="1" t="s">
        <v>123</v>
      </c>
      <c r="AX6">
        <v>0</v>
      </c>
      <c r="AY6">
        <v>0</v>
      </c>
      <c r="AZ6" s="1" t="s">
        <v>123</v>
      </c>
      <c r="BA6">
        <v>0</v>
      </c>
      <c r="BB6">
        <v>0</v>
      </c>
      <c r="BC6" s="1" t="s">
        <v>123</v>
      </c>
      <c r="BF6" s="1" t="s">
        <v>130</v>
      </c>
      <c r="BG6" s="1" t="s">
        <v>120</v>
      </c>
      <c r="BH6" s="1" t="s">
        <v>131</v>
      </c>
      <c r="BK6" s="1" t="s">
        <v>120</v>
      </c>
      <c r="BL6" s="1" t="s">
        <v>120</v>
      </c>
      <c r="BM6" s="1" t="s">
        <v>120</v>
      </c>
      <c r="BN6" s="1" t="s">
        <v>120</v>
      </c>
      <c r="BO6" s="1" t="s">
        <v>138</v>
      </c>
      <c r="BP6" s="1" t="s">
        <v>133</v>
      </c>
      <c r="BQ6" s="1" t="s">
        <v>120</v>
      </c>
      <c r="BR6" s="1" t="s">
        <v>120</v>
      </c>
      <c r="BS6" s="1" t="s">
        <v>120</v>
      </c>
      <c r="BT6" s="1" t="s">
        <v>120</v>
      </c>
      <c r="BU6" s="1" t="s">
        <v>120</v>
      </c>
      <c r="BV6" s="1" t="s">
        <v>120</v>
      </c>
      <c r="BW6">
        <v>0</v>
      </c>
      <c r="BX6">
        <v>0</v>
      </c>
      <c r="BY6">
        <v>0</v>
      </c>
      <c r="BZ6" s="3"/>
      <c r="CA6" s="3"/>
      <c r="CB6" s="1" t="s">
        <v>134</v>
      </c>
      <c r="CC6" s="4"/>
      <c r="CE6" s="1" t="s">
        <v>120</v>
      </c>
      <c r="CH6" s="1" t="s">
        <v>120</v>
      </c>
      <c r="CK6" s="1" t="s">
        <v>120</v>
      </c>
      <c r="CN6" s="1" t="s">
        <v>120</v>
      </c>
      <c r="CO6" s="1" t="s">
        <v>120</v>
      </c>
      <c r="CP6" s="1" t="s">
        <v>120</v>
      </c>
      <c r="CQ6" s="1" t="s">
        <v>120</v>
      </c>
      <c r="CR6" s="1" t="s">
        <v>120</v>
      </c>
      <c r="CS6" s="1" t="s">
        <v>120</v>
      </c>
      <c r="CT6" s="3"/>
      <c r="CU6" s="1" t="s">
        <v>120</v>
      </c>
      <c r="CV6" s="1" t="s">
        <v>120</v>
      </c>
      <c r="CW6" s="1" t="s">
        <v>120</v>
      </c>
      <c r="CX6" s="1" t="s">
        <v>120</v>
      </c>
      <c r="CY6" s="1" t="s">
        <v>120</v>
      </c>
      <c r="CZ6" s="1" t="s">
        <v>120</v>
      </c>
      <c r="DA6" s="1" t="s">
        <v>120</v>
      </c>
      <c r="DB6">
        <v>0</v>
      </c>
      <c r="DC6" s="1" t="s">
        <v>120</v>
      </c>
      <c r="DD6" s="1" t="s">
        <v>135</v>
      </c>
      <c r="DE6" s="1" t="s">
        <v>120</v>
      </c>
      <c r="DF6" s="1" t="s">
        <v>120</v>
      </c>
      <c r="DG6" s="1" t="s">
        <v>120</v>
      </c>
      <c r="DH6" s="1" t="s">
        <v>136</v>
      </c>
      <c r="DI6" s="1" t="s">
        <v>119</v>
      </c>
      <c r="DJ6" s="1" t="s">
        <v>120</v>
      </c>
      <c r="DK6" s="1" t="s">
        <v>120</v>
      </c>
      <c r="DL6" s="1" t="s">
        <v>120</v>
      </c>
      <c r="DM6" s="1" t="s">
        <v>120</v>
      </c>
      <c r="DN6" s="1" t="s">
        <v>120</v>
      </c>
      <c r="DO6" s="1" t="s">
        <v>120</v>
      </c>
      <c r="DP6" s="1" t="s">
        <v>120</v>
      </c>
      <c r="DQ6" s="1" t="s">
        <v>120</v>
      </c>
    </row>
    <row r="7" spans="2:121" hidden="1" x14ac:dyDescent="0.25">
      <c r="B7">
        <v>2505</v>
      </c>
      <c r="C7" s="3">
        <v>40179</v>
      </c>
      <c r="D7" s="1" t="s">
        <v>116</v>
      </c>
      <c r="E7" s="1" t="s">
        <v>137</v>
      </c>
      <c r="F7">
        <v>-20</v>
      </c>
      <c r="G7" s="1" t="s">
        <v>118</v>
      </c>
      <c r="H7">
        <v>-14860</v>
      </c>
      <c r="I7" s="1" t="s">
        <v>119</v>
      </c>
      <c r="J7">
        <v>-3.43</v>
      </c>
      <c r="K7" s="9">
        <f>AVERAGE('E-F Prices 2011 Hourly'!G1228:G1970)</f>
        <v>-0.86762231182795713</v>
      </c>
      <c r="L7" s="9">
        <f>SUM('E-F Prices 2011 Hourly'!J1251:J1970)</f>
        <v>20396.80999999999</v>
      </c>
      <c r="M7" s="9">
        <f>Table1[[#This Row],[Price]]*Table1[[#This Row],[Total quantity]]</f>
        <v>50969.8</v>
      </c>
      <c r="N7" s="9">
        <f>Table1[[#This Row],[Real P/L]]-Table1[[#This Row],[Premium]]</f>
        <v>-30572.990000000013</v>
      </c>
      <c r="S7" s="1" t="s">
        <v>120</v>
      </c>
      <c r="V7" s="1" t="s">
        <v>121</v>
      </c>
      <c r="W7" s="1" t="s">
        <v>121</v>
      </c>
      <c r="X7" s="1" t="s">
        <v>122</v>
      </c>
      <c r="Y7" s="1" t="s">
        <v>123</v>
      </c>
      <c r="Z7" s="1" t="s">
        <v>124</v>
      </c>
      <c r="AA7" s="1" t="s">
        <v>125</v>
      </c>
      <c r="AB7" s="1" t="s">
        <v>120</v>
      </c>
      <c r="AC7" s="1" t="s">
        <v>120</v>
      </c>
      <c r="AD7" s="1" t="s">
        <v>120</v>
      </c>
      <c r="AE7" s="1" t="s">
        <v>120</v>
      </c>
      <c r="AF7" s="1" t="s">
        <v>120</v>
      </c>
      <c r="AG7" s="3">
        <v>40603</v>
      </c>
      <c r="AH7" s="3">
        <v>40633</v>
      </c>
      <c r="AI7" s="1" t="s">
        <v>126</v>
      </c>
      <c r="AJ7">
        <v>743</v>
      </c>
      <c r="AK7" s="1" t="s">
        <v>127</v>
      </c>
      <c r="AL7">
        <v>-5</v>
      </c>
      <c r="AM7" s="3"/>
      <c r="AN7" s="1" t="s">
        <v>120</v>
      </c>
      <c r="AO7" s="1" t="s">
        <v>120</v>
      </c>
      <c r="AP7" s="1" t="s">
        <v>128</v>
      </c>
      <c r="AQ7" s="1" t="s">
        <v>129</v>
      </c>
      <c r="AR7">
        <v>0</v>
      </c>
      <c r="AS7">
        <v>0</v>
      </c>
      <c r="AT7" s="1" t="s">
        <v>123</v>
      </c>
      <c r="AU7">
        <v>0</v>
      </c>
      <c r="AV7">
        <v>0</v>
      </c>
      <c r="AW7" s="1" t="s">
        <v>123</v>
      </c>
      <c r="AX7">
        <v>0</v>
      </c>
      <c r="AY7">
        <v>0</v>
      </c>
      <c r="AZ7" s="1" t="s">
        <v>123</v>
      </c>
      <c r="BA7">
        <v>0</v>
      </c>
      <c r="BB7">
        <v>0</v>
      </c>
      <c r="BC7" s="1" t="s">
        <v>123</v>
      </c>
      <c r="BF7" s="1" t="s">
        <v>130</v>
      </c>
      <c r="BG7" s="1" t="s">
        <v>120</v>
      </c>
      <c r="BH7" s="1" t="s">
        <v>131</v>
      </c>
      <c r="BK7" s="1" t="s">
        <v>120</v>
      </c>
      <c r="BL7" s="1" t="s">
        <v>120</v>
      </c>
      <c r="BM7" s="1" t="s">
        <v>120</v>
      </c>
      <c r="BN7" s="1" t="s">
        <v>120</v>
      </c>
      <c r="BO7" s="1" t="s">
        <v>139</v>
      </c>
      <c r="BP7" s="1" t="s">
        <v>133</v>
      </c>
      <c r="BQ7" s="1" t="s">
        <v>120</v>
      </c>
      <c r="BR7" s="1" t="s">
        <v>120</v>
      </c>
      <c r="BS7" s="1" t="s">
        <v>120</v>
      </c>
      <c r="BT7" s="1" t="s">
        <v>120</v>
      </c>
      <c r="BU7" s="1" t="s">
        <v>120</v>
      </c>
      <c r="BV7" s="1" t="s">
        <v>120</v>
      </c>
      <c r="BW7">
        <v>0</v>
      </c>
      <c r="BX7">
        <v>0</v>
      </c>
      <c r="BY7">
        <v>0</v>
      </c>
      <c r="BZ7" s="3"/>
      <c r="CA7" s="3"/>
      <c r="CB7" s="1" t="s">
        <v>134</v>
      </c>
      <c r="CC7" s="4"/>
      <c r="CE7" s="1" t="s">
        <v>120</v>
      </c>
      <c r="CH7" s="1" t="s">
        <v>120</v>
      </c>
      <c r="CK7" s="1" t="s">
        <v>120</v>
      </c>
      <c r="CN7" s="1" t="s">
        <v>120</v>
      </c>
      <c r="CO7" s="1" t="s">
        <v>120</v>
      </c>
      <c r="CP7" s="1" t="s">
        <v>120</v>
      </c>
      <c r="CQ7" s="1" t="s">
        <v>120</v>
      </c>
      <c r="CR7" s="1" t="s">
        <v>120</v>
      </c>
      <c r="CS7" s="1" t="s">
        <v>120</v>
      </c>
      <c r="CT7" s="3"/>
      <c r="CU7" s="1" t="s">
        <v>120</v>
      </c>
      <c r="CV7" s="1" t="s">
        <v>120</v>
      </c>
      <c r="CW7" s="1" t="s">
        <v>120</v>
      </c>
      <c r="CX7" s="1" t="s">
        <v>120</v>
      </c>
      <c r="CY7" s="1" t="s">
        <v>120</v>
      </c>
      <c r="CZ7" s="1" t="s">
        <v>120</v>
      </c>
      <c r="DA7" s="1" t="s">
        <v>120</v>
      </c>
      <c r="DB7">
        <v>0</v>
      </c>
      <c r="DC7" s="1" t="s">
        <v>120</v>
      </c>
      <c r="DD7" s="1" t="s">
        <v>135</v>
      </c>
      <c r="DE7" s="1" t="s">
        <v>120</v>
      </c>
      <c r="DF7" s="1" t="s">
        <v>120</v>
      </c>
      <c r="DG7" s="1" t="s">
        <v>120</v>
      </c>
      <c r="DH7" s="1" t="s">
        <v>136</v>
      </c>
      <c r="DI7" s="1" t="s">
        <v>119</v>
      </c>
      <c r="DJ7" s="1" t="s">
        <v>120</v>
      </c>
      <c r="DK7" s="1" t="s">
        <v>120</v>
      </c>
      <c r="DL7" s="1" t="s">
        <v>120</v>
      </c>
      <c r="DM7" s="1" t="s">
        <v>120</v>
      </c>
      <c r="DN7" s="1" t="s">
        <v>120</v>
      </c>
      <c r="DO7" s="1" t="s">
        <v>120</v>
      </c>
      <c r="DP7" s="1" t="s">
        <v>120</v>
      </c>
      <c r="DQ7" s="1" t="s">
        <v>120</v>
      </c>
    </row>
    <row r="8" spans="2:121" hidden="1" x14ac:dyDescent="0.25">
      <c r="B8">
        <v>1931</v>
      </c>
      <c r="C8" s="3">
        <v>40179</v>
      </c>
      <c r="D8" s="1" t="s">
        <v>140</v>
      </c>
      <c r="E8" s="1" t="s">
        <v>117</v>
      </c>
      <c r="F8">
        <v>10</v>
      </c>
      <c r="G8" s="1" t="s">
        <v>118</v>
      </c>
      <c r="H8">
        <v>7430</v>
      </c>
      <c r="I8" s="1" t="s">
        <v>119</v>
      </c>
      <c r="J8">
        <v>3.23</v>
      </c>
      <c r="K8" s="9">
        <f>AVERAGE('E-F Prices 2011 Hourly'!G1229:G1971)</f>
        <v>-0.86762231182795713</v>
      </c>
      <c r="L8" s="9">
        <f>SUM('E-F Prices 2011 Hourly'!J1252:J1971)</f>
        <v>20396.80999999999</v>
      </c>
      <c r="M8" s="9">
        <f>Table1[[#This Row],[Price]]*Table1[[#This Row],[Total quantity]]</f>
        <v>23998.9</v>
      </c>
      <c r="N8" s="9">
        <f>Table1[[#This Row],[Real P/L]]-Table1[[#This Row],[Premium]]</f>
        <v>-3602.0900000000111</v>
      </c>
      <c r="S8" s="1" t="s">
        <v>120</v>
      </c>
      <c r="V8" s="1" t="s">
        <v>121</v>
      </c>
      <c r="W8" s="1" t="s">
        <v>121</v>
      </c>
      <c r="X8" s="1" t="s">
        <v>122</v>
      </c>
      <c r="Y8" s="1" t="s">
        <v>123</v>
      </c>
      <c r="Z8" s="1" t="s">
        <v>124</v>
      </c>
      <c r="AA8" s="1" t="s">
        <v>125</v>
      </c>
      <c r="AB8" s="1" t="s">
        <v>120</v>
      </c>
      <c r="AC8" s="1" t="s">
        <v>120</v>
      </c>
      <c r="AD8" s="1" t="s">
        <v>120</v>
      </c>
      <c r="AE8" s="1" t="s">
        <v>120</v>
      </c>
      <c r="AF8" s="1" t="s">
        <v>120</v>
      </c>
      <c r="AG8" s="3">
        <v>40603</v>
      </c>
      <c r="AH8" s="3">
        <v>40633</v>
      </c>
      <c r="AI8" s="1" t="s">
        <v>126</v>
      </c>
      <c r="AJ8">
        <v>743</v>
      </c>
      <c r="AK8" s="1" t="s">
        <v>127</v>
      </c>
      <c r="AL8">
        <v>-5</v>
      </c>
      <c r="AM8" s="3"/>
      <c r="AN8" s="1" t="s">
        <v>120</v>
      </c>
      <c r="AO8" s="1" t="s">
        <v>120</v>
      </c>
      <c r="AP8" s="1" t="s">
        <v>128</v>
      </c>
      <c r="AQ8" s="1" t="s">
        <v>129</v>
      </c>
      <c r="AR8">
        <v>0</v>
      </c>
      <c r="AS8">
        <v>0</v>
      </c>
      <c r="AT8" s="1" t="s">
        <v>123</v>
      </c>
      <c r="AU8">
        <v>0</v>
      </c>
      <c r="AV8">
        <v>0</v>
      </c>
      <c r="AW8" s="1" t="s">
        <v>123</v>
      </c>
      <c r="AX8">
        <v>0</v>
      </c>
      <c r="AY8">
        <v>0</v>
      </c>
      <c r="AZ8" s="1" t="s">
        <v>123</v>
      </c>
      <c r="BA8">
        <v>0</v>
      </c>
      <c r="BB8">
        <v>0</v>
      </c>
      <c r="BC8" s="1" t="s">
        <v>123</v>
      </c>
      <c r="BF8" s="1" t="s">
        <v>130</v>
      </c>
      <c r="BG8" s="1" t="s">
        <v>120</v>
      </c>
      <c r="BH8" s="1" t="s">
        <v>131</v>
      </c>
      <c r="BK8" s="1" t="s">
        <v>120</v>
      </c>
      <c r="BL8" s="1" t="s">
        <v>120</v>
      </c>
      <c r="BM8" s="1" t="s">
        <v>120</v>
      </c>
      <c r="BN8" s="1" t="s">
        <v>120</v>
      </c>
      <c r="BO8" s="1" t="s">
        <v>141</v>
      </c>
      <c r="BP8" s="1" t="s">
        <v>133</v>
      </c>
      <c r="BQ8" s="1" t="s">
        <v>120</v>
      </c>
      <c r="BR8" s="1" t="s">
        <v>120</v>
      </c>
      <c r="BS8" s="1" t="s">
        <v>120</v>
      </c>
      <c r="BT8" s="1" t="s">
        <v>120</v>
      </c>
      <c r="BU8" s="1" t="s">
        <v>120</v>
      </c>
      <c r="BV8" s="1" t="s">
        <v>120</v>
      </c>
      <c r="BW8">
        <v>0</v>
      </c>
      <c r="BX8">
        <v>0</v>
      </c>
      <c r="BY8">
        <v>0</v>
      </c>
      <c r="BZ8" s="3"/>
      <c r="CA8" s="3"/>
      <c r="CB8" s="1" t="s">
        <v>142</v>
      </c>
      <c r="CC8" s="4"/>
      <c r="CE8" s="1" t="s">
        <v>120</v>
      </c>
      <c r="CH8" s="1" t="s">
        <v>120</v>
      </c>
      <c r="CK8" s="1" t="s">
        <v>120</v>
      </c>
      <c r="CN8" s="1" t="s">
        <v>120</v>
      </c>
      <c r="CO8" s="1" t="s">
        <v>120</v>
      </c>
      <c r="CP8" s="1" t="s">
        <v>120</v>
      </c>
      <c r="CQ8" s="1" t="s">
        <v>120</v>
      </c>
      <c r="CR8" s="1" t="s">
        <v>120</v>
      </c>
      <c r="CS8" s="1" t="s">
        <v>120</v>
      </c>
      <c r="CT8" s="3"/>
      <c r="CU8" s="1" t="s">
        <v>120</v>
      </c>
      <c r="CV8" s="1" t="s">
        <v>120</v>
      </c>
      <c r="CW8" s="1" t="s">
        <v>120</v>
      </c>
      <c r="CX8" s="1" t="s">
        <v>120</v>
      </c>
      <c r="CY8" s="1" t="s">
        <v>120</v>
      </c>
      <c r="CZ8" s="1" t="s">
        <v>120</v>
      </c>
      <c r="DA8" s="1" t="s">
        <v>120</v>
      </c>
      <c r="DB8">
        <v>0</v>
      </c>
      <c r="DC8" s="1" t="s">
        <v>120</v>
      </c>
      <c r="DD8" s="1" t="s">
        <v>135</v>
      </c>
      <c r="DE8" s="1" t="s">
        <v>120</v>
      </c>
      <c r="DF8" s="1" t="s">
        <v>120</v>
      </c>
      <c r="DG8" s="1" t="s">
        <v>120</v>
      </c>
      <c r="DH8" s="1" t="s">
        <v>136</v>
      </c>
      <c r="DI8" s="1" t="s">
        <v>119</v>
      </c>
      <c r="DJ8" s="1" t="s">
        <v>120</v>
      </c>
      <c r="DK8" s="1" t="s">
        <v>120</v>
      </c>
      <c r="DL8" s="1" t="s">
        <v>120</v>
      </c>
      <c r="DM8" s="1" t="s">
        <v>120</v>
      </c>
      <c r="DN8" s="1" t="s">
        <v>120</v>
      </c>
      <c r="DO8" s="1" t="s">
        <v>120</v>
      </c>
      <c r="DP8" s="1" t="s">
        <v>120</v>
      </c>
      <c r="DQ8" s="1" t="s">
        <v>120</v>
      </c>
    </row>
    <row r="9" spans="2:121" hidden="1" x14ac:dyDescent="0.25">
      <c r="B9">
        <v>2219</v>
      </c>
      <c r="C9" s="3">
        <v>40179</v>
      </c>
      <c r="D9" s="1" t="s">
        <v>140</v>
      </c>
      <c r="E9" s="1" t="s">
        <v>137</v>
      </c>
      <c r="F9">
        <v>-10</v>
      </c>
      <c r="G9" s="1" t="s">
        <v>118</v>
      </c>
      <c r="H9">
        <v>-7430</v>
      </c>
      <c r="I9" s="1" t="s">
        <v>119</v>
      </c>
      <c r="J9">
        <v>4.5599999999999996</v>
      </c>
      <c r="K9" s="9">
        <f>AVERAGE('E-F Prices 2011 Hourly'!G1230:G1972)</f>
        <v>-0.86762231182795713</v>
      </c>
      <c r="L9" s="9">
        <f>SUM('E-F Prices 2011 Hourly'!J1253:J1972)</f>
        <v>20396.80999999999</v>
      </c>
      <c r="M9" s="9">
        <f>Table1[[#This Row],[Price]]*Table1[[#This Row],[Total quantity]]</f>
        <v>-33880.799999999996</v>
      </c>
      <c r="N9" s="9">
        <f>Table1[[#This Row],[Real P/L]]-Table1[[#This Row],[Premium]]</f>
        <v>54277.609999999986</v>
      </c>
      <c r="S9" s="1" t="s">
        <v>120</v>
      </c>
      <c r="V9" s="1" t="s">
        <v>121</v>
      </c>
      <c r="W9" s="1" t="s">
        <v>121</v>
      </c>
      <c r="X9" s="1" t="s">
        <v>122</v>
      </c>
      <c r="Y9" s="1" t="s">
        <v>123</v>
      </c>
      <c r="Z9" s="1" t="s">
        <v>124</v>
      </c>
      <c r="AA9" s="1" t="s">
        <v>125</v>
      </c>
      <c r="AB9" s="1" t="s">
        <v>120</v>
      </c>
      <c r="AC9" s="1" t="s">
        <v>120</v>
      </c>
      <c r="AD9" s="1" t="s">
        <v>120</v>
      </c>
      <c r="AE9" s="1" t="s">
        <v>120</v>
      </c>
      <c r="AF9" s="1" t="s">
        <v>120</v>
      </c>
      <c r="AG9" s="3">
        <v>40603</v>
      </c>
      <c r="AH9" s="3">
        <v>40633</v>
      </c>
      <c r="AI9" s="1" t="s">
        <v>126</v>
      </c>
      <c r="AJ9">
        <v>743</v>
      </c>
      <c r="AK9" s="1" t="s">
        <v>127</v>
      </c>
      <c r="AL9">
        <v>-5</v>
      </c>
      <c r="AM9" s="3"/>
      <c r="AN9" s="1" t="s">
        <v>120</v>
      </c>
      <c r="AO9" s="1" t="s">
        <v>120</v>
      </c>
      <c r="AP9" s="1" t="s">
        <v>128</v>
      </c>
      <c r="AQ9" s="1" t="s">
        <v>129</v>
      </c>
      <c r="AR9">
        <v>0</v>
      </c>
      <c r="AS9">
        <v>0</v>
      </c>
      <c r="AT9" s="1" t="s">
        <v>123</v>
      </c>
      <c r="AU9">
        <v>0</v>
      </c>
      <c r="AV9">
        <v>0</v>
      </c>
      <c r="AW9" s="1" t="s">
        <v>123</v>
      </c>
      <c r="AX9">
        <v>0</v>
      </c>
      <c r="AY9">
        <v>0</v>
      </c>
      <c r="AZ9" s="1" t="s">
        <v>123</v>
      </c>
      <c r="BA9">
        <v>0</v>
      </c>
      <c r="BB9">
        <v>0</v>
      </c>
      <c r="BC9" s="1" t="s">
        <v>123</v>
      </c>
      <c r="BF9" s="1" t="s">
        <v>130</v>
      </c>
      <c r="BG9" s="1" t="s">
        <v>120</v>
      </c>
      <c r="BH9" s="1" t="s">
        <v>131</v>
      </c>
      <c r="BK9" s="1" t="s">
        <v>120</v>
      </c>
      <c r="BL9" s="1" t="s">
        <v>120</v>
      </c>
      <c r="BM9" s="1" t="s">
        <v>120</v>
      </c>
      <c r="BN9" s="1" t="s">
        <v>120</v>
      </c>
      <c r="BO9" s="1" t="s">
        <v>143</v>
      </c>
      <c r="BP9" s="1" t="s">
        <v>133</v>
      </c>
      <c r="BQ9" s="1" t="s">
        <v>120</v>
      </c>
      <c r="BR9" s="1" t="s">
        <v>120</v>
      </c>
      <c r="BS9" s="1" t="s">
        <v>120</v>
      </c>
      <c r="BT9" s="1" t="s">
        <v>120</v>
      </c>
      <c r="BU9" s="1" t="s">
        <v>120</v>
      </c>
      <c r="BV9" s="1" t="s">
        <v>120</v>
      </c>
      <c r="BW9">
        <v>0</v>
      </c>
      <c r="BX9">
        <v>0</v>
      </c>
      <c r="BY9">
        <v>0</v>
      </c>
      <c r="BZ9" s="3"/>
      <c r="CA9" s="3"/>
      <c r="CB9" s="1" t="s">
        <v>142</v>
      </c>
      <c r="CC9" s="4"/>
      <c r="CE9" s="1" t="s">
        <v>120</v>
      </c>
      <c r="CH9" s="1" t="s">
        <v>120</v>
      </c>
      <c r="CK9" s="1" t="s">
        <v>120</v>
      </c>
      <c r="CN9" s="1" t="s">
        <v>120</v>
      </c>
      <c r="CO9" s="1" t="s">
        <v>120</v>
      </c>
      <c r="CP9" s="1" t="s">
        <v>120</v>
      </c>
      <c r="CQ9" s="1" t="s">
        <v>120</v>
      </c>
      <c r="CR9" s="1" t="s">
        <v>120</v>
      </c>
      <c r="CS9" s="1" t="s">
        <v>120</v>
      </c>
      <c r="CT9" s="3"/>
      <c r="CU9" s="1" t="s">
        <v>120</v>
      </c>
      <c r="CV9" s="1" t="s">
        <v>120</v>
      </c>
      <c r="CW9" s="1" t="s">
        <v>120</v>
      </c>
      <c r="CX9" s="1" t="s">
        <v>120</v>
      </c>
      <c r="CY9" s="1" t="s">
        <v>120</v>
      </c>
      <c r="CZ9" s="1" t="s">
        <v>120</v>
      </c>
      <c r="DA9" s="1" t="s">
        <v>120</v>
      </c>
      <c r="DB9">
        <v>0</v>
      </c>
      <c r="DC9" s="1" t="s">
        <v>120</v>
      </c>
      <c r="DD9" s="1" t="s">
        <v>135</v>
      </c>
      <c r="DE9" s="1" t="s">
        <v>120</v>
      </c>
      <c r="DF9" s="1" t="s">
        <v>120</v>
      </c>
      <c r="DG9" s="1" t="s">
        <v>120</v>
      </c>
      <c r="DH9" s="1" t="s">
        <v>136</v>
      </c>
      <c r="DI9" s="1" t="s">
        <v>119</v>
      </c>
      <c r="DJ9" s="1" t="s">
        <v>120</v>
      </c>
      <c r="DK9" s="1" t="s">
        <v>120</v>
      </c>
      <c r="DL9" s="1" t="s">
        <v>120</v>
      </c>
      <c r="DM9" s="1" t="s">
        <v>120</v>
      </c>
      <c r="DN9" s="1" t="s">
        <v>120</v>
      </c>
      <c r="DO9" s="1" t="s">
        <v>120</v>
      </c>
      <c r="DP9" s="1" t="s">
        <v>120</v>
      </c>
      <c r="DQ9" s="1" t="s">
        <v>120</v>
      </c>
    </row>
    <row r="10" spans="2:121" hidden="1" x14ac:dyDescent="0.25">
      <c r="B10">
        <v>2507</v>
      </c>
      <c r="C10" s="3">
        <v>40179</v>
      </c>
      <c r="D10" s="1" t="s">
        <v>140</v>
      </c>
      <c r="E10" s="1" t="s">
        <v>137</v>
      </c>
      <c r="F10">
        <v>-20</v>
      </c>
      <c r="G10" s="1" t="s">
        <v>118</v>
      </c>
      <c r="H10">
        <v>-14860</v>
      </c>
      <c r="I10" s="1" t="s">
        <v>119</v>
      </c>
      <c r="J10">
        <v>-3.43</v>
      </c>
      <c r="K10" s="9">
        <f>AVERAGE('E-F Prices 2011 Hourly'!G1231:G1973)</f>
        <v>-0.86762231182795713</v>
      </c>
      <c r="L10" s="9">
        <f>SUM('E-F Prices 2011 Hourly'!J1254:J1973)</f>
        <v>20396.80999999999</v>
      </c>
      <c r="M10" s="9">
        <f>Table1[[#This Row],[Price]]*Table1[[#This Row],[Total quantity]]</f>
        <v>50969.8</v>
      </c>
      <c r="N10" s="9">
        <f>Table1[[#This Row],[Real P/L]]-Table1[[#This Row],[Premium]]</f>
        <v>-30572.990000000013</v>
      </c>
      <c r="S10" s="1" t="s">
        <v>120</v>
      </c>
      <c r="V10" s="1" t="s">
        <v>121</v>
      </c>
      <c r="W10" s="1" t="s">
        <v>121</v>
      </c>
      <c r="X10" s="1" t="s">
        <v>122</v>
      </c>
      <c r="Y10" s="1" t="s">
        <v>123</v>
      </c>
      <c r="Z10" s="1" t="s">
        <v>124</v>
      </c>
      <c r="AA10" s="1" t="s">
        <v>125</v>
      </c>
      <c r="AB10" s="1" t="s">
        <v>120</v>
      </c>
      <c r="AC10" s="1" t="s">
        <v>120</v>
      </c>
      <c r="AD10" s="1" t="s">
        <v>120</v>
      </c>
      <c r="AE10" s="1" t="s">
        <v>120</v>
      </c>
      <c r="AF10" s="1" t="s">
        <v>120</v>
      </c>
      <c r="AG10" s="3">
        <v>40603</v>
      </c>
      <c r="AH10" s="3">
        <v>40633</v>
      </c>
      <c r="AI10" s="1" t="s">
        <v>126</v>
      </c>
      <c r="AJ10">
        <v>743</v>
      </c>
      <c r="AK10" s="1" t="s">
        <v>127</v>
      </c>
      <c r="AL10">
        <v>-5</v>
      </c>
      <c r="AM10" s="3"/>
      <c r="AN10" s="1" t="s">
        <v>120</v>
      </c>
      <c r="AO10" s="1" t="s">
        <v>120</v>
      </c>
      <c r="AP10" s="1" t="s">
        <v>128</v>
      </c>
      <c r="AQ10" s="1" t="s">
        <v>129</v>
      </c>
      <c r="AR10">
        <v>0</v>
      </c>
      <c r="AS10">
        <v>0</v>
      </c>
      <c r="AT10" s="1" t="s">
        <v>123</v>
      </c>
      <c r="AU10">
        <v>0</v>
      </c>
      <c r="AV10">
        <v>0</v>
      </c>
      <c r="AW10" s="1" t="s">
        <v>123</v>
      </c>
      <c r="AX10">
        <v>0</v>
      </c>
      <c r="AY10">
        <v>0</v>
      </c>
      <c r="AZ10" s="1" t="s">
        <v>123</v>
      </c>
      <c r="BA10">
        <v>0</v>
      </c>
      <c r="BB10">
        <v>0</v>
      </c>
      <c r="BC10" s="1" t="s">
        <v>123</v>
      </c>
      <c r="BF10" s="1" t="s">
        <v>130</v>
      </c>
      <c r="BG10" s="1" t="s">
        <v>120</v>
      </c>
      <c r="BH10" s="1" t="s">
        <v>131</v>
      </c>
      <c r="BK10" s="1" t="s">
        <v>120</v>
      </c>
      <c r="BL10" s="1" t="s">
        <v>120</v>
      </c>
      <c r="BM10" s="1" t="s">
        <v>120</v>
      </c>
      <c r="BN10" s="1" t="s">
        <v>120</v>
      </c>
      <c r="BO10" s="1" t="s">
        <v>144</v>
      </c>
      <c r="BP10" s="1" t="s">
        <v>133</v>
      </c>
      <c r="BQ10" s="1" t="s">
        <v>120</v>
      </c>
      <c r="BR10" s="1" t="s">
        <v>120</v>
      </c>
      <c r="BS10" s="1" t="s">
        <v>120</v>
      </c>
      <c r="BT10" s="1" t="s">
        <v>120</v>
      </c>
      <c r="BU10" s="1" t="s">
        <v>120</v>
      </c>
      <c r="BV10" s="1" t="s">
        <v>120</v>
      </c>
      <c r="BW10">
        <v>0</v>
      </c>
      <c r="BX10">
        <v>0</v>
      </c>
      <c r="BY10">
        <v>0</v>
      </c>
      <c r="BZ10" s="3"/>
      <c r="CA10" s="3"/>
      <c r="CB10" s="1" t="s">
        <v>142</v>
      </c>
      <c r="CC10" s="4"/>
      <c r="CE10" s="1" t="s">
        <v>120</v>
      </c>
      <c r="CH10" s="1" t="s">
        <v>120</v>
      </c>
      <c r="CK10" s="1" t="s">
        <v>120</v>
      </c>
      <c r="CN10" s="1" t="s">
        <v>120</v>
      </c>
      <c r="CO10" s="1" t="s">
        <v>120</v>
      </c>
      <c r="CP10" s="1" t="s">
        <v>120</v>
      </c>
      <c r="CQ10" s="1" t="s">
        <v>120</v>
      </c>
      <c r="CR10" s="1" t="s">
        <v>120</v>
      </c>
      <c r="CS10" s="1" t="s">
        <v>120</v>
      </c>
      <c r="CT10" s="3"/>
      <c r="CU10" s="1" t="s">
        <v>120</v>
      </c>
      <c r="CV10" s="1" t="s">
        <v>120</v>
      </c>
      <c r="CW10" s="1" t="s">
        <v>120</v>
      </c>
      <c r="CX10" s="1" t="s">
        <v>120</v>
      </c>
      <c r="CY10" s="1" t="s">
        <v>120</v>
      </c>
      <c r="CZ10" s="1" t="s">
        <v>120</v>
      </c>
      <c r="DA10" s="1" t="s">
        <v>120</v>
      </c>
      <c r="DB10">
        <v>0</v>
      </c>
      <c r="DC10" s="1" t="s">
        <v>120</v>
      </c>
      <c r="DD10" s="1" t="s">
        <v>135</v>
      </c>
      <c r="DE10" s="1" t="s">
        <v>120</v>
      </c>
      <c r="DF10" s="1" t="s">
        <v>120</v>
      </c>
      <c r="DG10" s="1" t="s">
        <v>120</v>
      </c>
      <c r="DH10" s="1" t="s">
        <v>136</v>
      </c>
      <c r="DI10" s="1" t="s">
        <v>119</v>
      </c>
      <c r="DJ10" s="1" t="s">
        <v>120</v>
      </c>
      <c r="DK10" s="1" t="s">
        <v>120</v>
      </c>
      <c r="DL10" s="1" t="s">
        <v>120</v>
      </c>
      <c r="DM10" s="1" t="s">
        <v>120</v>
      </c>
      <c r="DN10" s="1" t="s">
        <v>120</v>
      </c>
      <c r="DO10" s="1" t="s">
        <v>120</v>
      </c>
      <c r="DP10" s="1" t="s">
        <v>120</v>
      </c>
      <c r="DQ10" s="1" t="s">
        <v>120</v>
      </c>
    </row>
    <row r="11" spans="2:121" hidden="1" x14ac:dyDescent="0.25">
      <c r="B11">
        <v>1933</v>
      </c>
      <c r="C11" s="3">
        <v>40179</v>
      </c>
      <c r="D11" s="1" t="s">
        <v>145</v>
      </c>
      <c r="E11" s="1" t="s">
        <v>117</v>
      </c>
      <c r="F11">
        <v>10</v>
      </c>
      <c r="G11" s="1" t="s">
        <v>118</v>
      </c>
      <c r="H11">
        <v>7430</v>
      </c>
      <c r="I11" s="1" t="s">
        <v>119</v>
      </c>
      <c r="J11">
        <v>3.23</v>
      </c>
      <c r="K11" s="9">
        <f>AVERAGE('E-F Prices 2011 Hourly'!G1232:G1974)</f>
        <v>-0.86762231182795713</v>
      </c>
      <c r="L11" s="9">
        <f>SUM('E-F Prices 2011 Hourly'!J1255:J1974)</f>
        <v>20396.80999999999</v>
      </c>
      <c r="M11" s="9">
        <f>Table1[[#This Row],[Price]]*Table1[[#This Row],[Total quantity]]</f>
        <v>23998.9</v>
      </c>
      <c r="N11" s="9">
        <f>Table1[[#This Row],[Real P/L]]-Table1[[#This Row],[Premium]]</f>
        <v>-3602.0900000000111</v>
      </c>
      <c r="S11" s="1" t="s">
        <v>120</v>
      </c>
      <c r="V11" s="1" t="s">
        <v>121</v>
      </c>
      <c r="W11" s="1" t="s">
        <v>121</v>
      </c>
      <c r="X11" s="1" t="s">
        <v>122</v>
      </c>
      <c r="Y11" s="1" t="s">
        <v>123</v>
      </c>
      <c r="Z11" s="1" t="s">
        <v>124</v>
      </c>
      <c r="AA11" s="1" t="s">
        <v>125</v>
      </c>
      <c r="AB11" s="1" t="s">
        <v>120</v>
      </c>
      <c r="AC11" s="1" t="s">
        <v>120</v>
      </c>
      <c r="AD11" s="1" t="s">
        <v>120</v>
      </c>
      <c r="AE11" s="1" t="s">
        <v>120</v>
      </c>
      <c r="AF11" s="1" t="s">
        <v>120</v>
      </c>
      <c r="AG11" s="3">
        <v>40603</v>
      </c>
      <c r="AH11" s="3">
        <v>40633</v>
      </c>
      <c r="AI11" s="1" t="s">
        <v>126</v>
      </c>
      <c r="AJ11">
        <v>743</v>
      </c>
      <c r="AK11" s="1" t="s">
        <v>127</v>
      </c>
      <c r="AL11">
        <v>-5</v>
      </c>
      <c r="AM11" s="3"/>
      <c r="AN11" s="1" t="s">
        <v>120</v>
      </c>
      <c r="AO11" s="1" t="s">
        <v>120</v>
      </c>
      <c r="AP11" s="1" t="s">
        <v>128</v>
      </c>
      <c r="AQ11" s="1" t="s">
        <v>129</v>
      </c>
      <c r="AR11">
        <v>0</v>
      </c>
      <c r="AS11">
        <v>0</v>
      </c>
      <c r="AT11" s="1" t="s">
        <v>123</v>
      </c>
      <c r="AU11">
        <v>0</v>
      </c>
      <c r="AV11">
        <v>0</v>
      </c>
      <c r="AW11" s="1" t="s">
        <v>123</v>
      </c>
      <c r="AX11">
        <v>0</v>
      </c>
      <c r="AY11">
        <v>0</v>
      </c>
      <c r="AZ11" s="1" t="s">
        <v>123</v>
      </c>
      <c r="BA11">
        <v>0</v>
      </c>
      <c r="BB11">
        <v>0</v>
      </c>
      <c r="BC11" s="1" t="s">
        <v>123</v>
      </c>
      <c r="BF11" s="1" t="s">
        <v>130</v>
      </c>
      <c r="BG11" s="1" t="s">
        <v>120</v>
      </c>
      <c r="BH11" s="1" t="s">
        <v>131</v>
      </c>
      <c r="BK11" s="1" t="s">
        <v>120</v>
      </c>
      <c r="BL11" s="1" t="s">
        <v>120</v>
      </c>
      <c r="BM11" s="1" t="s">
        <v>120</v>
      </c>
      <c r="BN11" s="1" t="s">
        <v>120</v>
      </c>
      <c r="BO11" s="1" t="s">
        <v>146</v>
      </c>
      <c r="BP11" s="1" t="s">
        <v>133</v>
      </c>
      <c r="BQ11" s="1" t="s">
        <v>120</v>
      </c>
      <c r="BR11" s="1" t="s">
        <v>120</v>
      </c>
      <c r="BS11" s="1" t="s">
        <v>120</v>
      </c>
      <c r="BT11" s="1" t="s">
        <v>120</v>
      </c>
      <c r="BU11" s="1" t="s">
        <v>120</v>
      </c>
      <c r="BV11" s="1" t="s">
        <v>120</v>
      </c>
      <c r="BW11">
        <v>0</v>
      </c>
      <c r="BX11">
        <v>0</v>
      </c>
      <c r="BY11">
        <v>0</v>
      </c>
      <c r="BZ11" s="3"/>
      <c r="CA11" s="3"/>
      <c r="CB11" s="1" t="s">
        <v>147</v>
      </c>
      <c r="CC11" s="4"/>
      <c r="CE11" s="1" t="s">
        <v>120</v>
      </c>
      <c r="CH11" s="1" t="s">
        <v>120</v>
      </c>
      <c r="CK11" s="1" t="s">
        <v>120</v>
      </c>
      <c r="CN11" s="1" t="s">
        <v>120</v>
      </c>
      <c r="CO11" s="1" t="s">
        <v>120</v>
      </c>
      <c r="CP11" s="1" t="s">
        <v>120</v>
      </c>
      <c r="CQ11" s="1" t="s">
        <v>120</v>
      </c>
      <c r="CR11" s="1" t="s">
        <v>120</v>
      </c>
      <c r="CS11" s="1" t="s">
        <v>120</v>
      </c>
      <c r="CT11" s="3"/>
      <c r="CU11" s="1" t="s">
        <v>120</v>
      </c>
      <c r="CV11" s="1" t="s">
        <v>120</v>
      </c>
      <c r="CW11" s="1" t="s">
        <v>120</v>
      </c>
      <c r="CX11" s="1" t="s">
        <v>120</v>
      </c>
      <c r="CY11" s="1" t="s">
        <v>120</v>
      </c>
      <c r="CZ11" s="1" t="s">
        <v>120</v>
      </c>
      <c r="DA11" s="1" t="s">
        <v>120</v>
      </c>
      <c r="DB11">
        <v>0</v>
      </c>
      <c r="DC11" s="1" t="s">
        <v>120</v>
      </c>
      <c r="DD11" s="1" t="s">
        <v>135</v>
      </c>
      <c r="DE11" s="1" t="s">
        <v>120</v>
      </c>
      <c r="DF11" s="1" t="s">
        <v>120</v>
      </c>
      <c r="DG11" s="1" t="s">
        <v>120</v>
      </c>
      <c r="DH11" s="1" t="s">
        <v>136</v>
      </c>
      <c r="DI11" s="1" t="s">
        <v>119</v>
      </c>
      <c r="DJ11" s="1" t="s">
        <v>120</v>
      </c>
      <c r="DK11" s="1" t="s">
        <v>120</v>
      </c>
      <c r="DL11" s="1" t="s">
        <v>120</v>
      </c>
      <c r="DM11" s="1" t="s">
        <v>120</v>
      </c>
      <c r="DN11" s="1" t="s">
        <v>120</v>
      </c>
      <c r="DO11" s="1" t="s">
        <v>120</v>
      </c>
      <c r="DP11" s="1" t="s">
        <v>120</v>
      </c>
      <c r="DQ11" s="1" t="s">
        <v>120</v>
      </c>
    </row>
    <row r="12" spans="2:121" hidden="1" x14ac:dyDescent="0.25">
      <c r="B12">
        <v>2221</v>
      </c>
      <c r="C12" s="3">
        <v>40179</v>
      </c>
      <c r="D12" s="1" t="s">
        <v>145</v>
      </c>
      <c r="E12" s="1" t="s">
        <v>137</v>
      </c>
      <c r="F12">
        <v>-10</v>
      </c>
      <c r="G12" s="1" t="s">
        <v>118</v>
      </c>
      <c r="H12">
        <v>-7430</v>
      </c>
      <c r="I12" s="1" t="s">
        <v>119</v>
      </c>
      <c r="J12">
        <v>4.5599999999999996</v>
      </c>
      <c r="K12" s="9">
        <f>AVERAGE('E-F Prices 2011 Hourly'!G1233:G1975)</f>
        <v>-0.86762231182795713</v>
      </c>
      <c r="L12" s="9">
        <f>SUM('E-F Prices 2011 Hourly'!J1256:J1975)</f>
        <v>20396.80999999999</v>
      </c>
      <c r="M12" s="9">
        <f>Table1[[#This Row],[Price]]*Table1[[#This Row],[Total quantity]]</f>
        <v>-33880.799999999996</v>
      </c>
      <c r="N12" s="9">
        <f>Table1[[#This Row],[Real P/L]]-Table1[[#This Row],[Premium]]</f>
        <v>54277.609999999986</v>
      </c>
      <c r="S12" s="1" t="s">
        <v>120</v>
      </c>
      <c r="V12" s="1" t="s">
        <v>121</v>
      </c>
      <c r="W12" s="1" t="s">
        <v>121</v>
      </c>
      <c r="X12" s="1" t="s">
        <v>122</v>
      </c>
      <c r="Y12" s="1" t="s">
        <v>123</v>
      </c>
      <c r="Z12" s="1" t="s">
        <v>124</v>
      </c>
      <c r="AA12" s="1" t="s">
        <v>125</v>
      </c>
      <c r="AB12" s="1" t="s">
        <v>120</v>
      </c>
      <c r="AC12" s="1" t="s">
        <v>120</v>
      </c>
      <c r="AD12" s="1" t="s">
        <v>120</v>
      </c>
      <c r="AE12" s="1" t="s">
        <v>120</v>
      </c>
      <c r="AF12" s="1" t="s">
        <v>120</v>
      </c>
      <c r="AG12" s="3">
        <v>40603</v>
      </c>
      <c r="AH12" s="3">
        <v>40633</v>
      </c>
      <c r="AI12" s="1" t="s">
        <v>126</v>
      </c>
      <c r="AJ12">
        <v>743</v>
      </c>
      <c r="AK12" s="1" t="s">
        <v>127</v>
      </c>
      <c r="AL12">
        <v>-5</v>
      </c>
      <c r="AM12" s="3"/>
      <c r="AN12" s="1" t="s">
        <v>120</v>
      </c>
      <c r="AO12" s="1" t="s">
        <v>120</v>
      </c>
      <c r="AP12" s="1" t="s">
        <v>128</v>
      </c>
      <c r="AQ12" s="1" t="s">
        <v>129</v>
      </c>
      <c r="AR12">
        <v>0</v>
      </c>
      <c r="AS12">
        <v>0</v>
      </c>
      <c r="AT12" s="1" t="s">
        <v>123</v>
      </c>
      <c r="AU12">
        <v>0</v>
      </c>
      <c r="AV12">
        <v>0</v>
      </c>
      <c r="AW12" s="1" t="s">
        <v>123</v>
      </c>
      <c r="AX12">
        <v>0</v>
      </c>
      <c r="AY12">
        <v>0</v>
      </c>
      <c r="AZ12" s="1" t="s">
        <v>123</v>
      </c>
      <c r="BA12">
        <v>0</v>
      </c>
      <c r="BB12">
        <v>0</v>
      </c>
      <c r="BC12" s="1" t="s">
        <v>123</v>
      </c>
      <c r="BF12" s="1" t="s">
        <v>130</v>
      </c>
      <c r="BG12" s="1" t="s">
        <v>120</v>
      </c>
      <c r="BH12" s="1" t="s">
        <v>131</v>
      </c>
      <c r="BK12" s="1" t="s">
        <v>120</v>
      </c>
      <c r="BL12" s="1" t="s">
        <v>120</v>
      </c>
      <c r="BM12" s="1" t="s">
        <v>120</v>
      </c>
      <c r="BN12" s="1" t="s">
        <v>120</v>
      </c>
      <c r="BO12" s="1" t="s">
        <v>148</v>
      </c>
      <c r="BP12" s="1" t="s">
        <v>133</v>
      </c>
      <c r="BQ12" s="1" t="s">
        <v>120</v>
      </c>
      <c r="BR12" s="1" t="s">
        <v>120</v>
      </c>
      <c r="BS12" s="1" t="s">
        <v>120</v>
      </c>
      <c r="BT12" s="1" t="s">
        <v>120</v>
      </c>
      <c r="BU12" s="1" t="s">
        <v>120</v>
      </c>
      <c r="BV12" s="1" t="s">
        <v>120</v>
      </c>
      <c r="BW12">
        <v>0</v>
      </c>
      <c r="BX12">
        <v>0</v>
      </c>
      <c r="BY12">
        <v>0</v>
      </c>
      <c r="BZ12" s="3"/>
      <c r="CA12" s="3"/>
      <c r="CB12" s="1" t="s">
        <v>147</v>
      </c>
      <c r="CC12" s="4"/>
      <c r="CE12" s="1" t="s">
        <v>120</v>
      </c>
      <c r="CH12" s="1" t="s">
        <v>120</v>
      </c>
      <c r="CK12" s="1" t="s">
        <v>120</v>
      </c>
      <c r="CN12" s="1" t="s">
        <v>120</v>
      </c>
      <c r="CO12" s="1" t="s">
        <v>120</v>
      </c>
      <c r="CP12" s="1" t="s">
        <v>120</v>
      </c>
      <c r="CQ12" s="1" t="s">
        <v>120</v>
      </c>
      <c r="CR12" s="1" t="s">
        <v>120</v>
      </c>
      <c r="CS12" s="1" t="s">
        <v>120</v>
      </c>
      <c r="CT12" s="3"/>
      <c r="CU12" s="1" t="s">
        <v>120</v>
      </c>
      <c r="CV12" s="1" t="s">
        <v>120</v>
      </c>
      <c r="CW12" s="1" t="s">
        <v>120</v>
      </c>
      <c r="CX12" s="1" t="s">
        <v>120</v>
      </c>
      <c r="CY12" s="1" t="s">
        <v>120</v>
      </c>
      <c r="CZ12" s="1" t="s">
        <v>120</v>
      </c>
      <c r="DA12" s="1" t="s">
        <v>120</v>
      </c>
      <c r="DB12">
        <v>0</v>
      </c>
      <c r="DC12" s="1" t="s">
        <v>120</v>
      </c>
      <c r="DD12" s="1" t="s">
        <v>135</v>
      </c>
      <c r="DE12" s="1" t="s">
        <v>120</v>
      </c>
      <c r="DF12" s="1" t="s">
        <v>120</v>
      </c>
      <c r="DG12" s="1" t="s">
        <v>120</v>
      </c>
      <c r="DH12" s="1" t="s">
        <v>136</v>
      </c>
      <c r="DI12" s="1" t="s">
        <v>119</v>
      </c>
      <c r="DJ12" s="1" t="s">
        <v>120</v>
      </c>
      <c r="DK12" s="1" t="s">
        <v>120</v>
      </c>
      <c r="DL12" s="1" t="s">
        <v>120</v>
      </c>
      <c r="DM12" s="1" t="s">
        <v>120</v>
      </c>
      <c r="DN12" s="1" t="s">
        <v>120</v>
      </c>
      <c r="DO12" s="1" t="s">
        <v>120</v>
      </c>
      <c r="DP12" s="1" t="s">
        <v>120</v>
      </c>
      <c r="DQ12" s="1" t="s">
        <v>120</v>
      </c>
    </row>
    <row r="13" spans="2:121" hidden="1" x14ac:dyDescent="0.25">
      <c r="B13">
        <v>2509</v>
      </c>
      <c r="C13" s="3">
        <v>40179</v>
      </c>
      <c r="D13" s="1" t="s">
        <v>145</v>
      </c>
      <c r="E13" s="1" t="s">
        <v>137</v>
      </c>
      <c r="F13">
        <v>-20</v>
      </c>
      <c r="G13" s="1" t="s">
        <v>118</v>
      </c>
      <c r="H13">
        <v>-14860</v>
      </c>
      <c r="I13" s="1" t="s">
        <v>119</v>
      </c>
      <c r="J13">
        <v>-3.43</v>
      </c>
      <c r="K13" s="9">
        <f>AVERAGE('E-F Prices 2011 Hourly'!G1234:G1976)</f>
        <v>-0.86762231182795713</v>
      </c>
      <c r="L13" s="9">
        <f>SUM('E-F Prices 2011 Hourly'!J1257:J1976)</f>
        <v>20396.80999999999</v>
      </c>
      <c r="M13" s="9">
        <f>Table1[[#This Row],[Price]]*Table1[[#This Row],[Total quantity]]</f>
        <v>50969.8</v>
      </c>
      <c r="N13" s="9">
        <f>Table1[[#This Row],[Real P/L]]-Table1[[#This Row],[Premium]]</f>
        <v>-30572.990000000013</v>
      </c>
      <c r="S13" s="1" t="s">
        <v>120</v>
      </c>
      <c r="V13" s="1" t="s">
        <v>121</v>
      </c>
      <c r="W13" s="1" t="s">
        <v>121</v>
      </c>
      <c r="X13" s="1" t="s">
        <v>122</v>
      </c>
      <c r="Y13" s="1" t="s">
        <v>123</v>
      </c>
      <c r="Z13" s="1" t="s">
        <v>124</v>
      </c>
      <c r="AA13" s="1" t="s">
        <v>125</v>
      </c>
      <c r="AB13" s="1" t="s">
        <v>120</v>
      </c>
      <c r="AC13" s="1" t="s">
        <v>120</v>
      </c>
      <c r="AD13" s="1" t="s">
        <v>120</v>
      </c>
      <c r="AE13" s="1" t="s">
        <v>120</v>
      </c>
      <c r="AF13" s="1" t="s">
        <v>120</v>
      </c>
      <c r="AG13" s="3">
        <v>40603</v>
      </c>
      <c r="AH13" s="3">
        <v>40633</v>
      </c>
      <c r="AI13" s="1" t="s">
        <v>126</v>
      </c>
      <c r="AJ13">
        <v>743</v>
      </c>
      <c r="AK13" s="1" t="s">
        <v>127</v>
      </c>
      <c r="AL13">
        <v>-5</v>
      </c>
      <c r="AM13" s="3"/>
      <c r="AN13" s="1" t="s">
        <v>120</v>
      </c>
      <c r="AO13" s="1" t="s">
        <v>120</v>
      </c>
      <c r="AP13" s="1" t="s">
        <v>128</v>
      </c>
      <c r="AQ13" s="1" t="s">
        <v>129</v>
      </c>
      <c r="AR13">
        <v>0</v>
      </c>
      <c r="AS13">
        <v>0</v>
      </c>
      <c r="AT13" s="1" t="s">
        <v>123</v>
      </c>
      <c r="AU13">
        <v>0</v>
      </c>
      <c r="AV13">
        <v>0</v>
      </c>
      <c r="AW13" s="1" t="s">
        <v>123</v>
      </c>
      <c r="AX13">
        <v>0</v>
      </c>
      <c r="AY13">
        <v>0</v>
      </c>
      <c r="AZ13" s="1" t="s">
        <v>123</v>
      </c>
      <c r="BA13">
        <v>0</v>
      </c>
      <c r="BB13">
        <v>0</v>
      </c>
      <c r="BC13" s="1" t="s">
        <v>123</v>
      </c>
      <c r="BF13" s="1" t="s">
        <v>130</v>
      </c>
      <c r="BG13" s="1" t="s">
        <v>120</v>
      </c>
      <c r="BH13" s="1" t="s">
        <v>131</v>
      </c>
      <c r="BK13" s="1" t="s">
        <v>120</v>
      </c>
      <c r="BL13" s="1" t="s">
        <v>120</v>
      </c>
      <c r="BM13" s="1" t="s">
        <v>120</v>
      </c>
      <c r="BN13" s="1" t="s">
        <v>120</v>
      </c>
      <c r="BO13" s="1" t="s">
        <v>149</v>
      </c>
      <c r="BP13" s="1" t="s">
        <v>133</v>
      </c>
      <c r="BQ13" s="1" t="s">
        <v>120</v>
      </c>
      <c r="BR13" s="1" t="s">
        <v>120</v>
      </c>
      <c r="BS13" s="1" t="s">
        <v>120</v>
      </c>
      <c r="BT13" s="1" t="s">
        <v>120</v>
      </c>
      <c r="BU13" s="1" t="s">
        <v>120</v>
      </c>
      <c r="BV13" s="1" t="s">
        <v>120</v>
      </c>
      <c r="BW13">
        <v>0</v>
      </c>
      <c r="BX13">
        <v>0</v>
      </c>
      <c r="BY13">
        <v>0</v>
      </c>
      <c r="BZ13" s="3"/>
      <c r="CA13" s="3"/>
      <c r="CB13" s="1" t="s">
        <v>147</v>
      </c>
      <c r="CC13" s="4"/>
      <c r="CE13" s="1" t="s">
        <v>120</v>
      </c>
      <c r="CH13" s="1" t="s">
        <v>120</v>
      </c>
      <c r="CK13" s="1" t="s">
        <v>120</v>
      </c>
      <c r="CN13" s="1" t="s">
        <v>120</v>
      </c>
      <c r="CO13" s="1" t="s">
        <v>120</v>
      </c>
      <c r="CP13" s="1" t="s">
        <v>120</v>
      </c>
      <c r="CQ13" s="1" t="s">
        <v>120</v>
      </c>
      <c r="CR13" s="1" t="s">
        <v>120</v>
      </c>
      <c r="CS13" s="1" t="s">
        <v>120</v>
      </c>
      <c r="CT13" s="3"/>
      <c r="CU13" s="1" t="s">
        <v>120</v>
      </c>
      <c r="CV13" s="1" t="s">
        <v>120</v>
      </c>
      <c r="CW13" s="1" t="s">
        <v>120</v>
      </c>
      <c r="CX13" s="1" t="s">
        <v>120</v>
      </c>
      <c r="CY13" s="1" t="s">
        <v>120</v>
      </c>
      <c r="CZ13" s="1" t="s">
        <v>120</v>
      </c>
      <c r="DA13" s="1" t="s">
        <v>120</v>
      </c>
      <c r="DB13">
        <v>0</v>
      </c>
      <c r="DC13" s="1" t="s">
        <v>120</v>
      </c>
      <c r="DD13" s="1" t="s">
        <v>135</v>
      </c>
      <c r="DE13" s="1" t="s">
        <v>120</v>
      </c>
      <c r="DF13" s="1" t="s">
        <v>120</v>
      </c>
      <c r="DG13" s="1" t="s">
        <v>120</v>
      </c>
      <c r="DH13" s="1" t="s">
        <v>136</v>
      </c>
      <c r="DI13" s="1" t="s">
        <v>119</v>
      </c>
      <c r="DJ13" s="1" t="s">
        <v>120</v>
      </c>
      <c r="DK13" s="1" t="s">
        <v>120</v>
      </c>
      <c r="DL13" s="1" t="s">
        <v>120</v>
      </c>
      <c r="DM13" s="1" t="s">
        <v>120</v>
      </c>
      <c r="DN13" s="1" t="s">
        <v>120</v>
      </c>
      <c r="DO13" s="1" t="s">
        <v>120</v>
      </c>
      <c r="DP13" s="1" t="s">
        <v>120</v>
      </c>
      <c r="DQ13" s="1" t="s">
        <v>120</v>
      </c>
    </row>
    <row r="14" spans="2:121" hidden="1" x14ac:dyDescent="0.25">
      <c r="B14">
        <v>1935</v>
      </c>
      <c r="C14" s="3">
        <v>40179</v>
      </c>
      <c r="D14" s="1" t="s">
        <v>150</v>
      </c>
      <c r="E14" s="1" t="s">
        <v>117</v>
      </c>
      <c r="F14">
        <v>10</v>
      </c>
      <c r="G14" s="1" t="s">
        <v>118</v>
      </c>
      <c r="H14">
        <v>7430</v>
      </c>
      <c r="I14" s="1" t="s">
        <v>119</v>
      </c>
      <c r="J14">
        <v>3.23</v>
      </c>
      <c r="K14" s="9">
        <f>AVERAGE('E-F Prices 2011 Hourly'!G1235:G1977)</f>
        <v>-0.86762231182795713</v>
      </c>
      <c r="L14" s="9">
        <f>SUM('E-F Prices 2011 Hourly'!J1258:J1977)</f>
        <v>20396.80999999999</v>
      </c>
      <c r="M14" s="9">
        <f>Table1[[#This Row],[Price]]*Table1[[#This Row],[Total quantity]]</f>
        <v>23998.9</v>
      </c>
      <c r="N14" s="9">
        <f>Table1[[#This Row],[Real P/L]]-Table1[[#This Row],[Premium]]</f>
        <v>-3602.0900000000111</v>
      </c>
      <c r="S14" s="1" t="s">
        <v>120</v>
      </c>
      <c r="V14" s="1" t="s">
        <v>121</v>
      </c>
      <c r="W14" s="1" t="s">
        <v>121</v>
      </c>
      <c r="X14" s="1" t="s">
        <v>122</v>
      </c>
      <c r="Y14" s="1" t="s">
        <v>123</v>
      </c>
      <c r="Z14" s="1" t="s">
        <v>124</v>
      </c>
      <c r="AA14" s="1" t="s">
        <v>125</v>
      </c>
      <c r="AB14" s="1" t="s">
        <v>120</v>
      </c>
      <c r="AC14" s="1" t="s">
        <v>120</v>
      </c>
      <c r="AD14" s="1" t="s">
        <v>120</v>
      </c>
      <c r="AE14" s="1" t="s">
        <v>120</v>
      </c>
      <c r="AF14" s="1" t="s">
        <v>120</v>
      </c>
      <c r="AG14" s="3">
        <v>40603</v>
      </c>
      <c r="AH14" s="3">
        <v>40633</v>
      </c>
      <c r="AI14" s="1" t="s">
        <v>126</v>
      </c>
      <c r="AJ14">
        <v>743</v>
      </c>
      <c r="AK14" s="1" t="s">
        <v>127</v>
      </c>
      <c r="AL14">
        <v>5</v>
      </c>
      <c r="AM14" s="3"/>
      <c r="AN14" s="1" t="s">
        <v>120</v>
      </c>
      <c r="AO14" s="1" t="s">
        <v>120</v>
      </c>
      <c r="AP14" s="1" t="s">
        <v>128</v>
      </c>
      <c r="AQ14" s="1" t="s">
        <v>129</v>
      </c>
      <c r="AR14">
        <v>0</v>
      </c>
      <c r="AS14">
        <v>0</v>
      </c>
      <c r="AT14" s="1" t="s">
        <v>123</v>
      </c>
      <c r="AU14">
        <v>0</v>
      </c>
      <c r="AV14">
        <v>0</v>
      </c>
      <c r="AW14" s="1" t="s">
        <v>123</v>
      </c>
      <c r="AX14">
        <v>0</v>
      </c>
      <c r="AY14">
        <v>0</v>
      </c>
      <c r="AZ14" s="1" t="s">
        <v>123</v>
      </c>
      <c r="BA14">
        <v>0</v>
      </c>
      <c r="BB14">
        <v>0</v>
      </c>
      <c r="BC14" s="1" t="s">
        <v>123</v>
      </c>
      <c r="BF14" s="1" t="s">
        <v>130</v>
      </c>
      <c r="BG14" s="1" t="s">
        <v>120</v>
      </c>
      <c r="BH14" s="1" t="s">
        <v>131</v>
      </c>
      <c r="BK14" s="1" t="s">
        <v>120</v>
      </c>
      <c r="BL14" s="1" t="s">
        <v>120</v>
      </c>
      <c r="BM14" s="1" t="s">
        <v>120</v>
      </c>
      <c r="BN14" s="1" t="s">
        <v>120</v>
      </c>
      <c r="BO14" s="1" t="s">
        <v>151</v>
      </c>
      <c r="BP14" s="1" t="s">
        <v>133</v>
      </c>
      <c r="BQ14" s="1" t="s">
        <v>120</v>
      </c>
      <c r="BR14" s="1" t="s">
        <v>120</v>
      </c>
      <c r="BS14" s="1" t="s">
        <v>120</v>
      </c>
      <c r="BT14" s="1" t="s">
        <v>120</v>
      </c>
      <c r="BU14" s="1" t="s">
        <v>120</v>
      </c>
      <c r="BV14" s="1" t="s">
        <v>120</v>
      </c>
      <c r="BW14">
        <v>0</v>
      </c>
      <c r="BX14">
        <v>0</v>
      </c>
      <c r="BY14">
        <v>0</v>
      </c>
      <c r="BZ14" s="3"/>
      <c r="CA14" s="3"/>
      <c r="CB14" s="1" t="s">
        <v>134</v>
      </c>
      <c r="CC14" s="4"/>
      <c r="CE14" s="1" t="s">
        <v>120</v>
      </c>
      <c r="CH14" s="1" t="s">
        <v>120</v>
      </c>
      <c r="CK14" s="1" t="s">
        <v>120</v>
      </c>
      <c r="CN14" s="1" t="s">
        <v>120</v>
      </c>
      <c r="CO14" s="1" t="s">
        <v>120</v>
      </c>
      <c r="CP14" s="1" t="s">
        <v>120</v>
      </c>
      <c r="CQ14" s="1" t="s">
        <v>120</v>
      </c>
      <c r="CR14" s="1" t="s">
        <v>120</v>
      </c>
      <c r="CS14" s="1" t="s">
        <v>120</v>
      </c>
      <c r="CT14" s="3"/>
      <c r="CU14" s="1" t="s">
        <v>120</v>
      </c>
      <c r="CV14" s="1" t="s">
        <v>120</v>
      </c>
      <c r="CW14" s="1" t="s">
        <v>120</v>
      </c>
      <c r="CX14" s="1" t="s">
        <v>120</v>
      </c>
      <c r="CY14" s="1" t="s">
        <v>120</v>
      </c>
      <c r="CZ14" s="1" t="s">
        <v>120</v>
      </c>
      <c r="DA14" s="1" t="s">
        <v>120</v>
      </c>
      <c r="DB14">
        <v>0</v>
      </c>
      <c r="DC14" s="1" t="s">
        <v>120</v>
      </c>
      <c r="DD14" s="1" t="s">
        <v>135</v>
      </c>
      <c r="DE14" s="1" t="s">
        <v>120</v>
      </c>
      <c r="DF14" s="1" t="s">
        <v>120</v>
      </c>
      <c r="DG14" s="1" t="s">
        <v>120</v>
      </c>
      <c r="DH14" s="1" t="s">
        <v>136</v>
      </c>
      <c r="DI14" s="1" t="s">
        <v>119</v>
      </c>
      <c r="DJ14" s="1" t="s">
        <v>120</v>
      </c>
      <c r="DK14" s="1" t="s">
        <v>120</v>
      </c>
      <c r="DL14" s="1" t="s">
        <v>120</v>
      </c>
      <c r="DM14" s="1" t="s">
        <v>120</v>
      </c>
      <c r="DN14" s="1" t="s">
        <v>120</v>
      </c>
      <c r="DO14" s="1" t="s">
        <v>120</v>
      </c>
      <c r="DP14" s="1" t="s">
        <v>120</v>
      </c>
      <c r="DQ14" s="1" t="s">
        <v>120</v>
      </c>
    </row>
    <row r="15" spans="2:121" hidden="1" x14ac:dyDescent="0.25">
      <c r="B15">
        <v>2223</v>
      </c>
      <c r="C15" s="3">
        <v>40179</v>
      </c>
      <c r="D15" s="1" t="s">
        <v>150</v>
      </c>
      <c r="E15" s="1" t="s">
        <v>137</v>
      </c>
      <c r="F15">
        <v>-10</v>
      </c>
      <c r="G15" s="1" t="s">
        <v>118</v>
      </c>
      <c r="H15">
        <v>-7430</v>
      </c>
      <c r="I15" s="1" t="s">
        <v>119</v>
      </c>
      <c r="J15">
        <v>4.5599999999999996</v>
      </c>
      <c r="K15" s="9">
        <f>AVERAGE('E-F Prices 2011 Hourly'!G1236:G1978)</f>
        <v>-0.86762231182795713</v>
      </c>
      <c r="L15" s="9">
        <f>SUM('E-F Prices 2011 Hourly'!J1259:J1978)</f>
        <v>20396.80999999999</v>
      </c>
      <c r="M15" s="9">
        <f>Table1[[#This Row],[Price]]*Table1[[#This Row],[Total quantity]]</f>
        <v>-33880.799999999996</v>
      </c>
      <c r="N15" s="9">
        <f>Table1[[#This Row],[Real P/L]]-Table1[[#This Row],[Premium]]</f>
        <v>54277.609999999986</v>
      </c>
      <c r="S15" s="1" t="s">
        <v>120</v>
      </c>
      <c r="V15" s="1" t="s">
        <v>121</v>
      </c>
      <c r="W15" s="1" t="s">
        <v>121</v>
      </c>
      <c r="X15" s="1" t="s">
        <v>122</v>
      </c>
      <c r="Y15" s="1" t="s">
        <v>123</v>
      </c>
      <c r="Z15" s="1" t="s">
        <v>124</v>
      </c>
      <c r="AA15" s="1" t="s">
        <v>125</v>
      </c>
      <c r="AB15" s="1" t="s">
        <v>120</v>
      </c>
      <c r="AC15" s="1" t="s">
        <v>120</v>
      </c>
      <c r="AD15" s="1" t="s">
        <v>120</v>
      </c>
      <c r="AE15" s="1" t="s">
        <v>120</v>
      </c>
      <c r="AF15" s="1" t="s">
        <v>120</v>
      </c>
      <c r="AG15" s="3">
        <v>40603</v>
      </c>
      <c r="AH15" s="3">
        <v>40633</v>
      </c>
      <c r="AI15" s="1" t="s">
        <v>126</v>
      </c>
      <c r="AJ15">
        <v>743</v>
      </c>
      <c r="AK15" s="1" t="s">
        <v>127</v>
      </c>
      <c r="AL15">
        <v>5</v>
      </c>
      <c r="AM15" s="3"/>
      <c r="AN15" s="1" t="s">
        <v>120</v>
      </c>
      <c r="AO15" s="1" t="s">
        <v>120</v>
      </c>
      <c r="AP15" s="1" t="s">
        <v>128</v>
      </c>
      <c r="AQ15" s="1" t="s">
        <v>129</v>
      </c>
      <c r="AR15">
        <v>0</v>
      </c>
      <c r="AS15">
        <v>0</v>
      </c>
      <c r="AT15" s="1" t="s">
        <v>123</v>
      </c>
      <c r="AU15">
        <v>0</v>
      </c>
      <c r="AV15">
        <v>0</v>
      </c>
      <c r="AW15" s="1" t="s">
        <v>123</v>
      </c>
      <c r="AX15">
        <v>0</v>
      </c>
      <c r="AY15">
        <v>0</v>
      </c>
      <c r="AZ15" s="1" t="s">
        <v>123</v>
      </c>
      <c r="BA15">
        <v>0</v>
      </c>
      <c r="BB15">
        <v>0</v>
      </c>
      <c r="BC15" s="1" t="s">
        <v>123</v>
      </c>
      <c r="BF15" s="1" t="s">
        <v>130</v>
      </c>
      <c r="BG15" s="1" t="s">
        <v>120</v>
      </c>
      <c r="BH15" s="1" t="s">
        <v>131</v>
      </c>
      <c r="BK15" s="1" t="s">
        <v>120</v>
      </c>
      <c r="BL15" s="1" t="s">
        <v>120</v>
      </c>
      <c r="BM15" s="1" t="s">
        <v>120</v>
      </c>
      <c r="BN15" s="1" t="s">
        <v>120</v>
      </c>
      <c r="BO15" s="1" t="s">
        <v>152</v>
      </c>
      <c r="BP15" s="1" t="s">
        <v>133</v>
      </c>
      <c r="BQ15" s="1" t="s">
        <v>120</v>
      </c>
      <c r="BR15" s="1" t="s">
        <v>120</v>
      </c>
      <c r="BS15" s="1" t="s">
        <v>120</v>
      </c>
      <c r="BT15" s="1" t="s">
        <v>120</v>
      </c>
      <c r="BU15" s="1" t="s">
        <v>120</v>
      </c>
      <c r="BV15" s="1" t="s">
        <v>120</v>
      </c>
      <c r="BW15">
        <v>0</v>
      </c>
      <c r="BX15">
        <v>0</v>
      </c>
      <c r="BY15">
        <v>0</v>
      </c>
      <c r="BZ15" s="3"/>
      <c r="CA15" s="3"/>
      <c r="CB15" s="1" t="s">
        <v>134</v>
      </c>
      <c r="CC15" s="4"/>
      <c r="CE15" s="1" t="s">
        <v>120</v>
      </c>
      <c r="CH15" s="1" t="s">
        <v>120</v>
      </c>
      <c r="CK15" s="1" t="s">
        <v>120</v>
      </c>
      <c r="CN15" s="1" t="s">
        <v>120</v>
      </c>
      <c r="CO15" s="1" t="s">
        <v>120</v>
      </c>
      <c r="CP15" s="1" t="s">
        <v>120</v>
      </c>
      <c r="CQ15" s="1" t="s">
        <v>120</v>
      </c>
      <c r="CR15" s="1" t="s">
        <v>120</v>
      </c>
      <c r="CS15" s="1" t="s">
        <v>120</v>
      </c>
      <c r="CT15" s="3"/>
      <c r="CU15" s="1" t="s">
        <v>120</v>
      </c>
      <c r="CV15" s="1" t="s">
        <v>120</v>
      </c>
      <c r="CW15" s="1" t="s">
        <v>120</v>
      </c>
      <c r="CX15" s="1" t="s">
        <v>120</v>
      </c>
      <c r="CY15" s="1" t="s">
        <v>120</v>
      </c>
      <c r="CZ15" s="1" t="s">
        <v>120</v>
      </c>
      <c r="DA15" s="1" t="s">
        <v>120</v>
      </c>
      <c r="DB15">
        <v>0</v>
      </c>
      <c r="DC15" s="1" t="s">
        <v>120</v>
      </c>
      <c r="DD15" s="1" t="s">
        <v>135</v>
      </c>
      <c r="DE15" s="1" t="s">
        <v>120</v>
      </c>
      <c r="DF15" s="1" t="s">
        <v>120</v>
      </c>
      <c r="DG15" s="1" t="s">
        <v>120</v>
      </c>
      <c r="DH15" s="1" t="s">
        <v>136</v>
      </c>
      <c r="DI15" s="1" t="s">
        <v>119</v>
      </c>
      <c r="DJ15" s="1" t="s">
        <v>120</v>
      </c>
      <c r="DK15" s="1" t="s">
        <v>120</v>
      </c>
      <c r="DL15" s="1" t="s">
        <v>120</v>
      </c>
      <c r="DM15" s="1" t="s">
        <v>120</v>
      </c>
      <c r="DN15" s="1" t="s">
        <v>120</v>
      </c>
      <c r="DO15" s="1" t="s">
        <v>120</v>
      </c>
      <c r="DP15" s="1" t="s">
        <v>120</v>
      </c>
      <c r="DQ15" s="1" t="s">
        <v>120</v>
      </c>
    </row>
    <row r="16" spans="2:121" hidden="1" x14ac:dyDescent="0.25">
      <c r="B16">
        <v>2511</v>
      </c>
      <c r="C16" s="3">
        <v>40179</v>
      </c>
      <c r="D16" s="1" t="s">
        <v>150</v>
      </c>
      <c r="E16" s="1" t="s">
        <v>137</v>
      </c>
      <c r="F16">
        <v>-20</v>
      </c>
      <c r="G16" s="1" t="s">
        <v>118</v>
      </c>
      <c r="H16">
        <v>-14860</v>
      </c>
      <c r="I16" s="1" t="s">
        <v>119</v>
      </c>
      <c r="J16">
        <v>-3.43</v>
      </c>
      <c r="K16" s="9">
        <f>AVERAGE('E-F Prices 2011 Hourly'!G1237:G1979)</f>
        <v>-0.86762231182795713</v>
      </c>
      <c r="L16" s="9">
        <f>SUM('E-F Prices 2011 Hourly'!J1260:J1979)</f>
        <v>20396.80999999999</v>
      </c>
      <c r="M16" s="9">
        <f>Table1[[#This Row],[Price]]*Table1[[#This Row],[Total quantity]]</f>
        <v>50969.8</v>
      </c>
      <c r="N16" s="9">
        <f>Table1[[#This Row],[Real P/L]]-Table1[[#This Row],[Premium]]</f>
        <v>-30572.990000000013</v>
      </c>
      <c r="S16" s="1" t="s">
        <v>120</v>
      </c>
      <c r="V16" s="1" t="s">
        <v>121</v>
      </c>
      <c r="W16" s="1" t="s">
        <v>121</v>
      </c>
      <c r="X16" s="1" t="s">
        <v>122</v>
      </c>
      <c r="Y16" s="1" t="s">
        <v>123</v>
      </c>
      <c r="Z16" s="1" t="s">
        <v>124</v>
      </c>
      <c r="AA16" s="1" t="s">
        <v>125</v>
      </c>
      <c r="AB16" s="1" t="s">
        <v>120</v>
      </c>
      <c r="AC16" s="1" t="s">
        <v>120</v>
      </c>
      <c r="AD16" s="1" t="s">
        <v>120</v>
      </c>
      <c r="AE16" s="1" t="s">
        <v>120</v>
      </c>
      <c r="AF16" s="1" t="s">
        <v>120</v>
      </c>
      <c r="AG16" s="3">
        <v>40603</v>
      </c>
      <c r="AH16" s="3">
        <v>40633</v>
      </c>
      <c r="AI16" s="1" t="s">
        <v>126</v>
      </c>
      <c r="AJ16">
        <v>743</v>
      </c>
      <c r="AK16" s="1" t="s">
        <v>127</v>
      </c>
      <c r="AL16">
        <v>5</v>
      </c>
      <c r="AM16" s="3"/>
      <c r="AN16" s="1" t="s">
        <v>120</v>
      </c>
      <c r="AO16" s="1" t="s">
        <v>120</v>
      </c>
      <c r="AP16" s="1" t="s">
        <v>128</v>
      </c>
      <c r="AQ16" s="1" t="s">
        <v>129</v>
      </c>
      <c r="AR16">
        <v>0</v>
      </c>
      <c r="AS16">
        <v>0</v>
      </c>
      <c r="AT16" s="1" t="s">
        <v>123</v>
      </c>
      <c r="AU16">
        <v>0</v>
      </c>
      <c r="AV16">
        <v>0</v>
      </c>
      <c r="AW16" s="1" t="s">
        <v>123</v>
      </c>
      <c r="AX16">
        <v>0</v>
      </c>
      <c r="AY16">
        <v>0</v>
      </c>
      <c r="AZ16" s="1" t="s">
        <v>123</v>
      </c>
      <c r="BA16">
        <v>0</v>
      </c>
      <c r="BB16">
        <v>0</v>
      </c>
      <c r="BC16" s="1" t="s">
        <v>123</v>
      </c>
      <c r="BF16" s="1" t="s">
        <v>130</v>
      </c>
      <c r="BG16" s="1" t="s">
        <v>120</v>
      </c>
      <c r="BH16" s="1" t="s">
        <v>131</v>
      </c>
      <c r="BK16" s="1" t="s">
        <v>120</v>
      </c>
      <c r="BL16" s="1" t="s">
        <v>120</v>
      </c>
      <c r="BM16" s="1" t="s">
        <v>120</v>
      </c>
      <c r="BN16" s="1" t="s">
        <v>120</v>
      </c>
      <c r="BO16" s="1" t="s">
        <v>153</v>
      </c>
      <c r="BP16" s="1" t="s">
        <v>133</v>
      </c>
      <c r="BQ16" s="1" t="s">
        <v>120</v>
      </c>
      <c r="BR16" s="1" t="s">
        <v>120</v>
      </c>
      <c r="BS16" s="1" t="s">
        <v>120</v>
      </c>
      <c r="BT16" s="1" t="s">
        <v>120</v>
      </c>
      <c r="BU16" s="1" t="s">
        <v>120</v>
      </c>
      <c r="BV16" s="1" t="s">
        <v>120</v>
      </c>
      <c r="BW16">
        <v>0</v>
      </c>
      <c r="BX16">
        <v>0</v>
      </c>
      <c r="BY16">
        <v>0</v>
      </c>
      <c r="BZ16" s="3"/>
      <c r="CA16" s="3"/>
      <c r="CB16" s="1" t="s">
        <v>134</v>
      </c>
      <c r="CC16" s="4"/>
      <c r="CE16" s="1" t="s">
        <v>120</v>
      </c>
      <c r="CH16" s="1" t="s">
        <v>120</v>
      </c>
      <c r="CK16" s="1" t="s">
        <v>120</v>
      </c>
      <c r="CN16" s="1" t="s">
        <v>120</v>
      </c>
      <c r="CO16" s="1" t="s">
        <v>120</v>
      </c>
      <c r="CP16" s="1" t="s">
        <v>120</v>
      </c>
      <c r="CQ16" s="1" t="s">
        <v>120</v>
      </c>
      <c r="CR16" s="1" t="s">
        <v>120</v>
      </c>
      <c r="CS16" s="1" t="s">
        <v>120</v>
      </c>
      <c r="CT16" s="3"/>
      <c r="CU16" s="1" t="s">
        <v>120</v>
      </c>
      <c r="CV16" s="1" t="s">
        <v>120</v>
      </c>
      <c r="CW16" s="1" t="s">
        <v>120</v>
      </c>
      <c r="CX16" s="1" t="s">
        <v>120</v>
      </c>
      <c r="CY16" s="1" t="s">
        <v>120</v>
      </c>
      <c r="CZ16" s="1" t="s">
        <v>120</v>
      </c>
      <c r="DA16" s="1" t="s">
        <v>120</v>
      </c>
      <c r="DB16">
        <v>0</v>
      </c>
      <c r="DC16" s="1" t="s">
        <v>120</v>
      </c>
      <c r="DD16" s="1" t="s">
        <v>135</v>
      </c>
      <c r="DE16" s="1" t="s">
        <v>120</v>
      </c>
      <c r="DF16" s="1" t="s">
        <v>120</v>
      </c>
      <c r="DG16" s="1" t="s">
        <v>120</v>
      </c>
      <c r="DH16" s="1" t="s">
        <v>136</v>
      </c>
      <c r="DI16" s="1" t="s">
        <v>119</v>
      </c>
      <c r="DJ16" s="1" t="s">
        <v>120</v>
      </c>
      <c r="DK16" s="1" t="s">
        <v>120</v>
      </c>
      <c r="DL16" s="1" t="s">
        <v>120</v>
      </c>
      <c r="DM16" s="1" t="s">
        <v>120</v>
      </c>
      <c r="DN16" s="1" t="s">
        <v>120</v>
      </c>
      <c r="DO16" s="1" t="s">
        <v>120</v>
      </c>
      <c r="DP16" s="1" t="s">
        <v>120</v>
      </c>
      <c r="DQ16" s="1" t="s">
        <v>120</v>
      </c>
    </row>
    <row r="17" spans="2:121" hidden="1" x14ac:dyDescent="0.25">
      <c r="B17">
        <v>1937</v>
      </c>
      <c r="C17" s="3">
        <v>40179</v>
      </c>
      <c r="D17" s="1" t="s">
        <v>154</v>
      </c>
      <c r="E17" s="1" t="s">
        <v>117</v>
      </c>
      <c r="F17">
        <v>10</v>
      </c>
      <c r="G17" s="1" t="s">
        <v>118</v>
      </c>
      <c r="H17">
        <v>7430</v>
      </c>
      <c r="I17" s="1" t="s">
        <v>119</v>
      </c>
      <c r="J17">
        <v>3.23</v>
      </c>
      <c r="K17" s="9">
        <f>AVERAGE('E-F Prices 2011 Hourly'!G1238:G1980)</f>
        <v>-0.86762231182795713</v>
      </c>
      <c r="L17" s="9">
        <f>SUM('E-F Prices 2011 Hourly'!J1261:J1980)</f>
        <v>20396.80999999999</v>
      </c>
      <c r="M17" s="9">
        <f>Table1[[#This Row],[Price]]*Table1[[#This Row],[Total quantity]]</f>
        <v>23998.9</v>
      </c>
      <c r="N17" s="9">
        <f>Table1[[#This Row],[Real P/L]]-Table1[[#This Row],[Premium]]</f>
        <v>-3602.0900000000111</v>
      </c>
      <c r="S17" s="1" t="s">
        <v>120</v>
      </c>
      <c r="V17" s="1" t="s">
        <v>121</v>
      </c>
      <c r="W17" s="1" t="s">
        <v>121</v>
      </c>
      <c r="X17" s="1" t="s">
        <v>122</v>
      </c>
      <c r="Y17" s="1" t="s">
        <v>123</v>
      </c>
      <c r="Z17" s="1" t="s">
        <v>124</v>
      </c>
      <c r="AA17" s="1" t="s">
        <v>125</v>
      </c>
      <c r="AB17" s="1" t="s">
        <v>120</v>
      </c>
      <c r="AC17" s="1" t="s">
        <v>120</v>
      </c>
      <c r="AD17" s="1" t="s">
        <v>120</v>
      </c>
      <c r="AE17" s="1" t="s">
        <v>120</v>
      </c>
      <c r="AF17" s="1" t="s">
        <v>120</v>
      </c>
      <c r="AG17" s="3">
        <v>40603</v>
      </c>
      <c r="AH17" s="3">
        <v>40633</v>
      </c>
      <c r="AI17" s="1" t="s">
        <v>126</v>
      </c>
      <c r="AJ17">
        <v>743</v>
      </c>
      <c r="AK17" s="1" t="s">
        <v>127</v>
      </c>
      <c r="AL17">
        <v>5</v>
      </c>
      <c r="AM17" s="3"/>
      <c r="AN17" s="1" t="s">
        <v>120</v>
      </c>
      <c r="AO17" s="1" t="s">
        <v>120</v>
      </c>
      <c r="AP17" s="1" t="s">
        <v>128</v>
      </c>
      <c r="AQ17" s="1" t="s">
        <v>129</v>
      </c>
      <c r="AR17">
        <v>0</v>
      </c>
      <c r="AS17">
        <v>0</v>
      </c>
      <c r="AT17" s="1" t="s">
        <v>123</v>
      </c>
      <c r="AU17">
        <v>0</v>
      </c>
      <c r="AV17">
        <v>0</v>
      </c>
      <c r="AW17" s="1" t="s">
        <v>123</v>
      </c>
      <c r="AX17">
        <v>0</v>
      </c>
      <c r="AY17">
        <v>0</v>
      </c>
      <c r="AZ17" s="1" t="s">
        <v>123</v>
      </c>
      <c r="BA17">
        <v>0</v>
      </c>
      <c r="BB17">
        <v>0</v>
      </c>
      <c r="BC17" s="1" t="s">
        <v>123</v>
      </c>
      <c r="BF17" s="1" t="s">
        <v>130</v>
      </c>
      <c r="BG17" s="1" t="s">
        <v>120</v>
      </c>
      <c r="BH17" s="1" t="s">
        <v>131</v>
      </c>
      <c r="BK17" s="1" t="s">
        <v>120</v>
      </c>
      <c r="BL17" s="1" t="s">
        <v>120</v>
      </c>
      <c r="BM17" s="1" t="s">
        <v>120</v>
      </c>
      <c r="BN17" s="1" t="s">
        <v>120</v>
      </c>
      <c r="BO17" s="1" t="s">
        <v>155</v>
      </c>
      <c r="BP17" s="1" t="s">
        <v>133</v>
      </c>
      <c r="BQ17" s="1" t="s">
        <v>120</v>
      </c>
      <c r="BR17" s="1" t="s">
        <v>120</v>
      </c>
      <c r="BS17" s="1" t="s">
        <v>120</v>
      </c>
      <c r="BT17" s="1" t="s">
        <v>120</v>
      </c>
      <c r="BU17" s="1" t="s">
        <v>120</v>
      </c>
      <c r="BV17" s="1" t="s">
        <v>120</v>
      </c>
      <c r="BW17">
        <v>0</v>
      </c>
      <c r="BX17">
        <v>0</v>
      </c>
      <c r="BY17">
        <v>0</v>
      </c>
      <c r="BZ17" s="3"/>
      <c r="CA17" s="3"/>
      <c r="CB17" s="1" t="s">
        <v>142</v>
      </c>
      <c r="CC17" s="4"/>
      <c r="CE17" s="1" t="s">
        <v>120</v>
      </c>
      <c r="CH17" s="1" t="s">
        <v>120</v>
      </c>
      <c r="CK17" s="1" t="s">
        <v>120</v>
      </c>
      <c r="CN17" s="1" t="s">
        <v>120</v>
      </c>
      <c r="CO17" s="1" t="s">
        <v>120</v>
      </c>
      <c r="CP17" s="1" t="s">
        <v>120</v>
      </c>
      <c r="CQ17" s="1" t="s">
        <v>120</v>
      </c>
      <c r="CR17" s="1" t="s">
        <v>120</v>
      </c>
      <c r="CS17" s="1" t="s">
        <v>120</v>
      </c>
      <c r="CT17" s="3"/>
      <c r="CU17" s="1" t="s">
        <v>120</v>
      </c>
      <c r="CV17" s="1" t="s">
        <v>120</v>
      </c>
      <c r="CW17" s="1" t="s">
        <v>120</v>
      </c>
      <c r="CX17" s="1" t="s">
        <v>120</v>
      </c>
      <c r="CY17" s="1" t="s">
        <v>120</v>
      </c>
      <c r="CZ17" s="1" t="s">
        <v>120</v>
      </c>
      <c r="DA17" s="1" t="s">
        <v>120</v>
      </c>
      <c r="DB17">
        <v>0</v>
      </c>
      <c r="DC17" s="1" t="s">
        <v>120</v>
      </c>
      <c r="DD17" s="1" t="s">
        <v>135</v>
      </c>
      <c r="DE17" s="1" t="s">
        <v>120</v>
      </c>
      <c r="DF17" s="1" t="s">
        <v>120</v>
      </c>
      <c r="DG17" s="1" t="s">
        <v>120</v>
      </c>
      <c r="DH17" s="1" t="s">
        <v>136</v>
      </c>
      <c r="DI17" s="1" t="s">
        <v>119</v>
      </c>
      <c r="DJ17" s="1" t="s">
        <v>120</v>
      </c>
      <c r="DK17" s="1" t="s">
        <v>120</v>
      </c>
      <c r="DL17" s="1" t="s">
        <v>120</v>
      </c>
      <c r="DM17" s="1" t="s">
        <v>120</v>
      </c>
      <c r="DN17" s="1" t="s">
        <v>120</v>
      </c>
      <c r="DO17" s="1" t="s">
        <v>120</v>
      </c>
      <c r="DP17" s="1" t="s">
        <v>120</v>
      </c>
      <c r="DQ17" s="1" t="s">
        <v>120</v>
      </c>
    </row>
    <row r="18" spans="2:121" hidden="1" x14ac:dyDescent="0.25">
      <c r="B18">
        <v>2225</v>
      </c>
      <c r="C18" s="3">
        <v>40179</v>
      </c>
      <c r="D18" s="1" t="s">
        <v>154</v>
      </c>
      <c r="E18" s="1" t="s">
        <v>137</v>
      </c>
      <c r="F18">
        <v>-10</v>
      </c>
      <c r="G18" s="1" t="s">
        <v>118</v>
      </c>
      <c r="H18">
        <v>-7430</v>
      </c>
      <c r="I18" s="1" t="s">
        <v>119</v>
      </c>
      <c r="J18">
        <v>4.5599999999999996</v>
      </c>
      <c r="K18" s="9">
        <f>AVERAGE('E-F Prices 2011 Hourly'!G1239:G1981)</f>
        <v>-0.86762231182795713</v>
      </c>
      <c r="L18" s="9">
        <f>SUM('E-F Prices 2011 Hourly'!J1262:J1981)</f>
        <v>20396.80999999999</v>
      </c>
      <c r="M18" s="9">
        <f>Table1[[#This Row],[Price]]*Table1[[#This Row],[Total quantity]]</f>
        <v>-33880.799999999996</v>
      </c>
      <c r="N18" s="9">
        <f>Table1[[#This Row],[Real P/L]]-Table1[[#This Row],[Premium]]</f>
        <v>54277.609999999986</v>
      </c>
      <c r="S18" s="1" t="s">
        <v>120</v>
      </c>
      <c r="V18" s="1" t="s">
        <v>121</v>
      </c>
      <c r="W18" s="1" t="s">
        <v>121</v>
      </c>
      <c r="X18" s="1" t="s">
        <v>122</v>
      </c>
      <c r="Y18" s="1" t="s">
        <v>123</v>
      </c>
      <c r="Z18" s="1" t="s">
        <v>124</v>
      </c>
      <c r="AA18" s="1" t="s">
        <v>125</v>
      </c>
      <c r="AB18" s="1" t="s">
        <v>120</v>
      </c>
      <c r="AC18" s="1" t="s">
        <v>120</v>
      </c>
      <c r="AD18" s="1" t="s">
        <v>120</v>
      </c>
      <c r="AE18" s="1" t="s">
        <v>120</v>
      </c>
      <c r="AF18" s="1" t="s">
        <v>120</v>
      </c>
      <c r="AG18" s="3">
        <v>40603</v>
      </c>
      <c r="AH18" s="3">
        <v>40633</v>
      </c>
      <c r="AI18" s="1" t="s">
        <v>126</v>
      </c>
      <c r="AJ18">
        <v>743</v>
      </c>
      <c r="AK18" s="1" t="s">
        <v>127</v>
      </c>
      <c r="AL18">
        <v>5</v>
      </c>
      <c r="AM18" s="3"/>
      <c r="AN18" s="1" t="s">
        <v>120</v>
      </c>
      <c r="AO18" s="1" t="s">
        <v>120</v>
      </c>
      <c r="AP18" s="1" t="s">
        <v>128</v>
      </c>
      <c r="AQ18" s="1" t="s">
        <v>129</v>
      </c>
      <c r="AR18">
        <v>0</v>
      </c>
      <c r="AS18">
        <v>0</v>
      </c>
      <c r="AT18" s="1" t="s">
        <v>123</v>
      </c>
      <c r="AU18">
        <v>0</v>
      </c>
      <c r="AV18">
        <v>0</v>
      </c>
      <c r="AW18" s="1" t="s">
        <v>123</v>
      </c>
      <c r="AX18">
        <v>0</v>
      </c>
      <c r="AY18">
        <v>0</v>
      </c>
      <c r="AZ18" s="1" t="s">
        <v>123</v>
      </c>
      <c r="BA18">
        <v>0</v>
      </c>
      <c r="BB18">
        <v>0</v>
      </c>
      <c r="BC18" s="1" t="s">
        <v>123</v>
      </c>
      <c r="BF18" s="1" t="s">
        <v>130</v>
      </c>
      <c r="BG18" s="1" t="s">
        <v>120</v>
      </c>
      <c r="BH18" s="1" t="s">
        <v>131</v>
      </c>
      <c r="BK18" s="1" t="s">
        <v>120</v>
      </c>
      <c r="BL18" s="1" t="s">
        <v>120</v>
      </c>
      <c r="BM18" s="1" t="s">
        <v>120</v>
      </c>
      <c r="BN18" s="1" t="s">
        <v>120</v>
      </c>
      <c r="BO18" s="1" t="s">
        <v>156</v>
      </c>
      <c r="BP18" s="1" t="s">
        <v>133</v>
      </c>
      <c r="BQ18" s="1" t="s">
        <v>120</v>
      </c>
      <c r="BR18" s="1" t="s">
        <v>120</v>
      </c>
      <c r="BS18" s="1" t="s">
        <v>120</v>
      </c>
      <c r="BT18" s="1" t="s">
        <v>120</v>
      </c>
      <c r="BU18" s="1" t="s">
        <v>120</v>
      </c>
      <c r="BV18" s="1" t="s">
        <v>120</v>
      </c>
      <c r="BW18">
        <v>0</v>
      </c>
      <c r="BX18">
        <v>0</v>
      </c>
      <c r="BY18">
        <v>0</v>
      </c>
      <c r="BZ18" s="3"/>
      <c r="CA18" s="3"/>
      <c r="CB18" s="1" t="s">
        <v>142</v>
      </c>
      <c r="CC18" s="4"/>
      <c r="CE18" s="1" t="s">
        <v>120</v>
      </c>
      <c r="CH18" s="1" t="s">
        <v>120</v>
      </c>
      <c r="CK18" s="1" t="s">
        <v>120</v>
      </c>
      <c r="CN18" s="1" t="s">
        <v>120</v>
      </c>
      <c r="CO18" s="1" t="s">
        <v>120</v>
      </c>
      <c r="CP18" s="1" t="s">
        <v>120</v>
      </c>
      <c r="CQ18" s="1" t="s">
        <v>120</v>
      </c>
      <c r="CR18" s="1" t="s">
        <v>120</v>
      </c>
      <c r="CS18" s="1" t="s">
        <v>120</v>
      </c>
      <c r="CT18" s="3"/>
      <c r="CU18" s="1" t="s">
        <v>120</v>
      </c>
      <c r="CV18" s="1" t="s">
        <v>120</v>
      </c>
      <c r="CW18" s="1" t="s">
        <v>120</v>
      </c>
      <c r="CX18" s="1" t="s">
        <v>120</v>
      </c>
      <c r="CY18" s="1" t="s">
        <v>120</v>
      </c>
      <c r="CZ18" s="1" t="s">
        <v>120</v>
      </c>
      <c r="DA18" s="1" t="s">
        <v>120</v>
      </c>
      <c r="DB18">
        <v>0</v>
      </c>
      <c r="DC18" s="1" t="s">
        <v>120</v>
      </c>
      <c r="DD18" s="1" t="s">
        <v>135</v>
      </c>
      <c r="DE18" s="1" t="s">
        <v>120</v>
      </c>
      <c r="DF18" s="1" t="s">
        <v>120</v>
      </c>
      <c r="DG18" s="1" t="s">
        <v>120</v>
      </c>
      <c r="DH18" s="1" t="s">
        <v>136</v>
      </c>
      <c r="DI18" s="1" t="s">
        <v>119</v>
      </c>
      <c r="DJ18" s="1" t="s">
        <v>120</v>
      </c>
      <c r="DK18" s="1" t="s">
        <v>120</v>
      </c>
      <c r="DL18" s="1" t="s">
        <v>120</v>
      </c>
      <c r="DM18" s="1" t="s">
        <v>120</v>
      </c>
      <c r="DN18" s="1" t="s">
        <v>120</v>
      </c>
      <c r="DO18" s="1" t="s">
        <v>120</v>
      </c>
      <c r="DP18" s="1" t="s">
        <v>120</v>
      </c>
      <c r="DQ18" s="1" t="s">
        <v>120</v>
      </c>
    </row>
    <row r="19" spans="2:121" hidden="1" x14ac:dyDescent="0.25">
      <c r="B19">
        <v>2513</v>
      </c>
      <c r="C19" s="3">
        <v>40179</v>
      </c>
      <c r="D19" s="1" t="s">
        <v>154</v>
      </c>
      <c r="E19" s="1" t="s">
        <v>137</v>
      </c>
      <c r="F19">
        <v>-20</v>
      </c>
      <c r="G19" s="1" t="s">
        <v>118</v>
      </c>
      <c r="H19">
        <v>-14860</v>
      </c>
      <c r="I19" s="1" t="s">
        <v>119</v>
      </c>
      <c r="J19">
        <v>-3.43</v>
      </c>
      <c r="K19" s="9">
        <f>AVERAGE('E-F Prices 2011 Hourly'!G1240:G1982)</f>
        <v>-0.86762231182795713</v>
      </c>
      <c r="L19" s="9">
        <f>SUM('E-F Prices 2011 Hourly'!J1263:J1982)</f>
        <v>20396.80999999999</v>
      </c>
      <c r="M19" s="9">
        <f>Table1[[#This Row],[Price]]*Table1[[#This Row],[Total quantity]]</f>
        <v>50969.8</v>
      </c>
      <c r="N19" s="9">
        <f>Table1[[#This Row],[Real P/L]]-Table1[[#This Row],[Premium]]</f>
        <v>-30572.990000000013</v>
      </c>
      <c r="S19" s="1" t="s">
        <v>120</v>
      </c>
      <c r="V19" s="1" t="s">
        <v>121</v>
      </c>
      <c r="W19" s="1" t="s">
        <v>121</v>
      </c>
      <c r="X19" s="1" t="s">
        <v>122</v>
      </c>
      <c r="Y19" s="1" t="s">
        <v>123</v>
      </c>
      <c r="Z19" s="1" t="s">
        <v>124</v>
      </c>
      <c r="AA19" s="1" t="s">
        <v>125</v>
      </c>
      <c r="AB19" s="1" t="s">
        <v>120</v>
      </c>
      <c r="AC19" s="1" t="s">
        <v>120</v>
      </c>
      <c r="AD19" s="1" t="s">
        <v>120</v>
      </c>
      <c r="AE19" s="1" t="s">
        <v>120</v>
      </c>
      <c r="AF19" s="1" t="s">
        <v>120</v>
      </c>
      <c r="AG19" s="3">
        <v>40603</v>
      </c>
      <c r="AH19" s="3">
        <v>40633</v>
      </c>
      <c r="AI19" s="1" t="s">
        <v>126</v>
      </c>
      <c r="AJ19">
        <v>743</v>
      </c>
      <c r="AK19" s="1" t="s">
        <v>127</v>
      </c>
      <c r="AL19">
        <v>5</v>
      </c>
      <c r="AM19" s="3"/>
      <c r="AN19" s="1" t="s">
        <v>120</v>
      </c>
      <c r="AO19" s="1" t="s">
        <v>120</v>
      </c>
      <c r="AP19" s="1" t="s">
        <v>128</v>
      </c>
      <c r="AQ19" s="1" t="s">
        <v>129</v>
      </c>
      <c r="AR19">
        <v>0</v>
      </c>
      <c r="AS19">
        <v>0</v>
      </c>
      <c r="AT19" s="1" t="s">
        <v>123</v>
      </c>
      <c r="AU19">
        <v>0</v>
      </c>
      <c r="AV19">
        <v>0</v>
      </c>
      <c r="AW19" s="1" t="s">
        <v>123</v>
      </c>
      <c r="AX19">
        <v>0</v>
      </c>
      <c r="AY19">
        <v>0</v>
      </c>
      <c r="AZ19" s="1" t="s">
        <v>123</v>
      </c>
      <c r="BA19">
        <v>0</v>
      </c>
      <c r="BB19">
        <v>0</v>
      </c>
      <c r="BC19" s="1" t="s">
        <v>123</v>
      </c>
      <c r="BF19" s="1" t="s">
        <v>130</v>
      </c>
      <c r="BG19" s="1" t="s">
        <v>120</v>
      </c>
      <c r="BH19" s="1" t="s">
        <v>131</v>
      </c>
      <c r="BK19" s="1" t="s">
        <v>120</v>
      </c>
      <c r="BL19" s="1" t="s">
        <v>120</v>
      </c>
      <c r="BM19" s="1" t="s">
        <v>120</v>
      </c>
      <c r="BN19" s="1" t="s">
        <v>120</v>
      </c>
      <c r="BO19" s="1" t="s">
        <v>157</v>
      </c>
      <c r="BP19" s="1" t="s">
        <v>133</v>
      </c>
      <c r="BQ19" s="1" t="s">
        <v>120</v>
      </c>
      <c r="BR19" s="1" t="s">
        <v>120</v>
      </c>
      <c r="BS19" s="1" t="s">
        <v>120</v>
      </c>
      <c r="BT19" s="1" t="s">
        <v>120</v>
      </c>
      <c r="BU19" s="1" t="s">
        <v>120</v>
      </c>
      <c r="BV19" s="1" t="s">
        <v>120</v>
      </c>
      <c r="BW19">
        <v>0</v>
      </c>
      <c r="BX19">
        <v>0</v>
      </c>
      <c r="BY19">
        <v>0</v>
      </c>
      <c r="BZ19" s="3"/>
      <c r="CA19" s="3"/>
      <c r="CB19" s="1" t="s">
        <v>142</v>
      </c>
      <c r="CC19" s="4"/>
      <c r="CE19" s="1" t="s">
        <v>120</v>
      </c>
      <c r="CH19" s="1" t="s">
        <v>120</v>
      </c>
      <c r="CK19" s="1" t="s">
        <v>120</v>
      </c>
      <c r="CN19" s="1" t="s">
        <v>120</v>
      </c>
      <c r="CO19" s="1" t="s">
        <v>120</v>
      </c>
      <c r="CP19" s="1" t="s">
        <v>120</v>
      </c>
      <c r="CQ19" s="1" t="s">
        <v>120</v>
      </c>
      <c r="CR19" s="1" t="s">
        <v>120</v>
      </c>
      <c r="CS19" s="1" t="s">
        <v>120</v>
      </c>
      <c r="CT19" s="3"/>
      <c r="CU19" s="1" t="s">
        <v>120</v>
      </c>
      <c r="CV19" s="1" t="s">
        <v>120</v>
      </c>
      <c r="CW19" s="1" t="s">
        <v>120</v>
      </c>
      <c r="CX19" s="1" t="s">
        <v>120</v>
      </c>
      <c r="CY19" s="1" t="s">
        <v>120</v>
      </c>
      <c r="CZ19" s="1" t="s">
        <v>120</v>
      </c>
      <c r="DA19" s="1" t="s">
        <v>120</v>
      </c>
      <c r="DB19">
        <v>0</v>
      </c>
      <c r="DC19" s="1" t="s">
        <v>120</v>
      </c>
      <c r="DD19" s="1" t="s">
        <v>135</v>
      </c>
      <c r="DE19" s="1" t="s">
        <v>120</v>
      </c>
      <c r="DF19" s="1" t="s">
        <v>120</v>
      </c>
      <c r="DG19" s="1" t="s">
        <v>120</v>
      </c>
      <c r="DH19" s="1" t="s">
        <v>136</v>
      </c>
      <c r="DI19" s="1" t="s">
        <v>119</v>
      </c>
      <c r="DJ19" s="1" t="s">
        <v>120</v>
      </c>
      <c r="DK19" s="1" t="s">
        <v>120</v>
      </c>
      <c r="DL19" s="1" t="s">
        <v>120</v>
      </c>
      <c r="DM19" s="1" t="s">
        <v>120</v>
      </c>
      <c r="DN19" s="1" t="s">
        <v>120</v>
      </c>
      <c r="DO19" s="1" t="s">
        <v>120</v>
      </c>
      <c r="DP19" s="1" t="s">
        <v>120</v>
      </c>
      <c r="DQ19" s="1" t="s">
        <v>120</v>
      </c>
    </row>
    <row r="20" spans="2:121" hidden="1" x14ac:dyDescent="0.25">
      <c r="B20">
        <v>1939</v>
      </c>
      <c r="C20" s="3">
        <v>40179</v>
      </c>
      <c r="D20" s="1" t="s">
        <v>158</v>
      </c>
      <c r="E20" s="1" t="s">
        <v>117</v>
      </c>
      <c r="F20">
        <v>10</v>
      </c>
      <c r="G20" s="1" t="s">
        <v>118</v>
      </c>
      <c r="H20">
        <v>7430</v>
      </c>
      <c r="I20" s="1" t="s">
        <v>119</v>
      </c>
      <c r="J20">
        <v>3.23</v>
      </c>
      <c r="K20" s="9">
        <f>AVERAGE('E-F Prices 2011 Hourly'!G1241:G1983)</f>
        <v>-0.86762231182795713</v>
      </c>
      <c r="L20" s="9">
        <f>SUM('E-F Prices 2011 Hourly'!J1264:J1983)</f>
        <v>20396.80999999999</v>
      </c>
      <c r="M20" s="9">
        <f>Table1[[#This Row],[Price]]*Table1[[#This Row],[Total quantity]]</f>
        <v>23998.9</v>
      </c>
      <c r="N20" s="9">
        <f>Table1[[#This Row],[Real P/L]]-Table1[[#This Row],[Premium]]</f>
        <v>-3602.0900000000111</v>
      </c>
      <c r="S20" s="1" t="s">
        <v>120</v>
      </c>
      <c r="V20" s="1" t="s">
        <v>121</v>
      </c>
      <c r="W20" s="1" t="s">
        <v>121</v>
      </c>
      <c r="X20" s="1" t="s">
        <v>122</v>
      </c>
      <c r="Y20" s="1" t="s">
        <v>123</v>
      </c>
      <c r="Z20" s="1" t="s">
        <v>124</v>
      </c>
      <c r="AA20" s="1" t="s">
        <v>125</v>
      </c>
      <c r="AB20" s="1" t="s">
        <v>120</v>
      </c>
      <c r="AC20" s="1" t="s">
        <v>120</v>
      </c>
      <c r="AD20" s="1" t="s">
        <v>120</v>
      </c>
      <c r="AE20" s="1" t="s">
        <v>120</v>
      </c>
      <c r="AF20" s="1" t="s">
        <v>120</v>
      </c>
      <c r="AG20" s="3">
        <v>40603</v>
      </c>
      <c r="AH20" s="3">
        <v>40633</v>
      </c>
      <c r="AI20" s="1" t="s">
        <v>126</v>
      </c>
      <c r="AJ20">
        <v>743</v>
      </c>
      <c r="AK20" s="1" t="s">
        <v>127</v>
      </c>
      <c r="AL20">
        <v>5</v>
      </c>
      <c r="AM20" s="3"/>
      <c r="AN20" s="1" t="s">
        <v>120</v>
      </c>
      <c r="AO20" s="1" t="s">
        <v>120</v>
      </c>
      <c r="AP20" s="1" t="s">
        <v>128</v>
      </c>
      <c r="AQ20" s="1" t="s">
        <v>129</v>
      </c>
      <c r="AR20">
        <v>0</v>
      </c>
      <c r="AS20">
        <v>0</v>
      </c>
      <c r="AT20" s="1" t="s">
        <v>123</v>
      </c>
      <c r="AU20">
        <v>0</v>
      </c>
      <c r="AV20">
        <v>0</v>
      </c>
      <c r="AW20" s="1" t="s">
        <v>123</v>
      </c>
      <c r="AX20">
        <v>0</v>
      </c>
      <c r="AY20">
        <v>0</v>
      </c>
      <c r="AZ20" s="1" t="s">
        <v>123</v>
      </c>
      <c r="BA20">
        <v>0</v>
      </c>
      <c r="BB20">
        <v>0</v>
      </c>
      <c r="BC20" s="1" t="s">
        <v>123</v>
      </c>
      <c r="BF20" s="1" t="s">
        <v>130</v>
      </c>
      <c r="BG20" s="1" t="s">
        <v>120</v>
      </c>
      <c r="BH20" s="1" t="s">
        <v>131</v>
      </c>
      <c r="BK20" s="1" t="s">
        <v>120</v>
      </c>
      <c r="BL20" s="1" t="s">
        <v>120</v>
      </c>
      <c r="BM20" s="1" t="s">
        <v>120</v>
      </c>
      <c r="BN20" s="1" t="s">
        <v>120</v>
      </c>
      <c r="BO20" s="1" t="s">
        <v>159</v>
      </c>
      <c r="BP20" s="1" t="s">
        <v>133</v>
      </c>
      <c r="BQ20" s="1" t="s">
        <v>120</v>
      </c>
      <c r="BR20" s="1" t="s">
        <v>120</v>
      </c>
      <c r="BS20" s="1" t="s">
        <v>120</v>
      </c>
      <c r="BT20" s="1" t="s">
        <v>120</v>
      </c>
      <c r="BU20" s="1" t="s">
        <v>120</v>
      </c>
      <c r="BV20" s="1" t="s">
        <v>120</v>
      </c>
      <c r="BW20">
        <v>0</v>
      </c>
      <c r="BX20">
        <v>0</v>
      </c>
      <c r="BY20">
        <v>0</v>
      </c>
      <c r="BZ20" s="3"/>
      <c r="CA20" s="3"/>
      <c r="CB20" s="1" t="s">
        <v>147</v>
      </c>
      <c r="CC20" s="4"/>
      <c r="CE20" s="1" t="s">
        <v>120</v>
      </c>
      <c r="CH20" s="1" t="s">
        <v>120</v>
      </c>
      <c r="CK20" s="1" t="s">
        <v>120</v>
      </c>
      <c r="CN20" s="1" t="s">
        <v>120</v>
      </c>
      <c r="CO20" s="1" t="s">
        <v>120</v>
      </c>
      <c r="CP20" s="1" t="s">
        <v>120</v>
      </c>
      <c r="CQ20" s="1" t="s">
        <v>120</v>
      </c>
      <c r="CR20" s="1" t="s">
        <v>120</v>
      </c>
      <c r="CS20" s="1" t="s">
        <v>120</v>
      </c>
      <c r="CT20" s="3"/>
      <c r="CU20" s="1" t="s">
        <v>120</v>
      </c>
      <c r="CV20" s="1" t="s">
        <v>120</v>
      </c>
      <c r="CW20" s="1" t="s">
        <v>120</v>
      </c>
      <c r="CX20" s="1" t="s">
        <v>120</v>
      </c>
      <c r="CY20" s="1" t="s">
        <v>120</v>
      </c>
      <c r="CZ20" s="1" t="s">
        <v>120</v>
      </c>
      <c r="DA20" s="1" t="s">
        <v>120</v>
      </c>
      <c r="DB20">
        <v>0</v>
      </c>
      <c r="DC20" s="1" t="s">
        <v>120</v>
      </c>
      <c r="DD20" s="1" t="s">
        <v>135</v>
      </c>
      <c r="DE20" s="1" t="s">
        <v>120</v>
      </c>
      <c r="DF20" s="1" t="s">
        <v>120</v>
      </c>
      <c r="DG20" s="1" t="s">
        <v>120</v>
      </c>
      <c r="DH20" s="1" t="s">
        <v>136</v>
      </c>
      <c r="DI20" s="1" t="s">
        <v>119</v>
      </c>
      <c r="DJ20" s="1" t="s">
        <v>120</v>
      </c>
      <c r="DK20" s="1" t="s">
        <v>120</v>
      </c>
      <c r="DL20" s="1" t="s">
        <v>120</v>
      </c>
      <c r="DM20" s="1" t="s">
        <v>120</v>
      </c>
      <c r="DN20" s="1" t="s">
        <v>120</v>
      </c>
      <c r="DO20" s="1" t="s">
        <v>120</v>
      </c>
      <c r="DP20" s="1" t="s">
        <v>120</v>
      </c>
      <c r="DQ20" s="1" t="s">
        <v>120</v>
      </c>
    </row>
    <row r="21" spans="2:121" hidden="1" x14ac:dyDescent="0.25">
      <c r="B21">
        <v>2227</v>
      </c>
      <c r="C21" s="3">
        <v>40179</v>
      </c>
      <c r="D21" s="1" t="s">
        <v>158</v>
      </c>
      <c r="E21" s="1" t="s">
        <v>137</v>
      </c>
      <c r="F21">
        <v>-10</v>
      </c>
      <c r="G21" s="1" t="s">
        <v>118</v>
      </c>
      <c r="H21">
        <v>-7430</v>
      </c>
      <c r="I21" s="1" t="s">
        <v>119</v>
      </c>
      <c r="J21">
        <v>4.5599999999999996</v>
      </c>
      <c r="K21" s="9">
        <f>AVERAGE('E-F Prices 2011 Hourly'!G1242:G1984)</f>
        <v>-0.86762231182795713</v>
      </c>
      <c r="L21" s="9">
        <f>SUM('E-F Prices 2011 Hourly'!J1265:J1984)</f>
        <v>20396.80999999999</v>
      </c>
      <c r="M21" s="9">
        <f>Table1[[#This Row],[Price]]*Table1[[#This Row],[Total quantity]]</f>
        <v>-33880.799999999996</v>
      </c>
      <c r="N21" s="9">
        <f>Table1[[#This Row],[Real P/L]]-Table1[[#This Row],[Premium]]</f>
        <v>54277.609999999986</v>
      </c>
      <c r="S21" s="1" t="s">
        <v>120</v>
      </c>
      <c r="V21" s="1" t="s">
        <v>121</v>
      </c>
      <c r="W21" s="1" t="s">
        <v>121</v>
      </c>
      <c r="X21" s="1" t="s">
        <v>122</v>
      </c>
      <c r="Y21" s="1" t="s">
        <v>123</v>
      </c>
      <c r="Z21" s="1" t="s">
        <v>124</v>
      </c>
      <c r="AA21" s="1" t="s">
        <v>125</v>
      </c>
      <c r="AB21" s="1" t="s">
        <v>120</v>
      </c>
      <c r="AC21" s="1" t="s">
        <v>120</v>
      </c>
      <c r="AD21" s="1" t="s">
        <v>120</v>
      </c>
      <c r="AE21" s="1" t="s">
        <v>120</v>
      </c>
      <c r="AF21" s="1" t="s">
        <v>120</v>
      </c>
      <c r="AG21" s="3">
        <v>40603</v>
      </c>
      <c r="AH21" s="3">
        <v>40633</v>
      </c>
      <c r="AI21" s="1" t="s">
        <v>126</v>
      </c>
      <c r="AJ21">
        <v>743</v>
      </c>
      <c r="AK21" s="1" t="s">
        <v>127</v>
      </c>
      <c r="AL21">
        <v>5</v>
      </c>
      <c r="AM21" s="3"/>
      <c r="AN21" s="1" t="s">
        <v>120</v>
      </c>
      <c r="AO21" s="1" t="s">
        <v>120</v>
      </c>
      <c r="AP21" s="1" t="s">
        <v>128</v>
      </c>
      <c r="AQ21" s="1" t="s">
        <v>129</v>
      </c>
      <c r="AR21">
        <v>0</v>
      </c>
      <c r="AS21">
        <v>0</v>
      </c>
      <c r="AT21" s="1" t="s">
        <v>123</v>
      </c>
      <c r="AU21">
        <v>0</v>
      </c>
      <c r="AV21">
        <v>0</v>
      </c>
      <c r="AW21" s="1" t="s">
        <v>123</v>
      </c>
      <c r="AX21">
        <v>0</v>
      </c>
      <c r="AY21">
        <v>0</v>
      </c>
      <c r="AZ21" s="1" t="s">
        <v>123</v>
      </c>
      <c r="BA21">
        <v>0</v>
      </c>
      <c r="BB21">
        <v>0</v>
      </c>
      <c r="BC21" s="1" t="s">
        <v>123</v>
      </c>
      <c r="BF21" s="1" t="s">
        <v>130</v>
      </c>
      <c r="BG21" s="1" t="s">
        <v>120</v>
      </c>
      <c r="BH21" s="1" t="s">
        <v>131</v>
      </c>
      <c r="BK21" s="1" t="s">
        <v>120</v>
      </c>
      <c r="BL21" s="1" t="s">
        <v>120</v>
      </c>
      <c r="BM21" s="1" t="s">
        <v>120</v>
      </c>
      <c r="BN21" s="1" t="s">
        <v>120</v>
      </c>
      <c r="BO21" s="1" t="s">
        <v>160</v>
      </c>
      <c r="BP21" s="1" t="s">
        <v>133</v>
      </c>
      <c r="BQ21" s="1" t="s">
        <v>120</v>
      </c>
      <c r="BR21" s="1" t="s">
        <v>120</v>
      </c>
      <c r="BS21" s="1" t="s">
        <v>120</v>
      </c>
      <c r="BT21" s="1" t="s">
        <v>120</v>
      </c>
      <c r="BU21" s="1" t="s">
        <v>120</v>
      </c>
      <c r="BV21" s="1" t="s">
        <v>120</v>
      </c>
      <c r="BW21">
        <v>0</v>
      </c>
      <c r="BX21">
        <v>0</v>
      </c>
      <c r="BY21">
        <v>0</v>
      </c>
      <c r="BZ21" s="3"/>
      <c r="CA21" s="3"/>
      <c r="CB21" s="1" t="s">
        <v>147</v>
      </c>
      <c r="CC21" s="4"/>
      <c r="CE21" s="1" t="s">
        <v>120</v>
      </c>
      <c r="CH21" s="1" t="s">
        <v>120</v>
      </c>
      <c r="CK21" s="1" t="s">
        <v>120</v>
      </c>
      <c r="CN21" s="1" t="s">
        <v>120</v>
      </c>
      <c r="CO21" s="1" t="s">
        <v>120</v>
      </c>
      <c r="CP21" s="1" t="s">
        <v>120</v>
      </c>
      <c r="CQ21" s="1" t="s">
        <v>120</v>
      </c>
      <c r="CR21" s="1" t="s">
        <v>120</v>
      </c>
      <c r="CS21" s="1" t="s">
        <v>120</v>
      </c>
      <c r="CT21" s="3"/>
      <c r="CU21" s="1" t="s">
        <v>120</v>
      </c>
      <c r="CV21" s="1" t="s">
        <v>120</v>
      </c>
      <c r="CW21" s="1" t="s">
        <v>120</v>
      </c>
      <c r="CX21" s="1" t="s">
        <v>120</v>
      </c>
      <c r="CY21" s="1" t="s">
        <v>120</v>
      </c>
      <c r="CZ21" s="1" t="s">
        <v>120</v>
      </c>
      <c r="DA21" s="1" t="s">
        <v>120</v>
      </c>
      <c r="DB21">
        <v>0</v>
      </c>
      <c r="DC21" s="1" t="s">
        <v>120</v>
      </c>
      <c r="DD21" s="1" t="s">
        <v>135</v>
      </c>
      <c r="DE21" s="1" t="s">
        <v>120</v>
      </c>
      <c r="DF21" s="1" t="s">
        <v>120</v>
      </c>
      <c r="DG21" s="1" t="s">
        <v>120</v>
      </c>
      <c r="DH21" s="1" t="s">
        <v>136</v>
      </c>
      <c r="DI21" s="1" t="s">
        <v>119</v>
      </c>
      <c r="DJ21" s="1" t="s">
        <v>120</v>
      </c>
      <c r="DK21" s="1" t="s">
        <v>120</v>
      </c>
      <c r="DL21" s="1" t="s">
        <v>120</v>
      </c>
      <c r="DM21" s="1" t="s">
        <v>120</v>
      </c>
      <c r="DN21" s="1" t="s">
        <v>120</v>
      </c>
      <c r="DO21" s="1" t="s">
        <v>120</v>
      </c>
      <c r="DP21" s="1" t="s">
        <v>120</v>
      </c>
      <c r="DQ21" s="1" t="s">
        <v>120</v>
      </c>
    </row>
    <row r="22" spans="2:121" hidden="1" x14ac:dyDescent="0.25">
      <c r="B22">
        <v>2515</v>
      </c>
      <c r="C22" s="3">
        <v>40179</v>
      </c>
      <c r="D22" s="1" t="s">
        <v>158</v>
      </c>
      <c r="E22" s="1" t="s">
        <v>137</v>
      </c>
      <c r="F22">
        <v>-20</v>
      </c>
      <c r="G22" s="1" t="s">
        <v>118</v>
      </c>
      <c r="H22">
        <v>-14860</v>
      </c>
      <c r="I22" s="1" t="s">
        <v>119</v>
      </c>
      <c r="J22">
        <v>-3.43</v>
      </c>
      <c r="K22" s="9">
        <f>AVERAGE('E-F Prices 2011 Hourly'!G1243:G1985)</f>
        <v>-0.86762231182795713</v>
      </c>
      <c r="L22" s="9">
        <f>SUM('E-F Prices 2011 Hourly'!J1266:J1985)</f>
        <v>20396.80999999999</v>
      </c>
      <c r="M22" s="9">
        <f>Table1[[#This Row],[Price]]*Table1[[#This Row],[Total quantity]]</f>
        <v>50969.8</v>
      </c>
      <c r="N22" s="9">
        <f>Table1[[#This Row],[Real P/L]]-Table1[[#This Row],[Premium]]</f>
        <v>-30572.990000000013</v>
      </c>
      <c r="S22" s="1" t="s">
        <v>120</v>
      </c>
      <c r="V22" s="1" t="s">
        <v>121</v>
      </c>
      <c r="W22" s="1" t="s">
        <v>121</v>
      </c>
      <c r="X22" s="1" t="s">
        <v>122</v>
      </c>
      <c r="Y22" s="1" t="s">
        <v>123</v>
      </c>
      <c r="Z22" s="1" t="s">
        <v>124</v>
      </c>
      <c r="AA22" s="1" t="s">
        <v>125</v>
      </c>
      <c r="AB22" s="1" t="s">
        <v>120</v>
      </c>
      <c r="AC22" s="1" t="s">
        <v>120</v>
      </c>
      <c r="AD22" s="1" t="s">
        <v>120</v>
      </c>
      <c r="AE22" s="1" t="s">
        <v>120</v>
      </c>
      <c r="AF22" s="1" t="s">
        <v>120</v>
      </c>
      <c r="AG22" s="3">
        <v>40603</v>
      </c>
      <c r="AH22" s="3">
        <v>40633</v>
      </c>
      <c r="AI22" s="1" t="s">
        <v>126</v>
      </c>
      <c r="AJ22">
        <v>743</v>
      </c>
      <c r="AK22" s="1" t="s">
        <v>127</v>
      </c>
      <c r="AL22">
        <v>5</v>
      </c>
      <c r="AM22" s="3"/>
      <c r="AN22" s="1" t="s">
        <v>120</v>
      </c>
      <c r="AO22" s="1" t="s">
        <v>120</v>
      </c>
      <c r="AP22" s="1" t="s">
        <v>128</v>
      </c>
      <c r="AQ22" s="1" t="s">
        <v>129</v>
      </c>
      <c r="AR22">
        <v>0</v>
      </c>
      <c r="AS22">
        <v>0</v>
      </c>
      <c r="AT22" s="1" t="s">
        <v>123</v>
      </c>
      <c r="AU22">
        <v>0</v>
      </c>
      <c r="AV22">
        <v>0</v>
      </c>
      <c r="AW22" s="1" t="s">
        <v>123</v>
      </c>
      <c r="AX22">
        <v>0</v>
      </c>
      <c r="AY22">
        <v>0</v>
      </c>
      <c r="AZ22" s="1" t="s">
        <v>123</v>
      </c>
      <c r="BA22">
        <v>0</v>
      </c>
      <c r="BB22">
        <v>0</v>
      </c>
      <c r="BC22" s="1" t="s">
        <v>123</v>
      </c>
      <c r="BF22" s="1" t="s">
        <v>130</v>
      </c>
      <c r="BG22" s="1" t="s">
        <v>120</v>
      </c>
      <c r="BH22" s="1" t="s">
        <v>131</v>
      </c>
      <c r="BK22" s="1" t="s">
        <v>120</v>
      </c>
      <c r="BL22" s="1" t="s">
        <v>120</v>
      </c>
      <c r="BM22" s="1" t="s">
        <v>120</v>
      </c>
      <c r="BN22" s="1" t="s">
        <v>120</v>
      </c>
      <c r="BO22" s="1" t="s">
        <v>161</v>
      </c>
      <c r="BP22" s="1" t="s">
        <v>133</v>
      </c>
      <c r="BQ22" s="1" t="s">
        <v>120</v>
      </c>
      <c r="BR22" s="1" t="s">
        <v>120</v>
      </c>
      <c r="BS22" s="1" t="s">
        <v>120</v>
      </c>
      <c r="BT22" s="1" t="s">
        <v>120</v>
      </c>
      <c r="BU22" s="1" t="s">
        <v>120</v>
      </c>
      <c r="BV22" s="1" t="s">
        <v>120</v>
      </c>
      <c r="BW22">
        <v>0</v>
      </c>
      <c r="BX22">
        <v>0</v>
      </c>
      <c r="BY22">
        <v>0</v>
      </c>
      <c r="BZ22" s="3"/>
      <c r="CA22" s="3"/>
      <c r="CB22" s="1" t="s">
        <v>147</v>
      </c>
      <c r="CC22" s="4"/>
      <c r="CE22" s="1" t="s">
        <v>120</v>
      </c>
      <c r="CH22" s="1" t="s">
        <v>120</v>
      </c>
      <c r="CK22" s="1" t="s">
        <v>120</v>
      </c>
      <c r="CN22" s="1" t="s">
        <v>120</v>
      </c>
      <c r="CO22" s="1" t="s">
        <v>120</v>
      </c>
      <c r="CP22" s="1" t="s">
        <v>120</v>
      </c>
      <c r="CQ22" s="1" t="s">
        <v>120</v>
      </c>
      <c r="CR22" s="1" t="s">
        <v>120</v>
      </c>
      <c r="CS22" s="1" t="s">
        <v>120</v>
      </c>
      <c r="CT22" s="3"/>
      <c r="CU22" s="1" t="s">
        <v>120</v>
      </c>
      <c r="CV22" s="1" t="s">
        <v>120</v>
      </c>
      <c r="CW22" s="1" t="s">
        <v>120</v>
      </c>
      <c r="CX22" s="1" t="s">
        <v>120</v>
      </c>
      <c r="CY22" s="1" t="s">
        <v>120</v>
      </c>
      <c r="CZ22" s="1" t="s">
        <v>120</v>
      </c>
      <c r="DA22" s="1" t="s">
        <v>120</v>
      </c>
      <c r="DB22">
        <v>0</v>
      </c>
      <c r="DC22" s="1" t="s">
        <v>120</v>
      </c>
      <c r="DD22" s="1" t="s">
        <v>135</v>
      </c>
      <c r="DE22" s="1" t="s">
        <v>120</v>
      </c>
      <c r="DF22" s="1" t="s">
        <v>120</v>
      </c>
      <c r="DG22" s="1" t="s">
        <v>120</v>
      </c>
      <c r="DH22" s="1" t="s">
        <v>136</v>
      </c>
      <c r="DI22" s="1" t="s">
        <v>119</v>
      </c>
      <c r="DJ22" s="1" t="s">
        <v>120</v>
      </c>
      <c r="DK22" s="1" t="s">
        <v>120</v>
      </c>
      <c r="DL22" s="1" t="s">
        <v>120</v>
      </c>
      <c r="DM22" s="1" t="s">
        <v>120</v>
      </c>
      <c r="DN22" s="1" t="s">
        <v>120</v>
      </c>
      <c r="DO22" s="1" t="s">
        <v>120</v>
      </c>
      <c r="DP22" s="1" t="s">
        <v>120</v>
      </c>
      <c r="DQ22" s="1" t="s">
        <v>120</v>
      </c>
    </row>
    <row r="23" spans="2:121" hidden="1" x14ac:dyDescent="0.25">
      <c r="B23">
        <v>1941</v>
      </c>
      <c r="C23" s="3">
        <v>40179</v>
      </c>
      <c r="D23" s="1" t="s">
        <v>162</v>
      </c>
      <c r="E23" s="1" t="s">
        <v>117</v>
      </c>
      <c r="F23">
        <v>10</v>
      </c>
      <c r="G23" s="1" t="s">
        <v>118</v>
      </c>
      <c r="H23">
        <v>7430</v>
      </c>
      <c r="I23" s="1" t="s">
        <v>119</v>
      </c>
      <c r="J23">
        <v>3.23</v>
      </c>
      <c r="K23" s="9">
        <f>AVERAGE('E-F Prices 2011 Hourly'!G1244:G1986)</f>
        <v>-0.86762231182795713</v>
      </c>
      <c r="L23" s="9">
        <f>SUM('E-F Prices 2011 Hourly'!J1267:J1986)</f>
        <v>20396.80999999999</v>
      </c>
      <c r="M23" s="9">
        <f>Table1[[#This Row],[Price]]*Table1[[#This Row],[Total quantity]]</f>
        <v>23998.9</v>
      </c>
      <c r="N23" s="9">
        <f>Table1[[#This Row],[Real P/L]]-Table1[[#This Row],[Premium]]</f>
        <v>-3602.0900000000111</v>
      </c>
      <c r="S23" s="1" t="s">
        <v>120</v>
      </c>
      <c r="V23" s="1" t="s">
        <v>121</v>
      </c>
      <c r="W23" s="1" t="s">
        <v>121</v>
      </c>
      <c r="X23" s="1" t="s">
        <v>122</v>
      </c>
      <c r="Y23" s="1" t="s">
        <v>123</v>
      </c>
      <c r="Z23" s="1" t="s">
        <v>124</v>
      </c>
      <c r="AA23" s="1" t="s">
        <v>125</v>
      </c>
      <c r="AB23" s="1" t="s">
        <v>120</v>
      </c>
      <c r="AC23" s="1" t="s">
        <v>120</v>
      </c>
      <c r="AD23" s="1" t="s">
        <v>120</v>
      </c>
      <c r="AE23" s="1" t="s">
        <v>120</v>
      </c>
      <c r="AF23" s="1" t="s">
        <v>120</v>
      </c>
      <c r="AG23" s="3">
        <v>40603</v>
      </c>
      <c r="AH23" s="3">
        <v>40633</v>
      </c>
      <c r="AI23" s="1" t="s">
        <v>126</v>
      </c>
      <c r="AJ23">
        <v>743</v>
      </c>
      <c r="AK23" s="1" t="s">
        <v>163</v>
      </c>
      <c r="AL23">
        <v>-5</v>
      </c>
      <c r="AM23" s="3"/>
      <c r="AN23" s="1" t="s">
        <v>120</v>
      </c>
      <c r="AO23" s="1" t="s">
        <v>120</v>
      </c>
      <c r="AP23" s="1" t="s">
        <v>128</v>
      </c>
      <c r="AQ23" s="1" t="s">
        <v>129</v>
      </c>
      <c r="AR23">
        <v>0</v>
      </c>
      <c r="AS23">
        <v>0</v>
      </c>
      <c r="AT23" s="1" t="s">
        <v>123</v>
      </c>
      <c r="AU23">
        <v>0</v>
      </c>
      <c r="AV23">
        <v>0</v>
      </c>
      <c r="AW23" s="1" t="s">
        <v>123</v>
      </c>
      <c r="AX23">
        <v>0</v>
      </c>
      <c r="AY23">
        <v>0</v>
      </c>
      <c r="AZ23" s="1" t="s">
        <v>123</v>
      </c>
      <c r="BA23">
        <v>0</v>
      </c>
      <c r="BB23">
        <v>0</v>
      </c>
      <c r="BC23" s="1" t="s">
        <v>123</v>
      </c>
      <c r="BF23" s="1" t="s">
        <v>130</v>
      </c>
      <c r="BG23" s="1" t="s">
        <v>120</v>
      </c>
      <c r="BH23" s="1" t="s">
        <v>131</v>
      </c>
      <c r="BK23" s="1" t="s">
        <v>120</v>
      </c>
      <c r="BL23" s="1" t="s">
        <v>120</v>
      </c>
      <c r="BM23" s="1" t="s">
        <v>120</v>
      </c>
      <c r="BN23" s="1" t="s">
        <v>120</v>
      </c>
      <c r="BO23" s="1" t="s">
        <v>164</v>
      </c>
      <c r="BP23" s="1" t="s">
        <v>133</v>
      </c>
      <c r="BQ23" s="1" t="s">
        <v>120</v>
      </c>
      <c r="BR23" s="1" t="s">
        <v>120</v>
      </c>
      <c r="BS23" s="1" t="s">
        <v>120</v>
      </c>
      <c r="BT23" s="1" t="s">
        <v>120</v>
      </c>
      <c r="BU23" s="1" t="s">
        <v>120</v>
      </c>
      <c r="BV23" s="1" t="s">
        <v>120</v>
      </c>
      <c r="BW23">
        <v>0</v>
      </c>
      <c r="BX23">
        <v>0</v>
      </c>
      <c r="BY23">
        <v>0</v>
      </c>
      <c r="BZ23" s="3"/>
      <c r="CA23" s="3"/>
      <c r="CB23" s="1" t="s">
        <v>134</v>
      </c>
      <c r="CC23" s="4"/>
      <c r="CE23" s="1" t="s">
        <v>120</v>
      </c>
      <c r="CH23" s="1" t="s">
        <v>120</v>
      </c>
      <c r="CK23" s="1" t="s">
        <v>120</v>
      </c>
      <c r="CN23" s="1" t="s">
        <v>120</v>
      </c>
      <c r="CO23" s="1" t="s">
        <v>120</v>
      </c>
      <c r="CP23" s="1" t="s">
        <v>120</v>
      </c>
      <c r="CQ23" s="1" t="s">
        <v>120</v>
      </c>
      <c r="CR23" s="1" t="s">
        <v>120</v>
      </c>
      <c r="CS23" s="1" t="s">
        <v>120</v>
      </c>
      <c r="CT23" s="3"/>
      <c r="CU23" s="1" t="s">
        <v>120</v>
      </c>
      <c r="CV23" s="1" t="s">
        <v>120</v>
      </c>
      <c r="CW23" s="1" t="s">
        <v>120</v>
      </c>
      <c r="CX23" s="1" t="s">
        <v>120</v>
      </c>
      <c r="CY23" s="1" t="s">
        <v>120</v>
      </c>
      <c r="CZ23" s="1" t="s">
        <v>120</v>
      </c>
      <c r="DA23" s="1" t="s">
        <v>120</v>
      </c>
      <c r="DB23">
        <v>0</v>
      </c>
      <c r="DC23" s="1" t="s">
        <v>120</v>
      </c>
      <c r="DD23" s="1" t="s">
        <v>135</v>
      </c>
      <c r="DE23" s="1" t="s">
        <v>120</v>
      </c>
      <c r="DF23" s="1" t="s">
        <v>120</v>
      </c>
      <c r="DG23" s="1" t="s">
        <v>120</v>
      </c>
      <c r="DH23" s="1" t="s">
        <v>136</v>
      </c>
      <c r="DI23" s="1" t="s">
        <v>119</v>
      </c>
      <c r="DJ23" s="1" t="s">
        <v>120</v>
      </c>
      <c r="DK23" s="1" t="s">
        <v>120</v>
      </c>
      <c r="DL23" s="1" t="s">
        <v>120</v>
      </c>
      <c r="DM23" s="1" t="s">
        <v>120</v>
      </c>
      <c r="DN23" s="1" t="s">
        <v>120</v>
      </c>
      <c r="DO23" s="1" t="s">
        <v>120</v>
      </c>
      <c r="DP23" s="1" t="s">
        <v>120</v>
      </c>
      <c r="DQ23" s="1" t="s">
        <v>120</v>
      </c>
    </row>
    <row r="24" spans="2:121" hidden="1" x14ac:dyDescent="0.25">
      <c r="B24">
        <v>2229</v>
      </c>
      <c r="C24" s="3">
        <v>40179</v>
      </c>
      <c r="D24" s="1" t="s">
        <v>162</v>
      </c>
      <c r="E24" s="1" t="s">
        <v>137</v>
      </c>
      <c r="F24">
        <v>-10</v>
      </c>
      <c r="G24" s="1" t="s">
        <v>118</v>
      </c>
      <c r="H24">
        <v>-7430</v>
      </c>
      <c r="I24" s="1" t="s">
        <v>119</v>
      </c>
      <c r="J24">
        <v>4.5599999999999996</v>
      </c>
      <c r="K24" s="9">
        <f>AVERAGE('E-F Prices 2011 Hourly'!G1245:G1987)</f>
        <v>-0.86762231182795713</v>
      </c>
      <c r="L24" s="9">
        <f>SUM('E-F Prices 2011 Hourly'!J1268:J1987)</f>
        <v>20396.80999999999</v>
      </c>
      <c r="M24" s="9">
        <f>Table1[[#This Row],[Price]]*Table1[[#This Row],[Total quantity]]</f>
        <v>-33880.799999999996</v>
      </c>
      <c r="N24" s="9">
        <f>Table1[[#This Row],[Real P/L]]-Table1[[#This Row],[Premium]]</f>
        <v>54277.609999999986</v>
      </c>
      <c r="S24" s="1" t="s">
        <v>120</v>
      </c>
      <c r="V24" s="1" t="s">
        <v>121</v>
      </c>
      <c r="W24" s="1" t="s">
        <v>121</v>
      </c>
      <c r="X24" s="1" t="s">
        <v>122</v>
      </c>
      <c r="Y24" s="1" t="s">
        <v>123</v>
      </c>
      <c r="Z24" s="1" t="s">
        <v>124</v>
      </c>
      <c r="AA24" s="1" t="s">
        <v>125</v>
      </c>
      <c r="AB24" s="1" t="s">
        <v>120</v>
      </c>
      <c r="AC24" s="1" t="s">
        <v>120</v>
      </c>
      <c r="AD24" s="1" t="s">
        <v>120</v>
      </c>
      <c r="AE24" s="1" t="s">
        <v>120</v>
      </c>
      <c r="AF24" s="1" t="s">
        <v>120</v>
      </c>
      <c r="AG24" s="3">
        <v>40603</v>
      </c>
      <c r="AH24" s="3">
        <v>40633</v>
      </c>
      <c r="AI24" s="1" t="s">
        <v>126</v>
      </c>
      <c r="AJ24">
        <v>743</v>
      </c>
      <c r="AK24" s="1" t="s">
        <v>163</v>
      </c>
      <c r="AL24">
        <v>-5</v>
      </c>
      <c r="AM24" s="3"/>
      <c r="AN24" s="1" t="s">
        <v>120</v>
      </c>
      <c r="AO24" s="1" t="s">
        <v>120</v>
      </c>
      <c r="AP24" s="1" t="s">
        <v>128</v>
      </c>
      <c r="AQ24" s="1" t="s">
        <v>129</v>
      </c>
      <c r="AR24">
        <v>0</v>
      </c>
      <c r="AS24">
        <v>0</v>
      </c>
      <c r="AT24" s="1" t="s">
        <v>123</v>
      </c>
      <c r="AU24">
        <v>0</v>
      </c>
      <c r="AV24">
        <v>0</v>
      </c>
      <c r="AW24" s="1" t="s">
        <v>123</v>
      </c>
      <c r="AX24">
        <v>0</v>
      </c>
      <c r="AY24">
        <v>0</v>
      </c>
      <c r="AZ24" s="1" t="s">
        <v>123</v>
      </c>
      <c r="BA24">
        <v>0</v>
      </c>
      <c r="BB24">
        <v>0</v>
      </c>
      <c r="BC24" s="1" t="s">
        <v>123</v>
      </c>
      <c r="BF24" s="1" t="s">
        <v>130</v>
      </c>
      <c r="BG24" s="1" t="s">
        <v>120</v>
      </c>
      <c r="BH24" s="1" t="s">
        <v>131</v>
      </c>
      <c r="BK24" s="1" t="s">
        <v>120</v>
      </c>
      <c r="BL24" s="1" t="s">
        <v>120</v>
      </c>
      <c r="BM24" s="1" t="s">
        <v>120</v>
      </c>
      <c r="BN24" s="1" t="s">
        <v>120</v>
      </c>
      <c r="BO24" s="1" t="s">
        <v>165</v>
      </c>
      <c r="BP24" s="1" t="s">
        <v>133</v>
      </c>
      <c r="BQ24" s="1" t="s">
        <v>120</v>
      </c>
      <c r="BR24" s="1" t="s">
        <v>120</v>
      </c>
      <c r="BS24" s="1" t="s">
        <v>120</v>
      </c>
      <c r="BT24" s="1" t="s">
        <v>120</v>
      </c>
      <c r="BU24" s="1" t="s">
        <v>120</v>
      </c>
      <c r="BV24" s="1" t="s">
        <v>120</v>
      </c>
      <c r="BW24">
        <v>0</v>
      </c>
      <c r="BX24">
        <v>0</v>
      </c>
      <c r="BY24">
        <v>0</v>
      </c>
      <c r="BZ24" s="3"/>
      <c r="CA24" s="3"/>
      <c r="CB24" s="1" t="s">
        <v>134</v>
      </c>
      <c r="CC24" s="4"/>
      <c r="CE24" s="1" t="s">
        <v>120</v>
      </c>
      <c r="CH24" s="1" t="s">
        <v>120</v>
      </c>
      <c r="CK24" s="1" t="s">
        <v>120</v>
      </c>
      <c r="CN24" s="1" t="s">
        <v>120</v>
      </c>
      <c r="CO24" s="1" t="s">
        <v>120</v>
      </c>
      <c r="CP24" s="1" t="s">
        <v>120</v>
      </c>
      <c r="CQ24" s="1" t="s">
        <v>120</v>
      </c>
      <c r="CR24" s="1" t="s">
        <v>120</v>
      </c>
      <c r="CS24" s="1" t="s">
        <v>120</v>
      </c>
      <c r="CT24" s="3"/>
      <c r="CU24" s="1" t="s">
        <v>120</v>
      </c>
      <c r="CV24" s="1" t="s">
        <v>120</v>
      </c>
      <c r="CW24" s="1" t="s">
        <v>120</v>
      </c>
      <c r="CX24" s="1" t="s">
        <v>120</v>
      </c>
      <c r="CY24" s="1" t="s">
        <v>120</v>
      </c>
      <c r="CZ24" s="1" t="s">
        <v>120</v>
      </c>
      <c r="DA24" s="1" t="s">
        <v>120</v>
      </c>
      <c r="DB24">
        <v>0</v>
      </c>
      <c r="DC24" s="1" t="s">
        <v>120</v>
      </c>
      <c r="DD24" s="1" t="s">
        <v>135</v>
      </c>
      <c r="DE24" s="1" t="s">
        <v>120</v>
      </c>
      <c r="DF24" s="1" t="s">
        <v>120</v>
      </c>
      <c r="DG24" s="1" t="s">
        <v>120</v>
      </c>
      <c r="DH24" s="1" t="s">
        <v>136</v>
      </c>
      <c r="DI24" s="1" t="s">
        <v>119</v>
      </c>
      <c r="DJ24" s="1" t="s">
        <v>120</v>
      </c>
      <c r="DK24" s="1" t="s">
        <v>120</v>
      </c>
      <c r="DL24" s="1" t="s">
        <v>120</v>
      </c>
      <c r="DM24" s="1" t="s">
        <v>120</v>
      </c>
      <c r="DN24" s="1" t="s">
        <v>120</v>
      </c>
      <c r="DO24" s="1" t="s">
        <v>120</v>
      </c>
      <c r="DP24" s="1" t="s">
        <v>120</v>
      </c>
      <c r="DQ24" s="1" t="s">
        <v>120</v>
      </c>
    </row>
    <row r="25" spans="2:121" hidden="1" x14ac:dyDescent="0.25">
      <c r="B25">
        <v>2517</v>
      </c>
      <c r="C25" s="3">
        <v>40179</v>
      </c>
      <c r="D25" s="1" t="s">
        <v>162</v>
      </c>
      <c r="E25" s="1" t="s">
        <v>137</v>
      </c>
      <c r="F25">
        <v>-20</v>
      </c>
      <c r="G25" s="1" t="s">
        <v>118</v>
      </c>
      <c r="H25">
        <v>-14860</v>
      </c>
      <c r="I25" s="1" t="s">
        <v>119</v>
      </c>
      <c r="J25">
        <v>-3.43</v>
      </c>
      <c r="K25" s="9">
        <f>AVERAGE('E-F Prices 2011 Hourly'!G1246:G1988)</f>
        <v>-0.86762231182795713</v>
      </c>
      <c r="L25" s="9">
        <f>SUM('E-F Prices 2011 Hourly'!J1269:J1988)</f>
        <v>20396.80999999999</v>
      </c>
      <c r="M25" s="9">
        <f>Table1[[#This Row],[Price]]*Table1[[#This Row],[Total quantity]]</f>
        <v>50969.8</v>
      </c>
      <c r="N25" s="9">
        <f>Table1[[#This Row],[Real P/L]]-Table1[[#This Row],[Premium]]</f>
        <v>-30572.990000000013</v>
      </c>
      <c r="S25" s="1" t="s">
        <v>120</v>
      </c>
      <c r="V25" s="1" t="s">
        <v>121</v>
      </c>
      <c r="W25" s="1" t="s">
        <v>121</v>
      </c>
      <c r="X25" s="1" t="s">
        <v>122</v>
      </c>
      <c r="Y25" s="1" t="s">
        <v>123</v>
      </c>
      <c r="Z25" s="1" t="s">
        <v>124</v>
      </c>
      <c r="AA25" s="1" t="s">
        <v>125</v>
      </c>
      <c r="AB25" s="1" t="s">
        <v>120</v>
      </c>
      <c r="AC25" s="1" t="s">
        <v>120</v>
      </c>
      <c r="AD25" s="1" t="s">
        <v>120</v>
      </c>
      <c r="AE25" s="1" t="s">
        <v>120</v>
      </c>
      <c r="AF25" s="1" t="s">
        <v>120</v>
      </c>
      <c r="AG25" s="3">
        <v>40603</v>
      </c>
      <c r="AH25" s="3">
        <v>40633</v>
      </c>
      <c r="AI25" s="1" t="s">
        <v>126</v>
      </c>
      <c r="AJ25">
        <v>743</v>
      </c>
      <c r="AK25" s="1" t="s">
        <v>163</v>
      </c>
      <c r="AL25">
        <v>-5</v>
      </c>
      <c r="AM25" s="3"/>
      <c r="AN25" s="1" t="s">
        <v>120</v>
      </c>
      <c r="AO25" s="1" t="s">
        <v>120</v>
      </c>
      <c r="AP25" s="1" t="s">
        <v>128</v>
      </c>
      <c r="AQ25" s="1" t="s">
        <v>129</v>
      </c>
      <c r="AR25">
        <v>0</v>
      </c>
      <c r="AS25">
        <v>0</v>
      </c>
      <c r="AT25" s="1" t="s">
        <v>123</v>
      </c>
      <c r="AU25">
        <v>0</v>
      </c>
      <c r="AV25">
        <v>0</v>
      </c>
      <c r="AW25" s="1" t="s">
        <v>123</v>
      </c>
      <c r="AX25">
        <v>0</v>
      </c>
      <c r="AY25">
        <v>0</v>
      </c>
      <c r="AZ25" s="1" t="s">
        <v>123</v>
      </c>
      <c r="BA25">
        <v>0</v>
      </c>
      <c r="BB25">
        <v>0</v>
      </c>
      <c r="BC25" s="1" t="s">
        <v>123</v>
      </c>
      <c r="BF25" s="1" t="s">
        <v>130</v>
      </c>
      <c r="BG25" s="1" t="s">
        <v>120</v>
      </c>
      <c r="BH25" s="1" t="s">
        <v>131</v>
      </c>
      <c r="BK25" s="1" t="s">
        <v>120</v>
      </c>
      <c r="BL25" s="1" t="s">
        <v>120</v>
      </c>
      <c r="BM25" s="1" t="s">
        <v>120</v>
      </c>
      <c r="BN25" s="1" t="s">
        <v>120</v>
      </c>
      <c r="BO25" s="1" t="s">
        <v>166</v>
      </c>
      <c r="BP25" s="1" t="s">
        <v>133</v>
      </c>
      <c r="BQ25" s="1" t="s">
        <v>120</v>
      </c>
      <c r="BR25" s="1" t="s">
        <v>120</v>
      </c>
      <c r="BS25" s="1" t="s">
        <v>120</v>
      </c>
      <c r="BT25" s="1" t="s">
        <v>120</v>
      </c>
      <c r="BU25" s="1" t="s">
        <v>120</v>
      </c>
      <c r="BV25" s="1" t="s">
        <v>120</v>
      </c>
      <c r="BW25">
        <v>0</v>
      </c>
      <c r="BX25">
        <v>0</v>
      </c>
      <c r="BY25">
        <v>0</v>
      </c>
      <c r="BZ25" s="3"/>
      <c r="CA25" s="3"/>
      <c r="CB25" s="1" t="s">
        <v>134</v>
      </c>
      <c r="CC25" s="4"/>
      <c r="CE25" s="1" t="s">
        <v>120</v>
      </c>
      <c r="CH25" s="1" t="s">
        <v>120</v>
      </c>
      <c r="CK25" s="1" t="s">
        <v>120</v>
      </c>
      <c r="CN25" s="1" t="s">
        <v>120</v>
      </c>
      <c r="CO25" s="1" t="s">
        <v>120</v>
      </c>
      <c r="CP25" s="1" t="s">
        <v>120</v>
      </c>
      <c r="CQ25" s="1" t="s">
        <v>120</v>
      </c>
      <c r="CR25" s="1" t="s">
        <v>120</v>
      </c>
      <c r="CS25" s="1" t="s">
        <v>120</v>
      </c>
      <c r="CT25" s="3"/>
      <c r="CU25" s="1" t="s">
        <v>120</v>
      </c>
      <c r="CV25" s="1" t="s">
        <v>120</v>
      </c>
      <c r="CW25" s="1" t="s">
        <v>120</v>
      </c>
      <c r="CX25" s="1" t="s">
        <v>120</v>
      </c>
      <c r="CY25" s="1" t="s">
        <v>120</v>
      </c>
      <c r="CZ25" s="1" t="s">
        <v>120</v>
      </c>
      <c r="DA25" s="1" t="s">
        <v>120</v>
      </c>
      <c r="DB25">
        <v>0</v>
      </c>
      <c r="DC25" s="1" t="s">
        <v>120</v>
      </c>
      <c r="DD25" s="1" t="s">
        <v>135</v>
      </c>
      <c r="DE25" s="1" t="s">
        <v>120</v>
      </c>
      <c r="DF25" s="1" t="s">
        <v>120</v>
      </c>
      <c r="DG25" s="1" t="s">
        <v>120</v>
      </c>
      <c r="DH25" s="1" t="s">
        <v>136</v>
      </c>
      <c r="DI25" s="1" t="s">
        <v>119</v>
      </c>
      <c r="DJ25" s="1" t="s">
        <v>120</v>
      </c>
      <c r="DK25" s="1" t="s">
        <v>120</v>
      </c>
      <c r="DL25" s="1" t="s">
        <v>120</v>
      </c>
      <c r="DM25" s="1" t="s">
        <v>120</v>
      </c>
      <c r="DN25" s="1" t="s">
        <v>120</v>
      </c>
      <c r="DO25" s="1" t="s">
        <v>120</v>
      </c>
      <c r="DP25" s="1" t="s">
        <v>120</v>
      </c>
      <c r="DQ25" s="1" t="s">
        <v>120</v>
      </c>
    </row>
    <row r="26" spans="2:121" hidden="1" x14ac:dyDescent="0.25">
      <c r="B26">
        <v>1943</v>
      </c>
      <c r="C26" s="3">
        <v>40179</v>
      </c>
      <c r="D26" s="1" t="s">
        <v>167</v>
      </c>
      <c r="E26" s="1" t="s">
        <v>117</v>
      </c>
      <c r="F26">
        <v>10</v>
      </c>
      <c r="G26" s="1" t="s">
        <v>118</v>
      </c>
      <c r="H26">
        <v>7430</v>
      </c>
      <c r="I26" s="1" t="s">
        <v>119</v>
      </c>
      <c r="J26">
        <v>3.23</v>
      </c>
      <c r="K26" s="9">
        <f>AVERAGE('E-F Prices 2011 Hourly'!G1247:G1989)</f>
        <v>-0.86762231182795713</v>
      </c>
      <c r="L26" s="9">
        <f>SUM('E-F Prices 2011 Hourly'!J1270:J1989)</f>
        <v>20396.80999999999</v>
      </c>
      <c r="M26" s="9">
        <f>Table1[[#This Row],[Price]]*Table1[[#This Row],[Total quantity]]</f>
        <v>23998.9</v>
      </c>
      <c r="N26" s="9">
        <f>Table1[[#This Row],[Real P/L]]-Table1[[#This Row],[Premium]]</f>
        <v>-3602.0900000000111</v>
      </c>
      <c r="S26" s="1" t="s">
        <v>120</v>
      </c>
      <c r="V26" s="1" t="s">
        <v>121</v>
      </c>
      <c r="W26" s="1" t="s">
        <v>121</v>
      </c>
      <c r="X26" s="1" t="s">
        <v>122</v>
      </c>
      <c r="Y26" s="1" t="s">
        <v>123</v>
      </c>
      <c r="Z26" s="1" t="s">
        <v>124</v>
      </c>
      <c r="AA26" s="1" t="s">
        <v>125</v>
      </c>
      <c r="AB26" s="1" t="s">
        <v>120</v>
      </c>
      <c r="AC26" s="1" t="s">
        <v>120</v>
      </c>
      <c r="AD26" s="1" t="s">
        <v>120</v>
      </c>
      <c r="AE26" s="1" t="s">
        <v>120</v>
      </c>
      <c r="AF26" s="1" t="s">
        <v>120</v>
      </c>
      <c r="AG26" s="3">
        <v>40603</v>
      </c>
      <c r="AH26" s="3">
        <v>40633</v>
      </c>
      <c r="AI26" s="1" t="s">
        <v>126</v>
      </c>
      <c r="AJ26">
        <v>743</v>
      </c>
      <c r="AK26" s="1" t="s">
        <v>163</v>
      </c>
      <c r="AL26">
        <v>-5</v>
      </c>
      <c r="AM26" s="3"/>
      <c r="AN26" s="1" t="s">
        <v>120</v>
      </c>
      <c r="AO26" s="1" t="s">
        <v>120</v>
      </c>
      <c r="AP26" s="1" t="s">
        <v>128</v>
      </c>
      <c r="AQ26" s="1" t="s">
        <v>129</v>
      </c>
      <c r="AR26">
        <v>0</v>
      </c>
      <c r="AS26">
        <v>0</v>
      </c>
      <c r="AT26" s="1" t="s">
        <v>123</v>
      </c>
      <c r="AU26">
        <v>0</v>
      </c>
      <c r="AV26">
        <v>0</v>
      </c>
      <c r="AW26" s="1" t="s">
        <v>123</v>
      </c>
      <c r="AX26">
        <v>0</v>
      </c>
      <c r="AY26">
        <v>0</v>
      </c>
      <c r="AZ26" s="1" t="s">
        <v>123</v>
      </c>
      <c r="BA26">
        <v>0</v>
      </c>
      <c r="BB26">
        <v>0</v>
      </c>
      <c r="BC26" s="1" t="s">
        <v>123</v>
      </c>
      <c r="BF26" s="1" t="s">
        <v>130</v>
      </c>
      <c r="BG26" s="1" t="s">
        <v>120</v>
      </c>
      <c r="BH26" s="1" t="s">
        <v>131</v>
      </c>
      <c r="BK26" s="1" t="s">
        <v>120</v>
      </c>
      <c r="BL26" s="1" t="s">
        <v>120</v>
      </c>
      <c r="BM26" s="1" t="s">
        <v>120</v>
      </c>
      <c r="BN26" s="1" t="s">
        <v>120</v>
      </c>
      <c r="BO26" s="1" t="s">
        <v>168</v>
      </c>
      <c r="BP26" s="1" t="s">
        <v>133</v>
      </c>
      <c r="BQ26" s="1" t="s">
        <v>120</v>
      </c>
      <c r="BR26" s="1" t="s">
        <v>120</v>
      </c>
      <c r="BS26" s="1" t="s">
        <v>120</v>
      </c>
      <c r="BT26" s="1" t="s">
        <v>120</v>
      </c>
      <c r="BU26" s="1" t="s">
        <v>120</v>
      </c>
      <c r="BV26" s="1" t="s">
        <v>120</v>
      </c>
      <c r="BW26">
        <v>0</v>
      </c>
      <c r="BX26">
        <v>0</v>
      </c>
      <c r="BY26">
        <v>0</v>
      </c>
      <c r="BZ26" s="3"/>
      <c r="CA26" s="3"/>
      <c r="CB26" s="1" t="s">
        <v>142</v>
      </c>
      <c r="CC26" s="4"/>
      <c r="CE26" s="1" t="s">
        <v>120</v>
      </c>
      <c r="CH26" s="1" t="s">
        <v>120</v>
      </c>
      <c r="CK26" s="1" t="s">
        <v>120</v>
      </c>
      <c r="CN26" s="1" t="s">
        <v>120</v>
      </c>
      <c r="CO26" s="1" t="s">
        <v>120</v>
      </c>
      <c r="CP26" s="1" t="s">
        <v>120</v>
      </c>
      <c r="CQ26" s="1" t="s">
        <v>120</v>
      </c>
      <c r="CR26" s="1" t="s">
        <v>120</v>
      </c>
      <c r="CS26" s="1" t="s">
        <v>120</v>
      </c>
      <c r="CT26" s="3"/>
      <c r="CU26" s="1" t="s">
        <v>120</v>
      </c>
      <c r="CV26" s="1" t="s">
        <v>120</v>
      </c>
      <c r="CW26" s="1" t="s">
        <v>120</v>
      </c>
      <c r="CX26" s="1" t="s">
        <v>120</v>
      </c>
      <c r="CY26" s="1" t="s">
        <v>120</v>
      </c>
      <c r="CZ26" s="1" t="s">
        <v>120</v>
      </c>
      <c r="DA26" s="1" t="s">
        <v>120</v>
      </c>
      <c r="DB26">
        <v>0</v>
      </c>
      <c r="DC26" s="1" t="s">
        <v>120</v>
      </c>
      <c r="DD26" s="1" t="s">
        <v>135</v>
      </c>
      <c r="DE26" s="1" t="s">
        <v>120</v>
      </c>
      <c r="DF26" s="1" t="s">
        <v>120</v>
      </c>
      <c r="DG26" s="1" t="s">
        <v>120</v>
      </c>
      <c r="DH26" s="1" t="s">
        <v>136</v>
      </c>
      <c r="DI26" s="1" t="s">
        <v>119</v>
      </c>
      <c r="DJ26" s="1" t="s">
        <v>120</v>
      </c>
      <c r="DK26" s="1" t="s">
        <v>120</v>
      </c>
      <c r="DL26" s="1" t="s">
        <v>120</v>
      </c>
      <c r="DM26" s="1" t="s">
        <v>120</v>
      </c>
      <c r="DN26" s="1" t="s">
        <v>120</v>
      </c>
      <c r="DO26" s="1" t="s">
        <v>120</v>
      </c>
      <c r="DP26" s="1" t="s">
        <v>120</v>
      </c>
      <c r="DQ26" s="1" t="s">
        <v>120</v>
      </c>
    </row>
    <row r="27" spans="2:121" hidden="1" x14ac:dyDescent="0.25">
      <c r="B27">
        <v>2231</v>
      </c>
      <c r="C27" s="3">
        <v>40179</v>
      </c>
      <c r="D27" s="1" t="s">
        <v>167</v>
      </c>
      <c r="E27" s="1" t="s">
        <v>137</v>
      </c>
      <c r="F27">
        <v>-10</v>
      </c>
      <c r="G27" s="1" t="s">
        <v>118</v>
      </c>
      <c r="H27">
        <v>-7430</v>
      </c>
      <c r="I27" s="1" t="s">
        <v>119</v>
      </c>
      <c r="J27">
        <v>4.5599999999999996</v>
      </c>
      <c r="K27" s="9">
        <f>AVERAGE('E-F Prices 2011 Hourly'!G1248:G1990)</f>
        <v>-0.86762231182795713</v>
      </c>
      <c r="L27" s="9">
        <f>SUM('E-F Prices 2011 Hourly'!J1271:J1990)</f>
        <v>20396.80999999999</v>
      </c>
      <c r="M27" s="9">
        <f>Table1[[#This Row],[Price]]*Table1[[#This Row],[Total quantity]]</f>
        <v>-33880.799999999996</v>
      </c>
      <c r="N27" s="9">
        <f>Table1[[#This Row],[Real P/L]]-Table1[[#This Row],[Premium]]</f>
        <v>54277.609999999986</v>
      </c>
      <c r="S27" s="1" t="s">
        <v>120</v>
      </c>
      <c r="V27" s="1" t="s">
        <v>121</v>
      </c>
      <c r="W27" s="1" t="s">
        <v>121</v>
      </c>
      <c r="X27" s="1" t="s">
        <v>122</v>
      </c>
      <c r="Y27" s="1" t="s">
        <v>123</v>
      </c>
      <c r="Z27" s="1" t="s">
        <v>124</v>
      </c>
      <c r="AA27" s="1" t="s">
        <v>125</v>
      </c>
      <c r="AB27" s="1" t="s">
        <v>120</v>
      </c>
      <c r="AC27" s="1" t="s">
        <v>120</v>
      </c>
      <c r="AD27" s="1" t="s">
        <v>120</v>
      </c>
      <c r="AE27" s="1" t="s">
        <v>120</v>
      </c>
      <c r="AF27" s="1" t="s">
        <v>120</v>
      </c>
      <c r="AG27" s="3">
        <v>40603</v>
      </c>
      <c r="AH27" s="3">
        <v>40633</v>
      </c>
      <c r="AI27" s="1" t="s">
        <v>126</v>
      </c>
      <c r="AJ27">
        <v>743</v>
      </c>
      <c r="AK27" s="1" t="s">
        <v>163</v>
      </c>
      <c r="AL27">
        <v>-5</v>
      </c>
      <c r="AM27" s="3"/>
      <c r="AN27" s="1" t="s">
        <v>120</v>
      </c>
      <c r="AO27" s="1" t="s">
        <v>120</v>
      </c>
      <c r="AP27" s="1" t="s">
        <v>128</v>
      </c>
      <c r="AQ27" s="1" t="s">
        <v>129</v>
      </c>
      <c r="AR27">
        <v>0</v>
      </c>
      <c r="AS27">
        <v>0</v>
      </c>
      <c r="AT27" s="1" t="s">
        <v>123</v>
      </c>
      <c r="AU27">
        <v>0</v>
      </c>
      <c r="AV27">
        <v>0</v>
      </c>
      <c r="AW27" s="1" t="s">
        <v>123</v>
      </c>
      <c r="AX27">
        <v>0</v>
      </c>
      <c r="AY27">
        <v>0</v>
      </c>
      <c r="AZ27" s="1" t="s">
        <v>123</v>
      </c>
      <c r="BA27">
        <v>0</v>
      </c>
      <c r="BB27">
        <v>0</v>
      </c>
      <c r="BC27" s="1" t="s">
        <v>123</v>
      </c>
      <c r="BF27" s="1" t="s">
        <v>130</v>
      </c>
      <c r="BG27" s="1" t="s">
        <v>120</v>
      </c>
      <c r="BH27" s="1" t="s">
        <v>131</v>
      </c>
      <c r="BK27" s="1" t="s">
        <v>120</v>
      </c>
      <c r="BL27" s="1" t="s">
        <v>120</v>
      </c>
      <c r="BM27" s="1" t="s">
        <v>120</v>
      </c>
      <c r="BN27" s="1" t="s">
        <v>120</v>
      </c>
      <c r="BO27" s="1" t="s">
        <v>169</v>
      </c>
      <c r="BP27" s="1" t="s">
        <v>133</v>
      </c>
      <c r="BQ27" s="1" t="s">
        <v>120</v>
      </c>
      <c r="BR27" s="1" t="s">
        <v>120</v>
      </c>
      <c r="BS27" s="1" t="s">
        <v>120</v>
      </c>
      <c r="BT27" s="1" t="s">
        <v>120</v>
      </c>
      <c r="BU27" s="1" t="s">
        <v>120</v>
      </c>
      <c r="BV27" s="1" t="s">
        <v>120</v>
      </c>
      <c r="BW27">
        <v>0</v>
      </c>
      <c r="BX27">
        <v>0</v>
      </c>
      <c r="BY27">
        <v>0</v>
      </c>
      <c r="BZ27" s="3"/>
      <c r="CA27" s="3"/>
      <c r="CB27" s="1" t="s">
        <v>142</v>
      </c>
      <c r="CC27" s="4"/>
      <c r="CE27" s="1" t="s">
        <v>120</v>
      </c>
      <c r="CH27" s="1" t="s">
        <v>120</v>
      </c>
      <c r="CK27" s="1" t="s">
        <v>120</v>
      </c>
      <c r="CN27" s="1" t="s">
        <v>120</v>
      </c>
      <c r="CO27" s="1" t="s">
        <v>120</v>
      </c>
      <c r="CP27" s="1" t="s">
        <v>120</v>
      </c>
      <c r="CQ27" s="1" t="s">
        <v>120</v>
      </c>
      <c r="CR27" s="1" t="s">
        <v>120</v>
      </c>
      <c r="CS27" s="1" t="s">
        <v>120</v>
      </c>
      <c r="CT27" s="3"/>
      <c r="CU27" s="1" t="s">
        <v>120</v>
      </c>
      <c r="CV27" s="1" t="s">
        <v>120</v>
      </c>
      <c r="CW27" s="1" t="s">
        <v>120</v>
      </c>
      <c r="CX27" s="1" t="s">
        <v>120</v>
      </c>
      <c r="CY27" s="1" t="s">
        <v>120</v>
      </c>
      <c r="CZ27" s="1" t="s">
        <v>120</v>
      </c>
      <c r="DA27" s="1" t="s">
        <v>120</v>
      </c>
      <c r="DB27">
        <v>0</v>
      </c>
      <c r="DC27" s="1" t="s">
        <v>120</v>
      </c>
      <c r="DD27" s="1" t="s">
        <v>135</v>
      </c>
      <c r="DE27" s="1" t="s">
        <v>120</v>
      </c>
      <c r="DF27" s="1" t="s">
        <v>120</v>
      </c>
      <c r="DG27" s="1" t="s">
        <v>120</v>
      </c>
      <c r="DH27" s="1" t="s">
        <v>136</v>
      </c>
      <c r="DI27" s="1" t="s">
        <v>119</v>
      </c>
      <c r="DJ27" s="1" t="s">
        <v>120</v>
      </c>
      <c r="DK27" s="1" t="s">
        <v>120</v>
      </c>
      <c r="DL27" s="1" t="s">
        <v>120</v>
      </c>
      <c r="DM27" s="1" t="s">
        <v>120</v>
      </c>
      <c r="DN27" s="1" t="s">
        <v>120</v>
      </c>
      <c r="DO27" s="1" t="s">
        <v>120</v>
      </c>
      <c r="DP27" s="1" t="s">
        <v>120</v>
      </c>
      <c r="DQ27" s="1" t="s">
        <v>120</v>
      </c>
    </row>
    <row r="28" spans="2:121" hidden="1" x14ac:dyDescent="0.25">
      <c r="B28">
        <v>2519</v>
      </c>
      <c r="C28" s="3">
        <v>40179</v>
      </c>
      <c r="D28" s="1" t="s">
        <v>167</v>
      </c>
      <c r="E28" s="1" t="s">
        <v>137</v>
      </c>
      <c r="F28">
        <v>-20</v>
      </c>
      <c r="G28" s="1" t="s">
        <v>118</v>
      </c>
      <c r="H28">
        <v>-14860</v>
      </c>
      <c r="I28" s="1" t="s">
        <v>119</v>
      </c>
      <c r="J28">
        <v>-3.43</v>
      </c>
      <c r="K28" s="9">
        <f>AVERAGE('E-F Prices 2011 Hourly'!G1249:G1991)</f>
        <v>-0.89652222222222233</v>
      </c>
      <c r="L28" s="9">
        <f>SUM('E-F Prices 2011 Hourly'!J1272:J1991)</f>
        <v>20396.80999999999</v>
      </c>
      <c r="M28" s="9">
        <f>Table1[[#This Row],[Price]]*Table1[[#This Row],[Total quantity]]</f>
        <v>50969.8</v>
      </c>
      <c r="N28" s="9">
        <f>Table1[[#This Row],[Real P/L]]-Table1[[#This Row],[Premium]]</f>
        <v>-30572.990000000013</v>
      </c>
      <c r="S28" s="1" t="s">
        <v>120</v>
      </c>
      <c r="V28" s="1" t="s">
        <v>121</v>
      </c>
      <c r="W28" s="1" t="s">
        <v>121</v>
      </c>
      <c r="X28" s="1" t="s">
        <v>122</v>
      </c>
      <c r="Y28" s="1" t="s">
        <v>123</v>
      </c>
      <c r="Z28" s="1" t="s">
        <v>124</v>
      </c>
      <c r="AA28" s="1" t="s">
        <v>125</v>
      </c>
      <c r="AB28" s="1" t="s">
        <v>120</v>
      </c>
      <c r="AC28" s="1" t="s">
        <v>120</v>
      </c>
      <c r="AD28" s="1" t="s">
        <v>120</v>
      </c>
      <c r="AE28" s="1" t="s">
        <v>120</v>
      </c>
      <c r="AF28" s="1" t="s">
        <v>120</v>
      </c>
      <c r="AG28" s="3">
        <v>40603</v>
      </c>
      <c r="AH28" s="3">
        <v>40633</v>
      </c>
      <c r="AI28" s="1" t="s">
        <v>126</v>
      </c>
      <c r="AJ28">
        <v>743</v>
      </c>
      <c r="AK28" s="1" t="s">
        <v>163</v>
      </c>
      <c r="AL28">
        <v>-5</v>
      </c>
      <c r="AM28" s="3"/>
      <c r="AN28" s="1" t="s">
        <v>120</v>
      </c>
      <c r="AO28" s="1" t="s">
        <v>120</v>
      </c>
      <c r="AP28" s="1" t="s">
        <v>128</v>
      </c>
      <c r="AQ28" s="1" t="s">
        <v>129</v>
      </c>
      <c r="AR28">
        <v>0</v>
      </c>
      <c r="AS28">
        <v>0</v>
      </c>
      <c r="AT28" s="1" t="s">
        <v>123</v>
      </c>
      <c r="AU28">
        <v>0</v>
      </c>
      <c r="AV28">
        <v>0</v>
      </c>
      <c r="AW28" s="1" t="s">
        <v>123</v>
      </c>
      <c r="AX28">
        <v>0</v>
      </c>
      <c r="AY28">
        <v>0</v>
      </c>
      <c r="AZ28" s="1" t="s">
        <v>123</v>
      </c>
      <c r="BA28">
        <v>0</v>
      </c>
      <c r="BB28">
        <v>0</v>
      </c>
      <c r="BC28" s="1" t="s">
        <v>123</v>
      </c>
      <c r="BF28" s="1" t="s">
        <v>130</v>
      </c>
      <c r="BG28" s="1" t="s">
        <v>120</v>
      </c>
      <c r="BH28" s="1" t="s">
        <v>131</v>
      </c>
      <c r="BK28" s="1" t="s">
        <v>120</v>
      </c>
      <c r="BL28" s="1" t="s">
        <v>120</v>
      </c>
      <c r="BM28" s="1" t="s">
        <v>120</v>
      </c>
      <c r="BN28" s="1" t="s">
        <v>120</v>
      </c>
      <c r="BO28" s="1" t="s">
        <v>170</v>
      </c>
      <c r="BP28" s="1" t="s">
        <v>133</v>
      </c>
      <c r="BQ28" s="1" t="s">
        <v>120</v>
      </c>
      <c r="BR28" s="1" t="s">
        <v>120</v>
      </c>
      <c r="BS28" s="1" t="s">
        <v>120</v>
      </c>
      <c r="BT28" s="1" t="s">
        <v>120</v>
      </c>
      <c r="BU28" s="1" t="s">
        <v>120</v>
      </c>
      <c r="BV28" s="1" t="s">
        <v>120</v>
      </c>
      <c r="BW28">
        <v>0</v>
      </c>
      <c r="BX28">
        <v>0</v>
      </c>
      <c r="BY28">
        <v>0</v>
      </c>
      <c r="BZ28" s="3"/>
      <c r="CA28" s="3"/>
      <c r="CB28" s="1" t="s">
        <v>142</v>
      </c>
      <c r="CC28" s="4"/>
      <c r="CE28" s="1" t="s">
        <v>120</v>
      </c>
      <c r="CH28" s="1" t="s">
        <v>120</v>
      </c>
      <c r="CK28" s="1" t="s">
        <v>120</v>
      </c>
      <c r="CN28" s="1" t="s">
        <v>120</v>
      </c>
      <c r="CO28" s="1" t="s">
        <v>120</v>
      </c>
      <c r="CP28" s="1" t="s">
        <v>120</v>
      </c>
      <c r="CQ28" s="1" t="s">
        <v>120</v>
      </c>
      <c r="CR28" s="1" t="s">
        <v>120</v>
      </c>
      <c r="CS28" s="1" t="s">
        <v>120</v>
      </c>
      <c r="CT28" s="3"/>
      <c r="CU28" s="1" t="s">
        <v>120</v>
      </c>
      <c r="CV28" s="1" t="s">
        <v>120</v>
      </c>
      <c r="CW28" s="1" t="s">
        <v>120</v>
      </c>
      <c r="CX28" s="1" t="s">
        <v>120</v>
      </c>
      <c r="CY28" s="1" t="s">
        <v>120</v>
      </c>
      <c r="CZ28" s="1" t="s">
        <v>120</v>
      </c>
      <c r="DA28" s="1" t="s">
        <v>120</v>
      </c>
      <c r="DB28">
        <v>0</v>
      </c>
      <c r="DC28" s="1" t="s">
        <v>120</v>
      </c>
      <c r="DD28" s="1" t="s">
        <v>135</v>
      </c>
      <c r="DE28" s="1" t="s">
        <v>120</v>
      </c>
      <c r="DF28" s="1" t="s">
        <v>120</v>
      </c>
      <c r="DG28" s="1" t="s">
        <v>120</v>
      </c>
      <c r="DH28" s="1" t="s">
        <v>136</v>
      </c>
      <c r="DI28" s="1" t="s">
        <v>119</v>
      </c>
      <c r="DJ28" s="1" t="s">
        <v>120</v>
      </c>
      <c r="DK28" s="1" t="s">
        <v>120</v>
      </c>
      <c r="DL28" s="1" t="s">
        <v>120</v>
      </c>
      <c r="DM28" s="1" t="s">
        <v>120</v>
      </c>
      <c r="DN28" s="1" t="s">
        <v>120</v>
      </c>
      <c r="DO28" s="1" t="s">
        <v>120</v>
      </c>
      <c r="DP28" s="1" t="s">
        <v>120</v>
      </c>
      <c r="DQ28" s="1" t="s">
        <v>120</v>
      </c>
    </row>
    <row r="29" spans="2:121" hidden="1" x14ac:dyDescent="0.25">
      <c r="B29">
        <v>1945</v>
      </c>
      <c r="C29" s="3">
        <v>40179</v>
      </c>
      <c r="D29" s="1" t="s">
        <v>171</v>
      </c>
      <c r="E29" s="1" t="s">
        <v>117</v>
      </c>
      <c r="F29">
        <v>10</v>
      </c>
      <c r="G29" s="1" t="s">
        <v>118</v>
      </c>
      <c r="H29">
        <v>7430</v>
      </c>
      <c r="I29" s="1" t="s">
        <v>119</v>
      </c>
      <c r="J29">
        <v>3.23</v>
      </c>
      <c r="K29" s="9">
        <f>AVERAGE('E-F Prices 2011 Hourly'!G1250:G1992)</f>
        <v>-0.8075994623655921</v>
      </c>
      <c r="L29" s="9">
        <f>SUM('E-F Prices 2011 Hourly'!J1273:J1992)</f>
        <v>22043.229999999985</v>
      </c>
      <c r="M29" s="9">
        <f>Table1[[#This Row],[Price]]*Table1[[#This Row],[Total quantity]]</f>
        <v>23998.9</v>
      </c>
      <c r="N29" s="9">
        <f>Table1[[#This Row],[Real P/L]]-Table1[[#This Row],[Premium]]</f>
        <v>-1955.6700000000164</v>
      </c>
      <c r="S29" s="1" t="s">
        <v>120</v>
      </c>
      <c r="V29" s="1" t="s">
        <v>121</v>
      </c>
      <c r="W29" s="1" t="s">
        <v>121</v>
      </c>
      <c r="X29" s="1" t="s">
        <v>122</v>
      </c>
      <c r="Y29" s="1" t="s">
        <v>123</v>
      </c>
      <c r="Z29" s="1" t="s">
        <v>124</v>
      </c>
      <c r="AA29" s="1" t="s">
        <v>125</v>
      </c>
      <c r="AB29" s="1" t="s">
        <v>120</v>
      </c>
      <c r="AC29" s="1" t="s">
        <v>120</v>
      </c>
      <c r="AD29" s="1" t="s">
        <v>120</v>
      </c>
      <c r="AE29" s="1" t="s">
        <v>120</v>
      </c>
      <c r="AF29" s="1" t="s">
        <v>120</v>
      </c>
      <c r="AG29" s="3">
        <v>40603</v>
      </c>
      <c r="AH29" s="3">
        <v>40633</v>
      </c>
      <c r="AI29" s="1" t="s">
        <v>126</v>
      </c>
      <c r="AJ29">
        <v>743</v>
      </c>
      <c r="AK29" s="1" t="s">
        <v>163</v>
      </c>
      <c r="AL29">
        <v>-5</v>
      </c>
      <c r="AM29" s="3"/>
      <c r="AN29" s="1" t="s">
        <v>120</v>
      </c>
      <c r="AO29" s="1" t="s">
        <v>120</v>
      </c>
      <c r="AP29" s="1" t="s">
        <v>128</v>
      </c>
      <c r="AQ29" s="1" t="s">
        <v>129</v>
      </c>
      <c r="AR29">
        <v>0</v>
      </c>
      <c r="AS29">
        <v>0</v>
      </c>
      <c r="AT29" s="1" t="s">
        <v>123</v>
      </c>
      <c r="AU29">
        <v>0</v>
      </c>
      <c r="AV29">
        <v>0</v>
      </c>
      <c r="AW29" s="1" t="s">
        <v>123</v>
      </c>
      <c r="AX29">
        <v>0</v>
      </c>
      <c r="AY29">
        <v>0</v>
      </c>
      <c r="AZ29" s="1" t="s">
        <v>123</v>
      </c>
      <c r="BA29">
        <v>0</v>
      </c>
      <c r="BB29">
        <v>0</v>
      </c>
      <c r="BC29" s="1" t="s">
        <v>123</v>
      </c>
      <c r="BF29" s="1" t="s">
        <v>130</v>
      </c>
      <c r="BG29" s="1" t="s">
        <v>120</v>
      </c>
      <c r="BH29" s="1" t="s">
        <v>131</v>
      </c>
      <c r="BK29" s="1" t="s">
        <v>120</v>
      </c>
      <c r="BL29" s="1" t="s">
        <v>120</v>
      </c>
      <c r="BM29" s="1" t="s">
        <v>120</v>
      </c>
      <c r="BN29" s="1" t="s">
        <v>120</v>
      </c>
      <c r="BO29" s="1" t="s">
        <v>172</v>
      </c>
      <c r="BP29" s="1" t="s">
        <v>133</v>
      </c>
      <c r="BQ29" s="1" t="s">
        <v>120</v>
      </c>
      <c r="BR29" s="1" t="s">
        <v>120</v>
      </c>
      <c r="BS29" s="1" t="s">
        <v>120</v>
      </c>
      <c r="BT29" s="1" t="s">
        <v>120</v>
      </c>
      <c r="BU29" s="1" t="s">
        <v>120</v>
      </c>
      <c r="BV29" s="1" t="s">
        <v>120</v>
      </c>
      <c r="BW29">
        <v>0</v>
      </c>
      <c r="BX29">
        <v>0</v>
      </c>
      <c r="BY29">
        <v>0</v>
      </c>
      <c r="BZ29" s="3"/>
      <c r="CA29" s="3"/>
      <c r="CB29" s="1" t="s">
        <v>147</v>
      </c>
      <c r="CC29" s="4"/>
      <c r="CE29" s="1" t="s">
        <v>120</v>
      </c>
      <c r="CH29" s="1" t="s">
        <v>120</v>
      </c>
      <c r="CK29" s="1" t="s">
        <v>120</v>
      </c>
      <c r="CN29" s="1" t="s">
        <v>120</v>
      </c>
      <c r="CO29" s="1" t="s">
        <v>120</v>
      </c>
      <c r="CP29" s="1" t="s">
        <v>120</v>
      </c>
      <c r="CQ29" s="1" t="s">
        <v>120</v>
      </c>
      <c r="CR29" s="1" t="s">
        <v>120</v>
      </c>
      <c r="CS29" s="1" t="s">
        <v>120</v>
      </c>
      <c r="CT29" s="3"/>
      <c r="CU29" s="1" t="s">
        <v>120</v>
      </c>
      <c r="CV29" s="1" t="s">
        <v>120</v>
      </c>
      <c r="CW29" s="1" t="s">
        <v>120</v>
      </c>
      <c r="CX29" s="1" t="s">
        <v>120</v>
      </c>
      <c r="CY29" s="1" t="s">
        <v>120</v>
      </c>
      <c r="CZ29" s="1" t="s">
        <v>120</v>
      </c>
      <c r="DA29" s="1" t="s">
        <v>120</v>
      </c>
      <c r="DB29">
        <v>0</v>
      </c>
      <c r="DC29" s="1" t="s">
        <v>120</v>
      </c>
      <c r="DD29" s="1" t="s">
        <v>135</v>
      </c>
      <c r="DE29" s="1" t="s">
        <v>120</v>
      </c>
      <c r="DF29" s="1" t="s">
        <v>120</v>
      </c>
      <c r="DG29" s="1" t="s">
        <v>120</v>
      </c>
      <c r="DH29" s="1" t="s">
        <v>136</v>
      </c>
      <c r="DI29" s="1" t="s">
        <v>119</v>
      </c>
      <c r="DJ29" s="1" t="s">
        <v>120</v>
      </c>
      <c r="DK29" s="1" t="s">
        <v>120</v>
      </c>
      <c r="DL29" s="1" t="s">
        <v>120</v>
      </c>
      <c r="DM29" s="1" t="s">
        <v>120</v>
      </c>
      <c r="DN29" s="1" t="s">
        <v>120</v>
      </c>
      <c r="DO29" s="1" t="s">
        <v>120</v>
      </c>
      <c r="DP29" s="1" t="s">
        <v>120</v>
      </c>
      <c r="DQ29" s="1" t="s">
        <v>120</v>
      </c>
    </row>
    <row r="30" spans="2:121" hidden="1" x14ac:dyDescent="0.25">
      <c r="B30">
        <v>2233</v>
      </c>
      <c r="C30" s="3">
        <v>40179</v>
      </c>
      <c r="D30" s="1" t="s">
        <v>171</v>
      </c>
      <c r="E30" s="1" t="s">
        <v>137</v>
      </c>
      <c r="F30">
        <v>-10</v>
      </c>
      <c r="G30" s="1" t="s">
        <v>118</v>
      </c>
      <c r="H30">
        <v>-7430</v>
      </c>
      <c r="I30" s="1" t="s">
        <v>119</v>
      </c>
      <c r="J30">
        <v>4.5599999999999996</v>
      </c>
      <c r="K30" s="9">
        <f>AVERAGE('E-F Prices 2011 Hourly'!G1251:G1993)</f>
        <v>-0.8075994623655921</v>
      </c>
      <c r="L30" s="9">
        <f>SUM('E-F Prices 2011 Hourly'!J1274:J1993)</f>
        <v>22043.229999999985</v>
      </c>
      <c r="M30" s="9">
        <f>Table1[[#This Row],[Price]]*Table1[[#This Row],[Total quantity]]</f>
        <v>-33880.799999999996</v>
      </c>
      <c r="N30" s="9">
        <f>Table1[[#This Row],[Real P/L]]-Table1[[#This Row],[Premium]]</f>
        <v>55924.029999999984</v>
      </c>
      <c r="S30" s="1" t="s">
        <v>120</v>
      </c>
      <c r="V30" s="1" t="s">
        <v>121</v>
      </c>
      <c r="W30" s="1" t="s">
        <v>121</v>
      </c>
      <c r="X30" s="1" t="s">
        <v>122</v>
      </c>
      <c r="Y30" s="1" t="s">
        <v>123</v>
      </c>
      <c r="Z30" s="1" t="s">
        <v>124</v>
      </c>
      <c r="AA30" s="1" t="s">
        <v>125</v>
      </c>
      <c r="AB30" s="1" t="s">
        <v>120</v>
      </c>
      <c r="AC30" s="1" t="s">
        <v>120</v>
      </c>
      <c r="AD30" s="1" t="s">
        <v>120</v>
      </c>
      <c r="AE30" s="1" t="s">
        <v>120</v>
      </c>
      <c r="AF30" s="1" t="s">
        <v>120</v>
      </c>
      <c r="AG30" s="3">
        <v>40603</v>
      </c>
      <c r="AH30" s="3">
        <v>40633</v>
      </c>
      <c r="AI30" s="1" t="s">
        <v>126</v>
      </c>
      <c r="AJ30">
        <v>743</v>
      </c>
      <c r="AK30" s="1" t="s">
        <v>163</v>
      </c>
      <c r="AL30">
        <v>-5</v>
      </c>
      <c r="AM30" s="3"/>
      <c r="AN30" s="1" t="s">
        <v>120</v>
      </c>
      <c r="AO30" s="1" t="s">
        <v>120</v>
      </c>
      <c r="AP30" s="1" t="s">
        <v>128</v>
      </c>
      <c r="AQ30" s="1" t="s">
        <v>129</v>
      </c>
      <c r="AR30">
        <v>0</v>
      </c>
      <c r="AS30">
        <v>0</v>
      </c>
      <c r="AT30" s="1" t="s">
        <v>123</v>
      </c>
      <c r="AU30">
        <v>0</v>
      </c>
      <c r="AV30">
        <v>0</v>
      </c>
      <c r="AW30" s="1" t="s">
        <v>123</v>
      </c>
      <c r="AX30">
        <v>0</v>
      </c>
      <c r="AY30">
        <v>0</v>
      </c>
      <c r="AZ30" s="1" t="s">
        <v>123</v>
      </c>
      <c r="BA30">
        <v>0</v>
      </c>
      <c r="BB30">
        <v>0</v>
      </c>
      <c r="BC30" s="1" t="s">
        <v>123</v>
      </c>
      <c r="BF30" s="1" t="s">
        <v>130</v>
      </c>
      <c r="BG30" s="1" t="s">
        <v>120</v>
      </c>
      <c r="BH30" s="1" t="s">
        <v>131</v>
      </c>
      <c r="BK30" s="1" t="s">
        <v>120</v>
      </c>
      <c r="BL30" s="1" t="s">
        <v>120</v>
      </c>
      <c r="BM30" s="1" t="s">
        <v>120</v>
      </c>
      <c r="BN30" s="1" t="s">
        <v>120</v>
      </c>
      <c r="BO30" s="1" t="s">
        <v>173</v>
      </c>
      <c r="BP30" s="1" t="s">
        <v>133</v>
      </c>
      <c r="BQ30" s="1" t="s">
        <v>120</v>
      </c>
      <c r="BR30" s="1" t="s">
        <v>120</v>
      </c>
      <c r="BS30" s="1" t="s">
        <v>120</v>
      </c>
      <c r="BT30" s="1" t="s">
        <v>120</v>
      </c>
      <c r="BU30" s="1" t="s">
        <v>120</v>
      </c>
      <c r="BV30" s="1" t="s">
        <v>120</v>
      </c>
      <c r="BW30">
        <v>0</v>
      </c>
      <c r="BX30">
        <v>0</v>
      </c>
      <c r="BY30">
        <v>0</v>
      </c>
      <c r="BZ30" s="3"/>
      <c r="CA30" s="3"/>
      <c r="CB30" s="1" t="s">
        <v>147</v>
      </c>
      <c r="CC30" s="4"/>
      <c r="CE30" s="1" t="s">
        <v>120</v>
      </c>
      <c r="CH30" s="1" t="s">
        <v>120</v>
      </c>
      <c r="CK30" s="1" t="s">
        <v>120</v>
      </c>
      <c r="CN30" s="1" t="s">
        <v>120</v>
      </c>
      <c r="CO30" s="1" t="s">
        <v>120</v>
      </c>
      <c r="CP30" s="1" t="s">
        <v>120</v>
      </c>
      <c r="CQ30" s="1" t="s">
        <v>120</v>
      </c>
      <c r="CR30" s="1" t="s">
        <v>120</v>
      </c>
      <c r="CS30" s="1" t="s">
        <v>120</v>
      </c>
      <c r="CT30" s="3"/>
      <c r="CU30" s="1" t="s">
        <v>120</v>
      </c>
      <c r="CV30" s="1" t="s">
        <v>120</v>
      </c>
      <c r="CW30" s="1" t="s">
        <v>120</v>
      </c>
      <c r="CX30" s="1" t="s">
        <v>120</v>
      </c>
      <c r="CY30" s="1" t="s">
        <v>120</v>
      </c>
      <c r="CZ30" s="1" t="s">
        <v>120</v>
      </c>
      <c r="DA30" s="1" t="s">
        <v>120</v>
      </c>
      <c r="DB30">
        <v>0</v>
      </c>
      <c r="DC30" s="1" t="s">
        <v>120</v>
      </c>
      <c r="DD30" s="1" t="s">
        <v>135</v>
      </c>
      <c r="DE30" s="1" t="s">
        <v>120</v>
      </c>
      <c r="DF30" s="1" t="s">
        <v>120</v>
      </c>
      <c r="DG30" s="1" t="s">
        <v>120</v>
      </c>
      <c r="DH30" s="1" t="s">
        <v>136</v>
      </c>
      <c r="DI30" s="1" t="s">
        <v>119</v>
      </c>
      <c r="DJ30" s="1" t="s">
        <v>120</v>
      </c>
      <c r="DK30" s="1" t="s">
        <v>120</v>
      </c>
      <c r="DL30" s="1" t="s">
        <v>120</v>
      </c>
      <c r="DM30" s="1" t="s">
        <v>120</v>
      </c>
      <c r="DN30" s="1" t="s">
        <v>120</v>
      </c>
      <c r="DO30" s="1" t="s">
        <v>120</v>
      </c>
      <c r="DP30" s="1" t="s">
        <v>120</v>
      </c>
      <c r="DQ30" s="1" t="s">
        <v>120</v>
      </c>
    </row>
    <row r="31" spans="2:121" hidden="1" x14ac:dyDescent="0.25">
      <c r="B31">
        <v>2521</v>
      </c>
      <c r="C31" s="3">
        <v>40179</v>
      </c>
      <c r="D31" s="1" t="s">
        <v>171</v>
      </c>
      <c r="E31" s="1" t="s">
        <v>137</v>
      </c>
      <c r="F31">
        <v>-20</v>
      </c>
      <c r="G31" s="1" t="s">
        <v>118</v>
      </c>
      <c r="H31">
        <v>-14860</v>
      </c>
      <c r="I31" s="1" t="s">
        <v>119</v>
      </c>
      <c r="J31">
        <v>-3.43</v>
      </c>
      <c r="K31" s="9">
        <f>AVERAGE('E-F Prices 2011 Hourly'!G1252:G1994)</f>
        <v>-0.8075994623655921</v>
      </c>
      <c r="L31" s="9">
        <f>SUM('E-F Prices 2011 Hourly'!J1275:J1994)</f>
        <v>22043.229999999985</v>
      </c>
      <c r="M31" s="9">
        <f>Table1[[#This Row],[Price]]*Table1[[#This Row],[Total quantity]]</f>
        <v>50969.8</v>
      </c>
      <c r="N31" s="9">
        <f>Table1[[#This Row],[Real P/L]]-Table1[[#This Row],[Premium]]</f>
        <v>-28926.570000000018</v>
      </c>
      <c r="S31" s="1" t="s">
        <v>120</v>
      </c>
      <c r="V31" s="1" t="s">
        <v>121</v>
      </c>
      <c r="W31" s="1" t="s">
        <v>121</v>
      </c>
      <c r="X31" s="1" t="s">
        <v>122</v>
      </c>
      <c r="Y31" s="1" t="s">
        <v>123</v>
      </c>
      <c r="Z31" s="1" t="s">
        <v>124</v>
      </c>
      <c r="AA31" s="1" t="s">
        <v>125</v>
      </c>
      <c r="AB31" s="1" t="s">
        <v>120</v>
      </c>
      <c r="AC31" s="1" t="s">
        <v>120</v>
      </c>
      <c r="AD31" s="1" t="s">
        <v>120</v>
      </c>
      <c r="AE31" s="1" t="s">
        <v>120</v>
      </c>
      <c r="AF31" s="1" t="s">
        <v>120</v>
      </c>
      <c r="AG31" s="3">
        <v>40603</v>
      </c>
      <c r="AH31" s="3">
        <v>40633</v>
      </c>
      <c r="AI31" s="1" t="s">
        <v>126</v>
      </c>
      <c r="AJ31">
        <v>743</v>
      </c>
      <c r="AK31" s="1" t="s">
        <v>163</v>
      </c>
      <c r="AL31">
        <v>-5</v>
      </c>
      <c r="AM31" s="3"/>
      <c r="AN31" s="1" t="s">
        <v>120</v>
      </c>
      <c r="AO31" s="1" t="s">
        <v>120</v>
      </c>
      <c r="AP31" s="1" t="s">
        <v>128</v>
      </c>
      <c r="AQ31" s="1" t="s">
        <v>129</v>
      </c>
      <c r="AR31">
        <v>0</v>
      </c>
      <c r="AS31">
        <v>0</v>
      </c>
      <c r="AT31" s="1" t="s">
        <v>123</v>
      </c>
      <c r="AU31">
        <v>0</v>
      </c>
      <c r="AV31">
        <v>0</v>
      </c>
      <c r="AW31" s="1" t="s">
        <v>123</v>
      </c>
      <c r="AX31">
        <v>0</v>
      </c>
      <c r="AY31">
        <v>0</v>
      </c>
      <c r="AZ31" s="1" t="s">
        <v>123</v>
      </c>
      <c r="BA31">
        <v>0</v>
      </c>
      <c r="BB31">
        <v>0</v>
      </c>
      <c r="BC31" s="1" t="s">
        <v>123</v>
      </c>
      <c r="BF31" s="1" t="s">
        <v>130</v>
      </c>
      <c r="BG31" s="1" t="s">
        <v>120</v>
      </c>
      <c r="BH31" s="1" t="s">
        <v>131</v>
      </c>
      <c r="BK31" s="1" t="s">
        <v>120</v>
      </c>
      <c r="BL31" s="1" t="s">
        <v>120</v>
      </c>
      <c r="BM31" s="1" t="s">
        <v>120</v>
      </c>
      <c r="BN31" s="1" t="s">
        <v>120</v>
      </c>
      <c r="BO31" s="1" t="s">
        <v>174</v>
      </c>
      <c r="BP31" s="1" t="s">
        <v>133</v>
      </c>
      <c r="BQ31" s="1" t="s">
        <v>120</v>
      </c>
      <c r="BR31" s="1" t="s">
        <v>120</v>
      </c>
      <c r="BS31" s="1" t="s">
        <v>120</v>
      </c>
      <c r="BT31" s="1" t="s">
        <v>120</v>
      </c>
      <c r="BU31" s="1" t="s">
        <v>120</v>
      </c>
      <c r="BV31" s="1" t="s">
        <v>120</v>
      </c>
      <c r="BW31">
        <v>0</v>
      </c>
      <c r="BX31">
        <v>0</v>
      </c>
      <c r="BY31">
        <v>0</v>
      </c>
      <c r="BZ31" s="3"/>
      <c r="CA31" s="3"/>
      <c r="CB31" s="1" t="s">
        <v>147</v>
      </c>
      <c r="CC31" s="4"/>
      <c r="CE31" s="1" t="s">
        <v>120</v>
      </c>
      <c r="CH31" s="1" t="s">
        <v>120</v>
      </c>
      <c r="CK31" s="1" t="s">
        <v>120</v>
      </c>
      <c r="CN31" s="1" t="s">
        <v>120</v>
      </c>
      <c r="CO31" s="1" t="s">
        <v>120</v>
      </c>
      <c r="CP31" s="1" t="s">
        <v>120</v>
      </c>
      <c r="CQ31" s="1" t="s">
        <v>120</v>
      </c>
      <c r="CR31" s="1" t="s">
        <v>120</v>
      </c>
      <c r="CS31" s="1" t="s">
        <v>120</v>
      </c>
      <c r="CT31" s="3"/>
      <c r="CU31" s="1" t="s">
        <v>120</v>
      </c>
      <c r="CV31" s="1" t="s">
        <v>120</v>
      </c>
      <c r="CW31" s="1" t="s">
        <v>120</v>
      </c>
      <c r="CX31" s="1" t="s">
        <v>120</v>
      </c>
      <c r="CY31" s="1" t="s">
        <v>120</v>
      </c>
      <c r="CZ31" s="1" t="s">
        <v>120</v>
      </c>
      <c r="DA31" s="1" t="s">
        <v>120</v>
      </c>
      <c r="DB31">
        <v>0</v>
      </c>
      <c r="DC31" s="1" t="s">
        <v>120</v>
      </c>
      <c r="DD31" s="1" t="s">
        <v>135</v>
      </c>
      <c r="DE31" s="1" t="s">
        <v>120</v>
      </c>
      <c r="DF31" s="1" t="s">
        <v>120</v>
      </c>
      <c r="DG31" s="1" t="s">
        <v>120</v>
      </c>
      <c r="DH31" s="1" t="s">
        <v>136</v>
      </c>
      <c r="DI31" s="1" t="s">
        <v>119</v>
      </c>
      <c r="DJ31" s="1" t="s">
        <v>120</v>
      </c>
      <c r="DK31" s="1" t="s">
        <v>120</v>
      </c>
      <c r="DL31" s="1" t="s">
        <v>120</v>
      </c>
      <c r="DM31" s="1" t="s">
        <v>120</v>
      </c>
      <c r="DN31" s="1" t="s">
        <v>120</v>
      </c>
      <c r="DO31" s="1" t="s">
        <v>120</v>
      </c>
      <c r="DP31" s="1" t="s">
        <v>120</v>
      </c>
      <c r="DQ31" s="1" t="s">
        <v>120</v>
      </c>
    </row>
    <row r="32" spans="2:121" hidden="1" x14ac:dyDescent="0.25">
      <c r="B32">
        <v>1947</v>
      </c>
      <c r="C32" s="3">
        <v>40179</v>
      </c>
      <c r="D32" s="1" t="s">
        <v>175</v>
      </c>
      <c r="E32" s="1" t="s">
        <v>117</v>
      </c>
      <c r="F32">
        <v>10</v>
      </c>
      <c r="G32" s="1" t="s">
        <v>118</v>
      </c>
      <c r="H32">
        <v>7430</v>
      </c>
      <c r="I32" s="1" t="s">
        <v>119</v>
      </c>
      <c r="J32">
        <v>3.23</v>
      </c>
      <c r="K32" s="9">
        <f>AVERAGE('E-F Prices 2011 Hourly'!G1253:G1995)</f>
        <v>-0.8075994623655921</v>
      </c>
      <c r="L32" s="9">
        <f>SUM('E-F Prices 2011 Hourly'!J1276:J1995)</f>
        <v>22043.229999999985</v>
      </c>
      <c r="M32" s="9">
        <f>Table1[[#This Row],[Price]]*Table1[[#This Row],[Total quantity]]</f>
        <v>23998.9</v>
      </c>
      <c r="N32" s="9">
        <f>Table1[[#This Row],[Real P/L]]-Table1[[#This Row],[Premium]]</f>
        <v>-1955.6700000000164</v>
      </c>
      <c r="S32" s="1" t="s">
        <v>120</v>
      </c>
      <c r="V32" s="1" t="s">
        <v>121</v>
      </c>
      <c r="W32" s="1" t="s">
        <v>121</v>
      </c>
      <c r="X32" s="1" t="s">
        <v>122</v>
      </c>
      <c r="Y32" s="1" t="s">
        <v>123</v>
      </c>
      <c r="Z32" s="1" t="s">
        <v>124</v>
      </c>
      <c r="AA32" s="1" t="s">
        <v>125</v>
      </c>
      <c r="AB32" s="1" t="s">
        <v>120</v>
      </c>
      <c r="AC32" s="1" t="s">
        <v>120</v>
      </c>
      <c r="AD32" s="1" t="s">
        <v>120</v>
      </c>
      <c r="AE32" s="1" t="s">
        <v>120</v>
      </c>
      <c r="AF32" s="1" t="s">
        <v>120</v>
      </c>
      <c r="AG32" s="3">
        <v>40603</v>
      </c>
      <c r="AH32" s="3">
        <v>40633</v>
      </c>
      <c r="AI32" s="1" t="s">
        <v>126</v>
      </c>
      <c r="AJ32">
        <v>743</v>
      </c>
      <c r="AK32" s="1" t="s">
        <v>163</v>
      </c>
      <c r="AL32">
        <v>5</v>
      </c>
      <c r="AM32" s="3"/>
      <c r="AN32" s="1" t="s">
        <v>120</v>
      </c>
      <c r="AO32" s="1" t="s">
        <v>120</v>
      </c>
      <c r="AP32" s="1" t="s">
        <v>128</v>
      </c>
      <c r="AQ32" s="1" t="s">
        <v>129</v>
      </c>
      <c r="AR32">
        <v>0</v>
      </c>
      <c r="AS32">
        <v>0</v>
      </c>
      <c r="AT32" s="1" t="s">
        <v>123</v>
      </c>
      <c r="AU32">
        <v>0</v>
      </c>
      <c r="AV32">
        <v>0</v>
      </c>
      <c r="AW32" s="1" t="s">
        <v>123</v>
      </c>
      <c r="AX32">
        <v>0</v>
      </c>
      <c r="AY32">
        <v>0</v>
      </c>
      <c r="AZ32" s="1" t="s">
        <v>123</v>
      </c>
      <c r="BA32">
        <v>0</v>
      </c>
      <c r="BB32">
        <v>0</v>
      </c>
      <c r="BC32" s="1" t="s">
        <v>123</v>
      </c>
      <c r="BF32" s="1" t="s">
        <v>130</v>
      </c>
      <c r="BG32" s="1" t="s">
        <v>120</v>
      </c>
      <c r="BH32" s="1" t="s">
        <v>131</v>
      </c>
      <c r="BK32" s="1" t="s">
        <v>120</v>
      </c>
      <c r="BL32" s="1" t="s">
        <v>120</v>
      </c>
      <c r="BM32" s="1" t="s">
        <v>120</v>
      </c>
      <c r="BN32" s="1" t="s">
        <v>120</v>
      </c>
      <c r="BO32" s="1" t="s">
        <v>176</v>
      </c>
      <c r="BP32" s="1" t="s">
        <v>133</v>
      </c>
      <c r="BQ32" s="1" t="s">
        <v>120</v>
      </c>
      <c r="BR32" s="1" t="s">
        <v>120</v>
      </c>
      <c r="BS32" s="1" t="s">
        <v>120</v>
      </c>
      <c r="BT32" s="1" t="s">
        <v>120</v>
      </c>
      <c r="BU32" s="1" t="s">
        <v>120</v>
      </c>
      <c r="BV32" s="1" t="s">
        <v>120</v>
      </c>
      <c r="BW32">
        <v>0</v>
      </c>
      <c r="BX32">
        <v>0</v>
      </c>
      <c r="BY32">
        <v>0</v>
      </c>
      <c r="BZ32" s="3"/>
      <c r="CA32" s="3"/>
      <c r="CB32" s="1" t="s">
        <v>134</v>
      </c>
      <c r="CC32" s="4"/>
      <c r="CE32" s="1" t="s">
        <v>120</v>
      </c>
      <c r="CH32" s="1" t="s">
        <v>120</v>
      </c>
      <c r="CK32" s="1" t="s">
        <v>120</v>
      </c>
      <c r="CN32" s="1" t="s">
        <v>120</v>
      </c>
      <c r="CO32" s="1" t="s">
        <v>120</v>
      </c>
      <c r="CP32" s="1" t="s">
        <v>120</v>
      </c>
      <c r="CQ32" s="1" t="s">
        <v>120</v>
      </c>
      <c r="CR32" s="1" t="s">
        <v>120</v>
      </c>
      <c r="CS32" s="1" t="s">
        <v>120</v>
      </c>
      <c r="CT32" s="3"/>
      <c r="CU32" s="1" t="s">
        <v>120</v>
      </c>
      <c r="CV32" s="1" t="s">
        <v>120</v>
      </c>
      <c r="CW32" s="1" t="s">
        <v>120</v>
      </c>
      <c r="CX32" s="1" t="s">
        <v>120</v>
      </c>
      <c r="CY32" s="1" t="s">
        <v>120</v>
      </c>
      <c r="CZ32" s="1" t="s">
        <v>120</v>
      </c>
      <c r="DA32" s="1" t="s">
        <v>120</v>
      </c>
      <c r="DB32">
        <v>0</v>
      </c>
      <c r="DC32" s="1" t="s">
        <v>120</v>
      </c>
      <c r="DD32" s="1" t="s">
        <v>135</v>
      </c>
      <c r="DE32" s="1" t="s">
        <v>120</v>
      </c>
      <c r="DF32" s="1" t="s">
        <v>120</v>
      </c>
      <c r="DG32" s="1" t="s">
        <v>120</v>
      </c>
      <c r="DH32" s="1" t="s">
        <v>136</v>
      </c>
      <c r="DI32" s="1" t="s">
        <v>119</v>
      </c>
      <c r="DJ32" s="1" t="s">
        <v>120</v>
      </c>
      <c r="DK32" s="1" t="s">
        <v>120</v>
      </c>
      <c r="DL32" s="1" t="s">
        <v>120</v>
      </c>
      <c r="DM32" s="1" t="s">
        <v>120</v>
      </c>
      <c r="DN32" s="1" t="s">
        <v>120</v>
      </c>
      <c r="DO32" s="1" t="s">
        <v>120</v>
      </c>
      <c r="DP32" s="1" t="s">
        <v>120</v>
      </c>
      <c r="DQ32" s="1" t="s">
        <v>120</v>
      </c>
    </row>
    <row r="33" spans="2:121" hidden="1" x14ac:dyDescent="0.25">
      <c r="B33">
        <v>2235</v>
      </c>
      <c r="C33" s="3">
        <v>40179</v>
      </c>
      <c r="D33" s="1" t="s">
        <v>175</v>
      </c>
      <c r="E33" s="1" t="s">
        <v>137</v>
      </c>
      <c r="F33">
        <v>-10</v>
      </c>
      <c r="G33" s="1" t="s">
        <v>118</v>
      </c>
      <c r="H33">
        <v>-7430</v>
      </c>
      <c r="I33" s="1" t="s">
        <v>119</v>
      </c>
      <c r="J33">
        <v>4.5599999999999996</v>
      </c>
      <c r="K33" s="9">
        <f>AVERAGE('E-F Prices 2011 Hourly'!G1254:G1996)</f>
        <v>-0.8075994623655921</v>
      </c>
      <c r="L33" s="9">
        <f>SUM('E-F Prices 2011 Hourly'!J1277:J1996)</f>
        <v>22043.229999999985</v>
      </c>
      <c r="M33" s="9">
        <f>Table1[[#This Row],[Price]]*Table1[[#This Row],[Total quantity]]</f>
        <v>-33880.799999999996</v>
      </c>
      <c r="N33" s="9">
        <f>Table1[[#This Row],[Real P/L]]-Table1[[#This Row],[Premium]]</f>
        <v>55924.029999999984</v>
      </c>
      <c r="S33" s="1" t="s">
        <v>120</v>
      </c>
      <c r="V33" s="1" t="s">
        <v>121</v>
      </c>
      <c r="W33" s="1" t="s">
        <v>121</v>
      </c>
      <c r="X33" s="1" t="s">
        <v>122</v>
      </c>
      <c r="Y33" s="1" t="s">
        <v>123</v>
      </c>
      <c r="Z33" s="1" t="s">
        <v>124</v>
      </c>
      <c r="AA33" s="1" t="s">
        <v>125</v>
      </c>
      <c r="AB33" s="1" t="s">
        <v>120</v>
      </c>
      <c r="AC33" s="1" t="s">
        <v>120</v>
      </c>
      <c r="AD33" s="1" t="s">
        <v>120</v>
      </c>
      <c r="AE33" s="1" t="s">
        <v>120</v>
      </c>
      <c r="AF33" s="1" t="s">
        <v>120</v>
      </c>
      <c r="AG33" s="3">
        <v>40603</v>
      </c>
      <c r="AH33" s="3">
        <v>40633</v>
      </c>
      <c r="AI33" s="1" t="s">
        <v>126</v>
      </c>
      <c r="AJ33">
        <v>743</v>
      </c>
      <c r="AK33" s="1" t="s">
        <v>163</v>
      </c>
      <c r="AL33">
        <v>5</v>
      </c>
      <c r="AM33" s="3"/>
      <c r="AN33" s="1" t="s">
        <v>120</v>
      </c>
      <c r="AO33" s="1" t="s">
        <v>120</v>
      </c>
      <c r="AP33" s="1" t="s">
        <v>128</v>
      </c>
      <c r="AQ33" s="1" t="s">
        <v>129</v>
      </c>
      <c r="AR33">
        <v>0</v>
      </c>
      <c r="AS33">
        <v>0</v>
      </c>
      <c r="AT33" s="1" t="s">
        <v>123</v>
      </c>
      <c r="AU33">
        <v>0</v>
      </c>
      <c r="AV33">
        <v>0</v>
      </c>
      <c r="AW33" s="1" t="s">
        <v>123</v>
      </c>
      <c r="AX33">
        <v>0</v>
      </c>
      <c r="AY33">
        <v>0</v>
      </c>
      <c r="AZ33" s="1" t="s">
        <v>123</v>
      </c>
      <c r="BA33">
        <v>0</v>
      </c>
      <c r="BB33">
        <v>0</v>
      </c>
      <c r="BC33" s="1" t="s">
        <v>123</v>
      </c>
      <c r="BF33" s="1" t="s">
        <v>130</v>
      </c>
      <c r="BG33" s="1" t="s">
        <v>120</v>
      </c>
      <c r="BH33" s="1" t="s">
        <v>131</v>
      </c>
      <c r="BK33" s="1" t="s">
        <v>120</v>
      </c>
      <c r="BL33" s="1" t="s">
        <v>120</v>
      </c>
      <c r="BM33" s="1" t="s">
        <v>120</v>
      </c>
      <c r="BN33" s="1" t="s">
        <v>120</v>
      </c>
      <c r="BO33" s="1" t="s">
        <v>177</v>
      </c>
      <c r="BP33" s="1" t="s">
        <v>133</v>
      </c>
      <c r="BQ33" s="1" t="s">
        <v>120</v>
      </c>
      <c r="BR33" s="1" t="s">
        <v>120</v>
      </c>
      <c r="BS33" s="1" t="s">
        <v>120</v>
      </c>
      <c r="BT33" s="1" t="s">
        <v>120</v>
      </c>
      <c r="BU33" s="1" t="s">
        <v>120</v>
      </c>
      <c r="BV33" s="1" t="s">
        <v>120</v>
      </c>
      <c r="BW33">
        <v>0</v>
      </c>
      <c r="BX33">
        <v>0</v>
      </c>
      <c r="BY33">
        <v>0</v>
      </c>
      <c r="BZ33" s="3"/>
      <c r="CA33" s="3"/>
      <c r="CB33" s="1" t="s">
        <v>134</v>
      </c>
      <c r="CC33" s="4"/>
      <c r="CE33" s="1" t="s">
        <v>120</v>
      </c>
      <c r="CH33" s="1" t="s">
        <v>120</v>
      </c>
      <c r="CK33" s="1" t="s">
        <v>120</v>
      </c>
      <c r="CN33" s="1" t="s">
        <v>120</v>
      </c>
      <c r="CO33" s="1" t="s">
        <v>120</v>
      </c>
      <c r="CP33" s="1" t="s">
        <v>120</v>
      </c>
      <c r="CQ33" s="1" t="s">
        <v>120</v>
      </c>
      <c r="CR33" s="1" t="s">
        <v>120</v>
      </c>
      <c r="CS33" s="1" t="s">
        <v>120</v>
      </c>
      <c r="CT33" s="3"/>
      <c r="CU33" s="1" t="s">
        <v>120</v>
      </c>
      <c r="CV33" s="1" t="s">
        <v>120</v>
      </c>
      <c r="CW33" s="1" t="s">
        <v>120</v>
      </c>
      <c r="CX33" s="1" t="s">
        <v>120</v>
      </c>
      <c r="CY33" s="1" t="s">
        <v>120</v>
      </c>
      <c r="CZ33" s="1" t="s">
        <v>120</v>
      </c>
      <c r="DA33" s="1" t="s">
        <v>120</v>
      </c>
      <c r="DB33">
        <v>0</v>
      </c>
      <c r="DC33" s="1" t="s">
        <v>120</v>
      </c>
      <c r="DD33" s="1" t="s">
        <v>135</v>
      </c>
      <c r="DE33" s="1" t="s">
        <v>120</v>
      </c>
      <c r="DF33" s="1" t="s">
        <v>120</v>
      </c>
      <c r="DG33" s="1" t="s">
        <v>120</v>
      </c>
      <c r="DH33" s="1" t="s">
        <v>136</v>
      </c>
      <c r="DI33" s="1" t="s">
        <v>119</v>
      </c>
      <c r="DJ33" s="1" t="s">
        <v>120</v>
      </c>
      <c r="DK33" s="1" t="s">
        <v>120</v>
      </c>
      <c r="DL33" s="1" t="s">
        <v>120</v>
      </c>
      <c r="DM33" s="1" t="s">
        <v>120</v>
      </c>
      <c r="DN33" s="1" t="s">
        <v>120</v>
      </c>
      <c r="DO33" s="1" t="s">
        <v>120</v>
      </c>
      <c r="DP33" s="1" t="s">
        <v>120</v>
      </c>
      <c r="DQ33" s="1" t="s">
        <v>120</v>
      </c>
    </row>
    <row r="34" spans="2:121" hidden="1" x14ac:dyDescent="0.25">
      <c r="B34">
        <v>2523</v>
      </c>
      <c r="C34" s="3">
        <v>40179</v>
      </c>
      <c r="D34" s="1" t="s">
        <v>175</v>
      </c>
      <c r="E34" s="1" t="s">
        <v>137</v>
      </c>
      <c r="F34">
        <v>-20</v>
      </c>
      <c r="G34" s="1" t="s">
        <v>118</v>
      </c>
      <c r="H34">
        <v>-14860</v>
      </c>
      <c r="I34" s="1" t="s">
        <v>119</v>
      </c>
      <c r="J34">
        <v>-3.43</v>
      </c>
      <c r="K34" s="9">
        <f>AVERAGE('E-F Prices 2011 Hourly'!G1255:G1997)</f>
        <v>-0.8075994623655921</v>
      </c>
      <c r="L34" s="9">
        <f>SUM('E-F Prices 2011 Hourly'!J1278:J1997)</f>
        <v>22043.229999999985</v>
      </c>
      <c r="M34" s="9">
        <f>Table1[[#This Row],[Price]]*Table1[[#This Row],[Total quantity]]</f>
        <v>50969.8</v>
      </c>
      <c r="N34" s="9">
        <f>Table1[[#This Row],[Real P/L]]-Table1[[#This Row],[Premium]]</f>
        <v>-28926.570000000018</v>
      </c>
      <c r="S34" s="1" t="s">
        <v>120</v>
      </c>
      <c r="V34" s="1" t="s">
        <v>121</v>
      </c>
      <c r="W34" s="1" t="s">
        <v>121</v>
      </c>
      <c r="X34" s="1" t="s">
        <v>122</v>
      </c>
      <c r="Y34" s="1" t="s">
        <v>123</v>
      </c>
      <c r="Z34" s="1" t="s">
        <v>124</v>
      </c>
      <c r="AA34" s="1" t="s">
        <v>125</v>
      </c>
      <c r="AB34" s="1" t="s">
        <v>120</v>
      </c>
      <c r="AC34" s="1" t="s">
        <v>120</v>
      </c>
      <c r="AD34" s="1" t="s">
        <v>120</v>
      </c>
      <c r="AE34" s="1" t="s">
        <v>120</v>
      </c>
      <c r="AF34" s="1" t="s">
        <v>120</v>
      </c>
      <c r="AG34" s="3">
        <v>40603</v>
      </c>
      <c r="AH34" s="3">
        <v>40633</v>
      </c>
      <c r="AI34" s="1" t="s">
        <v>126</v>
      </c>
      <c r="AJ34">
        <v>743</v>
      </c>
      <c r="AK34" s="1" t="s">
        <v>163</v>
      </c>
      <c r="AL34">
        <v>5</v>
      </c>
      <c r="AM34" s="3"/>
      <c r="AN34" s="1" t="s">
        <v>120</v>
      </c>
      <c r="AO34" s="1" t="s">
        <v>120</v>
      </c>
      <c r="AP34" s="1" t="s">
        <v>128</v>
      </c>
      <c r="AQ34" s="1" t="s">
        <v>129</v>
      </c>
      <c r="AR34">
        <v>0</v>
      </c>
      <c r="AS34">
        <v>0</v>
      </c>
      <c r="AT34" s="1" t="s">
        <v>123</v>
      </c>
      <c r="AU34">
        <v>0</v>
      </c>
      <c r="AV34">
        <v>0</v>
      </c>
      <c r="AW34" s="1" t="s">
        <v>123</v>
      </c>
      <c r="AX34">
        <v>0</v>
      </c>
      <c r="AY34">
        <v>0</v>
      </c>
      <c r="AZ34" s="1" t="s">
        <v>123</v>
      </c>
      <c r="BA34">
        <v>0</v>
      </c>
      <c r="BB34">
        <v>0</v>
      </c>
      <c r="BC34" s="1" t="s">
        <v>123</v>
      </c>
      <c r="BF34" s="1" t="s">
        <v>130</v>
      </c>
      <c r="BG34" s="1" t="s">
        <v>120</v>
      </c>
      <c r="BH34" s="1" t="s">
        <v>131</v>
      </c>
      <c r="BK34" s="1" t="s">
        <v>120</v>
      </c>
      <c r="BL34" s="1" t="s">
        <v>120</v>
      </c>
      <c r="BM34" s="1" t="s">
        <v>120</v>
      </c>
      <c r="BN34" s="1" t="s">
        <v>120</v>
      </c>
      <c r="BO34" s="1" t="s">
        <v>178</v>
      </c>
      <c r="BP34" s="1" t="s">
        <v>133</v>
      </c>
      <c r="BQ34" s="1" t="s">
        <v>120</v>
      </c>
      <c r="BR34" s="1" t="s">
        <v>120</v>
      </c>
      <c r="BS34" s="1" t="s">
        <v>120</v>
      </c>
      <c r="BT34" s="1" t="s">
        <v>120</v>
      </c>
      <c r="BU34" s="1" t="s">
        <v>120</v>
      </c>
      <c r="BV34" s="1" t="s">
        <v>120</v>
      </c>
      <c r="BW34">
        <v>0</v>
      </c>
      <c r="BX34">
        <v>0</v>
      </c>
      <c r="BY34">
        <v>0</v>
      </c>
      <c r="BZ34" s="3"/>
      <c r="CA34" s="3"/>
      <c r="CB34" s="1" t="s">
        <v>134</v>
      </c>
      <c r="CC34" s="4"/>
      <c r="CE34" s="1" t="s">
        <v>120</v>
      </c>
      <c r="CH34" s="1" t="s">
        <v>120</v>
      </c>
      <c r="CK34" s="1" t="s">
        <v>120</v>
      </c>
      <c r="CN34" s="1" t="s">
        <v>120</v>
      </c>
      <c r="CO34" s="1" t="s">
        <v>120</v>
      </c>
      <c r="CP34" s="1" t="s">
        <v>120</v>
      </c>
      <c r="CQ34" s="1" t="s">
        <v>120</v>
      </c>
      <c r="CR34" s="1" t="s">
        <v>120</v>
      </c>
      <c r="CS34" s="1" t="s">
        <v>120</v>
      </c>
      <c r="CT34" s="3"/>
      <c r="CU34" s="1" t="s">
        <v>120</v>
      </c>
      <c r="CV34" s="1" t="s">
        <v>120</v>
      </c>
      <c r="CW34" s="1" t="s">
        <v>120</v>
      </c>
      <c r="CX34" s="1" t="s">
        <v>120</v>
      </c>
      <c r="CY34" s="1" t="s">
        <v>120</v>
      </c>
      <c r="CZ34" s="1" t="s">
        <v>120</v>
      </c>
      <c r="DA34" s="1" t="s">
        <v>120</v>
      </c>
      <c r="DB34">
        <v>0</v>
      </c>
      <c r="DC34" s="1" t="s">
        <v>120</v>
      </c>
      <c r="DD34" s="1" t="s">
        <v>135</v>
      </c>
      <c r="DE34" s="1" t="s">
        <v>120</v>
      </c>
      <c r="DF34" s="1" t="s">
        <v>120</v>
      </c>
      <c r="DG34" s="1" t="s">
        <v>120</v>
      </c>
      <c r="DH34" s="1" t="s">
        <v>136</v>
      </c>
      <c r="DI34" s="1" t="s">
        <v>119</v>
      </c>
      <c r="DJ34" s="1" t="s">
        <v>120</v>
      </c>
      <c r="DK34" s="1" t="s">
        <v>120</v>
      </c>
      <c r="DL34" s="1" t="s">
        <v>120</v>
      </c>
      <c r="DM34" s="1" t="s">
        <v>120</v>
      </c>
      <c r="DN34" s="1" t="s">
        <v>120</v>
      </c>
      <c r="DO34" s="1" t="s">
        <v>120</v>
      </c>
      <c r="DP34" s="1" t="s">
        <v>120</v>
      </c>
      <c r="DQ34" s="1" t="s">
        <v>120</v>
      </c>
    </row>
    <row r="35" spans="2:121" hidden="1" x14ac:dyDescent="0.25">
      <c r="B35">
        <v>1949</v>
      </c>
      <c r="C35" s="3">
        <v>40179</v>
      </c>
      <c r="D35" s="1" t="s">
        <v>179</v>
      </c>
      <c r="E35" s="1" t="s">
        <v>117</v>
      </c>
      <c r="F35">
        <v>10</v>
      </c>
      <c r="G35" s="1" t="s">
        <v>118</v>
      </c>
      <c r="H35">
        <v>7430</v>
      </c>
      <c r="I35" s="1" t="s">
        <v>119</v>
      </c>
      <c r="J35">
        <v>3.23</v>
      </c>
      <c r="K35" s="9">
        <f>AVERAGE('E-F Prices 2011 Hourly'!G1256:G1998)</f>
        <v>-0.8075994623655921</v>
      </c>
      <c r="L35" s="9">
        <f>SUM('E-F Prices 2011 Hourly'!J1279:J1998)</f>
        <v>22043.229999999985</v>
      </c>
      <c r="M35" s="9">
        <f>Table1[[#This Row],[Price]]*Table1[[#This Row],[Total quantity]]</f>
        <v>23998.9</v>
      </c>
      <c r="N35" s="9">
        <f>Table1[[#This Row],[Real P/L]]-Table1[[#This Row],[Premium]]</f>
        <v>-1955.6700000000164</v>
      </c>
      <c r="S35" s="1" t="s">
        <v>120</v>
      </c>
      <c r="V35" s="1" t="s">
        <v>121</v>
      </c>
      <c r="W35" s="1" t="s">
        <v>121</v>
      </c>
      <c r="X35" s="1" t="s">
        <v>122</v>
      </c>
      <c r="Y35" s="1" t="s">
        <v>123</v>
      </c>
      <c r="Z35" s="1" t="s">
        <v>124</v>
      </c>
      <c r="AA35" s="1" t="s">
        <v>125</v>
      </c>
      <c r="AB35" s="1" t="s">
        <v>120</v>
      </c>
      <c r="AC35" s="1" t="s">
        <v>120</v>
      </c>
      <c r="AD35" s="1" t="s">
        <v>120</v>
      </c>
      <c r="AE35" s="1" t="s">
        <v>120</v>
      </c>
      <c r="AF35" s="1" t="s">
        <v>120</v>
      </c>
      <c r="AG35" s="3">
        <v>40603</v>
      </c>
      <c r="AH35" s="3">
        <v>40633</v>
      </c>
      <c r="AI35" s="1" t="s">
        <v>126</v>
      </c>
      <c r="AJ35">
        <v>743</v>
      </c>
      <c r="AK35" s="1" t="s">
        <v>163</v>
      </c>
      <c r="AL35">
        <v>5</v>
      </c>
      <c r="AM35" s="3"/>
      <c r="AN35" s="1" t="s">
        <v>120</v>
      </c>
      <c r="AO35" s="1" t="s">
        <v>120</v>
      </c>
      <c r="AP35" s="1" t="s">
        <v>128</v>
      </c>
      <c r="AQ35" s="1" t="s">
        <v>129</v>
      </c>
      <c r="AR35">
        <v>0</v>
      </c>
      <c r="AS35">
        <v>0</v>
      </c>
      <c r="AT35" s="1" t="s">
        <v>123</v>
      </c>
      <c r="AU35">
        <v>0</v>
      </c>
      <c r="AV35">
        <v>0</v>
      </c>
      <c r="AW35" s="1" t="s">
        <v>123</v>
      </c>
      <c r="AX35">
        <v>0</v>
      </c>
      <c r="AY35">
        <v>0</v>
      </c>
      <c r="AZ35" s="1" t="s">
        <v>123</v>
      </c>
      <c r="BA35">
        <v>0</v>
      </c>
      <c r="BB35">
        <v>0</v>
      </c>
      <c r="BC35" s="1" t="s">
        <v>123</v>
      </c>
      <c r="BF35" s="1" t="s">
        <v>130</v>
      </c>
      <c r="BG35" s="1" t="s">
        <v>120</v>
      </c>
      <c r="BH35" s="1" t="s">
        <v>131</v>
      </c>
      <c r="BK35" s="1" t="s">
        <v>120</v>
      </c>
      <c r="BL35" s="1" t="s">
        <v>120</v>
      </c>
      <c r="BM35" s="1" t="s">
        <v>120</v>
      </c>
      <c r="BN35" s="1" t="s">
        <v>120</v>
      </c>
      <c r="BO35" s="1" t="s">
        <v>180</v>
      </c>
      <c r="BP35" s="1" t="s">
        <v>133</v>
      </c>
      <c r="BQ35" s="1" t="s">
        <v>120</v>
      </c>
      <c r="BR35" s="1" t="s">
        <v>120</v>
      </c>
      <c r="BS35" s="1" t="s">
        <v>120</v>
      </c>
      <c r="BT35" s="1" t="s">
        <v>120</v>
      </c>
      <c r="BU35" s="1" t="s">
        <v>120</v>
      </c>
      <c r="BV35" s="1" t="s">
        <v>120</v>
      </c>
      <c r="BW35">
        <v>0</v>
      </c>
      <c r="BX35">
        <v>0</v>
      </c>
      <c r="BY35">
        <v>0</v>
      </c>
      <c r="BZ35" s="3"/>
      <c r="CA35" s="3"/>
      <c r="CB35" s="1" t="s">
        <v>142</v>
      </c>
      <c r="CC35" s="4"/>
      <c r="CE35" s="1" t="s">
        <v>120</v>
      </c>
      <c r="CH35" s="1" t="s">
        <v>120</v>
      </c>
      <c r="CK35" s="1" t="s">
        <v>120</v>
      </c>
      <c r="CN35" s="1" t="s">
        <v>120</v>
      </c>
      <c r="CO35" s="1" t="s">
        <v>120</v>
      </c>
      <c r="CP35" s="1" t="s">
        <v>120</v>
      </c>
      <c r="CQ35" s="1" t="s">
        <v>120</v>
      </c>
      <c r="CR35" s="1" t="s">
        <v>120</v>
      </c>
      <c r="CS35" s="1" t="s">
        <v>120</v>
      </c>
      <c r="CT35" s="3"/>
      <c r="CU35" s="1" t="s">
        <v>120</v>
      </c>
      <c r="CV35" s="1" t="s">
        <v>120</v>
      </c>
      <c r="CW35" s="1" t="s">
        <v>120</v>
      </c>
      <c r="CX35" s="1" t="s">
        <v>120</v>
      </c>
      <c r="CY35" s="1" t="s">
        <v>120</v>
      </c>
      <c r="CZ35" s="1" t="s">
        <v>120</v>
      </c>
      <c r="DA35" s="1" t="s">
        <v>120</v>
      </c>
      <c r="DB35">
        <v>0</v>
      </c>
      <c r="DC35" s="1" t="s">
        <v>120</v>
      </c>
      <c r="DD35" s="1" t="s">
        <v>135</v>
      </c>
      <c r="DE35" s="1" t="s">
        <v>120</v>
      </c>
      <c r="DF35" s="1" t="s">
        <v>120</v>
      </c>
      <c r="DG35" s="1" t="s">
        <v>120</v>
      </c>
      <c r="DH35" s="1" t="s">
        <v>136</v>
      </c>
      <c r="DI35" s="1" t="s">
        <v>119</v>
      </c>
      <c r="DJ35" s="1" t="s">
        <v>120</v>
      </c>
      <c r="DK35" s="1" t="s">
        <v>120</v>
      </c>
      <c r="DL35" s="1" t="s">
        <v>120</v>
      </c>
      <c r="DM35" s="1" t="s">
        <v>120</v>
      </c>
      <c r="DN35" s="1" t="s">
        <v>120</v>
      </c>
      <c r="DO35" s="1" t="s">
        <v>120</v>
      </c>
      <c r="DP35" s="1" t="s">
        <v>120</v>
      </c>
      <c r="DQ35" s="1" t="s">
        <v>120</v>
      </c>
    </row>
    <row r="36" spans="2:121" hidden="1" x14ac:dyDescent="0.25">
      <c r="B36">
        <v>2237</v>
      </c>
      <c r="C36" s="3">
        <v>40179</v>
      </c>
      <c r="D36" s="1" t="s">
        <v>179</v>
      </c>
      <c r="E36" s="1" t="s">
        <v>137</v>
      </c>
      <c r="F36">
        <v>-10</v>
      </c>
      <c r="G36" s="1" t="s">
        <v>118</v>
      </c>
      <c r="H36">
        <v>-7430</v>
      </c>
      <c r="I36" s="1" t="s">
        <v>119</v>
      </c>
      <c r="J36">
        <v>4.5599999999999996</v>
      </c>
      <c r="K36" s="9">
        <f>AVERAGE('E-F Prices 2011 Hourly'!G1257:G1999)</f>
        <v>-0.8075994623655921</v>
      </c>
      <c r="L36" s="9">
        <f>SUM('E-F Prices 2011 Hourly'!J1280:J1999)</f>
        <v>22043.229999999985</v>
      </c>
      <c r="M36" s="9">
        <f>Table1[[#This Row],[Price]]*Table1[[#This Row],[Total quantity]]</f>
        <v>-33880.799999999996</v>
      </c>
      <c r="N36" s="9">
        <f>Table1[[#This Row],[Real P/L]]-Table1[[#This Row],[Premium]]</f>
        <v>55924.029999999984</v>
      </c>
      <c r="S36" s="1" t="s">
        <v>120</v>
      </c>
      <c r="V36" s="1" t="s">
        <v>121</v>
      </c>
      <c r="W36" s="1" t="s">
        <v>121</v>
      </c>
      <c r="X36" s="1" t="s">
        <v>122</v>
      </c>
      <c r="Y36" s="1" t="s">
        <v>123</v>
      </c>
      <c r="Z36" s="1" t="s">
        <v>124</v>
      </c>
      <c r="AA36" s="1" t="s">
        <v>125</v>
      </c>
      <c r="AB36" s="1" t="s">
        <v>120</v>
      </c>
      <c r="AC36" s="1" t="s">
        <v>120</v>
      </c>
      <c r="AD36" s="1" t="s">
        <v>120</v>
      </c>
      <c r="AE36" s="1" t="s">
        <v>120</v>
      </c>
      <c r="AF36" s="1" t="s">
        <v>120</v>
      </c>
      <c r="AG36" s="3">
        <v>40603</v>
      </c>
      <c r="AH36" s="3">
        <v>40633</v>
      </c>
      <c r="AI36" s="1" t="s">
        <v>126</v>
      </c>
      <c r="AJ36">
        <v>743</v>
      </c>
      <c r="AK36" s="1" t="s">
        <v>163</v>
      </c>
      <c r="AL36">
        <v>5</v>
      </c>
      <c r="AM36" s="3"/>
      <c r="AN36" s="1" t="s">
        <v>120</v>
      </c>
      <c r="AO36" s="1" t="s">
        <v>120</v>
      </c>
      <c r="AP36" s="1" t="s">
        <v>128</v>
      </c>
      <c r="AQ36" s="1" t="s">
        <v>129</v>
      </c>
      <c r="AR36">
        <v>0</v>
      </c>
      <c r="AS36">
        <v>0</v>
      </c>
      <c r="AT36" s="1" t="s">
        <v>123</v>
      </c>
      <c r="AU36">
        <v>0</v>
      </c>
      <c r="AV36">
        <v>0</v>
      </c>
      <c r="AW36" s="1" t="s">
        <v>123</v>
      </c>
      <c r="AX36">
        <v>0</v>
      </c>
      <c r="AY36">
        <v>0</v>
      </c>
      <c r="AZ36" s="1" t="s">
        <v>123</v>
      </c>
      <c r="BA36">
        <v>0</v>
      </c>
      <c r="BB36">
        <v>0</v>
      </c>
      <c r="BC36" s="1" t="s">
        <v>123</v>
      </c>
      <c r="BF36" s="1" t="s">
        <v>130</v>
      </c>
      <c r="BG36" s="1" t="s">
        <v>120</v>
      </c>
      <c r="BH36" s="1" t="s">
        <v>131</v>
      </c>
      <c r="BK36" s="1" t="s">
        <v>120</v>
      </c>
      <c r="BL36" s="1" t="s">
        <v>120</v>
      </c>
      <c r="BM36" s="1" t="s">
        <v>120</v>
      </c>
      <c r="BN36" s="1" t="s">
        <v>120</v>
      </c>
      <c r="BO36" s="1" t="s">
        <v>181</v>
      </c>
      <c r="BP36" s="1" t="s">
        <v>133</v>
      </c>
      <c r="BQ36" s="1" t="s">
        <v>120</v>
      </c>
      <c r="BR36" s="1" t="s">
        <v>120</v>
      </c>
      <c r="BS36" s="1" t="s">
        <v>120</v>
      </c>
      <c r="BT36" s="1" t="s">
        <v>120</v>
      </c>
      <c r="BU36" s="1" t="s">
        <v>120</v>
      </c>
      <c r="BV36" s="1" t="s">
        <v>120</v>
      </c>
      <c r="BW36">
        <v>0</v>
      </c>
      <c r="BX36">
        <v>0</v>
      </c>
      <c r="BY36">
        <v>0</v>
      </c>
      <c r="BZ36" s="3"/>
      <c r="CA36" s="3"/>
      <c r="CB36" s="1" t="s">
        <v>142</v>
      </c>
      <c r="CC36" s="4"/>
      <c r="CE36" s="1" t="s">
        <v>120</v>
      </c>
      <c r="CH36" s="1" t="s">
        <v>120</v>
      </c>
      <c r="CK36" s="1" t="s">
        <v>120</v>
      </c>
      <c r="CN36" s="1" t="s">
        <v>120</v>
      </c>
      <c r="CO36" s="1" t="s">
        <v>120</v>
      </c>
      <c r="CP36" s="1" t="s">
        <v>120</v>
      </c>
      <c r="CQ36" s="1" t="s">
        <v>120</v>
      </c>
      <c r="CR36" s="1" t="s">
        <v>120</v>
      </c>
      <c r="CS36" s="1" t="s">
        <v>120</v>
      </c>
      <c r="CT36" s="3"/>
      <c r="CU36" s="1" t="s">
        <v>120</v>
      </c>
      <c r="CV36" s="1" t="s">
        <v>120</v>
      </c>
      <c r="CW36" s="1" t="s">
        <v>120</v>
      </c>
      <c r="CX36" s="1" t="s">
        <v>120</v>
      </c>
      <c r="CY36" s="1" t="s">
        <v>120</v>
      </c>
      <c r="CZ36" s="1" t="s">
        <v>120</v>
      </c>
      <c r="DA36" s="1" t="s">
        <v>120</v>
      </c>
      <c r="DB36">
        <v>0</v>
      </c>
      <c r="DC36" s="1" t="s">
        <v>120</v>
      </c>
      <c r="DD36" s="1" t="s">
        <v>135</v>
      </c>
      <c r="DE36" s="1" t="s">
        <v>120</v>
      </c>
      <c r="DF36" s="1" t="s">
        <v>120</v>
      </c>
      <c r="DG36" s="1" t="s">
        <v>120</v>
      </c>
      <c r="DH36" s="1" t="s">
        <v>136</v>
      </c>
      <c r="DI36" s="1" t="s">
        <v>119</v>
      </c>
      <c r="DJ36" s="1" t="s">
        <v>120</v>
      </c>
      <c r="DK36" s="1" t="s">
        <v>120</v>
      </c>
      <c r="DL36" s="1" t="s">
        <v>120</v>
      </c>
      <c r="DM36" s="1" t="s">
        <v>120</v>
      </c>
      <c r="DN36" s="1" t="s">
        <v>120</v>
      </c>
      <c r="DO36" s="1" t="s">
        <v>120</v>
      </c>
      <c r="DP36" s="1" t="s">
        <v>120</v>
      </c>
      <c r="DQ36" s="1" t="s">
        <v>120</v>
      </c>
    </row>
    <row r="37" spans="2:121" hidden="1" x14ac:dyDescent="0.25">
      <c r="B37">
        <v>2525</v>
      </c>
      <c r="C37" s="3">
        <v>40179</v>
      </c>
      <c r="D37" s="1" t="s">
        <v>179</v>
      </c>
      <c r="E37" s="1" t="s">
        <v>137</v>
      </c>
      <c r="F37">
        <v>-20</v>
      </c>
      <c r="G37" s="1" t="s">
        <v>118</v>
      </c>
      <c r="H37">
        <v>-14860</v>
      </c>
      <c r="I37" s="1" t="s">
        <v>119</v>
      </c>
      <c r="J37">
        <v>-3.43</v>
      </c>
      <c r="K37" s="9">
        <f>AVERAGE('E-F Prices 2011 Hourly'!G1258:G2000)</f>
        <v>-0.8075994623655921</v>
      </c>
      <c r="L37" s="9">
        <f>SUM('E-F Prices 2011 Hourly'!J1281:J2000)</f>
        <v>22043.229999999985</v>
      </c>
      <c r="M37" s="9">
        <f>Table1[[#This Row],[Price]]*Table1[[#This Row],[Total quantity]]</f>
        <v>50969.8</v>
      </c>
      <c r="N37" s="9">
        <f>Table1[[#This Row],[Real P/L]]-Table1[[#This Row],[Premium]]</f>
        <v>-28926.570000000018</v>
      </c>
      <c r="S37" s="1" t="s">
        <v>120</v>
      </c>
      <c r="V37" s="1" t="s">
        <v>121</v>
      </c>
      <c r="W37" s="1" t="s">
        <v>121</v>
      </c>
      <c r="X37" s="1" t="s">
        <v>122</v>
      </c>
      <c r="Y37" s="1" t="s">
        <v>123</v>
      </c>
      <c r="Z37" s="1" t="s">
        <v>124</v>
      </c>
      <c r="AA37" s="1" t="s">
        <v>125</v>
      </c>
      <c r="AB37" s="1" t="s">
        <v>120</v>
      </c>
      <c r="AC37" s="1" t="s">
        <v>120</v>
      </c>
      <c r="AD37" s="1" t="s">
        <v>120</v>
      </c>
      <c r="AE37" s="1" t="s">
        <v>120</v>
      </c>
      <c r="AF37" s="1" t="s">
        <v>120</v>
      </c>
      <c r="AG37" s="3">
        <v>40603</v>
      </c>
      <c r="AH37" s="3">
        <v>40633</v>
      </c>
      <c r="AI37" s="1" t="s">
        <v>126</v>
      </c>
      <c r="AJ37">
        <v>743</v>
      </c>
      <c r="AK37" s="1" t="s">
        <v>163</v>
      </c>
      <c r="AL37">
        <v>5</v>
      </c>
      <c r="AM37" s="3"/>
      <c r="AN37" s="1" t="s">
        <v>120</v>
      </c>
      <c r="AO37" s="1" t="s">
        <v>120</v>
      </c>
      <c r="AP37" s="1" t="s">
        <v>128</v>
      </c>
      <c r="AQ37" s="1" t="s">
        <v>129</v>
      </c>
      <c r="AR37">
        <v>0</v>
      </c>
      <c r="AS37">
        <v>0</v>
      </c>
      <c r="AT37" s="1" t="s">
        <v>123</v>
      </c>
      <c r="AU37">
        <v>0</v>
      </c>
      <c r="AV37">
        <v>0</v>
      </c>
      <c r="AW37" s="1" t="s">
        <v>123</v>
      </c>
      <c r="AX37">
        <v>0</v>
      </c>
      <c r="AY37">
        <v>0</v>
      </c>
      <c r="AZ37" s="1" t="s">
        <v>123</v>
      </c>
      <c r="BA37">
        <v>0</v>
      </c>
      <c r="BB37">
        <v>0</v>
      </c>
      <c r="BC37" s="1" t="s">
        <v>123</v>
      </c>
      <c r="BF37" s="1" t="s">
        <v>130</v>
      </c>
      <c r="BG37" s="1" t="s">
        <v>120</v>
      </c>
      <c r="BH37" s="1" t="s">
        <v>131</v>
      </c>
      <c r="BK37" s="1" t="s">
        <v>120</v>
      </c>
      <c r="BL37" s="1" t="s">
        <v>120</v>
      </c>
      <c r="BM37" s="1" t="s">
        <v>120</v>
      </c>
      <c r="BN37" s="1" t="s">
        <v>120</v>
      </c>
      <c r="BO37" s="1" t="s">
        <v>182</v>
      </c>
      <c r="BP37" s="1" t="s">
        <v>133</v>
      </c>
      <c r="BQ37" s="1" t="s">
        <v>120</v>
      </c>
      <c r="BR37" s="1" t="s">
        <v>120</v>
      </c>
      <c r="BS37" s="1" t="s">
        <v>120</v>
      </c>
      <c r="BT37" s="1" t="s">
        <v>120</v>
      </c>
      <c r="BU37" s="1" t="s">
        <v>120</v>
      </c>
      <c r="BV37" s="1" t="s">
        <v>120</v>
      </c>
      <c r="BW37">
        <v>0</v>
      </c>
      <c r="BX37">
        <v>0</v>
      </c>
      <c r="BY37">
        <v>0</v>
      </c>
      <c r="BZ37" s="3"/>
      <c r="CA37" s="3"/>
      <c r="CB37" s="1" t="s">
        <v>142</v>
      </c>
      <c r="CC37" s="4"/>
      <c r="CE37" s="1" t="s">
        <v>120</v>
      </c>
      <c r="CH37" s="1" t="s">
        <v>120</v>
      </c>
      <c r="CK37" s="1" t="s">
        <v>120</v>
      </c>
      <c r="CN37" s="1" t="s">
        <v>120</v>
      </c>
      <c r="CO37" s="1" t="s">
        <v>120</v>
      </c>
      <c r="CP37" s="1" t="s">
        <v>120</v>
      </c>
      <c r="CQ37" s="1" t="s">
        <v>120</v>
      </c>
      <c r="CR37" s="1" t="s">
        <v>120</v>
      </c>
      <c r="CS37" s="1" t="s">
        <v>120</v>
      </c>
      <c r="CT37" s="3"/>
      <c r="CU37" s="1" t="s">
        <v>120</v>
      </c>
      <c r="CV37" s="1" t="s">
        <v>120</v>
      </c>
      <c r="CW37" s="1" t="s">
        <v>120</v>
      </c>
      <c r="CX37" s="1" t="s">
        <v>120</v>
      </c>
      <c r="CY37" s="1" t="s">
        <v>120</v>
      </c>
      <c r="CZ37" s="1" t="s">
        <v>120</v>
      </c>
      <c r="DA37" s="1" t="s">
        <v>120</v>
      </c>
      <c r="DB37">
        <v>0</v>
      </c>
      <c r="DC37" s="1" t="s">
        <v>120</v>
      </c>
      <c r="DD37" s="1" t="s">
        <v>135</v>
      </c>
      <c r="DE37" s="1" t="s">
        <v>120</v>
      </c>
      <c r="DF37" s="1" t="s">
        <v>120</v>
      </c>
      <c r="DG37" s="1" t="s">
        <v>120</v>
      </c>
      <c r="DH37" s="1" t="s">
        <v>136</v>
      </c>
      <c r="DI37" s="1" t="s">
        <v>119</v>
      </c>
      <c r="DJ37" s="1" t="s">
        <v>120</v>
      </c>
      <c r="DK37" s="1" t="s">
        <v>120</v>
      </c>
      <c r="DL37" s="1" t="s">
        <v>120</v>
      </c>
      <c r="DM37" s="1" t="s">
        <v>120</v>
      </c>
      <c r="DN37" s="1" t="s">
        <v>120</v>
      </c>
      <c r="DO37" s="1" t="s">
        <v>120</v>
      </c>
      <c r="DP37" s="1" t="s">
        <v>120</v>
      </c>
      <c r="DQ37" s="1" t="s">
        <v>120</v>
      </c>
    </row>
    <row r="38" spans="2:121" hidden="1" x14ac:dyDescent="0.25">
      <c r="B38">
        <v>1951</v>
      </c>
      <c r="C38" s="3">
        <v>40179</v>
      </c>
      <c r="D38" s="1" t="s">
        <v>183</v>
      </c>
      <c r="E38" s="1" t="s">
        <v>117</v>
      </c>
      <c r="F38">
        <v>10</v>
      </c>
      <c r="G38" s="1" t="s">
        <v>118</v>
      </c>
      <c r="H38">
        <v>7430</v>
      </c>
      <c r="I38" s="1" t="s">
        <v>119</v>
      </c>
      <c r="J38">
        <v>3.23</v>
      </c>
      <c r="K38" s="9">
        <f>AVERAGE('E-F Prices 2011 Hourly'!G1259:G2001)</f>
        <v>-0.8075994623655921</v>
      </c>
      <c r="L38" s="9">
        <f>SUM('E-F Prices 2011 Hourly'!J1282:J2001)</f>
        <v>22043.229999999985</v>
      </c>
      <c r="M38" s="9">
        <f>Table1[[#This Row],[Price]]*Table1[[#This Row],[Total quantity]]</f>
        <v>23998.9</v>
      </c>
      <c r="N38" s="9">
        <f>Table1[[#This Row],[Real P/L]]-Table1[[#This Row],[Premium]]</f>
        <v>-1955.6700000000164</v>
      </c>
      <c r="S38" s="1" t="s">
        <v>120</v>
      </c>
      <c r="V38" s="1" t="s">
        <v>121</v>
      </c>
      <c r="W38" s="1" t="s">
        <v>121</v>
      </c>
      <c r="X38" s="1" t="s">
        <v>122</v>
      </c>
      <c r="Y38" s="1" t="s">
        <v>123</v>
      </c>
      <c r="Z38" s="1" t="s">
        <v>124</v>
      </c>
      <c r="AA38" s="1" t="s">
        <v>125</v>
      </c>
      <c r="AB38" s="1" t="s">
        <v>120</v>
      </c>
      <c r="AC38" s="1" t="s">
        <v>120</v>
      </c>
      <c r="AD38" s="1" t="s">
        <v>120</v>
      </c>
      <c r="AE38" s="1" t="s">
        <v>120</v>
      </c>
      <c r="AF38" s="1" t="s">
        <v>120</v>
      </c>
      <c r="AG38" s="3">
        <v>40603</v>
      </c>
      <c r="AH38" s="3">
        <v>40633</v>
      </c>
      <c r="AI38" s="1" t="s">
        <v>126</v>
      </c>
      <c r="AJ38">
        <v>743</v>
      </c>
      <c r="AK38" s="1" t="s">
        <v>163</v>
      </c>
      <c r="AL38">
        <v>5</v>
      </c>
      <c r="AM38" s="3"/>
      <c r="AN38" s="1" t="s">
        <v>120</v>
      </c>
      <c r="AO38" s="1" t="s">
        <v>120</v>
      </c>
      <c r="AP38" s="1" t="s">
        <v>128</v>
      </c>
      <c r="AQ38" s="1" t="s">
        <v>129</v>
      </c>
      <c r="AR38">
        <v>0</v>
      </c>
      <c r="AS38">
        <v>0</v>
      </c>
      <c r="AT38" s="1" t="s">
        <v>123</v>
      </c>
      <c r="AU38">
        <v>0</v>
      </c>
      <c r="AV38">
        <v>0</v>
      </c>
      <c r="AW38" s="1" t="s">
        <v>123</v>
      </c>
      <c r="AX38">
        <v>0</v>
      </c>
      <c r="AY38">
        <v>0</v>
      </c>
      <c r="AZ38" s="1" t="s">
        <v>123</v>
      </c>
      <c r="BA38">
        <v>0</v>
      </c>
      <c r="BB38">
        <v>0</v>
      </c>
      <c r="BC38" s="1" t="s">
        <v>123</v>
      </c>
      <c r="BF38" s="1" t="s">
        <v>130</v>
      </c>
      <c r="BG38" s="1" t="s">
        <v>120</v>
      </c>
      <c r="BH38" s="1" t="s">
        <v>131</v>
      </c>
      <c r="BK38" s="1" t="s">
        <v>120</v>
      </c>
      <c r="BL38" s="1" t="s">
        <v>120</v>
      </c>
      <c r="BM38" s="1" t="s">
        <v>120</v>
      </c>
      <c r="BN38" s="1" t="s">
        <v>120</v>
      </c>
      <c r="BO38" s="1" t="s">
        <v>184</v>
      </c>
      <c r="BP38" s="1" t="s">
        <v>133</v>
      </c>
      <c r="BQ38" s="1" t="s">
        <v>120</v>
      </c>
      <c r="BR38" s="1" t="s">
        <v>120</v>
      </c>
      <c r="BS38" s="1" t="s">
        <v>120</v>
      </c>
      <c r="BT38" s="1" t="s">
        <v>120</v>
      </c>
      <c r="BU38" s="1" t="s">
        <v>120</v>
      </c>
      <c r="BV38" s="1" t="s">
        <v>120</v>
      </c>
      <c r="BW38">
        <v>0</v>
      </c>
      <c r="BX38">
        <v>0</v>
      </c>
      <c r="BY38">
        <v>0</v>
      </c>
      <c r="BZ38" s="3"/>
      <c r="CA38" s="3"/>
      <c r="CB38" s="1" t="s">
        <v>147</v>
      </c>
      <c r="CC38" s="4"/>
      <c r="CE38" s="1" t="s">
        <v>120</v>
      </c>
      <c r="CH38" s="1" t="s">
        <v>120</v>
      </c>
      <c r="CK38" s="1" t="s">
        <v>120</v>
      </c>
      <c r="CN38" s="1" t="s">
        <v>120</v>
      </c>
      <c r="CO38" s="1" t="s">
        <v>120</v>
      </c>
      <c r="CP38" s="1" t="s">
        <v>120</v>
      </c>
      <c r="CQ38" s="1" t="s">
        <v>120</v>
      </c>
      <c r="CR38" s="1" t="s">
        <v>120</v>
      </c>
      <c r="CS38" s="1" t="s">
        <v>120</v>
      </c>
      <c r="CT38" s="3"/>
      <c r="CU38" s="1" t="s">
        <v>120</v>
      </c>
      <c r="CV38" s="1" t="s">
        <v>120</v>
      </c>
      <c r="CW38" s="1" t="s">
        <v>120</v>
      </c>
      <c r="CX38" s="1" t="s">
        <v>120</v>
      </c>
      <c r="CY38" s="1" t="s">
        <v>120</v>
      </c>
      <c r="CZ38" s="1" t="s">
        <v>120</v>
      </c>
      <c r="DA38" s="1" t="s">
        <v>120</v>
      </c>
      <c r="DB38">
        <v>0</v>
      </c>
      <c r="DC38" s="1" t="s">
        <v>120</v>
      </c>
      <c r="DD38" s="1" t="s">
        <v>135</v>
      </c>
      <c r="DE38" s="1" t="s">
        <v>120</v>
      </c>
      <c r="DF38" s="1" t="s">
        <v>120</v>
      </c>
      <c r="DG38" s="1" t="s">
        <v>120</v>
      </c>
      <c r="DH38" s="1" t="s">
        <v>136</v>
      </c>
      <c r="DI38" s="1" t="s">
        <v>119</v>
      </c>
      <c r="DJ38" s="1" t="s">
        <v>120</v>
      </c>
      <c r="DK38" s="1" t="s">
        <v>120</v>
      </c>
      <c r="DL38" s="1" t="s">
        <v>120</v>
      </c>
      <c r="DM38" s="1" t="s">
        <v>120</v>
      </c>
      <c r="DN38" s="1" t="s">
        <v>120</v>
      </c>
      <c r="DO38" s="1" t="s">
        <v>120</v>
      </c>
      <c r="DP38" s="1" t="s">
        <v>120</v>
      </c>
      <c r="DQ38" s="1" t="s">
        <v>120</v>
      </c>
    </row>
    <row r="39" spans="2:121" hidden="1" x14ac:dyDescent="0.25">
      <c r="B39">
        <v>2239</v>
      </c>
      <c r="C39" s="3">
        <v>40179</v>
      </c>
      <c r="D39" s="1" t="s">
        <v>183</v>
      </c>
      <c r="E39" s="1" t="s">
        <v>137</v>
      </c>
      <c r="F39">
        <v>-10</v>
      </c>
      <c r="G39" s="1" t="s">
        <v>118</v>
      </c>
      <c r="H39">
        <v>-7430</v>
      </c>
      <c r="I39" s="1" t="s">
        <v>119</v>
      </c>
      <c r="J39">
        <v>4.5599999999999996</v>
      </c>
      <c r="K39" s="9">
        <f>AVERAGE('E-F Prices 2011 Hourly'!G1260:G2002)</f>
        <v>-0.8075994623655921</v>
      </c>
      <c r="L39" s="9">
        <f>SUM('E-F Prices 2011 Hourly'!J1283:J2002)</f>
        <v>22043.229999999985</v>
      </c>
      <c r="M39" s="9">
        <f>Table1[[#This Row],[Price]]*Table1[[#This Row],[Total quantity]]</f>
        <v>-33880.799999999996</v>
      </c>
      <c r="N39" s="9">
        <f>Table1[[#This Row],[Real P/L]]-Table1[[#This Row],[Premium]]</f>
        <v>55924.029999999984</v>
      </c>
      <c r="S39" s="1" t="s">
        <v>120</v>
      </c>
      <c r="V39" s="1" t="s">
        <v>121</v>
      </c>
      <c r="W39" s="1" t="s">
        <v>121</v>
      </c>
      <c r="X39" s="1" t="s">
        <v>122</v>
      </c>
      <c r="Y39" s="1" t="s">
        <v>123</v>
      </c>
      <c r="Z39" s="1" t="s">
        <v>124</v>
      </c>
      <c r="AA39" s="1" t="s">
        <v>125</v>
      </c>
      <c r="AB39" s="1" t="s">
        <v>120</v>
      </c>
      <c r="AC39" s="1" t="s">
        <v>120</v>
      </c>
      <c r="AD39" s="1" t="s">
        <v>120</v>
      </c>
      <c r="AE39" s="1" t="s">
        <v>120</v>
      </c>
      <c r="AF39" s="1" t="s">
        <v>120</v>
      </c>
      <c r="AG39" s="3">
        <v>40603</v>
      </c>
      <c r="AH39" s="3">
        <v>40633</v>
      </c>
      <c r="AI39" s="1" t="s">
        <v>126</v>
      </c>
      <c r="AJ39">
        <v>743</v>
      </c>
      <c r="AK39" s="1" t="s">
        <v>163</v>
      </c>
      <c r="AL39">
        <v>5</v>
      </c>
      <c r="AM39" s="3"/>
      <c r="AN39" s="1" t="s">
        <v>120</v>
      </c>
      <c r="AO39" s="1" t="s">
        <v>120</v>
      </c>
      <c r="AP39" s="1" t="s">
        <v>128</v>
      </c>
      <c r="AQ39" s="1" t="s">
        <v>129</v>
      </c>
      <c r="AR39">
        <v>0</v>
      </c>
      <c r="AS39">
        <v>0</v>
      </c>
      <c r="AT39" s="1" t="s">
        <v>123</v>
      </c>
      <c r="AU39">
        <v>0</v>
      </c>
      <c r="AV39">
        <v>0</v>
      </c>
      <c r="AW39" s="1" t="s">
        <v>123</v>
      </c>
      <c r="AX39">
        <v>0</v>
      </c>
      <c r="AY39">
        <v>0</v>
      </c>
      <c r="AZ39" s="1" t="s">
        <v>123</v>
      </c>
      <c r="BA39">
        <v>0</v>
      </c>
      <c r="BB39">
        <v>0</v>
      </c>
      <c r="BC39" s="1" t="s">
        <v>123</v>
      </c>
      <c r="BF39" s="1" t="s">
        <v>130</v>
      </c>
      <c r="BG39" s="1" t="s">
        <v>120</v>
      </c>
      <c r="BH39" s="1" t="s">
        <v>131</v>
      </c>
      <c r="BK39" s="1" t="s">
        <v>120</v>
      </c>
      <c r="BL39" s="1" t="s">
        <v>120</v>
      </c>
      <c r="BM39" s="1" t="s">
        <v>120</v>
      </c>
      <c r="BN39" s="1" t="s">
        <v>120</v>
      </c>
      <c r="BO39" s="1" t="s">
        <v>185</v>
      </c>
      <c r="BP39" s="1" t="s">
        <v>133</v>
      </c>
      <c r="BQ39" s="1" t="s">
        <v>120</v>
      </c>
      <c r="BR39" s="1" t="s">
        <v>120</v>
      </c>
      <c r="BS39" s="1" t="s">
        <v>120</v>
      </c>
      <c r="BT39" s="1" t="s">
        <v>120</v>
      </c>
      <c r="BU39" s="1" t="s">
        <v>120</v>
      </c>
      <c r="BV39" s="1" t="s">
        <v>120</v>
      </c>
      <c r="BW39">
        <v>0</v>
      </c>
      <c r="BX39">
        <v>0</v>
      </c>
      <c r="BY39">
        <v>0</v>
      </c>
      <c r="BZ39" s="3"/>
      <c r="CA39" s="3"/>
      <c r="CB39" s="1" t="s">
        <v>147</v>
      </c>
      <c r="CC39" s="4"/>
      <c r="CE39" s="1" t="s">
        <v>120</v>
      </c>
      <c r="CH39" s="1" t="s">
        <v>120</v>
      </c>
      <c r="CK39" s="1" t="s">
        <v>120</v>
      </c>
      <c r="CN39" s="1" t="s">
        <v>120</v>
      </c>
      <c r="CO39" s="1" t="s">
        <v>120</v>
      </c>
      <c r="CP39" s="1" t="s">
        <v>120</v>
      </c>
      <c r="CQ39" s="1" t="s">
        <v>120</v>
      </c>
      <c r="CR39" s="1" t="s">
        <v>120</v>
      </c>
      <c r="CS39" s="1" t="s">
        <v>120</v>
      </c>
      <c r="CT39" s="3"/>
      <c r="CU39" s="1" t="s">
        <v>120</v>
      </c>
      <c r="CV39" s="1" t="s">
        <v>120</v>
      </c>
      <c r="CW39" s="1" t="s">
        <v>120</v>
      </c>
      <c r="CX39" s="1" t="s">
        <v>120</v>
      </c>
      <c r="CY39" s="1" t="s">
        <v>120</v>
      </c>
      <c r="CZ39" s="1" t="s">
        <v>120</v>
      </c>
      <c r="DA39" s="1" t="s">
        <v>120</v>
      </c>
      <c r="DB39">
        <v>0</v>
      </c>
      <c r="DC39" s="1" t="s">
        <v>120</v>
      </c>
      <c r="DD39" s="1" t="s">
        <v>135</v>
      </c>
      <c r="DE39" s="1" t="s">
        <v>120</v>
      </c>
      <c r="DF39" s="1" t="s">
        <v>120</v>
      </c>
      <c r="DG39" s="1" t="s">
        <v>120</v>
      </c>
      <c r="DH39" s="1" t="s">
        <v>136</v>
      </c>
      <c r="DI39" s="1" t="s">
        <v>119</v>
      </c>
      <c r="DJ39" s="1" t="s">
        <v>120</v>
      </c>
      <c r="DK39" s="1" t="s">
        <v>120</v>
      </c>
      <c r="DL39" s="1" t="s">
        <v>120</v>
      </c>
      <c r="DM39" s="1" t="s">
        <v>120</v>
      </c>
      <c r="DN39" s="1" t="s">
        <v>120</v>
      </c>
      <c r="DO39" s="1" t="s">
        <v>120</v>
      </c>
      <c r="DP39" s="1" t="s">
        <v>120</v>
      </c>
      <c r="DQ39" s="1" t="s">
        <v>120</v>
      </c>
    </row>
    <row r="40" spans="2:121" hidden="1" x14ac:dyDescent="0.25">
      <c r="B40">
        <v>2527</v>
      </c>
      <c r="C40" s="3">
        <v>40179</v>
      </c>
      <c r="D40" s="1" t="s">
        <v>183</v>
      </c>
      <c r="E40" s="1" t="s">
        <v>137</v>
      </c>
      <c r="F40">
        <v>-20</v>
      </c>
      <c r="G40" s="1" t="s">
        <v>118</v>
      </c>
      <c r="H40">
        <v>-14860</v>
      </c>
      <c r="I40" s="1" t="s">
        <v>119</v>
      </c>
      <c r="J40">
        <v>-3.43</v>
      </c>
      <c r="K40" s="9">
        <f>AVERAGE('E-F Prices 2011 Hourly'!G1261:G2003)</f>
        <v>-0.8075994623655921</v>
      </c>
      <c r="L40" s="9">
        <f>SUM('E-F Prices 2011 Hourly'!J1284:J2003)</f>
        <v>22043.229999999985</v>
      </c>
      <c r="M40" s="9">
        <f>Table1[[#This Row],[Price]]*Table1[[#This Row],[Total quantity]]</f>
        <v>50969.8</v>
      </c>
      <c r="N40" s="9">
        <f>Table1[[#This Row],[Real P/L]]-Table1[[#This Row],[Premium]]</f>
        <v>-28926.570000000018</v>
      </c>
      <c r="S40" s="1" t="s">
        <v>120</v>
      </c>
      <c r="V40" s="1" t="s">
        <v>121</v>
      </c>
      <c r="W40" s="1" t="s">
        <v>121</v>
      </c>
      <c r="X40" s="1" t="s">
        <v>122</v>
      </c>
      <c r="Y40" s="1" t="s">
        <v>123</v>
      </c>
      <c r="Z40" s="1" t="s">
        <v>124</v>
      </c>
      <c r="AA40" s="1" t="s">
        <v>125</v>
      </c>
      <c r="AB40" s="1" t="s">
        <v>120</v>
      </c>
      <c r="AC40" s="1" t="s">
        <v>120</v>
      </c>
      <c r="AD40" s="1" t="s">
        <v>120</v>
      </c>
      <c r="AE40" s="1" t="s">
        <v>120</v>
      </c>
      <c r="AF40" s="1" t="s">
        <v>120</v>
      </c>
      <c r="AG40" s="3">
        <v>40603</v>
      </c>
      <c r="AH40" s="3">
        <v>40633</v>
      </c>
      <c r="AI40" s="1" t="s">
        <v>126</v>
      </c>
      <c r="AJ40">
        <v>743</v>
      </c>
      <c r="AK40" s="1" t="s">
        <v>163</v>
      </c>
      <c r="AL40">
        <v>5</v>
      </c>
      <c r="AM40" s="3"/>
      <c r="AN40" s="1" t="s">
        <v>120</v>
      </c>
      <c r="AO40" s="1" t="s">
        <v>120</v>
      </c>
      <c r="AP40" s="1" t="s">
        <v>128</v>
      </c>
      <c r="AQ40" s="1" t="s">
        <v>129</v>
      </c>
      <c r="AR40">
        <v>0</v>
      </c>
      <c r="AS40">
        <v>0</v>
      </c>
      <c r="AT40" s="1" t="s">
        <v>123</v>
      </c>
      <c r="AU40">
        <v>0</v>
      </c>
      <c r="AV40">
        <v>0</v>
      </c>
      <c r="AW40" s="1" t="s">
        <v>123</v>
      </c>
      <c r="AX40">
        <v>0</v>
      </c>
      <c r="AY40">
        <v>0</v>
      </c>
      <c r="AZ40" s="1" t="s">
        <v>123</v>
      </c>
      <c r="BA40">
        <v>0</v>
      </c>
      <c r="BB40">
        <v>0</v>
      </c>
      <c r="BC40" s="1" t="s">
        <v>123</v>
      </c>
      <c r="BF40" s="1" t="s">
        <v>130</v>
      </c>
      <c r="BG40" s="1" t="s">
        <v>120</v>
      </c>
      <c r="BH40" s="1" t="s">
        <v>131</v>
      </c>
      <c r="BK40" s="1" t="s">
        <v>120</v>
      </c>
      <c r="BL40" s="1" t="s">
        <v>120</v>
      </c>
      <c r="BM40" s="1" t="s">
        <v>120</v>
      </c>
      <c r="BN40" s="1" t="s">
        <v>120</v>
      </c>
      <c r="BO40" s="1" t="s">
        <v>186</v>
      </c>
      <c r="BP40" s="1" t="s">
        <v>133</v>
      </c>
      <c r="BQ40" s="1" t="s">
        <v>120</v>
      </c>
      <c r="BR40" s="1" t="s">
        <v>120</v>
      </c>
      <c r="BS40" s="1" t="s">
        <v>120</v>
      </c>
      <c r="BT40" s="1" t="s">
        <v>120</v>
      </c>
      <c r="BU40" s="1" t="s">
        <v>120</v>
      </c>
      <c r="BV40" s="1" t="s">
        <v>120</v>
      </c>
      <c r="BW40">
        <v>0</v>
      </c>
      <c r="BX40">
        <v>0</v>
      </c>
      <c r="BY40">
        <v>0</v>
      </c>
      <c r="BZ40" s="3"/>
      <c r="CA40" s="3"/>
      <c r="CB40" s="1" t="s">
        <v>147</v>
      </c>
      <c r="CC40" s="4"/>
      <c r="CE40" s="1" t="s">
        <v>120</v>
      </c>
      <c r="CH40" s="1" t="s">
        <v>120</v>
      </c>
      <c r="CK40" s="1" t="s">
        <v>120</v>
      </c>
      <c r="CN40" s="1" t="s">
        <v>120</v>
      </c>
      <c r="CO40" s="1" t="s">
        <v>120</v>
      </c>
      <c r="CP40" s="1" t="s">
        <v>120</v>
      </c>
      <c r="CQ40" s="1" t="s">
        <v>120</v>
      </c>
      <c r="CR40" s="1" t="s">
        <v>120</v>
      </c>
      <c r="CS40" s="1" t="s">
        <v>120</v>
      </c>
      <c r="CT40" s="3"/>
      <c r="CU40" s="1" t="s">
        <v>120</v>
      </c>
      <c r="CV40" s="1" t="s">
        <v>120</v>
      </c>
      <c r="CW40" s="1" t="s">
        <v>120</v>
      </c>
      <c r="CX40" s="1" t="s">
        <v>120</v>
      </c>
      <c r="CY40" s="1" t="s">
        <v>120</v>
      </c>
      <c r="CZ40" s="1" t="s">
        <v>120</v>
      </c>
      <c r="DA40" s="1" t="s">
        <v>120</v>
      </c>
      <c r="DB40">
        <v>0</v>
      </c>
      <c r="DC40" s="1" t="s">
        <v>120</v>
      </c>
      <c r="DD40" s="1" t="s">
        <v>135</v>
      </c>
      <c r="DE40" s="1" t="s">
        <v>120</v>
      </c>
      <c r="DF40" s="1" t="s">
        <v>120</v>
      </c>
      <c r="DG40" s="1" t="s">
        <v>120</v>
      </c>
      <c r="DH40" s="1" t="s">
        <v>136</v>
      </c>
      <c r="DI40" s="1" t="s">
        <v>119</v>
      </c>
      <c r="DJ40" s="1" t="s">
        <v>120</v>
      </c>
      <c r="DK40" s="1" t="s">
        <v>120</v>
      </c>
      <c r="DL40" s="1" t="s">
        <v>120</v>
      </c>
      <c r="DM40" s="1" t="s">
        <v>120</v>
      </c>
      <c r="DN40" s="1" t="s">
        <v>120</v>
      </c>
      <c r="DO40" s="1" t="s">
        <v>120</v>
      </c>
      <c r="DP40" s="1" t="s">
        <v>120</v>
      </c>
      <c r="DQ40" s="1" t="s">
        <v>120</v>
      </c>
    </row>
    <row r="41" spans="2:121" hidden="1" x14ac:dyDescent="0.25">
      <c r="B41">
        <v>1953</v>
      </c>
      <c r="C41" s="3">
        <v>40179</v>
      </c>
      <c r="D41" s="1" t="s">
        <v>187</v>
      </c>
      <c r="E41" s="1" t="s">
        <v>117</v>
      </c>
      <c r="F41">
        <v>10</v>
      </c>
      <c r="G41" s="1" t="s">
        <v>118</v>
      </c>
      <c r="H41">
        <v>7200</v>
      </c>
      <c r="I41" s="1" t="s">
        <v>119</v>
      </c>
      <c r="J41">
        <v>3.23</v>
      </c>
      <c r="K41" s="9">
        <f>AVERAGE('E-F Prices 2011 Hourly'!G1262:G2004)</f>
        <v>-0.8075994623655921</v>
      </c>
      <c r="L41" s="9">
        <f>SUM('E-F Prices 2011 Hourly'!J1285:J2004)</f>
        <v>22043.229999999985</v>
      </c>
      <c r="M41" s="9">
        <f>Table1[[#This Row],[Price]]*Table1[[#This Row],[Total quantity]]</f>
        <v>23256</v>
      </c>
      <c r="N41" s="9">
        <f>Table1[[#This Row],[Real P/L]]-Table1[[#This Row],[Premium]]</f>
        <v>-1212.770000000015</v>
      </c>
      <c r="S41" s="1" t="s">
        <v>120</v>
      </c>
      <c r="V41" s="1" t="s">
        <v>121</v>
      </c>
      <c r="W41" s="1" t="s">
        <v>121</v>
      </c>
      <c r="X41" s="1" t="s">
        <v>122</v>
      </c>
      <c r="Y41" s="1" t="s">
        <v>123</v>
      </c>
      <c r="Z41" s="1" t="s">
        <v>124</v>
      </c>
      <c r="AA41" s="1" t="s">
        <v>125</v>
      </c>
      <c r="AB41" s="1" t="s">
        <v>120</v>
      </c>
      <c r="AC41" s="1" t="s">
        <v>120</v>
      </c>
      <c r="AD41" s="1" t="s">
        <v>120</v>
      </c>
      <c r="AE41" s="1" t="s">
        <v>120</v>
      </c>
      <c r="AF41" s="1" t="s">
        <v>120</v>
      </c>
      <c r="AG41" s="3">
        <v>40848</v>
      </c>
      <c r="AH41" s="3">
        <v>40877</v>
      </c>
      <c r="AI41" s="1" t="s">
        <v>126</v>
      </c>
      <c r="AJ41">
        <v>720</v>
      </c>
      <c r="AK41" s="1" t="s">
        <v>127</v>
      </c>
      <c r="AL41">
        <v>-5</v>
      </c>
      <c r="AM41" s="3"/>
      <c r="AN41" s="1" t="s">
        <v>120</v>
      </c>
      <c r="AO41" s="1" t="s">
        <v>120</v>
      </c>
      <c r="AP41" s="1" t="s">
        <v>128</v>
      </c>
      <c r="AQ41" s="1" t="s">
        <v>129</v>
      </c>
      <c r="AR41">
        <v>0</v>
      </c>
      <c r="AS41">
        <v>0</v>
      </c>
      <c r="AT41" s="1" t="s">
        <v>123</v>
      </c>
      <c r="AU41">
        <v>0</v>
      </c>
      <c r="AV41">
        <v>0</v>
      </c>
      <c r="AW41" s="1" t="s">
        <v>123</v>
      </c>
      <c r="AX41">
        <v>0</v>
      </c>
      <c r="AY41">
        <v>0</v>
      </c>
      <c r="AZ41" s="1" t="s">
        <v>123</v>
      </c>
      <c r="BA41">
        <v>0</v>
      </c>
      <c r="BB41">
        <v>0</v>
      </c>
      <c r="BC41" s="1" t="s">
        <v>123</v>
      </c>
      <c r="BF41" s="1" t="s">
        <v>130</v>
      </c>
      <c r="BG41" s="1" t="s">
        <v>120</v>
      </c>
      <c r="BH41" s="1" t="s">
        <v>131</v>
      </c>
      <c r="BK41" s="1" t="s">
        <v>120</v>
      </c>
      <c r="BL41" s="1" t="s">
        <v>120</v>
      </c>
      <c r="BM41" s="1" t="s">
        <v>120</v>
      </c>
      <c r="BN41" s="1" t="s">
        <v>120</v>
      </c>
      <c r="BO41" s="1" t="s">
        <v>188</v>
      </c>
      <c r="BP41" s="1" t="s">
        <v>133</v>
      </c>
      <c r="BQ41" s="1" t="s">
        <v>120</v>
      </c>
      <c r="BR41" s="1" t="s">
        <v>120</v>
      </c>
      <c r="BS41" s="1" t="s">
        <v>120</v>
      </c>
      <c r="BT41" s="1" t="s">
        <v>120</v>
      </c>
      <c r="BU41" s="1" t="s">
        <v>120</v>
      </c>
      <c r="BV41" s="1" t="s">
        <v>120</v>
      </c>
      <c r="BW41">
        <v>0</v>
      </c>
      <c r="BX41">
        <v>0</v>
      </c>
      <c r="BY41">
        <v>0</v>
      </c>
      <c r="BZ41" s="3"/>
      <c r="CA41" s="3"/>
      <c r="CB41" s="1" t="s">
        <v>134</v>
      </c>
      <c r="CC41" s="4"/>
      <c r="CE41" s="1" t="s">
        <v>120</v>
      </c>
      <c r="CH41" s="1" t="s">
        <v>120</v>
      </c>
      <c r="CK41" s="1" t="s">
        <v>120</v>
      </c>
      <c r="CN41" s="1" t="s">
        <v>120</v>
      </c>
      <c r="CO41" s="1" t="s">
        <v>120</v>
      </c>
      <c r="CP41" s="1" t="s">
        <v>120</v>
      </c>
      <c r="CQ41" s="1" t="s">
        <v>120</v>
      </c>
      <c r="CR41" s="1" t="s">
        <v>120</v>
      </c>
      <c r="CS41" s="1" t="s">
        <v>120</v>
      </c>
      <c r="CT41" s="3"/>
      <c r="CU41" s="1" t="s">
        <v>120</v>
      </c>
      <c r="CV41" s="1" t="s">
        <v>120</v>
      </c>
      <c r="CW41" s="1" t="s">
        <v>120</v>
      </c>
      <c r="CX41" s="1" t="s">
        <v>120</v>
      </c>
      <c r="CY41" s="1" t="s">
        <v>120</v>
      </c>
      <c r="CZ41" s="1" t="s">
        <v>120</v>
      </c>
      <c r="DA41" s="1" t="s">
        <v>120</v>
      </c>
      <c r="DB41">
        <v>0</v>
      </c>
      <c r="DC41" s="1" t="s">
        <v>120</v>
      </c>
      <c r="DD41" s="1" t="s">
        <v>135</v>
      </c>
      <c r="DE41" s="1" t="s">
        <v>120</v>
      </c>
      <c r="DF41" s="1" t="s">
        <v>120</v>
      </c>
      <c r="DG41" s="1" t="s">
        <v>120</v>
      </c>
      <c r="DH41" s="1" t="s">
        <v>136</v>
      </c>
      <c r="DI41" s="1" t="s">
        <v>119</v>
      </c>
      <c r="DJ41" s="1" t="s">
        <v>120</v>
      </c>
      <c r="DK41" s="1" t="s">
        <v>120</v>
      </c>
      <c r="DL41" s="1" t="s">
        <v>120</v>
      </c>
      <c r="DM41" s="1" t="s">
        <v>120</v>
      </c>
      <c r="DN41" s="1" t="s">
        <v>120</v>
      </c>
      <c r="DO41" s="1" t="s">
        <v>120</v>
      </c>
      <c r="DP41" s="1" t="s">
        <v>120</v>
      </c>
      <c r="DQ41" s="1" t="s">
        <v>120</v>
      </c>
    </row>
    <row r="42" spans="2:121" hidden="1" x14ac:dyDescent="0.25">
      <c r="B42">
        <v>2241</v>
      </c>
      <c r="C42" s="3">
        <v>40179</v>
      </c>
      <c r="D42" s="1" t="s">
        <v>187</v>
      </c>
      <c r="E42" s="1" t="s">
        <v>137</v>
      </c>
      <c r="F42">
        <v>-10</v>
      </c>
      <c r="G42" s="1" t="s">
        <v>118</v>
      </c>
      <c r="H42">
        <v>-7200</v>
      </c>
      <c r="I42" s="1" t="s">
        <v>119</v>
      </c>
      <c r="J42">
        <v>4.5599999999999996</v>
      </c>
      <c r="K42" s="9">
        <f>AVERAGE('E-F Prices 2011 Hourly'!G1263:G2005)</f>
        <v>-0.8075994623655921</v>
      </c>
      <c r="L42" s="9">
        <f>SUM('E-F Prices 2011 Hourly'!J1286:J2005)</f>
        <v>22043.229999999985</v>
      </c>
      <c r="M42" s="9">
        <f>Table1[[#This Row],[Price]]*Table1[[#This Row],[Total quantity]]</f>
        <v>-32832</v>
      </c>
      <c r="N42" s="9">
        <f>Table1[[#This Row],[Real P/L]]-Table1[[#This Row],[Premium]]</f>
        <v>54875.229999999981</v>
      </c>
      <c r="S42" s="1" t="s">
        <v>120</v>
      </c>
      <c r="V42" s="1" t="s">
        <v>121</v>
      </c>
      <c r="W42" s="1" t="s">
        <v>121</v>
      </c>
      <c r="X42" s="1" t="s">
        <v>122</v>
      </c>
      <c r="Y42" s="1" t="s">
        <v>123</v>
      </c>
      <c r="Z42" s="1" t="s">
        <v>124</v>
      </c>
      <c r="AA42" s="1" t="s">
        <v>125</v>
      </c>
      <c r="AB42" s="1" t="s">
        <v>120</v>
      </c>
      <c r="AC42" s="1" t="s">
        <v>120</v>
      </c>
      <c r="AD42" s="1" t="s">
        <v>120</v>
      </c>
      <c r="AE42" s="1" t="s">
        <v>120</v>
      </c>
      <c r="AF42" s="1" t="s">
        <v>120</v>
      </c>
      <c r="AG42" s="3">
        <v>40848</v>
      </c>
      <c r="AH42" s="3">
        <v>40877</v>
      </c>
      <c r="AI42" s="1" t="s">
        <v>126</v>
      </c>
      <c r="AJ42">
        <v>720</v>
      </c>
      <c r="AK42" s="1" t="s">
        <v>127</v>
      </c>
      <c r="AL42">
        <v>-5</v>
      </c>
      <c r="AM42" s="3"/>
      <c r="AN42" s="1" t="s">
        <v>120</v>
      </c>
      <c r="AO42" s="1" t="s">
        <v>120</v>
      </c>
      <c r="AP42" s="1" t="s">
        <v>128</v>
      </c>
      <c r="AQ42" s="1" t="s">
        <v>129</v>
      </c>
      <c r="AR42">
        <v>0</v>
      </c>
      <c r="AS42">
        <v>0</v>
      </c>
      <c r="AT42" s="1" t="s">
        <v>123</v>
      </c>
      <c r="AU42">
        <v>0</v>
      </c>
      <c r="AV42">
        <v>0</v>
      </c>
      <c r="AW42" s="1" t="s">
        <v>123</v>
      </c>
      <c r="AX42">
        <v>0</v>
      </c>
      <c r="AY42">
        <v>0</v>
      </c>
      <c r="AZ42" s="1" t="s">
        <v>123</v>
      </c>
      <c r="BA42">
        <v>0</v>
      </c>
      <c r="BB42">
        <v>0</v>
      </c>
      <c r="BC42" s="1" t="s">
        <v>123</v>
      </c>
      <c r="BF42" s="1" t="s">
        <v>130</v>
      </c>
      <c r="BG42" s="1" t="s">
        <v>120</v>
      </c>
      <c r="BH42" s="1" t="s">
        <v>131</v>
      </c>
      <c r="BK42" s="1" t="s">
        <v>120</v>
      </c>
      <c r="BL42" s="1" t="s">
        <v>120</v>
      </c>
      <c r="BM42" s="1" t="s">
        <v>120</v>
      </c>
      <c r="BN42" s="1" t="s">
        <v>120</v>
      </c>
      <c r="BO42" s="1" t="s">
        <v>189</v>
      </c>
      <c r="BP42" s="1" t="s">
        <v>133</v>
      </c>
      <c r="BQ42" s="1" t="s">
        <v>120</v>
      </c>
      <c r="BR42" s="1" t="s">
        <v>120</v>
      </c>
      <c r="BS42" s="1" t="s">
        <v>120</v>
      </c>
      <c r="BT42" s="1" t="s">
        <v>120</v>
      </c>
      <c r="BU42" s="1" t="s">
        <v>120</v>
      </c>
      <c r="BV42" s="1" t="s">
        <v>120</v>
      </c>
      <c r="BW42">
        <v>0</v>
      </c>
      <c r="BX42">
        <v>0</v>
      </c>
      <c r="BY42">
        <v>0</v>
      </c>
      <c r="BZ42" s="3"/>
      <c r="CA42" s="3"/>
      <c r="CB42" s="1" t="s">
        <v>134</v>
      </c>
      <c r="CC42" s="4"/>
      <c r="CE42" s="1" t="s">
        <v>120</v>
      </c>
      <c r="CH42" s="1" t="s">
        <v>120</v>
      </c>
      <c r="CK42" s="1" t="s">
        <v>120</v>
      </c>
      <c r="CN42" s="1" t="s">
        <v>120</v>
      </c>
      <c r="CO42" s="1" t="s">
        <v>120</v>
      </c>
      <c r="CP42" s="1" t="s">
        <v>120</v>
      </c>
      <c r="CQ42" s="1" t="s">
        <v>120</v>
      </c>
      <c r="CR42" s="1" t="s">
        <v>120</v>
      </c>
      <c r="CS42" s="1" t="s">
        <v>120</v>
      </c>
      <c r="CT42" s="3"/>
      <c r="CU42" s="1" t="s">
        <v>120</v>
      </c>
      <c r="CV42" s="1" t="s">
        <v>120</v>
      </c>
      <c r="CW42" s="1" t="s">
        <v>120</v>
      </c>
      <c r="CX42" s="1" t="s">
        <v>120</v>
      </c>
      <c r="CY42" s="1" t="s">
        <v>120</v>
      </c>
      <c r="CZ42" s="1" t="s">
        <v>120</v>
      </c>
      <c r="DA42" s="1" t="s">
        <v>120</v>
      </c>
      <c r="DB42">
        <v>0</v>
      </c>
      <c r="DC42" s="1" t="s">
        <v>120</v>
      </c>
      <c r="DD42" s="1" t="s">
        <v>135</v>
      </c>
      <c r="DE42" s="1" t="s">
        <v>120</v>
      </c>
      <c r="DF42" s="1" t="s">
        <v>120</v>
      </c>
      <c r="DG42" s="1" t="s">
        <v>120</v>
      </c>
      <c r="DH42" s="1" t="s">
        <v>136</v>
      </c>
      <c r="DI42" s="1" t="s">
        <v>119</v>
      </c>
      <c r="DJ42" s="1" t="s">
        <v>120</v>
      </c>
      <c r="DK42" s="1" t="s">
        <v>120</v>
      </c>
      <c r="DL42" s="1" t="s">
        <v>120</v>
      </c>
      <c r="DM42" s="1" t="s">
        <v>120</v>
      </c>
      <c r="DN42" s="1" t="s">
        <v>120</v>
      </c>
      <c r="DO42" s="1" t="s">
        <v>120</v>
      </c>
      <c r="DP42" s="1" t="s">
        <v>120</v>
      </c>
      <c r="DQ42" s="1" t="s">
        <v>120</v>
      </c>
    </row>
    <row r="43" spans="2:121" hidden="1" x14ac:dyDescent="0.25">
      <c r="B43">
        <v>2529</v>
      </c>
      <c r="C43" s="3">
        <v>40179</v>
      </c>
      <c r="D43" s="1" t="s">
        <v>187</v>
      </c>
      <c r="E43" s="1" t="s">
        <v>137</v>
      </c>
      <c r="F43">
        <v>-20</v>
      </c>
      <c r="G43" s="1" t="s">
        <v>118</v>
      </c>
      <c r="H43">
        <v>-14400</v>
      </c>
      <c r="I43" s="1" t="s">
        <v>119</v>
      </c>
      <c r="J43">
        <v>-3.43</v>
      </c>
      <c r="K43" s="9">
        <f>AVERAGE('E-F Prices 2011 Hourly'!G1264:G2006)</f>
        <v>-0.8075994623655921</v>
      </c>
      <c r="L43" s="9">
        <f>SUM('E-F Prices 2011 Hourly'!J1287:J2006)</f>
        <v>22043.229999999985</v>
      </c>
      <c r="M43" s="9">
        <f>Table1[[#This Row],[Price]]*Table1[[#This Row],[Total quantity]]</f>
        <v>49392</v>
      </c>
      <c r="N43" s="9">
        <f>Table1[[#This Row],[Real P/L]]-Table1[[#This Row],[Premium]]</f>
        <v>-27348.770000000015</v>
      </c>
      <c r="S43" s="1" t="s">
        <v>120</v>
      </c>
      <c r="V43" s="1" t="s">
        <v>121</v>
      </c>
      <c r="W43" s="1" t="s">
        <v>121</v>
      </c>
      <c r="X43" s="1" t="s">
        <v>122</v>
      </c>
      <c r="Y43" s="1" t="s">
        <v>123</v>
      </c>
      <c r="Z43" s="1" t="s">
        <v>124</v>
      </c>
      <c r="AA43" s="1" t="s">
        <v>125</v>
      </c>
      <c r="AB43" s="1" t="s">
        <v>120</v>
      </c>
      <c r="AC43" s="1" t="s">
        <v>120</v>
      </c>
      <c r="AD43" s="1" t="s">
        <v>120</v>
      </c>
      <c r="AE43" s="1" t="s">
        <v>120</v>
      </c>
      <c r="AF43" s="1" t="s">
        <v>120</v>
      </c>
      <c r="AG43" s="3">
        <v>40848</v>
      </c>
      <c r="AH43" s="3">
        <v>40877</v>
      </c>
      <c r="AI43" s="1" t="s">
        <v>126</v>
      </c>
      <c r="AJ43">
        <v>720</v>
      </c>
      <c r="AK43" s="1" t="s">
        <v>127</v>
      </c>
      <c r="AL43">
        <v>-5</v>
      </c>
      <c r="AM43" s="3"/>
      <c r="AN43" s="1" t="s">
        <v>120</v>
      </c>
      <c r="AO43" s="1" t="s">
        <v>120</v>
      </c>
      <c r="AP43" s="1" t="s">
        <v>128</v>
      </c>
      <c r="AQ43" s="1" t="s">
        <v>129</v>
      </c>
      <c r="AR43">
        <v>0</v>
      </c>
      <c r="AS43">
        <v>0</v>
      </c>
      <c r="AT43" s="1" t="s">
        <v>123</v>
      </c>
      <c r="AU43">
        <v>0</v>
      </c>
      <c r="AV43">
        <v>0</v>
      </c>
      <c r="AW43" s="1" t="s">
        <v>123</v>
      </c>
      <c r="AX43">
        <v>0</v>
      </c>
      <c r="AY43">
        <v>0</v>
      </c>
      <c r="AZ43" s="1" t="s">
        <v>123</v>
      </c>
      <c r="BA43">
        <v>0</v>
      </c>
      <c r="BB43">
        <v>0</v>
      </c>
      <c r="BC43" s="1" t="s">
        <v>123</v>
      </c>
      <c r="BF43" s="1" t="s">
        <v>130</v>
      </c>
      <c r="BG43" s="1" t="s">
        <v>120</v>
      </c>
      <c r="BH43" s="1" t="s">
        <v>131</v>
      </c>
      <c r="BK43" s="1" t="s">
        <v>120</v>
      </c>
      <c r="BL43" s="1" t="s">
        <v>120</v>
      </c>
      <c r="BM43" s="1" t="s">
        <v>120</v>
      </c>
      <c r="BN43" s="1" t="s">
        <v>120</v>
      </c>
      <c r="BO43" s="1" t="s">
        <v>190</v>
      </c>
      <c r="BP43" s="1" t="s">
        <v>133</v>
      </c>
      <c r="BQ43" s="1" t="s">
        <v>120</v>
      </c>
      <c r="BR43" s="1" t="s">
        <v>120</v>
      </c>
      <c r="BS43" s="1" t="s">
        <v>120</v>
      </c>
      <c r="BT43" s="1" t="s">
        <v>120</v>
      </c>
      <c r="BU43" s="1" t="s">
        <v>120</v>
      </c>
      <c r="BV43" s="1" t="s">
        <v>120</v>
      </c>
      <c r="BW43">
        <v>0</v>
      </c>
      <c r="BX43">
        <v>0</v>
      </c>
      <c r="BY43">
        <v>0</v>
      </c>
      <c r="BZ43" s="3"/>
      <c r="CA43" s="3"/>
      <c r="CB43" s="1" t="s">
        <v>134</v>
      </c>
      <c r="CC43" s="4"/>
      <c r="CE43" s="1" t="s">
        <v>120</v>
      </c>
      <c r="CH43" s="1" t="s">
        <v>120</v>
      </c>
      <c r="CK43" s="1" t="s">
        <v>120</v>
      </c>
      <c r="CN43" s="1" t="s">
        <v>120</v>
      </c>
      <c r="CO43" s="1" t="s">
        <v>120</v>
      </c>
      <c r="CP43" s="1" t="s">
        <v>120</v>
      </c>
      <c r="CQ43" s="1" t="s">
        <v>120</v>
      </c>
      <c r="CR43" s="1" t="s">
        <v>120</v>
      </c>
      <c r="CS43" s="1" t="s">
        <v>120</v>
      </c>
      <c r="CT43" s="3"/>
      <c r="CU43" s="1" t="s">
        <v>120</v>
      </c>
      <c r="CV43" s="1" t="s">
        <v>120</v>
      </c>
      <c r="CW43" s="1" t="s">
        <v>120</v>
      </c>
      <c r="CX43" s="1" t="s">
        <v>120</v>
      </c>
      <c r="CY43" s="1" t="s">
        <v>120</v>
      </c>
      <c r="CZ43" s="1" t="s">
        <v>120</v>
      </c>
      <c r="DA43" s="1" t="s">
        <v>120</v>
      </c>
      <c r="DB43">
        <v>0</v>
      </c>
      <c r="DC43" s="1" t="s">
        <v>120</v>
      </c>
      <c r="DD43" s="1" t="s">
        <v>135</v>
      </c>
      <c r="DE43" s="1" t="s">
        <v>120</v>
      </c>
      <c r="DF43" s="1" t="s">
        <v>120</v>
      </c>
      <c r="DG43" s="1" t="s">
        <v>120</v>
      </c>
      <c r="DH43" s="1" t="s">
        <v>136</v>
      </c>
      <c r="DI43" s="1" t="s">
        <v>119</v>
      </c>
      <c r="DJ43" s="1" t="s">
        <v>120</v>
      </c>
      <c r="DK43" s="1" t="s">
        <v>120</v>
      </c>
      <c r="DL43" s="1" t="s">
        <v>120</v>
      </c>
      <c r="DM43" s="1" t="s">
        <v>120</v>
      </c>
      <c r="DN43" s="1" t="s">
        <v>120</v>
      </c>
      <c r="DO43" s="1" t="s">
        <v>120</v>
      </c>
      <c r="DP43" s="1" t="s">
        <v>120</v>
      </c>
      <c r="DQ43" s="1" t="s">
        <v>120</v>
      </c>
    </row>
    <row r="44" spans="2:121" hidden="1" x14ac:dyDescent="0.25">
      <c r="B44">
        <v>1955</v>
      </c>
      <c r="C44" s="3">
        <v>40179</v>
      </c>
      <c r="D44" s="1" t="s">
        <v>191</v>
      </c>
      <c r="E44" s="1" t="s">
        <v>117</v>
      </c>
      <c r="F44">
        <v>10</v>
      </c>
      <c r="G44" s="1" t="s">
        <v>118</v>
      </c>
      <c r="H44">
        <v>7200</v>
      </c>
      <c r="I44" s="1" t="s">
        <v>119</v>
      </c>
      <c r="J44">
        <v>3.23</v>
      </c>
      <c r="K44" s="9">
        <f>AVERAGE('E-F Prices 2011 Hourly'!G1265:G2007)</f>
        <v>-0.8075994623655921</v>
      </c>
      <c r="L44" s="9">
        <f>SUM('E-F Prices 2011 Hourly'!J1288:J2007)</f>
        <v>22043.229999999985</v>
      </c>
      <c r="M44" s="9">
        <f>Table1[[#This Row],[Price]]*Table1[[#This Row],[Total quantity]]</f>
        <v>23256</v>
      </c>
      <c r="N44" s="9">
        <f>Table1[[#This Row],[Real P/L]]-Table1[[#This Row],[Premium]]</f>
        <v>-1212.770000000015</v>
      </c>
      <c r="S44" s="1" t="s">
        <v>120</v>
      </c>
      <c r="V44" s="1" t="s">
        <v>121</v>
      </c>
      <c r="W44" s="1" t="s">
        <v>121</v>
      </c>
      <c r="X44" s="1" t="s">
        <v>122</v>
      </c>
      <c r="Y44" s="1" t="s">
        <v>123</v>
      </c>
      <c r="Z44" s="1" t="s">
        <v>124</v>
      </c>
      <c r="AA44" s="1" t="s">
        <v>125</v>
      </c>
      <c r="AB44" s="1" t="s">
        <v>120</v>
      </c>
      <c r="AC44" s="1" t="s">
        <v>120</v>
      </c>
      <c r="AD44" s="1" t="s">
        <v>120</v>
      </c>
      <c r="AE44" s="1" t="s">
        <v>120</v>
      </c>
      <c r="AF44" s="1" t="s">
        <v>120</v>
      </c>
      <c r="AG44" s="3">
        <v>40848</v>
      </c>
      <c r="AH44" s="3">
        <v>40877</v>
      </c>
      <c r="AI44" s="1" t="s">
        <v>126</v>
      </c>
      <c r="AJ44">
        <v>720</v>
      </c>
      <c r="AK44" s="1" t="s">
        <v>127</v>
      </c>
      <c r="AL44">
        <v>-5</v>
      </c>
      <c r="AM44" s="3"/>
      <c r="AN44" s="1" t="s">
        <v>120</v>
      </c>
      <c r="AO44" s="1" t="s">
        <v>120</v>
      </c>
      <c r="AP44" s="1" t="s">
        <v>128</v>
      </c>
      <c r="AQ44" s="1" t="s">
        <v>129</v>
      </c>
      <c r="AR44">
        <v>0</v>
      </c>
      <c r="AS44">
        <v>0</v>
      </c>
      <c r="AT44" s="1" t="s">
        <v>123</v>
      </c>
      <c r="AU44">
        <v>0</v>
      </c>
      <c r="AV44">
        <v>0</v>
      </c>
      <c r="AW44" s="1" t="s">
        <v>123</v>
      </c>
      <c r="AX44">
        <v>0</v>
      </c>
      <c r="AY44">
        <v>0</v>
      </c>
      <c r="AZ44" s="1" t="s">
        <v>123</v>
      </c>
      <c r="BA44">
        <v>0</v>
      </c>
      <c r="BB44">
        <v>0</v>
      </c>
      <c r="BC44" s="1" t="s">
        <v>123</v>
      </c>
      <c r="BF44" s="1" t="s">
        <v>130</v>
      </c>
      <c r="BG44" s="1" t="s">
        <v>120</v>
      </c>
      <c r="BH44" s="1" t="s">
        <v>131</v>
      </c>
      <c r="BK44" s="1" t="s">
        <v>120</v>
      </c>
      <c r="BL44" s="1" t="s">
        <v>120</v>
      </c>
      <c r="BM44" s="1" t="s">
        <v>120</v>
      </c>
      <c r="BN44" s="1" t="s">
        <v>120</v>
      </c>
      <c r="BO44" s="1" t="s">
        <v>192</v>
      </c>
      <c r="BP44" s="1" t="s">
        <v>133</v>
      </c>
      <c r="BQ44" s="1" t="s">
        <v>120</v>
      </c>
      <c r="BR44" s="1" t="s">
        <v>120</v>
      </c>
      <c r="BS44" s="1" t="s">
        <v>120</v>
      </c>
      <c r="BT44" s="1" t="s">
        <v>120</v>
      </c>
      <c r="BU44" s="1" t="s">
        <v>120</v>
      </c>
      <c r="BV44" s="1" t="s">
        <v>120</v>
      </c>
      <c r="BW44">
        <v>0</v>
      </c>
      <c r="BX44">
        <v>0</v>
      </c>
      <c r="BY44">
        <v>0</v>
      </c>
      <c r="BZ44" s="3"/>
      <c r="CA44" s="3"/>
      <c r="CB44" s="1" t="s">
        <v>142</v>
      </c>
      <c r="CC44" s="4"/>
      <c r="CE44" s="1" t="s">
        <v>120</v>
      </c>
      <c r="CH44" s="1" t="s">
        <v>120</v>
      </c>
      <c r="CK44" s="1" t="s">
        <v>120</v>
      </c>
      <c r="CN44" s="1" t="s">
        <v>120</v>
      </c>
      <c r="CO44" s="1" t="s">
        <v>120</v>
      </c>
      <c r="CP44" s="1" t="s">
        <v>120</v>
      </c>
      <c r="CQ44" s="1" t="s">
        <v>120</v>
      </c>
      <c r="CR44" s="1" t="s">
        <v>120</v>
      </c>
      <c r="CS44" s="1" t="s">
        <v>120</v>
      </c>
      <c r="CT44" s="3"/>
      <c r="CU44" s="1" t="s">
        <v>120</v>
      </c>
      <c r="CV44" s="1" t="s">
        <v>120</v>
      </c>
      <c r="CW44" s="1" t="s">
        <v>120</v>
      </c>
      <c r="CX44" s="1" t="s">
        <v>120</v>
      </c>
      <c r="CY44" s="1" t="s">
        <v>120</v>
      </c>
      <c r="CZ44" s="1" t="s">
        <v>120</v>
      </c>
      <c r="DA44" s="1" t="s">
        <v>120</v>
      </c>
      <c r="DB44">
        <v>0</v>
      </c>
      <c r="DC44" s="1" t="s">
        <v>120</v>
      </c>
      <c r="DD44" s="1" t="s">
        <v>135</v>
      </c>
      <c r="DE44" s="1" t="s">
        <v>120</v>
      </c>
      <c r="DF44" s="1" t="s">
        <v>120</v>
      </c>
      <c r="DG44" s="1" t="s">
        <v>120</v>
      </c>
      <c r="DH44" s="1" t="s">
        <v>136</v>
      </c>
      <c r="DI44" s="1" t="s">
        <v>119</v>
      </c>
      <c r="DJ44" s="1" t="s">
        <v>120</v>
      </c>
      <c r="DK44" s="1" t="s">
        <v>120</v>
      </c>
      <c r="DL44" s="1" t="s">
        <v>120</v>
      </c>
      <c r="DM44" s="1" t="s">
        <v>120</v>
      </c>
      <c r="DN44" s="1" t="s">
        <v>120</v>
      </c>
      <c r="DO44" s="1" t="s">
        <v>120</v>
      </c>
      <c r="DP44" s="1" t="s">
        <v>120</v>
      </c>
      <c r="DQ44" s="1" t="s">
        <v>120</v>
      </c>
    </row>
    <row r="45" spans="2:121" hidden="1" x14ac:dyDescent="0.25">
      <c r="B45">
        <v>2243</v>
      </c>
      <c r="C45" s="3">
        <v>40179</v>
      </c>
      <c r="D45" s="1" t="s">
        <v>191</v>
      </c>
      <c r="E45" s="1" t="s">
        <v>137</v>
      </c>
      <c r="F45">
        <v>-10</v>
      </c>
      <c r="G45" s="1" t="s">
        <v>118</v>
      </c>
      <c r="H45">
        <v>-7200</v>
      </c>
      <c r="I45" s="1" t="s">
        <v>119</v>
      </c>
      <c r="J45">
        <v>4.5599999999999996</v>
      </c>
      <c r="K45" s="9">
        <f>AVERAGE('E-F Prices 2011 Hourly'!G1266:G2008)</f>
        <v>-0.8075994623655921</v>
      </c>
      <c r="L45" s="9">
        <f>SUM('E-F Prices 2011 Hourly'!J1289:J2008)</f>
        <v>22043.229999999985</v>
      </c>
      <c r="M45" s="9">
        <f>Table1[[#This Row],[Price]]*Table1[[#This Row],[Total quantity]]</f>
        <v>-32832</v>
      </c>
      <c r="N45" s="9">
        <f>Table1[[#This Row],[Real P/L]]-Table1[[#This Row],[Premium]]</f>
        <v>54875.229999999981</v>
      </c>
      <c r="S45" s="1" t="s">
        <v>120</v>
      </c>
      <c r="V45" s="1" t="s">
        <v>121</v>
      </c>
      <c r="W45" s="1" t="s">
        <v>121</v>
      </c>
      <c r="X45" s="1" t="s">
        <v>122</v>
      </c>
      <c r="Y45" s="1" t="s">
        <v>123</v>
      </c>
      <c r="Z45" s="1" t="s">
        <v>124</v>
      </c>
      <c r="AA45" s="1" t="s">
        <v>125</v>
      </c>
      <c r="AB45" s="1" t="s">
        <v>120</v>
      </c>
      <c r="AC45" s="1" t="s">
        <v>120</v>
      </c>
      <c r="AD45" s="1" t="s">
        <v>120</v>
      </c>
      <c r="AE45" s="1" t="s">
        <v>120</v>
      </c>
      <c r="AF45" s="1" t="s">
        <v>120</v>
      </c>
      <c r="AG45" s="3">
        <v>40848</v>
      </c>
      <c r="AH45" s="3">
        <v>40877</v>
      </c>
      <c r="AI45" s="1" t="s">
        <v>126</v>
      </c>
      <c r="AJ45">
        <v>720</v>
      </c>
      <c r="AK45" s="1" t="s">
        <v>127</v>
      </c>
      <c r="AL45">
        <v>-5</v>
      </c>
      <c r="AM45" s="3"/>
      <c r="AN45" s="1" t="s">
        <v>120</v>
      </c>
      <c r="AO45" s="1" t="s">
        <v>120</v>
      </c>
      <c r="AP45" s="1" t="s">
        <v>128</v>
      </c>
      <c r="AQ45" s="1" t="s">
        <v>129</v>
      </c>
      <c r="AR45">
        <v>0</v>
      </c>
      <c r="AS45">
        <v>0</v>
      </c>
      <c r="AT45" s="1" t="s">
        <v>123</v>
      </c>
      <c r="AU45">
        <v>0</v>
      </c>
      <c r="AV45">
        <v>0</v>
      </c>
      <c r="AW45" s="1" t="s">
        <v>123</v>
      </c>
      <c r="AX45">
        <v>0</v>
      </c>
      <c r="AY45">
        <v>0</v>
      </c>
      <c r="AZ45" s="1" t="s">
        <v>123</v>
      </c>
      <c r="BA45">
        <v>0</v>
      </c>
      <c r="BB45">
        <v>0</v>
      </c>
      <c r="BC45" s="1" t="s">
        <v>123</v>
      </c>
      <c r="BF45" s="1" t="s">
        <v>130</v>
      </c>
      <c r="BG45" s="1" t="s">
        <v>120</v>
      </c>
      <c r="BH45" s="1" t="s">
        <v>131</v>
      </c>
      <c r="BK45" s="1" t="s">
        <v>120</v>
      </c>
      <c r="BL45" s="1" t="s">
        <v>120</v>
      </c>
      <c r="BM45" s="1" t="s">
        <v>120</v>
      </c>
      <c r="BN45" s="1" t="s">
        <v>120</v>
      </c>
      <c r="BO45" s="1" t="s">
        <v>193</v>
      </c>
      <c r="BP45" s="1" t="s">
        <v>133</v>
      </c>
      <c r="BQ45" s="1" t="s">
        <v>120</v>
      </c>
      <c r="BR45" s="1" t="s">
        <v>120</v>
      </c>
      <c r="BS45" s="1" t="s">
        <v>120</v>
      </c>
      <c r="BT45" s="1" t="s">
        <v>120</v>
      </c>
      <c r="BU45" s="1" t="s">
        <v>120</v>
      </c>
      <c r="BV45" s="1" t="s">
        <v>120</v>
      </c>
      <c r="BW45">
        <v>0</v>
      </c>
      <c r="BX45">
        <v>0</v>
      </c>
      <c r="BY45">
        <v>0</v>
      </c>
      <c r="BZ45" s="3"/>
      <c r="CA45" s="3"/>
      <c r="CB45" s="1" t="s">
        <v>142</v>
      </c>
      <c r="CC45" s="4"/>
      <c r="CE45" s="1" t="s">
        <v>120</v>
      </c>
      <c r="CH45" s="1" t="s">
        <v>120</v>
      </c>
      <c r="CK45" s="1" t="s">
        <v>120</v>
      </c>
      <c r="CN45" s="1" t="s">
        <v>120</v>
      </c>
      <c r="CO45" s="1" t="s">
        <v>120</v>
      </c>
      <c r="CP45" s="1" t="s">
        <v>120</v>
      </c>
      <c r="CQ45" s="1" t="s">
        <v>120</v>
      </c>
      <c r="CR45" s="1" t="s">
        <v>120</v>
      </c>
      <c r="CS45" s="1" t="s">
        <v>120</v>
      </c>
      <c r="CT45" s="3"/>
      <c r="CU45" s="1" t="s">
        <v>120</v>
      </c>
      <c r="CV45" s="1" t="s">
        <v>120</v>
      </c>
      <c r="CW45" s="1" t="s">
        <v>120</v>
      </c>
      <c r="CX45" s="1" t="s">
        <v>120</v>
      </c>
      <c r="CY45" s="1" t="s">
        <v>120</v>
      </c>
      <c r="CZ45" s="1" t="s">
        <v>120</v>
      </c>
      <c r="DA45" s="1" t="s">
        <v>120</v>
      </c>
      <c r="DB45">
        <v>0</v>
      </c>
      <c r="DC45" s="1" t="s">
        <v>120</v>
      </c>
      <c r="DD45" s="1" t="s">
        <v>135</v>
      </c>
      <c r="DE45" s="1" t="s">
        <v>120</v>
      </c>
      <c r="DF45" s="1" t="s">
        <v>120</v>
      </c>
      <c r="DG45" s="1" t="s">
        <v>120</v>
      </c>
      <c r="DH45" s="1" t="s">
        <v>136</v>
      </c>
      <c r="DI45" s="1" t="s">
        <v>119</v>
      </c>
      <c r="DJ45" s="1" t="s">
        <v>120</v>
      </c>
      <c r="DK45" s="1" t="s">
        <v>120</v>
      </c>
      <c r="DL45" s="1" t="s">
        <v>120</v>
      </c>
      <c r="DM45" s="1" t="s">
        <v>120</v>
      </c>
      <c r="DN45" s="1" t="s">
        <v>120</v>
      </c>
      <c r="DO45" s="1" t="s">
        <v>120</v>
      </c>
      <c r="DP45" s="1" t="s">
        <v>120</v>
      </c>
      <c r="DQ45" s="1" t="s">
        <v>120</v>
      </c>
    </row>
    <row r="46" spans="2:121" hidden="1" x14ac:dyDescent="0.25">
      <c r="B46">
        <v>2531</v>
      </c>
      <c r="C46" s="3">
        <v>40179</v>
      </c>
      <c r="D46" s="1" t="s">
        <v>191</v>
      </c>
      <c r="E46" s="1" t="s">
        <v>137</v>
      </c>
      <c r="F46">
        <v>-20</v>
      </c>
      <c r="G46" s="1" t="s">
        <v>118</v>
      </c>
      <c r="H46">
        <v>-14400</v>
      </c>
      <c r="I46" s="1" t="s">
        <v>119</v>
      </c>
      <c r="J46">
        <v>-3.43</v>
      </c>
      <c r="K46" s="9">
        <f>AVERAGE('E-F Prices 2011 Hourly'!G1267:G2009)</f>
        <v>-0.8075994623655921</v>
      </c>
      <c r="L46" s="9">
        <f>SUM('E-F Prices 2011 Hourly'!J1290:J2009)</f>
        <v>22043.229999999985</v>
      </c>
      <c r="M46" s="9">
        <f>Table1[[#This Row],[Price]]*Table1[[#This Row],[Total quantity]]</f>
        <v>49392</v>
      </c>
      <c r="N46" s="9">
        <f>Table1[[#This Row],[Real P/L]]-Table1[[#This Row],[Premium]]</f>
        <v>-27348.770000000015</v>
      </c>
      <c r="S46" s="1" t="s">
        <v>120</v>
      </c>
      <c r="V46" s="1" t="s">
        <v>121</v>
      </c>
      <c r="W46" s="1" t="s">
        <v>121</v>
      </c>
      <c r="X46" s="1" t="s">
        <v>122</v>
      </c>
      <c r="Y46" s="1" t="s">
        <v>123</v>
      </c>
      <c r="Z46" s="1" t="s">
        <v>124</v>
      </c>
      <c r="AA46" s="1" t="s">
        <v>125</v>
      </c>
      <c r="AB46" s="1" t="s">
        <v>120</v>
      </c>
      <c r="AC46" s="1" t="s">
        <v>120</v>
      </c>
      <c r="AD46" s="1" t="s">
        <v>120</v>
      </c>
      <c r="AE46" s="1" t="s">
        <v>120</v>
      </c>
      <c r="AF46" s="1" t="s">
        <v>120</v>
      </c>
      <c r="AG46" s="3">
        <v>40848</v>
      </c>
      <c r="AH46" s="3">
        <v>40877</v>
      </c>
      <c r="AI46" s="1" t="s">
        <v>126</v>
      </c>
      <c r="AJ46">
        <v>720</v>
      </c>
      <c r="AK46" s="1" t="s">
        <v>127</v>
      </c>
      <c r="AL46">
        <v>-5</v>
      </c>
      <c r="AM46" s="3"/>
      <c r="AN46" s="1" t="s">
        <v>120</v>
      </c>
      <c r="AO46" s="1" t="s">
        <v>120</v>
      </c>
      <c r="AP46" s="1" t="s">
        <v>128</v>
      </c>
      <c r="AQ46" s="1" t="s">
        <v>129</v>
      </c>
      <c r="AR46">
        <v>0</v>
      </c>
      <c r="AS46">
        <v>0</v>
      </c>
      <c r="AT46" s="1" t="s">
        <v>123</v>
      </c>
      <c r="AU46">
        <v>0</v>
      </c>
      <c r="AV46">
        <v>0</v>
      </c>
      <c r="AW46" s="1" t="s">
        <v>123</v>
      </c>
      <c r="AX46">
        <v>0</v>
      </c>
      <c r="AY46">
        <v>0</v>
      </c>
      <c r="AZ46" s="1" t="s">
        <v>123</v>
      </c>
      <c r="BA46">
        <v>0</v>
      </c>
      <c r="BB46">
        <v>0</v>
      </c>
      <c r="BC46" s="1" t="s">
        <v>123</v>
      </c>
      <c r="BF46" s="1" t="s">
        <v>130</v>
      </c>
      <c r="BG46" s="1" t="s">
        <v>120</v>
      </c>
      <c r="BH46" s="1" t="s">
        <v>131</v>
      </c>
      <c r="BK46" s="1" t="s">
        <v>120</v>
      </c>
      <c r="BL46" s="1" t="s">
        <v>120</v>
      </c>
      <c r="BM46" s="1" t="s">
        <v>120</v>
      </c>
      <c r="BN46" s="1" t="s">
        <v>120</v>
      </c>
      <c r="BO46" s="1" t="s">
        <v>194</v>
      </c>
      <c r="BP46" s="1" t="s">
        <v>133</v>
      </c>
      <c r="BQ46" s="1" t="s">
        <v>120</v>
      </c>
      <c r="BR46" s="1" t="s">
        <v>120</v>
      </c>
      <c r="BS46" s="1" t="s">
        <v>120</v>
      </c>
      <c r="BT46" s="1" t="s">
        <v>120</v>
      </c>
      <c r="BU46" s="1" t="s">
        <v>120</v>
      </c>
      <c r="BV46" s="1" t="s">
        <v>120</v>
      </c>
      <c r="BW46">
        <v>0</v>
      </c>
      <c r="BX46">
        <v>0</v>
      </c>
      <c r="BY46">
        <v>0</v>
      </c>
      <c r="BZ46" s="3"/>
      <c r="CA46" s="3"/>
      <c r="CB46" s="1" t="s">
        <v>142</v>
      </c>
      <c r="CC46" s="4"/>
      <c r="CE46" s="1" t="s">
        <v>120</v>
      </c>
      <c r="CH46" s="1" t="s">
        <v>120</v>
      </c>
      <c r="CK46" s="1" t="s">
        <v>120</v>
      </c>
      <c r="CN46" s="1" t="s">
        <v>120</v>
      </c>
      <c r="CO46" s="1" t="s">
        <v>120</v>
      </c>
      <c r="CP46" s="1" t="s">
        <v>120</v>
      </c>
      <c r="CQ46" s="1" t="s">
        <v>120</v>
      </c>
      <c r="CR46" s="1" t="s">
        <v>120</v>
      </c>
      <c r="CS46" s="1" t="s">
        <v>120</v>
      </c>
      <c r="CT46" s="3"/>
      <c r="CU46" s="1" t="s">
        <v>120</v>
      </c>
      <c r="CV46" s="1" t="s">
        <v>120</v>
      </c>
      <c r="CW46" s="1" t="s">
        <v>120</v>
      </c>
      <c r="CX46" s="1" t="s">
        <v>120</v>
      </c>
      <c r="CY46" s="1" t="s">
        <v>120</v>
      </c>
      <c r="CZ46" s="1" t="s">
        <v>120</v>
      </c>
      <c r="DA46" s="1" t="s">
        <v>120</v>
      </c>
      <c r="DB46">
        <v>0</v>
      </c>
      <c r="DC46" s="1" t="s">
        <v>120</v>
      </c>
      <c r="DD46" s="1" t="s">
        <v>135</v>
      </c>
      <c r="DE46" s="1" t="s">
        <v>120</v>
      </c>
      <c r="DF46" s="1" t="s">
        <v>120</v>
      </c>
      <c r="DG46" s="1" t="s">
        <v>120</v>
      </c>
      <c r="DH46" s="1" t="s">
        <v>136</v>
      </c>
      <c r="DI46" s="1" t="s">
        <v>119</v>
      </c>
      <c r="DJ46" s="1" t="s">
        <v>120</v>
      </c>
      <c r="DK46" s="1" t="s">
        <v>120</v>
      </c>
      <c r="DL46" s="1" t="s">
        <v>120</v>
      </c>
      <c r="DM46" s="1" t="s">
        <v>120</v>
      </c>
      <c r="DN46" s="1" t="s">
        <v>120</v>
      </c>
      <c r="DO46" s="1" t="s">
        <v>120</v>
      </c>
      <c r="DP46" s="1" t="s">
        <v>120</v>
      </c>
      <c r="DQ46" s="1" t="s">
        <v>120</v>
      </c>
    </row>
    <row r="47" spans="2:121" hidden="1" x14ac:dyDescent="0.25">
      <c r="B47">
        <v>1957</v>
      </c>
      <c r="C47" s="3">
        <v>40179</v>
      </c>
      <c r="D47" s="1" t="s">
        <v>195</v>
      </c>
      <c r="E47" s="1" t="s">
        <v>117</v>
      </c>
      <c r="F47">
        <v>10</v>
      </c>
      <c r="G47" s="1" t="s">
        <v>118</v>
      </c>
      <c r="H47">
        <v>7200</v>
      </c>
      <c r="I47" s="1" t="s">
        <v>119</v>
      </c>
      <c r="J47">
        <v>3.23</v>
      </c>
      <c r="K47" s="9">
        <f>AVERAGE('E-F Prices 2011 Hourly'!G1268:G2010)</f>
        <v>-0.8075994623655921</v>
      </c>
      <c r="L47" s="9">
        <f>SUM('E-F Prices 2011 Hourly'!J1291:J2010)</f>
        <v>22043.229999999985</v>
      </c>
      <c r="M47" s="9">
        <f>Table1[[#This Row],[Price]]*Table1[[#This Row],[Total quantity]]</f>
        <v>23256</v>
      </c>
      <c r="N47" s="9">
        <f>Table1[[#This Row],[Real P/L]]-Table1[[#This Row],[Premium]]</f>
        <v>-1212.770000000015</v>
      </c>
      <c r="S47" s="1" t="s">
        <v>120</v>
      </c>
      <c r="V47" s="1" t="s">
        <v>121</v>
      </c>
      <c r="W47" s="1" t="s">
        <v>121</v>
      </c>
      <c r="X47" s="1" t="s">
        <v>122</v>
      </c>
      <c r="Y47" s="1" t="s">
        <v>123</v>
      </c>
      <c r="Z47" s="1" t="s">
        <v>124</v>
      </c>
      <c r="AA47" s="1" t="s">
        <v>125</v>
      </c>
      <c r="AB47" s="1" t="s">
        <v>120</v>
      </c>
      <c r="AC47" s="1" t="s">
        <v>120</v>
      </c>
      <c r="AD47" s="1" t="s">
        <v>120</v>
      </c>
      <c r="AE47" s="1" t="s">
        <v>120</v>
      </c>
      <c r="AF47" s="1" t="s">
        <v>120</v>
      </c>
      <c r="AG47" s="3">
        <v>40848</v>
      </c>
      <c r="AH47" s="3">
        <v>40877</v>
      </c>
      <c r="AI47" s="1" t="s">
        <v>126</v>
      </c>
      <c r="AJ47">
        <v>720</v>
      </c>
      <c r="AK47" s="1" t="s">
        <v>127</v>
      </c>
      <c r="AL47">
        <v>-5</v>
      </c>
      <c r="AM47" s="3"/>
      <c r="AN47" s="1" t="s">
        <v>120</v>
      </c>
      <c r="AO47" s="1" t="s">
        <v>120</v>
      </c>
      <c r="AP47" s="1" t="s">
        <v>128</v>
      </c>
      <c r="AQ47" s="1" t="s">
        <v>129</v>
      </c>
      <c r="AR47">
        <v>0</v>
      </c>
      <c r="AS47">
        <v>0</v>
      </c>
      <c r="AT47" s="1" t="s">
        <v>123</v>
      </c>
      <c r="AU47">
        <v>0</v>
      </c>
      <c r="AV47">
        <v>0</v>
      </c>
      <c r="AW47" s="1" t="s">
        <v>123</v>
      </c>
      <c r="AX47">
        <v>0</v>
      </c>
      <c r="AY47">
        <v>0</v>
      </c>
      <c r="AZ47" s="1" t="s">
        <v>123</v>
      </c>
      <c r="BA47">
        <v>0</v>
      </c>
      <c r="BB47">
        <v>0</v>
      </c>
      <c r="BC47" s="1" t="s">
        <v>123</v>
      </c>
      <c r="BF47" s="1" t="s">
        <v>130</v>
      </c>
      <c r="BG47" s="1" t="s">
        <v>120</v>
      </c>
      <c r="BH47" s="1" t="s">
        <v>131</v>
      </c>
      <c r="BK47" s="1" t="s">
        <v>120</v>
      </c>
      <c r="BL47" s="1" t="s">
        <v>120</v>
      </c>
      <c r="BM47" s="1" t="s">
        <v>120</v>
      </c>
      <c r="BN47" s="1" t="s">
        <v>120</v>
      </c>
      <c r="BO47" s="1" t="s">
        <v>196</v>
      </c>
      <c r="BP47" s="1" t="s">
        <v>133</v>
      </c>
      <c r="BQ47" s="1" t="s">
        <v>120</v>
      </c>
      <c r="BR47" s="1" t="s">
        <v>120</v>
      </c>
      <c r="BS47" s="1" t="s">
        <v>120</v>
      </c>
      <c r="BT47" s="1" t="s">
        <v>120</v>
      </c>
      <c r="BU47" s="1" t="s">
        <v>120</v>
      </c>
      <c r="BV47" s="1" t="s">
        <v>120</v>
      </c>
      <c r="BW47">
        <v>0</v>
      </c>
      <c r="BX47">
        <v>0</v>
      </c>
      <c r="BY47">
        <v>0</v>
      </c>
      <c r="BZ47" s="3"/>
      <c r="CA47" s="3"/>
      <c r="CB47" s="1" t="s">
        <v>147</v>
      </c>
      <c r="CC47" s="4"/>
      <c r="CE47" s="1" t="s">
        <v>120</v>
      </c>
      <c r="CH47" s="1" t="s">
        <v>120</v>
      </c>
      <c r="CK47" s="1" t="s">
        <v>120</v>
      </c>
      <c r="CN47" s="1" t="s">
        <v>120</v>
      </c>
      <c r="CO47" s="1" t="s">
        <v>120</v>
      </c>
      <c r="CP47" s="1" t="s">
        <v>120</v>
      </c>
      <c r="CQ47" s="1" t="s">
        <v>120</v>
      </c>
      <c r="CR47" s="1" t="s">
        <v>120</v>
      </c>
      <c r="CS47" s="1" t="s">
        <v>120</v>
      </c>
      <c r="CT47" s="3"/>
      <c r="CU47" s="1" t="s">
        <v>120</v>
      </c>
      <c r="CV47" s="1" t="s">
        <v>120</v>
      </c>
      <c r="CW47" s="1" t="s">
        <v>120</v>
      </c>
      <c r="CX47" s="1" t="s">
        <v>120</v>
      </c>
      <c r="CY47" s="1" t="s">
        <v>120</v>
      </c>
      <c r="CZ47" s="1" t="s">
        <v>120</v>
      </c>
      <c r="DA47" s="1" t="s">
        <v>120</v>
      </c>
      <c r="DB47">
        <v>0</v>
      </c>
      <c r="DC47" s="1" t="s">
        <v>120</v>
      </c>
      <c r="DD47" s="1" t="s">
        <v>135</v>
      </c>
      <c r="DE47" s="1" t="s">
        <v>120</v>
      </c>
      <c r="DF47" s="1" t="s">
        <v>120</v>
      </c>
      <c r="DG47" s="1" t="s">
        <v>120</v>
      </c>
      <c r="DH47" s="1" t="s">
        <v>136</v>
      </c>
      <c r="DI47" s="1" t="s">
        <v>119</v>
      </c>
      <c r="DJ47" s="1" t="s">
        <v>120</v>
      </c>
      <c r="DK47" s="1" t="s">
        <v>120</v>
      </c>
      <c r="DL47" s="1" t="s">
        <v>120</v>
      </c>
      <c r="DM47" s="1" t="s">
        <v>120</v>
      </c>
      <c r="DN47" s="1" t="s">
        <v>120</v>
      </c>
      <c r="DO47" s="1" t="s">
        <v>120</v>
      </c>
      <c r="DP47" s="1" t="s">
        <v>120</v>
      </c>
      <c r="DQ47" s="1" t="s">
        <v>120</v>
      </c>
    </row>
    <row r="48" spans="2:121" hidden="1" x14ac:dyDescent="0.25">
      <c r="B48">
        <v>2245</v>
      </c>
      <c r="C48" s="3">
        <v>40179</v>
      </c>
      <c r="D48" s="1" t="s">
        <v>195</v>
      </c>
      <c r="E48" s="1" t="s">
        <v>137</v>
      </c>
      <c r="F48">
        <v>-10</v>
      </c>
      <c r="G48" s="1" t="s">
        <v>118</v>
      </c>
      <c r="H48">
        <v>-7200</v>
      </c>
      <c r="I48" s="1" t="s">
        <v>119</v>
      </c>
      <c r="J48">
        <v>4.5599999999999996</v>
      </c>
      <c r="K48" s="9">
        <f>AVERAGE('E-F Prices 2011 Hourly'!G1269:G2011)</f>
        <v>-0.8075994623655921</v>
      </c>
      <c r="L48" s="9">
        <f>SUM('E-F Prices 2011 Hourly'!J1292:J2011)</f>
        <v>22043.229999999985</v>
      </c>
      <c r="M48" s="9">
        <f>Table1[[#This Row],[Price]]*Table1[[#This Row],[Total quantity]]</f>
        <v>-32832</v>
      </c>
      <c r="N48" s="9">
        <f>Table1[[#This Row],[Real P/L]]-Table1[[#This Row],[Premium]]</f>
        <v>54875.229999999981</v>
      </c>
      <c r="S48" s="1" t="s">
        <v>120</v>
      </c>
      <c r="V48" s="1" t="s">
        <v>121</v>
      </c>
      <c r="W48" s="1" t="s">
        <v>121</v>
      </c>
      <c r="X48" s="1" t="s">
        <v>122</v>
      </c>
      <c r="Y48" s="1" t="s">
        <v>123</v>
      </c>
      <c r="Z48" s="1" t="s">
        <v>124</v>
      </c>
      <c r="AA48" s="1" t="s">
        <v>125</v>
      </c>
      <c r="AB48" s="1" t="s">
        <v>120</v>
      </c>
      <c r="AC48" s="1" t="s">
        <v>120</v>
      </c>
      <c r="AD48" s="1" t="s">
        <v>120</v>
      </c>
      <c r="AE48" s="1" t="s">
        <v>120</v>
      </c>
      <c r="AF48" s="1" t="s">
        <v>120</v>
      </c>
      <c r="AG48" s="3">
        <v>40848</v>
      </c>
      <c r="AH48" s="3">
        <v>40877</v>
      </c>
      <c r="AI48" s="1" t="s">
        <v>126</v>
      </c>
      <c r="AJ48">
        <v>720</v>
      </c>
      <c r="AK48" s="1" t="s">
        <v>127</v>
      </c>
      <c r="AL48">
        <v>-5</v>
      </c>
      <c r="AM48" s="3"/>
      <c r="AN48" s="1" t="s">
        <v>120</v>
      </c>
      <c r="AO48" s="1" t="s">
        <v>120</v>
      </c>
      <c r="AP48" s="1" t="s">
        <v>128</v>
      </c>
      <c r="AQ48" s="1" t="s">
        <v>129</v>
      </c>
      <c r="AR48">
        <v>0</v>
      </c>
      <c r="AS48">
        <v>0</v>
      </c>
      <c r="AT48" s="1" t="s">
        <v>123</v>
      </c>
      <c r="AU48">
        <v>0</v>
      </c>
      <c r="AV48">
        <v>0</v>
      </c>
      <c r="AW48" s="1" t="s">
        <v>123</v>
      </c>
      <c r="AX48">
        <v>0</v>
      </c>
      <c r="AY48">
        <v>0</v>
      </c>
      <c r="AZ48" s="1" t="s">
        <v>123</v>
      </c>
      <c r="BA48">
        <v>0</v>
      </c>
      <c r="BB48">
        <v>0</v>
      </c>
      <c r="BC48" s="1" t="s">
        <v>123</v>
      </c>
      <c r="BF48" s="1" t="s">
        <v>130</v>
      </c>
      <c r="BG48" s="1" t="s">
        <v>120</v>
      </c>
      <c r="BH48" s="1" t="s">
        <v>131</v>
      </c>
      <c r="BK48" s="1" t="s">
        <v>120</v>
      </c>
      <c r="BL48" s="1" t="s">
        <v>120</v>
      </c>
      <c r="BM48" s="1" t="s">
        <v>120</v>
      </c>
      <c r="BN48" s="1" t="s">
        <v>120</v>
      </c>
      <c r="BO48" s="1" t="s">
        <v>197</v>
      </c>
      <c r="BP48" s="1" t="s">
        <v>133</v>
      </c>
      <c r="BQ48" s="1" t="s">
        <v>120</v>
      </c>
      <c r="BR48" s="1" t="s">
        <v>120</v>
      </c>
      <c r="BS48" s="1" t="s">
        <v>120</v>
      </c>
      <c r="BT48" s="1" t="s">
        <v>120</v>
      </c>
      <c r="BU48" s="1" t="s">
        <v>120</v>
      </c>
      <c r="BV48" s="1" t="s">
        <v>120</v>
      </c>
      <c r="BW48">
        <v>0</v>
      </c>
      <c r="BX48">
        <v>0</v>
      </c>
      <c r="BY48">
        <v>0</v>
      </c>
      <c r="BZ48" s="3"/>
      <c r="CA48" s="3"/>
      <c r="CB48" s="1" t="s">
        <v>147</v>
      </c>
      <c r="CC48" s="4"/>
      <c r="CE48" s="1" t="s">
        <v>120</v>
      </c>
      <c r="CH48" s="1" t="s">
        <v>120</v>
      </c>
      <c r="CK48" s="1" t="s">
        <v>120</v>
      </c>
      <c r="CN48" s="1" t="s">
        <v>120</v>
      </c>
      <c r="CO48" s="1" t="s">
        <v>120</v>
      </c>
      <c r="CP48" s="1" t="s">
        <v>120</v>
      </c>
      <c r="CQ48" s="1" t="s">
        <v>120</v>
      </c>
      <c r="CR48" s="1" t="s">
        <v>120</v>
      </c>
      <c r="CS48" s="1" t="s">
        <v>120</v>
      </c>
      <c r="CT48" s="3"/>
      <c r="CU48" s="1" t="s">
        <v>120</v>
      </c>
      <c r="CV48" s="1" t="s">
        <v>120</v>
      </c>
      <c r="CW48" s="1" t="s">
        <v>120</v>
      </c>
      <c r="CX48" s="1" t="s">
        <v>120</v>
      </c>
      <c r="CY48" s="1" t="s">
        <v>120</v>
      </c>
      <c r="CZ48" s="1" t="s">
        <v>120</v>
      </c>
      <c r="DA48" s="1" t="s">
        <v>120</v>
      </c>
      <c r="DB48">
        <v>0</v>
      </c>
      <c r="DC48" s="1" t="s">
        <v>120</v>
      </c>
      <c r="DD48" s="1" t="s">
        <v>135</v>
      </c>
      <c r="DE48" s="1" t="s">
        <v>120</v>
      </c>
      <c r="DF48" s="1" t="s">
        <v>120</v>
      </c>
      <c r="DG48" s="1" t="s">
        <v>120</v>
      </c>
      <c r="DH48" s="1" t="s">
        <v>136</v>
      </c>
      <c r="DI48" s="1" t="s">
        <v>119</v>
      </c>
      <c r="DJ48" s="1" t="s">
        <v>120</v>
      </c>
      <c r="DK48" s="1" t="s">
        <v>120</v>
      </c>
      <c r="DL48" s="1" t="s">
        <v>120</v>
      </c>
      <c r="DM48" s="1" t="s">
        <v>120</v>
      </c>
      <c r="DN48" s="1" t="s">
        <v>120</v>
      </c>
      <c r="DO48" s="1" t="s">
        <v>120</v>
      </c>
      <c r="DP48" s="1" t="s">
        <v>120</v>
      </c>
      <c r="DQ48" s="1" t="s">
        <v>120</v>
      </c>
    </row>
    <row r="49" spans="2:121" hidden="1" x14ac:dyDescent="0.25">
      <c r="B49">
        <v>2533</v>
      </c>
      <c r="C49" s="3">
        <v>40179</v>
      </c>
      <c r="D49" s="1" t="s">
        <v>195</v>
      </c>
      <c r="E49" s="1" t="s">
        <v>137</v>
      </c>
      <c r="F49">
        <v>-20</v>
      </c>
      <c r="G49" s="1" t="s">
        <v>118</v>
      </c>
      <c r="H49">
        <v>-14400</v>
      </c>
      <c r="I49" s="1" t="s">
        <v>119</v>
      </c>
      <c r="J49">
        <v>-3.43</v>
      </c>
      <c r="K49" s="9">
        <f>AVERAGE('E-F Prices 2011 Hourly'!G1270:G2012)</f>
        <v>-0.8075994623655921</v>
      </c>
      <c r="L49" s="9">
        <f>SUM('E-F Prices 2011 Hourly'!J1293:J2012)</f>
        <v>22043.229999999985</v>
      </c>
      <c r="M49" s="9">
        <f>Table1[[#This Row],[Price]]*Table1[[#This Row],[Total quantity]]</f>
        <v>49392</v>
      </c>
      <c r="N49" s="9">
        <f>Table1[[#This Row],[Real P/L]]-Table1[[#This Row],[Premium]]</f>
        <v>-27348.770000000015</v>
      </c>
      <c r="S49" s="1" t="s">
        <v>120</v>
      </c>
      <c r="V49" s="1" t="s">
        <v>121</v>
      </c>
      <c r="W49" s="1" t="s">
        <v>121</v>
      </c>
      <c r="X49" s="1" t="s">
        <v>122</v>
      </c>
      <c r="Y49" s="1" t="s">
        <v>123</v>
      </c>
      <c r="Z49" s="1" t="s">
        <v>124</v>
      </c>
      <c r="AA49" s="1" t="s">
        <v>125</v>
      </c>
      <c r="AB49" s="1" t="s">
        <v>120</v>
      </c>
      <c r="AC49" s="1" t="s">
        <v>120</v>
      </c>
      <c r="AD49" s="1" t="s">
        <v>120</v>
      </c>
      <c r="AE49" s="1" t="s">
        <v>120</v>
      </c>
      <c r="AF49" s="1" t="s">
        <v>120</v>
      </c>
      <c r="AG49" s="3">
        <v>40848</v>
      </c>
      <c r="AH49" s="3">
        <v>40877</v>
      </c>
      <c r="AI49" s="1" t="s">
        <v>126</v>
      </c>
      <c r="AJ49">
        <v>720</v>
      </c>
      <c r="AK49" s="1" t="s">
        <v>127</v>
      </c>
      <c r="AL49">
        <v>-5</v>
      </c>
      <c r="AM49" s="3"/>
      <c r="AN49" s="1" t="s">
        <v>120</v>
      </c>
      <c r="AO49" s="1" t="s">
        <v>120</v>
      </c>
      <c r="AP49" s="1" t="s">
        <v>128</v>
      </c>
      <c r="AQ49" s="1" t="s">
        <v>129</v>
      </c>
      <c r="AR49">
        <v>0</v>
      </c>
      <c r="AS49">
        <v>0</v>
      </c>
      <c r="AT49" s="1" t="s">
        <v>123</v>
      </c>
      <c r="AU49">
        <v>0</v>
      </c>
      <c r="AV49">
        <v>0</v>
      </c>
      <c r="AW49" s="1" t="s">
        <v>123</v>
      </c>
      <c r="AX49">
        <v>0</v>
      </c>
      <c r="AY49">
        <v>0</v>
      </c>
      <c r="AZ49" s="1" t="s">
        <v>123</v>
      </c>
      <c r="BA49">
        <v>0</v>
      </c>
      <c r="BB49">
        <v>0</v>
      </c>
      <c r="BC49" s="1" t="s">
        <v>123</v>
      </c>
      <c r="BF49" s="1" t="s">
        <v>130</v>
      </c>
      <c r="BG49" s="1" t="s">
        <v>120</v>
      </c>
      <c r="BH49" s="1" t="s">
        <v>131</v>
      </c>
      <c r="BK49" s="1" t="s">
        <v>120</v>
      </c>
      <c r="BL49" s="1" t="s">
        <v>120</v>
      </c>
      <c r="BM49" s="1" t="s">
        <v>120</v>
      </c>
      <c r="BN49" s="1" t="s">
        <v>120</v>
      </c>
      <c r="BO49" s="1" t="s">
        <v>198</v>
      </c>
      <c r="BP49" s="1" t="s">
        <v>133</v>
      </c>
      <c r="BQ49" s="1" t="s">
        <v>120</v>
      </c>
      <c r="BR49" s="1" t="s">
        <v>120</v>
      </c>
      <c r="BS49" s="1" t="s">
        <v>120</v>
      </c>
      <c r="BT49" s="1" t="s">
        <v>120</v>
      </c>
      <c r="BU49" s="1" t="s">
        <v>120</v>
      </c>
      <c r="BV49" s="1" t="s">
        <v>120</v>
      </c>
      <c r="BW49">
        <v>0</v>
      </c>
      <c r="BX49">
        <v>0</v>
      </c>
      <c r="BY49">
        <v>0</v>
      </c>
      <c r="BZ49" s="3"/>
      <c r="CA49" s="3"/>
      <c r="CB49" s="1" t="s">
        <v>147</v>
      </c>
      <c r="CC49" s="4"/>
      <c r="CE49" s="1" t="s">
        <v>120</v>
      </c>
      <c r="CH49" s="1" t="s">
        <v>120</v>
      </c>
      <c r="CK49" s="1" t="s">
        <v>120</v>
      </c>
      <c r="CN49" s="1" t="s">
        <v>120</v>
      </c>
      <c r="CO49" s="1" t="s">
        <v>120</v>
      </c>
      <c r="CP49" s="1" t="s">
        <v>120</v>
      </c>
      <c r="CQ49" s="1" t="s">
        <v>120</v>
      </c>
      <c r="CR49" s="1" t="s">
        <v>120</v>
      </c>
      <c r="CS49" s="1" t="s">
        <v>120</v>
      </c>
      <c r="CT49" s="3"/>
      <c r="CU49" s="1" t="s">
        <v>120</v>
      </c>
      <c r="CV49" s="1" t="s">
        <v>120</v>
      </c>
      <c r="CW49" s="1" t="s">
        <v>120</v>
      </c>
      <c r="CX49" s="1" t="s">
        <v>120</v>
      </c>
      <c r="CY49" s="1" t="s">
        <v>120</v>
      </c>
      <c r="CZ49" s="1" t="s">
        <v>120</v>
      </c>
      <c r="DA49" s="1" t="s">
        <v>120</v>
      </c>
      <c r="DB49">
        <v>0</v>
      </c>
      <c r="DC49" s="1" t="s">
        <v>120</v>
      </c>
      <c r="DD49" s="1" t="s">
        <v>135</v>
      </c>
      <c r="DE49" s="1" t="s">
        <v>120</v>
      </c>
      <c r="DF49" s="1" t="s">
        <v>120</v>
      </c>
      <c r="DG49" s="1" t="s">
        <v>120</v>
      </c>
      <c r="DH49" s="1" t="s">
        <v>136</v>
      </c>
      <c r="DI49" s="1" t="s">
        <v>119</v>
      </c>
      <c r="DJ49" s="1" t="s">
        <v>120</v>
      </c>
      <c r="DK49" s="1" t="s">
        <v>120</v>
      </c>
      <c r="DL49" s="1" t="s">
        <v>120</v>
      </c>
      <c r="DM49" s="1" t="s">
        <v>120</v>
      </c>
      <c r="DN49" s="1" t="s">
        <v>120</v>
      </c>
      <c r="DO49" s="1" t="s">
        <v>120</v>
      </c>
      <c r="DP49" s="1" t="s">
        <v>120</v>
      </c>
      <c r="DQ49" s="1" t="s">
        <v>120</v>
      </c>
    </row>
    <row r="50" spans="2:121" hidden="1" x14ac:dyDescent="0.25">
      <c r="B50">
        <v>1959</v>
      </c>
      <c r="C50" s="3">
        <v>40179</v>
      </c>
      <c r="D50" s="1" t="s">
        <v>199</v>
      </c>
      <c r="E50" s="1" t="s">
        <v>117</v>
      </c>
      <c r="F50">
        <v>10</v>
      </c>
      <c r="G50" s="1" t="s">
        <v>118</v>
      </c>
      <c r="H50">
        <v>7200</v>
      </c>
      <c r="I50" s="1" t="s">
        <v>119</v>
      </c>
      <c r="J50">
        <v>3.23</v>
      </c>
      <c r="K50" s="9">
        <f>AVERAGE('E-F Prices 2011 Hourly'!G1271:G2013)</f>
        <v>-0.8075994623655921</v>
      </c>
      <c r="L50" s="9">
        <f>SUM('E-F Prices 2011 Hourly'!J1294:J2013)</f>
        <v>22043.229999999985</v>
      </c>
      <c r="M50" s="9">
        <f>Table1[[#This Row],[Price]]*Table1[[#This Row],[Total quantity]]</f>
        <v>23256</v>
      </c>
      <c r="N50" s="9">
        <f>Table1[[#This Row],[Real P/L]]-Table1[[#This Row],[Premium]]</f>
        <v>-1212.770000000015</v>
      </c>
      <c r="S50" s="1" t="s">
        <v>120</v>
      </c>
      <c r="V50" s="1" t="s">
        <v>121</v>
      </c>
      <c r="W50" s="1" t="s">
        <v>121</v>
      </c>
      <c r="X50" s="1" t="s">
        <v>122</v>
      </c>
      <c r="Y50" s="1" t="s">
        <v>123</v>
      </c>
      <c r="Z50" s="1" t="s">
        <v>124</v>
      </c>
      <c r="AA50" s="1" t="s">
        <v>125</v>
      </c>
      <c r="AB50" s="1" t="s">
        <v>120</v>
      </c>
      <c r="AC50" s="1" t="s">
        <v>120</v>
      </c>
      <c r="AD50" s="1" t="s">
        <v>120</v>
      </c>
      <c r="AE50" s="1" t="s">
        <v>120</v>
      </c>
      <c r="AF50" s="1" t="s">
        <v>120</v>
      </c>
      <c r="AG50" s="3">
        <v>40848</v>
      </c>
      <c r="AH50" s="3">
        <v>40877</v>
      </c>
      <c r="AI50" s="1" t="s">
        <v>126</v>
      </c>
      <c r="AJ50">
        <v>720</v>
      </c>
      <c r="AK50" s="1" t="s">
        <v>127</v>
      </c>
      <c r="AL50">
        <v>5</v>
      </c>
      <c r="AM50" s="3"/>
      <c r="AN50" s="1" t="s">
        <v>120</v>
      </c>
      <c r="AO50" s="1" t="s">
        <v>120</v>
      </c>
      <c r="AP50" s="1" t="s">
        <v>128</v>
      </c>
      <c r="AQ50" s="1" t="s">
        <v>129</v>
      </c>
      <c r="AR50">
        <v>0</v>
      </c>
      <c r="AS50">
        <v>0</v>
      </c>
      <c r="AT50" s="1" t="s">
        <v>123</v>
      </c>
      <c r="AU50">
        <v>0</v>
      </c>
      <c r="AV50">
        <v>0</v>
      </c>
      <c r="AW50" s="1" t="s">
        <v>123</v>
      </c>
      <c r="AX50">
        <v>0</v>
      </c>
      <c r="AY50">
        <v>0</v>
      </c>
      <c r="AZ50" s="1" t="s">
        <v>123</v>
      </c>
      <c r="BA50">
        <v>0</v>
      </c>
      <c r="BB50">
        <v>0</v>
      </c>
      <c r="BC50" s="1" t="s">
        <v>123</v>
      </c>
      <c r="BF50" s="1" t="s">
        <v>130</v>
      </c>
      <c r="BG50" s="1" t="s">
        <v>120</v>
      </c>
      <c r="BH50" s="1" t="s">
        <v>131</v>
      </c>
      <c r="BK50" s="1" t="s">
        <v>120</v>
      </c>
      <c r="BL50" s="1" t="s">
        <v>120</v>
      </c>
      <c r="BM50" s="1" t="s">
        <v>120</v>
      </c>
      <c r="BN50" s="1" t="s">
        <v>120</v>
      </c>
      <c r="BO50" s="1" t="s">
        <v>200</v>
      </c>
      <c r="BP50" s="1" t="s">
        <v>133</v>
      </c>
      <c r="BQ50" s="1" t="s">
        <v>120</v>
      </c>
      <c r="BR50" s="1" t="s">
        <v>120</v>
      </c>
      <c r="BS50" s="1" t="s">
        <v>120</v>
      </c>
      <c r="BT50" s="1" t="s">
        <v>120</v>
      </c>
      <c r="BU50" s="1" t="s">
        <v>120</v>
      </c>
      <c r="BV50" s="1" t="s">
        <v>120</v>
      </c>
      <c r="BW50">
        <v>0</v>
      </c>
      <c r="BX50">
        <v>0</v>
      </c>
      <c r="BY50">
        <v>0</v>
      </c>
      <c r="BZ50" s="3"/>
      <c r="CA50" s="3"/>
      <c r="CB50" s="1" t="s">
        <v>134</v>
      </c>
      <c r="CC50" s="4"/>
      <c r="CE50" s="1" t="s">
        <v>120</v>
      </c>
      <c r="CH50" s="1" t="s">
        <v>120</v>
      </c>
      <c r="CK50" s="1" t="s">
        <v>120</v>
      </c>
      <c r="CN50" s="1" t="s">
        <v>120</v>
      </c>
      <c r="CO50" s="1" t="s">
        <v>120</v>
      </c>
      <c r="CP50" s="1" t="s">
        <v>120</v>
      </c>
      <c r="CQ50" s="1" t="s">
        <v>120</v>
      </c>
      <c r="CR50" s="1" t="s">
        <v>120</v>
      </c>
      <c r="CS50" s="1" t="s">
        <v>120</v>
      </c>
      <c r="CT50" s="3"/>
      <c r="CU50" s="1" t="s">
        <v>120</v>
      </c>
      <c r="CV50" s="1" t="s">
        <v>120</v>
      </c>
      <c r="CW50" s="1" t="s">
        <v>120</v>
      </c>
      <c r="CX50" s="1" t="s">
        <v>120</v>
      </c>
      <c r="CY50" s="1" t="s">
        <v>120</v>
      </c>
      <c r="CZ50" s="1" t="s">
        <v>120</v>
      </c>
      <c r="DA50" s="1" t="s">
        <v>120</v>
      </c>
      <c r="DB50">
        <v>0</v>
      </c>
      <c r="DC50" s="1" t="s">
        <v>120</v>
      </c>
      <c r="DD50" s="1" t="s">
        <v>135</v>
      </c>
      <c r="DE50" s="1" t="s">
        <v>120</v>
      </c>
      <c r="DF50" s="1" t="s">
        <v>120</v>
      </c>
      <c r="DG50" s="1" t="s">
        <v>120</v>
      </c>
      <c r="DH50" s="1" t="s">
        <v>136</v>
      </c>
      <c r="DI50" s="1" t="s">
        <v>119</v>
      </c>
      <c r="DJ50" s="1" t="s">
        <v>120</v>
      </c>
      <c r="DK50" s="1" t="s">
        <v>120</v>
      </c>
      <c r="DL50" s="1" t="s">
        <v>120</v>
      </c>
      <c r="DM50" s="1" t="s">
        <v>120</v>
      </c>
      <c r="DN50" s="1" t="s">
        <v>120</v>
      </c>
      <c r="DO50" s="1" t="s">
        <v>120</v>
      </c>
      <c r="DP50" s="1" t="s">
        <v>120</v>
      </c>
      <c r="DQ50" s="1" t="s">
        <v>120</v>
      </c>
    </row>
    <row r="51" spans="2:121" hidden="1" x14ac:dyDescent="0.25">
      <c r="B51">
        <v>2247</v>
      </c>
      <c r="C51" s="3">
        <v>40179</v>
      </c>
      <c r="D51" s="1" t="s">
        <v>199</v>
      </c>
      <c r="E51" s="1" t="s">
        <v>137</v>
      </c>
      <c r="F51">
        <v>-10</v>
      </c>
      <c r="G51" s="1" t="s">
        <v>118</v>
      </c>
      <c r="H51">
        <v>-7200</v>
      </c>
      <c r="I51" s="1" t="s">
        <v>119</v>
      </c>
      <c r="J51">
        <v>4.5599999999999996</v>
      </c>
      <c r="K51" s="9">
        <f>AVERAGE('E-F Prices 2011 Hourly'!G1272:G2014)</f>
        <v>-0.8075994623655921</v>
      </c>
      <c r="L51" s="9">
        <f>SUM('E-F Prices 2011 Hourly'!J1295:J2014)</f>
        <v>22043.229999999985</v>
      </c>
      <c r="M51" s="9">
        <f>Table1[[#This Row],[Price]]*Table1[[#This Row],[Total quantity]]</f>
        <v>-32832</v>
      </c>
      <c r="N51" s="9">
        <f>Table1[[#This Row],[Real P/L]]-Table1[[#This Row],[Premium]]</f>
        <v>54875.229999999981</v>
      </c>
      <c r="S51" s="1" t="s">
        <v>120</v>
      </c>
      <c r="V51" s="1" t="s">
        <v>121</v>
      </c>
      <c r="W51" s="1" t="s">
        <v>121</v>
      </c>
      <c r="X51" s="1" t="s">
        <v>122</v>
      </c>
      <c r="Y51" s="1" t="s">
        <v>123</v>
      </c>
      <c r="Z51" s="1" t="s">
        <v>124</v>
      </c>
      <c r="AA51" s="1" t="s">
        <v>125</v>
      </c>
      <c r="AB51" s="1" t="s">
        <v>120</v>
      </c>
      <c r="AC51" s="1" t="s">
        <v>120</v>
      </c>
      <c r="AD51" s="1" t="s">
        <v>120</v>
      </c>
      <c r="AE51" s="1" t="s">
        <v>120</v>
      </c>
      <c r="AF51" s="1" t="s">
        <v>120</v>
      </c>
      <c r="AG51" s="3">
        <v>40848</v>
      </c>
      <c r="AH51" s="3">
        <v>40877</v>
      </c>
      <c r="AI51" s="1" t="s">
        <v>126</v>
      </c>
      <c r="AJ51">
        <v>720</v>
      </c>
      <c r="AK51" s="1" t="s">
        <v>127</v>
      </c>
      <c r="AL51">
        <v>5</v>
      </c>
      <c r="AM51" s="3"/>
      <c r="AN51" s="1" t="s">
        <v>120</v>
      </c>
      <c r="AO51" s="1" t="s">
        <v>120</v>
      </c>
      <c r="AP51" s="1" t="s">
        <v>128</v>
      </c>
      <c r="AQ51" s="1" t="s">
        <v>129</v>
      </c>
      <c r="AR51">
        <v>0</v>
      </c>
      <c r="AS51">
        <v>0</v>
      </c>
      <c r="AT51" s="1" t="s">
        <v>123</v>
      </c>
      <c r="AU51">
        <v>0</v>
      </c>
      <c r="AV51">
        <v>0</v>
      </c>
      <c r="AW51" s="1" t="s">
        <v>123</v>
      </c>
      <c r="AX51">
        <v>0</v>
      </c>
      <c r="AY51">
        <v>0</v>
      </c>
      <c r="AZ51" s="1" t="s">
        <v>123</v>
      </c>
      <c r="BA51">
        <v>0</v>
      </c>
      <c r="BB51">
        <v>0</v>
      </c>
      <c r="BC51" s="1" t="s">
        <v>123</v>
      </c>
      <c r="BF51" s="1" t="s">
        <v>130</v>
      </c>
      <c r="BG51" s="1" t="s">
        <v>120</v>
      </c>
      <c r="BH51" s="1" t="s">
        <v>131</v>
      </c>
      <c r="BK51" s="1" t="s">
        <v>120</v>
      </c>
      <c r="BL51" s="1" t="s">
        <v>120</v>
      </c>
      <c r="BM51" s="1" t="s">
        <v>120</v>
      </c>
      <c r="BN51" s="1" t="s">
        <v>120</v>
      </c>
      <c r="BO51" s="1" t="s">
        <v>201</v>
      </c>
      <c r="BP51" s="1" t="s">
        <v>133</v>
      </c>
      <c r="BQ51" s="1" t="s">
        <v>120</v>
      </c>
      <c r="BR51" s="1" t="s">
        <v>120</v>
      </c>
      <c r="BS51" s="1" t="s">
        <v>120</v>
      </c>
      <c r="BT51" s="1" t="s">
        <v>120</v>
      </c>
      <c r="BU51" s="1" t="s">
        <v>120</v>
      </c>
      <c r="BV51" s="1" t="s">
        <v>120</v>
      </c>
      <c r="BW51">
        <v>0</v>
      </c>
      <c r="BX51">
        <v>0</v>
      </c>
      <c r="BY51">
        <v>0</v>
      </c>
      <c r="BZ51" s="3"/>
      <c r="CA51" s="3"/>
      <c r="CB51" s="1" t="s">
        <v>134</v>
      </c>
      <c r="CC51" s="4"/>
      <c r="CE51" s="1" t="s">
        <v>120</v>
      </c>
      <c r="CH51" s="1" t="s">
        <v>120</v>
      </c>
      <c r="CK51" s="1" t="s">
        <v>120</v>
      </c>
      <c r="CN51" s="1" t="s">
        <v>120</v>
      </c>
      <c r="CO51" s="1" t="s">
        <v>120</v>
      </c>
      <c r="CP51" s="1" t="s">
        <v>120</v>
      </c>
      <c r="CQ51" s="1" t="s">
        <v>120</v>
      </c>
      <c r="CR51" s="1" t="s">
        <v>120</v>
      </c>
      <c r="CS51" s="1" t="s">
        <v>120</v>
      </c>
      <c r="CT51" s="3"/>
      <c r="CU51" s="1" t="s">
        <v>120</v>
      </c>
      <c r="CV51" s="1" t="s">
        <v>120</v>
      </c>
      <c r="CW51" s="1" t="s">
        <v>120</v>
      </c>
      <c r="CX51" s="1" t="s">
        <v>120</v>
      </c>
      <c r="CY51" s="1" t="s">
        <v>120</v>
      </c>
      <c r="CZ51" s="1" t="s">
        <v>120</v>
      </c>
      <c r="DA51" s="1" t="s">
        <v>120</v>
      </c>
      <c r="DB51">
        <v>0</v>
      </c>
      <c r="DC51" s="1" t="s">
        <v>120</v>
      </c>
      <c r="DD51" s="1" t="s">
        <v>135</v>
      </c>
      <c r="DE51" s="1" t="s">
        <v>120</v>
      </c>
      <c r="DF51" s="1" t="s">
        <v>120</v>
      </c>
      <c r="DG51" s="1" t="s">
        <v>120</v>
      </c>
      <c r="DH51" s="1" t="s">
        <v>136</v>
      </c>
      <c r="DI51" s="1" t="s">
        <v>119</v>
      </c>
      <c r="DJ51" s="1" t="s">
        <v>120</v>
      </c>
      <c r="DK51" s="1" t="s">
        <v>120</v>
      </c>
      <c r="DL51" s="1" t="s">
        <v>120</v>
      </c>
      <c r="DM51" s="1" t="s">
        <v>120</v>
      </c>
      <c r="DN51" s="1" t="s">
        <v>120</v>
      </c>
      <c r="DO51" s="1" t="s">
        <v>120</v>
      </c>
      <c r="DP51" s="1" t="s">
        <v>120</v>
      </c>
      <c r="DQ51" s="1" t="s">
        <v>120</v>
      </c>
    </row>
    <row r="52" spans="2:121" hidden="1" x14ac:dyDescent="0.25">
      <c r="B52">
        <v>2535</v>
      </c>
      <c r="C52" s="3">
        <v>40179</v>
      </c>
      <c r="D52" s="1" t="s">
        <v>199</v>
      </c>
      <c r="E52" s="1" t="s">
        <v>137</v>
      </c>
      <c r="F52">
        <v>-20</v>
      </c>
      <c r="G52" s="1" t="s">
        <v>118</v>
      </c>
      <c r="H52">
        <v>-14400</v>
      </c>
      <c r="I52" s="1" t="s">
        <v>119</v>
      </c>
      <c r="J52">
        <v>-3.43</v>
      </c>
      <c r="K52" s="9">
        <f>AVERAGE('E-F Prices 2011 Hourly'!G1273:G2015)</f>
        <v>-0.83452361111111173</v>
      </c>
      <c r="L52" s="9">
        <f>SUM('E-F Prices 2011 Hourly'!J1296:J2015)</f>
        <v>22043.229999999985</v>
      </c>
      <c r="M52" s="9">
        <f>Table1[[#This Row],[Price]]*Table1[[#This Row],[Total quantity]]</f>
        <v>49392</v>
      </c>
      <c r="N52" s="9">
        <f>Table1[[#This Row],[Real P/L]]-Table1[[#This Row],[Premium]]</f>
        <v>-27348.770000000015</v>
      </c>
      <c r="S52" s="1" t="s">
        <v>120</v>
      </c>
      <c r="V52" s="1" t="s">
        <v>121</v>
      </c>
      <c r="W52" s="1" t="s">
        <v>121</v>
      </c>
      <c r="X52" s="1" t="s">
        <v>122</v>
      </c>
      <c r="Y52" s="1" t="s">
        <v>123</v>
      </c>
      <c r="Z52" s="1" t="s">
        <v>124</v>
      </c>
      <c r="AA52" s="1" t="s">
        <v>125</v>
      </c>
      <c r="AB52" s="1" t="s">
        <v>120</v>
      </c>
      <c r="AC52" s="1" t="s">
        <v>120</v>
      </c>
      <c r="AD52" s="1" t="s">
        <v>120</v>
      </c>
      <c r="AE52" s="1" t="s">
        <v>120</v>
      </c>
      <c r="AF52" s="1" t="s">
        <v>120</v>
      </c>
      <c r="AG52" s="3">
        <v>40848</v>
      </c>
      <c r="AH52" s="3">
        <v>40877</v>
      </c>
      <c r="AI52" s="1" t="s">
        <v>126</v>
      </c>
      <c r="AJ52">
        <v>720</v>
      </c>
      <c r="AK52" s="1" t="s">
        <v>127</v>
      </c>
      <c r="AL52">
        <v>5</v>
      </c>
      <c r="AM52" s="3"/>
      <c r="AN52" s="1" t="s">
        <v>120</v>
      </c>
      <c r="AO52" s="1" t="s">
        <v>120</v>
      </c>
      <c r="AP52" s="1" t="s">
        <v>128</v>
      </c>
      <c r="AQ52" s="1" t="s">
        <v>129</v>
      </c>
      <c r="AR52">
        <v>0</v>
      </c>
      <c r="AS52">
        <v>0</v>
      </c>
      <c r="AT52" s="1" t="s">
        <v>123</v>
      </c>
      <c r="AU52">
        <v>0</v>
      </c>
      <c r="AV52">
        <v>0</v>
      </c>
      <c r="AW52" s="1" t="s">
        <v>123</v>
      </c>
      <c r="AX52">
        <v>0</v>
      </c>
      <c r="AY52">
        <v>0</v>
      </c>
      <c r="AZ52" s="1" t="s">
        <v>123</v>
      </c>
      <c r="BA52">
        <v>0</v>
      </c>
      <c r="BB52">
        <v>0</v>
      </c>
      <c r="BC52" s="1" t="s">
        <v>123</v>
      </c>
      <c r="BF52" s="1" t="s">
        <v>130</v>
      </c>
      <c r="BG52" s="1" t="s">
        <v>120</v>
      </c>
      <c r="BH52" s="1" t="s">
        <v>131</v>
      </c>
      <c r="BK52" s="1" t="s">
        <v>120</v>
      </c>
      <c r="BL52" s="1" t="s">
        <v>120</v>
      </c>
      <c r="BM52" s="1" t="s">
        <v>120</v>
      </c>
      <c r="BN52" s="1" t="s">
        <v>120</v>
      </c>
      <c r="BO52" s="1" t="s">
        <v>202</v>
      </c>
      <c r="BP52" s="1" t="s">
        <v>133</v>
      </c>
      <c r="BQ52" s="1" t="s">
        <v>120</v>
      </c>
      <c r="BR52" s="1" t="s">
        <v>120</v>
      </c>
      <c r="BS52" s="1" t="s">
        <v>120</v>
      </c>
      <c r="BT52" s="1" t="s">
        <v>120</v>
      </c>
      <c r="BU52" s="1" t="s">
        <v>120</v>
      </c>
      <c r="BV52" s="1" t="s">
        <v>120</v>
      </c>
      <c r="BW52">
        <v>0</v>
      </c>
      <c r="BX52">
        <v>0</v>
      </c>
      <c r="BY52">
        <v>0</v>
      </c>
      <c r="BZ52" s="3"/>
      <c r="CA52" s="3"/>
      <c r="CB52" s="1" t="s">
        <v>134</v>
      </c>
      <c r="CC52" s="4"/>
      <c r="CE52" s="1" t="s">
        <v>120</v>
      </c>
      <c r="CH52" s="1" t="s">
        <v>120</v>
      </c>
      <c r="CK52" s="1" t="s">
        <v>120</v>
      </c>
      <c r="CN52" s="1" t="s">
        <v>120</v>
      </c>
      <c r="CO52" s="1" t="s">
        <v>120</v>
      </c>
      <c r="CP52" s="1" t="s">
        <v>120</v>
      </c>
      <c r="CQ52" s="1" t="s">
        <v>120</v>
      </c>
      <c r="CR52" s="1" t="s">
        <v>120</v>
      </c>
      <c r="CS52" s="1" t="s">
        <v>120</v>
      </c>
      <c r="CT52" s="3"/>
      <c r="CU52" s="1" t="s">
        <v>120</v>
      </c>
      <c r="CV52" s="1" t="s">
        <v>120</v>
      </c>
      <c r="CW52" s="1" t="s">
        <v>120</v>
      </c>
      <c r="CX52" s="1" t="s">
        <v>120</v>
      </c>
      <c r="CY52" s="1" t="s">
        <v>120</v>
      </c>
      <c r="CZ52" s="1" t="s">
        <v>120</v>
      </c>
      <c r="DA52" s="1" t="s">
        <v>120</v>
      </c>
      <c r="DB52">
        <v>0</v>
      </c>
      <c r="DC52" s="1" t="s">
        <v>120</v>
      </c>
      <c r="DD52" s="1" t="s">
        <v>135</v>
      </c>
      <c r="DE52" s="1" t="s">
        <v>120</v>
      </c>
      <c r="DF52" s="1" t="s">
        <v>120</v>
      </c>
      <c r="DG52" s="1" t="s">
        <v>120</v>
      </c>
      <c r="DH52" s="1" t="s">
        <v>136</v>
      </c>
      <c r="DI52" s="1" t="s">
        <v>119</v>
      </c>
      <c r="DJ52" s="1" t="s">
        <v>120</v>
      </c>
      <c r="DK52" s="1" t="s">
        <v>120</v>
      </c>
      <c r="DL52" s="1" t="s">
        <v>120</v>
      </c>
      <c r="DM52" s="1" t="s">
        <v>120</v>
      </c>
      <c r="DN52" s="1" t="s">
        <v>120</v>
      </c>
      <c r="DO52" s="1" t="s">
        <v>120</v>
      </c>
      <c r="DP52" s="1" t="s">
        <v>120</v>
      </c>
      <c r="DQ52" s="1" t="s">
        <v>120</v>
      </c>
    </row>
    <row r="53" spans="2:121" hidden="1" x14ac:dyDescent="0.25">
      <c r="B53">
        <v>1961</v>
      </c>
      <c r="C53" s="3">
        <v>40179</v>
      </c>
      <c r="D53" s="1" t="s">
        <v>203</v>
      </c>
      <c r="E53" s="1" t="s">
        <v>117</v>
      </c>
      <c r="F53">
        <v>10</v>
      </c>
      <c r="G53" s="1" t="s">
        <v>118</v>
      </c>
      <c r="H53">
        <v>7200</v>
      </c>
      <c r="I53" s="1" t="s">
        <v>119</v>
      </c>
      <c r="J53">
        <v>3.23</v>
      </c>
      <c r="K53" s="9">
        <f>AVERAGE('E-F Prices 2011 Hourly'!G1274:G2016)</f>
        <v>-0.79592876344086116</v>
      </c>
      <c r="L53" s="9">
        <f>SUM('E-F Prices 2011 Hourly'!J1297:J2016)</f>
        <v>23330.089999999982</v>
      </c>
      <c r="M53" s="9">
        <f>Table1[[#This Row],[Price]]*Table1[[#This Row],[Total quantity]]</f>
        <v>23256</v>
      </c>
      <c r="N53" s="9">
        <f>Table1[[#This Row],[Real P/L]]-Table1[[#This Row],[Premium]]</f>
        <v>74.089999999981956</v>
      </c>
      <c r="S53" s="1" t="s">
        <v>120</v>
      </c>
      <c r="V53" s="1" t="s">
        <v>121</v>
      </c>
      <c r="W53" s="1" t="s">
        <v>121</v>
      </c>
      <c r="X53" s="1" t="s">
        <v>122</v>
      </c>
      <c r="Y53" s="1" t="s">
        <v>123</v>
      </c>
      <c r="Z53" s="1" t="s">
        <v>124</v>
      </c>
      <c r="AA53" s="1" t="s">
        <v>125</v>
      </c>
      <c r="AB53" s="1" t="s">
        <v>120</v>
      </c>
      <c r="AC53" s="1" t="s">
        <v>120</v>
      </c>
      <c r="AD53" s="1" t="s">
        <v>120</v>
      </c>
      <c r="AE53" s="1" t="s">
        <v>120</v>
      </c>
      <c r="AF53" s="1" t="s">
        <v>120</v>
      </c>
      <c r="AG53" s="3">
        <v>40848</v>
      </c>
      <c r="AH53" s="3">
        <v>40877</v>
      </c>
      <c r="AI53" s="1" t="s">
        <v>126</v>
      </c>
      <c r="AJ53">
        <v>720</v>
      </c>
      <c r="AK53" s="1" t="s">
        <v>127</v>
      </c>
      <c r="AL53">
        <v>5</v>
      </c>
      <c r="AM53" s="3"/>
      <c r="AN53" s="1" t="s">
        <v>120</v>
      </c>
      <c r="AO53" s="1" t="s">
        <v>120</v>
      </c>
      <c r="AP53" s="1" t="s">
        <v>128</v>
      </c>
      <c r="AQ53" s="1" t="s">
        <v>129</v>
      </c>
      <c r="AR53">
        <v>0</v>
      </c>
      <c r="AS53">
        <v>0</v>
      </c>
      <c r="AT53" s="1" t="s">
        <v>123</v>
      </c>
      <c r="AU53">
        <v>0</v>
      </c>
      <c r="AV53">
        <v>0</v>
      </c>
      <c r="AW53" s="1" t="s">
        <v>123</v>
      </c>
      <c r="AX53">
        <v>0</v>
      </c>
      <c r="AY53">
        <v>0</v>
      </c>
      <c r="AZ53" s="1" t="s">
        <v>123</v>
      </c>
      <c r="BA53">
        <v>0</v>
      </c>
      <c r="BB53">
        <v>0</v>
      </c>
      <c r="BC53" s="1" t="s">
        <v>123</v>
      </c>
      <c r="BF53" s="1" t="s">
        <v>130</v>
      </c>
      <c r="BG53" s="1" t="s">
        <v>120</v>
      </c>
      <c r="BH53" s="1" t="s">
        <v>131</v>
      </c>
      <c r="BK53" s="1" t="s">
        <v>120</v>
      </c>
      <c r="BL53" s="1" t="s">
        <v>120</v>
      </c>
      <c r="BM53" s="1" t="s">
        <v>120</v>
      </c>
      <c r="BN53" s="1" t="s">
        <v>120</v>
      </c>
      <c r="BO53" s="1" t="s">
        <v>204</v>
      </c>
      <c r="BP53" s="1" t="s">
        <v>133</v>
      </c>
      <c r="BQ53" s="1" t="s">
        <v>120</v>
      </c>
      <c r="BR53" s="1" t="s">
        <v>120</v>
      </c>
      <c r="BS53" s="1" t="s">
        <v>120</v>
      </c>
      <c r="BT53" s="1" t="s">
        <v>120</v>
      </c>
      <c r="BU53" s="1" t="s">
        <v>120</v>
      </c>
      <c r="BV53" s="1" t="s">
        <v>120</v>
      </c>
      <c r="BW53">
        <v>0</v>
      </c>
      <c r="BX53">
        <v>0</v>
      </c>
      <c r="BY53">
        <v>0</v>
      </c>
      <c r="BZ53" s="3"/>
      <c r="CA53" s="3"/>
      <c r="CB53" s="1" t="s">
        <v>142</v>
      </c>
      <c r="CC53" s="4"/>
      <c r="CE53" s="1" t="s">
        <v>120</v>
      </c>
      <c r="CH53" s="1" t="s">
        <v>120</v>
      </c>
      <c r="CK53" s="1" t="s">
        <v>120</v>
      </c>
      <c r="CN53" s="1" t="s">
        <v>120</v>
      </c>
      <c r="CO53" s="1" t="s">
        <v>120</v>
      </c>
      <c r="CP53" s="1" t="s">
        <v>120</v>
      </c>
      <c r="CQ53" s="1" t="s">
        <v>120</v>
      </c>
      <c r="CR53" s="1" t="s">
        <v>120</v>
      </c>
      <c r="CS53" s="1" t="s">
        <v>120</v>
      </c>
      <c r="CT53" s="3"/>
      <c r="CU53" s="1" t="s">
        <v>120</v>
      </c>
      <c r="CV53" s="1" t="s">
        <v>120</v>
      </c>
      <c r="CW53" s="1" t="s">
        <v>120</v>
      </c>
      <c r="CX53" s="1" t="s">
        <v>120</v>
      </c>
      <c r="CY53" s="1" t="s">
        <v>120</v>
      </c>
      <c r="CZ53" s="1" t="s">
        <v>120</v>
      </c>
      <c r="DA53" s="1" t="s">
        <v>120</v>
      </c>
      <c r="DB53">
        <v>0</v>
      </c>
      <c r="DC53" s="1" t="s">
        <v>120</v>
      </c>
      <c r="DD53" s="1" t="s">
        <v>135</v>
      </c>
      <c r="DE53" s="1" t="s">
        <v>120</v>
      </c>
      <c r="DF53" s="1" t="s">
        <v>120</v>
      </c>
      <c r="DG53" s="1" t="s">
        <v>120</v>
      </c>
      <c r="DH53" s="1" t="s">
        <v>136</v>
      </c>
      <c r="DI53" s="1" t="s">
        <v>119</v>
      </c>
      <c r="DJ53" s="1" t="s">
        <v>120</v>
      </c>
      <c r="DK53" s="1" t="s">
        <v>120</v>
      </c>
      <c r="DL53" s="1" t="s">
        <v>120</v>
      </c>
      <c r="DM53" s="1" t="s">
        <v>120</v>
      </c>
      <c r="DN53" s="1" t="s">
        <v>120</v>
      </c>
      <c r="DO53" s="1" t="s">
        <v>120</v>
      </c>
      <c r="DP53" s="1" t="s">
        <v>120</v>
      </c>
      <c r="DQ53" s="1" t="s">
        <v>120</v>
      </c>
    </row>
    <row r="54" spans="2:121" hidden="1" x14ac:dyDescent="0.25">
      <c r="B54">
        <v>2249</v>
      </c>
      <c r="C54" s="3">
        <v>40179</v>
      </c>
      <c r="D54" s="1" t="s">
        <v>203</v>
      </c>
      <c r="E54" s="1" t="s">
        <v>137</v>
      </c>
      <c r="F54">
        <v>-10</v>
      </c>
      <c r="G54" s="1" t="s">
        <v>118</v>
      </c>
      <c r="H54">
        <v>-7200</v>
      </c>
      <c r="I54" s="1" t="s">
        <v>119</v>
      </c>
      <c r="J54">
        <v>4.5599999999999996</v>
      </c>
      <c r="K54" s="9">
        <f>AVERAGE('E-F Prices 2011 Hourly'!G1275:G2017)</f>
        <v>-0.79592876344086116</v>
      </c>
      <c r="L54" s="9">
        <f>SUM('E-F Prices 2011 Hourly'!J1298:J2017)</f>
        <v>23330.089999999982</v>
      </c>
      <c r="M54" s="9">
        <f>Table1[[#This Row],[Price]]*Table1[[#This Row],[Total quantity]]</f>
        <v>-32832</v>
      </c>
      <c r="N54" s="9">
        <f>Table1[[#This Row],[Real P/L]]-Table1[[#This Row],[Premium]]</f>
        <v>56162.089999999982</v>
      </c>
      <c r="S54" s="1" t="s">
        <v>120</v>
      </c>
      <c r="V54" s="1" t="s">
        <v>121</v>
      </c>
      <c r="W54" s="1" t="s">
        <v>121</v>
      </c>
      <c r="X54" s="1" t="s">
        <v>122</v>
      </c>
      <c r="Y54" s="1" t="s">
        <v>123</v>
      </c>
      <c r="Z54" s="1" t="s">
        <v>124</v>
      </c>
      <c r="AA54" s="1" t="s">
        <v>125</v>
      </c>
      <c r="AB54" s="1" t="s">
        <v>120</v>
      </c>
      <c r="AC54" s="1" t="s">
        <v>120</v>
      </c>
      <c r="AD54" s="1" t="s">
        <v>120</v>
      </c>
      <c r="AE54" s="1" t="s">
        <v>120</v>
      </c>
      <c r="AF54" s="1" t="s">
        <v>120</v>
      </c>
      <c r="AG54" s="3">
        <v>40848</v>
      </c>
      <c r="AH54" s="3">
        <v>40877</v>
      </c>
      <c r="AI54" s="1" t="s">
        <v>126</v>
      </c>
      <c r="AJ54">
        <v>720</v>
      </c>
      <c r="AK54" s="1" t="s">
        <v>127</v>
      </c>
      <c r="AL54">
        <v>5</v>
      </c>
      <c r="AM54" s="3"/>
      <c r="AN54" s="1" t="s">
        <v>120</v>
      </c>
      <c r="AO54" s="1" t="s">
        <v>120</v>
      </c>
      <c r="AP54" s="1" t="s">
        <v>128</v>
      </c>
      <c r="AQ54" s="1" t="s">
        <v>129</v>
      </c>
      <c r="AR54">
        <v>0</v>
      </c>
      <c r="AS54">
        <v>0</v>
      </c>
      <c r="AT54" s="1" t="s">
        <v>123</v>
      </c>
      <c r="AU54">
        <v>0</v>
      </c>
      <c r="AV54">
        <v>0</v>
      </c>
      <c r="AW54" s="1" t="s">
        <v>123</v>
      </c>
      <c r="AX54">
        <v>0</v>
      </c>
      <c r="AY54">
        <v>0</v>
      </c>
      <c r="AZ54" s="1" t="s">
        <v>123</v>
      </c>
      <c r="BA54">
        <v>0</v>
      </c>
      <c r="BB54">
        <v>0</v>
      </c>
      <c r="BC54" s="1" t="s">
        <v>123</v>
      </c>
      <c r="BF54" s="1" t="s">
        <v>130</v>
      </c>
      <c r="BG54" s="1" t="s">
        <v>120</v>
      </c>
      <c r="BH54" s="1" t="s">
        <v>131</v>
      </c>
      <c r="BK54" s="1" t="s">
        <v>120</v>
      </c>
      <c r="BL54" s="1" t="s">
        <v>120</v>
      </c>
      <c r="BM54" s="1" t="s">
        <v>120</v>
      </c>
      <c r="BN54" s="1" t="s">
        <v>120</v>
      </c>
      <c r="BO54" s="1" t="s">
        <v>205</v>
      </c>
      <c r="BP54" s="1" t="s">
        <v>133</v>
      </c>
      <c r="BQ54" s="1" t="s">
        <v>120</v>
      </c>
      <c r="BR54" s="1" t="s">
        <v>120</v>
      </c>
      <c r="BS54" s="1" t="s">
        <v>120</v>
      </c>
      <c r="BT54" s="1" t="s">
        <v>120</v>
      </c>
      <c r="BU54" s="1" t="s">
        <v>120</v>
      </c>
      <c r="BV54" s="1" t="s">
        <v>120</v>
      </c>
      <c r="BW54">
        <v>0</v>
      </c>
      <c r="BX54">
        <v>0</v>
      </c>
      <c r="BY54">
        <v>0</v>
      </c>
      <c r="BZ54" s="3"/>
      <c r="CA54" s="3"/>
      <c r="CB54" s="1" t="s">
        <v>142</v>
      </c>
      <c r="CC54" s="4"/>
      <c r="CE54" s="1" t="s">
        <v>120</v>
      </c>
      <c r="CH54" s="1" t="s">
        <v>120</v>
      </c>
      <c r="CK54" s="1" t="s">
        <v>120</v>
      </c>
      <c r="CN54" s="1" t="s">
        <v>120</v>
      </c>
      <c r="CO54" s="1" t="s">
        <v>120</v>
      </c>
      <c r="CP54" s="1" t="s">
        <v>120</v>
      </c>
      <c r="CQ54" s="1" t="s">
        <v>120</v>
      </c>
      <c r="CR54" s="1" t="s">
        <v>120</v>
      </c>
      <c r="CS54" s="1" t="s">
        <v>120</v>
      </c>
      <c r="CT54" s="3"/>
      <c r="CU54" s="1" t="s">
        <v>120</v>
      </c>
      <c r="CV54" s="1" t="s">
        <v>120</v>
      </c>
      <c r="CW54" s="1" t="s">
        <v>120</v>
      </c>
      <c r="CX54" s="1" t="s">
        <v>120</v>
      </c>
      <c r="CY54" s="1" t="s">
        <v>120</v>
      </c>
      <c r="CZ54" s="1" t="s">
        <v>120</v>
      </c>
      <c r="DA54" s="1" t="s">
        <v>120</v>
      </c>
      <c r="DB54">
        <v>0</v>
      </c>
      <c r="DC54" s="1" t="s">
        <v>120</v>
      </c>
      <c r="DD54" s="1" t="s">
        <v>135</v>
      </c>
      <c r="DE54" s="1" t="s">
        <v>120</v>
      </c>
      <c r="DF54" s="1" t="s">
        <v>120</v>
      </c>
      <c r="DG54" s="1" t="s">
        <v>120</v>
      </c>
      <c r="DH54" s="1" t="s">
        <v>136</v>
      </c>
      <c r="DI54" s="1" t="s">
        <v>119</v>
      </c>
      <c r="DJ54" s="1" t="s">
        <v>120</v>
      </c>
      <c r="DK54" s="1" t="s">
        <v>120</v>
      </c>
      <c r="DL54" s="1" t="s">
        <v>120</v>
      </c>
      <c r="DM54" s="1" t="s">
        <v>120</v>
      </c>
      <c r="DN54" s="1" t="s">
        <v>120</v>
      </c>
      <c r="DO54" s="1" t="s">
        <v>120</v>
      </c>
      <c r="DP54" s="1" t="s">
        <v>120</v>
      </c>
      <c r="DQ54" s="1" t="s">
        <v>120</v>
      </c>
    </row>
    <row r="55" spans="2:121" hidden="1" x14ac:dyDescent="0.25">
      <c r="B55">
        <v>2537</v>
      </c>
      <c r="C55" s="3">
        <v>40179</v>
      </c>
      <c r="D55" s="1" t="s">
        <v>203</v>
      </c>
      <c r="E55" s="1" t="s">
        <v>137</v>
      </c>
      <c r="F55">
        <v>-20</v>
      </c>
      <c r="G55" s="1" t="s">
        <v>118</v>
      </c>
      <c r="H55">
        <v>-14400</v>
      </c>
      <c r="I55" s="1" t="s">
        <v>119</v>
      </c>
      <c r="J55">
        <v>-3.43</v>
      </c>
      <c r="K55" s="9">
        <f>AVERAGE('E-F Prices 2011 Hourly'!G1276:G2018)</f>
        <v>-0.79592876344086116</v>
      </c>
      <c r="L55" s="9">
        <f>SUM('E-F Prices 2011 Hourly'!J1299:J2018)</f>
        <v>23330.089999999982</v>
      </c>
      <c r="M55" s="9">
        <f>Table1[[#This Row],[Price]]*Table1[[#This Row],[Total quantity]]</f>
        <v>49392</v>
      </c>
      <c r="N55" s="9">
        <f>Table1[[#This Row],[Real P/L]]-Table1[[#This Row],[Premium]]</f>
        <v>-26061.910000000018</v>
      </c>
      <c r="S55" s="1" t="s">
        <v>120</v>
      </c>
      <c r="V55" s="1" t="s">
        <v>121</v>
      </c>
      <c r="W55" s="1" t="s">
        <v>121</v>
      </c>
      <c r="X55" s="1" t="s">
        <v>122</v>
      </c>
      <c r="Y55" s="1" t="s">
        <v>123</v>
      </c>
      <c r="Z55" s="1" t="s">
        <v>124</v>
      </c>
      <c r="AA55" s="1" t="s">
        <v>125</v>
      </c>
      <c r="AB55" s="1" t="s">
        <v>120</v>
      </c>
      <c r="AC55" s="1" t="s">
        <v>120</v>
      </c>
      <c r="AD55" s="1" t="s">
        <v>120</v>
      </c>
      <c r="AE55" s="1" t="s">
        <v>120</v>
      </c>
      <c r="AF55" s="1" t="s">
        <v>120</v>
      </c>
      <c r="AG55" s="3">
        <v>40848</v>
      </c>
      <c r="AH55" s="3">
        <v>40877</v>
      </c>
      <c r="AI55" s="1" t="s">
        <v>126</v>
      </c>
      <c r="AJ55">
        <v>720</v>
      </c>
      <c r="AK55" s="1" t="s">
        <v>127</v>
      </c>
      <c r="AL55">
        <v>5</v>
      </c>
      <c r="AM55" s="3"/>
      <c r="AN55" s="1" t="s">
        <v>120</v>
      </c>
      <c r="AO55" s="1" t="s">
        <v>120</v>
      </c>
      <c r="AP55" s="1" t="s">
        <v>128</v>
      </c>
      <c r="AQ55" s="1" t="s">
        <v>129</v>
      </c>
      <c r="AR55">
        <v>0</v>
      </c>
      <c r="AS55">
        <v>0</v>
      </c>
      <c r="AT55" s="1" t="s">
        <v>123</v>
      </c>
      <c r="AU55">
        <v>0</v>
      </c>
      <c r="AV55">
        <v>0</v>
      </c>
      <c r="AW55" s="1" t="s">
        <v>123</v>
      </c>
      <c r="AX55">
        <v>0</v>
      </c>
      <c r="AY55">
        <v>0</v>
      </c>
      <c r="AZ55" s="1" t="s">
        <v>123</v>
      </c>
      <c r="BA55">
        <v>0</v>
      </c>
      <c r="BB55">
        <v>0</v>
      </c>
      <c r="BC55" s="1" t="s">
        <v>123</v>
      </c>
      <c r="BF55" s="1" t="s">
        <v>130</v>
      </c>
      <c r="BG55" s="1" t="s">
        <v>120</v>
      </c>
      <c r="BH55" s="1" t="s">
        <v>131</v>
      </c>
      <c r="BK55" s="1" t="s">
        <v>120</v>
      </c>
      <c r="BL55" s="1" t="s">
        <v>120</v>
      </c>
      <c r="BM55" s="1" t="s">
        <v>120</v>
      </c>
      <c r="BN55" s="1" t="s">
        <v>120</v>
      </c>
      <c r="BO55" s="1" t="s">
        <v>206</v>
      </c>
      <c r="BP55" s="1" t="s">
        <v>133</v>
      </c>
      <c r="BQ55" s="1" t="s">
        <v>120</v>
      </c>
      <c r="BR55" s="1" t="s">
        <v>120</v>
      </c>
      <c r="BS55" s="1" t="s">
        <v>120</v>
      </c>
      <c r="BT55" s="1" t="s">
        <v>120</v>
      </c>
      <c r="BU55" s="1" t="s">
        <v>120</v>
      </c>
      <c r="BV55" s="1" t="s">
        <v>120</v>
      </c>
      <c r="BW55">
        <v>0</v>
      </c>
      <c r="BX55">
        <v>0</v>
      </c>
      <c r="BY55">
        <v>0</v>
      </c>
      <c r="BZ55" s="3"/>
      <c r="CA55" s="3"/>
      <c r="CB55" s="1" t="s">
        <v>142</v>
      </c>
      <c r="CC55" s="4"/>
      <c r="CE55" s="1" t="s">
        <v>120</v>
      </c>
      <c r="CH55" s="1" t="s">
        <v>120</v>
      </c>
      <c r="CK55" s="1" t="s">
        <v>120</v>
      </c>
      <c r="CN55" s="1" t="s">
        <v>120</v>
      </c>
      <c r="CO55" s="1" t="s">
        <v>120</v>
      </c>
      <c r="CP55" s="1" t="s">
        <v>120</v>
      </c>
      <c r="CQ55" s="1" t="s">
        <v>120</v>
      </c>
      <c r="CR55" s="1" t="s">
        <v>120</v>
      </c>
      <c r="CS55" s="1" t="s">
        <v>120</v>
      </c>
      <c r="CT55" s="3"/>
      <c r="CU55" s="1" t="s">
        <v>120</v>
      </c>
      <c r="CV55" s="1" t="s">
        <v>120</v>
      </c>
      <c r="CW55" s="1" t="s">
        <v>120</v>
      </c>
      <c r="CX55" s="1" t="s">
        <v>120</v>
      </c>
      <c r="CY55" s="1" t="s">
        <v>120</v>
      </c>
      <c r="CZ55" s="1" t="s">
        <v>120</v>
      </c>
      <c r="DA55" s="1" t="s">
        <v>120</v>
      </c>
      <c r="DB55">
        <v>0</v>
      </c>
      <c r="DC55" s="1" t="s">
        <v>120</v>
      </c>
      <c r="DD55" s="1" t="s">
        <v>135</v>
      </c>
      <c r="DE55" s="1" t="s">
        <v>120</v>
      </c>
      <c r="DF55" s="1" t="s">
        <v>120</v>
      </c>
      <c r="DG55" s="1" t="s">
        <v>120</v>
      </c>
      <c r="DH55" s="1" t="s">
        <v>136</v>
      </c>
      <c r="DI55" s="1" t="s">
        <v>119</v>
      </c>
      <c r="DJ55" s="1" t="s">
        <v>120</v>
      </c>
      <c r="DK55" s="1" t="s">
        <v>120</v>
      </c>
      <c r="DL55" s="1" t="s">
        <v>120</v>
      </c>
      <c r="DM55" s="1" t="s">
        <v>120</v>
      </c>
      <c r="DN55" s="1" t="s">
        <v>120</v>
      </c>
      <c r="DO55" s="1" t="s">
        <v>120</v>
      </c>
      <c r="DP55" s="1" t="s">
        <v>120</v>
      </c>
      <c r="DQ55" s="1" t="s">
        <v>120</v>
      </c>
    </row>
    <row r="56" spans="2:121" hidden="1" x14ac:dyDescent="0.25">
      <c r="B56">
        <v>1963</v>
      </c>
      <c r="C56" s="3">
        <v>40179</v>
      </c>
      <c r="D56" s="1" t="s">
        <v>207</v>
      </c>
      <c r="E56" s="1" t="s">
        <v>117</v>
      </c>
      <c r="F56">
        <v>10</v>
      </c>
      <c r="G56" s="1" t="s">
        <v>118</v>
      </c>
      <c r="H56">
        <v>7200</v>
      </c>
      <c r="I56" s="1" t="s">
        <v>119</v>
      </c>
      <c r="J56">
        <v>3.23</v>
      </c>
      <c r="K56" s="9">
        <f>AVERAGE('E-F Prices 2011 Hourly'!G1277:G2019)</f>
        <v>-0.79592876344086116</v>
      </c>
      <c r="L56" s="9">
        <f>SUM('E-F Prices 2011 Hourly'!J1300:J2019)</f>
        <v>23330.089999999982</v>
      </c>
      <c r="M56" s="9">
        <f>Table1[[#This Row],[Price]]*Table1[[#This Row],[Total quantity]]</f>
        <v>23256</v>
      </c>
      <c r="N56" s="9">
        <f>Table1[[#This Row],[Real P/L]]-Table1[[#This Row],[Premium]]</f>
        <v>74.089999999981956</v>
      </c>
      <c r="S56" s="1" t="s">
        <v>120</v>
      </c>
      <c r="V56" s="1" t="s">
        <v>121</v>
      </c>
      <c r="W56" s="1" t="s">
        <v>121</v>
      </c>
      <c r="X56" s="1" t="s">
        <v>122</v>
      </c>
      <c r="Y56" s="1" t="s">
        <v>123</v>
      </c>
      <c r="Z56" s="1" t="s">
        <v>124</v>
      </c>
      <c r="AA56" s="1" t="s">
        <v>125</v>
      </c>
      <c r="AB56" s="1" t="s">
        <v>120</v>
      </c>
      <c r="AC56" s="1" t="s">
        <v>120</v>
      </c>
      <c r="AD56" s="1" t="s">
        <v>120</v>
      </c>
      <c r="AE56" s="1" t="s">
        <v>120</v>
      </c>
      <c r="AF56" s="1" t="s">
        <v>120</v>
      </c>
      <c r="AG56" s="3">
        <v>40848</v>
      </c>
      <c r="AH56" s="3">
        <v>40877</v>
      </c>
      <c r="AI56" s="1" t="s">
        <v>126</v>
      </c>
      <c r="AJ56">
        <v>720</v>
      </c>
      <c r="AK56" s="1" t="s">
        <v>127</v>
      </c>
      <c r="AL56">
        <v>5</v>
      </c>
      <c r="AM56" s="3"/>
      <c r="AN56" s="1" t="s">
        <v>120</v>
      </c>
      <c r="AO56" s="1" t="s">
        <v>120</v>
      </c>
      <c r="AP56" s="1" t="s">
        <v>128</v>
      </c>
      <c r="AQ56" s="1" t="s">
        <v>129</v>
      </c>
      <c r="AR56">
        <v>0</v>
      </c>
      <c r="AS56">
        <v>0</v>
      </c>
      <c r="AT56" s="1" t="s">
        <v>123</v>
      </c>
      <c r="AU56">
        <v>0</v>
      </c>
      <c r="AV56">
        <v>0</v>
      </c>
      <c r="AW56" s="1" t="s">
        <v>123</v>
      </c>
      <c r="AX56">
        <v>0</v>
      </c>
      <c r="AY56">
        <v>0</v>
      </c>
      <c r="AZ56" s="1" t="s">
        <v>123</v>
      </c>
      <c r="BA56">
        <v>0</v>
      </c>
      <c r="BB56">
        <v>0</v>
      </c>
      <c r="BC56" s="1" t="s">
        <v>123</v>
      </c>
      <c r="BF56" s="1" t="s">
        <v>130</v>
      </c>
      <c r="BG56" s="1" t="s">
        <v>120</v>
      </c>
      <c r="BH56" s="1" t="s">
        <v>131</v>
      </c>
      <c r="BK56" s="1" t="s">
        <v>120</v>
      </c>
      <c r="BL56" s="1" t="s">
        <v>120</v>
      </c>
      <c r="BM56" s="1" t="s">
        <v>120</v>
      </c>
      <c r="BN56" s="1" t="s">
        <v>120</v>
      </c>
      <c r="BO56" s="1" t="s">
        <v>208</v>
      </c>
      <c r="BP56" s="1" t="s">
        <v>133</v>
      </c>
      <c r="BQ56" s="1" t="s">
        <v>120</v>
      </c>
      <c r="BR56" s="1" t="s">
        <v>120</v>
      </c>
      <c r="BS56" s="1" t="s">
        <v>120</v>
      </c>
      <c r="BT56" s="1" t="s">
        <v>120</v>
      </c>
      <c r="BU56" s="1" t="s">
        <v>120</v>
      </c>
      <c r="BV56" s="1" t="s">
        <v>120</v>
      </c>
      <c r="BW56">
        <v>0</v>
      </c>
      <c r="BX56">
        <v>0</v>
      </c>
      <c r="BY56">
        <v>0</v>
      </c>
      <c r="BZ56" s="3"/>
      <c r="CA56" s="3"/>
      <c r="CB56" s="1" t="s">
        <v>147</v>
      </c>
      <c r="CC56" s="4"/>
      <c r="CE56" s="1" t="s">
        <v>120</v>
      </c>
      <c r="CH56" s="1" t="s">
        <v>120</v>
      </c>
      <c r="CK56" s="1" t="s">
        <v>120</v>
      </c>
      <c r="CN56" s="1" t="s">
        <v>120</v>
      </c>
      <c r="CO56" s="1" t="s">
        <v>120</v>
      </c>
      <c r="CP56" s="1" t="s">
        <v>120</v>
      </c>
      <c r="CQ56" s="1" t="s">
        <v>120</v>
      </c>
      <c r="CR56" s="1" t="s">
        <v>120</v>
      </c>
      <c r="CS56" s="1" t="s">
        <v>120</v>
      </c>
      <c r="CT56" s="3"/>
      <c r="CU56" s="1" t="s">
        <v>120</v>
      </c>
      <c r="CV56" s="1" t="s">
        <v>120</v>
      </c>
      <c r="CW56" s="1" t="s">
        <v>120</v>
      </c>
      <c r="CX56" s="1" t="s">
        <v>120</v>
      </c>
      <c r="CY56" s="1" t="s">
        <v>120</v>
      </c>
      <c r="CZ56" s="1" t="s">
        <v>120</v>
      </c>
      <c r="DA56" s="1" t="s">
        <v>120</v>
      </c>
      <c r="DB56">
        <v>0</v>
      </c>
      <c r="DC56" s="1" t="s">
        <v>120</v>
      </c>
      <c r="DD56" s="1" t="s">
        <v>135</v>
      </c>
      <c r="DE56" s="1" t="s">
        <v>120</v>
      </c>
      <c r="DF56" s="1" t="s">
        <v>120</v>
      </c>
      <c r="DG56" s="1" t="s">
        <v>120</v>
      </c>
      <c r="DH56" s="1" t="s">
        <v>136</v>
      </c>
      <c r="DI56" s="1" t="s">
        <v>119</v>
      </c>
      <c r="DJ56" s="1" t="s">
        <v>120</v>
      </c>
      <c r="DK56" s="1" t="s">
        <v>120</v>
      </c>
      <c r="DL56" s="1" t="s">
        <v>120</v>
      </c>
      <c r="DM56" s="1" t="s">
        <v>120</v>
      </c>
      <c r="DN56" s="1" t="s">
        <v>120</v>
      </c>
      <c r="DO56" s="1" t="s">
        <v>120</v>
      </c>
      <c r="DP56" s="1" t="s">
        <v>120</v>
      </c>
      <c r="DQ56" s="1" t="s">
        <v>120</v>
      </c>
    </row>
    <row r="57" spans="2:121" hidden="1" x14ac:dyDescent="0.25">
      <c r="B57">
        <v>2251</v>
      </c>
      <c r="C57" s="3">
        <v>40179</v>
      </c>
      <c r="D57" s="1" t="s">
        <v>207</v>
      </c>
      <c r="E57" s="1" t="s">
        <v>137</v>
      </c>
      <c r="F57">
        <v>-10</v>
      </c>
      <c r="G57" s="1" t="s">
        <v>118</v>
      </c>
      <c r="H57">
        <v>-7200</v>
      </c>
      <c r="I57" s="1" t="s">
        <v>119</v>
      </c>
      <c r="J57">
        <v>4.5599999999999996</v>
      </c>
      <c r="K57" s="9">
        <f>AVERAGE('E-F Prices 2011 Hourly'!G1278:G2020)</f>
        <v>-0.79592876344086116</v>
      </c>
      <c r="L57" s="9">
        <f>SUM('E-F Prices 2011 Hourly'!J1301:J2020)</f>
        <v>23330.089999999982</v>
      </c>
      <c r="M57" s="9">
        <f>Table1[[#This Row],[Price]]*Table1[[#This Row],[Total quantity]]</f>
        <v>-32832</v>
      </c>
      <c r="N57" s="9">
        <f>Table1[[#This Row],[Real P/L]]-Table1[[#This Row],[Premium]]</f>
        <v>56162.089999999982</v>
      </c>
      <c r="S57" s="1" t="s">
        <v>120</v>
      </c>
      <c r="V57" s="1" t="s">
        <v>121</v>
      </c>
      <c r="W57" s="1" t="s">
        <v>121</v>
      </c>
      <c r="X57" s="1" t="s">
        <v>122</v>
      </c>
      <c r="Y57" s="1" t="s">
        <v>123</v>
      </c>
      <c r="Z57" s="1" t="s">
        <v>124</v>
      </c>
      <c r="AA57" s="1" t="s">
        <v>125</v>
      </c>
      <c r="AB57" s="1" t="s">
        <v>120</v>
      </c>
      <c r="AC57" s="1" t="s">
        <v>120</v>
      </c>
      <c r="AD57" s="1" t="s">
        <v>120</v>
      </c>
      <c r="AE57" s="1" t="s">
        <v>120</v>
      </c>
      <c r="AF57" s="1" t="s">
        <v>120</v>
      </c>
      <c r="AG57" s="3">
        <v>40848</v>
      </c>
      <c r="AH57" s="3">
        <v>40877</v>
      </c>
      <c r="AI57" s="1" t="s">
        <v>126</v>
      </c>
      <c r="AJ57">
        <v>720</v>
      </c>
      <c r="AK57" s="1" t="s">
        <v>127</v>
      </c>
      <c r="AL57">
        <v>5</v>
      </c>
      <c r="AM57" s="3"/>
      <c r="AN57" s="1" t="s">
        <v>120</v>
      </c>
      <c r="AO57" s="1" t="s">
        <v>120</v>
      </c>
      <c r="AP57" s="1" t="s">
        <v>128</v>
      </c>
      <c r="AQ57" s="1" t="s">
        <v>129</v>
      </c>
      <c r="AR57">
        <v>0</v>
      </c>
      <c r="AS57">
        <v>0</v>
      </c>
      <c r="AT57" s="1" t="s">
        <v>123</v>
      </c>
      <c r="AU57">
        <v>0</v>
      </c>
      <c r="AV57">
        <v>0</v>
      </c>
      <c r="AW57" s="1" t="s">
        <v>123</v>
      </c>
      <c r="AX57">
        <v>0</v>
      </c>
      <c r="AY57">
        <v>0</v>
      </c>
      <c r="AZ57" s="1" t="s">
        <v>123</v>
      </c>
      <c r="BA57">
        <v>0</v>
      </c>
      <c r="BB57">
        <v>0</v>
      </c>
      <c r="BC57" s="1" t="s">
        <v>123</v>
      </c>
      <c r="BF57" s="1" t="s">
        <v>130</v>
      </c>
      <c r="BG57" s="1" t="s">
        <v>120</v>
      </c>
      <c r="BH57" s="1" t="s">
        <v>131</v>
      </c>
      <c r="BK57" s="1" t="s">
        <v>120</v>
      </c>
      <c r="BL57" s="1" t="s">
        <v>120</v>
      </c>
      <c r="BM57" s="1" t="s">
        <v>120</v>
      </c>
      <c r="BN57" s="1" t="s">
        <v>120</v>
      </c>
      <c r="BO57" s="1" t="s">
        <v>209</v>
      </c>
      <c r="BP57" s="1" t="s">
        <v>133</v>
      </c>
      <c r="BQ57" s="1" t="s">
        <v>120</v>
      </c>
      <c r="BR57" s="1" t="s">
        <v>120</v>
      </c>
      <c r="BS57" s="1" t="s">
        <v>120</v>
      </c>
      <c r="BT57" s="1" t="s">
        <v>120</v>
      </c>
      <c r="BU57" s="1" t="s">
        <v>120</v>
      </c>
      <c r="BV57" s="1" t="s">
        <v>120</v>
      </c>
      <c r="BW57">
        <v>0</v>
      </c>
      <c r="BX57">
        <v>0</v>
      </c>
      <c r="BY57">
        <v>0</v>
      </c>
      <c r="BZ57" s="3"/>
      <c r="CA57" s="3"/>
      <c r="CB57" s="1" t="s">
        <v>147</v>
      </c>
      <c r="CC57" s="4"/>
      <c r="CE57" s="1" t="s">
        <v>120</v>
      </c>
      <c r="CH57" s="1" t="s">
        <v>120</v>
      </c>
      <c r="CK57" s="1" t="s">
        <v>120</v>
      </c>
      <c r="CN57" s="1" t="s">
        <v>120</v>
      </c>
      <c r="CO57" s="1" t="s">
        <v>120</v>
      </c>
      <c r="CP57" s="1" t="s">
        <v>120</v>
      </c>
      <c r="CQ57" s="1" t="s">
        <v>120</v>
      </c>
      <c r="CR57" s="1" t="s">
        <v>120</v>
      </c>
      <c r="CS57" s="1" t="s">
        <v>120</v>
      </c>
      <c r="CT57" s="3"/>
      <c r="CU57" s="1" t="s">
        <v>120</v>
      </c>
      <c r="CV57" s="1" t="s">
        <v>120</v>
      </c>
      <c r="CW57" s="1" t="s">
        <v>120</v>
      </c>
      <c r="CX57" s="1" t="s">
        <v>120</v>
      </c>
      <c r="CY57" s="1" t="s">
        <v>120</v>
      </c>
      <c r="CZ57" s="1" t="s">
        <v>120</v>
      </c>
      <c r="DA57" s="1" t="s">
        <v>120</v>
      </c>
      <c r="DB57">
        <v>0</v>
      </c>
      <c r="DC57" s="1" t="s">
        <v>120</v>
      </c>
      <c r="DD57" s="1" t="s">
        <v>135</v>
      </c>
      <c r="DE57" s="1" t="s">
        <v>120</v>
      </c>
      <c r="DF57" s="1" t="s">
        <v>120</v>
      </c>
      <c r="DG57" s="1" t="s">
        <v>120</v>
      </c>
      <c r="DH57" s="1" t="s">
        <v>136</v>
      </c>
      <c r="DI57" s="1" t="s">
        <v>119</v>
      </c>
      <c r="DJ57" s="1" t="s">
        <v>120</v>
      </c>
      <c r="DK57" s="1" t="s">
        <v>120</v>
      </c>
      <c r="DL57" s="1" t="s">
        <v>120</v>
      </c>
      <c r="DM57" s="1" t="s">
        <v>120</v>
      </c>
      <c r="DN57" s="1" t="s">
        <v>120</v>
      </c>
      <c r="DO57" s="1" t="s">
        <v>120</v>
      </c>
      <c r="DP57" s="1" t="s">
        <v>120</v>
      </c>
      <c r="DQ57" s="1" t="s">
        <v>120</v>
      </c>
    </row>
    <row r="58" spans="2:121" hidden="1" x14ac:dyDescent="0.25">
      <c r="B58">
        <v>2539</v>
      </c>
      <c r="C58" s="3">
        <v>40179</v>
      </c>
      <c r="D58" s="1" t="s">
        <v>207</v>
      </c>
      <c r="E58" s="1" t="s">
        <v>137</v>
      </c>
      <c r="F58">
        <v>-20</v>
      </c>
      <c r="G58" s="1" t="s">
        <v>118</v>
      </c>
      <c r="H58">
        <v>-14400</v>
      </c>
      <c r="I58" s="1" t="s">
        <v>119</v>
      </c>
      <c r="J58">
        <v>-3.43</v>
      </c>
      <c r="K58" s="9">
        <f>AVERAGE('E-F Prices 2011 Hourly'!G1279:G2021)</f>
        <v>-0.79592876344086116</v>
      </c>
      <c r="L58" s="9">
        <f>SUM('E-F Prices 2011 Hourly'!J1302:J2021)</f>
        <v>23330.089999999982</v>
      </c>
      <c r="M58" s="9">
        <f>Table1[[#This Row],[Price]]*Table1[[#This Row],[Total quantity]]</f>
        <v>49392</v>
      </c>
      <c r="N58" s="9">
        <f>Table1[[#This Row],[Real P/L]]-Table1[[#This Row],[Premium]]</f>
        <v>-26061.910000000018</v>
      </c>
      <c r="S58" s="1" t="s">
        <v>120</v>
      </c>
      <c r="V58" s="1" t="s">
        <v>121</v>
      </c>
      <c r="W58" s="1" t="s">
        <v>121</v>
      </c>
      <c r="X58" s="1" t="s">
        <v>122</v>
      </c>
      <c r="Y58" s="1" t="s">
        <v>123</v>
      </c>
      <c r="Z58" s="1" t="s">
        <v>124</v>
      </c>
      <c r="AA58" s="1" t="s">
        <v>125</v>
      </c>
      <c r="AB58" s="1" t="s">
        <v>120</v>
      </c>
      <c r="AC58" s="1" t="s">
        <v>120</v>
      </c>
      <c r="AD58" s="1" t="s">
        <v>120</v>
      </c>
      <c r="AE58" s="1" t="s">
        <v>120</v>
      </c>
      <c r="AF58" s="1" t="s">
        <v>120</v>
      </c>
      <c r="AG58" s="3">
        <v>40848</v>
      </c>
      <c r="AH58" s="3">
        <v>40877</v>
      </c>
      <c r="AI58" s="1" t="s">
        <v>126</v>
      </c>
      <c r="AJ58">
        <v>720</v>
      </c>
      <c r="AK58" s="1" t="s">
        <v>127</v>
      </c>
      <c r="AL58">
        <v>5</v>
      </c>
      <c r="AM58" s="3"/>
      <c r="AN58" s="1" t="s">
        <v>120</v>
      </c>
      <c r="AO58" s="1" t="s">
        <v>120</v>
      </c>
      <c r="AP58" s="1" t="s">
        <v>128</v>
      </c>
      <c r="AQ58" s="1" t="s">
        <v>129</v>
      </c>
      <c r="AR58">
        <v>0</v>
      </c>
      <c r="AS58">
        <v>0</v>
      </c>
      <c r="AT58" s="1" t="s">
        <v>123</v>
      </c>
      <c r="AU58">
        <v>0</v>
      </c>
      <c r="AV58">
        <v>0</v>
      </c>
      <c r="AW58" s="1" t="s">
        <v>123</v>
      </c>
      <c r="AX58">
        <v>0</v>
      </c>
      <c r="AY58">
        <v>0</v>
      </c>
      <c r="AZ58" s="1" t="s">
        <v>123</v>
      </c>
      <c r="BA58">
        <v>0</v>
      </c>
      <c r="BB58">
        <v>0</v>
      </c>
      <c r="BC58" s="1" t="s">
        <v>123</v>
      </c>
      <c r="BF58" s="1" t="s">
        <v>130</v>
      </c>
      <c r="BG58" s="1" t="s">
        <v>120</v>
      </c>
      <c r="BH58" s="1" t="s">
        <v>131</v>
      </c>
      <c r="BK58" s="1" t="s">
        <v>120</v>
      </c>
      <c r="BL58" s="1" t="s">
        <v>120</v>
      </c>
      <c r="BM58" s="1" t="s">
        <v>120</v>
      </c>
      <c r="BN58" s="1" t="s">
        <v>120</v>
      </c>
      <c r="BO58" s="1" t="s">
        <v>210</v>
      </c>
      <c r="BP58" s="1" t="s">
        <v>133</v>
      </c>
      <c r="BQ58" s="1" t="s">
        <v>120</v>
      </c>
      <c r="BR58" s="1" t="s">
        <v>120</v>
      </c>
      <c r="BS58" s="1" t="s">
        <v>120</v>
      </c>
      <c r="BT58" s="1" t="s">
        <v>120</v>
      </c>
      <c r="BU58" s="1" t="s">
        <v>120</v>
      </c>
      <c r="BV58" s="1" t="s">
        <v>120</v>
      </c>
      <c r="BW58">
        <v>0</v>
      </c>
      <c r="BX58">
        <v>0</v>
      </c>
      <c r="BY58">
        <v>0</v>
      </c>
      <c r="BZ58" s="3"/>
      <c r="CA58" s="3"/>
      <c r="CB58" s="1" t="s">
        <v>147</v>
      </c>
      <c r="CC58" s="4"/>
      <c r="CE58" s="1" t="s">
        <v>120</v>
      </c>
      <c r="CH58" s="1" t="s">
        <v>120</v>
      </c>
      <c r="CK58" s="1" t="s">
        <v>120</v>
      </c>
      <c r="CN58" s="1" t="s">
        <v>120</v>
      </c>
      <c r="CO58" s="1" t="s">
        <v>120</v>
      </c>
      <c r="CP58" s="1" t="s">
        <v>120</v>
      </c>
      <c r="CQ58" s="1" t="s">
        <v>120</v>
      </c>
      <c r="CR58" s="1" t="s">
        <v>120</v>
      </c>
      <c r="CS58" s="1" t="s">
        <v>120</v>
      </c>
      <c r="CT58" s="3"/>
      <c r="CU58" s="1" t="s">
        <v>120</v>
      </c>
      <c r="CV58" s="1" t="s">
        <v>120</v>
      </c>
      <c r="CW58" s="1" t="s">
        <v>120</v>
      </c>
      <c r="CX58" s="1" t="s">
        <v>120</v>
      </c>
      <c r="CY58" s="1" t="s">
        <v>120</v>
      </c>
      <c r="CZ58" s="1" t="s">
        <v>120</v>
      </c>
      <c r="DA58" s="1" t="s">
        <v>120</v>
      </c>
      <c r="DB58">
        <v>0</v>
      </c>
      <c r="DC58" s="1" t="s">
        <v>120</v>
      </c>
      <c r="DD58" s="1" t="s">
        <v>135</v>
      </c>
      <c r="DE58" s="1" t="s">
        <v>120</v>
      </c>
      <c r="DF58" s="1" t="s">
        <v>120</v>
      </c>
      <c r="DG58" s="1" t="s">
        <v>120</v>
      </c>
      <c r="DH58" s="1" t="s">
        <v>136</v>
      </c>
      <c r="DI58" s="1" t="s">
        <v>119</v>
      </c>
      <c r="DJ58" s="1" t="s">
        <v>120</v>
      </c>
      <c r="DK58" s="1" t="s">
        <v>120</v>
      </c>
      <c r="DL58" s="1" t="s">
        <v>120</v>
      </c>
      <c r="DM58" s="1" t="s">
        <v>120</v>
      </c>
      <c r="DN58" s="1" t="s">
        <v>120</v>
      </c>
      <c r="DO58" s="1" t="s">
        <v>120</v>
      </c>
      <c r="DP58" s="1" t="s">
        <v>120</v>
      </c>
      <c r="DQ58" s="1" t="s">
        <v>120</v>
      </c>
    </row>
    <row r="59" spans="2:121" hidden="1" x14ac:dyDescent="0.25">
      <c r="B59">
        <v>1965</v>
      </c>
      <c r="C59" s="3">
        <v>40179</v>
      </c>
      <c r="D59" s="1" t="s">
        <v>211</v>
      </c>
      <c r="E59" s="1" t="s">
        <v>117</v>
      </c>
      <c r="F59">
        <v>10</v>
      </c>
      <c r="G59" s="1" t="s">
        <v>118</v>
      </c>
      <c r="H59">
        <v>7200</v>
      </c>
      <c r="I59" s="1" t="s">
        <v>119</v>
      </c>
      <c r="J59">
        <v>3.23</v>
      </c>
      <c r="K59" s="9">
        <f>AVERAGE('E-F Prices 2011 Hourly'!G1280:G2022)</f>
        <v>-0.79592876344086116</v>
      </c>
      <c r="L59" s="9">
        <f>SUM('E-F Prices 2011 Hourly'!J1303:J2022)</f>
        <v>23330.089999999982</v>
      </c>
      <c r="M59" s="9">
        <f>Table1[[#This Row],[Price]]*Table1[[#This Row],[Total quantity]]</f>
        <v>23256</v>
      </c>
      <c r="N59" s="9">
        <f>Table1[[#This Row],[Real P/L]]-Table1[[#This Row],[Premium]]</f>
        <v>74.089999999981956</v>
      </c>
      <c r="S59" s="1" t="s">
        <v>120</v>
      </c>
      <c r="V59" s="1" t="s">
        <v>121</v>
      </c>
      <c r="W59" s="1" t="s">
        <v>121</v>
      </c>
      <c r="X59" s="1" t="s">
        <v>122</v>
      </c>
      <c r="Y59" s="1" t="s">
        <v>123</v>
      </c>
      <c r="Z59" s="1" t="s">
        <v>124</v>
      </c>
      <c r="AA59" s="1" t="s">
        <v>125</v>
      </c>
      <c r="AB59" s="1" t="s">
        <v>120</v>
      </c>
      <c r="AC59" s="1" t="s">
        <v>120</v>
      </c>
      <c r="AD59" s="1" t="s">
        <v>120</v>
      </c>
      <c r="AE59" s="1" t="s">
        <v>120</v>
      </c>
      <c r="AF59" s="1" t="s">
        <v>120</v>
      </c>
      <c r="AG59" s="3">
        <v>40848</v>
      </c>
      <c r="AH59" s="3">
        <v>40877</v>
      </c>
      <c r="AI59" s="1" t="s">
        <v>126</v>
      </c>
      <c r="AJ59">
        <v>720</v>
      </c>
      <c r="AK59" s="1" t="s">
        <v>163</v>
      </c>
      <c r="AL59">
        <v>-5</v>
      </c>
      <c r="AM59" s="3"/>
      <c r="AN59" s="1" t="s">
        <v>120</v>
      </c>
      <c r="AO59" s="1" t="s">
        <v>120</v>
      </c>
      <c r="AP59" s="1" t="s">
        <v>128</v>
      </c>
      <c r="AQ59" s="1" t="s">
        <v>129</v>
      </c>
      <c r="AR59">
        <v>0</v>
      </c>
      <c r="AS59">
        <v>0</v>
      </c>
      <c r="AT59" s="1" t="s">
        <v>123</v>
      </c>
      <c r="AU59">
        <v>0</v>
      </c>
      <c r="AV59">
        <v>0</v>
      </c>
      <c r="AW59" s="1" t="s">
        <v>123</v>
      </c>
      <c r="AX59">
        <v>0</v>
      </c>
      <c r="AY59">
        <v>0</v>
      </c>
      <c r="AZ59" s="1" t="s">
        <v>123</v>
      </c>
      <c r="BA59">
        <v>0</v>
      </c>
      <c r="BB59">
        <v>0</v>
      </c>
      <c r="BC59" s="1" t="s">
        <v>123</v>
      </c>
      <c r="BF59" s="1" t="s">
        <v>130</v>
      </c>
      <c r="BG59" s="1" t="s">
        <v>120</v>
      </c>
      <c r="BH59" s="1" t="s">
        <v>131</v>
      </c>
      <c r="BK59" s="1" t="s">
        <v>120</v>
      </c>
      <c r="BL59" s="1" t="s">
        <v>120</v>
      </c>
      <c r="BM59" s="1" t="s">
        <v>120</v>
      </c>
      <c r="BN59" s="1" t="s">
        <v>120</v>
      </c>
      <c r="BO59" s="1" t="s">
        <v>212</v>
      </c>
      <c r="BP59" s="1" t="s">
        <v>133</v>
      </c>
      <c r="BQ59" s="1" t="s">
        <v>120</v>
      </c>
      <c r="BR59" s="1" t="s">
        <v>120</v>
      </c>
      <c r="BS59" s="1" t="s">
        <v>120</v>
      </c>
      <c r="BT59" s="1" t="s">
        <v>120</v>
      </c>
      <c r="BU59" s="1" t="s">
        <v>120</v>
      </c>
      <c r="BV59" s="1" t="s">
        <v>120</v>
      </c>
      <c r="BW59">
        <v>0</v>
      </c>
      <c r="BX59">
        <v>0</v>
      </c>
      <c r="BY59">
        <v>0</v>
      </c>
      <c r="BZ59" s="3"/>
      <c r="CA59" s="3"/>
      <c r="CB59" s="1" t="s">
        <v>134</v>
      </c>
      <c r="CC59" s="4"/>
      <c r="CE59" s="1" t="s">
        <v>120</v>
      </c>
      <c r="CH59" s="1" t="s">
        <v>120</v>
      </c>
      <c r="CK59" s="1" t="s">
        <v>120</v>
      </c>
      <c r="CN59" s="1" t="s">
        <v>120</v>
      </c>
      <c r="CO59" s="1" t="s">
        <v>120</v>
      </c>
      <c r="CP59" s="1" t="s">
        <v>120</v>
      </c>
      <c r="CQ59" s="1" t="s">
        <v>120</v>
      </c>
      <c r="CR59" s="1" t="s">
        <v>120</v>
      </c>
      <c r="CS59" s="1" t="s">
        <v>120</v>
      </c>
      <c r="CT59" s="3"/>
      <c r="CU59" s="1" t="s">
        <v>120</v>
      </c>
      <c r="CV59" s="1" t="s">
        <v>120</v>
      </c>
      <c r="CW59" s="1" t="s">
        <v>120</v>
      </c>
      <c r="CX59" s="1" t="s">
        <v>120</v>
      </c>
      <c r="CY59" s="1" t="s">
        <v>120</v>
      </c>
      <c r="CZ59" s="1" t="s">
        <v>120</v>
      </c>
      <c r="DA59" s="1" t="s">
        <v>120</v>
      </c>
      <c r="DB59">
        <v>0</v>
      </c>
      <c r="DC59" s="1" t="s">
        <v>120</v>
      </c>
      <c r="DD59" s="1" t="s">
        <v>135</v>
      </c>
      <c r="DE59" s="1" t="s">
        <v>120</v>
      </c>
      <c r="DF59" s="1" t="s">
        <v>120</v>
      </c>
      <c r="DG59" s="1" t="s">
        <v>120</v>
      </c>
      <c r="DH59" s="1" t="s">
        <v>136</v>
      </c>
      <c r="DI59" s="1" t="s">
        <v>119</v>
      </c>
      <c r="DJ59" s="1" t="s">
        <v>120</v>
      </c>
      <c r="DK59" s="1" t="s">
        <v>120</v>
      </c>
      <c r="DL59" s="1" t="s">
        <v>120</v>
      </c>
      <c r="DM59" s="1" t="s">
        <v>120</v>
      </c>
      <c r="DN59" s="1" t="s">
        <v>120</v>
      </c>
      <c r="DO59" s="1" t="s">
        <v>120</v>
      </c>
      <c r="DP59" s="1" t="s">
        <v>120</v>
      </c>
      <c r="DQ59" s="1" t="s">
        <v>120</v>
      </c>
    </row>
    <row r="60" spans="2:121" hidden="1" x14ac:dyDescent="0.25">
      <c r="B60">
        <v>2253</v>
      </c>
      <c r="C60" s="3">
        <v>40179</v>
      </c>
      <c r="D60" s="1" t="s">
        <v>211</v>
      </c>
      <c r="E60" s="1" t="s">
        <v>137</v>
      </c>
      <c r="F60">
        <v>-10</v>
      </c>
      <c r="G60" s="1" t="s">
        <v>118</v>
      </c>
      <c r="H60">
        <v>-7200</v>
      </c>
      <c r="I60" s="1" t="s">
        <v>119</v>
      </c>
      <c r="J60">
        <v>4.5599999999999996</v>
      </c>
      <c r="K60" s="9">
        <f>AVERAGE('E-F Prices 2011 Hourly'!G1281:G2023)</f>
        <v>-0.79592876344086116</v>
      </c>
      <c r="L60" s="9">
        <f>SUM('E-F Prices 2011 Hourly'!J1304:J2023)</f>
        <v>23330.089999999982</v>
      </c>
      <c r="M60" s="9">
        <f>Table1[[#This Row],[Price]]*Table1[[#This Row],[Total quantity]]</f>
        <v>-32832</v>
      </c>
      <c r="N60" s="9">
        <f>Table1[[#This Row],[Real P/L]]-Table1[[#This Row],[Premium]]</f>
        <v>56162.089999999982</v>
      </c>
      <c r="S60" s="1" t="s">
        <v>120</v>
      </c>
      <c r="V60" s="1" t="s">
        <v>121</v>
      </c>
      <c r="W60" s="1" t="s">
        <v>121</v>
      </c>
      <c r="X60" s="1" t="s">
        <v>122</v>
      </c>
      <c r="Y60" s="1" t="s">
        <v>123</v>
      </c>
      <c r="Z60" s="1" t="s">
        <v>124</v>
      </c>
      <c r="AA60" s="1" t="s">
        <v>125</v>
      </c>
      <c r="AB60" s="1" t="s">
        <v>120</v>
      </c>
      <c r="AC60" s="1" t="s">
        <v>120</v>
      </c>
      <c r="AD60" s="1" t="s">
        <v>120</v>
      </c>
      <c r="AE60" s="1" t="s">
        <v>120</v>
      </c>
      <c r="AF60" s="1" t="s">
        <v>120</v>
      </c>
      <c r="AG60" s="3">
        <v>40848</v>
      </c>
      <c r="AH60" s="3">
        <v>40877</v>
      </c>
      <c r="AI60" s="1" t="s">
        <v>126</v>
      </c>
      <c r="AJ60">
        <v>720</v>
      </c>
      <c r="AK60" s="1" t="s">
        <v>163</v>
      </c>
      <c r="AL60">
        <v>-5</v>
      </c>
      <c r="AM60" s="3"/>
      <c r="AN60" s="1" t="s">
        <v>120</v>
      </c>
      <c r="AO60" s="1" t="s">
        <v>120</v>
      </c>
      <c r="AP60" s="1" t="s">
        <v>128</v>
      </c>
      <c r="AQ60" s="1" t="s">
        <v>129</v>
      </c>
      <c r="AR60">
        <v>0</v>
      </c>
      <c r="AS60">
        <v>0</v>
      </c>
      <c r="AT60" s="1" t="s">
        <v>123</v>
      </c>
      <c r="AU60">
        <v>0</v>
      </c>
      <c r="AV60">
        <v>0</v>
      </c>
      <c r="AW60" s="1" t="s">
        <v>123</v>
      </c>
      <c r="AX60">
        <v>0</v>
      </c>
      <c r="AY60">
        <v>0</v>
      </c>
      <c r="AZ60" s="1" t="s">
        <v>123</v>
      </c>
      <c r="BA60">
        <v>0</v>
      </c>
      <c r="BB60">
        <v>0</v>
      </c>
      <c r="BC60" s="1" t="s">
        <v>123</v>
      </c>
      <c r="BF60" s="1" t="s">
        <v>130</v>
      </c>
      <c r="BG60" s="1" t="s">
        <v>120</v>
      </c>
      <c r="BH60" s="1" t="s">
        <v>131</v>
      </c>
      <c r="BK60" s="1" t="s">
        <v>120</v>
      </c>
      <c r="BL60" s="1" t="s">
        <v>120</v>
      </c>
      <c r="BM60" s="1" t="s">
        <v>120</v>
      </c>
      <c r="BN60" s="1" t="s">
        <v>120</v>
      </c>
      <c r="BO60" s="1" t="s">
        <v>213</v>
      </c>
      <c r="BP60" s="1" t="s">
        <v>133</v>
      </c>
      <c r="BQ60" s="1" t="s">
        <v>120</v>
      </c>
      <c r="BR60" s="1" t="s">
        <v>120</v>
      </c>
      <c r="BS60" s="1" t="s">
        <v>120</v>
      </c>
      <c r="BT60" s="1" t="s">
        <v>120</v>
      </c>
      <c r="BU60" s="1" t="s">
        <v>120</v>
      </c>
      <c r="BV60" s="1" t="s">
        <v>120</v>
      </c>
      <c r="BW60">
        <v>0</v>
      </c>
      <c r="BX60">
        <v>0</v>
      </c>
      <c r="BY60">
        <v>0</v>
      </c>
      <c r="BZ60" s="3"/>
      <c r="CA60" s="3"/>
      <c r="CB60" s="1" t="s">
        <v>134</v>
      </c>
      <c r="CC60" s="4"/>
      <c r="CE60" s="1" t="s">
        <v>120</v>
      </c>
      <c r="CH60" s="1" t="s">
        <v>120</v>
      </c>
      <c r="CK60" s="1" t="s">
        <v>120</v>
      </c>
      <c r="CN60" s="1" t="s">
        <v>120</v>
      </c>
      <c r="CO60" s="1" t="s">
        <v>120</v>
      </c>
      <c r="CP60" s="1" t="s">
        <v>120</v>
      </c>
      <c r="CQ60" s="1" t="s">
        <v>120</v>
      </c>
      <c r="CR60" s="1" t="s">
        <v>120</v>
      </c>
      <c r="CS60" s="1" t="s">
        <v>120</v>
      </c>
      <c r="CT60" s="3"/>
      <c r="CU60" s="1" t="s">
        <v>120</v>
      </c>
      <c r="CV60" s="1" t="s">
        <v>120</v>
      </c>
      <c r="CW60" s="1" t="s">
        <v>120</v>
      </c>
      <c r="CX60" s="1" t="s">
        <v>120</v>
      </c>
      <c r="CY60" s="1" t="s">
        <v>120</v>
      </c>
      <c r="CZ60" s="1" t="s">
        <v>120</v>
      </c>
      <c r="DA60" s="1" t="s">
        <v>120</v>
      </c>
      <c r="DB60">
        <v>0</v>
      </c>
      <c r="DC60" s="1" t="s">
        <v>120</v>
      </c>
      <c r="DD60" s="1" t="s">
        <v>135</v>
      </c>
      <c r="DE60" s="1" t="s">
        <v>120</v>
      </c>
      <c r="DF60" s="1" t="s">
        <v>120</v>
      </c>
      <c r="DG60" s="1" t="s">
        <v>120</v>
      </c>
      <c r="DH60" s="1" t="s">
        <v>136</v>
      </c>
      <c r="DI60" s="1" t="s">
        <v>119</v>
      </c>
      <c r="DJ60" s="1" t="s">
        <v>120</v>
      </c>
      <c r="DK60" s="1" t="s">
        <v>120</v>
      </c>
      <c r="DL60" s="1" t="s">
        <v>120</v>
      </c>
      <c r="DM60" s="1" t="s">
        <v>120</v>
      </c>
      <c r="DN60" s="1" t="s">
        <v>120</v>
      </c>
      <c r="DO60" s="1" t="s">
        <v>120</v>
      </c>
      <c r="DP60" s="1" t="s">
        <v>120</v>
      </c>
      <c r="DQ60" s="1" t="s">
        <v>120</v>
      </c>
    </row>
    <row r="61" spans="2:121" hidden="1" x14ac:dyDescent="0.25">
      <c r="B61">
        <v>1967</v>
      </c>
      <c r="C61" s="3">
        <v>40179</v>
      </c>
      <c r="D61" s="1" t="s">
        <v>214</v>
      </c>
      <c r="E61" s="1" t="s">
        <v>117</v>
      </c>
      <c r="F61">
        <v>10</v>
      </c>
      <c r="G61" s="1" t="s">
        <v>118</v>
      </c>
      <c r="H61">
        <v>7200</v>
      </c>
      <c r="I61" s="1" t="s">
        <v>119</v>
      </c>
      <c r="J61">
        <v>3.23</v>
      </c>
      <c r="K61" s="9">
        <f>AVERAGE('E-F Prices 2011 Hourly'!G1282:G2024)</f>
        <v>-0.79592876344086116</v>
      </c>
      <c r="L61" s="9">
        <f>SUM('E-F Prices 2011 Hourly'!J1305:J2024)</f>
        <v>23330.089999999982</v>
      </c>
      <c r="M61" s="9">
        <f>Table1[[#This Row],[Price]]*Table1[[#This Row],[Total quantity]]</f>
        <v>23256</v>
      </c>
      <c r="N61" s="9">
        <f>Table1[[#This Row],[Real P/L]]-Table1[[#This Row],[Premium]]</f>
        <v>74.089999999981956</v>
      </c>
      <c r="S61" s="1" t="s">
        <v>120</v>
      </c>
      <c r="V61" s="1" t="s">
        <v>121</v>
      </c>
      <c r="W61" s="1" t="s">
        <v>121</v>
      </c>
      <c r="X61" s="1" t="s">
        <v>122</v>
      </c>
      <c r="Y61" s="1" t="s">
        <v>123</v>
      </c>
      <c r="Z61" s="1" t="s">
        <v>124</v>
      </c>
      <c r="AA61" s="1" t="s">
        <v>125</v>
      </c>
      <c r="AB61" s="1" t="s">
        <v>120</v>
      </c>
      <c r="AC61" s="1" t="s">
        <v>120</v>
      </c>
      <c r="AD61" s="1" t="s">
        <v>120</v>
      </c>
      <c r="AE61" s="1" t="s">
        <v>120</v>
      </c>
      <c r="AF61" s="1" t="s">
        <v>120</v>
      </c>
      <c r="AG61" s="3">
        <v>40848</v>
      </c>
      <c r="AH61" s="3">
        <v>40877</v>
      </c>
      <c r="AI61" s="1" t="s">
        <v>126</v>
      </c>
      <c r="AJ61">
        <v>720</v>
      </c>
      <c r="AK61" s="1" t="s">
        <v>163</v>
      </c>
      <c r="AL61">
        <v>-5</v>
      </c>
      <c r="AM61" s="3"/>
      <c r="AN61" s="1" t="s">
        <v>120</v>
      </c>
      <c r="AO61" s="1" t="s">
        <v>120</v>
      </c>
      <c r="AP61" s="1" t="s">
        <v>128</v>
      </c>
      <c r="AQ61" s="1" t="s">
        <v>129</v>
      </c>
      <c r="AR61">
        <v>0</v>
      </c>
      <c r="AS61">
        <v>0</v>
      </c>
      <c r="AT61" s="1" t="s">
        <v>123</v>
      </c>
      <c r="AU61">
        <v>0</v>
      </c>
      <c r="AV61">
        <v>0</v>
      </c>
      <c r="AW61" s="1" t="s">
        <v>123</v>
      </c>
      <c r="AX61">
        <v>0</v>
      </c>
      <c r="AY61">
        <v>0</v>
      </c>
      <c r="AZ61" s="1" t="s">
        <v>123</v>
      </c>
      <c r="BA61">
        <v>0</v>
      </c>
      <c r="BB61">
        <v>0</v>
      </c>
      <c r="BC61" s="1" t="s">
        <v>123</v>
      </c>
      <c r="BF61" s="1" t="s">
        <v>130</v>
      </c>
      <c r="BG61" s="1" t="s">
        <v>120</v>
      </c>
      <c r="BH61" s="1" t="s">
        <v>131</v>
      </c>
      <c r="BK61" s="1" t="s">
        <v>120</v>
      </c>
      <c r="BL61" s="1" t="s">
        <v>120</v>
      </c>
      <c r="BM61" s="1" t="s">
        <v>120</v>
      </c>
      <c r="BN61" s="1" t="s">
        <v>120</v>
      </c>
      <c r="BO61" s="1" t="s">
        <v>215</v>
      </c>
      <c r="BP61" s="1" t="s">
        <v>133</v>
      </c>
      <c r="BQ61" s="1" t="s">
        <v>120</v>
      </c>
      <c r="BR61" s="1" t="s">
        <v>120</v>
      </c>
      <c r="BS61" s="1" t="s">
        <v>120</v>
      </c>
      <c r="BT61" s="1" t="s">
        <v>120</v>
      </c>
      <c r="BU61" s="1" t="s">
        <v>120</v>
      </c>
      <c r="BV61" s="1" t="s">
        <v>120</v>
      </c>
      <c r="BW61">
        <v>0</v>
      </c>
      <c r="BX61">
        <v>0</v>
      </c>
      <c r="BY61">
        <v>0</v>
      </c>
      <c r="BZ61" s="3"/>
      <c r="CA61" s="3"/>
      <c r="CB61" s="1" t="s">
        <v>142</v>
      </c>
      <c r="CC61" s="4"/>
      <c r="CE61" s="1" t="s">
        <v>120</v>
      </c>
      <c r="CH61" s="1" t="s">
        <v>120</v>
      </c>
      <c r="CK61" s="1" t="s">
        <v>120</v>
      </c>
      <c r="CN61" s="1" t="s">
        <v>120</v>
      </c>
      <c r="CO61" s="1" t="s">
        <v>120</v>
      </c>
      <c r="CP61" s="1" t="s">
        <v>120</v>
      </c>
      <c r="CQ61" s="1" t="s">
        <v>120</v>
      </c>
      <c r="CR61" s="1" t="s">
        <v>120</v>
      </c>
      <c r="CS61" s="1" t="s">
        <v>120</v>
      </c>
      <c r="CT61" s="3"/>
      <c r="CU61" s="1" t="s">
        <v>120</v>
      </c>
      <c r="CV61" s="1" t="s">
        <v>120</v>
      </c>
      <c r="CW61" s="1" t="s">
        <v>120</v>
      </c>
      <c r="CX61" s="1" t="s">
        <v>120</v>
      </c>
      <c r="CY61" s="1" t="s">
        <v>120</v>
      </c>
      <c r="CZ61" s="1" t="s">
        <v>120</v>
      </c>
      <c r="DA61" s="1" t="s">
        <v>120</v>
      </c>
      <c r="DB61">
        <v>0</v>
      </c>
      <c r="DC61" s="1" t="s">
        <v>120</v>
      </c>
      <c r="DD61" s="1" t="s">
        <v>135</v>
      </c>
      <c r="DE61" s="1" t="s">
        <v>120</v>
      </c>
      <c r="DF61" s="1" t="s">
        <v>120</v>
      </c>
      <c r="DG61" s="1" t="s">
        <v>120</v>
      </c>
      <c r="DH61" s="1" t="s">
        <v>136</v>
      </c>
      <c r="DI61" s="1" t="s">
        <v>119</v>
      </c>
      <c r="DJ61" s="1" t="s">
        <v>120</v>
      </c>
      <c r="DK61" s="1" t="s">
        <v>120</v>
      </c>
      <c r="DL61" s="1" t="s">
        <v>120</v>
      </c>
      <c r="DM61" s="1" t="s">
        <v>120</v>
      </c>
      <c r="DN61" s="1" t="s">
        <v>120</v>
      </c>
      <c r="DO61" s="1" t="s">
        <v>120</v>
      </c>
      <c r="DP61" s="1" t="s">
        <v>120</v>
      </c>
      <c r="DQ61" s="1" t="s">
        <v>120</v>
      </c>
    </row>
    <row r="62" spans="2:121" hidden="1" x14ac:dyDescent="0.25">
      <c r="B62">
        <v>2255</v>
      </c>
      <c r="C62" s="3">
        <v>40179</v>
      </c>
      <c r="D62" s="1" t="s">
        <v>214</v>
      </c>
      <c r="E62" s="1" t="s">
        <v>137</v>
      </c>
      <c r="F62">
        <v>-10</v>
      </c>
      <c r="G62" s="1" t="s">
        <v>118</v>
      </c>
      <c r="H62">
        <v>-7200</v>
      </c>
      <c r="I62" s="1" t="s">
        <v>119</v>
      </c>
      <c r="J62">
        <v>4.5599999999999996</v>
      </c>
      <c r="K62" s="9">
        <f>AVERAGE('E-F Prices 2011 Hourly'!G1283:G2025)</f>
        <v>-0.79592876344086116</v>
      </c>
      <c r="L62" s="9">
        <f>SUM('E-F Prices 2011 Hourly'!J1306:J2025)</f>
        <v>23330.089999999982</v>
      </c>
      <c r="M62" s="9">
        <f>Table1[[#This Row],[Price]]*Table1[[#This Row],[Total quantity]]</f>
        <v>-32832</v>
      </c>
      <c r="N62" s="9">
        <f>Table1[[#This Row],[Real P/L]]-Table1[[#This Row],[Premium]]</f>
        <v>56162.089999999982</v>
      </c>
      <c r="S62" s="1" t="s">
        <v>120</v>
      </c>
      <c r="V62" s="1" t="s">
        <v>121</v>
      </c>
      <c r="W62" s="1" t="s">
        <v>121</v>
      </c>
      <c r="X62" s="1" t="s">
        <v>122</v>
      </c>
      <c r="Y62" s="1" t="s">
        <v>123</v>
      </c>
      <c r="Z62" s="1" t="s">
        <v>124</v>
      </c>
      <c r="AA62" s="1" t="s">
        <v>125</v>
      </c>
      <c r="AB62" s="1" t="s">
        <v>120</v>
      </c>
      <c r="AC62" s="1" t="s">
        <v>120</v>
      </c>
      <c r="AD62" s="1" t="s">
        <v>120</v>
      </c>
      <c r="AE62" s="1" t="s">
        <v>120</v>
      </c>
      <c r="AF62" s="1" t="s">
        <v>120</v>
      </c>
      <c r="AG62" s="3">
        <v>40848</v>
      </c>
      <c r="AH62" s="3">
        <v>40877</v>
      </c>
      <c r="AI62" s="1" t="s">
        <v>126</v>
      </c>
      <c r="AJ62">
        <v>720</v>
      </c>
      <c r="AK62" s="1" t="s">
        <v>163</v>
      </c>
      <c r="AL62">
        <v>-5</v>
      </c>
      <c r="AM62" s="3"/>
      <c r="AN62" s="1" t="s">
        <v>120</v>
      </c>
      <c r="AO62" s="1" t="s">
        <v>120</v>
      </c>
      <c r="AP62" s="1" t="s">
        <v>128</v>
      </c>
      <c r="AQ62" s="1" t="s">
        <v>129</v>
      </c>
      <c r="AR62">
        <v>0</v>
      </c>
      <c r="AS62">
        <v>0</v>
      </c>
      <c r="AT62" s="1" t="s">
        <v>123</v>
      </c>
      <c r="AU62">
        <v>0</v>
      </c>
      <c r="AV62">
        <v>0</v>
      </c>
      <c r="AW62" s="1" t="s">
        <v>123</v>
      </c>
      <c r="AX62">
        <v>0</v>
      </c>
      <c r="AY62">
        <v>0</v>
      </c>
      <c r="AZ62" s="1" t="s">
        <v>123</v>
      </c>
      <c r="BA62">
        <v>0</v>
      </c>
      <c r="BB62">
        <v>0</v>
      </c>
      <c r="BC62" s="1" t="s">
        <v>123</v>
      </c>
      <c r="BF62" s="1" t="s">
        <v>130</v>
      </c>
      <c r="BG62" s="1" t="s">
        <v>120</v>
      </c>
      <c r="BH62" s="1" t="s">
        <v>131</v>
      </c>
      <c r="BK62" s="1" t="s">
        <v>120</v>
      </c>
      <c r="BL62" s="1" t="s">
        <v>120</v>
      </c>
      <c r="BM62" s="1" t="s">
        <v>120</v>
      </c>
      <c r="BN62" s="1" t="s">
        <v>120</v>
      </c>
      <c r="BO62" s="1" t="s">
        <v>216</v>
      </c>
      <c r="BP62" s="1" t="s">
        <v>133</v>
      </c>
      <c r="BQ62" s="1" t="s">
        <v>120</v>
      </c>
      <c r="BR62" s="1" t="s">
        <v>120</v>
      </c>
      <c r="BS62" s="1" t="s">
        <v>120</v>
      </c>
      <c r="BT62" s="1" t="s">
        <v>120</v>
      </c>
      <c r="BU62" s="1" t="s">
        <v>120</v>
      </c>
      <c r="BV62" s="1" t="s">
        <v>120</v>
      </c>
      <c r="BW62">
        <v>0</v>
      </c>
      <c r="BX62">
        <v>0</v>
      </c>
      <c r="BY62">
        <v>0</v>
      </c>
      <c r="BZ62" s="3"/>
      <c r="CA62" s="3"/>
      <c r="CB62" s="1" t="s">
        <v>142</v>
      </c>
      <c r="CC62" s="4"/>
      <c r="CE62" s="1" t="s">
        <v>120</v>
      </c>
      <c r="CH62" s="1" t="s">
        <v>120</v>
      </c>
      <c r="CK62" s="1" t="s">
        <v>120</v>
      </c>
      <c r="CN62" s="1" t="s">
        <v>120</v>
      </c>
      <c r="CO62" s="1" t="s">
        <v>120</v>
      </c>
      <c r="CP62" s="1" t="s">
        <v>120</v>
      </c>
      <c r="CQ62" s="1" t="s">
        <v>120</v>
      </c>
      <c r="CR62" s="1" t="s">
        <v>120</v>
      </c>
      <c r="CS62" s="1" t="s">
        <v>120</v>
      </c>
      <c r="CT62" s="3"/>
      <c r="CU62" s="1" t="s">
        <v>120</v>
      </c>
      <c r="CV62" s="1" t="s">
        <v>120</v>
      </c>
      <c r="CW62" s="1" t="s">
        <v>120</v>
      </c>
      <c r="CX62" s="1" t="s">
        <v>120</v>
      </c>
      <c r="CY62" s="1" t="s">
        <v>120</v>
      </c>
      <c r="CZ62" s="1" t="s">
        <v>120</v>
      </c>
      <c r="DA62" s="1" t="s">
        <v>120</v>
      </c>
      <c r="DB62">
        <v>0</v>
      </c>
      <c r="DC62" s="1" t="s">
        <v>120</v>
      </c>
      <c r="DD62" s="1" t="s">
        <v>135</v>
      </c>
      <c r="DE62" s="1" t="s">
        <v>120</v>
      </c>
      <c r="DF62" s="1" t="s">
        <v>120</v>
      </c>
      <c r="DG62" s="1" t="s">
        <v>120</v>
      </c>
      <c r="DH62" s="1" t="s">
        <v>136</v>
      </c>
      <c r="DI62" s="1" t="s">
        <v>119</v>
      </c>
      <c r="DJ62" s="1" t="s">
        <v>120</v>
      </c>
      <c r="DK62" s="1" t="s">
        <v>120</v>
      </c>
      <c r="DL62" s="1" t="s">
        <v>120</v>
      </c>
      <c r="DM62" s="1" t="s">
        <v>120</v>
      </c>
      <c r="DN62" s="1" t="s">
        <v>120</v>
      </c>
      <c r="DO62" s="1" t="s">
        <v>120</v>
      </c>
      <c r="DP62" s="1" t="s">
        <v>120</v>
      </c>
      <c r="DQ62" s="1" t="s">
        <v>120</v>
      </c>
    </row>
    <row r="63" spans="2:121" hidden="1" x14ac:dyDescent="0.25">
      <c r="B63">
        <v>2541</v>
      </c>
      <c r="C63" s="3">
        <v>40179</v>
      </c>
      <c r="D63" s="1" t="s">
        <v>214</v>
      </c>
      <c r="E63" s="1" t="s">
        <v>137</v>
      </c>
      <c r="F63">
        <v>-20</v>
      </c>
      <c r="G63" s="1" t="s">
        <v>118</v>
      </c>
      <c r="H63">
        <v>-14400</v>
      </c>
      <c r="I63" s="1" t="s">
        <v>119</v>
      </c>
      <c r="J63">
        <v>-3.43</v>
      </c>
      <c r="K63" s="9">
        <f>AVERAGE('E-F Prices 2011 Hourly'!G1284:G2026)</f>
        <v>-0.79592876344086116</v>
      </c>
      <c r="L63" s="9">
        <f>SUM('E-F Prices 2011 Hourly'!J1307:J2026)</f>
        <v>23330.089999999982</v>
      </c>
      <c r="M63" s="9">
        <f>Table1[[#This Row],[Price]]*Table1[[#This Row],[Total quantity]]</f>
        <v>49392</v>
      </c>
      <c r="N63" s="9">
        <f>Table1[[#This Row],[Real P/L]]-Table1[[#This Row],[Premium]]</f>
        <v>-26061.910000000018</v>
      </c>
      <c r="S63" s="1" t="s">
        <v>120</v>
      </c>
      <c r="V63" s="1" t="s">
        <v>121</v>
      </c>
      <c r="W63" s="1" t="s">
        <v>121</v>
      </c>
      <c r="X63" s="1" t="s">
        <v>122</v>
      </c>
      <c r="Y63" s="1" t="s">
        <v>123</v>
      </c>
      <c r="Z63" s="1" t="s">
        <v>124</v>
      </c>
      <c r="AA63" s="1" t="s">
        <v>125</v>
      </c>
      <c r="AB63" s="1" t="s">
        <v>120</v>
      </c>
      <c r="AC63" s="1" t="s">
        <v>120</v>
      </c>
      <c r="AD63" s="1" t="s">
        <v>120</v>
      </c>
      <c r="AE63" s="1" t="s">
        <v>120</v>
      </c>
      <c r="AF63" s="1" t="s">
        <v>120</v>
      </c>
      <c r="AG63" s="3">
        <v>40848</v>
      </c>
      <c r="AH63" s="3">
        <v>40877</v>
      </c>
      <c r="AI63" s="1" t="s">
        <v>126</v>
      </c>
      <c r="AJ63">
        <v>720</v>
      </c>
      <c r="AK63" s="1" t="s">
        <v>163</v>
      </c>
      <c r="AL63">
        <v>-5</v>
      </c>
      <c r="AM63" s="3"/>
      <c r="AN63" s="1" t="s">
        <v>120</v>
      </c>
      <c r="AO63" s="1" t="s">
        <v>120</v>
      </c>
      <c r="AP63" s="1" t="s">
        <v>128</v>
      </c>
      <c r="AQ63" s="1" t="s">
        <v>129</v>
      </c>
      <c r="AR63">
        <v>0</v>
      </c>
      <c r="AS63">
        <v>0</v>
      </c>
      <c r="AT63" s="1" t="s">
        <v>123</v>
      </c>
      <c r="AU63">
        <v>0</v>
      </c>
      <c r="AV63">
        <v>0</v>
      </c>
      <c r="AW63" s="1" t="s">
        <v>123</v>
      </c>
      <c r="AX63">
        <v>0</v>
      </c>
      <c r="AY63">
        <v>0</v>
      </c>
      <c r="AZ63" s="1" t="s">
        <v>123</v>
      </c>
      <c r="BA63">
        <v>0</v>
      </c>
      <c r="BB63">
        <v>0</v>
      </c>
      <c r="BC63" s="1" t="s">
        <v>123</v>
      </c>
      <c r="BF63" s="1" t="s">
        <v>130</v>
      </c>
      <c r="BG63" s="1" t="s">
        <v>120</v>
      </c>
      <c r="BH63" s="1" t="s">
        <v>131</v>
      </c>
      <c r="BK63" s="1" t="s">
        <v>120</v>
      </c>
      <c r="BL63" s="1" t="s">
        <v>120</v>
      </c>
      <c r="BM63" s="1" t="s">
        <v>120</v>
      </c>
      <c r="BN63" s="1" t="s">
        <v>120</v>
      </c>
      <c r="BO63" s="1" t="s">
        <v>217</v>
      </c>
      <c r="BP63" s="1" t="s">
        <v>133</v>
      </c>
      <c r="BQ63" s="1" t="s">
        <v>120</v>
      </c>
      <c r="BR63" s="1" t="s">
        <v>120</v>
      </c>
      <c r="BS63" s="1" t="s">
        <v>120</v>
      </c>
      <c r="BT63" s="1" t="s">
        <v>120</v>
      </c>
      <c r="BU63" s="1" t="s">
        <v>120</v>
      </c>
      <c r="BV63" s="1" t="s">
        <v>120</v>
      </c>
      <c r="BW63">
        <v>0</v>
      </c>
      <c r="BX63">
        <v>0</v>
      </c>
      <c r="BY63">
        <v>0</v>
      </c>
      <c r="BZ63" s="3"/>
      <c r="CA63" s="3"/>
      <c r="CB63" s="1" t="s">
        <v>142</v>
      </c>
      <c r="CC63" s="4"/>
      <c r="CE63" s="1" t="s">
        <v>120</v>
      </c>
      <c r="CH63" s="1" t="s">
        <v>120</v>
      </c>
      <c r="CK63" s="1" t="s">
        <v>120</v>
      </c>
      <c r="CN63" s="1" t="s">
        <v>120</v>
      </c>
      <c r="CO63" s="1" t="s">
        <v>120</v>
      </c>
      <c r="CP63" s="1" t="s">
        <v>120</v>
      </c>
      <c r="CQ63" s="1" t="s">
        <v>120</v>
      </c>
      <c r="CR63" s="1" t="s">
        <v>120</v>
      </c>
      <c r="CS63" s="1" t="s">
        <v>120</v>
      </c>
      <c r="CT63" s="3"/>
      <c r="CU63" s="1" t="s">
        <v>120</v>
      </c>
      <c r="CV63" s="1" t="s">
        <v>120</v>
      </c>
      <c r="CW63" s="1" t="s">
        <v>120</v>
      </c>
      <c r="CX63" s="1" t="s">
        <v>120</v>
      </c>
      <c r="CY63" s="1" t="s">
        <v>120</v>
      </c>
      <c r="CZ63" s="1" t="s">
        <v>120</v>
      </c>
      <c r="DA63" s="1" t="s">
        <v>120</v>
      </c>
      <c r="DB63">
        <v>0</v>
      </c>
      <c r="DC63" s="1" t="s">
        <v>120</v>
      </c>
      <c r="DD63" s="1" t="s">
        <v>135</v>
      </c>
      <c r="DE63" s="1" t="s">
        <v>120</v>
      </c>
      <c r="DF63" s="1" t="s">
        <v>120</v>
      </c>
      <c r="DG63" s="1" t="s">
        <v>120</v>
      </c>
      <c r="DH63" s="1" t="s">
        <v>136</v>
      </c>
      <c r="DI63" s="1" t="s">
        <v>119</v>
      </c>
      <c r="DJ63" s="1" t="s">
        <v>120</v>
      </c>
      <c r="DK63" s="1" t="s">
        <v>120</v>
      </c>
      <c r="DL63" s="1" t="s">
        <v>120</v>
      </c>
      <c r="DM63" s="1" t="s">
        <v>120</v>
      </c>
      <c r="DN63" s="1" t="s">
        <v>120</v>
      </c>
      <c r="DO63" s="1" t="s">
        <v>120</v>
      </c>
      <c r="DP63" s="1" t="s">
        <v>120</v>
      </c>
      <c r="DQ63" s="1" t="s">
        <v>120</v>
      </c>
    </row>
    <row r="64" spans="2:121" hidden="1" x14ac:dyDescent="0.25">
      <c r="B64">
        <v>1969</v>
      </c>
      <c r="C64" s="3">
        <v>40179</v>
      </c>
      <c r="D64" s="1" t="s">
        <v>218</v>
      </c>
      <c r="E64" s="1" t="s">
        <v>117</v>
      </c>
      <c r="F64">
        <v>10</v>
      </c>
      <c r="G64" s="1" t="s">
        <v>118</v>
      </c>
      <c r="H64">
        <v>7200</v>
      </c>
      <c r="I64" s="1" t="s">
        <v>119</v>
      </c>
      <c r="J64">
        <v>3.23</v>
      </c>
      <c r="K64" s="9">
        <f>AVERAGE('E-F Prices 2011 Hourly'!G1285:G2027)</f>
        <v>-0.79592876344086116</v>
      </c>
      <c r="L64" s="9">
        <f>SUM('E-F Prices 2011 Hourly'!J1308:J2027)</f>
        <v>23330.089999999982</v>
      </c>
      <c r="M64" s="9">
        <f>Table1[[#This Row],[Price]]*Table1[[#This Row],[Total quantity]]</f>
        <v>23256</v>
      </c>
      <c r="N64" s="9">
        <f>Table1[[#This Row],[Real P/L]]-Table1[[#This Row],[Premium]]</f>
        <v>74.089999999981956</v>
      </c>
      <c r="S64" s="1" t="s">
        <v>120</v>
      </c>
      <c r="V64" s="1" t="s">
        <v>121</v>
      </c>
      <c r="W64" s="1" t="s">
        <v>121</v>
      </c>
      <c r="X64" s="1" t="s">
        <v>122</v>
      </c>
      <c r="Y64" s="1" t="s">
        <v>123</v>
      </c>
      <c r="Z64" s="1" t="s">
        <v>124</v>
      </c>
      <c r="AA64" s="1" t="s">
        <v>125</v>
      </c>
      <c r="AB64" s="1" t="s">
        <v>120</v>
      </c>
      <c r="AC64" s="1" t="s">
        <v>120</v>
      </c>
      <c r="AD64" s="1" t="s">
        <v>120</v>
      </c>
      <c r="AE64" s="1" t="s">
        <v>120</v>
      </c>
      <c r="AF64" s="1" t="s">
        <v>120</v>
      </c>
      <c r="AG64" s="3">
        <v>40848</v>
      </c>
      <c r="AH64" s="3">
        <v>40877</v>
      </c>
      <c r="AI64" s="1" t="s">
        <v>126</v>
      </c>
      <c r="AJ64">
        <v>720</v>
      </c>
      <c r="AK64" s="1" t="s">
        <v>163</v>
      </c>
      <c r="AL64">
        <v>-5</v>
      </c>
      <c r="AM64" s="3"/>
      <c r="AN64" s="1" t="s">
        <v>120</v>
      </c>
      <c r="AO64" s="1" t="s">
        <v>120</v>
      </c>
      <c r="AP64" s="1" t="s">
        <v>128</v>
      </c>
      <c r="AQ64" s="1" t="s">
        <v>129</v>
      </c>
      <c r="AR64">
        <v>0</v>
      </c>
      <c r="AS64">
        <v>0</v>
      </c>
      <c r="AT64" s="1" t="s">
        <v>123</v>
      </c>
      <c r="AU64">
        <v>0</v>
      </c>
      <c r="AV64">
        <v>0</v>
      </c>
      <c r="AW64" s="1" t="s">
        <v>123</v>
      </c>
      <c r="AX64">
        <v>0</v>
      </c>
      <c r="AY64">
        <v>0</v>
      </c>
      <c r="AZ64" s="1" t="s">
        <v>123</v>
      </c>
      <c r="BA64">
        <v>0</v>
      </c>
      <c r="BB64">
        <v>0</v>
      </c>
      <c r="BC64" s="1" t="s">
        <v>123</v>
      </c>
      <c r="BF64" s="1" t="s">
        <v>130</v>
      </c>
      <c r="BG64" s="1" t="s">
        <v>120</v>
      </c>
      <c r="BH64" s="1" t="s">
        <v>131</v>
      </c>
      <c r="BK64" s="1" t="s">
        <v>120</v>
      </c>
      <c r="BL64" s="1" t="s">
        <v>120</v>
      </c>
      <c r="BM64" s="1" t="s">
        <v>120</v>
      </c>
      <c r="BN64" s="1" t="s">
        <v>120</v>
      </c>
      <c r="BO64" s="1" t="s">
        <v>219</v>
      </c>
      <c r="BP64" s="1" t="s">
        <v>133</v>
      </c>
      <c r="BQ64" s="1" t="s">
        <v>120</v>
      </c>
      <c r="BR64" s="1" t="s">
        <v>120</v>
      </c>
      <c r="BS64" s="1" t="s">
        <v>120</v>
      </c>
      <c r="BT64" s="1" t="s">
        <v>120</v>
      </c>
      <c r="BU64" s="1" t="s">
        <v>120</v>
      </c>
      <c r="BV64" s="1" t="s">
        <v>120</v>
      </c>
      <c r="BW64">
        <v>0</v>
      </c>
      <c r="BX64">
        <v>0</v>
      </c>
      <c r="BY64">
        <v>0</v>
      </c>
      <c r="BZ64" s="3"/>
      <c r="CA64" s="3"/>
      <c r="CB64" s="1" t="s">
        <v>147</v>
      </c>
      <c r="CC64" s="4"/>
      <c r="CE64" s="1" t="s">
        <v>120</v>
      </c>
      <c r="CH64" s="1" t="s">
        <v>120</v>
      </c>
      <c r="CK64" s="1" t="s">
        <v>120</v>
      </c>
      <c r="CN64" s="1" t="s">
        <v>120</v>
      </c>
      <c r="CO64" s="1" t="s">
        <v>120</v>
      </c>
      <c r="CP64" s="1" t="s">
        <v>120</v>
      </c>
      <c r="CQ64" s="1" t="s">
        <v>120</v>
      </c>
      <c r="CR64" s="1" t="s">
        <v>120</v>
      </c>
      <c r="CS64" s="1" t="s">
        <v>120</v>
      </c>
      <c r="CT64" s="3"/>
      <c r="CU64" s="1" t="s">
        <v>120</v>
      </c>
      <c r="CV64" s="1" t="s">
        <v>120</v>
      </c>
      <c r="CW64" s="1" t="s">
        <v>120</v>
      </c>
      <c r="CX64" s="1" t="s">
        <v>120</v>
      </c>
      <c r="CY64" s="1" t="s">
        <v>120</v>
      </c>
      <c r="CZ64" s="1" t="s">
        <v>120</v>
      </c>
      <c r="DA64" s="1" t="s">
        <v>120</v>
      </c>
      <c r="DB64">
        <v>0</v>
      </c>
      <c r="DC64" s="1" t="s">
        <v>120</v>
      </c>
      <c r="DD64" s="1" t="s">
        <v>135</v>
      </c>
      <c r="DE64" s="1" t="s">
        <v>120</v>
      </c>
      <c r="DF64" s="1" t="s">
        <v>120</v>
      </c>
      <c r="DG64" s="1" t="s">
        <v>120</v>
      </c>
      <c r="DH64" s="1" t="s">
        <v>136</v>
      </c>
      <c r="DI64" s="1" t="s">
        <v>119</v>
      </c>
      <c r="DJ64" s="1" t="s">
        <v>120</v>
      </c>
      <c r="DK64" s="1" t="s">
        <v>120</v>
      </c>
      <c r="DL64" s="1" t="s">
        <v>120</v>
      </c>
      <c r="DM64" s="1" t="s">
        <v>120</v>
      </c>
      <c r="DN64" s="1" t="s">
        <v>120</v>
      </c>
      <c r="DO64" s="1" t="s">
        <v>120</v>
      </c>
      <c r="DP64" s="1" t="s">
        <v>120</v>
      </c>
      <c r="DQ64" s="1" t="s">
        <v>120</v>
      </c>
    </row>
    <row r="65" spans="2:121" hidden="1" x14ac:dyDescent="0.25">
      <c r="B65">
        <v>2257</v>
      </c>
      <c r="C65" s="3">
        <v>40179</v>
      </c>
      <c r="D65" s="1" t="s">
        <v>218</v>
      </c>
      <c r="E65" s="1" t="s">
        <v>137</v>
      </c>
      <c r="F65">
        <v>-10</v>
      </c>
      <c r="G65" s="1" t="s">
        <v>118</v>
      </c>
      <c r="H65">
        <v>-7200</v>
      </c>
      <c r="I65" s="1" t="s">
        <v>119</v>
      </c>
      <c r="J65">
        <v>4.5599999999999996</v>
      </c>
      <c r="K65" s="9">
        <f>AVERAGE('E-F Prices 2011 Hourly'!G1286:G2028)</f>
        <v>-0.79592876344086116</v>
      </c>
      <c r="L65" s="9">
        <f>SUM('E-F Prices 2011 Hourly'!J1309:J2028)</f>
        <v>23330.089999999982</v>
      </c>
      <c r="M65" s="9">
        <f>Table1[[#This Row],[Price]]*Table1[[#This Row],[Total quantity]]</f>
        <v>-32832</v>
      </c>
      <c r="N65" s="9">
        <f>Table1[[#This Row],[Real P/L]]-Table1[[#This Row],[Premium]]</f>
        <v>56162.089999999982</v>
      </c>
      <c r="S65" s="1" t="s">
        <v>120</v>
      </c>
      <c r="V65" s="1" t="s">
        <v>121</v>
      </c>
      <c r="W65" s="1" t="s">
        <v>121</v>
      </c>
      <c r="X65" s="1" t="s">
        <v>122</v>
      </c>
      <c r="Y65" s="1" t="s">
        <v>123</v>
      </c>
      <c r="Z65" s="1" t="s">
        <v>124</v>
      </c>
      <c r="AA65" s="1" t="s">
        <v>125</v>
      </c>
      <c r="AB65" s="1" t="s">
        <v>120</v>
      </c>
      <c r="AC65" s="1" t="s">
        <v>120</v>
      </c>
      <c r="AD65" s="1" t="s">
        <v>120</v>
      </c>
      <c r="AE65" s="1" t="s">
        <v>120</v>
      </c>
      <c r="AF65" s="1" t="s">
        <v>120</v>
      </c>
      <c r="AG65" s="3">
        <v>40848</v>
      </c>
      <c r="AH65" s="3">
        <v>40877</v>
      </c>
      <c r="AI65" s="1" t="s">
        <v>126</v>
      </c>
      <c r="AJ65">
        <v>720</v>
      </c>
      <c r="AK65" s="1" t="s">
        <v>163</v>
      </c>
      <c r="AL65">
        <v>-5</v>
      </c>
      <c r="AM65" s="3"/>
      <c r="AN65" s="1" t="s">
        <v>120</v>
      </c>
      <c r="AO65" s="1" t="s">
        <v>120</v>
      </c>
      <c r="AP65" s="1" t="s">
        <v>128</v>
      </c>
      <c r="AQ65" s="1" t="s">
        <v>129</v>
      </c>
      <c r="AR65">
        <v>0</v>
      </c>
      <c r="AS65">
        <v>0</v>
      </c>
      <c r="AT65" s="1" t="s">
        <v>123</v>
      </c>
      <c r="AU65">
        <v>0</v>
      </c>
      <c r="AV65">
        <v>0</v>
      </c>
      <c r="AW65" s="1" t="s">
        <v>123</v>
      </c>
      <c r="AX65">
        <v>0</v>
      </c>
      <c r="AY65">
        <v>0</v>
      </c>
      <c r="AZ65" s="1" t="s">
        <v>123</v>
      </c>
      <c r="BA65">
        <v>0</v>
      </c>
      <c r="BB65">
        <v>0</v>
      </c>
      <c r="BC65" s="1" t="s">
        <v>123</v>
      </c>
      <c r="BF65" s="1" t="s">
        <v>130</v>
      </c>
      <c r="BG65" s="1" t="s">
        <v>120</v>
      </c>
      <c r="BH65" s="1" t="s">
        <v>131</v>
      </c>
      <c r="BK65" s="1" t="s">
        <v>120</v>
      </c>
      <c r="BL65" s="1" t="s">
        <v>120</v>
      </c>
      <c r="BM65" s="1" t="s">
        <v>120</v>
      </c>
      <c r="BN65" s="1" t="s">
        <v>120</v>
      </c>
      <c r="BO65" s="1" t="s">
        <v>220</v>
      </c>
      <c r="BP65" s="1" t="s">
        <v>133</v>
      </c>
      <c r="BQ65" s="1" t="s">
        <v>120</v>
      </c>
      <c r="BR65" s="1" t="s">
        <v>120</v>
      </c>
      <c r="BS65" s="1" t="s">
        <v>120</v>
      </c>
      <c r="BT65" s="1" t="s">
        <v>120</v>
      </c>
      <c r="BU65" s="1" t="s">
        <v>120</v>
      </c>
      <c r="BV65" s="1" t="s">
        <v>120</v>
      </c>
      <c r="BW65">
        <v>0</v>
      </c>
      <c r="BX65">
        <v>0</v>
      </c>
      <c r="BY65">
        <v>0</v>
      </c>
      <c r="BZ65" s="3"/>
      <c r="CA65" s="3"/>
      <c r="CB65" s="1" t="s">
        <v>147</v>
      </c>
      <c r="CC65" s="4"/>
      <c r="CE65" s="1" t="s">
        <v>120</v>
      </c>
      <c r="CH65" s="1" t="s">
        <v>120</v>
      </c>
      <c r="CK65" s="1" t="s">
        <v>120</v>
      </c>
      <c r="CN65" s="1" t="s">
        <v>120</v>
      </c>
      <c r="CO65" s="1" t="s">
        <v>120</v>
      </c>
      <c r="CP65" s="1" t="s">
        <v>120</v>
      </c>
      <c r="CQ65" s="1" t="s">
        <v>120</v>
      </c>
      <c r="CR65" s="1" t="s">
        <v>120</v>
      </c>
      <c r="CS65" s="1" t="s">
        <v>120</v>
      </c>
      <c r="CT65" s="3"/>
      <c r="CU65" s="1" t="s">
        <v>120</v>
      </c>
      <c r="CV65" s="1" t="s">
        <v>120</v>
      </c>
      <c r="CW65" s="1" t="s">
        <v>120</v>
      </c>
      <c r="CX65" s="1" t="s">
        <v>120</v>
      </c>
      <c r="CY65" s="1" t="s">
        <v>120</v>
      </c>
      <c r="CZ65" s="1" t="s">
        <v>120</v>
      </c>
      <c r="DA65" s="1" t="s">
        <v>120</v>
      </c>
      <c r="DB65">
        <v>0</v>
      </c>
      <c r="DC65" s="1" t="s">
        <v>120</v>
      </c>
      <c r="DD65" s="1" t="s">
        <v>135</v>
      </c>
      <c r="DE65" s="1" t="s">
        <v>120</v>
      </c>
      <c r="DF65" s="1" t="s">
        <v>120</v>
      </c>
      <c r="DG65" s="1" t="s">
        <v>120</v>
      </c>
      <c r="DH65" s="1" t="s">
        <v>136</v>
      </c>
      <c r="DI65" s="1" t="s">
        <v>119</v>
      </c>
      <c r="DJ65" s="1" t="s">
        <v>120</v>
      </c>
      <c r="DK65" s="1" t="s">
        <v>120</v>
      </c>
      <c r="DL65" s="1" t="s">
        <v>120</v>
      </c>
      <c r="DM65" s="1" t="s">
        <v>120</v>
      </c>
      <c r="DN65" s="1" t="s">
        <v>120</v>
      </c>
      <c r="DO65" s="1" t="s">
        <v>120</v>
      </c>
      <c r="DP65" s="1" t="s">
        <v>120</v>
      </c>
      <c r="DQ65" s="1" t="s">
        <v>120</v>
      </c>
    </row>
    <row r="66" spans="2:121" hidden="1" x14ac:dyDescent="0.25">
      <c r="B66">
        <v>2543</v>
      </c>
      <c r="C66" s="3">
        <v>40179</v>
      </c>
      <c r="D66" s="1" t="s">
        <v>218</v>
      </c>
      <c r="E66" s="1" t="s">
        <v>137</v>
      </c>
      <c r="F66">
        <v>-20</v>
      </c>
      <c r="G66" s="1" t="s">
        <v>118</v>
      </c>
      <c r="H66">
        <v>-14400</v>
      </c>
      <c r="I66" s="1" t="s">
        <v>119</v>
      </c>
      <c r="J66">
        <v>-3.43</v>
      </c>
      <c r="K66" s="9">
        <f>AVERAGE('E-F Prices 2011 Hourly'!G1287:G2029)</f>
        <v>-0.79592876344086116</v>
      </c>
      <c r="L66" s="9">
        <f>SUM('E-F Prices 2011 Hourly'!J1310:J2029)</f>
        <v>23330.089999999982</v>
      </c>
      <c r="M66" s="9">
        <f>Table1[[#This Row],[Price]]*Table1[[#This Row],[Total quantity]]</f>
        <v>49392</v>
      </c>
      <c r="N66" s="9">
        <f>Table1[[#This Row],[Real P/L]]-Table1[[#This Row],[Premium]]</f>
        <v>-26061.910000000018</v>
      </c>
      <c r="S66" s="1" t="s">
        <v>120</v>
      </c>
      <c r="V66" s="1" t="s">
        <v>121</v>
      </c>
      <c r="W66" s="1" t="s">
        <v>121</v>
      </c>
      <c r="X66" s="1" t="s">
        <v>122</v>
      </c>
      <c r="Y66" s="1" t="s">
        <v>123</v>
      </c>
      <c r="Z66" s="1" t="s">
        <v>124</v>
      </c>
      <c r="AA66" s="1" t="s">
        <v>125</v>
      </c>
      <c r="AB66" s="1" t="s">
        <v>120</v>
      </c>
      <c r="AC66" s="1" t="s">
        <v>120</v>
      </c>
      <c r="AD66" s="1" t="s">
        <v>120</v>
      </c>
      <c r="AE66" s="1" t="s">
        <v>120</v>
      </c>
      <c r="AF66" s="1" t="s">
        <v>120</v>
      </c>
      <c r="AG66" s="3">
        <v>40848</v>
      </c>
      <c r="AH66" s="3">
        <v>40877</v>
      </c>
      <c r="AI66" s="1" t="s">
        <v>126</v>
      </c>
      <c r="AJ66">
        <v>720</v>
      </c>
      <c r="AK66" s="1" t="s">
        <v>163</v>
      </c>
      <c r="AL66">
        <v>-5</v>
      </c>
      <c r="AM66" s="3"/>
      <c r="AN66" s="1" t="s">
        <v>120</v>
      </c>
      <c r="AO66" s="1" t="s">
        <v>120</v>
      </c>
      <c r="AP66" s="1" t="s">
        <v>128</v>
      </c>
      <c r="AQ66" s="1" t="s">
        <v>129</v>
      </c>
      <c r="AR66">
        <v>0</v>
      </c>
      <c r="AS66">
        <v>0</v>
      </c>
      <c r="AT66" s="1" t="s">
        <v>123</v>
      </c>
      <c r="AU66">
        <v>0</v>
      </c>
      <c r="AV66">
        <v>0</v>
      </c>
      <c r="AW66" s="1" t="s">
        <v>123</v>
      </c>
      <c r="AX66">
        <v>0</v>
      </c>
      <c r="AY66">
        <v>0</v>
      </c>
      <c r="AZ66" s="1" t="s">
        <v>123</v>
      </c>
      <c r="BA66">
        <v>0</v>
      </c>
      <c r="BB66">
        <v>0</v>
      </c>
      <c r="BC66" s="1" t="s">
        <v>123</v>
      </c>
      <c r="BF66" s="1" t="s">
        <v>130</v>
      </c>
      <c r="BG66" s="1" t="s">
        <v>120</v>
      </c>
      <c r="BH66" s="1" t="s">
        <v>131</v>
      </c>
      <c r="BK66" s="1" t="s">
        <v>120</v>
      </c>
      <c r="BL66" s="1" t="s">
        <v>120</v>
      </c>
      <c r="BM66" s="1" t="s">
        <v>120</v>
      </c>
      <c r="BN66" s="1" t="s">
        <v>120</v>
      </c>
      <c r="BO66" s="1" t="s">
        <v>221</v>
      </c>
      <c r="BP66" s="1" t="s">
        <v>133</v>
      </c>
      <c r="BQ66" s="1" t="s">
        <v>120</v>
      </c>
      <c r="BR66" s="1" t="s">
        <v>120</v>
      </c>
      <c r="BS66" s="1" t="s">
        <v>120</v>
      </c>
      <c r="BT66" s="1" t="s">
        <v>120</v>
      </c>
      <c r="BU66" s="1" t="s">
        <v>120</v>
      </c>
      <c r="BV66" s="1" t="s">
        <v>120</v>
      </c>
      <c r="BW66">
        <v>0</v>
      </c>
      <c r="BX66">
        <v>0</v>
      </c>
      <c r="BY66">
        <v>0</v>
      </c>
      <c r="BZ66" s="3"/>
      <c r="CA66" s="3"/>
      <c r="CB66" s="1" t="s">
        <v>147</v>
      </c>
      <c r="CC66" s="4"/>
      <c r="CE66" s="1" t="s">
        <v>120</v>
      </c>
      <c r="CH66" s="1" t="s">
        <v>120</v>
      </c>
      <c r="CK66" s="1" t="s">
        <v>120</v>
      </c>
      <c r="CN66" s="1" t="s">
        <v>120</v>
      </c>
      <c r="CO66" s="1" t="s">
        <v>120</v>
      </c>
      <c r="CP66" s="1" t="s">
        <v>120</v>
      </c>
      <c r="CQ66" s="1" t="s">
        <v>120</v>
      </c>
      <c r="CR66" s="1" t="s">
        <v>120</v>
      </c>
      <c r="CS66" s="1" t="s">
        <v>120</v>
      </c>
      <c r="CT66" s="3"/>
      <c r="CU66" s="1" t="s">
        <v>120</v>
      </c>
      <c r="CV66" s="1" t="s">
        <v>120</v>
      </c>
      <c r="CW66" s="1" t="s">
        <v>120</v>
      </c>
      <c r="CX66" s="1" t="s">
        <v>120</v>
      </c>
      <c r="CY66" s="1" t="s">
        <v>120</v>
      </c>
      <c r="CZ66" s="1" t="s">
        <v>120</v>
      </c>
      <c r="DA66" s="1" t="s">
        <v>120</v>
      </c>
      <c r="DB66">
        <v>0</v>
      </c>
      <c r="DC66" s="1" t="s">
        <v>120</v>
      </c>
      <c r="DD66" s="1" t="s">
        <v>135</v>
      </c>
      <c r="DE66" s="1" t="s">
        <v>120</v>
      </c>
      <c r="DF66" s="1" t="s">
        <v>120</v>
      </c>
      <c r="DG66" s="1" t="s">
        <v>120</v>
      </c>
      <c r="DH66" s="1" t="s">
        <v>136</v>
      </c>
      <c r="DI66" s="1" t="s">
        <v>119</v>
      </c>
      <c r="DJ66" s="1" t="s">
        <v>120</v>
      </c>
      <c r="DK66" s="1" t="s">
        <v>120</v>
      </c>
      <c r="DL66" s="1" t="s">
        <v>120</v>
      </c>
      <c r="DM66" s="1" t="s">
        <v>120</v>
      </c>
      <c r="DN66" s="1" t="s">
        <v>120</v>
      </c>
      <c r="DO66" s="1" t="s">
        <v>120</v>
      </c>
      <c r="DP66" s="1" t="s">
        <v>120</v>
      </c>
      <c r="DQ66" s="1" t="s">
        <v>120</v>
      </c>
    </row>
    <row r="67" spans="2:121" hidden="1" x14ac:dyDescent="0.25">
      <c r="B67">
        <v>1971</v>
      </c>
      <c r="C67" s="3">
        <v>40179</v>
      </c>
      <c r="D67" s="1" t="s">
        <v>222</v>
      </c>
      <c r="E67" s="1" t="s">
        <v>117</v>
      </c>
      <c r="F67">
        <v>10</v>
      </c>
      <c r="G67" s="1" t="s">
        <v>118</v>
      </c>
      <c r="H67">
        <v>7200</v>
      </c>
      <c r="I67" s="1" t="s">
        <v>119</v>
      </c>
      <c r="J67">
        <v>3.23</v>
      </c>
      <c r="K67" s="9">
        <f>AVERAGE('E-F Prices 2011 Hourly'!G1288:G2030)</f>
        <v>-0.79592876344086116</v>
      </c>
      <c r="L67" s="9">
        <f>SUM('E-F Prices 2011 Hourly'!J1311:J2030)</f>
        <v>23330.089999999982</v>
      </c>
      <c r="M67" s="9">
        <f>Table1[[#This Row],[Price]]*Table1[[#This Row],[Total quantity]]</f>
        <v>23256</v>
      </c>
      <c r="N67" s="9">
        <f>Table1[[#This Row],[Real P/L]]-Table1[[#This Row],[Premium]]</f>
        <v>74.089999999981956</v>
      </c>
      <c r="S67" s="1" t="s">
        <v>120</v>
      </c>
      <c r="V67" s="1" t="s">
        <v>121</v>
      </c>
      <c r="W67" s="1" t="s">
        <v>121</v>
      </c>
      <c r="X67" s="1" t="s">
        <v>122</v>
      </c>
      <c r="Y67" s="1" t="s">
        <v>123</v>
      </c>
      <c r="Z67" s="1" t="s">
        <v>124</v>
      </c>
      <c r="AA67" s="1" t="s">
        <v>125</v>
      </c>
      <c r="AB67" s="1" t="s">
        <v>120</v>
      </c>
      <c r="AC67" s="1" t="s">
        <v>120</v>
      </c>
      <c r="AD67" s="1" t="s">
        <v>120</v>
      </c>
      <c r="AE67" s="1" t="s">
        <v>120</v>
      </c>
      <c r="AF67" s="1" t="s">
        <v>120</v>
      </c>
      <c r="AG67" s="3">
        <v>40848</v>
      </c>
      <c r="AH67" s="3">
        <v>40877</v>
      </c>
      <c r="AI67" s="1" t="s">
        <v>126</v>
      </c>
      <c r="AJ67">
        <v>720</v>
      </c>
      <c r="AK67" s="1" t="s">
        <v>163</v>
      </c>
      <c r="AL67">
        <v>5</v>
      </c>
      <c r="AM67" s="3"/>
      <c r="AN67" s="1" t="s">
        <v>120</v>
      </c>
      <c r="AO67" s="1" t="s">
        <v>120</v>
      </c>
      <c r="AP67" s="1" t="s">
        <v>128</v>
      </c>
      <c r="AQ67" s="1" t="s">
        <v>129</v>
      </c>
      <c r="AR67">
        <v>0</v>
      </c>
      <c r="AS67">
        <v>0</v>
      </c>
      <c r="AT67" s="1" t="s">
        <v>123</v>
      </c>
      <c r="AU67">
        <v>0</v>
      </c>
      <c r="AV67">
        <v>0</v>
      </c>
      <c r="AW67" s="1" t="s">
        <v>123</v>
      </c>
      <c r="AX67">
        <v>0</v>
      </c>
      <c r="AY67">
        <v>0</v>
      </c>
      <c r="AZ67" s="1" t="s">
        <v>123</v>
      </c>
      <c r="BA67">
        <v>0</v>
      </c>
      <c r="BB67">
        <v>0</v>
      </c>
      <c r="BC67" s="1" t="s">
        <v>123</v>
      </c>
      <c r="BF67" s="1" t="s">
        <v>130</v>
      </c>
      <c r="BG67" s="1" t="s">
        <v>120</v>
      </c>
      <c r="BH67" s="1" t="s">
        <v>131</v>
      </c>
      <c r="BK67" s="1" t="s">
        <v>120</v>
      </c>
      <c r="BL67" s="1" t="s">
        <v>120</v>
      </c>
      <c r="BM67" s="1" t="s">
        <v>120</v>
      </c>
      <c r="BN67" s="1" t="s">
        <v>120</v>
      </c>
      <c r="BO67" s="1" t="s">
        <v>223</v>
      </c>
      <c r="BP67" s="1" t="s">
        <v>133</v>
      </c>
      <c r="BQ67" s="1" t="s">
        <v>120</v>
      </c>
      <c r="BR67" s="1" t="s">
        <v>120</v>
      </c>
      <c r="BS67" s="1" t="s">
        <v>120</v>
      </c>
      <c r="BT67" s="1" t="s">
        <v>120</v>
      </c>
      <c r="BU67" s="1" t="s">
        <v>120</v>
      </c>
      <c r="BV67" s="1" t="s">
        <v>120</v>
      </c>
      <c r="BW67">
        <v>0</v>
      </c>
      <c r="BX67">
        <v>0</v>
      </c>
      <c r="BY67">
        <v>0</v>
      </c>
      <c r="BZ67" s="3"/>
      <c r="CA67" s="3"/>
      <c r="CB67" s="1" t="s">
        <v>134</v>
      </c>
      <c r="CC67" s="4"/>
      <c r="CE67" s="1" t="s">
        <v>120</v>
      </c>
      <c r="CH67" s="1" t="s">
        <v>120</v>
      </c>
      <c r="CK67" s="1" t="s">
        <v>120</v>
      </c>
      <c r="CN67" s="1" t="s">
        <v>120</v>
      </c>
      <c r="CO67" s="1" t="s">
        <v>120</v>
      </c>
      <c r="CP67" s="1" t="s">
        <v>120</v>
      </c>
      <c r="CQ67" s="1" t="s">
        <v>120</v>
      </c>
      <c r="CR67" s="1" t="s">
        <v>120</v>
      </c>
      <c r="CS67" s="1" t="s">
        <v>120</v>
      </c>
      <c r="CT67" s="3"/>
      <c r="CU67" s="1" t="s">
        <v>120</v>
      </c>
      <c r="CV67" s="1" t="s">
        <v>120</v>
      </c>
      <c r="CW67" s="1" t="s">
        <v>120</v>
      </c>
      <c r="CX67" s="1" t="s">
        <v>120</v>
      </c>
      <c r="CY67" s="1" t="s">
        <v>120</v>
      </c>
      <c r="CZ67" s="1" t="s">
        <v>120</v>
      </c>
      <c r="DA67" s="1" t="s">
        <v>120</v>
      </c>
      <c r="DB67">
        <v>0</v>
      </c>
      <c r="DC67" s="1" t="s">
        <v>120</v>
      </c>
      <c r="DD67" s="1" t="s">
        <v>135</v>
      </c>
      <c r="DE67" s="1" t="s">
        <v>120</v>
      </c>
      <c r="DF67" s="1" t="s">
        <v>120</v>
      </c>
      <c r="DG67" s="1" t="s">
        <v>120</v>
      </c>
      <c r="DH67" s="1" t="s">
        <v>136</v>
      </c>
      <c r="DI67" s="1" t="s">
        <v>119</v>
      </c>
      <c r="DJ67" s="1" t="s">
        <v>120</v>
      </c>
      <c r="DK67" s="1" t="s">
        <v>120</v>
      </c>
      <c r="DL67" s="1" t="s">
        <v>120</v>
      </c>
      <c r="DM67" s="1" t="s">
        <v>120</v>
      </c>
      <c r="DN67" s="1" t="s">
        <v>120</v>
      </c>
      <c r="DO67" s="1" t="s">
        <v>120</v>
      </c>
      <c r="DP67" s="1" t="s">
        <v>120</v>
      </c>
      <c r="DQ67" s="1" t="s">
        <v>120</v>
      </c>
    </row>
    <row r="68" spans="2:121" hidden="1" x14ac:dyDescent="0.25">
      <c r="B68">
        <v>2259</v>
      </c>
      <c r="C68" s="3">
        <v>40179</v>
      </c>
      <c r="D68" s="1" t="s">
        <v>222</v>
      </c>
      <c r="E68" s="1" t="s">
        <v>137</v>
      </c>
      <c r="F68">
        <v>-10</v>
      </c>
      <c r="G68" s="1" t="s">
        <v>118</v>
      </c>
      <c r="H68">
        <v>-7200</v>
      </c>
      <c r="I68" s="1" t="s">
        <v>119</v>
      </c>
      <c r="J68">
        <v>4.5599999999999996</v>
      </c>
      <c r="K68" s="9">
        <f>AVERAGE('E-F Prices 2011 Hourly'!G1289:G2031)</f>
        <v>-0.79592876344086116</v>
      </c>
      <c r="L68" s="9">
        <f>SUM('E-F Prices 2011 Hourly'!J1312:J2031)</f>
        <v>23330.089999999982</v>
      </c>
      <c r="M68" s="9">
        <f>Table1[[#This Row],[Price]]*Table1[[#This Row],[Total quantity]]</f>
        <v>-32832</v>
      </c>
      <c r="N68" s="9">
        <f>Table1[[#This Row],[Real P/L]]-Table1[[#This Row],[Premium]]</f>
        <v>56162.089999999982</v>
      </c>
      <c r="S68" s="1" t="s">
        <v>120</v>
      </c>
      <c r="V68" s="1" t="s">
        <v>121</v>
      </c>
      <c r="W68" s="1" t="s">
        <v>121</v>
      </c>
      <c r="X68" s="1" t="s">
        <v>122</v>
      </c>
      <c r="Y68" s="1" t="s">
        <v>123</v>
      </c>
      <c r="Z68" s="1" t="s">
        <v>124</v>
      </c>
      <c r="AA68" s="1" t="s">
        <v>125</v>
      </c>
      <c r="AB68" s="1" t="s">
        <v>120</v>
      </c>
      <c r="AC68" s="1" t="s">
        <v>120</v>
      </c>
      <c r="AD68" s="1" t="s">
        <v>120</v>
      </c>
      <c r="AE68" s="1" t="s">
        <v>120</v>
      </c>
      <c r="AF68" s="1" t="s">
        <v>120</v>
      </c>
      <c r="AG68" s="3">
        <v>40848</v>
      </c>
      <c r="AH68" s="3">
        <v>40877</v>
      </c>
      <c r="AI68" s="1" t="s">
        <v>126</v>
      </c>
      <c r="AJ68">
        <v>720</v>
      </c>
      <c r="AK68" s="1" t="s">
        <v>163</v>
      </c>
      <c r="AL68">
        <v>5</v>
      </c>
      <c r="AM68" s="3"/>
      <c r="AN68" s="1" t="s">
        <v>120</v>
      </c>
      <c r="AO68" s="1" t="s">
        <v>120</v>
      </c>
      <c r="AP68" s="1" t="s">
        <v>128</v>
      </c>
      <c r="AQ68" s="1" t="s">
        <v>129</v>
      </c>
      <c r="AR68">
        <v>0</v>
      </c>
      <c r="AS68">
        <v>0</v>
      </c>
      <c r="AT68" s="1" t="s">
        <v>123</v>
      </c>
      <c r="AU68">
        <v>0</v>
      </c>
      <c r="AV68">
        <v>0</v>
      </c>
      <c r="AW68" s="1" t="s">
        <v>123</v>
      </c>
      <c r="AX68">
        <v>0</v>
      </c>
      <c r="AY68">
        <v>0</v>
      </c>
      <c r="AZ68" s="1" t="s">
        <v>123</v>
      </c>
      <c r="BA68">
        <v>0</v>
      </c>
      <c r="BB68">
        <v>0</v>
      </c>
      <c r="BC68" s="1" t="s">
        <v>123</v>
      </c>
      <c r="BF68" s="1" t="s">
        <v>130</v>
      </c>
      <c r="BG68" s="1" t="s">
        <v>120</v>
      </c>
      <c r="BH68" s="1" t="s">
        <v>131</v>
      </c>
      <c r="BK68" s="1" t="s">
        <v>120</v>
      </c>
      <c r="BL68" s="1" t="s">
        <v>120</v>
      </c>
      <c r="BM68" s="1" t="s">
        <v>120</v>
      </c>
      <c r="BN68" s="1" t="s">
        <v>120</v>
      </c>
      <c r="BO68" s="1" t="s">
        <v>224</v>
      </c>
      <c r="BP68" s="1" t="s">
        <v>133</v>
      </c>
      <c r="BQ68" s="1" t="s">
        <v>120</v>
      </c>
      <c r="BR68" s="1" t="s">
        <v>120</v>
      </c>
      <c r="BS68" s="1" t="s">
        <v>120</v>
      </c>
      <c r="BT68" s="1" t="s">
        <v>120</v>
      </c>
      <c r="BU68" s="1" t="s">
        <v>120</v>
      </c>
      <c r="BV68" s="1" t="s">
        <v>120</v>
      </c>
      <c r="BW68">
        <v>0</v>
      </c>
      <c r="BX68">
        <v>0</v>
      </c>
      <c r="BY68">
        <v>0</v>
      </c>
      <c r="BZ68" s="3"/>
      <c r="CA68" s="3"/>
      <c r="CB68" s="1" t="s">
        <v>134</v>
      </c>
      <c r="CC68" s="4"/>
      <c r="CE68" s="1" t="s">
        <v>120</v>
      </c>
      <c r="CH68" s="1" t="s">
        <v>120</v>
      </c>
      <c r="CK68" s="1" t="s">
        <v>120</v>
      </c>
      <c r="CN68" s="1" t="s">
        <v>120</v>
      </c>
      <c r="CO68" s="1" t="s">
        <v>120</v>
      </c>
      <c r="CP68" s="1" t="s">
        <v>120</v>
      </c>
      <c r="CQ68" s="1" t="s">
        <v>120</v>
      </c>
      <c r="CR68" s="1" t="s">
        <v>120</v>
      </c>
      <c r="CS68" s="1" t="s">
        <v>120</v>
      </c>
      <c r="CT68" s="3"/>
      <c r="CU68" s="1" t="s">
        <v>120</v>
      </c>
      <c r="CV68" s="1" t="s">
        <v>120</v>
      </c>
      <c r="CW68" s="1" t="s">
        <v>120</v>
      </c>
      <c r="CX68" s="1" t="s">
        <v>120</v>
      </c>
      <c r="CY68" s="1" t="s">
        <v>120</v>
      </c>
      <c r="CZ68" s="1" t="s">
        <v>120</v>
      </c>
      <c r="DA68" s="1" t="s">
        <v>120</v>
      </c>
      <c r="DB68">
        <v>0</v>
      </c>
      <c r="DC68" s="1" t="s">
        <v>120</v>
      </c>
      <c r="DD68" s="1" t="s">
        <v>135</v>
      </c>
      <c r="DE68" s="1" t="s">
        <v>120</v>
      </c>
      <c r="DF68" s="1" t="s">
        <v>120</v>
      </c>
      <c r="DG68" s="1" t="s">
        <v>120</v>
      </c>
      <c r="DH68" s="1" t="s">
        <v>136</v>
      </c>
      <c r="DI68" s="1" t="s">
        <v>119</v>
      </c>
      <c r="DJ68" s="1" t="s">
        <v>120</v>
      </c>
      <c r="DK68" s="1" t="s">
        <v>120</v>
      </c>
      <c r="DL68" s="1" t="s">
        <v>120</v>
      </c>
      <c r="DM68" s="1" t="s">
        <v>120</v>
      </c>
      <c r="DN68" s="1" t="s">
        <v>120</v>
      </c>
      <c r="DO68" s="1" t="s">
        <v>120</v>
      </c>
      <c r="DP68" s="1" t="s">
        <v>120</v>
      </c>
      <c r="DQ68" s="1" t="s">
        <v>120</v>
      </c>
    </row>
    <row r="69" spans="2:121" hidden="1" x14ac:dyDescent="0.25">
      <c r="B69">
        <v>2545</v>
      </c>
      <c r="C69" s="3">
        <v>40179</v>
      </c>
      <c r="D69" s="1" t="s">
        <v>222</v>
      </c>
      <c r="E69" s="1" t="s">
        <v>137</v>
      </c>
      <c r="F69">
        <v>-20</v>
      </c>
      <c r="G69" s="1" t="s">
        <v>118</v>
      </c>
      <c r="H69">
        <v>-14400</v>
      </c>
      <c r="I69" s="1" t="s">
        <v>119</v>
      </c>
      <c r="J69">
        <v>-3.43</v>
      </c>
      <c r="K69" s="9">
        <f>AVERAGE('E-F Prices 2011 Hourly'!G1290:G2032)</f>
        <v>-0.79592876344086116</v>
      </c>
      <c r="L69" s="9">
        <f>SUM('E-F Prices 2011 Hourly'!J1313:J2032)</f>
        <v>23330.089999999982</v>
      </c>
      <c r="M69" s="9">
        <f>Table1[[#This Row],[Price]]*Table1[[#This Row],[Total quantity]]</f>
        <v>49392</v>
      </c>
      <c r="N69" s="9">
        <f>Table1[[#This Row],[Real P/L]]-Table1[[#This Row],[Premium]]</f>
        <v>-26061.910000000018</v>
      </c>
      <c r="S69" s="1" t="s">
        <v>120</v>
      </c>
      <c r="V69" s="1" t="s">
        <v>121</v>
      </c>
      <c r="W69" s="1" t="s">
        <v>121</v>
      </c>
      <c r="X69" s="1" t="s">
        <v>122</v>
      </c>
      <c r="Y69" s="1" t="s">
        <v>123</v>
      </c>
      <c r="Z69" s="1" t="s">
        <v>124</v>
      </c>
      <c r="AA69" s="1" t="s">
        <v>125</v>
      </c>
      <c r="AB69" s="1" t="s">
        <v>120</v>
      </c>
      <c r="AC69" s="1" t="s">
        <v>120</v>
      </c>
      <c r="AD69" s="1" t="s">
        <v>120</v>
      </c>
      <c r="AE69" s="1" t="s">
        <v>120</v>
      </c>
      <c r="AF69" s="1" t="s">
        <v>120</v>
      </c>
      <c r="AG69" s="3">
        <v>40848</v>
      </c>
      <c r="AH69" s="3">
        <v>40877</v>
      </c>
      <c r="AI69" s="1" t="s">
        <v>126</v>
      </c>
      <c r="AJ69">
        <v>720</v>
      </c>
      <c r="AK69" s="1" t="s">
        <v>163</v>
      </c>
      <c r="AL69">
        <v>5</v>
      </c>
      <c r="AM69" s="3"/>
      <c r="AN69" s="1" t="s">
        <v>120</v>
      </c>
      <c r="AO69" s="1" t="s">
        <v>120</v>
      </c>
      <c r="AP69" s="1" t="s">
        <v>128</v>
      </c>
      <c r="AQ69" s="1" t="s">
        <v>129</v>
      </c>
      <c r="AR69">
        <v>0</v>
      </c>
      <c r="AS69">
        <v>0</v>
      </c>
      <c r="AT69" s="1" t="s">
        <v>123</v>
      </c>
      <c r="AU69">
        <v>0</v>
      </c>
      <c r="AV69">
        <v>0</v>
      </c>
      <c r="AW69" s="1" t="s">
        <v>123</v>
      </c>
      <c r="AX69">
        <v>0</v>
      </c>
      <c r="AY69">
        <v>0</v>
      </c>
      <c r="AZ69" s="1" t="s">
        <v>123</v>
      </c>
      <c r="BA69">
        <v>0</v>
      </c>
      <c r="BB69">
        <v>0</v>
      </c>
      <c r="BC69" s="1" t="s">
        <v>123</v>
      </c>
      <c r="BF69" s="1" t="s">
        <v>130</v>
      </c>
      <c r="BG69" s="1" t="s">
        <v>120</v>
      </c>
      <c r="BH69" s="1" t="s">
        <v>131</v>
      </c>
      <c r="BK69" s="1" t="s">
        <v>120</v>
      </c>
      <c r="BL69" s="1" t="s">
        <v>120</v>
      </c>
      <c r="BM69" s="1" t="s">
        <v>120</v>
      </c>
      <c r="BN69" s="1" t="s">
        <v>120</v>
      </c>
      <c r="BO69" s="1" t="s">
        <v>225</v>
      </c>
      <c r="BP69" s="1" t="s">
        <v>133</v>
      </c>
      <c r="BQ69" s="1" t="s">
        <v>120</v>
      </c>
      <c r="BR69" s="1" t="s">
        <v>120</v>
      </c>
      <c r="BS69" s="1" t="s">
        <v>120</v>
      </c>
      <c r="BT69" s="1" t="s">
        <v>120</v>
      </c>
      <c r="BU69" s="1" t="s">
        <v>120</v>
      </c>
      <c r="BV69" s="1" t="s">
        <v>120</v>
      </c>
      <c r="BW69">
        <v>0</v>
      </c>
      <c r="BX69">
        <v>0</v>
      </c>
      <c r="BY69">
        <v>0</v>
      </c>
      <c r="BZ69" s="3"/>
      <c r="CA69" s="3"/>
      <c r="CB69" s="1" t="s">
        <v>134</v>
      </c>
      <c r="CC69" s="4"/>
      <c r="CE69" s="1" t="s">
        <v>120</v>
      </c>
      <c r="CH69" s="1" t="s">
        <v>120</v>
      </c>
      <c r="CK69" s="1" t="s">
        <v>120</v>
      </c>
      <c r="CN69" s="1" t="s">
        <v>120</v>
      </c>
      <c r="CO69" s="1" t="s">
        <v>120</v>
      </c>
      <c r="CP69" s="1" t="s">
        <v>120</v>
      </c>
      <c r="CQ69" s="1" t="s">
        <v>120</v>
      </c>
      <c r="CR69" s="1" t="s">
        <v>120</v>
      </c>
      <c r="CS69" s="1" t="s">
        <v>120</v>
      </c>
      <c r="CT69" s="3"/>
      <c r="CU69" s="1" t="s">
        <v>120</v>
      </c>
      <c r="CV69" s="1" t="s">
        <v>120</v>
      </c>
      <c r="CW69" s="1" t="s">
        <v>120</v>
      </c>
      <c r="CX69" s="1" t="s">
        <v>120</v>
      </c>
      <c r="CY69" s="1" t="s">
        <v>120</v>
      </c>
      <c r="CZ69" s="1" t="s">
        <v>120</v>
      </c>
      <c r="DA69" s="1" t="s">
        <v>120</v>
      </c>
      <c r="DB69">
        <v>0</v>
      </c>
      <c r="DC69" s="1" t="s">
        <v>120</v>
      </c>
      <c r="DD69" s="1" t="s">
        <v>135</v>
      </c>
      <c r="DE69" s="1" t="s">
        <v>120</v>
      </c>
      <c r="DF69" s="1" t="s">
        <v>120</v>
      </c>
      <c r="DG69" s="1" t="s">
        <v>120</v>
      </c>
      <c r="DH69" s="1" t="s">
        <v>136</v>
      </c>
      <c r="DI69" s="1" t="s">
        <v>119</v>
      </c>
      <c r="DJ69" s="1" t="s">
        <v>120</v>
      </c>
      <c r="DK69" s="1" t="s">
        <v>120</v>
      </c>
      <c r="DL69" s="1" t="s">
        <v>120</v>
      </c>
      <c r="DM69" s="1" t="s">
        <v>120</v>
      </c>
      <c r="DN69" s="1" t="s">
        <v>120</v>
      </c>
      <c r="DO69" s="1" t="s">
        <v>120</v>
      </c>
      <c r="DP69" s="1" t="s">
        <v>120</v>
      </c>
      <c r="DQ69" s="1" t="s">
        <v>120</v>
      </c>
    </row>
    <row r="70" spans="2:121" hidden="1" x14ac:dyDescent="0.25">
      <c r="B70">
        <v>1973</v>
      </c>
      <c r="C70" s="3">
        <v>40179</v>
      </c>
      <c r="D70" s="1" t="s">
        <v>226</v>
      </c>
      <c r="E70" s="1" t="s">
        <v>117</v>
      </c>
      <c r="F70">
        <v>10</v>
      </c>
      <c r="G70" s="1" t="s">
        <v>118</v>
      </c>
      <c r="H70">
        <v>7200</v>
      </c>
      <c r="I70" s="1" t="s">
        <v>119</v>
      </c>
      <c r="J70">
        <v>3.23</v>
      </c>
      <c r="K70" s="9">
        <f>AVERAGE('E-F Prices 2011 Hourly'!G1291:G2033)</f>
        <v>-0.79592876344086116</v>
      </c>
      <c r="L70" s="9">
        <f>SUM('E-F Prices 2011 Hourly'!J1314:J2033)</f>
        <v>23330.089999999982</v>
      </c>
      <c r="M70" s="9">
        <f>Table1[[#This Row],[Price]]*Table1[[#This Row],[Total quantity]]</f>
        <v>23256</v>
      </c>
      <c r="N70" s="9">
        <f>Table1[[#This Row],[Real P/L]]-Table1[[#This Row],[Premium]]</f>
        <v>74.089999999981956</v>
      </c>
      <c r="S70" s="1" t="s">
        <v>120</v>
      </c>
      <c r="V70" s="1" t="s">
        <v>121</v>
      </c>
      <c r="W70" s="1" t="s">
        <v>121</v>
      </c>
      <c r="X70" s="1" t="s">
        <v>122</v>
      </c>
      <c r="Y70" s="1" t="s">
        <v>123</v>
      </c>
      <c r="Z70" s="1" t="s">
        <v>124</v>
      </c>
      <c r="AA70" s="1" t="s">
        <v>125</v>
      </c>
      <c r="AB70" s="1" t="s">
        <v>120</v>
      </c>
      <c r="AC70" s="1" t="s">
        <v>120</v>
      </c>
      <c r="AD70" s="1" t="s">
        <v>120</v>
      </c>
      <c r="AE70" s="1" t="s">
        <v>120</v>
      </c>
      <c r="AF70" s="1" t="s">
        <v>120</v>
      </c>
      <c r="AG70" s="3">
        <v>40848</v>
      </c>
      <c r="AH70" s="3">
        <v>40877</v>
      </c>
      <c r="AI70" s="1" t="s">
        <v>126</v>
      </c>
      <c r="AJ70">
        <v>720</v>
      </c>
      <c r="AK70" s="1" t="s">
        <v>163</v>
      </c>
      <c r="AL70">
        <v>5</v>
      </c>
      <c r="AM70" s="3"/>
      <c r="AN70" s="1" t="s">
        <v>120</v>
      </c>
      <c r="AO70" s="1" t="s">
        <v>120</v>
      </c>
      <c r="AP70" s="1" t="s">
        <v>128</v>
      </c>
      <c r="AQ70" s="1" t="s">
        <v>129</v>
      </c>
      <c r="AR70">
        <v>0</v>
      </c>
      <c r="AS70">
        <v>0</v>
      </c>
      <c r="AT70" s="1" t="s">
        <v>123</v>
      </c>
      <c r="AU70">
        <v>0</v>
      </c>
      <c r="AV70">
        <v>0</v>
      </c>
      <c r="AW70" s="1" t="s">
        <v>123</v>
      </c>
      <c r="AX70">
        <v>0</v>
      </c>
      <c r="AY70">
        <v>0</v>
      </c>
      <c r="AZ70" s="1" t="s">
        <v>123</v>
      </c>
      <c r="BA70">
        <v>0</v>
      </c>
      <c r="BB70">
        <v>0</v>
      </c>
      <c r="BC70" s="1" t="s">
        <v>123</v>
      </c>
      <c r="BF70" s="1" t="s">
        <v>130</v>
      </c>
      <c r="BG70" s="1" t="s">
        <v>120</v>
      </c>
      <c r="BH70" s="1" t="s">
        <v>131</v>
      </c>
      <c r="BK70" s="1" t="s">
        <v>120</v>
      </c>
      <c r="BL70" s="1" t="s">
        <v>120</v>
      </c>
      <c r="BM70" s="1" t="s">
        <v>120</v>
      </c>
      <c r="BN70" s="1" t="s">
        <v>120</v>
      </c>
      <c r="BO70" s="1" t="s">
        <v>227</v>
      </c>
      <c r="BP70" s="1" t="s">
        <v>133</v>
      </c>
      <c r="BQ70" s="1" t="s">
        <v>120</v>
      </c>
      <c r="BR70" s="1" t="s">
        <v>120</v>
      </c>
      <c r="BS70" s="1" t="s">
        <v>120</v>
      </c>
      <c r="BT70" s="1" t="s">
        <v>120</v>
      </c>
      <c r="BU70" s="1" t="s">
        <v>120</v>
      </c>
      <c r="BV70" s="1" t="s">
        <v>120</v>
      </c>
      <c r="BW70">
        <v>0</v>
      </c>
      <c r="BX70">
        <v>0</v>
      </c>
      <c r="BY70">
        <v>0</v>
      </c>
      <c r="BZ70" s="3"/>
      <c r="CA70" s="3"/>
      <c r="CB70" s="1" t="s">
        <v>142</v>
      </c>
      <c r="CC70" s="4"/>
      <c r="CE70" s="1" t="s">
        <v>120</v>
      </c>
      <c r="CH70" s="1" t="s">
        <v>120</v>
      </c>
      <c r="CK70" s="1" t="s">
        <v>120</v>
      </c>
      <c r="CN70" s="1" t="s">
        <v>120</v>
      </c>
      <c r="CO70" s="1" t="s">
        <v>120</v>
      </c>
      <c r="CP70" s="1" t="s">
        <v>120</v>
      </c>
      <c r="CQ70" s="1" t="s">
        <v>120</v>
      </c>
      <c r="CR70" s="1" t="s">
        <v>120</v>
      </c>
      <c r="CS70" s="1" t="s">
        <v>120</v>
      </c>
      <c r="CT70" s="3"/>
      <c r="CU70" s="1" t="s">
        <v>120</v>
      </c>
      <c r="CV70" s="1" t="s">
        <v>120</v>
      </c>
      <c r="CW70" s="1" t="s">
        <v>120</v>
      </c>
      <c r="CX70" s="1" t="s">
        <v>120</v>
      </c>
      <c r="CY70" s="1" t="s">
        <v>120</v>
      </c>
      <c r="CZ70" s="1" t="s">
        <v>120</v>
      </c>
      <c r="DA70" s="1" t="s">
        <v>120</v>
      </c>
      <c r="DB70">
        <v>0</v>
      </c>
      <c r="DC70" s="1" t="s">
        <v>120</v>
      </c>
      <c r="DD70" s="1" t="s">
        <v>135</v>
      </c>
      <c r="DE70" s="1" t="s">
        <v>120</v>
      </c>
      <c r="DF70" s="1" t="s">
        <v>120</v>
      </c>
      <c r="DG70" s="1" t="s">
        <v>120</v>
      </c>
      <c r="DH70" s="1" t="s">
        <v>136</v>
      </c>
      <c r="DI70" s="1" t="s">
        <v>119</v>
      </c>
      <c r="DJ70" s="1" t="s">
        <v>120</v>
      </c>
      <c r="DK70" s="1" t="s">
        <v>120</v>
      </c>
      <c r="DL70" s="1" t="s">
        <v>120</v>
      </c>
      <c r="DM70" s="1" t="s">
        <v>120</v>
      </c>
      <c r="DN70" s="1" t="s">
        <v>120</v>
      </c>
      <c r="DO70" s="1" t="s">
        <v>120</v>
      </c>
      <c r="DP70" s="1" t="s">
        <v>120</v>
      </c>
      <c r="DQ70" s="1" t="s">
        <v>120</v>
      </c>
    </row>
    <row r="71" spans="2:121" hidden="1" x14ac:dyDescent="0.25">
      <c r="B71">
        <v>2261</v>
      </c>
      <c r="C71" s="3">
        <v>40179</v>
      </c>
      <c r="D71" s="1" t="s">
        <v>226</v>
      </c>
      <c r="E71" s="1" t="s">
        <v>137</v>
      </c>
      <c r="F71">
        <v>-10</v>
      </c>
      <c r="G71" s="1" t="s">
        <v>118</v>
      </c>
      <c r="H71">
        <v>-7200</v>
      </c>
      <c r="I71" s="1" t="s">
        <v>119</v>
      </c>
      <c r="J71">
        <v>4.5599999999999996</v>
      </c>
      <c r="K71" s="9">
        <f>AVERAGE('E-F Prices 2011 Hourly'!G1292:G2034)</f>
        <v>-0.79592876344086116</v>
      </c>
      <c r="L71" s="9">
        <f>SUM('E-F Prices 2011 Hourly'!J1315:J2034)</f>
        <v>23330.089999999982</v>
      </c>
      <c r="M71" s="9">
        <f>Table1[[#This Row],[Price]]*Table1[[#This Row],[Total quantity]]</f>
        <v>-32832</v>
      </c>
      <c r="N71" s="9">
        <f>Table1[[#This Row],[Real P/L]]-Table1[[#This Row],[Premium]]</f>
        <v>56162.089999999982</v>
      </c>
      <c r="S71" s="1" t="s">
        <v>120</v>
      </c>
      <c r="V71" s="1" t="s">
        <v>121</v>
      </c>
      <c r="W71" s="1" t="s">
        <v>121</v>
      </c>
      <c r="X71" s="1" t="s">
        <v>122</v>
      </c>
      <c r="Y71" s="1" t="s">
        <v>123</v>
      </c>
      <c r="Z71" s="1" t="s">
        <v>124</v>
      </c>
      <c r="AA71" s="1" t="s">
        <v>125</v>
      </c>
      <c r="AB71" s="1" t="s">
        <v>120</v>
      </c>
      <c r="AC71" s="1" t="s">
        <v>120</v>
      </c>
      <c r="AD71" s="1" t="s">
        <v>120</v>
      </c>
      <c r="AE71" s="1" t="s">
        <v>120</v>
      </c>
      <c r="AF71" s="1" t="s">
        <v>120</v>
      </c>
      <c r="AG71" s="3">
        <v>40848</v>
      </c>
      <c r="AH71" s="3">
        <v>40877</v>
      </c>
      <c r="AI71" s="1" t="s">
        <v>126</v>
      </c>
      <c r="AJ71">
        <v>720</v>
      </c>
      <c r="AK71" s="1" t="s">
        <v>163</v>
      </c>
      <c r="AL71">
        <v>5</v>
      </c>
      <c r="AM71" s="3"/>
      <c r="AN71" s="1" t="s">
        <v>120</v>
      </c>
      <c r="AO71" s="1" t="s">
        <v>120</v>
      </c>
      <c r="AP71" s="1" t="s">
        <v>128</v>
      </c>
      <c r="AQ71" s="1" t="s">
        <v>129</v>
      </c>
      <c r="AR71">
        <v>0</v>
      </c>
      <c r="AS71">
        <v>0</v>
      </c>
      <c r="AT71" s="1" t="s">
        <v>123</v>
      </c>
      <c r="AU71">
        <v>0</v>
      </c>
      <c r="AV71">
        <v>0</v>
      </c>
      <c r="AW71" s="1" t="s">
        <v>123</v>
      </c>
      <c r="AX71">
        <v>0</v>
      </c>
      <c r="AY71">
        <v>0</v>
      </c>
      <c r="AZ71" s="1" t="s">
        <v>123</v>
      </c>
      <c r="BA71">
        <v>0</v>
      </c>
      <c r="BB71">
        <v>0</v>
      </c>
      <c r="BC71" s="1" t="s">
        <v>123</v>
      </c>
      <c r="BF71" s="1" t="s">
        <v>130</v>
      </c>
      <c r="BG71" s="1" t="s">
        <v>120</v>
      </c>
      <c r="BH71" s="1" t="s">
        <v>131</v>
      </c>
      <c r="BK71" s="1" t="s">
        <v>120</v>
      </c>
      <c r="BL71" s="1" t="s">
        <v>120</v>
      </c>
      <c r="BM71" s="1" t="s">
        <v>120</v>
      </c>
      <c r="BN71" s="1" t="s">
        <v>120</v>
      </c>
      <c r="BO71" s="1" t="s">
        <v>228</v>
      </c>
      <c r="BP71" s="1" t="s">
        <v>133</v>
      </c>
      <c r="BQ71" s="1" t="s">
        <v>120</v>
      </c>
      <c r="BR71" s="1" t="s">
        <v>120</v>
      </c>
      <c r="BS71" s="1" t="s">
        <v>120</v>
      </c>
      <c r="BT71" s="1" t="s">
        <v>120</v>
      </c>
      <c r="BU71" s="1" t="s">
        <v>120</v>
      </c>
      <c r="BV71" s="1" t="s">
        <v>120</v>
      </c>
      <c r="BW71">
        <v>0</v>
      </c>
      <c r="BX71">
        <v>0</v>
      </c>
      <c r="BY71">
        <v>0</v>
      </c>
      <c r="BZ71" s="3"/>
      <c r="CA71" s="3"/>
      <c r="CB71" s="1" t="s">
        <v>142</v>
      </c>
      <c r="CC71" s="4"/>
      <c r="CE71" s="1" t="s">
        <v>120</v>
      </c>
      <c r="CH71" s="1" t="s">
        <v>120</v>
      </c>
      <c r="CK71" s="1" t="s">
        <v>120</v>
      </c>
      <c r="CN71" s="1" t="s">
        <v>120</v>
      </c>
      <c r="CO71" s="1" t="s">
        <v>120</v>
      </c>
      <c r="CP71" s="1" t="s">
        <v>120</v>
      </c>
      <c r="CQ71" s="1" t="s">
        <v>120</v>
      </c>
      <c r="CR71" s="1" t="s">
        <v>120</v>
      </c>
      <c r="CS71" s="1" t="s">
        <v>120</v>
      </c>
      <c r="CT71" s="3"/>
      <c r="CU71" s="1" t="s">
        <v>120</v>
      </c>
      <c r="CV71" s="1" t="s">
        <v>120</v>
      </c>
      <c r="CW71" s="1" t="s">
        <v>120</v>
      </c>
      <c r="CX71" s="1" t="s">
        <v>120</v>
      </c>
      <c r="CY71" s="1" t="s">
        <v>120</v>
      </c>
      <c r="CZ71" s="1" t="s">
        <v>120</v>
      </c>
      <c r="DA71" s="1" t="s">
        <v>120</v>
      </c>
      <c r="DB71">
        <v>0</v>
      </c>
      <c r="DC71" s="1" t="s">
        <v>120</v>
      </c>
      <c r="DD71" s="1" t="s">
        <v>135</v>
      </c>
      <c r="DE71" s="1" t="s">
        <v>120</v>
      </c>
      <c r="DF71" s="1" t="s">
        <v>120</v>
      </c>
      <c r="DG71" s="1" t="s">
        <v>120</v>
      </c>
      <c r="DH71" s="1" t="s">
        <v>136</v>
      </c>
      <c r="DI71" s="1" t="s">
        <v>119</v>
      </c>
      <c r="DJ71" s="1" t="s">
        <v>120</v>
      </c>
      <c r="DK71" s="1" t="s">
        <v>120</v>
      </c>
      <c r="DL71" s="1" t="s">
        <v>120</v>
      </c>
      <c r="DM71" s="1" t="s">
        <v>120</v>
      </c>
      <c r="DN71" s="1" t="s">
        <v>120</v>
      </c>
      <c r="DO71" s="1" t="s">
        <v>120</v>
      </c>
      <c r="DP71" s="1" t="s">
        <v>120</v>
      </c>
      <c r="DQ71" s="1" t="s">
        <v>120</v>
      </c>
    </row>
    <row r="72" spans="2:121" hidden="1" x14ac:dyDescent="0.25">
      <c r="B72">
        <v>2547</v>
      </c>
      <c r="C72" s="3">
        <v>40179</v>
      </c>
      <c r="D72" s="1" t="s">
        <v>226</v>
      </c>
      <c r="E72" s="1" t="s">
        <v>137</v>
      </c>
      <c r="F72">
        <v>-20</v>
      </c>
      <c r="G72" s="1" t="s">
        <v>118</v>
      </c>
      <c r="H72">
        <v>-14400</v>
      </c>
      <c r="I72" s="1" t="s">
        <v>119</v>
      </c>
      <c r="J72">
        <v>-3.43</v>
      </c>
      <c r="K72" s="9">
        <f>AVERAGE('E-F Prices 2011 Hourly'!G1293:G2035)</f>
        <v>-0.79592876344086116</v>
      </c>
      <c r="L72" s="9">
        <f>SUM('E-F Prices 2011 Hourly'!J1316:J2035)</f>
        <v>23330.089999999982</v>
      </c>
      <c r="M72" s="9">
        <f>Table1[[#This Row],[Price]]*Table1[[#This Row],[Total quantity]]</f>
        <v>49392</v>
      </c>
      <c r="N72" s="9">
        <f>Table1[[#This Row],[Real P/L]]-Table1[[#This Row],[Premium]]</f>
        <v>-26061.910000000018</v>
      </c>
      <c r="S72" s="1" t="s">
        <v>120</v>
      </c>
      <c r="V72" s="1" t="s">
        <v>121</v>
      </c>
      <c r="W72" s="1" t="s">
        <v>121</v>
      </c>
      <c r="X72" s="1" t="s">
        <v>122</v>
      </c>
      <c r="Y72" s="1" t="s">
        <v>123</v>
      </c>
      <c r="Z72" s="1" t="s">
        <v>124</v>
      </c>
      <c r="AA72" s="1" t="s">
        <v>125</v>
      </c>
      <c r="AB72" s="1" t="s">
        <v>120</v>
      </c>
      <c r="AC72" s="1" t="s">
        <v>120</v>
      </c>
      <c r="AD72" s="1" t="s">
        <v>120</v>
      </c>
      <c r="AE72" s="1" t="s">
        <v>120</v>
      </c>
      <c r="AF72" s="1" t="s">
        <v>120</v>
      </c>
      <c r="AG72" s="3">
        <v>40848</v>
      </c>
      <c r="AH72" s="3">
        <v>40877</v>
      </c>
      <c r="AI72" s="1" t="s">
        <v>126</v>
      </c>
      <c r="AJ72">
        <v>720</v>
      </c>
      <c r="AK72" s="1" t="s">
        <v>163</v>
      </c>
      <c r="AL72">
        <v>5</v>
      </c>
      <c r="AM72" s="3"/>
      <c r="AN72" s="1" t="s">
        <v>120</v>
      </c>
      <c r="AO72" s="1" t="s">
        <v>120</v>
      </c>
      <c r="AP72" s="1" t="s">
        <v>128</v>
      </c>
      <c r="AQ72" s="1" t="s">
        <v>129</v>
      </c>
      <c r="AR72">
        <v>0</v>
      </c>
      <c r="AS72">
        <v>0</v>
      </c>
      <c r="AT72" s="1" t="s">
        <v>123</v>
      </c>
      <c r="AU72">
        <v>0</v>
      </c>
      <c r="AV72">
        <v>0</v>
      </c>
      <c r="AW72" s="1" t="s">
        <v>123</v>
      </c>
      <c r="AX72">
        <v>0</v>
      </c>
      <c r="AY72">
        <v>0</v>
      </c>
      <c r="AZ72" s="1" t="s">
        <v>123</v>
      </c>
      <c r="BA72">
        <v>0</v>
      </c>
      <c r="BB72">
        <v>0</v>
      </c>
      <c r="BC72" s="1" t="s">
        <v>123</v>
      </c>
      <c r="BF72" s="1" t="s">
        <v>130</v>
      </c>
      <c r="BG72" s="1" t="s">
        <v>120</v>
      </c>
      <c r="BH72" s="1" t="s">
        <v>131</v>
      </c>
      <c r="BK72" s="1" t="s">
        <v>120</v>
      </c>
      <c r="BL72" s="1" t="s">
        <v>120</v>
      </c>
      <c r="BM72" s="1" t="s">
        <v>120</v>
      </c>
      <c r="BN72" s="1" t="s">
        <v>120</v>
      </c>
      <c r="BO72" s="1" t="s">
        <v>229</v>
      </c>
      <c r="BP72" s="1" t="s">
        <v>133</v>
      </c>
      <c r="BQ72" s="1" t="s">
        <v>120</v>
      </c>
      <c r="BR72" s="1" t="s">
        <v>120</v>
      </c>
      <c r="BS72" s="1" t="s">
        <v>120</v>
      </c>
      <c r="BT72" s="1" t="s">
        <v>120</v>
      </c>
      <c r="BU72" s="1" t="s">
        <v>120</v>
      </c>
      <c r="BV72" s="1" t="s">
        <v>120</v>
      </c>
      <c r="BW72">
        <v>0</v>
      </c>
      <c r="BX72">
        <v>0</v>
      </c>
      <c r="BY72">
        <v>0</v>
      </c>
      <c r="BZ72" s="3"/>
      <c r="CA72" s="3"/>
      <c r="CB72" s="1" t="s">
        <v>142</v>
      </c>
      <c r="CC72" s="4"/>
      <c r="CE72" s="1" t="s">
        <v>120</v>
      </c>
      <c r="CH72" s="1" t="s">
        <v>120</v>
      </c>
      <c r="CK72" s="1" t="s">
        <v>120</v>
      </c>
      <c r="CN72" s="1" t="s">
        <v>120</v>
      </c>
      <c r="CO72" s="1" t="s">
        <v>120</v>
      </c>
      <c r="CP72" s="1" t="s">
        <v>120</v>
      </c>
      <c r="CQ72" s="1" t="s">
        <v>120</v>
      </c>
      <c r="CR72" s="1" t="s">
        <v>120</v>
      </c>
      <c r="CS72" s="1" t="s">
        <v>120</v>
      </c>
      <c r="CT72" s="3"/>
      <c r="CU72" s="1" t="s">
        <v>120</v>
      </c>
      <c r="CV72" s="1" t="s">
        <v>120</v>
      </c>
      <c r="CW72" s="1" t="s">
        <v>120</v>
      </c>
      <c r="CX72" s="1" t="s">
        <v>120</v>
      </c>
      <c r="CY72" s="1" t="s">
        <v>120</v>
      </c>
      <c r="CZ72" s="1" t="s">
        <v>120</v>
      </c>
      <c r="DA72" s="1" t="s">
        <v>120</v>
      </c>
      <c r="DB72">
        <v>0</v>
      </c>
      <c r="DC72" s="1" t="s">
        <v>120</v>
      </c>
      <c r="DD72" s="1" t="s">
        <v>135</v>
      </c>
      <c r="DE72" s="1" t="s">
        <v>120</v>
      </c>
      <c r="DF72" s="1" t="s">
        <v>120</v>
      </c>
      <c r="DG72" s="1" t="s">
        <v>120</v>
      </c>
      <c r="DH72" s="1" t="s">
        <v>136</v>
      </c>
      <c r="DI72" s="1" t="s">
        <v>119</v>
      </c>
      <c r="DJ72" s="1" t="s">
        <v>120</v>
      </c>
      <c r="DK72" s="1" t="s">
        <v>120</v>
      </c>
      <c r="DL72" s="1" t="s">
        <v>120</v>
      </c>
      <c r="DM72" s="1" t="s">
        <v>120</v>
      </c>
      <c r="DN72" s="1" t="s">
        <v>120</v>
      </c>
      <c r="DO72" s="1" t="s">
        <v>120</v>
      </c>
      <c r="DP72" s="1" t="s">
        <v>120</v>
      </c>
      <c r="DQ72" s="1" t="s">
        <v>120</v>
      </c>
    </row>
    <row r="73" spans="2:121" hidden="1" x14ac:dyDescent="0.25">
      <c r="B73">
        <v>1975</v>
      </c>
      <c r="C73" s="3">
        <v>40179</v>
      </c>
      <c r="D73" s="1" t="s">
        <v>230</v>
      </c>
      <c r="E73" s="1" t="s">
        <v>117</v>
      </c>
      <c r="F73">
        <v>10</v>
      </c>
      <c r="G73" s="1" t="s">
        <v>118</v>
      </c>
      <c r="H73">
        <v>7200</v>
      </c>
      <c r="I73" s="1" t="s">
        <v>119</v>
      </c>
      <c r="J73">
        <v>3.23</v>
      </c>
      <c r="K73" s="9">
        <f>AVERAGE('E-F Prices 2011 Hourly'!G1294:G2036)</f>
        <v>-0.79592876344086116</v>
      </c>
      <c r="L73" s="9">
        <f>SUM('E-F Prices 2011 Hourly'!J1317:J2036)</f>
        <v>23330.089999999982</v>
      </c>
      <c r="M73" s="9">
        <f>Table1[[#This Row],[Price]]*Table1[[#This Row],[Total quantity]]</f>
        <v>23256</v>
      </c>
      <c r="N73" s="9">
        <f>Table1[[#This Row],[Real P/L]]-Table1[[#This Row],[Premium]]</f>
        <v>74.089999999981956</v>
      </c>
      <c r="S73" s="1" t="s">
        <v>120</v>
      </c>
      <c r="V73" s="1" t="s">
        <v>121</v>
      </c>
      <c r="W73" s="1" t="s">
        <v>121</v>
      </c>
      <c r="X73" s="1" t="s">
        <v>122</v>
      </c>
      <c r="Y73" s="1" t="s">
        <v>123</v>
      </c>
      <c r="Z73" s="1" t="s">
        <v>124</v>
      </c>
      <c r="AA73" s="1" t="s">
        <v>125</v>
      </c>
      <c r="AB73" s="1" t="s">
        <v>120</v>
      </c>
      <c r="AC73" s="1" t="s">
        <v>120</v>
      </c>
      <c r="AD73" s="1" t="s">
        <v>120</v>
      </c>
      <c r="AE73" s="1" t="s">
        <v>120</v>
      </c>
      <c r="AF73" s="1" t="s">
        <v>120</v>
      </c>
      <c r="AG73" s="3">
        <v>40848</v>
      </c>
      <c r="AH73" s="3">
        <v>40877</v>
      </c>
      <c r="AI73" s="1" t="s">
        <v>126</v>
      </c>
      <c r="AJ73">
        <v>720</v>
      </c>
      <c r="AK73" s="1" t="s">
        <v>163</v>
      </c>
      <c r="AL73">
        <v>5</v>
      </c>
      <c r="AM73" s="3"/>
      <c r="AN73" s="1" t="s">
        <v>120</v>
      </c>
      <c r="AO73" s="1" t="s">
        <v>120</v>
      </c>
      <c r="AP73" s="1" t="s">
        <v>128</v>
      </c>
      <c r="AQ73" s="1" t="s">
        <v>129</v>
      </c>
      <c r="AR73">
        <v>0</v>
      </c>
      <c r="AS73">
        <v>0</v>
      </c>
      <c r="AT73" s="1" t="s">
        <v>123</v>
      </c>
      <c r="AU73">
        <v>0</v>
      </c>
      <c r="AV73">
        <v>0</v>
      </c>
      <c r="AW73" s="1" t="s">
        <v>123</v>
      </c>
      <c r="AX73">
        <v>0</v>
      </c>
      <c r="AY73">
        <v>0</v>
      </c>
      <c r="AZ73" s="1" t="s">
        <v>123</v>
      </c>
      <c r="BA73">
        <v>0</v>
      </c>
      <c r="BB73">
        <v>0</v>
      </c>
      <c r="BC73" s="1" t="s">
        <v>123</v>
      </c>
      <c r="BF73" s="1" t="s">
        <v>130</v>
      </c>
      <c r="BG73" s="1" t="s">
        <v>120</v>
      </c>
      <c r="BH73" s="1" t="s">
        <v>131</v>
      </c>
      <c r="BK73" s="1" t="s">
        <v>120</v>
      </c>
      <c r="BL73" s="1" t="s">
        <v>120</v>
      </c>
      <c r="BM73" s="1" t="s">
        <v>120</v>
      </c>
      <c r="BN73" s="1" t="s">
        <v>120</v>
      </c>
      <c r="BO73" s="1" t="s">
        <v>231</v>
      </c>
      <c r="BP73" s="1" t="s">
        <v>133</v>
      </c>
      <c r="BQ73" s="1" t="s">
        <v>120</v>
      </c>
      <c r="BR73" s="1" t="s">
        <v>120</v>
      </c>
      <c r="BS73" s="1" t="s">
        <v>120</v>
      </c>
      <c r="BT73" s="1" t="s">
        <v>120</v>
      </c>
      <c r="BU73" s="1" t="s">
        <v>120</v>
      </c>
      <c r="BV73" s="1" t="s">
        <v>120</v>
      </c>
      <c r="BW73">
        <v>0</v>
      </c>
      <c r="BX73">
        <v>0</v>
      </c>
      <c r="BY73">
        <v>0</v>
      </c>
      <c r="BZ73" s="3"/>
      <c r="CA73" s="3"/>
      <c r="CB73" s="1" t="s">
        <v>147</v>
      </c>
      <c r="CC73" s="4"/>
      <c r="CE73" s="1" t="s">
        <v>120</v>
      </c>
      <c r="CH73" s="1" t="s">
        <v>120</v>
      </c>
      <c r="CK73" s="1" t="s">
        <v>120</v>
      </c>
      <c r="CN73" s="1" t="s">
        <v>120</v>
      </c>
      <c r="CO73" s="1" t="s">
        <v>120</v>
      </c>
      <c r="CP73" s="1" t="s">
        <v>120</v>
      </c>
      <c r="CQ73" s="1" t="s">
        <v>120</v>
      </c>
      <c r="CR73" s="1" t="s">
        <v>120</v>
      </c>
      <c r="CS73" s="1" t="s">
        <v>120</v>
      </c>
      <c r="CT73" s="3"/>
      <c r="CU73" s="1" t="s">
        <v>120</v>
      </c>
      <c r="CV73" s="1" t="s">
        <v>120</v>
      </c>
      <c r="CW73" s="1" t="s">
        <v>120</v>
      </c>
      <c r="CX73" s="1" t="s">
        <v>120</v>
      </c>
      <c r="CY73" s="1" t="s">
        <v>120</v>
      </c>
      <c r="CZ73" s="1" t="s">
        <v>120</v>
      </c>
      <c r="DA73" s="1" t="s">
        <v>120</v>
      </c>
      <c r="DB73">
        <v>0</v>
      </c>
      <c r="DC73" s="1" t="s">
        <v>120</v>
      </c>
      <c r="DD73" s="1" t="s">
        <v>135</v>
      </c>
      <c r="DE73" s="1" t="s">
        <v>120</v>
      </c>
      <c r="DF73" s="1" t="s">
        <v>120</v>
      </c>
      <c r="DG73" s="1" t="s">
        <v>120</v>
      </c>
      <c r="DH73" s="1" t="s">
        <v>136</v>
      </c>
      <c r="DI73" s="1" t="s">
        <v>119</v>
      </c>
      <c r="DJ73" s="1" t="s">
        <v>120</v>
      </c>
      <c r="DK73" s="1" t="s">
        <v>120</v>
      </c>
      <c r="DL73" s="1" t="s">
        <v>120</v>
      </c>
      <c r="DM73" s="1" t="s">
        <v>120</v>
      </c>
      <c r="DN73" s="1" t="s">
        <v>120</v>
      </c>
      <c r="DO73" s="1" t="s">
        <v>120</v>
      </c>
      <c r="DP73" s="1" t="s">
        <v>120</v>
      </c>
      <c r="DQ73" s="1" t="s">
        <v>120</v>
      </c>
    </row>
    <row r="74" spans="2:121" hidden="1" x14ac:dyDescent="0.25">
      <c r="B74">
        <v>2263</v>
      </c>
      <c r="C74" s="3">
        <v>40179</v>
      </c>
      <c r="D74" s="1" t="s">
        <v>230</v>
      </c>
      <c r="E74" s="1" t="s">
        <v>137</v>
      </c>
      <c r="F74">
        <v>-10</v>
      </c>
      <c r="G74" s="1" t="s">
        <v>118</v>
      </c>
      <c r="H74">
        <v>-7200</v>
      </c>
      <c r="I74" s="1" t="s">
        <v>119</v>
      </c>
      <c r="J74">
        <v>4.5599999999999996</v>
      </c>
      <c r="K74" s="9">
        <f>AVERAGE('E-F Prices 2011 Hourly'!G1295:G2037)</f>
        <v>-0.79592876344086116</v>
      </c>
      <c r="L74" s="9">
        <f>SUM('E-F Prices 2011 Hourly'!J1318:J2037)</f>
        <v>23330.089999999982</v>
      </c>
      <c r="M74" s="9">
        <f>Table1[[#This Row],[Price]]*Table1[[#This Row],[Total quantity]]</f>
        <v>-32832</v>
      </c>
      <c r="N74" s="9">
        <f>Table1[[#This Row],[Real P/L]]-Table1[[#This Row],[Premium]]</f>
        <v>56162.089999999982</v>
      </c>
      <c r="S74" s="1" t="s">
        <v>120</v>
      </c>
      <c r="V74" s="1" t="s">
        <v>121</v>
      </c>
      <c r="W74" s="1" t="s">
        <v>121</v>
      </c>
      <c r="X74" s="1" t="s">
        <v>122</v>
      </c>
      <c r="Y74" s="1" t="s">
        <v>123</v>
      </c>
      <c r="Z74" s="1" t="s">
        <v>124</v>
      </c>
      <c r="AA74" s="1" t="s">
        <v>125</v>
      </c>
      <c r="AB74" s="1" t="s">
        <v>120</v>
      </c>
      <c r="AC74" s="1" t="s">
        <v>120</v>
      </c>
      <c r="AD74" s="1" t="s">
        <v>120</v>
      </c>
      <c r="AE74" s="1" t="s">
        <v>120</v>
      </c>
      <c r="AF74" s="1" t="s">
        <v>120</v>
      </c>
      <c r="AG74" s="3">
        <v>40848</v>
      </c>
      <c r="AH74" s="3">
        <v>40877</v>
      </c>
      <c r="AI74" s="1" t="s">
        <v>126</v>
      </c>
      <c r="AJ74">
        <v>720</v>
      </c>
      <c r="AK74" s="1" t="s">
        <v>163</v>
      </c>
      <c r="AL74">
        <v>5</v>
      </c>
      <c r="AM74" s="3"/>
      <c r="AN74" s="1" t="s">
        <v>120</v>
      </c>
      <c r="AO74" s="1" t="s">
        <v>120</v>
      </c>
      <c r="AP74" s="1" t="s">
        <v>128</v>
      </c>
      <c r="AQ74" s="1" t="s">
        <v>129</v>
      </c>
      <c r="AR74">
        <v>0</v>
      </c>
      <c r="AS74">
        <v>0</v>
      </c>
      <c r="AT74" s="1" t="s">
        <v>123</v>
      </c>
      <c r="AU74">
        <v>0</v>
      </c>
      <c r="AV74">
        <v>0</v>
      </c>
      <c r="AW74" s="1" t="s">
        <v>123</v>
      </c>
      <c r="AX74">
        <v>0</v>
      </c>
      <c r="AY74">
        <v>0</v>
      </c>
      <c r="AZ74" s="1" t="s">
        <v>123</v>
      </c>
      <c r="BA74">
        <v>0</v>
      </c>
      <c r="BB74">
        <v>0</v>
      </c>
      <c r="BC74" s="1" t="s">
        <v>123</v>
      </c>
      <c r="BF74" s="1" t="s">
        <v>130</v>
      </c>
      <c r="BG74" s="1" t="s">
        <v>120</v>
      </c>
      <c r="BH74" s="1" t="s">
        <v>131</v>
      </c>
      <c r="BK74" s="1" t="s">
        <v>120</v>
      </c>
      <c r="BL74" s="1" t="s">
        <v>120</v>
      </c>
      <c r="BM74" s="1" t="s">
        <v>120</v>
      </c>
      <c r="BN74" s="1" t="s">
        <v>120</v>
      </c>
      <c r="BO74" s="1" t="s">
        <v>232</v>
      </c>
      <c r="BP74" s="1" t="s">
        <v>133</v>
      </c>
      <c r="BQ74" s="1" t="s">
        <v>120</v>
      </c>
      <c r="BR74" s="1" t="s">
        <v>120</v>
      </c>
      <c r="BS74" s="1" t="s">
        <v>120</v>
      </c>
      <c r="BT74" s="1" t="s">
        <v>120</v>
      </c>
      <c r="BU74" s="1" t="s">
        <v>120</v>
      </c>
      <c r="BV74" s="1" t="s">
        <v>120</v>
      </c>
      <c r="BW74">
        <v>0</v>
      </c>
      <c r="BX74">
        <v>0</v>
      </c>
      <c r="BY74">
        <v>0</v>
      </c>
      <c r="BZ74" s="3"/>
      <c r="CA74" s="3"/>
      <c r="CB74" s="1" t="s">
        <v>147</v>
      </c>
      <c r="CC74" s="4"/>
      <c r="CE74" s="1" t="s">
        <v>120</v>
      </c>
      <c r="CH74" s="1" t="s">
        <v>120</v>
      </c>
      <c r="CK74" s="1" t="s">
        <v>120</v>
      </c>
      <c r="CN74" s="1" t="s">
        <v>120</v>
      </c>
      <c r="CO74" s="1" t="s">
        <v>120</v>
      </c>
      <c r="CP74" s="1" t="s">
        <v>120</v>
      </c>
      <c r="CQ74" s="1" t="s">
        <v>120</v>
      </c>
      <c r="CR74" s="1" t="s">
        <v>120</v>
      </c>
      <c r="CS74" s="1" t="s">
        <v>120</v>
      </c>
      <c r="CT74" s="3"/>
      <c r="CU74" s="1" t="s">
        <v>120</v>
      </c>
      <c r="CV74" s="1" t="s">
        <v>120</v>
      </c>
      <c r="CW74" s="1" t="s">
        <v>120</v>
      </c>
      <c r="CX74" s="1" t="s">
        <v>120</v>
      </c>
      <c r="CY74" s="1" t="s">
        <v>120</v>
      </c>
      <c r="CZ74" s="1" t="s">
        <v>120</v>
      </c>
      <c r="DA74" s="1" t="s">
        <v>120</v>
      </c>
      <c r="DB74">
        <v>0</v>
      </c>
      <c r="DC74" s="1" t="s">
        <v>120</v>
      </c>
      <c r="DD74" s="1" t="s">
        <v>135</v>
      </c>
      <c r="DE74" s="1" t="s">
        <v>120</v>
      </c>
      <c r="DF74" s="1" t="s">
        <v>120</v>
      </c>
      <c r="DG74" s="1" t="s">
        <v>120</v>
      </c>
      <c r="DH74" s="1" t="s">
        <v>136</v>
      </c>
      <c r="DI74" s="1" t="s">
        <v>119</v>
      </c>
      <c r="DJ74" s="1" t="s">
        <v>120</v>
      </c>
      <c r="DK74" s="1" t="s">
        <v>120</v>
      </c>
      <c r="DL74" s="1" t="s">
        <v>120</v>
      </c>
      <c r="DM74" s="1" t="s">
        <v>120</v>
      </c>
      <c r="DN74" s="1" t="s">
        <v>120</v>
      </c>
      <c r="DO74" s="1" t="s">
        <v>120</v>
      </c>
      <c r="DP74" s="1" t="s">
        <v>120</v>
      </c>
      <c r="DQ74" s="1" t="s">
        <v>120</v>
      </c>
    </row>
    <row r="75" spans="2:121" hidden="1" x14ac:dyDescent="0.25">
      <c r="B75">
        <v>2549</v>
      </c>
      <c r="C75" s="3">
        <v>40179</v>
      </c>
      <c r="D75" s="1" t="s">
        <v>230</v>
      </c>
      <c r="E75" s="1" t="s">
        <v>137</v>
      </c>
      <c r="F75">
        <v>-20</v>
      </c>
      <c r="G75" s="1" t="s">
        <v>118</v>
      </c>
      <c r="H75">
        <v>-14400</v>
      </c>
      <c r="I75" s="1" t="s">
        <v>119</v>
      </c>
      <c r="J75">
        <v>-3.43</v>
      </c>
      <c r="K75" s="9">
        <f>AVERAGE('E-F Prices 2011 Hourly'!G1296:G2038)</f>
        <v>-0.79592876344086116</v>
      </c>
      <c r="L75" s="9">
        <f>SUM('E-F Prices 2011 Hourly'!J1319:J2038)</f>
        <v>23330.089999999982</v>
      </c>
      <c r="M75" s="9">
        <f>Table1[[#This Row],[Price]]*Table1[[#This Row],[Total quantity]]</f>
        <v>49392</v>
      </c>
      <c r="N75" s="9">
        <f>Table1[[#This Row],[Real P/L]]-Table1[[#This Row],[Premium]]</f>
        <v>-26061.910000000018</v>
      </c>
      <c r="S75" s="1" t="s">
        <v>120</v>
      </c>
      <c r="V75" s="1" t="s">
        <v>121</v>
      </c>
      <c r="W75" s="1" t="s">
        <v>121</v>
      </c>
      <c r="X75" s="1" t="s">
        <v>122</v>
      </c>
      <c r="Y75" s="1" t="s">
        <v>123</v>
      </c>
      <c r="Z75" s="1" t="s">
        <v>124</v>
      </c>
      <c r="AA75" s="1" t="s">
        <v>125</v>
      </c>
      <c r="AB75" s="1" t="s">
        <v>120</v>
      </c>
      <c r="AC75" s="1" t="s">
        <v>120</v>
      </c>
      <c r="AD75" s="1" t="s">
        <v>120</v>
      </c>
      <c r="AE75" s="1" t="s">
        <v>120</v>
      </c>
      <c r="AF75" s="1" t="s">
        <v>120</v>
      </c>
      <c r="AG75" s="3">
        <v>40848</v>
      </c>
      <c r="AH75" s="3">
        <v>40877</v>
      </c>
      <c r="AI75" s="1" t="s">
        <v>126</v>
      </c>
      <c r="AJ75">
        <v>720</v>
      </c>
      <c r="AK75" s="1" t="s">
        <v>163</v>
      </c>
      <c r="AL75">
        <v>5</v>
      </c>
      <c r="AM75" s="3"/>
      <c r="AN75" s="1" t="s">
        <v>120</v>
      </c>
      <c r="AO75" s="1" t="s">
        <v>120</v>
      </c>
      <c r="AP75" s="1" t="s">
        <v>128</v>
      </c>
      <c r="AQ75" s="1" t="s">
        <v>129</v>
      </c>
      <c r="AR75">
        <v>0</v>
      </c>
      <c r="AS75">
        <v>0</v>
      </c>
      <c r="AT75" s="1" t="s">
        <v>123</v>
      </c>
      <c r="AU75">
        <v>0</v>
      </c>
      <c r="AV75">
        <v>0</v>
      </c>
      <c r="AW75" s="1" t="s">
        <v>123</v>
      </c>
      <c r="AX75">
        <v>0</v>
      </c>
      <c r="AY75">
        <v>0</v>
      </c>
      <c r="AZ75" s="1" t="s">
        <v>123</v>
      </c>
      <c r="BA75">
        <v>0</v>
      </c>
      <c r="BB75">
        <v>0</v>
      </c>
      <c r="BC75" s="1" t="s">
        <v>123</v>
      </c>
      <c r="BF75" s="1" t="s">
        <v>130</v>
      </c>
      <c r="BG75" s="1" t="s">
        <v>120</v>
      </c>
      <c r="BH75" s="1" t="s">
        <v>131</v>
      </c>
      <c r="BK75" s="1" t="s">
        <v>120</v>
      </c>
      <c r="BL75" s="1" t="s">
        <v>120</v>
      </c>
      <c r="BM75" s="1" t="s">
        <v>120</v>
      </c>
      <c r="BN75" s="1" t="s">
        <v>120</v>
      </c>
      <c r="BO75" s="1" t="s">
        <v>233</v>
      </c>
      <c r="BP75" s="1" t="s">
        <v>133</v>
      </c>
      <c r="BQ75" s="1" t="s">
        <v>120</v>
      </c>
      <c r="BR75" s="1" t="s">
        <v>120</v>
      </c>
      <c r="BS75" s="1" t="s">
        <v>120</v>
      </c>
      <c r="BT75" s="1" t="s">
        <v>120</v>
      </c>
      <c r="BU75" s="1" t="s">
        <v>120</v>
      </c>
      <c r="BV75" s="1" t="s">
        <v>120</v>
      </c>
      <c r="BW75">
        <v>0</v>
      </c>
      <c r="BX75">
        <v>0</v>
      </c>
      <c r="BY75">
        <v>0</v>
      </c>
      <c r="BZ75" s="3"/>
      <c r="CA75" s="3"/>
      <c r="CB75" s="1" t="s">
        <v>147</v>
      </c>
      <c r="CC75" s="4"/>
      <c r="CE75" s="1" t="s">
        <v>120</v>
      </c>
      <c r="CH75" s="1" t="s">
        <v>120</v>
      </c>
      <c r="CK75" s="1" t="s">
        <v>120</v>
      </c>
      <c r="CN75" s="1" t="s">
        <v>120</v>
      </c>
      <c r="CO75" s="1" t="s">
        <v>120</v>
      </c>
      <c r="CP75" s="1" t="s">
        <v>120</v>
      </c>
      <c r="CQ75" s="1" t="s">
        <v>120</v>
      </c>
      <c r="CR75" s="1" t="s">
        <v>120</v>
      </c>
      <c r="CS75" s="1" t="s">
        <v>120</v>
      </c>
      <c r="CT75" s="3"/>
      <c r="CU75" s="1" t="s">
        <v>120</v>
      </c>
      <c r="CV75" s="1" t="s">
        <v>120</v>
      </c>
      <c r="CW75" s="1" t="s">
        <v>120</v>
      </c>
      <c r="CX75" s="1" t="s">
        <v>120</v>
      </c>
      <c r="CY75" s="1" t="s">
        <v>120</v>
      </c>
      <c r="CZ75" s="1" t="s">
        <v>120</v>
      </c>
      <c r="DA75" s="1" t="s">
        <v>120</v>
      </c>
      <c r="DB75">
        <v>0</v>
      </c>
      <c r="DC75" s="1" t="s">
        <v>120</v>
      </c>
      <c r="DD75" s="1" t="s">
        <v>135</v>
      </c>
      <c r="DE75" s="1" t="s">
        <v>120</v>
      </c>
      <c r="DF75" s="1" t="s">
        <v>120</v>
      </c>
      <c r="DG75" s="1" t="s">
        <v>120</v>
      </c>
      <c r="DH75" s="1" t="s">
        <v>136</v>
      </c>
      <c r="DI75" s="1" t="s">
        <v>119</v>
      </c>
      <c r="DJ75" s="1" t="s">
        <v>120</v>
      </c>
      <c r="DK75" s="1" t="s">
        <v>120</v>
      </c>
      <c r="DL75" s="1" t="s">
        <v>120</v>
      </c>
      <c r="DM75" s="1" t="s">
        <v>120</v>
      </c>
      <c r="DN75" s="1" t="s">
        <v>120</v>
      </c>
      <c r="DO75" s="1" t="s">
        <v>120</v>
      </c>
      <c r="DP75" s="1" t="s">
        <v>120</v>
      </c>
      <c r="DQ75" s="1" t="s">
        <v>120</v>
      </c>
    </row>
    <row r="76" spans="2:121" hidden="1" x14ac:dyDescent="0.25">
      <c r="B76">
        <v>1977</v>
      </c>
      <c r="C76" s="3">
        <v>40179</v>
      </c>
      <c r="D76" s="1" t="s">
        <v>234</v>
      </c>
      <c r="E76" s="1" t="s">
        <v>117</v>
      </c>
      <c r="F76">
        <v>10</v>
      </c>
      <c r="G76" s="1" t="s">
        <v>118</v>
      </c>
      <c r="H76">
        <v>7440</v>
      </c>
      <c r="I76" s="1" t="s">
        <v>119</v>
      </c>
      <c r="J76">
        <v>3.23</v>
      </c>
      <c r="K76" s="9">
        <f>AVERAGE('E-F Prices 2011 Hourly'!G1297:G2039)</f>
        <v>-0.8224513888888898</v>
      </c>
      <c r="L76" s="9">
        <f>SUM('E-F Prices 2011 Hourly'!J1320:J2039)</f>
        <v>23330.089999999982</v>
      </c>
      <c r="M76" s="9">
        <f>Table1[[#This Row],[Price]]*Table1[[#This Row],[Total quantity]]</f>
        <v>24031.200000000001</v>
      </c>
      <c r="N76" s="9">
        <f>Table1[[#This Row],[Real P/L]]-Table1[[#This Row],[Premium]]</f>
        <v>-701.11000000001877</v>
      </c>
      <c r="S76" s="1" t="s">
        <v>120</v>
      </c>
      <c r="V76" s="1" t="s">
        <v>121</v>
      </c>
      <c r="W76" s="1" t="s">
        <v>121</v>
      </c>
      <c r="X76" s="1" t="s">
        <v>122</v>
      </c>
      <c r="Y76" s="1" t="s">
        <v>123</v>
      </c>
      <c r="Z76" s="1" t="s">
        <v>124</v>
      </c>
      <c r="AA76" s="1" t="s">
        <v>125</v>
      </c>
      <c r="AB76" s="1" t="s">
        <v>120</v>
      </c>
      <c r="AC76" s="1" t="s">
        <v>120</v>
      </c>
      <c r="AD76" s="1" t="s">
        <v>120</v>
      </c>
      <c r="AE76" s="1" t="s">
        <v>120</v>
      </c>
      <c r="AF76" s="1" t="s">
        <v>120</v>
      </c>
      <c r="AG76" s="3">
        <v>40909</v>
      </c>
      <c r="AH76" s="3">
        <v>40939</v>
      </c>
      <c r="AI76" s="1" t="s">
        <v>126</v>
      </c>
      <c r="AJ76">
        <v>744</v>
      </c>
      <c r="AK76" s="1" t="s">
        <v>127</v>
      </c>
      <c r="AL76">
        <v>-5</v>
      </c>
      <c r="AM76" s="3"/>
      <c r="AN76" s="1" t="s">
        <v>120</v>
      </c>
      <c r="AO76" s="1" t="s">
        <v>120</v>
      </c>
      <c r="AP76" s="1" t="s">
        <v>128</v>
      </c>
      <c r="AQ76" s="1" t="s">
        <v>129</v>
      </c>
      <c r="AR76">
        <v>0</v>
      </c>
      <c r="AS76">
        <v>0</v>
      </c>
      <c r="AT76" s="1" t="s">
        <v>123</v>
      </c>
      <c r="AU76">
        <v>0</v>
      </c>
      <c r="AV76">
        <v>0</v>
      </c>
      <c r="AW76" s="1" t="s">
        <v>123</v>
      </c>
      <c r="AX76">
        <v>0</v>
      </c>
      <c r="AY76">
        <v>0</v>
      </c>
      <c r="AZ76" s="1" t="s">
        <v>123</v>
      </c>
      <c r="BA76">
        <v>0</v>
      </c>
      <c r="BB76">
        <v>0</v>
      </c>
      <c r="BC76" s="1" t="s">
        <v>123</v>
      </c>
      <c r="BF76" s="1" t="s">
        <v>130</v>
      </c>
      <c r="BG76" s="1" t="s">
        <v>120</v>
      </c>
      <c r="BH76" s="1" t="s">
        <v>131</v>
      </c>
      <c r="BK76" s="1" t="s">
        <v>120</v>
      </c>
      <c r="BL76" s="1" t="s">
        <v>120</v>
      </c>
      <c r="BM76" s="1" t="s">
        <v>120</v>
      </c>
      <c r="BN76" s="1" t="s">
        <v>120</v>
      </c>
      <c r="BO76" s="1" t="s">
        <v>235</v>
      </c>
      <c r="BP76" s="1" t="s">
        <v>133</v>
      </c>
      <c r="BQ76" s="1" t="s">
        <v>120</v>
      </c>
      <c r="BR76" s="1" t="s">
        <v>120</v>
      </c>
      <c r="BS76" s="1" t="s">
        <v>120</v>
      </c>
      <c r="BT76" s="1" t="s">
        <v>120</v>
      </c>
      <c r="BU76" s="1" t="s">
        <v>120</v>
      </c>
      <c r="BV76" s="1" t="s">
        <v>120</v>
      </c>
      <c r="BW76">
        <v>0</v>
      </c>
      <c r="BX76">
        <v>0</v>
      </c>
      <c r="BY76">
        <v>0</v>
      </c>
      <c r="BZ76" s="3"/>
      <c r="CA76" s="3"/>
      <c r="CB76" s="1" t="s">
        <v>134</v>
      </c>
      <c r="CC76" s="4"/>
      <c r="CE76" s="1" t="s">
        <v>120</v>
      </c>
      <c r="CH76" s="1" t="s">
        <v>120</v>
      </c>
      <c r="CK76" s="1" t="s">
        <v>120</v>
      </c>
      <c r="CN76" s="1" t="s">
        <v>120</v>
      </c>
      <c r="CO76" s="1" t="s">
        <v>120</v>
      </c>
      <c r="CP76" s="1" t="s">
        <v>120</v>
      </c>
      <c r="CQ76" s="1" t="s">
        <v>120</v>
      </c>
      <c r="CR76" s="1" t="s">
        <v>120</v>
      </c>
      <c r="CS76" s="1" t="s">
        <v>120</v>
      </c>
      <c r="CT76" s="3"/>
      <c r="CU76" s="1" t="s">
        <v>120</v>
      </c>
      <c r="CV76" s="1" t="s">
        <v>120</v>
      </c>
      <c r="CW76" s="1" t="s">
        <v>120</v>
      </c>
      <c r="CX76" s="1" t="s">
        <v>120</v>
      </c>
      <c r="CY76" s="1" t="s">
        <v>120</v>
      </c>
      <c r="CZ76" s="1" t="s">
        <v>120</v>
      </c>
      <c r="DA76" s="1" t="s">
        <v>120</v>
      </c>
      <c r="DB76">
        <v>0</v>
      </c>
      <c r="DC76" s="1" t="s">
        <v>120</v>
      </c>
      <c r="DD76" s="1" t="s">
        <v>135</v>
      </c>
      <c r="DE76" s="1" t="s">
        <v>120</v>
      </c>
      <c r="DF76" s="1" t="s">
        <v>120</v>
      </c>
      <c r="DG76" s="1" t="s">
        <v>120</v>
      </c>
      <c r="DH76" s="1" t="s">
        <v>136</v>
      </c>
      <c r="DI76" s="1" t="s">
        <v>119</v>
      </c>
      <c r="DJ76" s="1" t="s">
        <v>120</v>
      </c>
      <c r="DK76" s="1" t="s">
        <v>120</v>
      </c>
      <c r="DL76" s="1" t="s">
        <v>120</v>
      </c>
      <c r="DM76" s="1" t="s">
        <v>120</v>
      </c>
      <c r="DN76" s="1" t="s">
        <v>120</v>
      </c>
      <c r="DO76" s="1" t="s">
        <v>120</v>
      </c>
      <c r="DP76" s="1" t="s">
        <v>120</v>
      </c>
      <c r="DQ76" s="1" t="s">
        <v>120</v>
      </c>
    </row>
    <row r="77" spans="2:121" hidden="1" x14ac:dyDescent="0.25">
      <c r="B77">
        <v>2265</v>
      </c>
      <c r="C77" s="3">
        <v>40179</v>
      </c>
      <c r="D77" s="1" t="s">
        <v>234</v>
      </c>
      <c r="E77" s="1" t="s">
        <v>137</v>
      </c>
      <c r="F77">
        <v>-10</v>
      </c>
      <c r="G77" s="1" t="s">
        <v>118</v>
      </c>
      <c r="H77">
        <v>-7440</v>
      </c>
      <c r="I77" s="1" t="s">
        <v>119</v>
      </c>
      <c r="J77">
        <v>4.5599999999999996</v>
      </c>
      <c r="K77" s="9">
        <f>AVERAGE('E-F Prices 2011 Hourly'!G1298:G2040)</f>
        <v>-0.77217338709677519</v>
      </c>
      <c r="L77" s="9">
        <f>SUM('E-F Prices 2011 Hourly'!J1321:J2040)</f>
        <v>24706.769999999982</v>
      </c>
      <c r="M77" s="9">
        <f>Table1[[#This Row],[Price]]*Table1[[#This Row],[Total quantity]]</f>
        <v>-33926.399999999994</v>
      </c>
      <c r="N77" s="9">
        <f>Table1[[#This Row],[Real P/L]]-Table1[[#This Row],[Premium]]</f>
        <v>58633.169999999976</v>
      </c>
      <c r="S77" s="1" t="s">
        <v>120</v>
      </c>
      <c r="V77" s="1" t="s">
        <v>121</v>
      </c>
      <c r="W77" s="1" t="s">
        <v>121</v>
      </c>
      <c r="X77" s="1" t="s">
        <v>122</v>
      </c>
      <c r="Y77" s="1" t="s">
        <v>123</v>
      </c>
      <c r="Z77" s="1" t="s">
        <v>124</v>
      </c>
      <c r="AA77" s="1" t="s">
        <v>125</v>
      </c>
      <c r="AB77" s="1" t="s">
        <v>120</v>
      </c>
      <c r="AC77" s="1" t="s">
        <v>120</v>
      </c>
      <c r="AD77" s="1" t="s">
        <v>120</v>
      </c>
      <c r="AE77" s="1" t="s">
        <v>120</v>
      </c>
      <c r="AF77" s="1" t="s">
        <v>120</v>
      </c>
      <c r="AG77" s="3">
        <v>40909</v>
      </c>
      <c r="AH77" s="3">
        <v>40939</v>
      </c>
      <c r="AI77" s="1" t="s">
        <v>126</v>
      </c>
      <c r="AJ77">
        <v>744</v>
      </c>
      <c r="AK77" s="1" t="s">
        <v>127</v>
      </c>
      <c r="AL77">
        <v>-5</v>
      </c>
      <c r="AM77" s="3"/>
      <c r="AN77" s="1" t="s">
        <v>120</v>
      </c>
      <c r="AO77" s="1" t="s">
        <v>120</v>
      </c>
      <c r="AP77" s="1" t="s">
        <v>128</v>
      </c>
      <c r="AQ77" s="1" t="s">
        <v>129</v>
      </c>
      <c r="AR77">
        <v>0</v>
      </c>
      <c r="AS77">
        <v>0</v>
      </c>
      <c r="AT77" s="1" t="s">
        <v>123</v>
      </c>
      <c r="AU77">
        <v>0</v>
      </c>
      <c r="AV77">
        <v>0</v>
      </c>
      <c r="AW77" s="1" t="s">
        <v>123</v>
      </c>
      <c r="AX77">
        <v>0</v>
      </c>
      <c r="AY77">
        <v>0</v>
      </c>
      <c r="AZ77" s="1" t="s">
        <v>123</v>
      </c>
      <c r="BA77">
        <v>0</v>
      </c>
      <c r="BB77">
        <v>0</v>
      </c>
      <c r="BC77" s="1" t="s">
        <v>123</v>
      </c>
      <c r="BF77" s="1" t="s">
        <v>130</v>
      </c>
      <c r="BG77" s="1" t="s">
        <v>120</v>
      </c>
      <c r="BH77" s="1" t="s">
        <v>131</v>
      </c>
      <c r="BK77" s="1" t="s">
        <v>120</v>
      </c>
      <c r="BL77" s="1" t="s">
        <v>120</v>
      </c>
      <c r="BM77" s="1" t="s">
        <v>120</v>
      </c>
      <c r="BN77" s="1" t="s">
        <v>120</v>
      </c>
      <c r="BO77" s="1" t="s">
        <v>236</v>
      </c>
      <c r="BP77" s="1" t="s">
        <v>133</v>
      </c>
      <c r="BQ77" s="1" t="s">
        <v>120</v>
      </c>
      <c r="BR77" s="1" t="s">
        <v>120</v>
      </c>
      <c r="BS77" s="1" t="s">
        <v>120</v>
      </c>
      <c r="BT77" s="1" t="s">
        <v>120</v>
      </c>
      <c r="BU77" s="1" t="s">
        <v>120</v>
      </c>
      <c r="BV77" s="1" t="s">
        <v>120</v>
      </c>
      <c r="BW77">
        <v>0</v>
      </c>
      <c r="BX77">
        <v>0</v>
      </c>
      <c r="BY77">
        <v>0</v>
      </c>
      <c r="BZ77" s="3"/>
      <c r="CA77" s="3"/>
      <c r="CB77" s="1" t="s">
        <v>134</v>
      </c>
      <c r="CC77" s="4"/>
      <c r="CE77" s="1" t="s">
        <v>120</v>
      </c>
      <c r="CH77" s="1" t="s">
        <v>120</v>
      </c>
      <c r="CK77" s="1" t="s">
        <v>120</v>
      </c>
      <c r="CN77" s="1" t="s">
        <v>120</v>
      </c>
      <c r="CO77" s="1" t="s">
        <v>120</v>
      </c>
      <c r="CP77" s="1" t="s">
        <v>120</v>
      </c>
      <c r="CQ77" s="1" t="s">
        <v>120</v>
      </c>
      <c r="CR77" s="1" t="s">
        <v>120</v>
      </c>
      <c r="CS77" s="1" t="s">
        <v>120</v>
      </c>
      <c r="CT77" s="3"/>
      <c r="CU77" s="1" t="s">
        <v>120</v>
      </c>
      <c r="CV77" s="1" t="s">
        <v>120</v>
      </c>
      <c r="CW77" s="1" t="s">
        <v>120</v>
      </c>
      <c r="CX77" s="1" t="s">
        <v>120</v>
      </c>
      <c r="CY77" s="1" t="s">
        <v>120</v>
      </c>
      <c r="CZ77" s="1" t="s">
        <v>120</v>
      </c>
      <c r="DA77" s="1" t="s">
        <v>120</v>
      </c>
      <c r="DB77">
        <v>0</v>
      </c>
      <c r="DC77" s="1" t="s">
        <v>120</v>
      </c>
      <c r="DD77" s="1" t="s">
        <v>135</v>
      </c>
      <c r="DE77" s="1" t="s">
        <v>120</v>
      </c>
      <c r="DF77" s="1" t="s">
        <v>120</v>
      </c>
      <c r="DG77" s="1" t="s">
        <v>120</v>
      </c>
      <c r="DH77" s="1" t="s">
        <v>136</v>
      </c>
      <c r="DI77" s="1" t="s">
        <v>119</v>
      </c>
      <c r="DJ77" s="1" t="s">
        <v>120</v>
      </c>
      <c r="DK77" s="1" t="s">
        <v>120</v>
      </c>
      <c r="DL77" s="1" t="s">
        <v>120</v>
      </c>
      <c r="DM77" s="1" t="s">
        <v>120</v>
      </c>
      <c r="DN77" s="1" t="s">
        <v>120</v>
      </c>
      <c r="DO77" s="1" t="s">
        <v>120</v>
      </c>
      <c r="DP77" s="1" t="s">
        <v>120</v>
      </c>
      <c r="DQ77" s="1" t="s">
        <v>120</v>
      </c>
    </row>
    <row r="78" spans="2:121" hidden="1" x14ac:dyDescent="0.25">
      <c r="B78">
        <v>2551</v>
      </c>
      <c r="C78" s="3">
        <v>40179</v>
      </c>
      <c r="D78" s="1" t="s">
        <v>234</v>
      </c>
      <c r="E78" s="1" t="s">
        <v>137</v>
      </c>
      <c r="F78">
        <v>-20</v>
      </c>
      <c r="G78" s="1" t="s">
        <v>118</v>
      </c>
      <c r="H78">
        <v>-14880</v>
      </c>
      <c r="I78" s="1" t="s">
        <v>119</v>
      </c>
      <c r="J78">
        <v>-3.43</v>
      </c>
      <c r="K78" s="9">
        <f>AVERAGE('E-F Prices 2011 Hourly'!G1299:G2041)</f>
        <v>-0.77217338709677519</v>
      </c>
      <c r="L78" s="9">
        <f>SUM('E-F Prices 2011 Hourly'!J1322:J2041)</f>
        <v>24706.769999999982</v>
      </c>
      <c r="M78" s="9">
        <f>Table1[[#This Row],[Price]]*Table1[[#This Row],[Total quantity]]</f>
        <v>51038.400000000001</v>
      </c>
      <c r="N78" s="9">
        <f>Table1[[#This Row],[Real P/L]]-Table1[[#This Row],[Premium]]</f>
        <v>-26331.630000000019</v>
      </c>
      <c r="S78" s="1" t="s">
        <v>120</v>
      </c>
      <c r="V78" s="1" t="s">
        <v>121</v>
      </c>
      <c r="W78" s="1" t="s">
        <v>121</v>
      </c>
      <c r="X78" s="1" t="s">
        <v>122</v>
      </c>
      <c r="Y78" s="1" t="s">
        <v>123</v>
      </c>
      <c r="Z78" s="1" t="s">
        <v>124</v>
      </c>
      <c r="AA78" s="1" t="s">
        <v>125</v>
      </c>
      <c r="AB78" s="1" t="s">
        <v>120</v>
      </c>
      <c r="AC78" s="1" t="s">
        <v>120</v>
      </c>
      <c r="AD78" s="1" t="s">
        <v>120</v>
      </c>
      <c r="AE78" s="1" t="s">
        <v>120</v>
      </c>
      <c r="AF78" s="1" t="s">
        <v>120</v>
      </c>
      <c r="AG78" s="3">
        <v>40909</v>
      </c>
      <c r="AH78" s="3">
        <v>40939</v>
      </c>
      <c r="AI78" s="1" t="s">
        <v>126</v>
      </c>
      <c r="AJ78">
        <v>744</v>
      </c>
      <c r="AK78" s="1" t="s">
        <v>127</v>
      </c>
      <c r="AL78">
        <v>-5</v>
      </c>
      <c r="AM78" s="3"/>
      <c r="AN78" s="1" t="s">
        <v>120</v>
      </c>
      <c r="AO78" s="1" t="s">
        <v>120</v>
      </c>
      <c r="AP78" s="1" t="s">
        <v>128</v>
      </c>
      <c r="AQ78" s="1" t="s">
        <v>129</v>
      </c>
      <c r="AR78">
        <v>0</v>
      </c>
      <c r="AS78">
        <v>0</v>
      </c>
      <c r="AT78" s="1" t="s">
        <v>123</v>
      </c>
      <c r="AU78">
        <v>0</v>
      </c>
      <c r="AV78">
        <v>0</v>
      </c>
      <c r="AW78" s="1" t="s">
        <v>123</v>
      </c>
      <c r="AX78">
        <v>0</v>
      </c>
      <c r="AY78">
        <v>0</v>
      </c>
      <c r="AZ78" s="1" t="s">
        <v>123</v>
      </c>
      <c r="BA78">
        <v>0</v>
      </c>
      <c r="BB78">
        <v>0</v>
      </c>
      <c r="BC78" s="1" t="s">
        <v>123</v>
      </c>
      <c r="BF78" s="1" t="s">
        <v>130</v>
      </c>
      <c r="BG78" s="1" t="s">
        <v>120</v>
      </c>
      <c r="BH78" s="1" t="s">
        <v>131</v>
      </c>
      <c r="BK78" s="1" t="s">
        <v>120</v>
      </c>
      <c r="BL78" s="1" t="s">
        <v>120</v>
      </c>
      <c r="BM78" s="1" t="s">
        <v>120</v>
      </c>
      <c r="BN78" s="1" t="s">
        <v>120</v>
      </c>
      <c r="BO78" s="1" t="s">
        <v>237</v>
      </c>
      <c r="BP78" s="1" t="s">
        <v>133</v>
      </c>
      <c r="BQ78" s="1" t="s">
        <v>120</v>
      </c>
      <c r="BR78" s="1" t="s">
        <v>120</v>
      </c>
      <c r="BS78" s="1" t="s">
        <v>120</v>
      </c>
      <c r="BT78" s="1" t="s">
        <v>120</v>
      </c>
      <c r="BU78" s="1" t="s">
        <v>120</v>
      </c>
      <c r="BV78" s="1" t="s">
        <v>120</v>
      </c>
      <c r="BW78">
        <v>0</v>
      </c>
      <c r="BX78">
        <v>0</v>
      </c>
      <c r="BY78">
        <v>0</v>
      </c>
      <c r="BZ78" s="3"/>
      <c r="CA78" s="3"/>
      <c r="CB78" s="1" t="s">
        <v>134</v>
      </c>
      <c r="CC78" s="4"/>
      <c r="CE78" s="1" t="s">
        <v>120</v>
      </c>
      <c r="CH78" s="1" t="s">
        <v>120</v>
      </c>
      <c r="CK78" s="1" t="s">
        <v>120</v>
      </c>
      <c r="CN78" s="1" t="s">
        <v>120</v>
      </c>
      <c r="CO78" s="1" t="s">
        <v>120</v>
      </c>
      <c r="CP78" s="1" t="s">
        <v>120</v>
      </c>
      <c r="CQ78" s="1" t="s">
        <v>120</v>
      </c>
      <c r="CR78" s="1" t="s">
        <v>120</v>
      </c>
      <c r="CS78" s="1" t="s">
        <v>120</v>
      </c>
      <c r="CT78" s="3"/>
      <c r="CU78" s="1" t="s">
        <v>120</v>
      </c>
      <c r="CV78" s="1" t="s">
        <v>120</v>
      </c>
      <c r="CW78" s="1" t="s">
        <v>120</v>
      </c>
      <c r="CX78" s="1" t="s">
        <v>120</v>
      </c>
      <c r="CY78" s="1" t="s">
        <v>120</v>
      </c>
      <c r="CZ78" s="1" t="s">
        <v>120</v>
      </c>
      <c r="DA78" s="1" t="s">
        <v>120</v>
      </c>
      <c r="DB78">
        <v>0</v>
      </c>
      <c r="DC78" s="1" t="s">
        <v>120</v>
      </c>
      <c r="DD78" s="1" t="s">
        <v>135</v>
      </c>
      <c r="DE78" s="1" t="s">
        <v>120</v>
      </c>
      <c r="DF78" s="1" t="s">
        <v>120</v>
      </c>
      <c r="DG78" s="1" t="s">
        <v>120</v>
      </c>
      <c r="DH78" s="1" t="s">
        <v>136</v>
      </c>
      <c r="DI78" s="1" t="s">
        <v>119</v>
      </c>
      <c r="DJ78" s="1" t="s">
        <v>120</v>
      </c>
      <c r="DK78" s="1" t="s">
        <v>120</v>
      </c>
      <c r="DL78" s="1" t="s">
        <v>120</v>
      </c>
      <c r="DM78" s="1" t="s">
        <v>120</v>
      </c>
      <c r="DN78" s="1" t="s">
        <v>120</v>
      </c>
      <c r="DO78" s="1" t="s">
        <v>120</v>
      </c>
      <c r="DP78" s="1" t="s">
        <v>120</v>
      </c>
      <c r="DQ78" s="1" t="s">
        <v>120</v>
      </c>
    </row>
    <row r="79" spans="2:121" hidden="1" x14ac:dyDescent="0.25">
      <c r="B79">
        <v>1979</v>
      </c>
      <c r="C79" s="3">
        <v>40179</v>
      </c>
      <c r="D79" s="1" t="s">
        <v>238</v>
      </c>
      <c r="E79" s="1" t="s">
        <v>117</v>
      </c>
      <c r="F79">
        <v>10</v>
      </c>
      <c r="G79" s="1" t="s">
        <v>118</v>
      </c>
      <c r="H79">
        <v>7440</v>
      </c>
      <c r="I79" s="1" t="s">
        <v>119</v>
      </c>
      <c r="J79">
        <v>3.23</v>
      </c>
      <c r="K79" s="9">
        <f>AVERAGE('E-F Prices 2011 Hourly'!G1300:G2042)</f>
        <v>-0.77217338709677519</v>
      </c>
      <c r="L79" s="9">
        <f>SUM('E-F Prices 2011 Hourly'!J1323:J2042)</f>
        <v>24706.769999999982</v>
      </c>
      <c r="M79" s="9">
        <f>Table1[[#This Row],[Price]]*Table1[[#This Row],[Total quantity]]</f>
        <v>24031.200000000001</v>
      </c>
      <c r="N79" s="9">
        <f>Table1[[#This Row],[Real P/L]]-Table1[[#This Row],[Premium]]</f>
        <v>675.56999999998152</v>
      </c>
      <c r="S79" s="1" t="s">
        <v>120</v>
      </c>
      <c r="V79" s="1" t="s">
        <v>121</v>
      </c>
      <c r="W79" s="1" t="s">
        <v>121</v>
      </c>
      <c r="X79" s="1" t="s">
        <v>122</v>
      </c>
      <c r="Y79" s="1" t="s">
        <v>123</v>
      </c>
      <c r="Z79" s="1" t="s">
        <v>124</v>
      </c>
      <c r="AA79" s="1" t="s">
        <v>125</v>
      </c>
      <c r="AB79" s="1" t="s">
        <v>120</v>
      </c>
      <c r="AC79" s="1" t="s">
        <v>120</v>
      </c>
      <c r="AD79" s="1" t="s">
        <v>120</v>
      </c>
      <c r="AE79" s="1" t="s">
        <v>120</v>
      </c>
      <c r="AF79" s="1" t="s">
        <v>120</v>
      </c>
      <c r="AG79" s="3">
        <v>40909</v>
      </c>
      <c r="AH79" s="3">
        <v>40939</v>
      </c>
      <c r="AI79" s="1" t="s">
        <v>126</v>
      </c>
      <c r="AJ79">
        <v>744</v>
      </c>
      <c r="AK79" s="1" t="s">
        <v>127</v>
      </c>
      <c r="AL79">
        <v>-5</v>
      </c>
      <c r="AM79" s="3"/>
      <c r="AN79" s="1" t="s">
        <v>120</v>
      </c>
      <c r="AO79" s="1" t="s">
        <v>120</v>
      </c>
      <c r="AP79" s="1" t="s">
        <v>128</v>
      </c>
      <c r="AQ79" s="1" t="s">
        <v>129</v>
      </c>
      <c r="AR79">
        <v>0</v>
      </c>
      <c r="AS79">
        <v>0</v>
      </c>
      <c r="AT79" s="1" t="s">
        <v>123</v>
      </c>
      <c r="AU79">
        <v>0</v>
      </c>
      <c r="AV79">
        <v>0</v>
      </c>
      <c r="AW79" s="1" t="s">
        <v>123</v>
      </c>
      <c r="AX79">
        <v>0</v>
      </c>
      <c r="AY79">
        <v>0</v>
      </c>
      <c r="AZ79" s="1" t="s">
        <v>123</v>
      </c>
      <c r="BA79">
        <v>0</v>
      </c>
      <c r="BB79">
        <v>0</v>
      </c>
      <c r="BC79" s="1" t="s">
        <v>123</v>
      </c>
      <c r="BF79" s="1" t="s">
        <v>130</v>
      </c>
      <c r="BG79" s="1" t="s">
        <v>120</v>
      </c>
      <c r="BH79" s="1" t="s">
        <v>131</v>
      </c>
      <c r="BK79" s="1" t="s">
        <v>120</v>
      </c>
      <c r="BL79" s="1" t="s">
        <v>120</v>
      </c>
      <c r="BM79" s="1" t="s">
        <v>120</v>
      </c>
      <c r="BN79" s="1" t="s">
        <v>120</v>
      </c>
      <c r="BO79" s="1" t="s">
        <v>239</v>
      </c>
      <c r="BP79" s="1" t="s">
        <v>133</v>
      </c>
      <c r="BQ79" s="1" t="s">
        <v>120</v>
      </c>
      <c r="BR79" s="1" t="s">
        <v>120</v>
      </c>
      <c r="BS79" s="1" t="s">
        <v>120</v>
      </c>
      <c r="BT79" s="1" t="s">
        <v>120</v>
      </c>
      <c r="BU79" s="1" t="s">
        <v>120</v>
      </c>
      <c r="BV79" s="1" t="s">
        <v>120</v>
      </c>
      <c r="BW79">
        <v>0</v>
      </c>
      <c r="BX79">
        <v>0</v>
      </c>
      <c r="BY79">
        <v>0</v>
      </c>
      <c r="BZ79" s="3"/>
      <c r="CA79" s="3"/>
      <c r="CB79" s="1" t="s">
        <v>142</v>
      </c>
      <c r="CC79" s="4"/>
      <c r="CE79" s="1" t="s">
        <v>120</v>
      </c>
      <c r="CH79" s="1" t="s">
        <v>120</v>
      </c>
      <c r="CK79" s="1" t="s">
        <v>120</v>
      </c>
      <c r="CN79" s="1" t="s">
        <v>120</v>
      </c>
      <c r="CO79" s="1" t="s">
        <v>120</v>
      </c>
      <c r="CP79" s="1" t="s">
        <v>120</v>
      </c>
      <c r="CQ79" s="1" t="s">
        <v>120</v>
      </c>
      <c r="CR79" s="1" t="s">
        <v>120</v>
      </c>
      <c r="CS79" s="1" t="s">
        <v>120</v>
      </c>
      <c r="CT79" s="3"/>
      <c r="CU79" s="1" t="s">
        <v>120</v>
      </c>
      <c r="CV79" s="1" t="s">
        <v>120</v>
      </c>
      <c r="CW79" s="1" t="s">
        <v>120</v>
      </c>
      <c r="CX79" s="1" t="s">
        <v>120</v>
      </c>
      <c r="CY79" s="1" t="s">
        <v>120</v>
      </c>
      <c r="CZ79" s="1" t="s">
        <v>120</v>
      </c>
      <c r="DA79" s="1" t="s">
        <v>120</v>
      </c>
      <c r="DB79">
        <v>0</v>
      </c>
      <c r="DC79" s="1" t="s">
        <v>120</v>
      </c>
      <c r="DD79" s="1" t="s">
        <v>135</v>
      </c>
      <c r="DE79" s="1" t="s">
        <v>120</v>
      </c>
      <c r="DF79" s="1" t="s">
        <v>120</v>
      </c>
      <c r="DG79" s="1" t="s">
        <v>120</v>
      </c>
      <c r="DH79" s="1" t="s">
        <v>136</v>
      </c>
      <c r="DI79" s="1" t="s">
        <v>119</v>
      </c>
      <c r="DJ79" s="1" t="s">
        <v>120</v>
      </c>
      <c r="DK79" s="1" t="s">
        <v>120</v>
      </c>
      <c r="DL79" s="1" t="s">
        <v>120</v>
      </c>
      <c r="DM79" s="1" t="s">
        <v>120</v>
      </c>
      <c r="DN79" s="1" t="s">
        <v>120</v>
      </c>
      <c r="DO79" s="1" t="s">
        <v>120</v>
      </c>
      <c r="DP79" s="1" t="s">
        <v>120</v>
      </c>
      <c r="DQ79" s="1" t="s">
        <v>120</v>
      </c>
    </row>
    <row r="80" spans="2:121" hidden="1" x14ac:dyDescent="0.25">
      <c r="B80">
        <v>2267</v>
      </c>
      <c r="C80" s="3">
        <v>40179</v>
      </c>
      <c r="D80" s="1" t="s">
        <v>238</v>
      </c>
      <c r="E80" s="1" t="s">
        <v>137</v>
      </c>
      <c r="F80">
        <v>-10</v>
      </c>
      <c r="G80" s="1" t="s">
        <v>118</v>
      </c>
      <c r="H80">
        <v>-7440</v>
      </c>
      <c r="I80" s="1" t="s">
        <v>119</v>
      </c>
      <c r="J80">
        <v>4.5599999999999996</v>
      </c>
      <c r="K80" s="9">
        <f>AVERAGE('E-F Prices 2011 Hourly'!G1301:G2043)</f>
        <v>-0.77217338709677519</v>
      </c>
      <c r="L80" s="9">
        <f>SUM('E-F Prices 2011 Hourly'!J1324:J2043)</f>
        <v>24706.769999999982</v>
      </c>
      <c r="M80" s="9">
        <f>Table1[[#This Row],[Price]]*Table1[[#This Row],[Total quantity]]</f>
        <v>-33926.399999999994</v>
      </c>
      <c r="N80" s="9">
        <f>Table1[[#This Row],[Real P/L]]-Table1[[#This Row],[Premium]]</f>
        <v>58633.169999999976</v>
      </c>
      <c r="S80" s="1" t="s">
        <v>120</v>
      </c>
      <c r="V80" s="1" t="s">
        <v>121</v>
      </c>
      <c r="W80" s="1" t="s">
        <v>121</v>
      </c>
      <c r="X80" s="1" t="s">
        <v>122</v>
      </c>
      <c r="Y80" s="1" t="s">
        <v>123</v>
      </c>
      <c r="Z80" s="1" t="s">
        <v>124</v>
      </c>
      <c r="AA80" s="1" t="s">
        <v>125</v>
      </c>
      <c r="AB80" s="1" t="s">
        <v>120</v>
      </c>
      <c r="AC80" s="1" t="s">
        <v>120</v>
      </c>
      <c r="AD80" s="1" t="s">
        <v>120</v>
      </c>
      <c r="AE80" s="1" t="s">
        <v>120</v>
      </c>
      <c r="AF80" s="1" t="s">
        <v>120</v>
      </c>
      <c r="AG80" s="3">
        <v>40909</v>
      </c>
      <c r="AH80" s="3">
        <v>40939</v>
      </c>
      <c r="AI80" s="1" t="s">
        <v>126</v>
      </c>
      <c r="AJ80">
        <v>744</v>
      </c>
      <c r="AK80" s="1" t="s">
        <v>127</v>
      </c>
      <c r="AL80">
        <v>-5</v>
      </c>
      <c r="AM80" s="3"/>
      <c r="AN80" s="1" t="s">
        <v>120</v>
      </c>
      <c r="AO80" s="1" t="s">
        <v>120</v>
      </c>
      <c r="AP80" s="1" t="s">
        <v>128</v>
      </c>
      <c r="AQ80" s="1" t="s">
        <v>129</v>
      </c>
      <c r="AR80">
        <v>0</v>
      </c>
      <c r="AS80">
        <v>0</v>
      </c>
      <c r="AT80" s="1" t="s">
        <v>123</v>
      </c>
      <c r="AU80">
        <v>0</v>
      </c>
      <c r="AV80">
        <v>0</v>
      </c>
      <c r="AW80" s="1" t="s">
        <v>123</v>
      </c>
      <c r="AX80">
        <v>0</v>
      </c>
      <c r="AY80">
        <v>0</v>
      </c>
      <c r="AZ80" s="1" t="s">
        <v>123</v>
      </c>
      <c r="BA80">
        <v>0</v>
      </c>
      <c r="BB80">
        <v>0</v>
      </c>
      <c r="BC80" s="1" t="s">
        <v>123</v>
      </c>
      <c r="BF80" s="1" t="s">
        <v>130</v>
      </c>
      <c r="BG80" s="1" t="s">
        <v>120</v>
      </c>
      <c r="BH80" s="1" t="s">
        <v>131</v>
      </c>
      <c r="BK80" s="1" t="s">
        <v>120</v>
      </c>
      <c r="BL80" s="1" t="s">
        <v>120</v>
      </c>
      <c r="BM80" s="1" t="s">
        <v>120</v>
      </c>
      <c r="BN80" s="1" t="s">
        <v>120</v>
      </c>
      <c r="BO80" s="1" t="s">
        <v>240</v>
      </c>
      <c r="BP80" s="1" t="s">
        <v>133</v>
      </c>
      <c r="BQ80" s="1" t="s">
        <v>120</v>
      </c>
      <c r="BR80" s="1" t="s">
        <v>120</v>
      </c>
      <c r="BS80" s="1" t="s">
        <v>120</v>
      </c>
      <c r="BT80" s="1" t="s">
        <v>120</v>
      </c>
      <c r="BU80" s="1" t="s">
        <v>120</v>
      </c>
      <c r="BV80" s="1" t="s">
        <v>120</v>
      </c>
      <c r="BW80">
        <v>0</v>
      </c>
      <c r="BX80">
        <v>0</v>
      </c>
      <c r="BY80">
        <v>0</v>
      </c>
      <c r="BZ80" s="3"/>
      <c r="CA80" s="3"/>
      <c r="CB80" s="1" t="s">
        <v>142</v>
      </c>
      <c r="CC80" s="4"/>
      <c r="CE80" s="1" t="s">
        <v>120</v>
      </c>
      <c r="CH80" s="1" t="s">
        <v>120</v>
      </c>
      <c r="CK80" s="1" t="s">
        <v>120</v>
      </c>
      <c r="CN80" s="1" t="s">
        <v>120</v>
      </c>
      <c r="CO80" s="1" t="s">
        <v>120</v>
      </c>
      <c r="CP80" s="1" t="s">
        <v>120</v>
      </c>
      <c r="CQ80" s="1" t="s">
        <v>120</v>
      </c>
      <c r="CR80" s="1" t="s">
        <v>120</v>
      </c>
      <c r="CS80" s="1" t="s">
        <v>120</v>
      </c>
      <c r="CT80" s="3"/>
      <c r="CU80" s="1" t="s">
        <v>120</v>
      </c>
      <c r="CV80" s="1" t="s">
        <v>120</v>
      </c>
      <c r="CW80" s="1" t="s">
        <v>120</v>
      </c>
      <c r="CX80" s="1" t="s">
        <v>120</v>
      </c>
      <c r="CY80" s="1" t="s">
        <v>120</v>
      </c>
      <c r="CZ80" s="1" t="s">
        <v>120</v>
      </c>
      <c r="DA80" s="1" t="s">
        <v>120</v>
      </c>
      <c r="DB80">
        <v>0</v>
      </c>
      <c r="DC80" s="1" t="s">
        <v>120</v>
      </c>
      <c r="DD80" s="1" t="s">
        <v>135</v>
      </c>
      <c r="DE80" s="1" t="s">
        <v>120</v>
      </c>
      <c r="DF80" s="1" t="s">
        <v>120</v>
      </c>
      <c r="DG80" s="1" t="s">
        <v>120</v>
      </c>
      <c r="DH80" s="1" t="s">
        <v>136</v>
      </c>
      <c r="DI80" s="1" t="s">
        <v>119</v>
      </c>
      <c r="DJ80" s="1" t="s">
        <v>120</v>
      </c>
      <c r="DK80" s="1" t="s">
        <v>120</v>
      </c>
      <c r="DL80" s="1" t="s">
        <v>120</v>
      </c>
      <c r="DM80" s="1" t="s">
        <v>120</v>
      </c>
      <c r="DN80" s="1" t="s">
        <v>120</v>
      </c>
      <c r="DO80" s="1" t="s">
        <v>120</v>
      </c>
      <c r="DP80" s="1" t="s">
        <v>120</v>
      </c>
      <c r="DQ80" s="1" t="s">
        <v>120</v>
      </c>
    </row>
    <row r="81" spans="2:121" hidden="1" x14ac:dyDescent="0.25">
      <c r="B81">
        <v>2553</v>
      </c>
      <c r="C81" s="3">
        <v>40179</v>
      </c>
      <c r="D81" s="1" t="s">
        <v>238</v>
      </c>
      <c r="E81" s="1" t="s">
        <v>137</v>
      </c>
      <c r="F81">
        <v>-20</v>
      </c>
      <c r="G81" s="1" t="s">
        <v>118</v>
      </c>
      <c r="H81">
        <v>-14880</v>
      </c>
      <c r="I81" s="1" t="s">
        <v>119</v>
      </c>
      <c r="J81">
        <v>-3.43</v>
      </c>
      <c r="K81" s="9">
        <f>AVERAGE('E-F Prices 2011 Hourly'!G1302:G2044)</f>
        <v>-0.77217338709677519</v>
      </c>
      <c r="L81" s="9">
        <f>SUM('E-F Prices 2011 Hourly'!J1325:J2044)</f>
        <v>24706.769999999982</v>
      </c>
      <c r="M81" s="9">
        <f>Table1[[#This Row],[Price]]*Table1[[#This Row],[Total quantity]]</f>
        <v>51038.400000000001</v>
      </c>
      <c r="N81" s="9">
        <f>Table1[[#This Row],[Real P/L]]-Table1[[#This Row],[Premium]]</f>
        <v>-26331.630000000019</v>
      </c>
      <c r="S81" s="1" t="s">
        <v>120</v>
      </c>
      <c r="V81" s="1" t="s">
        <v>121</v>
      </c>
      <c r="W81" s="1" t="s">
        <v>121</v>
      </c>
      <c r="X81" s="1" t="s">
        <v>122</v>
      </c>
      <c r="Y81" s="1" t="s">
        <v>123</v>
      </c>
      <c r="Z81" s="1" t="s">
        <v>124</v>
      </c>
      <c r="AA81" s="1" t="s">
        <v>125</v>
      </c>
      <c r="AB81" s="1" t="s">
        <v>120</v>
      </c>
      <c r="AC81" s="1" t="s">
        <v>120</v>
      </c>
      <c r="AD81" s="1" t="s">
        <v>120</v>
      </c>
      <c r="AE81" s="1" t="s">
        <v>120</v>
      </c>
      <c r="AF81" s="1" t="s">
        <v>120</v>
      </c>
      <c r="AG81" s="3">
        <v>40909</v>
      </c>
      <c r="AH81" s="3">
        <v>40939</v>
      </c>
      <c r="AI81" s="1" t="s">
        <v>126</v>
      </c>
      <c r="AJ81">
        <v>744</v>
      </c>
      <c r="AK81" s="1" t="s">
        <v>127</v>
      </c>
      <c r="AL81">
        <v>-5</v>
      </c>
      <c r="AM81" s="3"/>
      <c r="AN81" s="1" t="s">
        <v>120</v>
      </c>
      <c r="AO81" s="1" t="s">
        <v>120</v>
      </c>
      <c r="AP81" s="1" t="s">
        <v>128</v>
      </c>
      <c r="AQ81" s="1" t="s">
        <v>129</v>
      </c>
      <c r="AR81">
        <v>0</v>
      </c>
      <c r="AS81">
        <v>0</v>
      </c>
      <c r="AT81" s="1" t="s">
        <v>123</v>
      </c>
      <c r="AU81">
        <v>0</v>
      </c>
      <c r="AV81">
        <v>0</v>
      </c>
      <c r="AW81" s="1" t="s">
        <v>123</v>
      </c>
      <c r="AX81">
        <v>0</v>
      </c>
      <c r="AY81">
        <v>0</v>
      </c>
      <c r="AZ81" s="1" t="s">
        <v>123</v>
      </c>
      <c r="BA81">
        <v>0</v>
      </c>
      <c r="BB81">
        <v>0</v>
      </c>
      <c r="BC81" s="1" t="s">
        <v>123</v>
      </c>
      <c r="BF81" s="1" t="s">
        <v>130</v>
      </c>
      <c r="BG81" s="1" t="s">
        <v>120</v>
      </c>
      <c r="BH81" s="1" t="s">
        <v>131</v>
      </c>
      <c r="BK81" s="1" t="s">
        <v>120</v>
      </c>
      <c r="BL81" s="1" t="s">
        <v>120</v>
      </c>
      <c r="BM81" s="1" t="s">
        <v>120</v>
      </c>
      <c r="BN81" s="1" t="s">
        <v>120</v>
      </c>
      <c r="BO81" s="1" t="s">
        <v>241</v>
      </c>
      <c r="BP81" s="1" t="s">
        <v>133</v>
      </c>
      <c r="BQ81" s="1" t="s">
        <v>120</v>
      </c>
      <c r="BR81" s="1" t="s">
        <v>120</v>
      </c>
      <c r="BS81" s="1" t="s">
        <v>120</v>
      </c>
      <c r="BT81" s="1" t="s">
        <v>120</v>
      </c>
      <c r="BU81" s="1" t="s">
        <v>120</v>
      </c>
      <c r="BV81" s="1" t="s">
        <v>120</v>
      </c>
      <c r="BW81">
        <v>0</v>
      </c>
      <c r="BX81">
        <v>0</v>
      </c>
      <c r="BY81">
        <v>0</v>
      </c>
      <c r="BZ81" s="3"/>
      <c r="CA81" s="3"/>
      <c r="CB81" s="1" t="s">
        <v>142</v>
      </c>
      <c r="CC81" s="4"/>
      <c r="CE81" s="1" t="s">
        <v>120</v>
      </c>
      <c r="CH81" s="1" t="s">
        <v>120</v>
      </c>
      <c r="CK81" s="1" t="s">
        <v>120</v>
      </c>
      <c r="CN81" s="1" t="s">
        <v>120</v>
      </c>
      <c r="CO81" s="1" t="s">
        <v>120</v>
      </c>
      <c r="CP81" s="1" t="s">
        <v>120</v>
      </c>
      <c r="CQ81" s="1" t="s">
        <v>120</v>
      </c>
      <c r="CR81" s="1" t="s">
        <v>120</v>
      </c>
      <c r="CS81" s="1" t="s">
        <v>120</v>
      </c>
      <c r="CT81" s="3"/>
      <c r="CU81" s="1" t="s">
        <v>120</v>
      </c>
      <c r="CV81" s="1" t="s">
        <v>120</v>
      </c>
      <c r="CW81" s="1" t="s">
        <v>120</v>
      </c>
      <c r="CX81" s="1" t="s">
        <v>120</v>
      </c>
      <c r="CY81" s="1" t="s">
        <v>120</v>
      </c>
      <c r="CZ81" s="1" t="s">
        <v>120</v>
      </c>
      <c r="DA81" s="1" t="s">
        <v>120</v>
      </c>
      <c r="DB81">
        <v>0</v>
      </c>
      <c r="DC81" s="1" t="s">
        <v>120</v>
      </c>
      <c r="DD81" s="1" t="s">
        <v>135</v>
      </c>
      <c r="DE81" s="1" t="s">
        <v>120</v>
      </c>
      <c r="DF81" s="1" t="s">
        <v>120</v>
      </c>
      <c r="DG81" s="1" t="s">
        <v>120</v>
      </c>
      <c r="DH81" s="1" t="s">
        <v>136</v>
      </c>
      <c r="DI81" s="1" t="s">
        <v>119</v>
      </c>
      <c r="DJ81" s="1" t="s">
        <v>120</v>
      </c>
      <c r="DK81" s="1" t="s">
        <v>120</v>
      </c>
      <c r="DL81" s="1" t="s">
        <v>120</v>
      </c>
      <c r="DM81" s="1" t="s">
        <v>120</v>
      </c>
      <c r="DN81" s="1" t="s">
        <v>120</v>
      </c>
      <c r="DO81" s="1" t="s">
        <v>120</v>
      </c>
      <c r="DP81" s="1" t="s">
        <v>120</v>
      </c>
      <c r="DQ81" s="1" t="s">
        <v>120</v>
      </c>
    </row>
    <row r="82" spans="2:121" hidden="1" x14ac:dyDescent="0.25">
      <c r="B82">
        <v>1981</v>
      </c>
      <c r="C82" s="3">
        <v>40179</v>
      </c>
      <c r="D82" s="1" t="s">
        <v>242</v>
      </c>
      <c r="E82" s="1" t="s">
        <v>117</v>
      </c>
      <c r="F82">
        <v>10</v>
      </c>
      <c r="G82" s="1" t="s">
        <v>118</v>
      </c>
      <c r="H82">
        <v>7440</v>
      </c>
      <c r="I82" s="1" t="s">
        <v>119</v>
      </c>
      <c r="J82">
        <v>3.23</v>
      </c>
      <c r="K82" s="9">
        <f>AVERAGE('E-F Prices 2011 Hourly'!G1303:G2045)</f>
        <v>-0.77217338709677519</v>
      </c>
      <c r="L82" s="9">
        <f>SUM('E-F Prices 2011 Hourly'!J1326:J2045)</f>
        <v>24706.769999999982</v>
      </c>
      <c r="M82" s="9">
        <f>Table1[[#This Row],[Price]]*Table1[[#This Row],[Total quantity]]</f>
        <v>24031.200000000001</v>
      </c>
      <c r="N82" s="9">
        <f>Table1[[#This Row],[Real P/L]]-Table1[[#This Row],[Premium]]</f>
        <v>675.56999999998152</v>
      </c>
      <c r="S82" s="1" t="s">
        <v>120</v>
      </c>
      <c r="V82" s="1" t="s">
        <v>121</v>
      </c>
      <c r="W82" s="1" t="s">
        <v>121</v>
      </c>
      <c r="X82" s="1" t="s">
        <v>122</v>
      </c>
      <c r="Y82" s="1" t="s">
        <v>123</v>
      </c>
      <c r="Z82" s="1" t="s">
        <v>124</v>
      </c>
      <c r="AA82" s="1" t="s">
        <v>125</v>
      </c>
      <c r="AB82" s="1" t="s">
        <v>120</v>
      </c>
      <c r="AC82" s="1" t="s">
        <v>120</v>
      </c>
      <c r="AD82" s="1" t="s">
        <v>120</v>
      </c>
      <c r="AE82" s="1" t="s">
        <v>120</v>
      </c>
      <c r="AF82" s="1" t="s">
        <v>120</v>
      </c>
      <c r="AG82" s="3">
        <v>40909</v>
      </c>
      <c r="AH82" s="3">
        <v>40939</v>
      </c>
      <c r="AI82" s="1" t="s">
        <v>126</v>
      </c>
      <c r="AJ82">
        <v>744</v>
      </c>
      <c r="AK82" s="1" t="s">
        <v>127</v>
      </c>
      <c r="AL82">
        <v>-5</v>
      </c>
      <c r="AM82" s="3"/>
      <c r="AN82" s="1" t="s">
        <v>120</v>
      </c>
      <c r="AO82" s="1" t="s">
        <v>120</v>
      </c>
      <c r="AP82" s="1" t="s">
        <v>128</v>
      </c>
      <c r="AQ82" s="1" t="s">
        <v>129</v>
      </c>
      <c r="AR82">
        <v>0</v>
      </c>
      <c r="AS82">
        <v>0</v>
      </c>
      <c r="AT82" s="1" t="s">
        <v>123</v>
      </c>
      <c r="AU82">
        <v>0</v>
      </c>
      <c r="AV82">
        <v>0</v>
      </c>
      <c r="AW82" s="1" t="s">
        <v>123</v>
      </c>
      <c r="AX82">
        <v>0</v>
      </c>
      <c r="AY82">
        <v>0</v>
      </c>
      <c r="AZ82" s="1" t="s">
        <v>123</v>
      </c>
      <c r="BA82">
        <v>0</v>
      </c>
      <c r="BB82">
        <v>0</v>
      </c>
      <c r="BC82" s="1" t="s">
        <v>123</v>
      </c>
      <c r="BF82" s="1" t="s">
        <v>130</v>
      </c>
      <c r="BG82" s="1" t="s">
        <v>120</v>
      </c>
      <c r="BH82" s="1" t="s">
        <v>131</v>
      </c>
      <c r="BK82" s="1" t="s">
        <v>120</v>
      </c>
      <c r="BL82" s="1" t="s">
        <v>120</v>
      </c>
      <c r="BM82" s="1" t="s">
        <v>120</v>
      </c>
      <c r="BN82" s="1" t="s">
        <v>120</v>
      </c>
      <c r="BO82" s="1" t="s">
        <v>243</v>
      </c>
      <c r="BP82" s="1" t="s">
        <v>133</v>
      </c>
      <c r="BQ82" s="1" t="s">
        <v>120</v>
      </c>
      <c r="BR82" s="1" t="s">
        <v>120</v>
      </c>
      <c r="BS82" s="1" t="s">
        <v>120</v>
      </c>
      <c r="BT82" s="1" t="s">
        <v>120</v>
      </c>
      <c r="BU82" s="1" t="s">
        <v>120</v>
      </c>
      <c r="BV82" s="1" t="s">
        <v>120</v>
      </c>
      <c r="BW82">
        <v>0</v>
      </c>
      <c r="BX82">
        <v>0</v>
      </c>
      <c r="BY82">
        <v>0</v>
      </c>
      <c r="BZ82" s="3"/>
      <c r="CA82" s="3"/>
      <c r="CB82" s="1" t="s">
        <v>147</v>
      </c>
      <c r="CC82" s="4"/>
      <c r="CE82" s="1" t="s">
        <v>120</v>
      </c>
      <c r="CH82" s="1" t="s">
        <v>120</v>
      </c>
      <c r="CK82" s="1" t="s">
        <v>120</v>
      </c>
      <c r="CN82" s="1" t="s">
        <v>120</v>
      </c>
      <c r="CO82" s="1" t="s">
        <v>120</v>
      </c>
      <c r="CP82" s="1" t="s">
        <v>120</v>
      </c>
      <c r="CQ82" s="1" t="s">
        <v>120</v>
      </c>
      <c r="CR82" s="1" t="s">
        <v>120</v>
      </c>
      <c r="CS82" s="1" t="s">
        <v>120</v>
      </c>
      <c r="CT82" s="3"/>
      <c r="CU82" s="1" t="s">
        <v>120</v>
      </c>
      <c r="CV82" s="1" t="s">
        <v>120</v>
      </c>
      <c r="CW82" s="1" t="s">
        <v>120</v>
      </c>
      <c r="CX82" s="1" t="s">
        <v>120</v>
      </c>
      <c r="CY82" s="1" t="s">
        <v>120</v>
      </c>
      <c r="CZ82" s="1" t="s">
        <v>120</v>
      </c>
      <c r="DA82" s="1" t="s">
        <v>120</v>
      </c>
      <c r="DB82">
        <v>0</v>
      </c>
      <c r="DC82" s="1" t="s">
        <v>120</v>
      </c>
      <c r="DD82" s="1" t="s">
        <v>135</v>
      </c>
      <c r="DE82" s="1" t="s">
        <v>120</v>
      </c>
      <c r="DF82" s="1" t="s">
        <v>120</v>
      </c>
      <c r="DG82" s="1" t="s">
        <v>120</v>
      </c>
      <c r="DH82" s="1" t="s">
        <v>136</v>
      </c>
      <c r="DI82" s="1" t="s">
        <v>119</v>
      </c>
      <c r="DJ82" s="1" t="s">
        <v>120</v>
      </c>
      <c r="DK82" s="1" t="s">
        <v>120</v>
      </c>
      <c r="DL82" s="1" t="s">
        <v>120</v>
      </c>
      <c r="DM82" s="1" t="s">
        <v>120</v>
      </c>
      <c r="DN82" s="1" t="s">
        <v>120</v>
      </c>
      <c r="DO82" s="1" t="s">
        <v>120</v>
      </c>
      <c r="DP82" s="1" t="s">
        <v>120</v>
      </c>
      <c r="DQ82" s="1" t="s">
        <v>120</v>
      </c>
    </row>
    <row r="83" spans="2:121" hidden="1" x14ac:dyDescent="0.25">
      <c r="B83">
        <v>2269</v>
      </c>
      <c r="C83" s="3">
        <v>40179</v>
      </c>
      <c r="D83" s="1" t="s">
        <v>242</v>
      </c>
      <c r="E83" s="1" t="s">
        <v>137</v>
      </c>
      <c r="F83">
        <v>-10</v>
      </c>
      <c r="G83" s="1" t="s">
        <v>118</v>
      </c>
      <c r="H83">
        <v>-7440</v>
      </c>
      <c r="I83" s="1" t="s">
        <v>119</v>
      </c>
      <c r="J83">
        <v>4.5599999999999996</v>
      </c>
      <c r="K83" s="9">
        <f>AVERAGE('E-F Prices 2011 Hourly'!G1304:G2046)</f>
        <v>-0.77217338709677519</v>
      </c>
      <c r="L83" s="9">
        <f>SUM('E-F Prices 2011 Hourly'!J1327:J2046)</f>
        <v>24706.769999999982</v>
      </c>
      <c r="M83" s="9">
        <f>Table1[[#This Row],[Price]]*Table1[[#This Row],[Total quantity]]</f>
        <v>-33926.399999999994</v>
      </c>
      <c r="N83" s="9">
        <f>Table1[[#This Row],[Real P/L]]-Table1[[#This Row],[Premium]]</f>
        <v>58633.169999999976</v>
      </c>
      <c r="S83" s="1" t="s">
        <v>120</v>
      </c>
      <c r="V83" s="1" t="s">
        <v>121</v>
      </c>
      <c r="W83" s="1" t="s">
        <v>121</v>
      </c>
      <c r="X83" s="1" t="s">
        <v>122</v>
      </c>
      <c r="Y83" s="1" t="s">
        <v>123</v>
      </c>
      <c r="Z83" s="1" t="s">
        <v>124</v>
      </c>
      <c r="AA83" s="1" t="s">
        <v>125</v>
      </c>
      <c r="AB83" s="1" t="s">
        <v>120</v>
      </c>
      <c r="AC83" s="1" t="s">
        <v>120</v>
      </c>
      <c r="AD83" s="1" t="s">
        <v>120</v>
      </c>
      <c r="AE83" s="1" t="s">
        <v>120</v>
      </c>
      <c r="AF83" s="1" t="s">
        <v>120</v>
      </c>
      <c r="AG83" s="3">
        <v>40909</v>
      </c>
      <c r="AH83" s="3">
        <v>40939</v>
      </c>
      <c r="AI83" s="1" t="s">
        <v>126</v>
      </c>
      <c r="AJ83">
        <v>744</v>
      </c>
      <c r="AK83" s="1" t="s">
        <v>127</v>
      </c>
      <c r="AL83">
        <v>-5</v>
      </c>
      <c r="AM83" s="3"/>
      <c r="AN83" s="1" t="s">
        <v>120</v>
      </c>
      <c r="AO83" s="1" t="s">
        <v>120</v>
      </c>
      <c r="AP83" s="1" t="s">
        <v>128</v>
      </c>
      <c r="AQ83" s="1" t="s">
        <v>129</v>
      </c>
      <c r="AR83">
        <v>0</v>
      </c>
      <c r="AS83">
        <v>0</v>
      </c>
      <c r="AT83" s="1" t="s">
        <v>123</v>
      </c>
      <c r="AU83">
        <v>0</v>
      </c>
      <c r="AV83">
        <v>0</v>
      </c>
      <c r="AW83" s="1" t="s">
        <v>123</v>
      </c>
      <c r="AX83">
        <v>0</v>
      </c>
      <c r="AY83">
        <v>0</v>
      </c>
      <c r="AZ83" s="1" t="s">
        <v>123</v>
      </c>
      <c r="BA83">
        <v>0</v>
      </c>
      <c r="BB83">
        <v>0</v>
      </c>
      <c r="BC83" s="1" t="s">
        <v>123</v>
      </c>
      <c r="BF83" s="1" t="s">
        <v>130</v>
      </c>
      <c r="BG83" s="1" t="s">
        <v>120</v>
      </c>
      <c r="BH83" s="1" t="s">
        <v>131</v>
      </c>
      <c r="BK83" s="1" t="s">
        <v>120</v>
      </c>
      <c r="BL83" s="1" t="s">
        <v>120</v>
      </c>
      <c r="BM83" s="1" t="s">
        <v>120</v>
      </c>
      <c r="BN83" s="1" t="s">
        <v>120</v>
      </c>
      <c r="BO83" s="1" t="s">
        <v>244</v>
      </c>
      <c r="BP83" s="1" t="s">
        <v>133</v>
      </c>
      <c r="BQ83" s="1" t="s">
        <v>120</v>
      </c>
      <c r="BR83" s="1" t="s">
        <v>120</v>
      </c>
      <c r="BS83" s="1" t="s">
        <v>120</v>
      </c>
      <c r="BT83" s="1" t="s">
        <v>120</v>
      </c>
      <c r="BU83" s="1" t="s">
        <v>120</v>
      </c>
      <c r="BV83" s="1" t="s">
        <v>120</v>
      </c>
      <c r="BW83">
        <v>0</v>
      </c>
      <c r="BX83">
        <v>0</v>
      </c>
      <c r="BY83">
        <v>0</v>
      </c>
      <c r="BZ83" s="3"/>
      <c r="CA83" s="3"/>
      <c r="CB83" s="1" t="s">
        <v>147</v>
      </c>
      <c r="CC83" s="4"/>
      <c r="CE83" s="1" t="s">
        <v>120</v>
      </c>
      <c r="CH83" s="1" t="s">
        <v>120</v>
      </c>
      <c r="CK83" s="1" t="s">
        <v>120</v>
      </c>
      <c r="CN83" s="1" t="s">
        <v>120</v>
      </c>
      <c r="CO83" s="1" t="s">
        <v>120</v>
      </c>
      <c r="CP83" s="1" t="s">
        <v>120</v>
      </c>
      <c r="CQ83" s="1" t="s">
        <v>120</v>
      </c>
      <c r="CR83" s="1" t="s">
        <v>120</v>
      </c>
      <c r="CS83" s="1" t="s">
        <v>120</v>
      </c>
      <c r="CT83" s="3"/>
      <c r="CU83" s="1" t="s">
        <v>120</v>
      </c>
      <c r="CV83" s="1" t="s">
        <v>120</v>
      </c>
      <c r="CW83" s="1" t="s">
        <v>120</v>
      </c>
      <c r="CX83" s="1" t="s">
        <v>120</v>
      </c>
      <c r="CY83" s="1" t="s">
        <v>120</v>
      </c>
      <c r="CZ83" s="1" t="s">
        <v>120</v>
      </c>
      <c r="DA83" s="1" t="s">
        <v>120</v>
      </c>
      <c r="DB83">
        <v>0</v>
      </c>
      <c r="DC83" s="1" t="s">
        <v>120</v>
      </c>
      <c r="DD83" s="1" t="s">
        <v>135</v>
      </c>
      <c r="DE83" s="1" t="s">
        <v>120</v>
      </c>
      <c r="DF83" s="1" t="s">
        <v>120</v>
      </c>
      <c r="DG83" s="1" t="s">
        <v>120</v>
      </c>
      <c r="DH83" s="1" t="s">
        <v>136</v>
      </c>
      <c r="DI83" s="1" t="s">
        <v>119</v>
      </c>
      <c r="DJ83" s="1" t="s">
        <v>120</v>
      </c>
      <c r="DK83" s="1" t="s">
        <v>120</v>
      </c>
      <c r="DL83" s="1" t="s">
        <v>120</v>
      </c>
      <c r="DM83" s="1" t="s">
        <v>120</v>
      </c>
      <c r="DN83" s="1" t="s">
        <v>120</v>
      </c>
      <c r="DO83" s="1" t="s">
        <v>120</v>
      </c>
      <c r="DP83" s="1" t="s">
        <v>120</v>
      </c>
      <c r="DQ83" s="1" t="s">
        <v>120</v>
      </c>
    </row>
    <row r="84" spans="2:121" hidden="1" x14ac:dyDescent="0.25">
      <c r="B84">
        <v>2555</v>
      </c>
      <c r="C84" s="3">
        <v>40179</v>
      </c>
      <c r="D84" s="1" t="s">
        <v>242</v>
      </c>
      <c r="E84" s="1" t="s">
        <v>137</v>
      </c>
      <c r="F84">
        <v>-20</v>
      </c>
      <c r="G84" s="1" t="s">
        <v>118</v>
      </c>
      <c r="H84">
        <v>-14880</v>
      </c>
      <c r="I84" s="1" t="s">
        <v>119</v>
      </c>
      <c r="J84">
        <v>-3.43</v>
      </c>
      <c r="K84" s="9">
        <f>AVERAGE('E-F Prices 2011 Hourly'!G1305:G2047)</f>
        <v>-0.77217338709677519</v>
      </c>
      <c r="L84" s="9">
        <f>SUM('E-F Prices 2011 Hourly'!J1328:J2047)</f>
        <v>24706.769999999982</v>
      </c>
      <c r="M84" s="9">
        <f>Table1[[#This Row],[Price]]*Table1[[#This Row],[Total quantity]]</f>
        <v>51038.400000000001</v>
      </c>
      <c r="N84" s="9">
        <f>Table1[[#This Row],[Real P/L]]-Table1[[#This Row],[Premium]]</f>
        <v>-26331.630000000019</v>
      </c>
      <c r="S84" s="1" t="s">
        <v>120</v>
      </c>
      <c r="V84" s="1" t="s">
        <v>121</v>
      </c>
      <c r="W84" s="1" t="s">
        <v>121</v>
      </c>
      <c r="X84" s="1" t="s">
        <v>122</v>
      </c>
      <c r="Y84" s="1" t="s">
        <v>123</v>
      </c>
      <c r="Z84" s="1" t="s">
        <v>124</v>
      </c>
      <c r="AA84" s="1" t="s">
        <v>125</v>
      </c>
      <c r="AB84" s="1" t="s">
        <v>120</v>
      </c>
      <c r="AC84" s="1" t="s">
        <v>120</v>
      </c>
      <c r="AD84" s="1" t="s">
        <v>120</v>
      </c>
      <c r="AE84" s="1" t="s">
        <v>120</v>
      </c>
      <c r="AF84" s="1" t="s">
        <v>120</v>
      </c>
      <c r="AG84" s="3">
        <v>40909</v>
      </c>
      <c r="AH84" s="3">
        <v>40939</v>
      </c>
      <c r="AI84" s="1" t="s">
        <v>126</v>
      </c>
      <c r="AJ84">
        <v>744</v>
      </c>
      <c r="AK84" s="1" t="s">
        <v>127</v>
      </c>
      <c r="AL84">
        <v>-5</v>
      </c>
      <c r="AM84" s="3"/>
      <c r="AN84" s="1" t="s">
        <v>120</v>
      </c>
      <c r="AO84" s="1" t="s">
        <v>120</v>
      </c>
      <c r="AP84" s="1" t="s">
        <v>128</v>
      </c>
      <c r="AQ84" s="1" t="s">
        <v>129</v>
      </c>
      <c r="AR84">
        <v>0</v>
      </c>
      <c r="AS84">
        <v>0</v>
      </c>
      <c r="AT84" s="1" t="s">
        <v>123</v>
      </c>
      <c r="AU84">
        <v>0</v>
      </c>
      <c r="AV84">
        <v>0</v>
      </c>
      <c r="AW84" s="1" t="s">
        <v>123</v>
      </c>
      <c r="AX84">
        <v>0</v>
      </c>
      <c r="AY84">
        <v>0</v>
      </c>
      <c r="AZ84" s="1" t="s">
        <v>123</v>
      </c>
      <c r="BA84">
        <v>0</v>
      </c>
      <c r="BB84">
        <v>0</v>
      </c>
      <c r="BC84" s="1" t="s">
        <v>123</v>
      </c>
      <c r="BF84" s="1" t="s">
        <v>130</v>
      </c>
      <c r="BG84" s="1" t="s">
        <v>120</v>
      </c>
      <c r="BH84" s="1" t="s">
        <v>131</v>
      </c>
      <c r="BK84" s="1" t="s">
        <v>120</v>
      </c>
      <c r="BL84" s="1" t="s">
        <v>120</v>
      </c>
      <c r="BM84" s="1" t="s">
        <v>120</v>
      </c>
      <c r="BN84" s="1" t="s">
        <v>120</v>
      </c>
      <c r="BO84" s="1" t="s">
        <v>245</v>
      </c>
      <c r="BP84" s="1" t="s">
        <v>133</v>
      </c>
      <c r="BQ84" s="1" t="s">
        <v>120</v>
      </c>
      <c r="BR84" s="1" t="s">
        <v>120</v>
      </c>
      <c r="BS84" s="1" t="s">
        <v>120</v>
      </c>
      <c r="BT84" s="1" t="s">
        <v>120</v>
      </c>
      <c r="BU84" s="1" t="s">
        <v>120</v>
      </c>
      <c r="BV84" s="1" t="s">
        <v>120</v>
      </c>
      <c r="BW84">
        <v>0</v>
      </c>
      <c r="BX84">
        <v>0</v>
      </c>
      <c r="BY84">
        <v>0</v>
      </c>
      <c r="BZ84" s="3"/>
      <c r="CA84" s="3"/>
      <c r="CB84" s="1" t="s">
        <v>147</v>
      </c>
      <c r="CC84" s="4"/>
      <c r="CE84" s="1" t="s">
        <v>120</v>
      </c>
      <c r="CH84" s="1" t="s">
        <v>120</v>
      </c>
      <c r="CK84" s="1" t="s">
        <v>120</v>
      </c>
      <c r="CN84" s="1" t="s">
        <v>120</v>
      </c>
      <c r="CO84" s="1" t="s">
        <v>120</v>
      </c>
      <c r="CP84" s="1" t="s">
        <v>120</v>
      </c>
      <c r="CQ84" s="1" t="s">
        <v>120</v>
      </c>
      <c r="CR84" s="1" t="s">
        <v>120</v>
      </c>
      <c r="CS84" s="1" t="s">
        <v>120</v>
      </c>
      <c r="CT84" s="3"/>
      <c r="CU84" s="1" t="s">
        <v>120</v>
      </c>
      <c r="CV84" s="1" t="s">
        <v>120</v>
      </c>
      <c r="CW84" s="1" t="s">
        <v>120</v>
      </c>
      <c r="CX84" s="1" t="s">
        <v>120</v>
      </c>
      <c r="CY84" s="1" t="s">
        <v>120</v>
      </c>
      <c r="CZ84" s="1" t="s">
        <v>120</v>
      </c>
      <c r="DA84" s="1" t="s">
        <v>120</v>
      </c>
      <c r="DB84">
        <v>0</v>
      </c>
      <c r="DC84" s="1" t="s">
        <v>120</v>
      </c>
      <c r="DD84" s="1" t="s">
        <v>135</v>
      </c>
      <c r="DE84" s="1" t="s">
        <v>120</v>
      </c>
      <c r="DF84" s="1" t="s">
        <v>120</v>
      </c>
      <c r="DG84" s="1" t="s">
        <v>120</v>
      </c>
      <c r="DH84" s="1" t="s">
        <v>136</v>
      </c>
      <c r="DI84" s="1" t="s">
        <v>119</v>
      </c>
      <c r="DJ84" s="1" t="s">
        <v>120</v>
      </c>
      <c r="DK84" s="1" t="s">
        <v>120</v>
      </c>
      <c r="DL84" s="1" t="s">
        <v>120</v>
      </c>
      <c r="DM84" s="1" t="s">
        <v>120</v>
      </c>
      <c r="DN84" s="1" t="s">
        <v>120</v>
      </c>
      <c r="DO84" s="1" t="s">
        <v>120</v>
      </c>
      <c r="DP84" s="1" t="s">
        <v>120</v>
      </c>
      <c r="DQ84" s="1" t="s">
        <v>120</v>
      </c>
    </row>
    <row r="85" spans="2:121" hidden="1" x14ac:dyDescent="0.25">
      <c r="B85">
        <v>1983</v>
      </c>
      <c r="C85" s="3">
        <v>40179</v>
      </c>
      <c r="D85" s="1" t="s">
        <v>246</v>
      </c>
      <c r="E85" s="1" t="s">
        <v>117</v>
      </c>
      <c r="F85">
        <v>10</v>
      </c>
      <c r="G85" s="1" t="s">
        <v>118</v>
      </c>
      <c r="H85">
        <v>7440</v>
      </c>
      <c r="I85" s="1" t="s">
        <v>119</v>
      </c>
      <c r="J85">
        <v>3.23</v>
      </c>
      <c r="K85" s="9">
        <f>AVERAGE('E-F Prices 2011 Hourly'!G1306:G2048)</f>
        <v>-0.77217338709677519</v>
      </c>
      <c r="L85" s="9">
        <f>SUM('E-F Prices 2011 Hourly'!J1329:J2048)</f>
        <v>24706.769999999982</v>
      </c>
      <c r="M85" s="9">
        <f>Table1[[#This Row],[Price]]*Table1[[#This Row],[Total quantity]]</f>
        <v>24031.200000000001</v>
      </c>
      <c r="N85" s="9">
        <f>Table1[[#This Row],[Real P/L]]-Table1[[#This Row],[Premium]]</f>
        <v>675.56999999998152</v>
      </c>
      <c r="S85" s="1" t="s">
        <v>120</v>
      </c>
      <c r="V85" s="1" t="s">
        <v>121</v>
      </c>
      <c r="W85" s="1" t="s">
        <v>121</v>
      </c>
      <c r="X85" s="1" t="s">
        <v>122</v>
      </c>
      <c r="Y85" s="1" t="s">
        <v>123</v>
      </c>
      <c r="Z85" s="1" t="s">
        <v>124</v>
      </c>
      <c r="AA85" s="1" t="s">
        <v>125</v>
      </c>
      <c r="AB85" s="1" t="s">
        <v>120</v>
      </c>
      <c r="AC85" s="1" t="s">
        <v>120</v>
      </c>
      <c r="AD85" s="1" t="s">
        <v>120</v>
      </c>
      <c r="AE85" s="1" t="s">
        <v>120</v>
      </c>
      <c r="AF85" s="1" t="s">
        <v>120</v>
      </c>
      <c r="AG85" s="3">
        <v>40909</v>
      </c>
      <c r="AH85" s="3">
        <v>40939</v>
      </c>
      <c r="AI85" s="1" t="s">
        <v>126</v>
      </c>
      <c r="AJ85">
        <v>744</v>
      </c>
      <c r="AK85" s="1" t="s">
        <v>127</v>
      </c>
      <c r="AL85">
        <v>5</v>
      </c>
      <c r="AM85" s="3"/>
      <c r="AN85" s="1" t="s">
        <v>120</v>
      </c>
      <c r="AO85" s="1" t="s">
        <v>120</v>
      </c>
      <c r="AP85" s="1" t="s">
        <v>128</v>
      </c>
      <c r="AQ85" s="1" t="s">
        <v>129</v>
      </c>
      <c r="AR85">
        <v>0</v>
      </c>
      <c r="AS85">
        <v>0</v>
      </c>
      <c r="AT85" s="1" t="s">
        <v>123</v>
      </c>
      <c r="AU85">
        <v>0</v>
      </c>
      <c r="AV85">
        <v>0</v>
      </c>
      <c r="AW85" s="1" t="s">
        <v>123</v>
      </c>
      <c r="AX85">
        <v>0</v>
      </c>
      <c r="AY85">
        <v>0</v>
      </c>
      <c r="AZ85" s="1" t="s">
        <v>123</v>
      </c>
      <c r="BA85">
        <v>0</v>
      </c>
      <c r="BB85">
        <v>0</v>
      </c>
      <c r="BC85" s="1" t="s">
        <v>123</v>
      </c>
      <c r="BF85" s="1" t="s">
        <v>130</v>
      </c>
      <c r="BG85" s="1" t="s">
        <v>120</v>
      </c>
      <c r="BH85" s="1" t="s">
        <v>131</v>
      </c>
      <c r="BK85" s="1" t="s">
        <v>120</v>
      </c>
      <c r="BL85" s="1" t="s">
        <v>120</v>
      </c>
      <c r="BM85" s="1" t="s">
        <v>120</v>
      </c>
      <c r="BN85" s="1" t="s">
        <v>120</v>
      </c>
      <c r="BO85" s="1" t="s">
        <v>247</v>
      </c>
      <c r="BP85" s="1" t="s">
        <v>133</v>
      </c>
      <c r="BQ85" s="1" t="s">
        <v>120</v>
      </c>
      <c r="BR85" s="1" t="s">
        <v>120</v>
      </c>
      <c r="BS85" s="1" t="s">
        <v>120</v>
      </c>
      <c r="BT85" s="1" t="s">
        <v>120</v>
      </c>
      <c r="BU85" s="1" t="s">
        <v>120</v>
      </c>
      <c r="BV85" s="1" t="s">
        <v>120</v>
      </c>
      <c r="BW85">
        <v>0</v>
      </c>
      <c r="BX85">
        <v>0</v>
      </c>
      <c r="BY85">
        <v>0</v>
      </c>
      <c r="BZ85" s="3"/>
      <c r="CA85" s="3"/>
      <c r="CB85" s="1" t="s">
        <v>134</v>
      </c>
      <c r="CC85" s="4"/>
      <c r="CE85" s="1" t="s">
        <v>120</v>
      </c>
      <c r="CH85" s="1" t="s">
        <v>120</v>
      </c>
      <c r="CK85" s="1" t="s">
        <v>120</v>
      </c>
      <c r="CN85" s="1" t="s">
        <v>120</v>
      </c>
      <c r="CO85" s="1" t="s">
        <v>120</v>
      </c>
      <c r="CP85" s="1" t="s">
        <v>120</v>
      </c>
      <c r="CQ85" s="1" t="s">
        <v>120</v>
      </c>
      <c r="CR85" s="1" t="s">
        <v>120</v>
      </c>
      <c r="CS85" s="1" t="s">
        <v>120</v>
      </c>
      <c r="CT85" s="3"/>
      <c r="CU85" s="1" t="s">
        <v>120</v>
      </c>
      <c r="CV85" s="1" t="s">
        <v>120</v>
      </c>
      <c r="CW85" s="1" t="s">
        <v>120</v>
      </c>
      <c r="CX85" s="1" t="s">
        <v>120</v>
      </c>
      <c r="CY85" s="1" t="s">
        <v>120</v>
      </c>
      <c r="CZ85" s="1" t="s">
        <v>120</v>
      </c>
      <c r="DA85" s="1" t="s">
        <v>120</v>
      </c>
      <c r="DB85">
        <v>0</v>
      </c>
      <c r="DC85" s="1" t="s">
        <v>120</v>
      </c>
      <c r="DD85" s="1" t="s">
        <v>135</v>
      </c>
      <c r="DE85" s="1" t="s">
        <v>120</v>
      </c>
      <c r="DF85" s="1" t="s">
        <v>120</v>
      </c>
      <c r="DG85" s="1" t="s">
        <v>120</v>
      </c>
      <c r="DH85" s="1" t="s">
        <v>136</v>
      </c>
      <c r="DI85" s="1" t="s">
        <v>119</v>
      </c>
      <c r="DJ85" s="1" t="s">
        <v>120</v>
      </c>
      <c r="DK85" s="1" t="s">
        <v>120</v>
      </c>
      <c r="DL85" s="1" t="s">
        <v>120</v>
      </c>
      <c r="DM85" s="1" t="s">
        <v>120</v>
      </c>
      <c r="DN85" s="1" t="s">
        <v>120</v>
      </c>
      <c r="DO85" s="1" t="s">
        <v>120</v>
      </c>
      <c r="DP85" s="1" t="s">
        <v>120</v>
      </c>
      <c r="DQ85" s="1" t="s">
        <v>120</v>
      </c>
    </row>
    <row r="86" spans="2:121" hidden="1" x14ac:dyDescent="0.25">
      <c r="B86">
        <v>2271</v>
      </c>
      <c r="C86" s="3">
        <v>40179</v>
      </c>
      <c r="D86" s="1" t="s">
        <v>246</v>
      </c>
      <c r="E86" s="1" t="s">
        <v>137</v>
      </c>
      <c r="F86">
        <v>-10</v>
      </c>
      <c r="G86" s="1" t="s">
        <v>118</v>
      </c>
      <c r="H86">
        <v>-7440</v>
      </c>
      <c r="I86" s="1" t="s">
        <v>119</v>
      </c>
      <c r="J86">
        <v>4.5599999999999996</v>
      </c>
      <c r="K86" s="9">
        <f>AVERAGE('E-F Prices 2011 Hourly'!G1307:G2049)</f>
        <v>-0.77217338709677519</v>
      </c>
      <c r="L86" s="9">
        <f>SUM('E-F Prices 2011 Hourly'!J1330:J2049)</f>
        <v>24706.769999999982</v>
      </c>
      <c r="M86" s="9">
        <f>Table1[[#This Row],[Price]]*Table1[[#This Row],[Total quantity]]</f>
        <v>-33926.399999999994</v>
      </c>
      <c r="N86" s="9">
        <f>Table1[[#This Row],[Real P/L]]-Table1[[#This Row],[Premium]]</f>
        <v>58633.169999999976</v>
      </c>
      <c r="S86" s="1" t="s">
        <v>120</v>
      </c>
      <c r="V86" s="1" t="s">
        <v>121</v>
      </c>
      <c r="W86" s="1" t="s">
        <v>121</v>
      </c>
      <c r="X86" s="1" t="s">
        <v>122</v>
      </c>
      <c r="Y86" s="1" t="s">
        <v>123</v>
      </c>
      <c r="Z86" s="1" t="s">
        <v>124</v>
      </c>
      <c r="AA86" s="1" t="s">
        <v>125</v>
      </c>
      <c r="AB86" s="1" t="s">
        <v>120</v>
      </c>
      <c r="AC86" s="1" t="s">
        <v>120</v>
      </c>
      <c r="AD86" s="1" t="s">
        <v>120</v>
      </c>
      <c r="AE86" s="1" t="s">
        <v>120</v>
      </c>
      <c r="AF86" s="1" t="s">
        <v>120</v>
      </c>
      <c r="AG86" s="3">
        <v>40909</v>
      </c>
      <c r="AH86" s="3">
        <v>40939</v>
      </c>
      <c r="AI86" s="1" t="s">
        <v>126</v>
      </c>
      <c r="AJ86">
        <v>744</v>
      </c>
      <c r="AK86" s="1" t="s">
        <v>127</v>
      </c>
      <c r="AL86">
        <v>5</v>
      </c>
      <c r="AM86" s="3"/>
      <c r="AN86" s="1" t="s">
        <v>120</v>
      </c>
      <c r="AO86" s="1" t="s">
        <v>120</v>
      </c>
      <c r="AP86" s="1" t="s">
        <v>128</v>
      </c>
      <c r="AQ86" s="1" t="s">
        <v>129</v>
      </c>
      <c r="AR86">
        <v>0</v>
      </c>
      <c r="AS86">
        <v>0</v>
      </c>
      <c r="AT86" s="1" t="s">
        <v>123</v>
      </c>
      <c r="AU86">
        <v>0</v>
      </c>
      <c r="AV86">
        <v>0</v>
      </c>
      <c r="AW86" s="1" t="s">
        <v>123</v>
      </c>
      <c r="AX86">
        <v>0</v>
      </c>
      <c r="AY86">
        <v>0</v>
      </c>
      <c r="AZ86" s="1" t="s">
        <v>123</v>
      </c>
      <c r="BA86">
        <v>0</v>
      </c>
      <c r="BB86">
        <v>0</v>
      </c>
      <c r="BC86" s="1" t="s">
        <v>123</v>
      </c>
      <c r="BF86" s="1" t="s">
        <v>130</v>
      </c>
      <c r="BG86" s="1" t="s">
        <v>120</v>
      </c>
      <c r="BH86" s="1" t="s">
        <v>131</v>
      </c>
      <c r="BK86" s="1" t="s">
        <v>120</v>
      </c>
      <c r="BL86" s="1" t="s">
        <v>120</v>
      </c>
      <c r="BM86" s="1" t="s">
        <v>120</v>
      </c>
      <c r="BN86" s="1" t="s">
        <v>120</v>
      </c>
      <c r="BO86" s="1" t="s">
        <v>248</v>
      </c>
      <c r="BP86" s="1" t="s">
        <v>133</v>
      </c>
      <c r="BQ86" s="1" t="s">
        <v>120</v>
      </c>
      <c r="BR86" s="1" t="s">
        <v>120</v>
      </c>
      <c r="BS86" s="1" t="s">
        <v>120</v>
      </c>
      <c r="BT86" s="1" t="s">
        <v>120</v>
      </c>
      <c r="BU86" s="1" t="s">
        <v>120</v>
      </c>
      <c r="BV86" s="1" t="s">
        <v>120</v>
      </c>
      <c r="BW86">
        <v>0</v>
      </c>
      <c r="BX86">
        <v>0</v>
      </c>
      <c r="BY86">
        <v>0</v>
      </c>
      <c r="BZ86" s="3"/>
      <c r="CA86" s="3"/>
      <c r="CB86" s="1" t="s">
        <v>134</v>
      </c>
      <c r="CC86" s="4"/>
      <c r="CE86" s="1" t="s">
        <v>120</v>
      </c>
      <c r="CH86" s="1" t="s">
        <v>120</v>
      </c>
      <c r="CK86" s="1" t="s">
        <v>120</v>
      </c>
      <c r="CN86" s="1" t="s">
        <v>120</v>
      </c>
      <c r="CO86" s="1" t="s">
        <v>120</v>
      </c>
      <c r="CP86" s="1" t="s">
        <v>120</v>
      </c>
      <c r="CQ86" s="1" t="s">
        <v>120</v>
      </c>
      <c r="CR86" s="1" t="s">
        <v>120</v>
      </c>
      <c r="CS86" s="1" t="s">
        <v>120</v>
      </c>
      <c r="CT86" s="3"/>
      <c r="CU86" s="1" t="s">
        <v>120</v>
      </c>
      <c r="CV86" s="1" t="s">
        <v>120</v>
      </c>
      <c r="CW86" s="1" t="s">
        <v>120</v>
      </c>
      <c r="CX86" s="1" t="s">
        <v>120</v>
      </c>
      <c r="CY86" s="1" t="s">
        <v>120</v>
      </c>
      <c r="CZ86" s="1" t="s">
        <v>120</v>
      </c>
      <c r="DA86" s="1" t="s">
        <v>120</v>
      </c>
      <c r="DB86">
        <v>0</v>
      </c>
      <c r="DC86" s="1" t="s">
        <v>120</v>
      </c>
      <c r="DD86" s="1" t="s">
        <v>135</v>
      </c>
      <c r="DE86" s="1" t="s">
        <v>120</v>
      </c>
      <c r="DF86" s="1" t="s">
        <v>120</v>
      </c>
      <c r="DG86" s="1" t="s">
        <v>120</v>
      </c>
      <c r="DH86" s="1" t="s">
        <v>136</v>
      </c>
      <c r="DI86" s="1" t="s">
        <v>119</v>
      </c>
      <c r="DJ86" s="1" t="s">
        <v>120</v>
      </c>
      <c r="DK86" s="1" t="s">
        <v>120</v>
      </c>
      <c r="DL86" s="1" t="s">
        <v>120</v>
      </c>
      <c r="DM86" s="1" t="s">
        <v>120</v>
      </c>
      <c r="DN86" s="1" t="s">
        <v>120</v>
      </c>
      <c r="DO86" s="1" t="s">
        <v>120</v>
      </c>
      <c r="DP86" s="1" t="s">
        <v>120</v>
      </c>
      <c r="DQ86" s="1" t="s">
        <v>120</v>
      </c>
    </row>
    <row r="87" spans="2:121" hidden="1" x14ac:dyDescent="0.25">
      <c r="B87">
        <v>2557</v>
      </c>
      <c r="C87" s="3">
        <v>40179</v>
      </c>
      <c r="D87" s="1" t="s">
        <v>246</v>
      </c>
      <c r="E87" s="1" t="s">
        <v>137</v>
      </c>
      <c r="F87">
        <v>-20</v>
      </c>
      <c r="G87" s="1" t="s">
        <v>118</v>
      </c>
      <c r="H87">
        <v>-14880</v>
      </c>
      <c r="I87" s="1" t="s">
        <v>119</v>
      </c>
      <c r="J87">
        <v>-3.43</v>
      </c>
      <c r="K87" s="9">
        <f>AVERAGE('E-F Prices 2011 Hourly'!G1308:G2050)</f>
        <v>-0.77217338709677519</v>
      </c>
      <c r="L87" s="9">
        <f>SUM('E-F Prices 2011 Hourly'!J1331:J2050)</f>
        <v>24706.769999999982</v>
      </c>
      <c r="M87" s="9">
        <f>Table1[[#This Row],[Price]]*Table1[[#This Row],[Total quantity]]</f>
        <v>51038.400000000001</v>
      </c>
      <c r="N87" s="9">
        <f>Table1[[#This Row],[Real P/L]]-Table1[[#This Row],[Premium]]</f>
        <v>-26331.630000000019</v>
      </c>
      <c r="S87" s="1" t="s">
        <v>120</v>
      </c>
      <c r="V87" s="1" t="s">
        <v>121</v>
      </c>
      <c r="W87" s="1" t="s">
        <v>121</v>
      </c>
      <c r="X87" s="1" t="s">
        <v>122</v>
      </c>
      <c r="Y87" s="1" t="s">
        <v>123</v>
      </c>
      <c r="Z87" s="1" t="s">
        <v>124</v>
      </c>
      <c r="AA87" s="1" t="s">
        <v>125</v>
      </c>
      <c r="AB87" s="1" t="s">
        <v>120</v>
      </c>
      <c r="AC87" s="1" t="s">
        <v>120</v>
      </c>
      <c r="AD87" s="1" t="s">
        <v>120</v>
      </c>
      <c r="AE87" s="1" t="s">
        <v>120</v>
      </c>
      <c r="AF87" s="1" t="s">
        <v>120</v>
      </c>
      <c r="AG87" s="3">
        <v>40909</v>
      </c>
      <c r="AH87" s="3">
        <v>40939</v>
      </c>
      <c r="AI87" s="1" t="s">
        <v>126</v>
      </c>
      <c r="AJ87">
        <v>744</v>
      </c>
      <c r="AK87" s="1" t="s">
        <v>127</v>
      </c>
      <c r="AL87">
        <v>5</v>
      </c>
      <c r="AM87" s="3"/>
      <c r="AN87" s="1" t="s">
        <v>120</v>
      </c>
      <c r="AO87" s="1" t="s">
        <v>120</v>
      </c>
      <c r="AP87" s="1" t="s">
        <v>128</v>
      </c>
      <c r="AQ87" s="1" t="s">
        <v>129</v>
      </c>
      <c r="AR87">
        <v>0</v>
      </c>
      <c r="AS87">
        <v>0</v>
      </c>
      <c r="AT87" s="1" t="s">
        <v>123</v>
      </c>
      <c r="AU87">
        <v>0</v>
      </c>
      <c r="AV87">
        <v>0</v>
      </c>
      <c r="AW87" s="1" t="s">
        <v>123</v>
      </c>
      <c r="AX87">
        <v>0</v>
      </c>
      <c r="AY87">
        <v>0</v>
      </c>
      <c r="AZ87" s="1" t="s">
        <v>123</v>
      </c>
      <c r="BA87">
        <v>0</v>
      </c>
      <c r="BB87">
        <v>0</v>
      </c>
      <c r="BC87" s="1" t="s">
        <v>123</v>
      </c>
      <c r="BF87" s="1" t="s">
        <v>130</v>
      </c>
      <c r="BG87" s="1" t="s">
        <v>120</v>
      </c>
      <c r="BH87" s="1" t="s">
        <v>131</v>
      </c>
      <c r="BK87" s="1" t="s">
        <v>120</v>
      </c>
      <c r="BL87" s="1" t="s">
        <v>120</v>
      </c>
      <c r="BM87" s="1" t="s">
        <v>120</v>
      </c>
      <c r="BN87" s="1" t="s">
        <v>120</v>
      </c>
      <c r="BO87" s="1" t="s">
        <v>249</v>
      </c>
      <c r="BP87" s="1" t="s">
        <v>133</v>
      </c>
      <c r="BQ87" s="1" t="s">
        <v>120</v>
      </c>
      <c r="BR87" s="1" t="s">
        <v>120</v>
      </c>
      <c r="BS87" s="1" t="s">
        <v>120</v>
      </c>
      <c r="BT87" s="1" t="s">
        <v>120</v>
      </c>
      <c r="BU87" s="1" t="s">
        <v>120</v>
      </c>
      <c r="BV87" s="1" t="s">
        <v>120</v>
      </c>
      <c r="BW87">
        <v>0</v>
      </c>
      <c r="BX87">
        <v>0</v>
      </c>
      <c r="BY87">
        <v>0</v>
      </c>
      <c r="BZ87" s="3"/>
      <c r="CA87" s="3"/>
      <c r="CB87" s="1" t="s">
        <v>134</v>
      </c>
      <c r="CC87" s="4"/>
      <c r="CE87" s="1" t="s">
        <v>120</v>
      </c>
      <c r="CH87" s="1" t="s">
        <v>120</v>
      </c>
      <c r="CK87" s="1" t="s">
        <v>120</v>
      </c>
      <c r="CN87" s="1" t="s">
        <v>120</v>
      </c>
      <c r="CO87" s="1" t="s">
        <v>120</v>
      </c>
      <c r="CP87" s="1" t="s">
        <v>120</v>
      </c>
      <c r="CQ87" s="1" t="s">
        <v>120</v>
      </c>
      <c r="CR87" s="1" t="s">
        <v>120</v>
      </c>
      <c r="CS87" s="1" t="s">
        <v>120</v>
      </c>
      <c r="CT87" s="3"/>
      <c r="CU87" s="1" t="s">
        <v>120</v>
      </c>
      <c r="CV87" s="1" t="s">
        <v>120</v>
      </c>
      <c r="CW87" s="1" t="s">
        <v>120</v>
      </c>
      <c r="CX87" s="1" t="s">
        <v>120</v>
      </c>
      <c r="CY87" s="1" t="s">
        <v>120</v>
      </c>
      <c r="CZ87" s="1" t="s">
        <v>120</v>
      </c>
      <c r="DA87" s="1" t="s">
        <v>120</v>
      </c>
      <c r="DB87">
        <v>0</v>
      </c>
      <c r="DC87" s="1" t="s">
        <v>120</v>
      </c>
      <c r="DD87" s="1" t="s">
        <v>135</v>
      </c>
      <c r="DE87" s="1" t="s">
        <v>120</v>
      </c>
      <c r="DF87" s="1" t="s">
        <v>120</v>
      </c>
      <c r="DG87" s="1" t="s">
        <v>120</v>
      </c>
      <c r="DH87" s="1" t="s">
        <v>136</v>
      </c>
      <c r="DI87" s="1" t="s">
        <v>119</v>
      </c>
      <c r="DJ87" s="1" t="s">
        <v>120</v>
      </c>
      <c r="DK87" s="1" t="s">
        <v>120</v>
      </c>
      <c r="DL87" s="1" t="s">
        <v>120</v>
      </c>
      <c r="DM87" s="1" t="s">
        <v>120</v>
      </c>
      <c r="DN87" s="1" t="s">
        <v>120</v>
      </c>
      <c r="DO87" s="1" t="s">
        <v>120</v>
      </c>
      <c r="DP87" s="1" t="s">
        <v>120</v>
      </c>
      <c r="DQ87" s="1" t="s">
        <v>120</v>
      </c>
    </row>
    <row r="88" spans="2:121" hidden="1" x14ac:dyDescent="0.25">
      <c r="B88">
        <v>1985</v>
      </c>
      <c r="C88" s="3">
        <v>40179</v>
      </c>
      <c r="D88" s="1" t="s">
        <v>250</v>
      </c>
      <c r="E88" s="1" t="s">
        <v>117</v>
      </c>
      <c r="F88">
        <v>10</v>
      </c>
      <c r="G88" s="1" t="s">
        <v>118</v>
      </c>
      <c r="H88">
        <v>7440</v>
      </c>
      <c r="I88" s="1" t="s">
        <v>119</v>
      </c>
      <c r="J88">
        <v>3.23</v>
      </c>
      <c r="K88" s="9">
        <f>AVERAGE('E-F Prices 2011 Hourly'!G1309:G2051)</f>
        <v>-0.77217338709677519</v>
      </c>
      <c r="L88" s="9">
        <f>SUM('E-F Prices 2011 Hourly'!J1332:J2051)</f>
        <v>24706.769999999982</v>
      </c>
      <c r="M88" s="9">
        <f>Table1[[#This Row],[Price]]*Table1[[#This Row],[Total quantity]]</f>
        <v>24031.200000000001</v>
      </c>
      <c r="N88" s="9">
        <f>Table1[[#This Row],[Real P/L]]-Table1[[#This Row],[Premium]]</f>
        <v>675.56999999998152</v>
      </c>
      <c r="S88" s="1" t="s">
        <v>120</v>
      </c>
      <c r="V88" s="1" t="s">
        <v>121</v>
      </c>
      <c r="W88" s="1" t="s">
        <v>121</v>
      </c>
      <c r="X88" s="1" t="s">
        <v>122</v>
      </c>
      <c r="Y88" s="1" t="s">
        <v>123</v>
      </c>
      <c r="Z88" s="1" t="s">
        <v>124</v>
      </c>
      <c r="AA88" s="1" t="s">
        <v>125</v>
      </c>
      <c r="AB88" s="1" t="s">
        <v>120</v>
      </c>
      <c r="AC88" s="1" t="s">
        <v>120</v>
      </c>
      <c r="AD88" s="1" t="s">
        <v>120</v>
      </c>
      <c r="AE88" s="1" t="s">
        <v>120</v>
      </c>
      <c r="AF88" s="1" t="s">
        <v>120</v>
      </c>
      <c r="AG88" s="3">
        <v>40909</v>
      </c>
      <c r="AH88" s="3">
        <v>40939</v>
      </c>
      <c r="AI88" s="1" t="s">
        <v>126</v>
      </c>
      <c r="AJ88">
        <v>744</v>
      </c>
      <c r="AK88" s="1" t="s">
        <v>127</v>
      </c>
      <c r="AL88">
        <v>5</v>
      </c>
      <c r="AM88" s="3"/>
      <c r="AN88" s="1" t="s">
        <v>120</v>
      </c>
      <c r="AO88" s="1" t="s">
        <v>120</v>
      </c>
      <c r="AP88" s="1" t="s">
        <v>128</v>
      </c>
      <c r="AQ88" s="1" t="s">
        <v>129</v>
      </c>
      <c r="AR88">
        <v>0</v>
      </c>
      <c r="AS88">
        <v>0</v>
      </c>
      <c r="AT88" s="1" t="s">
        <v>123</v>
      </c>
      <c r="AU88">
        <v>0</v>
      </c>
      <c r="AV88">
        <v>0</v>
      </c>
      <c r="AW88" s="1" t="s">
        <v>123</v>
      </c>
      <c r="AX88">
        <v>0</v>
      </c>
      <c r="AY88">
        <v>0</v>
      </c>
      <c r="AZ88" s="1" t="s">
        <v>123</v>
      </c>
      <c r="BA88">
        <v>0</v>
      </c>
      <c r="BB88">
        <v>0</v>
      </c>
      <c r="BC88" s="1" t="s">
        <v>123</v>
      </c>
      <c r="BF88" s="1" t="s">
        <v>130</v>
      </c>
      <c r="BG88" s="1" t="s">
        <v>120</v>
      </c>
      <c r="BH88" s="1" t="s">
        <v>131</v>
      </c>
      <c r="BK88" s="1" t="s">
        <v>120</v>
      </c>
      <c r="BL88" s="1" t="s">
        <v>120</v>
      </c>
      <c r="BM88" s="1" t="s">
        <v>120</v>
      </c>
      <c r="BN88" s="1" t="s">
        <v>120</v>
      </c>
      <c r="BO88" s="1" t="s">
        <v>251</v>
      </c>
      <c r="BP88" s="1" t="s">
        <v>133</v>
      </c>
      <c r="BQ88" s="1" t="s">
        <v>120</v>
      </c>
      <c r="BR88" s="1" t="s">
        <v>120</v>
      </c>
      <c r="BS88" s="1" t="s">
        <v>120</v>
      </c>
      <c r="BT88" s="1" t="s">
        <v>120</v>
      </c>
      <c r="BU88" s="1" t="s">
        <v>120</v>
      </c>
      <c r="BV88" s="1" t="s">
        <v>120</v>
      </c>
      <c r="BW88">
        <v>0</v>
      </c>
      <c r="BX88">
        <v>0</v>
      </c>
      <c r="BY88">
        <v>0</v>
      </c>
      <c r="BZ88" s="3"/>
      <c r="CA88" s="3"/>
      <c r="CB88" s="1" t="s">
        <v>142</v>
      </c>
      <c r="CC88" s="4"/>
      <c r="CE88" s="1" t="s">
        <v>120</v>
      </c>
      <c r="CH88" s="1" t="s">
        <v>120</v>
      </c>
      <c r="CK88" s="1" t="s">
        <v>120</v>
      </c>
      <c r="CN88" s="1" t="s">
        <v>120</v>
      </c>
      <c r="CO88" s="1" t="s">
        <v>120</v>
      </c>
      <c r="CP88" s="1" t="s">
        <v>120</v>
      </c>
      <c r="CQ88" s="1" t="s">
        <v>120</v>
      </c>
      <c r="CR88" s="1" t="s">
        <v>120</v>
      </c>
      <c r="CS88" s="1" t="s">
        <v>120</v>
      </c>
      <c r="CT88" s="3"/>
      <c r="CU88" s="1" t="s">
        <v>120</v>
      </c>
      <c r="CV88" s="1" t="s">
        <v>120</v>
      </c>
      <c r="CW88" s="1" t="s">
        <v>120</v>
      </c>
      <c r="CX88" s="1" t="s">
        <v>120</v>
      </c>
      <c r="CY88" s="1" t="s">
        <v>120</v>
      </c>
      <c r="CZ88" s="1" t="s">
        <v>120</v>
      </c>
      <c r="DA88" s="1" t="s">
        <v>120</v>
      </c>
      <c r="DB88">
        <v>0</v>
      </c>
      <c r="DC88" s="1" t="s">
        <v>120</v>
      </c>
      <c r="DD88" s="1" t="s">
        <v>135</v>
      </c>
      <c r="DE88" s="1" t="s">
        <v>120</v>
      </c>
      <c r="DF88" s="1" t="s">
        <v>120</v>
      </c>
      <c r="DG88" s="1" t="s">
        <v>120</v>
      </c>
      <c r="DH88" s="1" t="s">
        <v>136</v>
      </c>
      <c r="DI88" s="1" t="s">
        <v>119</v>
      </c>
      <c r="DJ88" s="1" t="s">
        <v>120</v>
      </c>
      <c r="DK88" s="1" t="s">
        <v>120</v>
      </c>
      <c r="DL88" s="1" t="s">
        <v>120</v>
      </c>
      <c r="DM88" s="1" t="s">
        <v>120</v>
      </c>
      <c r="DN88" s="1" t="s">
        <v>120</v>
      </c>
      <c r="DO88" s="1" t="s">
        <v>120</v>
      </c>
      <c r="DP88" s="1" t="s">
        <v>120</v>
      </c>
      <c r="DQ88" s="1" t="s">
        <v>120</v>
      </c>
    </row>
    <row r="89" spans="2:121" hidden="1" x14ac:dyDescent="0.25">
      <c r="B89">
        <v>2273</v>
      </c>
      <c r="C89" s="3">
        <v>40179</v>
      </c>
      <c r="D89" s="1" t="s">
        <v>250</v>
      </c>
      <c r="E89" s="1" t="s">
        <v>137</v>
      </c>
      <c r="F89">
        <v>-10</v>
      </c>
      <c r="G89" s="1" t="s">
        <v>118</v>
      </c>
      <c r="H89">
        <v>-7440</v>
      </c>
      <c r="I89" s="1" t="s">
        <v>119</v>
      </c>
      <c r="J89">
        <v>4.5599999999999996</v>
      </c>
      <c r="K89" s="9">
        <f>AVERAGE('E-F Prices 2011 Hourly'!G1310:G2052)</f>
        <v>-0.77217338709677519</v>
      </c>
      <c r="L89" s="9">
        <f>SUM('E-F Prices 2011 Hourly'!J1333:J2052)</f>
        <v>24706.769999999982</v>
      </c>
      <c r="M89" s="9">
        <f>Table1[[#This Row],[Price]]*Table1[[#This Row],[Total quantity]]</f>
        <v>-33926.399999999994</v>
      </c>
      <c r="N89" s="9">
        <f>Table1[[#This Row],[Real P/L]]-Table1[[#This Row],[Premium]]</f>
        <v>58633.169999999976</v>
      </c>
      <c r="S89" s="1" t="s">
        <v>120</v>
      </c>
      <c r="V89" s="1" t="s">
        <v>121</v>
      </c>
      <c r="W89" s="1" t="s">
        <v>121</v>
      </c>
      <c r="X89" s="1" t="s">
        <v>122</v>
      </c>
      <c r="Y89" s="1" t="s">
        <v>123</v>
      </c>
      <c r="Z89" s="1" t="s">
        <v>124</v>
      </c>
      <c r="AA89" s="1" t="s">
        <v>125</v>
      </c>
      <c r="AB89" s="1" t="s">
        <v>120</v>
      </c>
      <c r="AC89" s="1" t="s">
        <v>120</v>
      </c>
      <c r="AD89" s="1" t="s">
        <v>120</v>
      </c>
      <c r="AE89" s="1" t="s">
        <v>120</v>
      </c>
      <c r="AF89" s="1" t="s">
        <v>120</v>
      </c>
      <c r="AG89" s="3">
        <v>40909</v>
      </c>
      <c r="AH89" s="3">
        <v>40939</v>
      </c>
      <c r="AI89" s="1" t="s">
        <v>126</v>
      </c>
      <c r="AJ89">
        <v>744</v>
      </c>
      <c r="AK89" s="1" t="s">
        <v>127</v>
      </c>
      <c r="AL89">
        <v>5</v>
      </c>
      <c r="AM89" s="3"/>
      <c r="AN89" s="1" t="s">
        <v>120</v>
      </c>
      <c r="AO89" s="1" t="s">
        <v>120</v>
      </c>
      <c r="AP89" s="1" t="s">
        <v>128</v>
      </c>
      <c r="AQ89" s="1" t="s">
        <v>129</v>
      </c>
      <c r="AR89">
        <v>0</v>
      </c>
      <c r="AS89">
        <v>0</v>
      </c>
      <c r="AT89" s="1" t="s">
        <v>123</v>
      </c>
      <c r="AU89">
        <v>0</v>
      </c>
      <c r="AV89">
        <v>0</v>
      </c>
      <c r="AW89" s="1" t="s">
        <v>123</v>
      </c>
      <c r="AX89">
        <v>0</v>
      </c>
      <c r="AY89">
        <v>0</v>
      </c>
      <c r="AZ89" s="1" t="s">
        <v>123</v>
      </c>
      <c r="BA89">
        <v>0</v>
      </c>
      <c r="BB89">
        <v>0</v>
      </c>
      <c r="BC89" s="1" t="s">
        <v>123</v>
      </c>
      <c r="BF89" s="1" t="s">
        <v>130</v>
      </c>
      <c r="BG89" s="1" t="s">
        <v>120</v>
      </c>
      <c r="BH89" s="1" t="s">
        <v>131</v>
      </c>
      <c r="BK89" s="1" t="s">
        <v>120</v>
      </c>
      <c r="BL89" s="1" t="s">
        <v>120</v>
      </c>
      <c r="BM89" s="1" t="s">
        <v>120</v>
      </c>
      <c r="BN89" s="1" t="s">
        <v>120</v>
      </c>
      <c r="BO89" s="1" t="s">
        <v>252</v>
      </c>
      <c r="BP89" s="1" t="s">
        <v>133</v>
      </c>
      <c r="BQ89" s="1" t="s">
        <v>120</v>
      </c>
      <c r="BR89" s="1" t="s">
        <v>120</v>
      </c>
      <c r="BS89" s="1" t="s">
        <v>120</v>
      </c>
      <c r="BT89" s="1" t="s">
        <v>120</v>
      </c>
      <c r="BU89" s="1" t="s">
        <v>120</v>
      </c>
      <c r="BV89" s="1" t="s">
        <v>120</v>
      </c>
      <c r="BW89">
        <v>0</v>
      </c>
      <c r="BX89">
        <v>0</v>
      </c>
      <c r="BY89">
        <v>0</v>
      </c>
      <c r="BZ89" s="3"/>
      <c r="CA89" s="3"/>
      <c r="CB89" s="1" t="s">
        <v>142</v>
      </c>
      <c r="CC89" s="4"/>
      <c r="CE89" s="1" t="s">
        <v>120</v>
      </c>
      <c r="CH89" s="1" t="s">
        <v>120</v>
      </c>
      <c r="CK89" s="1" t="s">
        <v>120</v>
      </c>
      <c r="CN89" s="1" t="s">
        <v>120</v>
      </c>
      <c r="CO89" s="1" t="s">
        <v>120</v>
      </c>
      <c r="CP89" s="1" t="s">
        <v>120</v>
      </c>
      <c r="CQ89" s="1" t="s">
        <v>120</v>
      </c>
      <c r="CR89" s="1" t="s">
        <v>120</v>
      </c>
      <c r="CS89" s="1" t="s">
        <v>120</v>
      </c>
      <c r="CT89" s="3"/>
      <c r="CU89" s="1" t="s">
        <v>120</v>
      </c>
      <c r="CV89" s="1" t="s">
        <v>120</v>
      </c>
      <c r="CW89" s="1" t="s">
        <v>120</v>
      </c>
      <c r="CX89" s="1" t="s">
        <v>120</v>
      </c>
      <c r="CY89" s="1" t="s">
        <v>120</v>
      </c>
      <c r="CZ89" s="1" t="s">
        <v>120</v>
      </c>
      <c r="DA89" s="1" t="s">
        <v>120</v>
      </c>
      <c r="DB89">
        <v>0</v>
      </c>
      <c r="DC89" s="1" t="s">
        <v>120</v>
      </c>
      <c r="DD89" s="1" t="s">
        <v>135</v>
      </c>
      <c r="DE89" s="1" t="s">
        <v>120</v>
      </c>
      <c r="DF89" s="1" t="s">
        <v>120</v>
      </c>
      <c r="DG89" s="1" t="s">
        <v>120</v>
      </c>
      <c r="DH89" s="1" t="s">
        <v>136</v>
      </c>
      <c r="DI89" s="1" t="s">
        <v>119</v>
      </c>
      <c r="DJ89" s="1" t="s">
        <v>120</v>
      </c>
      <c r="DK89" s="1" t="s">
        <v>120</v>
      </c>
      <c r="DL89" s="1" t="s">
        <v>120</v>
      </c>
      <c r="DM89" s="1" t="s">
        <v>120</v>
      </c>
      <c r="DN89" s="1" t="s">
        <v>120</v>
      </c>
      <c r="DO89" s="1" t="s">
        <v>120</v>
      </c>
      <c r="DP89" s="1" t="s">
        <v>120</v>
      </c>
      <c r="DQ89" s="1" t="s">
        <v>120</v>
      </c>
    </row>
    <row r="90" spans="2:121" hidden="1" x14ac:dyDescent="0.25">
      <c r="B90">
        <v>2559</v>
      </c>
      <c r="C90" s="3">
        <v>40179</v>
      </c>
      <c r="D90" s="1" t="s">
        <v>250</v>
      </c>
      <c r="E90" s="1" t="s">
        <v>137</v>
      </c>
      <c r="F90">
        <v>-20</v>
      </c>
      <c r="G90" s="1" t="s">
        <v>118</v>
      </c>
      <c r="H90">
        <v>-14880</v>
      </c>
      <c r="I90" s="1" t="s">
        <v>119</v>
      </c>
      <c r="J90">
        <v>-3.43</v>
      </c>
      <c r="K90" s="9">
        <f>AVERAGE('E-F Prices 2011 Hourly'!G1311:G2053)</f>
        <v>-0.77217338709677519</v>
      </c>
      <c r="L90" s="9">
        <f>SUM('E-F Prices 2011 Hourly'!J1334:J2053)</f>
        <v>24706.769999999982</v>
      </c>
      <c r="M90" s="9">
        <f>Table1[[#This Row],[Price]]*Table1[[#This Row],[Total quantity]]</f>
        <v>51038.400000000001</v>
      </c>
      <c r="N90" s="9">
        <f>Table1[[#This Row],[Real P/L]]-Table1[[#This Row],[Premium]]</f>
        <v>-26331.630000000019</v>
      </c>
      <c r="S90" s="1" t="s">
        <v>120</v>
      </c>
      <c r="V90" s="1" t="s">
        <v>121</v>
      </c>
      <c r="W90" s="1" t="s">
        <v>121</v>
      </c>
      <c r="X90" s="1" t="s">
        <v>122</v>
      </c>
      <c r="Y90" s="1" t="s">
        <v>123</v>
      </c>
      <c r="Z90" s="1" t="s">
        <v>124</v>
      </c>
      <c r="AA90" s="1" t="s">
        <v>125</v>
      </c>
      <c r="AB90" s="1" t="s">
        <v>120</v>
      </c>
      <c r="AC90" s="1" t="s">
        <v>120</v>
      </c>
      <c r="AD90" s="1" t="s">
        <v>120</v>
      </c>
      <c r="AE90" s="1" t="s">
        <v>120</v>
      </c>
      <c r="AF90" s="1" t="s">
        <v>120</v>
      </c>
      <c r="AG90" s="3">
        <v>40909</v>
      </c>
      <c r="AH90" s="3">
        <v>40939</v>
      </c>
      <c r="AI90" s="1" t="s">
        <v>126</v>
      </c>
      <c r="AJ90">
        <v>744</v>
      </c>
      <c r="AK90" s="1" t="s">
        <v>127</v>
      </c>
      <c r="AL90">
        <v>5</v>
      </c>
      <c r="AM90" s="3"/>
      <c r="AN90" s="1" t="s">
        <v>120</v>
      </c>
      <c r="AO90" s="1" t="s">
        <v>120</v>
      </c>
      <c r="AP90" s="1" t="s">
        <v>128</v>
      </c>
      <c r="AQ90" s="1" t="s">
        <v>129</v>
      </c>
      <c r="AR90">
        <v>0</v>
      </c>
      <c r="AS90">
        <v>0</v>
      </c>
      <c r="AT90" s="1" t="s">
        <v>123</v>
      </c>
      <c r="AU90">
        <v>0</v>
      </c>
      <c r="AV90">
        <v>0</v>
      </c>
      <c r="AW90" s="1" t="s">
        <v>123</v>
      </c>
      <c r="AX90">
        <v>0</v>
      </c>
      <c r="AY90">
        <v>0</v>
      </c>
      <c r="AZ90" s="1" t="s">
        <v>123</v>
      </c>
      <c r="BA90">
        <v>0</v>
      </c>
      <c r="BB90">
        <v>0</v>
      </c>
      <c r="BC90" s="1" t="s">
        <v>123</v>
      </c>
      <c r="BF90" s="1" t="s">
        <v>130</v>
      </c>
      <c r="BG90" s="1" t="s">
        <v>120</v>
      </c>
      <c r="BH90" s="1" t="s">
        <v>131</v>
      </c>
      <c r="BK90" s="1" t="s">
        <v>120</v>
      </c>
      <c r="BL90" s="1" t="s">
        <v>120</v>
      </c>
      <c r="BM90" s="1" t="s">
        <v>120</v>
      </c>
      <c r="BN90" s="1" t="s">
        <v>120</v>
      </c>
      <c r="BO90" s="1" t="s">
        <v>253</v>
      </c>
      <c r="BP90" s="1" t="s">
        <v>133</v>
      </c>
      <c r="BQ90" s="1" t="s">
        <v>120</v>
      </c>
      <c r="BR90" s="1" t="s">
        <v>120</v>
      </c>
      <c r="BS90" s="1" t="s">
        <v>120</v>
      </c>
      <c r="BT90" s="1" t="s">
        <v>120</v>
      </c>
      <c r="BU90" s="1" t="s">
        <v>120</v>
      </c>
      <c r="BV90" s="1" t="s">
        <v>120</v>
      </c>
      <c r="BW90">
        <v>0</v>
      </c>
      <c r="BX90">
        <v>0</v>
      </c>
      <c r="BY90">
        <v>0</v>
      </c>
      <c r="BZ90" s="3"/>
      <c r="CA90" s="3"/>
      <c r="CB90" s="1" t="s">
        <v>142</v>
      </c>
      <c r="CC90" s="4"/>
      <c r="CE90" s="1" t="s">
        <v>120</v>
      </c>
      <c r="CH90" s="1" t="s">
        <v>120</v>
      </c>
      <c r="CK90" s="1" t="s">
        <v>120</v>
      </c>
      <c r="CN90" s="1" t="s">
        <v>120</v>
      </c>
      <c r="CO90" s="1" t="s">
        <v>120</v>
      </c>
      <c r="CP90" s="1" t="s">
        <v>120</v>
      </c>
      <c r="CQ90" s="1" t="s">
        <v>120</v>
      </c>
      <c r="CR90" s="1" t="s">
        <v>120</v>
      </c>
      <c r="CS90" s="1" t="s">
        <v>120</v>
      </c>
      <c r="CT90" s="3"/>
      <c r="CU90" s="1" t="s">
        <v>120</v>
      </c>
      <c r="CV90" s="1" t="s">
        <v>120</v>
      </c>
      <c r="CW90" s="1" t="s">
        <v>120</v>
      </c>
      <c r="CX90" s="1" t="s">
        <v>120</v>
      </c>
      <c r="CY90" s="1" t="s">
        <v>120</v>
      </c>
      <c r="CZ90" s="1" t="s">
        <v>120</v>
      </c>
      <c r="DA90" s="1" t="s">
        <v>120</v>
      </c>
      <c r="DB90">
        <v>0</v>
      </c>
      <c r="DC90" s="1" t="s">
        <v>120</v>
      </c>
      <c r="DD90" s="1" t="s">
        <v>135</v>
      </c>
      <c r="DE90" s="1" t="s">
        <v>120</v>
      </c>
      <c r="DF90" s="1" t="s">
        <v>120</v>
      </c>
      <c r="DG90" s="1" t="s">
        <v>120</v>
      </c>
      <c r="DH90" s="1" t="s">
        <v>136</v>
      </c>
      <c r="DI90" s="1" t="s">
        <v>119</v>
      </c>
      <c r="DJ90" s="1" t="s">
        <v>120</v>
      </c>
      <c r="DK90" s="1" t="s">
        <v>120</v>
      </c>
      <c r="DL90" s="1" t="s">
        <v>120</v>
      </c>
      <c r="DM90" s="1" t="s">
        <v>120</v>
      </c>
      <c r="DN90" s="1" t="s">
        <v>120</v>
      </c>
      <c r="DO90" s="1" t="s">
        <v>120</v>
      </c>
      <c r="DP90" s="1" t="s">
        <v>120</v>
      </c>
      <c r="DQ90" s="1" t="s">
        <v>120</v>
      </c>
    </row>
    <row r="91" spans="2:121" hidden="1" x14ac:dyDescent="0.25">
      <c r="B91">
        <v>1987</v>
      </c>
      <c r="C91" s="3">
        <v>40179</v>
      </c>
      <c r="D91" s="1" t="s">
        <v>254</v>
      </c>
      <c r="E91" s="1" t="s">
        <v>117</v>
      </c>
      <c r="F91">
        <v>10</v>
      </c>
      <c r="G91" s="1" t="s">
        <v>118</v>
      </c>
      <c r="H91">
        <v>7440</v>
      </c>
      <c r="I91" s="1" t="s">
        <v>119</v>
      </c>
      <c r="J91">
        <v>3.23</v>
      </c>
      <c r="K91" s="9">
        <f>AVERAGE('E-F Prices 2011 Hourly'!G1312:G2054)</f>
        <v>-0.77217338709677519</v>
      </c>
      <c r="L91" s="9">
        <f>SUM('E-F Prices 2011 Hourly'!J1335:J2054)</f>
        <v>24706.769999999982</v>
      </c>
      <c r="M91" s="9">
        <f>Table1[[#This Row],[Price]]*Table1[[#This Row],[Total quantity]]</f>
        <v>24031.200000000001</v>
      </c>
      <c r="N91" s="9">
        <f>Table1[[#This Row],[Real P/L]]-Table1[[#This Row],[Premium]]</f>
        <v>675.56999999998152</v>
      </c>
      <c r="S91" s="1" t="s">
        <v>120</v>
      </c>
      <c r="V91" s="1" t="s">
        <v>121</v>
      </c>
      <c r="W91" s="1" t="s">
        <v>121</v>
      </c>
      <c r="X91" s="1" t="s">
        <v>122</v>
      </c>
      <c r="Y91" s="1" t="s">
        <v>123</v>
      </c>
      <c r="Z91" s="1" t="s">
        <v>124</v>
      </c>
      <c r="AA91" s="1" t="s">
        <v>125</v>
      </c>
      <c r="AB91" s="1" t="s">
        <v>120</v>
      </c>
      <c r="AC91" s="1" t="s">
        <v>120</v>
      </c>
      <c r="AD91" s="1" t="s">
        <v>120</v>
      </c>
      <c r="AE91" s="1" t="s">
        <v>120</v>
      </c>
      <c r="AF91" s="1" t="s">
        <v>120</v>
      </c>
      <c r="AG91" s="3">
        <v>40909</v>
      </c>
      <c r="AH91" s="3">
        <v>40939</v>
      </c>
      <c r="AI91" s="1" t="s">
        <v>126</v>
      </c>
      <c r="AJ91">
        <v>744</v>
      </c>
      <c r="AK91" s="1" t="s">
        <v>127</v>
      </c>
      <c r="AL91">
        <v>5</v>
      </c>
      <c r="AM91" s="3"/>
      <c r="AN91" s="1" t="s">
        <v>120</v>
      </c>
      <c r="AO91" s="1" t="s">
        <v>120</v>
      </c>
      <c r="AP91" s="1" t="s">
        <v>128</v>
      </c>
      <c r="AQ91" s="1" t="s">
        <v>129</v>
      </c>
      <c r="AR91">
        <v>0</v>
      </c>
      <c r="AS91">
        <v>0</v>
      </c>
      <c r="AT91" s="1" t="s">
        <v>123</v>
      </c>
      <c r="AU91">
        <v>0</v>
      </c>
      <c r="AV91">
        <v>0</v>
      </c>
      <c r="AW91" s="1" t="s">
        <v>123</v>
      </c>
      <c r="AX91">
        <v>0</v>
      </c>
      <c r="AY91">
        <v>0</v>
      </c>
      <c r="AZ91" s="1" t="s">
        <v>123</v>
      </c>
      <c r="BA91">
        <v>0</v>
      </c>
      <c r="BB91">
        <v>0</v>
      </c>
      <c r="BC91" s="1" t="s">
        <v>123</v>
      </c>
      <c r="BF91" s="1" t="s">
        <v>130</v>
      </c>
      <c r="BG91" s="1" t="s">
        <v>120</v>
      </c>
      <c r="BH91" s="1" t="s">
        <v>131</v>
      </c>
      <c r="BK91" s="1" t="s">
        <v>120</v>
      </c>
      <c r="BL91" s="1" t="s">
        <v>120</v>
      </c>
      <c r="BM91" s="1" t="s">
        <v>120</v>
      </c>
      <c r="BN91" s="1" t="s">
        <v>120</v>
      </c>
      <c r="BO91" s="1" t="s">
        <v>255</v>
      </c>
      <c r="BP91" s="1" t="s">
        <v>133</v>
      </c>
      <c r="BQ91" s="1" t="s">
        <v>120</v>
      </c>
      <c r="BR91" s="1" t="s">
        <v>120</v>
      </c>
      <c r="BS91" s="1" t="s">
        <v>120</v>
      </c>
      <c r="BT91" s="1" t="s">
        <v>120</v>
      </c>
      <c r="BU91" s="1" t="s">
        <v>120</v>
      </c>
      <c r="BV91" s="1" t="s">
        <v>120</v>
      </c>
      <c r="BW91">
        <v>0</v>
      </c>
      <c r="BX91">
        <v>0</v>
      </c>
      <c r="BY91">
        <v>0</v>
      </c>
      <c r="BZ91" s="3"/>
      <c r="CA91" s="3"/>
      <c r="CB91" s="1" t="s">
        <v>147</v>
      </c>
      <c r="CC91" s="4"/>
      <c r="CE91" s="1" t="s">
        <v>120</v>
      </c>
      <c r="CH91" s="1" t="s">
        <v>120</v>
      </c>
      <c r="CK91" s="1" t="s">
        <v>120</v>
      </c>
      <c r="CN91" s="1" t="s">
        <v>120</v>
      </c>
      <c r="CO91" s="1" t="s">
        <v>120</v>
      </c>
      <c r="CP91" s="1" t="s">
        <v>120</v>
      </c>
      <c r="CQ91" s="1" t="s">
        <v>120</v>
      </c>
      <c r="CR91" s="1" t="s">
        <v>120</v>
      </c>
      <c r="CS91" s="1" t="s">
        <v>120</v>
      </c>
      <c r="CT91" s="3"/>
      <c r="CU91" s="1" t="s">
        <v>120</v>
      </c>
      <c r="CV91" s="1" t="s">
        <v>120</v>
      </c>
      <c r="CW91" s="1" t="s">
        <v>120</v>
      </c>
      <c r="CX91" s="1" t="s">
        <v>120</v>
      </c>
      <c r="CY91" s="1" t="s">
        <v>120</v>
      </c>
      <c r="CZ91" s="1" t="s">
        <v>120</v>
      </c>
      <c r="DA91" s="1" t="s">
        <v>120</v>
      </c>
      <c r="DB91">
        <v>0</v>
      </c>
      <c r="DC91" s="1" t="s">
        <v>120</v>
      </c>
      <c r="DD91" s="1" t="s">
        <v>135</v>
      </c>
      <c r="DE91" s="1" t="s">
        <v>120</v>
      </c>
      <c r="DF91" s="1" t="s">
        <v>120</v>
      </c>
      <c r="DG91" s="1" t="s">
        <v>120</v>
      </c>
      <c r="DH91" s="1" t="s">
        <v>136</v>
      </c>
      <c r="DI91" s="1" t="s">
        <v>119</v>
      </c>
      <c r="DJ91" s="1" t="s">
        <v>120</v>
      </c>
      <c r="DK91" s="1" t="s">
        <v>120</v>
      </c>
      <c r="DL91" s="1" t="s">
        <v>120</v>
      </c>
      <c r="DM91" s="1" t="s">
        <v>120</v>
      </c>
      <c r="DN91" s="1" t="s">
        <v>120</v>
      </c>
      <c r="DO91" s="1" t="s">
        <v>120</v>
      </c>
      <c r="DP91" s="1" t="s">
        <v>120</v>
      </c>
      <c r="DQ91" s="1" t="s">
        <v>120</v>
      </c>
    </row>
    <row r="92" spans="2:121" hidden="1" x14ac:dyDescent="0.25">
      <c r="B92">
        <v>2275</v>
      </c>
      <c r="C92" s="3">
        <v>40179</v>
      </c>
      <c r="D92" s="1" t="s">
        <v>254</v>
      </c>
      <c r="E92" s="1" t="s">
        <v>137</v>
      </c>
      <c r="F92">
        <v>-10</v>
      </c>
      <c r="G92" s="1" t="s">
        <v>118</v>
      </c>
      <c r="H92">
        <v>-7440</v>
      </c>
      <c r="I92" s="1" t="s">
        <v>119</v>
      </c>
      <c r="J92">
        <v>4.5599999999999996</v>
      </c>
      <c r="K92" s="9">
        <f>AVERAGE('E-F Prices 2011 Hourly'!G1313:G2055)</f>
        <v>-0.77217338709677519</v>
      </c>
      <c r="L92" s="9">
        <f>SUM('E-F Prices 2011 Hourly'!J1336:J2055)</f>
        <v>24706.769999999982</v>
      </c>
      <c r="M92" s="9">
        <f>Table1[[#This Row],[Price]]*Table1[[#This Row],[Total quantity]]</f>
        <v>-33926.399999999994</v>
      </c>
      <c r="N92" s="9">
        <f>Table1[[#This Row],[Real P/L]]-Table1[[#This Row],[Premium]]</f>
        <v>58633.169999999976</v>
      </c>
      <c r="S92" s="1" t="s">
        <v>120</v>
      </c>
      <c r="V92" s="1" t="s">
        <v>121</v>
      </c>
      <c r="W92" s="1" t="s">
        <v>121</v>
      </c>
      <c r="X92" s="1" t="s">
        <v>122</v>
      </c>
      <c r="Y92" s="1" t="s">
        <v>123</v>
      </c>
      <c r="Z92" s="1" t="s">
        <v>124</v>
      </c>
      <c r="AA92" s="1" t="s">
        <v>125</v>
      </c>
      <c r="AB92" s="1" t="s">
        <v>120</v>
      </c>
      <c r="AC92" s="1" t="s">
        <v>120</v>
      </c>
      <c r="AD92" s="1" t="s">
        <v>120</v>
      </c>
      <c r="AE92" s="1" t="s">
        <v>120</v>
      </c>
      <c r="AF92" s="1" t="s">
        <v>120</v>
      </c>
      <c r="AG92" s="3">
        <v>40909</v>
      </c>
      <c r="AH92" s="3">
        <v>40939</v>
      </c>
      <c r="AI92" s="1" t="s">
        <v>126</v>
      </c>
      <c r="AJ92">
        <v>744</v>
      </c>
      <c r="AK92" s="1" t="s">
        <v>127</v>
      </c>
      <c r="AL92">
        <v>5</v>
      </c>
      <c r="AM92" s="3"/>
      <c r="AN92" s="1" t="s">
        <v>120</v>
      </c>
      <c r="AO92" s="1" t="s">
        <v>120</v>
      </c>
      <c r="AP92" s="1" t="s">
        <v>128</v>
      </c>
      <c r="AQ92" s="1" t="s">
        <v>129</v>
      </c>
      <c r="AR92">
        <v>0</v>
      </c>
      <c r="AS92">
        <v>0</v>
      </c>
      <c r="AT92" s="1" t="s">
        <v>123</v>
      </c>
      <c r="AU92">
        <v>0</v>
      </c>
      <c r="AV92">
        <v>0</v>
      </c>
      <c r="AW92" s="1" t="s">
        <v>123</v>
      </c>
      <c r="AX92">
        <v>0</v>
      </c>
      <c r="AY92">
        <v>0</v>
      </c>
      <c r="AZ92" s="1" t="s">
        <v>123</v>
      </c>
      <c r="BA92">
        <v>0</v>
      </c>
      <c r="BB92">
        <v>0</v>
      </c>
      <c r="BC92" s="1" t="s">
        <v>123</v>
      </c>
      <c r="BF92" s="1" t="s">
        <v>130</v>
      </c>
      <c r="BG92" s="1" t="s">
        <v>120</v>
      </c>
      <c r="BH92" s="1" t="s">
        <v>131</v>
      </c>
      <c r="BK92" s="1" t="s">
        <v>120</v>
      </c>
      <c r="BL92" s="1" t="s">
        <v>120</v>
      </c>
      <c r="BM92" s="1" t="s">
        <v>120</v>
      </c>
      <c r="BN92" s="1" t="s">
        <v>120</v>
      </c>
      <c r="BO92" s="1" t="s">
        <v>256</v>
      </c>
      <c r="BP92" s="1" t="s">
        <v>133</v>
      </c>
      <c r="BQ92" s="1" t="s">
        <v>120</v>
      </c>
      <c r="BR92" s="1" t="s">
        <v>120</v>
      </c>
      <c r="BS92" s="1" t="s">
        <v>120</v>
      </c>
      <c r="BT92" s="1" t="s">
        <v>120</v>
      </c>
      <c r="BU92" s="1" t="s">
        <v>120</v>
      </c>
      <c r="BV92" s="1" t="s">
        <v>120</v>
      </c>
      <c r="BW92">
        <v>0</v>
      </c>
      <c r="BX92">
        <v>0</v>
      </c>
      <c r="BY92">
        <v>0</v>
      </c>
      <c r="BZ92" s="3"/>
      <c r="CA92" s="3"/>
      <c r="CB92" s="1" t="s">
        <v>147</v>
      </c>
      <c r="CC92" s="4"/>
      <c r="CE92" s="1" t="s">
        <v>120</v>
      </c>
      <c r="CH92" s="1" t="s">
        <v>120</v>
      </c>
      <c r="CK92" s="1" t="s">
        <v>120</v>
      </c>
      <c r="CN92" s="1" t="s">
        <v>120</v>
      </c>
      <c r="CO92" s="1" t="s">
        <v>120</v>
      </c>
      <c r="CP92" s="1" t="s">
        <v>120</v>
      </c>
      <c r="CQ92" s="1" t="s">
        <v>120</v>
      </c>
      <c r="CR92" s="1" t="s">
        <v>120</v>
      </c>
      <c r="CS92" s="1" t="s">
        <v>120</v>
      </c>
      <c r="CT92" s="3"/>
      <c r="CU92" s="1" t="s">
        <v>120</v>
      </c>
      <c r="CV92" s="1" t="s">
        <v>120</v>
      </c>
      <c r="CW92" s="1" t="s">
        <v>120</v>
      </c>
      <c r="CX92" s="1" t="s">
        <v>120</v>
      </c>
      <c r="CY92" s="1" t="s">
        <v>120</v>
      </c>
      <c r="CZ92" s="1" t="s">
        <v>120</v>
      </c>
      <c r="DA92" s="1" t="s">
        <v>120</v>
      </c>
      <c r="DB92">
        <v>0</v>
      </c>
      <c r="DC92" s="1" t="s">
        <v>120</v>
      </c>
      <c r="DD92" s="1" t="s">
        <v>135</v>
      </c>
      <c r="DE92" s="1" t="s">
        <v>120</v>
      </c>
      <c r="DF92" s="1" t="s">
        <v>120</v>
      </c>
      <c r="DG92" s="1" t="s">
        <v>120</v>
      </c>
      <c r="DH92" s="1" t="s">
        <v>136</v>
      </c>
      <c r="DI92" s="1" t="s">
        <v>119</v>
      </c>
      <c r="DJ92" s="1" t="s">
        <v>120</v>
      </c>
      <c r="DK92" s="1" t="s">
        <v>120</v>
      </c>
      <c r="DL92" s="1" t="s">
        <v>120</v>
      </c>
      <c r="DM92" s="1" t="s">
        <v>120</v>
      </c>
      <c r="DN92" s="1" t="s">
        <v>120</v>
      </c>
      <c r="DO92" s="1" t="s">
        <v>120</v>
      </c>
      <c r="DP92" s="1" t="s">
        <v>120</v>
      </c>
      <c r="DQ92" s="1" t="s">
        <v>120</v>
      </c>
    </row>
    <row r="93" spans="2:121" hidden="1" x14ac:dyDescent="0.25">
      <c r="B93">
        <v>2561</v>
      </c>
      <c r="C93" s="3">
        <v>40179</v>
      </c>
      <c r="D93" s="1" t="s">
        <v>254</v>
      </c>
      <c r="E93" s="1" t="s">
        <v>137</v>
      </c>
      <c r="F93">
        <v>-20</v>
      </c>
      <c r="G93" s="1" t="s">
        <v>118</v>
      </c>
      <c r="H93">
        <v>-14880</v>
      </c>
      <c r="I93" s="1" t="s">
        <v>119</v>
      </c>
      <c r="J93">
        <v>-3.43</v>
      </c>
      <c r="K93" s="9">
        <f>AVERAGE('E-F Prices 2011 Hourly'!G1314:G2056)</f>
        <v>-0.77217338709677519</v>
      </c>
      <c r="L93" s="9">
        <f>SUM('E-F Prices 2011 Hourly'!J1337:J2056)</f>
        <v>24706.769999999982</v>
      </c>
      <c r="M93" s="9">
        <f>Table1[[#This Row],[Price]]*Table1[[#This Row],[Total quantity]]</f>
        <v>51038.400000000001</v>
      </c>
      <c r="N93" s="9">
        <f>Table1[[#This Row],[Real P/L]]-Table1[[#This Row],[Premium]]</f>
        <v>-26331.630000000019</v>
      </c>
      <c r="S93" s="1" t="s">
        <v>120</v>
      </c>
      <c r="V93" s="1" t="s">
        <v>121</v>
      </c>
      <c r="W93" s="1" t="s">
        <v>121</v>
      </c>
      <c r="X93" s="1" t="s">
        <v>122</v>
      </c>
      <c r="Y93" s="1" t="s">
        <v>123</v>
      </c>
      <c r="Z93" s="1" t="s">
        <v>124</v>
      </c>
      <c r="AA93" s="1" t="s">
        <v>125</v>
      </c>
      <c r="AB93" s="1" t="s">
        <v>120</v>
      </c>
      <c r="AC93" s="1" t="s">
        <v>120</v>
      </c>
      <c r="AD93" s="1" t="s">
        <v>120</v>
      </c>
      <c r="AE93" s="1" t="s">
        <v>120</v>
      </c>
      <c r="AF93" s="1" t="s">
        <v>120</v>
      </c>
      <c r="AG93" s="3">
        <v>40909</v>
      </c>
      <c r="AH93" s="3">
        <v>40939</v>
      </c>
      <c r="AI93" s="1" t="s">
        <v>126</v>
      </c>
      <c r="AJ93">
        <v>744</v>
      </c>
      <c r="AK93" s="1" t="s">
        <v>127</v>
      </c>
      <c r="AL93">
        <v>5</v>
      </c>
      <c r="AM93" s="3"/>
      <c r="AN93" s="1" t="s">
        <v>120</v>
      </c>
      <c r="AO93" s="1" t="s">
        <v>120</v>
      </c>
      <c r="AP93" s="1" t="s">
        <v>128</v>
      </c>
      <c r="AQ93" s="1" t="s">
        <v>129</v>
      </c>
      <c r="AR93">
        <v>0</v>
      </c>
      <c r="AS93">
        <v>0</v>
      </c>
      <c r="AT93" s="1" t="s">
        <v>123</v>
      </c>
      <c r="AU93">
        <v>0</v>
      </c>
      <c r="AV93">
        <v>0</v>
      </c>
      <c r="AW93" s="1" t="s">
        <v>123</v>
      </c>
      <c r="AX93">
        <v>0</v>
      </c>
      <c r="AY93">
        <v>0</v>
      </c>
      <c r="AZ93" s="1" t="s">
        <v>123</v>
      </c>
      <c r="BA93">
        <v>0</v>
      </c>
      <c r="BB93">
        <v>0</v>
      </c>
      <c r="BC93" s="1" t="s">
        <v>123</v>
      </c>
      <c r="BF93" s="1" t="s">
        <v>130</v>
      </c>
      <c r="BG93" s="1" t="s">
        <v>120</v>
      </c>
      <c r="BH93" s="1" t="s">
        <v>131</v>
      </c>
      <c r="BK93" s="1" t="s">
        <v>120</v>
      </c>
      <c r="BL93" s="1" t="s">
        <v>120</v>
      </c>
      <c r="BM93" s="1" t="s">
        <v>120</v>
      </c>
      <c r="BN93" s="1" t="s">
        <v>120</v>
      </c>
      <c r="BO93" s="1" t="s">
        <v>257</v>
      </c>
      <c r="BP93" s="1" t="s">
        <v>133</v>
      </c>
      <c r="BQ93" s="1" t="s">
        <v>120</v>
      </c>
      <c r="BR93" s="1" t="s">
        <v>120</v>
      </c>
      <c r="BS93" s="1" t="s">
        <v>120</v>
      </c>
      <c r="BT93" s="1" t="s">
        <v>120</v>
      </c>
      <c r="BU93" s="1" t="s">
        <v>120</v>
      </c>
      <c r="BV93" s="1" t="s">
        <v>120</v>
      </c>
      <c r="BW93">
        <v>0</v>
      </c>
      <c r="BX93">
        <v>0</v>
      </c>
      <c r="BY93">
        <v>0</v>
      </c>
      <c r="BZ93" s="3"/>
      <c r="CA93" s="3"/>
      <c r="CB93" s="1" t="s">
        <v>147</v>
      </c>
      <c r="CC93" s="4"/>
      <c r="CE93" s="1" t="s">
        <v>120</v>
      </c>
      <c r="CH93" s="1" t="s">
        <v>120</v>
      </c>
      <c r="CK93" s="1" t="s">
        <v>120</v>
      </c>
      <c r="CN93" s="1" t="s">
        <v>120</v>
      </c>
      <c r="CO93" s="1" t="s">
        <v>120</v>
      </c>
      <c r="CP93" s="1" t="s">
        <v>120</v>
      </c>
      <c r="CQ93" s="1" t="s">
        <v>120</v>
      </c>
      <c r="CR93" s="1" t="s">
        <v>120</v>
      </c>
      <c r="CS93" s="1" t="s">
        <v>120</v>
      </c>
      <c r="CT93" s="3"/>
      <c r="CU93" s="1" t="s">
        <v>120</v>
      </c>
      <c r="CV93" s="1" t="s">
        <v>120</v>
      </c>
      <c r="CW93" s="1" t="s">
        <v>120</v>
      </c>
      <c r="CX93" s="1" t="s">
        <v>120</v>
      </c>
      <c r="CY93" s="1" t="s">
        <v>120</v>
      </c>
      <c r="CZ93" s="1" t="s">
        <v>120</v>
      </c>
      <c r="DA93" s="1" t="s">
        <v>120</v>
      </c>
      <c r="DB93">
        <v>0</v>
      </c>
      <c r="DC93" s="1" t="s">
        <v>120</v>
      </c>
      <c r="DD93" s="1" t="s">
        <v>135</v>
      </c>
      <c r="DE93" s="1" t="s">
        <v>120</v>
      </c>
      <c r="DF93" s="1" t="s">
        <v>120</v>
      </c>
      <c r="DG93" s="1" t="s">
        <v>120</v>
      </c>
      <c r="DH93" s="1" t="s">
        <v>136</v>
      </c>
      <c r="DI93" s="1" t="s">
        <v>119</v>
      </c>
      <c r="DJ93" s="1" t="s">
        <v>120</v>
      </c>
      <c r="DK93" s="1" t="s">
        <v>120</v>
      </c>
      <c r="DL93" s="1" t="s">
        <v>120</v>
      </c>
      <c r="DM93" s="1" t="s">
        <v>120</v>
      </c>
      <c r="DN93" s="1" t="s">
        <v>120</v>
      </c>
      <c r="DO93" s="1" t="s">
        <v>120</v>
      </c>
      <c r="DP93" s="1" t="s">
        <v>120</v>
      </c>
      <c r="DQ93" s="1" t="s">
        <v>120</v>
      </c>
    </row>
    <row r="94" spans="2:121" hidden="1" x14ac:dyDescent="0.25">
      <c r="B94">
        <v>1989</v>
      </c>
      <c r="C94" s="3">
        <v>40179</v>
      </c>
      <c r="D94" s="1" t="s">
        <v>258</v>
      </c>
      <c r="E94" s="1" t="s">
        <v>117</v>
      </c>
      <c r="F94">
        <v>10</v>
      </c>
      <c r="G94" s="1" t="s">
        <v>118</v>
      </c>
      <c r="H94">
        <v>7440</v>
      </c>
      <c r="I94" s="1" t="s">
        <v>119</v>
      </c>
      <c r="J94">
        <v>3.23</v>
      </c>
      <c r="K94" s="9">
        <f>AVERAGE('E-F Prices 2011 Hourly'!G1315:G2057)</f>
        <v>-0.77217338709677519</v>
      </c>
      <c r="L94" s="9">
        <f>SUM('E-F Prices 2011 Hourly'!J1338:J2057)</f>
        <v>24706.769999999982</v>
      </c>
      <c r="M94" s="9">
        <f>Table1[[#This Row],[Price]]*Table1[[#This Row],[Total quantity]]</f>
        <v>24031.200000000001</v>
      </c>
      <c r="N94" s="9">
        <f>Table1[[#This Row],[Real P/L]]-Table1[[#This Row],[Premium]]</f>
        <v>675.56999999998152</v>
      </c>
      <c r="S94" s="1" t="s">
        <v>120</v>
      </c>
      <c r="V94" s="1" t="s">
        <v>121</v>
      </c>
      <c r="W94" s="1" t="s">
        <v>121</v>
      </c>
      <c r="X94" s="1" t="s">
        <v>122</v>
      </c>
      <c r="Y94" s="1" t="s">
        <v>123</v>
      </c>
      <c r="Z94" s="1" t="s">
        <v>124</v>
      </c>
      <c r="AA94" s="1" t="s">
        <v>125</v>
      </c>
      <c r="AB94" s="1" t="s">
        <v>120</v>
      </c>
      <c r="AC94" s="1" t="s">
        <v>120</v>
      </c>
      <c r="AD94" s="1" t="s">
        <v>120</v>
      </c>
      <c r="AE94" s="1" t="s">
        <v>120</v>
      </c>
      <c r="AF94" s="1" t="s">
        <v>120</v>
      </c>
      <c r="AG94" s="3">
        <v>40909</v>
      </c>
      <c r="AH94" s="3">
        <v>40939</v>
      </c>
      <c r="AI94" s="1" t="s">
        <v>126</v>
      </c>
      <c r="AJ94">
        <v>744</v>
      </c>
      <c r="AK94" s="1" t="s">
        <v>163</v>
      </c>
      <c r="AL94">
        <v>-5</v>
      </c>
      <c r="AM94" s="3"/>
      <c r="AN94" s="1" t="s">
        <v>120</v>
      </c>
      <c r="AO94" s="1" t="s">
        <v>120</v>
      </c>
      <c r="AP94" s="1" t="s">
        <v>128</v>
      </c>
      <c r="AQ94" s="1" t="s">
        <v>129</v>
      </c>
      <c r="AR94">
        <v>0</v>
      </c>
      <c r="AS94">
        <v>0</v>
      </c>
      <c r="AT94" s="1" t="s">
        <v>123</v>
      </c>
      <c r="AU94">
        <v>0</v>
      </c>
      <c r="AV94">
        <v>0</v>
      </c>
      <c r="AW94" s="1" t="s">
        <v>123</v>
      </c>
      <c r="AX94">
        <v>0</v>
      </c>
      <c r="AY94">
        <v>0</v>
      </c>
      <c r="AZ94" s="1" t="s">
        <v>123</v>
      </c>
      <c r="BA94">
        <v>0</v>
      </c>
      <c r="BB94">
        <v>0</v>
      </c>
      <c r="BC94" s="1" t="s">
        <v>123</v>
      </c>
      <c r="BF94" s="1" t="s">
        <v>130</v>
      </c>
      <c r="BG94" s="1" t="s">
        <v>120</v>
      </c>
      <c r="BH94" s="1" t="s">
        <v>131</v>
      </c>
      <c r="BK94" s="1" t="s">
        <v>120</v>
      </c>
      <c r="BL94" s="1" t="s">
        <v>120</v>
      </c>
      <c r="BM94" s="1" t="s">
        <v>120</v>
      </c>
      <c r="BN94" s="1" t="s">
        <v>120</v>
      </c>
      <c r="BO94" s="1" t="s">
        <v>259</v>
      </c>
      <c r="BP94" s="1" t="s">
        <v>133</v>
      </c>
      <c r="BQ94" s="1" t="s">
        <v>120</v>
      </c>
      <c r="BR94" s="1" t="s">
        <v>120</v>
      </c>
      <c r="BS94" s="1" t="s">
        <v>120</v>
      </c>
      <c r="BT94" s="1" t="s">
        <v>120</v>
      </c>
      <c r="BU94" s="1" t="s">
        <v>120</v>
      </c>
      <c r="BV94" s="1" t="s">
        <v>120</v>
      </c>
      <c r="BW94">
        <v>0</v>
      </c>
      <c r="BX94">
        <v>0</v>
      </c>
      <c r="BY94">
        <v>0</v>
      </c>
      <c r="BZ94" s="3"/>
      <c r="CA94" s="3"/>
      <c r="CB94" s="1" t="s">
        <v>134</v>
      </c>
      <c r="CC94" s="4"/>
      <c r="CE94" s="1" t="s">
        <v>120</v>
      </c>
      <c r="CH94" s="1" t="s">
        <v>120</v>
      </c>
      <c r="CK94" s="1" t="s">
        <v>120</v>
      </c>
      <c r="CN94" s="1" t="s">
        <v>120</v>
      </c>
      <c r="CO94" s="1" t="s">
        <v>120</v>
      </c>
      <c r="CP94" s="1" t="s">
        <v>120</v>
      </c>
      <c r="CQ94" s="1" t="s">
        <v>120</v>
      </c>
      <c r="CR94" s="1" t="s">
        <v>120</v>
      </c>
      <c r="CS94" s="1" t="s">
        <v>120</v>
      </c>
      <c r="CT94" s="3"/>
      <c r="CU94" s="1" t="s">
        <v>120</v>
      </c>
      <c r="CV94" s="1" t="s">
        <v>120</v>
      </c>
      <c r="CW94" s="1" t="s">
        <v>120</v>
      </c>
      <c r="CX94" s="1" t="s">
        <v>120</v>
      </c>
      <c r="CY94" s="1" t="s">
        <v>120</v>
      </c>
      <c r="CZ94" s="1" t="s">
        <v>120</v>
      </c>
      <c r="DA94" s="1" t="s">
        <v>120</v>
      </c>
      <c r="DB94">
        <v>0</v>
      </c>
      <c r="DC94" s="1" t="s">
        <v>120</v>
      </c>
      <c r="DD94" s="1" t="s">
        <v>135</v>
      </c>
      <c r="DE94" s="1" t="s">
        <v>120</v>
      </c>
      <c r="DF94" s="1" t="s">
        <v>120</v>
      </c>
      <c r="DG94" s="1" t="s">
        <v>120</v>
      </c>
      <c r="DH94" s="1" t="s">
        <v>136</v>
      </c>
      <c r="DI94" s="1" t="s">
        <v>119</v>
      </c>
      <c r="DJ94" s="1" t="s">
        <v>120</v>
      </c>
      <c r="DK94" s="1" t="s">
        <v>120</v>
      </c>
      <c r="DL94" s="1" t="s">
        <v>120</v>
      </c>
      <c r="DM94" s="1" t="s">
        <v>120</v>
      </c>
      <c r="DN94" s="1" t="s">
        <v>120</v>
      </c>
      <c r="DO94" s="1" t="s">
        <v>120</v>
      </c>
      <c r="DP94" s="1" t="s">
        <v>120</v>
      </c>
      <c r="DQ94" s="1" t="s">
        <v>120</v>
      </c>
    </row>
    <row r="95" spans="2:121" hidden="1" x14ac:dyDescent="0.25">
      <c r="B95">
        <v>2277</v>
      </c>
      <c r="C95" s="3">
        <v>40179</v>
      </c>
      <c r="D95" s="1" t="s">
        <v>258</v>
      </c>
      <c r="E95" s="1" t="s">
        <v>137</v>
      </c>
      <c r="F95">
        <v>-10</v>
      </c>
      <c r="G95" s="1" t="s">
        <v>118</v>
      </c>
      <c r="H95">
        <v>-7440</v>
      </c>
      <c r="I95" s="1" t="s">
        <v>119</v>
      </c>
      <c r="J95">
        <v>4.5599999999999996</v>
      </c>
      <c r="K95" s="9">
        <f>AVERAGE('E-F Prices 2011 Hourly'!G1316:G2058)</f>
        <v>-0.77217338709677519</v>
      </c>
      <c r="L95" s="9">
        <f>SUM('E-F Prices 2011 Hourly'!J1339:J2058)</f>
        <v>24706.769999999982</v>
      </c>
      <c r="M95" s="9">
        <f>Table1[[#This Row],[Price]]*Table1[[#This Row],[Total quantity]]</f>
        <v>-33926.399999999994</v>
      </c>
      <c r="N95" s="9">
        <f>Table1[[#This Row],[Real P/L]]-Table1[[#This Row],[Premium]]</f>
        <v>58633.169999999976</v>
      </c>
      <c r="S95" s="1" t="s">
        <v>120</v>
      </c>
      <c r="V95" s="1" t="s">
        <v>121</v>
      </c>
      <c r="W95" s="1" t="s">
        <v>121</v>
      </c>
      <c r="X95" s="1" t="s">
        <v>122</v>
      </c>
      <c r="Y95" s="1" t="s">
        <v>123</v>
      </c>
      <c r="Z95" s="1" t="s">
        <v>124</v>
      </c>
      <c r="AA95" s="1" t="s">
        <v>125</v>
      </c>
      <c r="AB95" s="1" t="s">
        <v>120</v>
      </c>
      <c r="AC95" s="1" t="s">
        <v>120</v>
      </c>
      <c r="AD95" s="1" t="s">
        <v>120</v>
      </c>
      <c r="AE95" s="1" t="s">
        <v>120</v>
      </c>
      <c r="AF95" s="1" t="s">
        <v>120</v>
      </c>
      <c r="AG95" s="3">
        <v>40909</v>
      </c>
      <c r="AH95" s="3">
        <v>40939</v>
      </c>
      <c r="AI95" s="1" t="s">
        <v>126</v>
      </c>
      <c r="AJ95">
        <v>744</v>
      </c>
      <c r="AK95" s="1" t="s">
        <v>163</v>
      </c>
      <c r="AL95">
        <v>-5</v>
      </c>
      <c r="AM95" s="3"/>
      <c r="AN95" s="1" t="s">
        <v>120</v>
      </c>
      <c r="AO95" s="1" t="s">
        <v>120</v>
      </c>
      <c r="AP95" s="1" t="s">
        <v>128</v>
      </c>
      <c r="AQ95" s="1" t="s">
        <v>129</v>
      </c>
      <c r="AR95">
        <v>0</v>
      </c>
      <c r="AS95">
        <v>0</v>
      </c>
      <c r="AT95" s="1" t="s">
        <v>123</v>
      </c>
      <c r="AU95">
        <v>0</v>
      </c>
      <c r="AV95">
        <v>0</v>
      </c>
      <c r="AW95" s="1" t="s">
        <v>123</v>
      </c>
      <c r="AX95">
        <v>0</v>
      </c>
      <c r="AY95">
        <v>0</v>
      </c>
      <c r="AZ95" s="1" t="s">
        <v>123</v>
      </c>
      <c r="BA95">
        <v>0</v>
      </c>
      <c r="BB95">
        <v>0</v>
      </c>
      <c r="BC95" s="1" t="s">
        <v>123</v>
      </c>
      <c r="BF95" s="1" t="s">
        <v>130</v>
      </c>
      <c r="BG95" s="1" t="s">
        <v>120</v>
      </c>
      <c r="BH95" s="1" t="s">
        <v>131</v>
      </c>
      <c r="BK95" s="1" t="s">
        <v>120</v>
      </c>
      <c r="BL95" s="1" t="s">
        <v>120</v>
      </c>
      <c r="BM95" s="1" t="s">
        <v>120</v>
      </c>
      <c r="BN95" s="1" t="s">
        <v>120</v>
      </c>
      <c r="BO95" s="1" t="s">
        <v>260</v>
      </c>
      <c r="BP95" s="1" t="s">
        <v>133</v>
      </c>
      <c r="BQ95" s="1" t="s">
        <v>120</v>
      </c>
      <c r="BR95" s="1" t="s">
        <v>120</v>
      </c>
      <c r="BS95" s="1" t="s">
        <v>120</v>
      </c>
      <c r="BT95" s="1" t="s">
        <v>120</v>
      </c>
      <c r="BU95" s="1" t="s">
        <v>120</v>
      </c>
      <c r="BV95" s="1" t="s">
        <v>120</v>
      </c>
      <c r="BW95">
        <v>0</v>
      </c>
      <c r="BX95">
        <v>0</v>
      </c>
      <c r="BY95">
        <v>0</v>
      </c>
      <c r="BZ95" s="3"/>
      <c r="CA95" s="3"/>
      <c r="CB95" s="1" t="s">
        <v>134</v>
      </c>
      <c r="CC95" s="4"/>
      <c r="CE95" s="1" t="s">
        <v>120</v>
      </c>
      <c r="CH95" s="1" t="s">
        <v>120</v>
      </c>
      <c r="CK95" s="1" t="s">
        <v>120</v>
      </c>
      <c r="CN95" s="1" t="s">
        <v>120</v>
      </c>
      <c r="CO95" s="1" t="s">
        <v>120</v>
      </c>
      <c r="CP95" s="1" t="s">
        <v>120</v>
      </c>
      <c r="CQ95" s="1" t="s">
        <v>120</v>
      </c>
      <c r="CR95" s="1" t="s">
        <v>120</v>
      </c>
      <c r="CS95" s="1" t="s">
        <v>120</v>
      </c>
      <c r="CT95" s="3"/>
      <c r="CU95" s="1" t="s">
        <v>120</v>
      </c>
      <c r="CV95" s="1" t="s">
        <v>120</v>
      </c>
      <c r="CW95" s="1" t="s">
        <v>120</v>
      </c>
      <c r="CX95" s="1" t="s">
        <v>120</v>
      </c>
      <c r="CY95" s="1" t="s">
        <v>120</v>
      </c>
      <c r="CZ95" s="1" t="s">
        <v>120</v>
      </c>
      <c r="DA95" s="1" t="s">
        <v>120</v>
      </c>
      <c r="DB95">
        <v>0</v>
      </c>
      <c r="DC95" s="1" t="s">
        <v>120</v>
      </c>
      <c r="DD95" s="1" t="s">
        <v>135</v>
      </c>
      <c r="DE95" s="1" t="s">
        <v>120</v>
      </c>
      <c r="DF95" s="1" t="s">
        <v>120</v>
      </c>
      <c r="DG95" s="1" t="s">
        <v>120</v>
      </c>
      <c r="DH95" s="1" t="s">
        <v>136</v>
      </c>
      <c r="DI95" s="1" t="s">
        <v>119</v>
      </c>
      <c r="DJ95" s="1" t="s">
        <v>120</v>
      </c>
      <c r="DK95" s="1" t="s">
        <v>120</v>
      </c>
      <c r="DL95" s="1" t="s">
        <v>120</v>
      </c>
      <c r="DM95" s="1" t="s">
        <v>120</v>
      </c>
      <c r="DN95" s="1" t="s">
        <v>120</v>
      </c>
      <c r="DO95" s="1" t="s">
        <v>120</v>
      </c>
      <c r="DP95" s="1" t="s">
        <v>120</v>
      </c>
      <c r="DQ95" s="1" t="s">
        <v>120</v>
      </c>
    </row>
    <row r="96" spans="2:121" hidden="1" x14ac:dyDescent="0.25">
      <c r="B96">
        <v>2563</v>
      </c>
      <c r="C96" s="3">
        <v>40179</v>
      </c>
      <c r="D96" s="1" t="s">
        <v>258</v>
      </c>
      <c r="E96" s="1" t="s">
        <v>137</v>
      </c>
      <c r="F96">
        <v>-20</v>
      </c>
      <c r="G96" s="1" t="s">
        <v>118</v>
      </c>
      <c r="H96">
        <v>-14880</v>
      </c>
      <c r="I96" s="1" t="s">
        <v>119</v>
      </c>
      <c r="J96">
        <v>-3.43</v>
      </c>
      <c r="K96" s="9">
        <f>AVERAGE('E-F Prices 2011 Hourly'!G1317:G2059)</f>
        <v>-0.77217338709677519</v>
      </c>
      <c r="L96" s="9">
        <f>SUM('E-F Prices 2011 Hourly'!J1340:J2059)</f>
        <v>24706.769999999982</v>
      </c>
      <c r="M96" s="9">
        <f>Table1[[#This Row],[Price]]*Table1[[#This Row],[Total quantity]]</f>
        <v>51038.400000000001</v>
      </c>
      <c r="N96" s="9">
        <f>Table1[[#This Row],[Real P/L]]-Table1[[#This Row],[Premium]]</f>
        <v>-26331.630000000019</v>
      </c>
      <c r="S96" s="1" t="s">
        <v>120</v>
      </c>
      <c r="V96" s="1" t="s">
        <v>121</v>
      </c>
      <c r="W96" s="1" t="s">
        <v>121</v>
      </c>
      <c r="X96" s="1" t="s">
        <v>122</v>
      </c>
      <c r="Y96" s="1" t="s">
        <v>123</v>
      </c>
      <c r="Z96" s="1" t="s">
        <v>124</v>
      </c>
      <c r="AA96" s="1" t="s">
        <v>125</v>
      </c>
      <c r="AB96" s="1" t="s">
        <v>120</v>
      </c>
      <c r="AC96" s="1" t="s">
        <v>120</v>
      </c>
      <c r="AD96" s="1" t="s">
        <v>120</v>
      </c>
      <c r="AE96" s="1" t="s">
        <v>120</v>
      </c>
      <c r="AF96" s="1" t="s">
        <v>120</v>
      </c>
      <c r="AG96" s="3">
        <v>40909</v>
      </c>
      <c r="AH96" s="3">
        <v>40939</v>
      </c>
      <c r="AI96" s="1" t="s">
        <v>126</v>
      </c>
      <c r="AJ96">
        <v>744</v>
      </c>
      <c r="AK96" s="1" t="s">
        <v>163</v>
      </c>
      <c r="AL96">
        <v>-5</v>
      </c>
      <c r="AM96" s="3"/>
      <c r="AN96" s="1" t="s">
        <v>120</v>
      </c>
      <c r="AO96" s="1" t="s">
        <v>120</v>
      </c>
      <c r="AP96" s="1" t="s">
        <v>128</v>
      </c>
      <c r="AQ96" s="1" t="s">
        <v>129</v>
      </c>
      <c r="AR96">
        <v>0</v>
      </c>
      <c r="AS96">
        <v>0</v>
      </c>
      <c r="AT96" s="1" t="s">
        <v>123</v>
      </c>
      <c r="AU96">
        <v>0</v>
      </c>
      <c r="AV96">
        <v>0</v>
      </c>
      <c r="AW96" s="1" t="s">
        <v>123</v>
      </c>
      <c r="AX96">
        <v>0</v>
      </c>
      <c r="AY96">
        <v>0</v>
      </c>
      <c r="AZ96" s="1" t="s">
        <v>123</v>
      </c>
      <c r="BA96">
        <v>0</v>
      </c>
      <c r="BB96">
        <v>0</v>
      </c>
      <c r="BC96" s="1" t="s">
        <v>123</v>
      </c>
      <c r="BF96" s="1" t="s">
        <v>130</v>
      </c>
      <c r="BG96" s="1" t="s">
        <v>120</v>
      </c>
      <c r="BH96" s="1" t="s">
        <v>131</v>
      </c>
      <c r="BK96" s="1" t="s">
        <v>120</v>
      </c>
      <c r="BL96" s="1" t="s">
        <v>120</v>
      </c>
      <c r="BM96" s="1" t="s">
        <v>120</v>
      </c>
      <c r="BN96" s="1" t="s">
        <v>120</v>
      </c>
      <c r="BO96" s="1" t="s">
        <v>261</v>
      </c>
      <c r="BP96" s="1" t="s">
        <v>133</v>
      </c>
      <c r="BQ96" s="1" t="s">
        <v>120</v>
      </c>
      <c r="BR96" s="1" t="s">
        <v>120</v>
      </c>
      <c r="BS96" s="1" t="s">
        <v>120</v>
      </c>
      <c r="BT96" s="1" t="s">
        <v>120</v>
      </c>
      <c r="BU96" s="1" t="s">
        <v>120</v>
      </c>
      <c r="BV96" s="1" t="s">
        <v>120</v>
      </c>
      <c r="BW96">
        <v>0</v>
      </c>
      <c r="BX96">
        <v>0</v>
      </c>
      <c r="BY96">
        <v>0</v>
      </c>
      <c r="BZ96" s="3"/>
      <c r="CA96" s="3"/>
      <c r="CB96" s="1" t="s">
        <v>134</v>
      </c>
      <c r="CC96" s="4"/>
      <c r="CE96" s="1" t="s">
        <v>120</v>
      </c>
      <c r="CH96" s="1" t="s">
        <v>120</v>
      </c>
      <c r="CK96" s="1" t="s">
        <v>120</v>
      </c>
      <c r="CN96" s="1" t="s">
        <v>120</v>
      </c>
      <c r="CO96" s="1" t="s">
        <v>120</v>
      </c>
      <c r="CP96" s="1" t="s">
        <v>120</v>
      </c>
      <c r="CQ96" s="1" t="s">
        <v>120</v>
      </c>
      <c r="CR96" s="1" t="s">
        <v>120</v>
      </c>
      <c r="CS96" s="1" t="s">
        <v>120</v>
      </c>
      <c r="CT96" s="3"/>
      <c r="CU96" s="1" t="s">
        <v>120</v>
      </c>
      <c r="CV96" s="1" t="s">
        <v>120</v>
      </c>
      <c r="CW96" s="1" t="s">
        <v>120</v>
      </c>
      <c r="CX96" s="1" t="s">
        <v>120</v>
      </c>
      <c r="CY96" s="1" t="s">
        <v>120</v>
      </c>
      <c r="CZ96" s="1" t="s">
        <v>120</v>
      </c>
      <c r="DA96" s="1" t="s">
        <v>120</v>
      </c>
      <c r="DB96">
        <v>0</v>
      </c>
      <c r="DC96" s="1" t="s">
        <v>120</v>
      </c>
      <c r="DD96" s="1" t="s">
        <v>135</v>
      </c>
      <c r="DE96" s="1" t="s">
        <v>120</v>
      </c>
      <c r="DF96" s="1" t="s">
        <v>120</v>
      </c>
      <c r="DG96" s="1" t="s">
        <v>120</v>
      </c>
      <c r="DH96" s="1" t="s">
        <v>136</v>
      </c>
      <c r="DI96" s="1" t="s">
        <v>119</v>
      </c>
      <c r="DJ96" s="1" t="s">
        <v>120</v>
      </c>
      <c r="DK96" s="1" t="s">
        <v>120</v>
      </c>
      <c r="DL96" s="1" t="s">
        <v>120</v>
      </c>
      <c r="DM96" s="1" t="s">
        <v>120</v>
      </c>
      <c r="DN96" s="1" t="s">
        <v>120</v>
      </c>
      <c r="DO96" s="1" t="s">
        <v>120</v>
      </c>
      <c r="DP96" s="1" t="s">
        <v>120</v>
      </c>
      <c r="DQ96" s="1" t="s">
        <v>120</v>
      </c>
    </row>
    <row r="97" spans="2:121" hidden="1" x14ac:dyDescent="0.25">
      <c r="B97">
        <v>1991</v>
      </c>
      <c r="C97" s="3">
        <v>40179</v>
      </c>
      <c r="D97" s="1" t="s">
        <v>262</v>
      </c>
      <c r="E97" s="1" t="s">
        <v>117</v>
      </c>
      <c r="F97">
        <v>10</v>
      </c>
      <c r="G97" s="1" t="s">
        <v>118</v>
      </c>
      <c r="H97">
        <v>7440</v>
      </c>
      <c r="I97" s="1" t="s">
        <v>119</v>
      </c>
      <c r="J97">
        <v>3.23</v>
      </c>
      <c r="K97" s="9">
        <f>AVERAGE('E-F Prices 2011 Hourly'!G1318:G2060)</f>
        <v>-0.77217338709677519</v>
      </c>
      <c r="L97" s="9">
        <f>SUM('E-F Prices 2011 Hourly'!J1341:J2060)</f>
        <v>24706.769999999982</v>
      </c>
      <c r="M97" s="9">
        <f>Table1[[#This Row],[Price]]*Table1[[#This Row],[Total quantity]]</f>
        <v>24031.200000000001</v>
      </c>
      <c r="N97" s="9">
        <f>Table1[[#This Row],[Real P/L]]-Table1[[#This Row],[Premium]]</f>
        <v>675.56999999998152</v>
      </c>
      <c r="S97" s="1" t="s">
        <v>120</v>
      </c>
      <c r="V97" s="1" t="s">
        <v>121</v>
      </c>
      <c r="W97" s="1" t="s">
        <v>121</v>
      </c>
      <c r="X97" s="1" t="s">
        <v>122</v>
      </c>
      <c r="Y97" s="1" t="s">
        <v>123</v>
      </c>
      <c r="Z97" s="1" t="s">
        <v>124</v>
      </c>
      <c r="AA97" s="1" t="s">
        <v>125</v>
      </c>
      <c r="AB97" s="1" t="s">
        <v>120</v>
      </c>
      <c r="AC97" s="1" t="s">
        <v>120</v>
      </c>
      <c r="AD97" s="1" t="s">
        <v>120</v>
      </c>
      <c r="AE97" s="1" t="s">
        <v>120</v>
      </c>
      <c r="AF97" s="1" t="s">
        <v>120</v>
      </c>
      <c r="AG97" s="3">
        <v>40909</v>
      </c>
      <c r="AH97" s="3">
        <v>40939</v>
      </c>
      <c r="AI97" s="1" t="s">
        <v>126</v>
      </c>
      <c r="AJ97">
        <v>744</v>
      </c>
      <c r="AK97" s="1" t="s">
        <v>163</v>
      </c>
      <c r="AL97">
        <v>-5</v>
      </c>
      <c r="AM97" s="3"/>
      <c r="AN97" s="1" t="s">
        <v>120</v>
      </c>
      <c r="AO97" s="1" t="s">
        <v>120</v>
      </c>
      <c r="AP97" s="1" t="s">
        <v>128</v>
      </c>
      <c r="AQ97" s="1" t="s">
        <v>129</v>
      </c>
      <c r="AR97">
        <v>0</v>
      </c>
      <c r="AS97">
        <v>0</v>
      </c>
      <c r="AT97" s="1" t="s">
        <v>123</v>
      </c>
      <c r="AU97">
        <v>0</v>
      </c>
      <c r="AV97">
        <v>0</v>
      </c>
      <c r="AW97" s="1" t="s">
        <v>123</v>
      </c>
      <c r="AX97">
        <v>0</v>
      </c>
      <c r="AY97">
        <v>0</v>
      </c>
      <c r="AZ97" s="1" t="s">
        <v>123</v>
      </c>
      <c r="BA97">
        <v>0</v>
      </c>
      <c r="BB97">
        <v>0</v>
      </c>
      <c r="BC97" s="1" t="s">
        <v>123</v>
      </c>
      <c r="BF97" s="1" t="s">
        <v>130</v>
      </c>
      <c r="BG97" s="1" t="s">
        <v>120</v>
      </c>
      <c r="BH97" s="1" t="s">
        <v>131</v>
      </c>
      <c r="BK97" s="1" t="s">
        <v>120</v>
      </c>
      <c r="BL97" s="1" t="s">
        <v>120</v>
      </c>
      <c r="BM97" s="1" t="s">
        <v>120</v>
      </c>
      <c r="BN97" s="1" t="s">
        <v>120</v>
      </c>
      <c r="BO97" s="1" t="s">
        <v>263</v>
      </c>
      <c r="BP97" s="1" t="s">
        <v>133</v>
      </c>
      <c r="BQ97" s="1" t="s">
        <v>120</v>
      </c>
      <c r="BR97" s="1" t="s">
        <v>120</v>
      </c>
      <c r="BS97" s="1" t="s">
        <v>120</v>
      </c>
      <c r="BT97" s="1" t="s">
        <v>120</v>
      </c>
      <c r="BU97" s="1" t="s">
        <v>120</v>
      </c>
      <c r="BV97" s="1" t="s">
        <v>120</v>
      </c>
      <c r="BW97">
        <v>0</v>
      </c>
      <c r="BX97">
        <v>0</v>
      </c>
      <c r="BY97">
        <v>0</v>
      </c>
      <c r="BZ97" s="3"/>
      <c r="CA97" s="3"/>
      <c r="CB97" s="1" t="s">
        <v>142</v>
      </c>
      <c r="CC97" s="4"/>
      <c r="CE97" s="1" t="s">
        <v>120</v>
      </c>
      <c r="CH97" s="1" t="s">
        <v>120</v>
      </c>
      <c r="CK97" s="1" t="s">
        <v>120</v>
      </c>
      <c r="CN97" s="1" t="s">
        <v>120</v>
      </c>
      <c r="CO97" s="1" t="s">
        <v>120</v>
      </c>
      <c r="CP97" s="1" t="s">
        <v>120</v>
      </c>
      <c r="CQ97" s="1" t="s">
        <v>120</v>
      </c>
      <c r="CR97" s="1" t="s">
        <v>120</v>
      </c>
      <c r="CS97" s="1" t="s">
        <v>120</v>
      </c>
      <c r="CT97" s="3"/>
      <c r="CU97" s="1" t="s">
        <v>120</v>
      </c>
      <c r="CV97" s="1" t="s">
        <v>120</v>
      </c>
      <c r="CW97" s="1" t="s">
        <v>120</v>
      </c>
      <c r="CX97" s="1" t="s">
        <v>120</v>
      </c>
      <c r="CY97" s="1" t="s">
        <v>120</v>
      </c>
      <c r="CZ97" s="1" t="s">
        <v>120</v>
      </c>
      <c r="DA97" s="1" t="s">
        <v>120</v>
      </c>
      <c r="DB97">
        <v>0</v>
      </c>
      <c r="DC97" s="1" t="s">
        <v>120</v>
      </c>
      <c r="DD97" s="1" t="s">
        <v>135</v>
      </c>
      <c r="DE97" s="1" t="s">
        <v>120</v>
      </c>
      <c r="DF97" s="1" t="s">
        <v>120</v>
      </c>
      <c r="DG97" s="1" t="s">
        <v>120</v>
      </c>
      <c r="DH97" s="1" t="s">
        <v>136</v>
      </c>
      <c r="DI97" s="1" t="s">
        <v>119</v>
      </c>
      <c r="DJ97" s="1" t="s">
        <v>120</v>
      </c>
      <c r="DK97" s="1" t="s">
        <v>120</v>
      </c>
      <c r="DL97" s="1" t="s">
        <v>120</v>
      </c>
      <c r="DM97" s="1" t="s">
        <v>120</v>
      </c>
      <c r="DN97" s="1" t="s">
        <v>120</v>
      </c>
      <c r="DO97" s="1" t="s">
        <v>120</v>
      </c>
      <c r="DP97" s="1" t="s">
        <v>120</v>
      </c>
      <c r="DQ97" s="1" t="s">
        <v>120</v>
      </c>
    </row>
    <row r="98" spans="2:121" hidden="1" x14ac:dyDescent="0.25">
      <c r="B98">
        <v>2279</v>
      </c>
      <c r="C98" s="3">
        <v>40179</v>
      </c>
      <c r="D98" s="1" t="s">
        <v>262</v>
      </c>
      <c r="E98" s="1" t="s">
        <v>137</v>
      </c>
      <c r="F98">
        <v>-10</v>
      </c>
      <c r="G98" s="1" t="s">
        <v>118</v>
      </c>
      <c r="H98">
        <v>-7440</v>
      </c>
      <c r="I98" s="1" t="s">
        <v>119</v>
      </c>
      <c r="J98">
        <v>4.5599999999999996</v>
      </c>
      <c r="K98" s="9">
        <f>AVERAGE('E-F Prices 2011 Hourly'!G1319:G2061)</f>
        <v>-0.77217338709677519</v>
      </c>
      <c r="L98" s="9">
        <f>SUM('E-F Prices 2011 Hourly'!J1342:J2061)</f>
        <v>24706.769999999982</v>
      </c>
      <c r="M98" s="9">
        <f>Table1[[#This Row],[Price]]*Table1[[#This Row],[Total quantity]]</f>
        <v>-33926.399999999994</v>
      </c>
      <c r="N98" s="9">
        <f>Table1[[#This Row],[Real P/L]]-Table1[[#This Row],[Premium]]</f>
        <v>58633.169999999976</v>
      </c>
      <c r="S98" s="1" t="s">
        <v>120</v>
      </c>
      <c r="V98" s="1" t="s">
        <v>121</v>
      </c>
      <c r="W98" s="1" t="s">
        <v>121</v>
      </c>
      <c r="X98" s="1" t="s">
        <v>122</v>
      </c>
      <c r="Y98" s="1" t="s">
        <v>123</v>
      </c>
      <c r="Z98" s="1" t="s">
        <v>124</v>
      </c>
      <c r="AA98" s="1" t="s">
        <v>125</v>
      </c>
      <c r="AB98" s="1" t="s">
        <v>120</v>
      </c>
      <c r="AC98" s="1" t="s">
        <v>120</v>
      </c>
      <c r="AD98" s="1" t="s">
        <v>120</v>
      </c>
      <c r="AE98" s="1" t="s">
        <v>120</v>
      </c>
      <c r="AF98" s="1" t="s">
        <v>120</v>
      </c>
      <c r="AG98" s="3">
        <v>40909</v>
      </c>
      <c r="AH98" s="3">
        <v>40939</v>
      </c>
      <c r="AI98" s="1" t="s">
        <v>126</v>
      </c>
      <c r="AJ98">
        <v>744</v>
      </c>
      <c r="AK98" s="1" t="s">
        <v>163</v>
      </c>
      <c r="AL98">
        <v>-5</v>
      </c>
      <c r="AM98" s="3"/>
      <c r="AN98" s="1" t="s">
        <v>120</v>
      </c>
      <c r="AO98" s="1" t="s">
        <v>120</v>
      </c>
      <c r="AP98" s="1" t="s">
        <v>128</v>
      </c>
      <c r="AQ98" s="1" t="s">
        <v>129</v>
      </c>
      <c r="AR98">
        <v>0</v>
      </c>
      <c r="AS98">
        <v>0</v>
      </c>
      <c r="AT98" s="1" t="s">
        <v>123</v>
      </c>
      <c r="AU98">
        <v>0</v>
      </c>
      <c r="AV98">
        <v>0</v>
      </c>
      <c r="AW98" s="1" t="s">
        <v>123</v>
      </c>
      <c r="AX98">
        <v>0</v>
      </c>
      <c r="AY98">
        <v>0</v>
      </c>
      <c r="AZ98" s="1" t="s">
        <v>123</v>
      </c>
      <c r="BA98">
        <v>0</v>
      </c>
      <c r="BB98">
        <v>0</v>
      </c>
      <c r="BC98" s="1" t="s">
        <v>123</v>
      </c>
      <c r="BF98" s="1" t="s">
        <v>130</v>
      </c>
      <c r="BG98" s="1" t="s">
        <v>120</v>
      </c>
      <c r="BH98" s="1" t="s">
        <v>131</v>
      </c>
      <c r="BK98" s="1" t="s">
        <v>120</v>
      </c>
      <c r="BL98" s="1" t="s">
        <v>120</v>
      </c>
      <c r="BM98" s="1" t="s">
        <v>120</v>
      </c>
      <c r="BN98" s="1" t="s">
        <v>120</v>
      </c>
      <c r="BO98" s="1" t="s">
        <v>264</v>
      </c>
      <c r="BP98" s="1" t="s">
        <v>133</v>
      </c>
      <c r="BQ98" s="1" t="s">
        <v>120</v>
      </c>
      <c r="BR98" s="1" t="s">
        <v>120</v>
      </c>
      <c r="BS98" s="1" t="s">
        <v>120</v>
      </c>
      <c r="BT98" s="1" t="s">
        <v>120</v>
      </c>
      <c r="BU98" s="1" t="s">
        <v>120</v>
      </c>
      <c r="BV98" s="1" t="s">
        <v>120</v>
      </c>
      <c r="BW98">
        <v>0</v>
      </c>
      <c r="BX98">
        <v>0</v>
      </c>
      <c r="BY98">
        <v>0</v>
      </c>
      <c r="BZ98" s="3"/>
      <c r="CA98" s="3"/>
      <c r="CB98" s="1" t="s">
        <v>142</v>
      </c>
      <c r="CC98" s="4"/>
      <c r="CE98" s="1" t="s">
        <v>120</v>
      </c>
      <c r="CH98" s="1" t="s">
        <v>120</v>
      </c>
      <c r="CK98" s="1" t="s">
        <v>120</v>
      </c>
      <c r="CN98" s="1" t="s">
        <v>120</v>
      </c>
      <c r="CO98" s="1" t="s">
        <v>120</v>
      </c>
      <c r="CP98" s="1" t="s">
        <v>120</v>
      </c>
      <c r="CQ98" s="1" t="s">
        <v>120</v>
      </c>
      <c r="CR98" s="1" t="s">
        <v>120</v>
      </c>
      <c r="CS98" s="1" t="s">
        <v>120</v>
      </c>
      <c r="CT98" s="3"/>
      <c r="CU98" s="1" t="s">
        <v>120</v>
      </c>
      <c r="CV98" s="1" t="s">
        <v>120</v>
      </c>
      <c r="CW98" s="1" t="s">
        <v>120</v>
      </c>
      <c r="CX98" s="1" t="s">
        <v>120</v>
      </c>
      <c r="CY98" s="1" t="s">
        <v>120</v>
      </c>
      <c r="CZ98" s="1" t="s">
        <v>120</v>
      </c>
      <c r="DA98" s="1" t="s">
        <v>120</v>
      </c>
      <c r="DB98">
        <v>0</v>
      </c>
      <c r="DC98" s="1" t="s">
        <v>120</v>
      </c>
      <c r="DD98" s="1" t="s">
        <v>135</v>
      </c>
      <c r="DE98" s="1" t="s">
        <v>120</v>
      </c>
      <c r="DF98" s="1" t="s">
        <v>120</v>
      </c>
      <c r="DG98" s="1" t="s">
        <v>120</v>
      </c>
      <c r="DH98" s="1" t="s">
        <v>136</v>
      </c>
      <c r="DI98" s="1" t="s">
        <v>119</v>
      </c>
      <c r="DJ98" s="1" t="s">
        <v>120</v>
      </c>
      <c r="DK98" s="1" t="s">
        <v>120</v>
      </c>
      <c r="DL98" s="1" t="s">
        <v>120</v>
      </c>
      <c r="DM98" s="1" t="s">
        <v>120</v>
      </c>
      <c r="DN98" s="1" t="s">
        <v>120</v>
      </c>
      <c r="DO98" s="1" t="s">
        <v>120</v>
      </c>
      <c r="DP98" s="1" t="s">
        <v>120</v>
      </c>
      <c r="DQ98" s="1" t="s">
        <v>120</v>
      </c>
    </row>
    <row r="99" spans="2:121" hidden="1" x14ac:dyDescent="0.25">
      <c r="B99">
        <v>2565</v>
      </c>
      <c r="C99" s="3">
        <v>40179</v>
      </c>
      <c r="D99" s="1" t="s">
        <v>262</v>
      </c>
      <c r="E99" s="1" t="s">
        <v>137</v>
      </c>
      <c r="F99">
        <v>-20</v>
      </c>
      <c r="G99" s="1" t="s">
        <v>118</v>
      </c>
      <c r="H99">
        <v>-14880</v>
      </c>
      <c r="I99" s="1" t="s">
        <v>119</v>
      </c>
      <c r="J99">
        <v>-3.43</v>
      </c>
      <c r="K99" s="9">
        <f>AVERAGE('E-F Prices 2011 Hourly'!G1320:G2062)</f>
        <v>-0.77217338709677519</v>
      </c>
      <c r="L99" s="9">
        <f>SUM('E-F Prices 2011 Hourly'!J1343:J2062)</f>
        <v>24706.769999999982</v>
      </c>
      <c r="M99" s="9">
        <f>Table1[[#This Row],[Price]]*Table1[[#This Row],[Total quantity]]</f>
        <v>51038.400000000001</v>
      </c>
      <c r="N99" s="9">
        <f>Table1[[#This Row],[Real P/L]]-Table1[[#This Row],[Premium]]</f>
        <v>-26331.630000000019</v>
      </c>
      <c r="S99" s="1" t="s">
        <v>120</v>
      </c>
      <c r="V99" s="1" t="s">
        <v>121</v>
      </c>
      <c r="W99" s="1" t="s">
        <v>121</v>
      </c>
      <c r="X99" s="1" t="s">
        <v>122</v>
      </c>
      <c r="Y99" s="1" t="s">
        <v>123</v>
      </c>
      <c r="Z99" s="1" t="s">
        <v>124</v>
      </c>
      <c r="AA99" s="1" t="s">
        <v>125</v>
      </c>
      <c r="AB99" s="1" t="s">
        <v>120</v>
      </c>
      <c r="AC99" s="1" t="s">
        <v>120</v>
      </c>
      <c r="AD99" s="1" t="s">
        <v>120</v>
      </c>
      <c r="AE99" s="1" t="s">
        <v>120</v>
      </c>
      <c r="AF99" s="1" t="s">
        <v>120</v>
      </c>
      <c r="AG99" s="3">
        <v>40909</v>
      </c>
      <c r="AH99" s="3">
        <v>40939</v>
      </c>
      <c r="AI99" s="1" t="s">
        <v>126</v>
      </c>
      <c r="AJ99">
        <v>744</v>
      </c>
      <c r="AK99" s="1" t="s">
        <v>163</v>
      </c>
      <c r="AL99">
        <v>-5</v>
      </c>
      <c r="AM99" s="3"/>
      <c r="AN99" s="1" t="s">
        <v>120</v>
      </c>
      <c r="AO99" s="1" t="s">
        <v>120</v>
      </c>
      <c r="AP99" s="1" t="s">
        <v>128</v>
      </c>
      <c r="AQ99" s="1" t="s">
        <v>129</v>
      </c>
      <c r="AR99">
        <v>0</v>
      </c>
      <c r="AS99">
        <v>0</v>
      </c>
      <c r="AT99" s="1" t="s">
        <v>123</v>
      </c>
      <c r="AU99">
        <v>0</v>
      </c>
      <c r="AV99">
        <v>0</v>
      </c>
      <c r="AW99" s="1" t="s">
        <v>123</v>
      </c>
      <c r="AX99">
        <v>0</v>
      </c>
      <c r="AY99">
        <v>0</v>
      </c>
      <c r="AZ99" s="1" t="s">
        <v>123</v>
      </c>
      <c r="BA99">
        <v>0</v>
      </c>
      <c r="BB99">
        <v>0</v>
      </c>
      <c r="BC99" s="1" t="s">
        <v>123</v>
      </c>
      <c r="BF99" s="1" t="s">
        <v>130</v>
      </c>
      <c r="BG99" s="1" t="s">
        <v>120</v>
      </c>
      <c r="BH99" s="1" t="s">
        <v>131</v>
      </c>
      <c r="BK99" s="1" t="s">
        <v>120</v>
      </c>
      <c r="BL99" s="1" t="s">
        <v>120</v>
      </c>
      <c r="BM99" s="1" t="s">
        <v>120</v>
      </c>
      <c r="BN99" s="1" t="s">
        <v>120</v>
      </c>
      <c r="BO99" s="1" t="s">
        <v>265</v>
      </c>
      <c r="BP99" s="1" t="s">
        <v>133</v>
      </c>
      <c r="BQ99" s="1" t="s">
        <v>120</v>
      </c>
      <c r="BR99" s="1" t="s">
        <v>120</v>
      </c>
      <c r="BS99" s="1" t="s">
        <v>120</v>
      </c>
      <c r="BT99" s="1" t="s">
        <v>120</v>
      </c>
      <c r="BU99" s="1" t="s">
        <v>120</v>
      </c>
      <c r="BV99" s="1" t="s">
        <v>120</v>
      </c>
      <c r="BW99">
        <v>0</v>
      </c>
      <c r="BX99">
        <v>0</v>
      </c>
      <c r="BY99">
        <v>0</v>
      </c>
      <c r="BZ99" s="3"/>
      <c r="CA99" s="3"/>
      <c r="CB99" s="1" t="s">
        <v>142</v>
      </c>
      <c r="CC99" s="4"/>
      <c r="CE99" s="1" t="s">
        <v>120</v>
      </c>
      <c r="CH99" s="1" t="s">
        <v>120</v>
      </c>
      <c r="CK99" s="1" t="s">
        <v>120</v>
      </c>
      <c r="CN99" s="1" t="s">
        <v>120</v>
      </c>
      <c r="CO99" s="1" t="s">
        <v>120</v>
      </c>
      <c r="CP99" s="1" t="s">
        <v>120</v>
      </c>
      <c r="CQ99" s="1" t="s">
        <v>120</v>
      </c>
      <c r="CR99" s="1" t="s">
        <v>120</v>
      </c>
      <c r="CS99" s="1" t="s">
        <v>120</v>
      </c>
      <c r="CT99" s="3"/>
      <c r="CU99" s="1" t="s">
        <v>120</v>
      </c>
      <c r="CV99" s="1" t="s">
        <v>120</v>
      </c>
      <c r="CW99" s="1" t="s">
        <v>120</v>
      </c>
      <c r="CX99" s="1" t="s">
        <v>120</v>
      </c>
      <c r="CY99" s="1" t="s">
        <v>120</v>
      </c>
      <c r="CZ99" s="1" t="s">
        <v>120</v>
      </c>
      <c r="DA99" s="1" t="s">
        <v>120</v>
      </c>
      <c r="DB99">
        <v>0</v>
      </c>
      <c r="DC99" s="1" t="s">
        <v>120</v>
      </c>
      <c r="DD99" s="1" t="s">
        <v>135</v>
      </c>
      <c r="DE99" s="1" t="s">
        <v>120</v>
      </c>
      <c r="DF99" s="1" t="s">
        <v>120</v>
      </c>
      <c r="DG99" s="1" t="s">
        <v>120</v>
      </c>
      <c r="DH99" s="1" t="s">
        <v>136</v>
      </c>
      <c r="DI99" s="1" t="s">
        <v>119</v>
      </c>
      <c r="DJ99" s="1" t="s">
        <v>120</v>
      </c>
      <c r="DK99" s="1" t="s">
        <v>120</v>
      </c>
      <c r="DL99" s="1" t="s">
        <v>120</v>
      </c>
      <c r="DM99" s="1" t="s">
        <v>120</v>
      </c>
      <c r="DN99" s="1" t="s">
        <v>120</v>
      </c>
      <c r="DO99" s="1" t="s">
        <v>120</v>
      </c>
      <c r="DP99" s="1" t="s">
        <v>120</v>
      </c>
      <c r="DQ99" s="1" t="s">
        <v>120</v>
      </c>
    </row>
    <row r="100" spans="2:121" hidden="1" x14ac:dyDescent="0.25">
      <c r="B100">
        <v>1993</v>
      </c>
      <c r="C100" s="3">
        <v>40179</v>
      </c>
      <c r="D100" s="1" t="s">
        <v>266</v>
      </c>
      <c r="E100" s="1" t="s">
        <v>117</v>
      </c>
      <c r="F100">
        <v>10</v>
      </c>
      <c r="G100" s="1" t="s">
        <v>118</v>
      </c>
      <c r="H100">
        <v>7440</v>
      </c>
      <c r="I100" s="1" t="s">
        <v>119</v>
      </c>
      <c r="J100">
        <v>3.23</v>
      </c>
      <c r="K100" s="9">
        <f>AVERAGE('E-F Prices 2011 Hourly'!G1321:G2063)</f>
        <v>-0.79791805555555684</v>
      </c>
      <c r="L100" s="9">
        <f>SUM('E-F Prices 2011 Hourly'!J1344:J2063)</f>
        <v>24706.769999999982</v>
      </c>
      <c r="M100" s="9">
        <f>Table1[[#This Row],[Price]]*Table1[[#This Row],[Total quantity]]</f>
        <v>24031.200000000001</v>
      </c>
      <c r="N100" s="9">
        <f>Table1[[#This Row],[Real P/L]]-Table1[[#This Row],[Premium]]</f>
        <v>675.56999999998152</v>
      </c>
      <c r="S100" s="1" t="s">
        <v>120</v>
      </c>
      <c r="V100" s="1" t="s">
        <v>121</v>
      </c>
      <c r="W100" s="1" t="s">
        <v>121</v>
      </c>
      <c r="X100" s="1" t="s">
        <v>122</v>
      </c>
      <c r="Y100" s="1" t="s">
        <v>123</v>
      </c>
      <c r="Z100" s="1" t="s">
        <v>124</v>
      </c>
      <c r="AA100" s="1" t="s">
        <v>125</v>
      </c>
      <c r="AB100" s="1" t="s">
        <v>120</v>
      </c>
      <c r="AC100" s="1" t="s">
        <v>120</v>
      </c>
      <c r="AD100" s="1" t="s">
        <v>120</v>
      </c>
      <c r="AE100" s="1" t="s">
        <v>120</v>
      </c>
      <c r="AF100" s="1" t="s">
        <v>120</v>
      </c>
      <c r="AG100" s="3">
        <v>40909</v>
      </c>
      <c r="AH100" s="3">
        <v>40939</v>
      </c>
      <c r="AI100" s="1" t="s">
        <v>126</v>
      </c>
      <c r="AJ100">
        <v>744</v>
      </c>
      <c r="AK100" s="1" t="s">
        <v>163</v>
      </c>
      <c r="AL100">
        <v>-5</v>
      </c>
      <c r="AM100" s="3"/>
      <c r="AN100" s="1" t="s">
        <v>120</v>
      </c>
      <c r="AO100" s="1" t="s">
        <v>120</v>
      </c>
      <c r="AP100" s="1" t="s">
        <v>128</v>
      </c>
      <c r="AQ100" s="1" t="s">
        <v>129</v>
      </c>
      <c r="AR100">
        <v>0</v>
      </c>
      <c r="AS100">
        <v>0</v>
      </c>
      <c r="AT100" s="1" t="s">
        <v>123</v>
      </c>
      <c r="AU100">
        <v>0</v>
      </c>
      <c r="AV100">
        <v>0</v>
      </c>
      <c r="AW100" s="1" t="s">
        <v>123</v>
      </c>
      <c r="AX100">
        <v>0</v>
      </c>
      <c r="AY100">
        <v>0</v>
      </c>
      <c r="AZ100" s="1" t="s">
        <v>123</v>
      </c>
      <c r="BA100">
        <v>0</v>
      </c>
      <c r="BB100">
        <v>0</v>
      </c>
      <c r="BC100" s="1" t="s">
        <v>123</v>
      </c>
      <c r="BF100" s="1" t="s">
        <v>130</v>
      </c>
      <c r="BG100" s="1" t="s">
        <v>120</v>
      </c>
      <c r="BH100" s="1" t="s">
        <v>131</v>
      </c>
      <c r="BK100" s="1" t="s">
        <v>120</v>
      </c>
      <c r="BL100" s="1" t="s">
        <v>120</v>
      </c>
      <c r="BM100" s="1" t="s">
        <v>120</v>
      </c>
      <c r="BN100" s="1" t="s">
        <v>120</v>
      </c>
      <c r="BO100" s="1" t="s">
        <v>267</v>
      </c>
      <c r="BP100" s="1" t="s">
        <v>133</v>
      </c>
      <c r="BQ100" s="1" t="s">
        <v>120</v>
      </c>
      <c r="BR100" s="1" t="s">
        <v>120</v>
      </c>
      <c r="BS100" s="1" t="s">
        <v>120</v>
      </c>
      <c r="BT100" s="1" t="s">
        <v>120</v>
      </c>
      <c r="BU100" s="1" t="s">
        <v>120</v>
      </c>
      <c r="BV100" s="1" t="s">
        <v>120</v>
      </c>
      <c r="BW100">
        <v>0</v>
      </c>
      <c r="BX100">
        <v>0</v>
      </c>
      <c r="BY100">
        <v>0</v>
      </c>
      <c r="BZ100" s="3"/>
      <c r="CA100" s="3"/>
      <c r="CB100" s="1" t="s">
        <v>147</v>
      </c>
      <c r="CC100" s="4"/>
      <c r="CE100" s="1" t="s">
        <v>120</v>
      </c>
      <c r="CH100" s="1" t="s">
        <v>120</v>
      </c>
      <c r="CK100" s="1" t="s">
        <v>120</v>
      </c>
      <c r="CN100" s="1" t="s">
        <v>120</v>
      </c>
      <c r="CO100" s="1" t="s">
        <v>120</v>
      </c>
      <c r="CP100" s="1" t="s">
        <v>120</v>
      </c>
      <c r="CQ100" s="1" t="s">
        <v>120</v>
      </c>
      <c r="CR100" s="1" t="s">
        <v>120</v>
      </c>
      <c r="CS100" s="1" t="s">
        <v>120</v>
      </c>
      <c r="CT100" s="3"/>
      <c r="CU100" s="1" t="s">
        <v>120</v>
      </c>
      <c r="CV100" s="1" t="s">
        <v>120</v>
      </c>
      <c r="CW100" s="1" t="s">
        <v>120</v>
      </c>
      <c r="CX100" s="1" t="s">
        <v>120</v>
      </c>
      <c r="CY100" s="1" t="s">
        <v>120</v>
      </c>
      <c r="CZ100" s="1" t="s">
        <v>120</v>
      </c>
      <c r="DA100" s="1" t="s">
        <v>120</v>
      </c>
      <c r="DB100">
        <v>0</v>
      </c>
      <c r="DC100" s="1" t="s">
        <v>120</v>
      </c>
      <c r="DD100" s="1" t="s">
        <v>135</v>
      </c>
      <c r="DE100" s="1" t="s">
        <v>120</v>
      </c>
      <c r="DF100" s="1" t="s">
        <v>120</v>
      </c>
      <c r="DG100" s="1" t="s">
        <v>120</v>
      </c>
      <c r="DH100" s="1" t="s">
        <v>136</v>
      </c>
      <c r="DI100" s="1" t="s">
        <v>119</v>
      </c>
      <c r="DJ100" s="1" t="s">
        <v>120</v>
      </c>
      <c r="DK100" s="1" t="s">
        <v>120</v>
      </c>
      <c r="DL100" s="1" t="s">
        <v>120</v>
      </c>
      <c r="DM100" s="1" t="s">
        <v>120</v>
      </c>
      <c r="DN100" s="1" t="s">
        <v>120</v>
      </c>
      <c r="DO100" s="1" t="s">
        <v>120</v>
      </c>
      <c r="DP100" s="1" t="s">
        <v>120</v>
      </c>
      <c r="DQ100" s="1" t="s">
        <v>120</v>
      </c>
    </row>
    <row r="101" spans="2:121" hidden="1" x14ac:dyDescent="0.25">
      <c r="B101">
        <v>2281</v>
      </c>
      <c r="C101" s="3">
        <v>40179</v>
      </c>
      <c r="D101" s="1" t="s">
        <v>266</v>
      </c>
      <c r="E101" s="1" t="s">
        <v>137</v>
      </c>
      <c r="F101">
        <v>-10</v>
      </c>
      <c r="G101" s="1" t="s">
        <v>118</v>
      </c>
      <c r="H101">
        <v>-7440</v>
      </c>
      <c r="I101" s="1" t="s">
        <v>119</v>
      </c>
      <c r="J101">
        <v>4.5599999999999996</v>
      </c>
      <c r="K101" s="9">
        <f>AVERAGE('E-F Prices 2011 Hourly'!G1322:G2064)</f>
        <v>-0.69345967741935555</v>
      </c>
      <c r="L101" s="9">
        <f>SUM('E-F Prices 2011 Hourly'!J1345:J2064)</f>
        <v>26492.439999999984</v>
      </c>
      <c r="M101" s="9">
        <f>Table1[[#This Row],[Price]]*Table1[[#This Row],[Total quantity]]</f>
        <v>-33926.399999999994</v>
      </c>
      <c r="N101" s="9">
        <f>Table1[[#This Row],[Real P/L]]-Table1[[#This Row],[Premium]]</f>
        <v>60418.839999999982</v>
      </c>
      <c r="S101" s="1" t="s">
        <v>120</v>
      </c>
      <c r="V101" s="1" t="s">
        <v>121</v>
      </c>
      <c r="W101" s="1" t="s">
        <v>121</v>
      </c>
      <c r="X101" s="1" t="s">
        <v>122</v>
      </c>
      <c r="Y101" s="1" t="s">
        <v>123</v>
      </c>
      <c r="Z101" s="1" t="s">
        <v>124</v>
      </c>
      <c r="AA101" s="1" t="s">
        <v>125</v>
      </c>
      <c r="AB101" s="1" t="s">
        <v>120</v>
      </c>
      <c r="AC101" s="1" t="s">
        <v>120</v>
      </c>
      <c r="AD101" s="1" t="s">
        <v>120</v>
      </c>
      <c r="AE101" s="1" t="s">
        <v>120</v>
      </c>
      <c r="AF101" s="1" t="s">
        <v>120</v>
      </c>
      <c r="AG101" s="3">
        <v>40909</v>
      </c>
      <c r="AH101" s="3">
        <v>40939</v>
      </c>
      <c r="AI101" s="1" t="s">
        <v>126</v>
      </c>
      <c r="AJ101">
        <v>744</v>
      </c>
      <c r="AK101" s="1" t="s">
        <v>163</v>
      </c>
      <c r="AL101">
        <v>-5</v>
      </c>
      <c r="AM101" s="3"/>
      <c r="AN101" s="1" t="s">
        <v>120</v>
      </c>
      <c r="AO101" s="1" t="s">
        <v>120</v>
      </c>
      <c r="AP101" s="1" t="s">
        <v>128</v>
      </c>
      <c r="AQ101" s="1" t="s">
        <v>129</v>
      </c>
      <c r="AR101">
        <v>0</v>
      </c>
      <c r="AS101">
        <v>0</v>
      </c>
      <c r="AT101" s="1" t="s">
        <v>123</v>
      </c>
      <c r="AU101">
        <v>0</v>
      </c>
      <c r="AV101">
        <v>0</v>
      </c>
      <c r="AW101" s="1" t="s">
        <v>123</v>
      </c>
      <c r="AX101">
        <v>0</v>
      </c>
      <c r="AY101">
        <v>0</v>
      </c>
      <c r="AZ101" s="1" t="s">
        <v>123</v>
      </c>
      <c r="BA101">
        <v>0</v>
      </c>
      <c r="BB101">
        <v>0</v>
      </c>
      <c r="BC101" s="1" t="s">
        <v>123</v>
      </c>
      <c r="BF101" s="1" t="s">
        <v>130</v>
      </c>
      <c r="BG101" s="1" t="s">
        <v>120</v>
      </c>
      <c r="BH101" s="1" t="s">
        <v>131</v>
      </c>
      <c r="BK101" s="1" t="s">
        <v>120</v>
      </c>
      <c r="BL101" s="1" t="s">
        <v>120</v>
      </c>
      <c r="BM101" s="1" t="s">
        <v>120</v>
      </c>
      <c r="BN101" s="1" t="s">
        <v>120</v>
      </c>
      <c r="BO101" s="1" t="s">
        <v>268</v>
      </c>
      <c r="BP101" s="1" t="s">
        <v>133</v>
      </c>
      <c r="BQ101" s="1" t="s">
        <v>120</v>
      </c>
      <c r="BR101" s="1" t="s">
        <v>120</v>
      </c>
      <c r="BS101" s="1" t="s">
        <v>120</v>
      </c>
      <c r="BT101" s="1" t="s">
        <v>120</v>
      </c>
      <c r="BU101" s="1" t="s">
        <v>120</v>
      </c>
      <c r="BV101" s="1" t="s">
        <v>120</v>
      </c>
      <c r="BW101">
        <v>0</v>
      </c>
      <c r="BX101">
        <v>0</v>
      </c>
      <c r="BY101">
        <v>0</v>
      </c>
      <c r="BZ101" s="3"/>
      <c r="CA101" s="3"/>
      <c r="CB101" s="1" t="s">
        <v>147</v>
      </c>
      <c r="CC101" s="4"/>
      <c r="CE101" s="1" t="s">
        <v>120</v>
      </c>
      <c r="CH101" s="1" t="s">
        <v>120</v>
      </c>
      <c r="CK101" s="1" t="s">
        <v>120</v>
      </c>
      <c r="CN101" s="1" t="s">
        <v>120</v>
      </c>
      <c r="CO101" s="1" t="s">
        <v>120</v>
      </c>
      <c r="CP101" s="1" t="s">
        <v>120</v>
      </c>
      <c r="CQ101" s="1" t="s">
        <v>120</v>
      </c>
      <c r="CR101" s="1" t="s">
        <v>120</v>
      </c>
      <c r="CS101" s="1" t="s">
        <v>120</v>
      </c>
      <c r="CT101" s="3"/>
      <c r="CU101" s="1" t="s">
        <v>120</v>
      </c>
      <c r="CV101" s="1" t="s">
        <v>120</v>
      </c>
      <c r="CW101" s="1" t="s">
        <v>120</v>
      </c>
      <c r="CX101" s="1" t="s">
        <v>120</v>
      </c>
      <c r="CY101" s="1" t="s">
        <v>120</v>
      </c>
      <c r="CZ101" s="1" t="s">
        <v>120</v>
      </c>
      <c r="DA101" s="1" t="s">
        <v>120</v>
      </c>
      <c r="DB101">
        <v>0</v>
      </c>
      <c r="DC101" s="1" t="s">
        <v>120</v>
      </c>
      <c r="DD101" s="1" t="s">
        <v>135</v>
      </c>
      <c r="DE101" s="1" t="s">
        <v>120</v>
      </c>
      <c r="DF101" s="1" t="s">
        <v>120</v>
      </c>
      <c r="DG101" s="1" t="s">
        <v>120</v>
      </c>
      <c r="DH101" s="1" t="s">
        <v>136</v>
      </c>
      <c r="DI101" s="1" t="s">
        <v>119</v>
      </c>
      <c r="DJ101" s="1" t="s">
        <v>120</v>
      </c>
      <c r="DK101" s="1" t="s">
        <v>120</v>
      </c>
      <c r="DL101" s="1" t="s">
        <v>120</v>
      </c>
      <c r="DM101" s="1" t="s">
        <v>120</v>
      </c>
      <c r="DN101" s="1" t="s">
        <v>120</v>
      </c>
      <c r="DO101" s="1" t="s">
        <v>120</v>
      </c>
      <c r="DP101" s="1" t="s">
        <v>120</v>
      </c>
      <c r="DQ101" s="1" t="s">
        <v>120</v>
      </c>
    </row>
    <row r="102" spans="2:121" hidden="1" x14ac:dyDescent="0.25">
      <c r="B102">
        <v>2567</v>
      </c>
      <c r="C102" s="3">
        <v>40179</v>
      </c>
      <c r="D102" s="1" t="s">
        <v>266</v>
      </c>
      <c r="E102" s="1" t="s">
        <v>137</v>
      </c>
      <c r="F102">
        <v>-20</v>
      </c>
      <c r="G102" s="1" t="s">
        <v>118</v>
      </c>
      <c r="H102">
        <v>-14880</v>
      </c>
      <c r="I102" s="1" t="s">
        <v>119</v>
      </c>
      <c r="J102">
        <v>-3.43</v>
      </c>
      <c r="K102" s="9">
        <f>AVERAGE('E-F Prices 2011 Hourly'!G1323:G2065)</f>
        <v>-0.69345967741935555</v>
      </c>
      <c r="L102" s="9">
        <f>SUM('E-F Prices 2011 Hourly'!J1346:J2065)</f>
        <v>26492.439999999984</v>
      </c>
      <c r="M102" s="9">
        <f>Table1[[#This Row],[Price]]*Table1[[#This Row],[Total quantity]]</f>
        <v>51038.400000000001</v>
      </c>
      <c r="N102" s="9">
        <f>Table1[[#This Row],[Real P/L]]-Table1[[#This Row],[Premium]]</f>
        <v>-24545.960000000017</v>
      </c>
      <c r="S102" s="1" t="s">
        <v>120</v>
      </c>
      <c r="V102" s="1" t="s">
        <v>121</v>
      </c>
      <c r="W102" s="1" t="s">
        <v>121</v>
      </c>
      <c r="X102" s="1" t="s">
        <v>122</v>
      </c>
      <c r="Y102" s="1" t="s">
        <v>123</v>
      </c>
      <c r="Z102" s="1" t="s">
        <v>124</v>
      </c>
      <c r="AA102" s="1" t="s">
        <v>125</v>
      </c>
      <c r="AB102" s="1" t="s">
        <v>120</v>
      </c>
      <c r="AC102" s="1" t="s">
        <v>120</v>
      </c>
      <c r="AD102" s="1" t="s">
        <v>120</v>
      </c>
      <c r="AE102" s="1" t="s">
        <v>120</v>
      </c>
      <c r="AF102" s="1" t="s">
        <v>120</v>
      </c>
      <c r="AG102" s="3">
        <v>40909</v>
      </c>
      <c r="AH102" s="3">
        <v>40939</v>
      </c>
      <c r="AI102" s="1" t="s">
        <v>126</v>
      </c>
      <c r="AJ102">
        <v>744</v>
      </c>
      <c r="AK102" s="1" t="s">
        <v>163</v>
      </c>
      <c r="AL102">
        <v>-5</v>
      </c>
      <c r="AM102" s="3"/>
      <c r="AN102" s="1" t="s">
        <v>120</v>
      </c>
      <c r="AO102" s="1" t="s">
        <v>120</v>
      </c>
      <c r="AP102" s="1" t="s">
        <v>128</v>
      </c>
      <c r="AQ102" s="1" t="s">
        <v>129</v>
      </c>
      <c r="AR102">
        <v>0</v>
      </c>
      <c r="AS102">
        <v>0</v>
      </c>
      <c r="AT102" s="1" t="s">
        <v>123</v>
      </c>
      <c r="AU102">
        <v>0</v>
      </c>
      <c r="AV102">
        <v>0</v>
      </c>
      <c r="AW102" s="1" t="s">
        <v>123</v>
      </c>
      <c r="AX102">
        <v>0</v>
      </c>
      <c r="AY102">
        <v>0</v>
      </c>
      <c r="AZ102" s="1" t="s">
        <v>123</v>
      </c>
      <c r="BA102">
        <v>0</v>
      </c>
      <c r="BB102">
        <v>0</v>
      </c>
      <c r="BC102" s="1" t="s">
        <v>123</v>
      </c>
      <c r="BF102" s="1" t="s">
        <v>130</v>
      </c>
      <c r="BG102" s="1" t="s">
        <v>120</v>
      </c>
      <c r="BH102" s="1" t="s">
        <v>131</v>
      </c>
      <c r="BK102" s="1" t="s">
        <v>120</v>
      </c>
      <c r="BL102" s="1" t="s">
        <v>120</v>
      </c>
      <c r="BM102" s="1" t="s">
        <v>120</v>
      </c>
      <c r="BN102" s="1" t="s">
        <v>120</v>
      </c>
      <c r="BO102" s="1" t="s">
        <v>269</v>
      </c>
      <c r="BP102" s="1" t="s">
        <v>133</v>
      </c>
      <c r="BQ102" s="1" t="s">
        <v>120</v>
      </c>
      <c r="BR102" s="1" t="s">
        <v>120</v>
      </c>
      <c r="BS102" s="1" t="s">
        <v>120</v>
      </c>
      <c r="BT102" s="1" t="s">
        <v>120</v>
      </c>
      <c r="BU102" s="1" t="s">
        <v>120</v>
      </c>
      <c r="BV102" s="1" t="s">
        <v>120</v>
      </c>
      <c r="BW102">
        <v>0</v>
      </c>
      <c r="BX102">
        <v>0</v>
      </c>
      <c r="BY102">
        <v>0</v>
      </c>
      <c r="BZ102" s="3"/>
      <c r="CA102" s="3"/>
      <c r="CB102" s="1" t="s">
        <v>147</v>
      </c>
      <c r="CC102" s="4"/>
      <c r="CE102" s="1" t="s">
        <v>120</v>
      </c>
      <c r="CH102" s="1" t="s">
        <v>120</v>
      </c>
      <c r="CK102" s="1" t="s">
        <v>120</v>
      </c>
      <c r="CN102" s="1" t="s">
        <v>120</v>
      </c>
      <c r="CO102" s="1" t="s">
        <v>120</v>
      </c>
      <c r="CP102" s="1" t="s">
        <v>120</v>
      </c>
      <c r="CQ102" s="1" t="s">
        <v>120</v>
      </c>
      <c r="CR102" s="1" t="s">
        <v>120</v>
      </c>
      <c r="CS102" s="1" t="s">
        <v>120</v>
      </c>
      <c r="CT102" s="3"/>
      <c r="CU102" s="1" t="s">
        <v>120</v>
      </c>
      <c r="CV102" s="1" t="s">
        <v>120</v>
      </c>
      <c r="CW102" s="1" t="s">
        <v>120</v>
      </c>
      <c r="CX102" s="1" t="s">
        <v>120</v>
      </c>
      <c r="CY102" s="1" t="s">
        <v>120</v>
      </c>
      <c r="CZ102" s="1" t="s">
        <v>120</v>
      </c>
      <c r="DA102" s="1" t="s">
        <v>120</v>
      </c>
      <c r="DB102">
        <v>0</v>
      </c>
      <c r="DC102" s="1" t="s">
        <v>120</v>
      </c>
      <c r="DD102" s="1" t="s">
        <v>135</v>
      </c>
      <c r="DE102" s="1" t="s">
        <v>120</v>
      </c>
      <c r="DF102" s="1" t="s">
        <v>120</v>
      </c>
      <c r="DG102" s="1" t="s">
        <v>120</v>
      </c>
      <c r="DH102" s="1" t="s">
        <v>136</v>
      </c>
      <c r="DI102" s="1" t="s">
        <v>119</v>
      </c>
      <c r="DJ102" s="1" t="s">
        <v>120</v>
      </c>
      <c r="DK102" s="1" t="s">
        <v>120</v>
      </c>
      <c r="DL102" s="1" t="s">
        <v>120</v>
      </c>
      <c r="DM102" s="1" t="s">
        <v>120</v>
      </c>
      <c r="DN102" s="1" t="s">
        <v>120</v>
      </c>
      <c r="DO102" s="1" t="s">
        <v>120</v>
      </c>
      <c r="DP102" s="1" t="s">
        <v>120</v>
      </c>
      <c r="DQ102" s="1" t="s">
        <v>120</v>
      </c>
    </row>
    <row r="103" spans="2:121" hidden="1" x14ac:dyDescent="0.25">
      <c r="B103">
        <v>1995</v>
      </c>
      <c r="C103" s="3">
        <v>40179</v>
      </c>
      <c r="D103" s="1" t="s">
        <v>270</v>
      </c>
      <c r="E103" s="1" t="s">
        <v>117</v>
      </c>
      <c r="F103">
        <v>10</v>
      </c>
      <c r="G103" s="1" t="s">
        <v>118</v>
      </c>
      <c r="H103">
        <v>7440</v>
      </c>
      <c r="I103" s="1" t="s">
        <v>119</v>
      </c>
      <c r="J103">
        <v>3.23</v>
      </c>
      <c r="K103" s="9">
        <f>AVERAGE('E-F Prices 2011 Hourly'!G1324:G2066)</f>
        <v>-0.69345967741935555</v>
      </c>
      <c r="L103" s="9">
        <f>SUM('E-F Prices 2011 Hourly'!J1347:J2066)</f>
        <v>26492.439999999984</v>
      </c>
      <c r="M103" s="9">
        <f>Table1[[#This Row],[Price]]*Table1[[#This Row],[Total quantity]]</f>
        <v>24031.200000000001</v>
      </c>
      <c r="N103" s="9">
        <f>Table1[[#This Row],[Real P/L]]-Table1[[#This Row],[Premium]]</f>
        <v>2461.2399999999834</v>
      </c>
      <c r="S103" s="1" t="s">
        <v>120</v>
      </c>
      <c r="V103" s="1" t="s">
        <v>121</v>
      </c>
      <c r="W103" s="1" t="s">
        <v>121</v>
      </c>
      <c r="X103" s="1" t="s">
        <v>122</v>
      </c>
      <c r="Y103" s="1" t="s">
        <v>123</v>
      </c>
      <c r="Z103" s="1" t="s">
        <v>124</v>
      </c>
      <c r="AA103" s="1" t="s">
        <v>125</v>
      </c>
      <c r="AB103" s="1" t="s">
        <v>120</v>
      </c>
      <c r="AC103" s="1" t="s">
        <v>120</v>
      </c>
      <c r="AD103" s="1" t="s">
        <v>120</v>
      </c>
      <c r="AE103" s="1" t="s">
        <v>120</v>
      </c>
      <c r="AF103" s="1" t="s">
        <v>120</v>
      </c>
      <c r="AG103" s="3">
        <v>40909</v>
      </c>
      <c r="AH103" s="3">
        <v>40939</v>
      </c>
      <c r="AI103" s="1" t="s">
        <v>126</v>
      </c>
      <c r="AJ103">
        <v>744</v>
      </c>
      <c r="AK103" s="1" t="s">
        <v>163</v>
      </c>
      <c r="AL103">
        <v>5</v>
      </c>
      <c r="AM103" s="3"/>
      <c r="AN103" s="1" t="s">
        <v>120</v>
      </c>
      <c r="AO103" s="1" t="s">
        <v>120</v>
      </c>
      <c r="AP103" s="1" t="s">
        <v>128</v>
      </c>
      <c r="AQ103" s="1" t="s">
        <v>129</v>
      </c>
      <c r="AR103">
        <v>0</v>
      </c>
      <c r="AS103">
        <v>0</v>
      </c>
      <c r="AT103" s="1" t="s">
        <v>123</v>
      </c>
      <c r="AU103">
        <v>0</v>
      </c>
      <c r="AV103">
        <v>0</v>
      </c>
      <c r="AW103" s="1" t="s">
        <v>123</v>
      </c>
      <c r="AX103">
        <v>0</v>
      </c>
      <c r="AY103">
        <v>0</v>
      </c>
      <c r="AZ103" s="1" t="s">
        <v>123</v>
      </c>
      <c r="BA103">
        <v>0</v>
      </c>
      <c r="BB103">
        <v>0</v>
      </c>
      <c r="BC103" s="1" t="s">
        <v>123</v>
      </c>
      <c r="BF103" s="1" t="s">
        <v>130</v>
      </c>
      <c r="BG103" s="1" t="s">
        <v>120</v>
      </c>
      <c r="BH103" s="1" t="s">
        <v>131</v>
      </c>
      <c r="BK103" s="1" t="s">
        <v>120</v>
      </c>
      <c r="BL103" s="1" t="s">
        <v>120</v>
      </c>
      <c r="BM103" s="1" t="s">
        <v>120</v>
      </c>
      <c r="BN103" s="1" t="s">
        <v>120</v>
      </c>
      <c r="BO103" s="1" t="s">
        <v>271</v>
      </c>
      <c r="BP103" s="1" t="s">
        <v>133</v>
      </c>
      <c r="BQ103" s="1" t="s">
        <v>120</v>
      </c>
      <c r="BR103" s="1" t="s">
        <v>120</v>
      </c>
      <c r="BS103" s="1" t="s">
        <v>120</v>
      </c>
      <c r="BT103" s="1" t="s">
        <v>120</v>
      </c>
      <c r="BU103" s="1" t="s">
        <v>120</v>
      </c>
      <c r="BV103" s="1" t="s">
        <v>120</v>
      </c>
      <c r="BW103">
        <v>0</v>
      </c>
      <c r="BX103">
        <v>0</v>
      </c>
      <c r="BY103">
        <v>0</v>
      </c>
      <c r="BZ103" s="3"/>
      <c r="CA103" s="3"/>
      <c r="CB103" s="1" t="s">
        <v>134</v>
      </c>
      <c r="CC103" s="4"/>
      <c r="CE103" s="1" t="s">
        <v>120</v>
      </c>
      <c r="CH103" s="1" t="s">
        <v>120</v>
      </c>
      <c r="CK103" s="1" t="s">
        <v>120</v>
      </c>
      <c r="CN103" s="1" t="s">
        <v>120</v>
      </c>
      <c r="CO103" s="1" t="s">
        <v>120</v>
      </c>
      <c r="CP103" s="1" t="s">
        <v>120</v>
      </c>
      <c r="CQ103" s="1" t="s">
        <v>120</v>
      </c>
      <c r="CR103" s="1" t="s">
        <v>120</v>
      </c>
      <c r="CS103" s="1" t="s">
        <v>120</v>
      </c>
      <c r="CT103" s="3"/>
      <c r="CU103" s="1" t="s">
        <v>120</v>
      </c>
      <c r="CV103" s="1" t="s">
        <v>120</v>
      </c>
      <c r="CW103" s="1" t="s">
        <v>120</v>
      </c>
      <c r="CX103" s="1" t="s">
        <v>120</v>
      </c>
      <c r="CY103" s="1" t="s">
        <v>120</v>
      </c>
      <c r="CZ103" s="1" t="s">
        <v>120</v>
      </c>
      <c r="DA103" s="1" t="s">
        <v>120</v>
      </c>
      <c r="DB103">
        <v>0</v>
      </c>
      <c r="DC103" s="1" t="s">
        <v>120</v>
      </c>
      <c r="DD103" s="1" t="s">
        <v>135</v>
      </c>
      <c r="DE103" s="1" t="s">
        <v>120</v>
      </c>
      <c r="DF103" s="1" t="s">
        <v>120</v>
      </c>
      <c r="DG103" s="1" t="s">
        <v>120</v>
      </c>
      <c r="DH103" s="1" t="s">
        <v>136</v>
      </c>
      <c r="DI103" s="1" t="s">
        <v>119</v>
      </c>
      <c r="DJ103" s="1" t="s">
        <v>120</v>
      </c>
      <c r="DK103" s="1" t="s">
        <v>120</v>
      </c>
      <c r="DL103" s="1" t="s">
        <v>120</v>
      </c>
      <c r="DM103" s="1" t="s">
        <v>120</v>
      </c>
      <c r="DN103" s="1" t="s">
        <v>120</v>
      </c>
      <c r="DO103" s="1" t="s">
        <v>120</v>
      </c>
      <c r="DP103" s="1" t="s">
        <v>120</v>
      </c>
      <c r="DQ103" s="1" t="s">
        <v>120</v>
      </c>
    </row>
    <row r="104" spans="2:121" hidden="1" x14ac:dyDescent="0.25">
      <c r="B104">
        <v>2283</v>
      </c>
      <c r="C104" s="3">
        <v>40179</v>
      </c>
      <c r="D104" s="1" t="s">
        <v>270</v>
      </c>
      <c r="E104" s="1" t="s">
        <v>137</v>
      </c>
      <c r="F104">
        <v>-10</v>
      </c>
      <c r="G104" s="1" t="s">
        <v>118</v>
      </c>
      <c r="H104">
        <v>-7440</v>
      </c>
      <c r="I104" s="1" t="s">
        <v>119</v>
      </c>
      <c r="J104">
        <v>4.5599999999999996</v>
      </c>
      <c r="K104" s="9">
        <f>AVERAGE('E-F Prices 2011 Hourly'!G1325:G2067)</f>
        <v>-0.69345967741935555</v>
      </c>
      <c r="L104" s="9">
        <f>SUM('E-F Prices 2011 Hourly'!J1348:J2067)</f>
        <v>26492.439999999984</v>
      </c>
      <c r="M104" s="9">
        <f>Table1[[#This Row],[Price]]*Table1[[#This Row],[Total quantity]]</f>
        <v>-33926.399999999994</v>
      </c>
      <c r="N104" s="9">
        <f>Table1[[#This Row],[Real P/L]]-Table1[[#This Row],[Premium]]</f>
        <v>60418.839999999982</v>
      </c>
      <c r="S104" s="1" t="s">
        <v>120</v>
      </c>
      <c r="V104" s="1" t="s">
        <v>121</v>
      </c>
      <c r="W104" s="1" t="s">
        <v>121</v>
      </c>
      <c r="X104" s="1" t="s">
        <v>122</v>
      </c>
      <c r="Y104" s="1" t="s">
        <v>123</v>
      </c>
      <c r="Z104" s="1" t="s">
        <v>124</v>
      </c>
      <c r="AA104" s="1" t="s">
        <v>125</v>
      </c>
      <c r="AB104" s="1" t="s">
        <v>120</v>
      </c>
      <c r="AC104" s="1" t="s">
        <v>120</v>
      </c>
      <c r="AD104" s="1" t="s">
        <v>120</v>
      </c>
      <c r="AE104" s="1" t="s">
        <v>120</v>
      </c>
      <c r="AF104" s="1" t="s">
        <v>120</v>
      </c>
      <c r="AG104" s="3">
        <v>40909</v>
      </c>
      <c r="AH104" s="3">
        <v>40939</v>
      </c>
      <c r="AI104" s="1" t="s">
        <v>126</v>
      </c>
      <c r="AJ104">
        <v>744</v>
      </c>
      <c r="AK104" s="1" t="s">
        <v>163</v>
      </c>
      <c r="AL104">
        <v>5</v>
      </c>
      <c r="AM104" s="3"/>
      <c r="AN104" s="1" t="s">
        <v>120</v>
      </c>
      <c r="AO104" s="1" t="s">
        <v>120</v>
      </c>
      <c r="AP104" s="1" t="s">
        <v>128</v>
      </c>
      <c r="AQ104" s="1" t="s">
        <v>129</v>
      </c>
      <c r="AR104">
        <v>0</v>
      </c>
      <c r="AS104">
        <v>0</v>
      </c>
      <c r="AT104" s="1" t="s">
        <v>123</v>
      </c>
      <c r="AU104">
        <v>0</v>
      </c>
      <c r="AV104">
        <v>0</v>
      </c>
      <c r="AW104" s="1" t="s">
        <v>123</v>
      </c>
      <c r="AX104">
        <v>0</v>
      </c>
      <c r="AY104">
        <v>0</v>
      </c>
      <c r="AZ104" s="1" t="s">
        <v>123</v>
      </c>
      <c r="BA104">
        <v>0</v>
      </c>
      <c r="BB104">
        <v>0</v>
      </c>
      <c r="BC104" s="1" t="s">
        <v>123</v>
      </c>
      <c r="BF104" s="1" t="s">
        <v>130</v>
      </c>
      <c r="BG104" s="1" t="s">
        <v>120</v>
      </c>
      <c r="BH104" s="1" t="s">
        <v>131</v>
      </c>
      <c r="BK104" s="1" t="s">
        <v>120</v>
      </c>
      <c r="BL104" s="1" t="s">
        <v>120</v>
      </c>
      <c r="BM104" s="1" t="s">
        <v>120</v>
      </c>
      <c r="BN104" s="1" t="s">
        <v>120</v>
      </c>
      <c r="BO104" s="1" t="s">
        <v>272</v>
      </c>
      <c r="BP104" s="1" t="s">
        <v>133</v>
      </c>
      <c r="BQ104" s="1" t="s">
        <v>120</v>
      </c>
      <c r="BR104" s="1" t="s">
        <v>120</v>
      </c>
      <c r="BS104" s="1" t="s">
        <v>120</v>
      </c>
      <c r="BT104" s="1" t="s">
        <v>120</v>
      </c>
      <c r="BU104" s="1" t="s">
        <v>120</v>
      </c>
      <c r="BV104" s="1" t="s">
        <v>120</v>
      </c>
      <c r="BW104">
        <v>0</v>
      </c>
      <c r="BX104">
        <v>0</v>
      </c>
      <c r="BY104">
        <v>0</v>
      </c>
      <c r="BZ104" s="3"/>
      <c r="CA104" s="3"/>
      <c r="CB104" s="1" t="s">
        <v>134</v>
      </c>
      <c r="CC104" s="4"/>
      <c r="CE104" s="1" t="s">
        <v>120</v>
      </c>
      <c r="CH104" s="1" t="s">
        <v>120</v>
      </c>
      <c r="CK104" s="1" t="s">
        <v>120</v>
      </c>
      <c r="CN104" s="1" t="s">
        <v>120</v>
      </c>
      <c r="CO104" s="1" t="s">
        <v>120</v>
      </c>
      <c r="CP104" s="1" t="s">
        <v>120</v>
      </c>
      <c r="CQ104" s="1" t="s">
        <v>120</v>
      </c>
      <c r="CR104" s="1" t="s">
        <v>120</v>
      </c>
      <c r="CS104" s="1" t="s">
        <v>120</v>
      </c>
      <c r="CT104" s="3"/>
      <c r="CU104" s="1" t="s">
        <v>120</v>
      </c>
      <c r="CV104" s="1" t="s">
        <v>120</v>
      </c>
      <c r="CW104" s="1" t="s">
        <v>120</v>
      </c>
      <c r="CX104" s="1" t="s">
        <v>120</v>
      </c>
      <c r="CY104" s="1" t="s">
        <v>120</v>
      </c>
      <c r="CZ104" s="1" t="s">
        <v>120</v>
      </c>
      <c r="DA104" s="1" t="s">
        <v>120</v>
      </c>
      <c r="DB104">
        <v>0</v>
      </c>
      <c r="DC104" s="1" t="s">
        <v>120</v>
      </c>
      <c r="DD104" s="1" t="s">
        <v>135</v>
      </c>
      <c r="DE104" s="1" t="s">
        <v>120</v>
      </c>
      <c r="DF104" s="1" t="s">
        <v>120</v>
      </c>
      <c r="DG104" s="1" t="s">
        <v>120</v>
      </c>
      <c r="DH104" s="1" t="s">
        <v>136</v>
      </c>
      <c r="DI104" s="1" t="s">
        <v>119</v>
      </c>
      <c r="DJ104" s="1" t="s">
        <v>120</v>
      </c>
      <c r="DK104" s="1" t="s">
        <v>120</v>
      </c>
      <c r="DL104" s="1" t="s">
        <v>120</v>
      </c>
      <c r="DM104" s="1" t="s">
        <v>120</v>
      </c>
      <c r="DN104" s="1" t="s">
        <v>120</v>
      </c>
      <c r="DO104" s="1" t="s">
        <v>120</v>
      </c>
      <c r="DP104" s="1" t="s">
        <v>120</v>
      </c>
      <c r="DQ104" s="1" t="s">
        <v>120</v>
      </c>
    </row>
    <row r="105" spans="2:121" hidden="1" x14ac:dyDescent="0.25">
      <c r="B105">
        <v>2569</v>
      </c>
      <c r="C105" s="3">
        <v>40179</v>
      </c>
      <c r="D105" s="1" t="s">
        <v>270</v>
      </c>
      <c r="E105" s="1" t="s">
        <v>137</v>
      </c>
      <c r="F105">
        <v>-20</v>
      </c>
      <c r="G105" s="1" t="s">
        <v>118</v>
      </c>
      <c r="H105">
        <v>-14880</v>
      </c>
      <c r="I105" s="1" t="s">
        <v>119</v>
      </c>
      <c r="J105">
        <v>-3.43</v>
      </c>
      <c r="K105" s="9">
        <f>AVERAGE('E-F Prices 2011 Hourly'!G1326:G2068)</f>
        <v>-0.69345967741935555</v>
      </c>
      <c r="L105" s="9">
        <f>SUM('E-F Prices 2011 Hourly'!J1349:J2068)</f>
        <v>26492.439999999984</v>
      </c>
      <c r="M105" s="9">
        <f>Table1[[#This Row],[Price]]*Table1[[#This Row],[Total quantity]]</f>
        <v>51038.400000000001</v>
      </c>
      <c r="N105" s="9">
        <f>Table1[[#This Row],[Real P/L]]-Table1[[#This Row],[Premium]]</f>
        <v>-24545.960000000017</v>
      </c>
      <c r="S105" s="1" t="s">
        <v>120</v>
      </c>
      <c r="V105" s="1" t="s">
        <v>121</v>
      </c>
      <c r="W105" s="1" t="s">
        <v>121</v>
      </c>
      <c r="X105" s="1" t="s">
        <v>122</v>
      </c>
      <c r="Y105" s="1" t="s">
        <v>123</v>
      </c>
      <c r="Z105" s="1" t="s">
        <v>124</v>
      </c>
      <c r="AA105" s="1" t="s">
        <v>125</v>
      </c>
      <c r="AB105" s="1" t="s">
        <v>120</v>
      </c>
      <c r="AC105" s="1" t="s">
        <v>120</v>
      </c>
      <c r="AD105" s="1" t="s">
        <v>120</v>
      </c>
      <c r="AE105" s="1" t="s">
        <v>120</v>
      </c>
      <c r="AF105" s="1" t="s">
        <v>120</v>
      </c>
      <c r="AG105" s="3">
        <v>40909</v>
      </c>
      <c r="AH105" s="3">
        <v>40939</v>
      </c>
      <c r="AI105" s="1" t="s">
        <v>126</v>
      </c>
      <c r="AJ105">
        <v>744</v>
      </c>
      <c r="AK105" s="1" t="s">
        <v>163</v>
      </c>
      <c r="AL105">
        <v>5</v>
      </c>
      <c r="AM105" s="3"/>
      <c r="AN105" s="1" t="s">
        <v>120</v>
      </c>
      <c r="AO105" s="1" t="s">
        <v>120</v>
      </c>
      <c r="AP105" s="1" t="s">
        <v>128</v>
      </c>
      <c r="AQ105" s="1" t="s">
        <v>129</v>
      </c>
      <c r="AR105">
        <v>0</v>
      </c>
      <c r="AS105">
        <v>0</v>
      </c>
      <c r="AT105" s="1" t="s">
        <v>123</v>
      </c>
      <c r="AU105">
        <v>0</v>
      </c>
      <c r="AV105">
        <v>0</v>
      </c>
      <c r="AW105" s="1" t="s">
        <v>123</v>
      </c>
      <c r="AX105">
        <v>0</v>
      </c>
      <c r="AY105">
        <v>0</v>
      </c>
      <c r="AZ105" s="1" t="s">
        <v>123</v>
      </c>
      <c r="BA105">
        <v>0</v>
      </c>
      <c r="BB105">
        <v>0</v>
      </c>
      <c r="BC105" s="1" t="s">
        <v>123</v>
      </c>
      <c r="BF105" s="1" t="s">
        <v>130</v>
      </c>
      <c r="BG105" s="1" t="s">
        <v>120</v>
      </c>
      <c r="BH105" s="1" t="s">
        <v>131</v>
      </c>
      <c r="BK105" s="1" t="s">
        <v>120</v>
      </c>
      <c r="BL105" s="1" t="s">
        <v>120</v>
      </c>
      <c r="BM105" s="1" t="s">
        <v>120</v>
      </c>
      <c r="BN105" s="1" t="s">
        <v>120</v>
      </c>
      <c r="BO105" s="1" t="s">
        <v>273</v>
      </c>
      <c r="BP105" s="1" t="s">
        <v>133</v>
      </c>
      <c r="BQ105" s="1" t="s">
        <v>120</v>
      </c>
      <c r="BR105" s="1" t="s">
        <v>120</v>
      </c>
      <c r="BS105" s="1" t="s">
        <v>120</v>
      </c>
      <c r="BT105" s="1" t="s">
        <v>120</v>
      </c>
      <c r="BU105" s="1" t="s">
        <v>120</v>
      </c>
      <c r="BV105" s="1" t="s">
        <v>120</v>
      </c>
      <c r="BW105">
        <v>0</v>
      </c>
      <c r="BX105">
        <v>0</v>
      </c>
      <c r="BY105">
        <v>0</v>
      </c>
      <c r="BZ105" s="3"/>
      <c r="CA105" s="3"/>
      <c r="CB105" s="1" t="s">
        <v>134</v>
      </c>
      <c r="CC105" s="4"/>
      <c r="CE105" s="1" t="s">
        <v>120</v>
      </c>
      <c r="CH105" s="1" t="s">
        <v>120</v>
      </c>
      <c r="CK105" s="1" t="s">
        <v>120</v>
      </c>
      <c r="CN105" s="1" t="s">
        <v>120</v>
      </c>
      <c r="CO105" s="1" t="s">
        <v>120</v>
      </c>
      <c r="CP105" s="1" t="s">
        <v>120</v>
      </c>
      <c r="CQ105" s="1" t="s">
        <v>120</v>
      </c>
      <c r="CR105" s="1" t="s">
        <v>120</v>
      </c>
      <c r="CS105" s="1" t="s">
        <v>120</v>
      </c>
      <c r="CT105" s="3"/>
      <c r="CU105" s="1" t="s">
        <v>120</v>
      </c>
      <c r="CV105" s="1" t="s">
        <v>120</v>
      </c>
      <c r="CW105" s="1" t="s">
        <v>120</v>
      </c>
      <c r="CX105" s="1" t="s">
        <v>120</v>
      </c>
      <c r="CY105" s="1" t="s">
        <v>120</v>
      </c>
      <c r="CZ105" s="1" t="s">
        <v>120</v>
      </c>
      <c r="DA105" s="1" t="s">
        <v>120</v>
      </c>
      <c r="DB105">
        <v>0</v>
      </c>
      <c r="DC105" s="1" t="s">
        <v>120</v>
      </c>
      <c r="DD105" s="1" t="s">
        <v>135</v>
      </c>
      <c r="DE105" s="1" t="s">
        <v>120</v>
      </c>
      <c r="DF105" s="1" t="s">
        <v>120</v>
      </c>
      <c r="DG105" s="1" t="s">
        <v>120</v>
      </c>
      <c r="DH105" s="1" t="s">
        <v>136</v>
      </c>
      <c r="DI105" s="1" t="s">
        <v>119</v>
      </c>
      <c r="DJ105" s="1" t="s">
        <v>120</v>
      </c>
      <c r="DK105" s="1" t="s">
        <v>120</v>
      </c>
      <c r="DL105" s="1" t="s">
        <v>120</v>
      </c>
      <c r="DM105" s="1" t="s">
        <v>120</v>
      </c>
      <c r="DN105" s="1" t="s">
        <v>120</v>
      </c>
      <c r="DO105" s="1" t="s">
        <v>120</v>
      </c>
      <c r="DP105" s="1" t="s">
        <v>120</v>
      </c>
      <c r="DQ105" s="1" t="s">
        <v>120</v>
      </c>
    </row>
    <row r="106" spans="2:121" hidden="1" x14ac:dyDescent="0.25">
      <c r="B106">
        <v>1997</v>
      </c>
      <c r="C106" s="3">
        <v>40179</v>
      </c>
      <c r="D106" s="1" t="s">
        <v>274</v>
      </c>
      <c r="E106" s="1" t="s">
        <v>117</v>
      </c>
      <c r="F106">
        <v>10</v>
      </c>
      <c r="G106" s="1" t="s">
        <v>118</v>
      </c>
      <c r="H106">
        <v>7440</v>
      </c>
      <c r="I106" s="1" t="s">
        <v>119</v>
      </c>
      <c r="J106">
        <v>3.23</v>
      </c>
      <c r="K106" s="9">
        <f>AVERAGE('E-F Prices 2011 Hourly'!G1327:G2069)</f>
        <v>-0.69345967741935555</v>
      </c>
      <c r="L106" s="9">
        <f>SUM('E-F Prices 2011 Hourly'!J1350:J2069)</f>
        <v>26492.439999999984</v>
      </c>
      <c r="M106" s="9">
        <f>Table1[[#This Row],[Price]]*Table1[[#This Row],[Total quantity]]</f>
        <v>24031.200000000001</v>
      </c>
      <c r="N106" s="9">
        <f>Table1[[#This Row],[Real P/L]]-Table1[[#This Row],[Premium]]</f>
        <v>2461.2399999999834</v>
      </c>
      <c r="S106" s="1" t="s">
        <v>120</v>
      </c>
      <c r="V106" s="1" t="s">
        <v>121</v>
      </c>
      <c r="W106" s="1" t="s">
        <v>121</v>
      </c>
      <c r="X106" s="1" t="s">
        <v>122</v>
      </c>
      <c r="Y106" s="1" t="s">
        <v>123</v>
      </c>
      <c r="Z106" s="1" t="s">
        <v>124</v>
      </c>
      <c r="AA106" s="1" t="s">
        <v>125</v>
      </c>
      <c r="AB106" s="1" t="s">
        <v>120</v>
      </c>
      <c r="AC106" s="1" t="s">
        <v>120</v>
      </c>
      <c r="AD106" s="1" t="s">
        <v>120</v>
      </c>
      <c r="AE106" s="1" t="s">
        <v>120</v>
      </c>
      <c r="AF106" s="1" t="s">
        <v>120</v>
      </c>
      <c r="AG106" s="3">
        <v>40909</v>
      </c>
      <c r="AH106" s="3">
        <v>40939</v>
      </c>
      <c r="AI106" s="1" t="s">
        <v>126</v>
      </c>
      <c r="AJ106">
        <v>744</v>
      </c>
      <c r="AK106" s="1" t="s">
        <v>163</v>
      </c>
      <c r="AL106">
        <v>5</v>
      </c>
      <c r="AM106" s="3"/>
      <c r="AN106" s="1" t="s">
        <v>120</v>
      </c>
      <c r="AO106" s="1" t="s">
        <v>120</v>
      </c>
      <c r="AP106" s="1" t="s">
        <v>128</v>
      </c>
      <c r="AQ106" s="1" t="s">
        <v>129</v>
      </c>
      <c r="AR106">
        <v>0</v>
      </c>
      <c r="AS106">
        <v>0</v>
      </c>
      <c r="AT106" s="1" t="s">
        <v>123</v>
      </c>
      <c r="AU106">
        <v>0</v>
      </c>
      <c r="AV106">
        <v>0</v>
      </c>
      <c r="AW106" s="1" t="s">
        <v>123</v>
      </c>
      <c r="AX106">
        <v>0</v>
      </c>
      <c r="AY106">
        <v>0</v>
      </c>
      <c r="AZ106" s="1" t="s">
        <v>123</v>
      </c>
      <c r="BA106">
        <v>0</v>
      </c>
      <c r="BB106">
        <v>0</v>
      </c>
      <c r="BC106" s="1" t="s">
        <v>123</v>
      </c>
      <c r="BF106" s="1" t="s">
        <v>130</v>
      </c>
      <c r="BG106" s="1" t="s">
        <v>120</v>
      </c>
      <c r="BH106" s="1" t="s">
        <v>131</v>
      </c>
      <c r="BK106" s="1" t="s">
        <v>120</v>
      </c>
      <c r="BL106" s="1" t="s">
        <v>120</v>
      </c>
      <c r="BM106" s="1" t="s">
        <v>120</v>
      </c>
      <c r="BN106" s="1" t="s">
        <v>120</v>
      </c>
      <c r="BO106" s="1" t="s">
        <v>275</v>
      </c>
      <c r="BP106" s="1" t="s">
        <v>133</v>
      </c>
      <c r="BQ106" s="1" t="s">
        <v>120</v>
      </c>
      <c r="BR106" s="1" t="s">
        <v>120</v>
      </c>
      <c r="BS106" s="1" t="s">
        <v>120</v>
      </c>
      <c r="BT106" s="1" t="s">
        <v>120</v>
      </c>
      <c r="BU106" s="1" t="s">
        <v>120</v>
      </c>
      <c r="BV106" s="1" t="s">
        <v>120</v>
      </c>
      <c r="BW106">
        <v>0</v>
      </c>
      <c r="BX106">
        <v>0</v>
      </c>
      <c r="BY106">
        <v>0</v>
      </c>
      <c r="BZ106" s="3"/>
      <c r="CA106" s="3"/>
      <c r="CB106" s="1" t="s">
        <v>142</v>
      </c>
      <c r="CC106" s="4"/>
      <c r="CE106" s="1" t="s">
        <v>120</v>
      </c>
      <c r="CH106" s="1" t="s">
        <v>120</v>
      </c>
      <c r="CK106" s="1" t="s">
        <v>120</v>
      </c>
      <c r="CN106" s="1" t="s">
        <v>120</v>
      </c>
      <c r="CO106" s="1" t="s">
        <v>120</v>
      </c>
      <c r="CP106" s="1" t="s">
        <v>120</v>
      </c>
      <c r="CQ106" s="1" t="s">
        <v>120</v>
      </c>
      <c r="CR106" s="1" t="s">
        <v>120</v>
      </c>
      <c r="CS106" s="1" t="s">
        <v>120</v>
      </c>
      <c r="CT106" s="3"/>
      <c r="CU106" s="1" t="s">
        <v>120</v>
      </c>
      <c r="CV106" s="1" t="s">
        <v>120</v>
      </c>
      <c r="CW106" s="1" t="s">
        <v>120</v>
      </c>
      <c r="CX106" s="1" t="s">
        <v>120</v>
      </c>
      <c r="CY106" s="1" t="s">
        <v>120</v>
      </c>
      <c r="CZ106" s="1" t="s">
        <v>120</v>
      </c>
      <c r="DA106" s="1" t="s">
        <v>120</v>
      </c>
      <c r="DB106">
        <v>0</v>
      </c>
      <c r="DC106" s="1" t="s">
        <v>120</v>
      </c>
      <c r="DD106" s="1" t="s">
        <v>135</v>
      </c>
      <c r="DE106" s="1" t="s">
        <v>120</v>
      </c>
      <c r="DF106" s="1" t="s">
        <v>120</v>
      </c>
      <c r="DG106" s="1" t="s">
        <v>120</v>
      </c>
      <c r="DH106" s="1" t="s">
        <v>136</v>
      </c>
      <c r="DI106" s="1" t="s">
        <v>119</v>
      </c>
      <c r="DJ106" s="1" t="s">
        <v>120</v>
      </c>
      <c r="DK106" s="1" t="s">
        <v>120</v>
      </c>
      <c r="DL106" s="1" t="s">
        <v>120</v>
      </c>
      <c r="DM106" s="1" t="s">
        <v>120</v>
      </c>
      <c r="DN106" s="1" t="s">
        <v>120</v>
      </c>
      <c r="DO106" s="1" t="s">
        <v>120</v>
      </c>
      <c r="DP106" s="1" t="s">
        <v>120</v>
      </c>
      <c r="DQ106" s="1" t="s">
        <v>120</v>
      </c>
    </row>
    <row r="107" spans="2:121" hidden="1" x14ac:dyDescent="0.25">
      <c r="B107">
        <v>2285</v>
      </c>
      <c r="C107" s="3">
        <v>40179</v>
      </c>
      <c r="D107" s="1" t="s">
        <v>274</v>
      </c>
      <c r="E107" s="1" t="s">
        <v>137</v>
      </c>
      <c r="F107">
        <v>-10</v>
      </c>
      <c r="G107" s="1" t="s">
        <v>118</v>
      </c>
      <c r="H107">
        <v>-7440</v>
      </c>
      <c r="I107" s="1" t="s">
        <v>119</v>
      </c>
      <c r="J107">
        <v>4.5599999999999996</v>
      </c>
      <c r="K107" s="9">
        <f>AVERAGE('E-F Prices 2011 Hourly'!G1328:G2070)</f>
        <v>-0.69345967741935555</v>
      </c>
      <c r="L107" s="9">
        <f>SUM('E-F Prices 2011 Hourly'!J1351:J2070)</f>
        <v>26492.439999999984</v>
      </c>
      <c r="M107" s="9">
        <f>Table1[[#This Row],[Price]]*Table1[[#This Row],[Total quantity]]</f>
        <v>-33926.399999999994</v>
      </c>
      <c r="N107" s="9">
        <f>Table1[[#This Row],[Real P/L]]-Table1[[#This Row],[Premium]]</f>
        <v>60418.839999999982</v>
      </c>
      <c r="S107" s="1" t="s">
        <v>120</v>
      </c>
      <c r="V107" s="1" t="s">
        <v>121</v>
      </c>
      <c r="W107" s="1" t="s">
        <v>121</v>
      </c>
      <c r="X107" s="1" t="s">
        <v>122</v>
      </c>
      <c r="Y107" s="1" t="s">
        <v>123</v>
      </c>
      <c r="Z107" s="1" t="s">
        <v>124</v>
      </c>
      <c r="AA107" s="1" t="s">
        <v>125</v>
      </c>
      <c r="AB107" s="1" t="s">
        <v>120</v>
      </c>
      <c r="AC107" s="1" t="s">
        <v>120</v>
      </c>
      <c r="AD107" s="1" t="s">
        <v>120</v>
      </c>
      <c r="AE107" s="1" t="s">
        <v>120</v>
      </c>
      <c r="AF107" s="1" t="s">
        <v>120</v>
      </c>
      <c r="AG107" s="3">
        <v>40909</v>
      </c>
      <c r="AH107" s="3">
        <v>40939</v>
      </c>
      <c r="AI107" s="1" t="s">
        <v>126</v>
      </c>
      <c r="AJ107">
        <v>744</v>
      </c>
      <c r="AK107" s="1" t="s">
        <v>163</v>
      </c>
      <c r="AL107">
        <v>5</v>
      </c>
      <c r="AM107" s="3"/>
      <c r="AN107" s="1" t="s">
        <v>120</v>
      </c>
      <c r="AO107" s="1" t="s">
        <v>120</v>
      </c>
      <c r="AP107" s="1" t="s">
        <v>128</v>
      </c>
      <c r="AQ107" s="1" t="s">
        <v>129</v>
      </c>
      <c r="AR107">
        <v>0</v>
      </c>
      <c r="AS107">
        <v>0</v>
      </c>
      <c r="AT107" s="1" t="s">
        <v>123</v>
      </c>
      <c r="AU107">
        <v>0</v>
      </c>
      <c r="AV107">
        <v>0</v>
      </c>
      <c r="AW107" s="1" t="s">
        <v>123</v>
      </c>
      <c r="AX107">
        <v>0</v>
      </c>
      <c r="AY107">
        <v>0</v>
      </c>
      <c r="AZ107" s="1" t="s">
        <v>123</v>
      </c>
      <c r="BA107">
        <v>0</v>
      </c>
      <c r="BB107">
        <v>0</v>
      </c>
      <c r="BC107" s="1" t="s">
        <v>123</v>
      </c>
      <c r="BF107" s="1" t="s">
        <v>130</v>
      </c>
      <c r="BG107" s="1" t="s">
        <v>120</v>
      </c>
      <c r="BH107" s="1" t="s">
        <v>131</v>
      </c>
      <c r="BK107" s="1" t="s">
        <v>120</v>
      </c>
      <c r="BL107" s="1" t="s">
        <v>120</v>
      </c>
      <c r="BM107" s="1" t="s">
        <v>120</v>
      </c>
      <c r="BN107" s="1" t="s">
        <v>120</v>
      </c>
      <c r="BO107" s="1" t="s">
        <v>276</v>
      </c>
      <c r="BP107" s="1" t="s">
        <v>133</v>
      </c>
      <c r="BQ107" s="1" t="s">
        <v>120</v>
      </c>
      <c r="BR107" s="1" t="s">
        <v>120</v>
      </c>
      <c r="BS107" s="1" t="s">
        <v>120</v>
      </c>
      <c r="BT107" s="1" t="s">
        <v>120</v>
      </c>
      <c r="BU107" s="1" t="s">
        <v>120</v>
      </c>
      <c r="BV107" s="1" t="s">
        <v>120</v>
      </c>
      <c r="BW107">
        <v>0</v>
      </c>
      <c r="BX107">
        <v>0</v>
      </c>
      <c r="BY107">
        <v>0</v>
      </c>
      <c r="BZ107" s="3"/>
      <c r="CA107" s="3"/>
      <c r="CB107" s="1" t="s">
        <v>142</v>
      </c>
      <c r="CC107" s="4"/>
      <c r="CE107" s="1" t="s">
        <v>120</v>
      </c>
      <c r="CH107" s="1" t="s">
        <v>120</v>
      </c>
      <c r="CK107" s="1" t="s">
        <v>120</v>
      </c>
      <c r="CN107" s="1" t="s">
        <v>120</v>
      </c>
      <c r="CO107" s="1" t="s">
        <v>120</v>
      </c>
      <c r="CP107" s="1" t="s">
        <v>120</v>
      </c>
      <c r="CQ107" s="1" t="s">
        <v>120</v>
      </c>
      <c r="CR107" s="1" t="s">
        <v>120</v>
      </c>
      <c r="CS107" s="1" t="s">
        <v>120</v>
      </c>
      <c r="CT107" s="3"/>
      <c r="CU107" s="1" t="s">
        <v>120</v>
      </c>
      <c r="CV107" s="1" t="s">
        <v>120</v>
      </c>
      <c r="CW107" s="1" t="s">
        <v>120</v>
      </c>
      <c r="CX107" s="1" t="s">
        <v>120</v>
      </c>
      <c r="CY107" s="1" t="s">
        <v>120</v>
      </c>
      <c r="CZ107" s="1" t="s">
        <v>120</v>
      </c>
      <c r="DA107" s="1" t="s">
        <v>120</v>
      </c>
      <c r="DB107">
        <v>0</v>
      </c>
      <c r="DC107" s="1" t="s">
        <v>120</v>
      </c>
      <c r="DD107" s="1" t="s">
        <v>135</v>
      </c>
      <c r="DE107" s="1" t="s">
        <v>120</v>
      </c>
      <c r="DF107" s="1" t="s">
        <v>120</v>
      </c>
      <c r="DG107" s="1" t="s">
        <v>120</v>
      </c>
      <c r="DH107" s="1" t="s">
        <v>136</v>
      </c>
      <c r="DI107" s="1" t="s">
        <v>119</v>
      </c>
      <c r="DJ107" s="1" t="s">
        <v>120</v>
      </c>
      <c r="DK107" s="1" t="s">
        <v>120</v>
      </c>
      <c r="DL107" s="1" t="s">
        <v>120</v>
      </c>
      <c r="DM107" s="1" t="s">
        <v>120</v>
      </c>
      <c r="DN107" s="1" t="s">
        <v>120</v>
      </c>
      <c r="DO107" s="1" t="s">
        <v>120</v>
      </c>
      <c r="DP107" s="1" t="s">
        <v>120</v>
      </c>
      <c r="DQ107" s="1" t="s">
        <v>120</v>
      </c>
    </row>
    <row r="108" spans="2:121" hidden="1" x14ac:dyDescent="0.25">
      <c r="B108">
        <v>2571</v>
      </c>
      <c r="C108" s="3">
        <v>40179</v>
      </c>
      <c r="D108" s="1" t="s">
        <v>274</v>
      </c>
      <c r="E108" s="1" t="s">
        <v>137</v>
      </c>
      <c r="F108">
        <v>-20</v>
      </c>
      <c r="G108" s="1" t="s">
        <v>118</v>
      </c>
      <c r="H108">
        <v>-14880</v>
      </c>
      <c r="I108" s="1" t="s">
        <v>119</v>
      </c>
      <c r="J108">
        <v>-3.43</v>
      </c>
      <c r="K108" s="9">
        <f>AVERAGE('E-F Prices 2011 Hourly'!G1329:G2071)</f>
        <v>-0.69345967741935555</v>
      </c>
      <c r="L108" s="9">
        <f>SUM('E-F Prices 2011 Hourly'!J1352:J2071)</f>
        <v>26492.439999999984</v>
      </c>
      <c r="M108" s="9">
        <f>Table1[[#This Row],[Price]]*Table1[[#This Row],[Total quantity]]</f>
        <v>51038.400000000001</v>
      </c>
      <c r="N108" s="9">
        <f>Table1[[#This Row],[Real P/L]]-Table1[[#This Row],[Premium]]</f>
        <v>-24545.960000000017</v>
      </c>
      <c r="S108" s="1" t="s">
        <v>120</v>
      </c>
      <c r="V108" s="1" t="s">
        <v>121</v>
      </c>
      <c r="W108" s="1" t="s">
        <v>121</v>
      </c>
      <c r="X108" s="1" t="s">
        <v>122</v>
      </c>
      <c r="Y108" s="1" t="s">
        <v>123</v>
      </c>
      <c r="Z108" s="1" t="s">
        <v>124</v>
      </c>
      <c r="AA108" s="1" t="s">
        <v>125</v>
      </c>
      <c r="AB108" s="1" t="s">
        <v>120</v>
      </c>
      <c r="AC108" s="1" t="s">
        <v>120</v>
      </c>
      <c r="AD108" s="1" t="s">
        <v>120</v>
      </c>
      <c r="AE108" s="1" t="s">
        <v>120</v>
      </c>
      <c r="AF108" s="1" t="s">
        <v>120</v>
      </c>
      <c r="AG108" s="3">
        <v>40909</v>
      </c>
      <c r="AH108" s="3">
        <v>40939</v>
      </c>
      <c r="AI108" s="1" t="s">
        <v>126</v>
      </c>
      <c r="AJ108">
        <v>744</v>
      </c>
      <c r="AK108" s="1" t="s">
        <v>163</v>
      </c>
      <c r="AL108">
        <v>5</v>
      </c>
      <c r="AM108" s="3"/>
      <c r="AN108" s="1" t="s">
        <v>120</v>
      </c>
      <c r="AO108" s="1" t="s">
        <v>120</v>
      </c>
      <c r="AP108" s="1" t="s">
        <v>128</v>
      </c>
      <c r="AQ108" s="1" t="s">
        <v>129</v>
      </c>
      <c r="AR108">
        <v>0</v>
      </c>
      <c r="AS108">
        <v>0</v>
      </c>
      <c r="AT108" s="1" t="s">
        <v>123</v>
      </c>
      <c r="AU108">
        <v>0</v>
      </c>
      <c r="AV108">
        <v>0</v>
      </c>
      <c r="AW108" s="1" t="s">
        <v>123</v>
      </c>
      <c r="AX108">
        <v>0</v>
      </c>
      <c r="AY108">
        <v>0</v>
      </c>
      <c r="AZ108" s="1" t="s">
        <v>123</v>
      </c>
      <c r="BA108">
        <v>0</v>
      </c>
      <c r="BB108">
        <v>0</v>
      </c>
      <c r="BC108" s="1" t="s">
        <v>123</v>
      </c>
      <c r="BF108" s="1" t="s">
        <v>130</v>
      </c>
      <c r="BG108" s="1" t="s">
        <v>120</v>
      </c>
      <c r="BH108" s="1" t="s">
        <v>131</v>
      </c>
      <c r="BK108" s="1" t="s">
        <v>120</v>
      </c>
      <c r="BL108" s="1" t="s">
        <v>120</v>
      </c>
      <c r="BM108" s="1" t="s">
        <v>120</v>
      </c>
      <c r="BN108" s="1" t="s">
        <v>120</v>
      </c>
      <c r="BO108" s="1" t="s">
        <v>277</v>
      </c>
      <c r="BP108" s="1" t="s">
        <v>133</v>
      </c>
      <c r="BQ108" s="1" t="s">
        <v>120</v>
      </c>
      <c r="BR108" s="1" t="s">
        <v>120</v>
      </c>
      <c r="BS108" s="1" t="s">
        <v>120</v>
      </c>
      <c r="BT108" s="1" t="s">
        <v>120</v>
      </c>
      <c r="BU108" s="1" t="s">
        <v>120</v>
      </c>
      <c r="BV108" s="1" t="s">
        <v>120</v>
      </c>
      <c r="BW108">
        <v>0</v>
      </c>
      <c r="BX108">
        <v>0</v>
      </c>
      <c r="BY108">
        <v>0</v>
      </c>
      <c r="BZ108" s="3"/>
      <c r="CA108" s="3"/>
      <c r="CB108" s="1" t="s">
        <v>142</v>
      </c>
      <c r="CC108" s="4"/>
      <c r="CE108" s="1" t="s">
        <v>120</v>
      </c>
      <c r="CH108" s="1" t="s">
        <v>120</v>
      </c>
      <c r="CK108" s="1" t="s">
        <v>120</v>
      </c>
      <c r="CN108" s="1" t="s">
        <v>120</v>
      </c>
      <c r="CO108" s="1" t="s">
        <v>120</v>
      </c>
      <c r="CP108" s="1" t="s">
        <v>120</v>
      </c>
      <c r="CQ108" s="1" t="s">
        <v>120</v>
      </c>
      <c r="CR108" s="1" t="s">
        <v>120</v>
      </c>
      <c r="CS108" s="1" t="s">
        <v>120</v>
      </c>
      <c r="CT108" s="3"/>
      <c r="CU108" s="1" t="s">
        <v>120</v>
      </c>
      <c r="CV108" s="1" t="s">
        <v>120</v>
      </c>
      <c r="CW108" s="1" t="s">
        <v>120</v>
      </c>
      <c r="CX108" s="1" t="s">
        <v>120</v>
      </c>
      <c r="CY108" s="1" t="s">
        <v>120</v>
      </c>
      <c r="CZ108" s="1" t="s">
        <v>120</v>
      </c>
      <c r="DA108" s="1" t="s">
        <v>120</v>
      </c>
      <c r="DB108">
        <v>0</v>
      </c>
      <c r="DC108" s="1" t="s">
        <v>120</v>
      </c>
      <c r="DD108" s="1" t="s">
        <v>135</v>
      </c>
      <c r="DE108" s="1" t="s">
        <v>120</v>
      </c>
      <c r="DF108" s="1" t="s">
        <v>120</v>
      </c>
      <c r="DG108" s="1" t="s">
        <v>120</v>
      </c>
      <c r="DH108" s="1" t="s">
        <v>136</v>
      </c>
      <c r="DI108" s="1" t="s">
        <v>119</v>
      </c>
      <c r="DJ108" s="1" t="s">
        <v>120</v>
      </c>
      <c r="DK108" s="1" t="s">
        <v>120</v>
      </c>
      <c r="DL108" s="1" t="s">
        <v>120</v>
      </c>
      <c r="DM108" s="1" t="s">
        <v>120</v>
      </c>
      <c r="DN108" s="1" t="s">
        <v>120</v>
      </c>
      <c r="DO108" s="1" t="s">
        <v>120</v>
      </c>
      <c r="DP108" s="1" t="s">
        <v>120</v>
      </c>
      <c r="DQ108" s="1" t="s">
        <v>120</v>
      </c>
    </row>
    <row r="109" spans="2:121" hidden="1" x14ac:dyDescent="0.25">
      <c r="B109">
        <v>1999</v>
      </c>
      <c r="C109" s="3">
        <v>40179</v>
      </c>
      <c r="D109" s="1" t="s">
        <v>278</v>
      </c>
      <c r="E109" s="1" t="s">
        <v>117</v>
      </c>
      <c r="F109">
        <v>10</v>
      </c>
      <c r="G109" s="1" t="s">
        <v>118</v>
      </c>
      <c r="H109">
        <v>7440</v>
      </c>
      <c r="I109" s="1" t="s">
        <v>119</v>
      </c>
      <c r="J109">
        <v>3.23</v>
      </c>
      <c r="K109" s="9">
        <f>AVERAGE('E-F Prices 2011 Hourly'!G1330:G2072)</f>
        <v>-0.69345967741935555</v>
      </c>
      <c r="L109" s="9">
        <f>SUM('E-F Prices 2011 Hourly'!J1353:J2072)</f>
        <v>26492.439999999984</v>
      </c>
      <c r="M109" s="9">
        <f>Table1[[#This Row],[Price]]*Table1[[#This Row],[Total quantity]]</f>
        <v>24031.200000000001</v>
      </c>
      <c r="N109" s="9">
        <f>Table1[[#This Row],[Real P/L]]-Table1[[#This Row],[Premium]]</f>
        <v>2461.2399999999834</v>
      </c>
      <c r="S109" s="1" t="s">
        <v>120</v>
      </c>
      <c r="V109" s="1" t="s">
        <v>121</v>
      </c>
      <c r="W109" s="1" t="s">
        <v>121</v>
      </c>
      <c r="X109" s="1" t="s">
        <v>122</v>
      </c>
      <c r="Y109" s="1" t="s">
        <v>123</v>
      </c>
      <c r="Z109" s="1" t="s">
        <v>124</v>
      </c>
      <c r="AA109" s="1" t="s">
        <v>125</v>
      </c>
      <c r="AB109" s="1" t="s">
        <v>120</v>
      </c>
      <c r="AC109" s="1" t="s">
        <v>120</v>
      </c>
      <c r="AD109" s="1" t="s">
        <v>120</v>
      </c>
      <c r="AE109" s="1" t="s">
        <v>120</v>
      </c>
      <c r="AF109" s="1" t="s">
        <v>120</v>
      </c>
      <c r="AG109" s="3">
        <v>40909</v>
      </c>
      <c r="AH109" s="3">
        <v>40939</v>
      </c>
      <c r="AI109" s="1" t="s">
        <v>126</v>
      </c>
      <c r="AJ109">
        <v>744</v>
      </c>
      <c r="AK109" s="1" t="s">
        <v>163</v>
      </c>
      <c r="AL109">
        <v>5</v>
      </c>
      <c r="AM109" s="3"/>
      <c r="AN109" s="1" t="s">
        <v>120</v>
      </c>
      <c r="AO109" s="1" t="s">
        <v>120</v>
      </c>
      <c r="AP109" s="1" t="s">
        <v>128</v>
      </c>
      <c r="AQ109" s="1" t="s">
        <v>129</v>
      </c>
      <c r="AR109">
        <v>0</v>
      </c>
      <c r="AS109">
        <v>0</v>
      </c>
      <c r="AT109" s="1" t="s">
        <v>123</v>
      </c>
      <c r="AU109">
        <v>0</v>
      </c>
      <c r="AV109">
        <v>0</v>
      </c>
      <c r="AW109" s="1" t="s">
        <v>123</v>
      </c>
      <c r="AX109">
        <v>0</v>
      </c>
      <c r="AY109">
        <v>0</v>
      </c>
      <c r="AZ109" s="1" t="s">
        <v>123</v>
      </c>
      <c r="BA109">
        <v>0</v>
      </c>
      <c r="BB109">
        <v>0</v>
      </c>
      <c r="BC109" s="1" t="s">
        <v>123</v>
      </c>
      <c r="BF109" s="1" t="s">
        <v>130</v>
      </c>
      <c r="BG109" s="1" t="s">
        <v>120</v>
      </c>
      <c r="BH109" s="1" t="s">
        <v>131</v>
      </c>
      <c r="BK109" s="1" t="s">
        <v>120</v>
      </c>
      <c r="BL109" s="1" t="s">
        <v>120</v>
      </c>
      <c r="BM109" s="1" t="s">
        <v>120</v>
      </c>
      <c r="BN109" s="1" t="s">
        <v>120</v>
      </c>
      <c r="BO109" s="1" t="s">
        <v>279</v>
      </c>
      <c r="BP109" s="1" t="s">
        <v>133</v>
      </c>
      <c r="BQ109" s="1" t="s">
        <v>120</v>
      </c>
      <c r="BR109" s="1" t="s">
        <v>120</v>
      </c>
      <c r="BS109" s="1" t="s">
        <v>120</v>
      </c>
      <c r="BT109" s="1" t="s">
        <v>120</v>
      </c>
      <c r="BU109" s="1" t="s">
        <v>120</v>
      </c>
      <c r="BV109" s="1" t="s">
        <v>120</v>
      </c>
      <c r="BW109">
        <v>0</v>
      </c>
      <c r="BX109">
        <v>0</v>
      </c>
      <c r="BY109">
        <v>0</v>
      </c>
      <c r="BZ109" s="3"/>
      <c r="CA109" s="3"/>
      <c r="CB109" s="1" t="s">
        <v>147</v>
      </c>
      <c r="CC109" s="4"/>
      <c r="CE109" s="1" t="s">
        <v>120</v>
      </c>
      <c r="CH109" s="1" t="s">
        <v>120</v>
      </c>
      <c r="CK109" s="1" t="s">
        <v>120</v>
      </c>
      <c r="CN109" s="1" t="s">
        <v>120</v>
      </c>
      <c r="CO109" s="1" t="s">
        <v>120</v>
      </c>
      <c r="CP109" s="1" t="s">
        <v>120</v>
      </c>
      <c r="CQ109" s="1" t="s">
        <v>120</v>
      </c>
      <c r="CR109" s="1" t="s">
        <v>120</v>
      </c>
      <c r="CS109" s="1" t="s">
        <v>120</v>
      </c>
      <c r="CT109" s="3"/>
      <c r="CU109" s="1" t="s">
        <v>120</v>
      </c>
      <c r="CV109" s="1" t="s">
        <v>120</v>
      </c>
      <c r="CW109" s="1" t="s">
        <v>120</v>
      </c>
      <c r="CX109" s="1" t="s">
        <v>120</v>
      </c>
      <c r="CY109" s="1" t="s">
        <v>120</v>
      </c>
      <c r="CZ109" s="1" t="s">
        <v>120</v>
      </c>
      <c r="DA109" s="1" t="s">
        <v>120</v>
      </c>
      <c r="DB109">
        <v>0</v>
      </c>
      <c r="DC109" s="1" t="s">
        <v>120</v>
      </c>
      <c r="DD109" s="1" t="s">
        <v>135</v>
      </c>
      <c r="DE109" s="1" t="s">
        <v>120</v>
      </c>
      <c r="DF109" s="1" t="s">
        <v>120</v>
      </c>
      <c r="DG109" s="1" t="s">
        <v>120</v>
      </c>
      <c r="DH109" s="1" t="s">
        <v>136</v>
      </c>
      <c r="DI109" s="1" t="s">
        <v>119</v>
      </c>
      <c r="DJ109" s="1" t="s">
        <v>120</v>
      </c>
      <c r="DK109" s="1" t="s">
        <v>120</v>
      </c>
      <c r="DL109" s="1" t="s">
        <v>120</v>
      </c>
      <c r="DM109" s="1" t="s">
        <v>120</v>
      </c>
      <c r="DN109" s="1" t="s">
        <v>120</v>
      </c>
      <c r="DO109" s="1" t="s">
        <v>120</v>
      </c>
      <c r="DP109" s="1" t="s">
        <v>120</v>
      </c>
      <c r="DQ109" s="1" t="s">
        <v>120</v>
      </c>
    </row>
    <row r="110" spans="2:121" hidden="1" x14ac:dyDescent="0.25">
      <c r="B110">
        <v>2287</v>
      </c>
      <c r="C110" s="3">
        <v>40179</v>
      </c>
      <c r="D110" s="1" t="s">
        <v>278</v>
      </c>
      <c r="E110" s="1" t="s">
        <v>137</v>
      </c>
      <c r="F110">
        <v>-10</v>
      </c>
      <c r="G110" s="1" t="s">
        <v>118</v>
      </c>
      <c r="H110">
        <v>-7440</v>
      </c>
      <c r="I110" s="1" t="s">
        <v>119</v>
      </c>
      <c r="J110">
        <v>4.5599999999999996</v>
      </c>
      <c r="K110" s="9">
        <f>AVERAGE('E-F Prices 2011 Hourly'!G1331:G2073)</f>
        <v>-0.69345967741935555</v>
      </c>
      <c r="L110" s="9">
        <f>SUM('E-F Prices 2011 Hourly'!J1354:J2073)</f>
        <v>26492.439999999984</v>
      </c>
      <c r="M110" s="9">
        <f>Table1[[#This Row],[Price]]*Table1[[#This Row],[Total quantity]]</f>
        <v>-33926.399999999994</v>
      </c>
      <c r="N110" s="9">
        <f>Table1[[#This Row],[Real P/L]]-Table1[[#This Row],[Premium]]</f>
        <v>60418.839999999982</v>
      </c>
      <c r="S110" s="1" t="s">
        <v>120</v>
      </c>
      <c r="V110" s="1" t="s">
        <v>121</v>
      </c>
      <c r="W110" s="1" t="s">
        <v>121</v>
      </c>
      <c r="X110" s="1" t="s">
        <v>122</v>
      </c>
      <c r="Y110" s="1" t="s">
        <v>123</v>
      </c>
      <c r="Z110" s="1" t="s">
        <v>124</v>
      </c>
      <c r="AA110" s="1" t="s">
        <v>125</v>
      </c>
      <c r="AB110" s="1" t="s">
        <v>120</v>
      </c>
      <c r="AC110" s="1" t="s">
        <v>120</v>
      </c>
      <c r="AD110" s="1" t="s">
        <v>120</v>
      </c>
      <c r="AE110" s="1" t="s">
        <v>120</v>
      </c>
      <c r="AF110" s="1" t="s">
        <v>120</v>
      </c>
      <c r="AG110" s="3">
        <v>40909</v>
      </c>
      <c r="AH110" s="3">
        <v>40939</v>
      </c>
      <c r="AI110" s="1" t="s">
        <v>126</v>
      </c>
      <c r="AJ110">
        <v>744</v>
      </c>
      <c r="AK110" s="1" t="s">
        <v>163</v>
      </c>
      <c r="AL110">
        <v>5</v>
      </c>
      <c r="AM110" s="3"/>
      <c r="AN110" s="1" t="s">
        <v>120</v>
      </c>
      <c r="AO110" s="1" t="s">
        <v>120</v>
      </c>
      <c r="AP110" s="1" t="s">
        <v>128</v>
      </c>
      <c r="AQ110" s="1" t="s">
        <v>129</v>
      </c>
      <c r="AR110">
        <v>0</v>
      </c>
      <c r="AS110">
        <v>0</v>
      </c>
      <c r="AT110" s="1" t="s">
        <v>123</v>
      </c>
      <c r="AU110">
        <v>0</v>
      </c>
      <c r="AV110">
        <v>0</v>
      </c>
      <c r="AW110" s="1" t="s">
        <v>123</v>
      </c>
      <c r="AX110">
        <v>0</v>
      </c>
      <c r="AY110">
        <v>0</v>
      </c>
      <c r="AZ110" s="1" t="s">
        <v>123</v>
      </c>
      <c r="BA110">
        <v>0</v>
      </c>
      <c r="BB110">
        <v>0</v>
      </c>
      <c r="BC110" s="1" t="s">
        <v>123</v>
      </c>
      <c r="BF110" s="1" t="s">
        <v>130</v>
      </c>
      <c r="BG110" s="1" t="s">
        <v>120</v>
      </c>
      <c r="BH110" s="1" t="s">
        <v>131</v>
      </c>
      <c r="BK110" s="1" t="s">
        <v>120</v>
      </c>
      <c r="BL110" s="1" t="s">
        <v>120</v>
      </c>
      <c r="BM110" s="1" t="s">
        <v>120</v>
      </c>
      <c r="BN110" s="1" t="s">
        <v>120</v>
      </c>
      <c r="BO110" s="1" t="s">
        <v>280</v>
      </c>
      <c r="BP110" s="1" t="s">
        <v>133</v>
      </c>
      <c r="BQ110" s="1" t="s">
        <v>120</v>
      </c>
      <c r="BR110" s="1" t="s">
        <v>120</v>
      </c>
      <c r="BS110" s="1" t="s">
        <v>120</v>
      </c>
      <c r="BT110" s="1" t="s">
        <v>120</v>
      </c>
      <c r="BU110" s="1" t="s">
        <v>120</v>
      </c>
      <c r="BV110" s="1" t="s">
        <v>120</v>
      </c>
      <c r="BW110">
        <v>0</v>
      </c>
      <c r="BX110">
        <v>0</v>
      </c>
      <c r="BY110">
        <v>0</v>
      </c>
      <c r="BZ110" s="3"/>
      <c r="CA110" s="3"/>
      <c r="CB110" s="1" t="s">
        <v>147</v>
      </c>
      <c r="CC110" s="4"/>
      <c r="CE110" s="1" t="s">
        <v>120</v>
      </c>
      <c r="CH110" s="1" t="s">
        <v>120</v>
      </c>
      <c r="CK110" s="1" t="s">
        <v>120</v>
      </c>
      <c r="CN110" s="1" t="s">
        <v>120</v>
      </c>
      <c r="CO110" s="1" t="s">
        <v>120</v>
      </c>
      <c r="CP110" s="1" t="s">
        <v>120</v>
      </c>
      <c r="CQ110" s="1" t="s">
        <v>120</v>
      </c>
      <c r="CR110" s="1" t="s">
        <v>120</v>
      </c>
      <c r="CS110" s="1" t="s">
        <v>120</v>
      </c>
      <c r="CT110" s="3"/>
      <c r="CU110" s="1" t="s">
        <v>120</v>
      </c>
      <c r="CV110" s="1" t="s">
        <v>120</v>
      </c>
      <c r="CW110" s="1" t="s">
        <v>120</v>
      </c>
      <c r="CX110" s="1" t="s">
        <v>120</v>
      </c>
      <c r="CY110" s="1" t="s">
        <v>120</v>
      </c>
      <c r="CZ110" s="1" t="s">
        <v>120</v>
      </c>
      <c r="DA110" s="1" t="s">
        <v>120</v>
      </c>
      <c r="DB110">
        <v>0</v>
      </c>
      <c r="DC110" s="1" t="s">
        <v>120</v>
      </c>
      <c r="DD110" s="1" t="s">
        <v>135</v>
      </c>
      <c r="DE110" s="1" t="s">
        <v>120</v>
      </c>
      <c r="DF110" s="1" t="s">
        <v>120</v>
      </c>
      <c r="DG110" s="1" t="s">
        <v>120</v>
      </c>
      <c r="DH110" s="1" t="s">
        <v>136</v>
      </c>
      <c r="DI110" s="1" t="s">
        <v>119</v>
      </c>
      <c r="DJ110" s="1" t="s">
        <v>120</v>
      </c>
      <c r="DK110" s="1" t="s">
        <v>120</v>
      </c>
      <c r="DL110" s="1" t="s">
        <v>120</v>
      </c>
      <c r="DM110" s="1" t="s">
        <v>120</v>
      </c>
      <c r="DN110" s="1" t="s">
        <v>120</v>
      </c>
      <c r="DO110" s="1" t="s">
        <v>120</v>
      </c>
      <c r="DP110" s="1" t="s">
        <v>120</v>
      </c>
      <c r="DQ110" s="1" t="s">
        <v>120</v>
      </c>
    </row>
    <row r="111" spans="2:121" hidden="1" x14ac:dyDescent="0.25">
      <c r="B111">
        <v>2573</v>
      </c>
      <c r="C111" s="3">
        <v>40179</v>
      </c>
      <c r="D111" s="1" t="s">
        <v>278</v>
      </c>
      <c r="E111" s="1" t="s">
        <v>137</v>
      </c>
      <c r="F111">
        <v>-20</v>
      </c>
      <c r="G111" s="1" t="s">
        <v>118</v>
      </c>
      <c r="H111">
        <v>-14880</v>
      </c>
      <c r="I111" s="1" t="s">
        <v>119</v>
      </c>
      <c r="J111">
        <v>-3.43</v>
      </c>
      <c r="K111" s="9">
        <f>AVERAGE('E-F Prices 2011 Hourly'!G1332:G2074)</f>
        <v>-0.69345967741935555</v>
      </c>
      <c r="L111" s="9">
        <f>SUM('E-F Prices 2011 Hourly'!J1355:J2074)</f>
        <v>26492.439999999984</v>
      </c>
      <c r="M111" s="9">
        <f>Table1[[#This Row],[Price]]*Table1[[#This Row],[Total quantity]]</f>
        <v>51038.400000000001</v>
      </c>
      <c r="N111" s="9">
        <f>Table1[[#This Row],[Real P/L]]-Table1[[#This Row],[Premium]]</f>
        <v>-24545.960000000017</v>
      </c>
      <c r="S111" s="1" t="s">
        <v>120</v>
      </c>
      <c r="V111" s="1" t="s">
        <v>121</v>
      </c>
      <c r="W111" s="1" t="s">
        <v>121</v>
      </c>
      <c r="X111" s="1" t="s">
        <v>122</v>
      </c>
      <c r="Y111" s="1" t="s">
        <v>123</v>
      </c>
      <c r="Z111" s="1" t="s">
        <v>124</v>
      </c>
      <c r="AA111" s="1" t="s">
        <v>125</v>
      </c>
      <c r="AB111" s="1" t="s">
        <v>120</v>
      </c>
      <c r="AC111" s="1" t="s">
        <v>120</v>
      </c>
      <c r="AD111" s="1" t="s">
        <v>120</v>
      </c>
      <c r="AE111" s="1" t="s">
        <v>120</v>
      </c>
      <c r="AF111" s="1" t="s">
        <v>120</v>
      </c>
      <c r="AG111" s="3">
        <v>40909</v>
      </c>
      <c r="AH111" s="3">
        <v>40939</v>
      </c>
      <c r="AI111" s="1" t="s">
        <v>126</v>
      </c>
      <c r="AJ111">
        <v>744</v>
      </c>
      <c r="AK111" s="1" t="s">
        <v>163</v>
      </c>
      <c r="AL111">
        <v>5</v>
      </c>
      <c r="AM111" s="3"/>
      <c r="AN111" s="1" t="s">
        <v>120</v>
      </c>
      <c r="AO111" s="1" t="s">
        <v>120</v>
      </c>
      <c r="AP111" s="1" t="s">
        <v>128</v>
      </c>
      <c r="AQ111" s="1" t="s">
        <v>129</v>
      </c>
      <c r="AR111">
        <v>0</v>
      </c>
      <c r="AS111">
        <v>0</v>
      </c>
      <c r="AT111" s="1" t="s">
        <v>123</v>
      </c>
      <c r="AU111">
        <v>0</v>
      </c>
      <c r="AV111">
        <v>0</v>
      </c>
      <c r="AW111" s="1" t="s">
        <v>123</v>
      </c>
      <c r="AX111">
        <v>0</v>
      </c>
      <c r="AY111">
        <v>0</v>
      </c>
      <c r="AZ111" s="1" t="s">
        <v>123</v>
      </c>
      <c r="BA111">
        <v>0</v>
      </c>
      <c r="BB111">
        <v>0</v>
      </c>
      <c r="BC111" s="1" t="s">
        <v>123</v>
      </c>
      <c r="BF111" s="1" t="s">
        <v>130</v>
      </c>
      <c r="BG111" s="1" t="s">
        <v>120</v>
      </c>
      <c r="BH111" s="1" t="s">
        <v>131</v>
      </c>
      <c r="BK111" s="1" t="s">
        <v>120</v>
      </c>
      <c r="BL111" s="1" t="s">
        <v>120</v>
      </c>
      <c r="BM111" s="1" t="s">
        <v>120</v>
      </c>
      <c r="BN111" s="1" t="s">
        <v>120</v>
      </c>
      <c r="BO111" s="1" t="s">
        <v>281</v>
      </c>
      <c r="BP111" s="1" t="s">
        <v>133</v>
      </c>
      <c r="BQ111" s="1" t="s">
        <v>120</v>
      </c>
      <c r="BR111" s="1" t="s">
        <v>120</v>
      </c>
      <c r="BS111" s="1" t="s">
        <v>120</v>
      </c>
      <c r="BT111" s="1" t="s">
        <v>120</v>
      </c>
      <c r="BU111" s="1" t="s">
        <v>120</v>
      </c>
      <c r="BV111" s="1" t="s">
        <v>120</v>
      </c>
      <c r="BW111">
        <v>0</v>
      </c>
      <c r="BX111">
        <v>0</v>
      </c>
      <c r="BY111">
        <v>0</v>
      </c>
      <c r="BZ111" s="3"/>
      <c r="CA111" s="3"/>
      <c r="CB111" s="1" t="s">
        <v>147</v>
      </c>
      <c r="CC111" s="4"/>
      <c r="CE111" s="1" t="s">
        <v>120</v>
      </c>
      <c r="CH111" s="1" t="s">
        <v>120</v>
      </c>
      <c r="CK111" s="1" t="s">
        <v>120</v>
      </c>
      <c r="CN111" s="1" t="s">
        <v>120</v>
      </c>
      <c r="CO111" s="1" t="s">
        <v>120</v>
      </c>
      <c r="CP111" s="1" t="s">
        <v>120</v>
      </c>
      <c r="CQ111" s="1" t="s">
        <v>120</v>
      </c>
      <c r="CR111" s="1" t="s">
        <v>120</v>
      </c>
      <c r="CS111" s="1" t="s">
        <v>120</v>
      </c>
      <c r="CT111" s="3"/>
      <c r="CU111" s="1" t="s">
        <v>120</v>
      </c>
      <c r="CV111" s="1" t="s">
        <v>120</v>
      </c>
      <c r="CW111" s="1" t="s">
        <v>120</v>
      </c>
      <c r="CX111" s="1" t="s">
        <v>120</v>
      </c>
      <c r="CY111" s="1" t="s">
        <v>120</v>
      </c>
      <c r="CZ111" s="1" t="s">
        <v>120</v>
      </c>
      <c r="DA111" s="1" t="s">
        <v>120</v>
      </c>
      <c r="DB111">
        <v>0</v>
      </c>
      <c r="DC111" s="1" t="s">
        <v>120</v>
      </c>
      <c r="DD111" s="1" t="s">
        <v>135</v>
      </c>
      <c r="DE111" s="1" t="s">
        <v>120</v>
      </c>
      <c r="DF111" s="1" t="s">
        <v>120</v>
      </c>
      <c r="DG111" s="1" t="s">
        <v>120</v>
      </c>
      <c r="DH111" s="1" t="s">
        <v>136</v>
      </c>
      <c r="DI111" s="1" t="s">
        <v>119</v>
      </c>
      <c r="DJ111" s="1" t="s">
        <v>120</v>
      </c>
      <c r="DK111" s="1" t="s">
        <v>120</v>
      </c>
      <c r="DL111" s="1" t="s">
        <v>120</v>
      </c>
      <c r="DM111" s="1" t="s">
        <v>120</v>
      </c>
      <c r="DN111" s="1" t="s">
        <v>120</v>
      </c>
      <c r="DO111" s="1" t="s">
        <v>120</v>
      </c>
      <c r="DP111" s="1" t="s">
        <v>120</v>
      </c>
      <c r="DQ111" s="1" t="s">
        <v>120</v>
      </c>
    </row>
    <row r="112" spans="2:121" hidden="1" x14ac:dyDescent="0.25">
      <c r="B112">
        <v>2001</v>
      </c>
      <c r="C112" s="3">
        <v>40179</v>
      </c>
      <c r="D112" s="1" t="s">
        <v>282</v>
      </c>
      <c r="E112" s="1" t="s">
        <v>117</v>
      </c>
      <c r="F112">
        <v>10</v>
      </c>
      <c r="G112" s="1" t="s">
        <v>118</v>
      </c>
      <c r="H112">
        <v>87600</v>
      </c>
      <c r="I112" s="1" t="s">
        <v>119</v>
      </c>
      <c r="J112">
        <v>3.23</v>
      </c>
      <c r="K112" s="9">
        <f>AVERAGE('E-F Prices 2011 Hourly'!G1333:G2075)</f>
        <v>-0.69345967741935555</v>
      </c>
      <c r="L112" s="9">
        <f>SUM('E-F Prices 2011 Hourly'!J1356:J2075)</f>
        <v>26492.439999999984</v>
      </c>
      <c r="M112" s="9">
        <f>Table1[[#This Row],[Price]]*Table1[[#This Row],[Total quantity]]</f>
        <v>282948</v>
      </c>
      <c r="N112" s="9">
        <f>Table1[[#This Row],[Real P/L]]-Table1[[#This Row],[Premium]]</f>
        <v>-256455.56000000003</v>
      </c>
      <c r="S112" s="1" t="s">
        <v>120</v>
      </c>
      <c r="V112" s="1" t="s">
        <v>121</v>
      </c>
      <c r="W112" s="1" t="s">
        <v>121</v>
      </c>
      <c r="X112" s="1" t="s">
        <v>122</v>
      </c>
      <c r="Y112" s="1" t="s">
        <v>123</v>
      </c>
      <c r="Z112" s="1" t="s">
        <v>124</v>
      </c>
      <c r="AA112" s="1" t="s">
        <v>125</v>
      </c>
      <c r="AB112" s="1" t="s">
        <v>120</v>
      </c>
      <c r="AC112" s="1" t="s">
        <v>120</v>
      </c>
      <c r="AD112" s="1" t="s">
        <v>120</v>
      </c>
      <c r="AE112" s="1" t="s">
        <v>120</v>
      </c>
      <c r="AF112" s="1" t="s">
        <v>120</v>
      </c>
      <c r="AG112" s="3">
        <v>40179</v>
      </c>
      <c r="AH112" s="3">
        <v>40543</v>
      </c>
      <c r="AI112" s="1" t="s">
        <v>126</v>
      </c>
      <c r="AJ112">
        <v>8760</v>
      </c>
      <c r="AK112" s="1" t="s">
        <v>127</v>
      </c>
      <c r="AL112">
        <v>-5</v>
      </c>
      <c r="AM112" s="3"/>
      <c r="AN112" s="1" t="s">
        <v>120</v>
      </c>
      <c r="AO112" s="1" t="s">
        <v>120</v>
      </c>
      <c r="AP112" s="1" t="s">
        <v>128</v>
      </c>
      <c r="AQ112" s="1" t="s">
        <v>129</v>
      </c>
      <c r="AR112">
        <v>0</v>
      </c>
      <c r="AS112">
        <v>0</v>
      </c>
      <c r="AT112" s="1" t="s">
        <v>123</v>
      </c>
      <c r="AU112">
        <v>0</v>
      </c>
      <c r="AV112">
        <v>0</v>
      </c>
      <c r="AW112" s="1" t="s">
        <v>123</v>
      </c>
      <c r="AX112">
        <v>0</v>
      </c>
      <c r="AY112">
        <v>0</v>
      </c>
      <c r="AZ112" s="1" t="s">
        <v>123</v>
      </c>
      <c r="BA112">
        <v>0</v>
      </c>
      <c r="BB112">
        <v>0</v>
      </c>
      <c r="BC112" s="1" t="s">
        <v>123</v>
      </c>
      <c r="BF112" s="1" t="s">
        <v>130</v>
      </c>
      <c r="BG112" s="1" t="s">
        <v>120</v>
      </c>
      <c r="BH112" s="1" t="s">
        <v>131</v>
      </c>
      <c r="BK112" s="1" t="s">
        <v>120</v>
      </c>
      <c r="BL112" s="1" t="s">
        <v>120</v>
      </c>
      <c r="BM112" s="1" t="s">
        <v>120</v>
      </c>
      <c r="BN112" s="1" t="s">
        <v>120</v>
      </c>
      <c r="BO112" s="1" t="s">
        <v>283</v>
      </c>
      <c r="BP112" s="1" t="s">
        <v>133</v>
      </c>
      <c r="BQ112" s="1" t="s">
        <v>120</v>
      </c>
      <c r="BR112" s="1" t="s">
        <v>120</v>
      </c>
      <c r="BS112" s="1" t="s">
        <v>120</v>
      </c>
      <c r="BT112" s="1" t="s">
        <v>120</v>
      </c>
      <c r="BU112" s="1" t="s">
        <v>120</v>
      </c>
      <c r="BV112" s="1" t="s">
        <v>120</v>
      </c>
      <c r="BW112">
        <v>0</v>
      </c>
      <c r="BX112">
        <v>0</v>
      </c>
      <c r="BY112">
        <v>0</v>
      </c>
      <c r="BZ112" s="3"/>
      <c r="CA112" s="3"/>
      <c r="CB112" s="1" t="s">
        <v>134</v>
      </c>
      <c r="CC112" s="4"/>
      <c r="CE112" s="1" t="s">
        <v>120</v>
      </c>
      <c r="CH112" s="1" t="s">
        <v>120</v>
      </c>
      <c r="CK112" s="1" t="s">
        <v>120</v>
      </c>
      <c r="CN112" s="1" t="s">
        <v>120</v>
      </c>
      <c r="CO112" s="1" t="s">
        <v>120</v>
      </c>
      <c r="CP112" s="1" t="s">
        <v>120</v>
      </c>
      <c r="CQ112" s="1" t="s">
        <v>120</v>
      </c>
      <c r="CR112" s="1" t="s">
        <v>120</v>
      </c>
      <c r="CS112" s="1" t="s">
        <v>120</v>
      </c>
      <c r="CT112" s="3"/>
      <c r="CU112" s="1" t="s">
        <v>120</v>
      </c>
      <c r="CV112" s="1" t="s">
        <v>120</v>
      </c>
      <c r="CW112" s="1" t="s">
        <v>120</v>
      </c>
      <c r="CX112" s="1" t="s">
        <v>120</v>
      </c>
      <c r="CY112" s="1" t="s">
        <v>120</v>
      </c>
      <c r="CZ112" s="1" t="s">
        <v>120</v>
      </c>
      <c r="DA112" s="1" t="s">
        <v>120</v>
      </c>
      <c r="DB112">
        <v>0</v>
      </c>
      <c r="DC112" s="1" t="s">
        <v>120</v>
      </c>
      <c r="DD112" s="1" t="s">
        <v>135</v>
      </c>
      <c r="DE112" s="1" t="s">
        <v>120</v>
      </c>
      <c r="DF112" s="1" t="s">
        <v>120</v>
      </c>
      <c r="DG112" s="1" t="s">
        <v>120</v>
      </c>
      <c r="DH112" s="1" t="s">
        <v>136</v>
      </c>
      <c r="DI112" s="1" t="s">
        <v>119</v>
      </c>
      <c r="DJ112" s="1" t="s">
        <v>120</v>
      </c>
      <c r="DK112" s="1" t="s">
        <v>120</v>
      </c>
      <c r="DL112" s="1" t="s">
        <v>120</v>
      </c>
      <c r="DM112" s="1" t="s">
        <v>120</v>
      </c>
      <c r="DN112" s="1" t="s">
        <v>120</v>
      </c>
      <c r="DO112" s="1" t="s">
        <v>120</v>
      </c>
      <c r="DP112" s="1" t="s">
        <v>120</v>
      </c>
      <c r="DQ112" s="1" t="s">
        <v>120</v>
      </c>
    </row>
    <row r="113" spans="2:121" hidden="1" x14ac:dyDescent="0.25">
      <c r="B113">
        <v>2289</v>
      </c>
      <c r="C113" s="3">
        <v>40179</v>
      </c>
      <c r="D113" s="1" t="s">
        <v>282</v>
      </c>
      <c r="E113" s="1" t="s">
        <v>137</v>
      </c>
      <c r="F113">
        <v>-10</v>
      </c>
      <c r="G113" s="1" t="s">
        <v>118</v>
      </c>
      <c r="H113">
        <v>-87600</v>
      </c>
      <c r="I113" s="1" t="s">
        <v>119</v>
      </c>
      <c r="J113">
        <v>4.5599999999999996</v>
      </c>
      <c r="K113" s="9">
        <f>AVERAGE('E-F Prices 2011 Hourly'!G1334:G2076)</f>
        <v>-0.69345967741935555</v>
      </c>
      <c r="L113" s="9">
        <f>SUM('E-F Prices 2011 Hourly'!J1357:J2076)</f>
        <v>26492.439999999984</v>
      </c>
      <c r="M113" s="9">
        <f>Table1[[#This Row],[Price]]*Table1[[#This Row],[Total quantity]]</f>
        <v>-399455.99999999994</v>
      </c>
      <c r="N113" s="9">
        <f>Table1[[#This Row],[Real P/L]]-Table1[[#This Row],[Premium]]</f>
        <v>425948.43999999994</v>
      </c>
      <c r="S113" s="1" t="s">
        <v>120</v>
      </c>
      <c r="V113" s="1" t="s">
        <v>121</v>
      </c>
      <c r="W113" s="1" t="s">
        <v>121</v>
      </c>
      <c r="X113" s="1" t="s">
        <v>122</v>
      </c>
      <c r="Y113" s="1" t="s">
        <v>123</v>
      </c>
      <c r="Z113" s="1" t="s">
        <v>124</v>
      </c>
      <c r="AA113" s="1" t="s">
        <v>125</v>
      </c>
      <c r="AB113" s="1" t="s">
        <v>120</v>
      </c>
      <c r="AC113" s="1" t="s">
        <v>120</v>
      </c>
      <c r="AD113" s="1" t="s">
        <v>120</v>
      </c>
      <c r="AE113" s="1" t="s">
        <v>120</v>
      </c>
      <c r="AF113" s="1" t="s">
        <v>120</v>
      </c>
      <c r="AG113" s="3">
        <v>40179</v>
      </c>
      <c r="AH113" s="3">
        <v>40543</v>
      </c>
      <c r="AI113" s="1" t="s">
        <v>126</v>
      </c>
      <c r="AJ113">
        <v>8760</v>
      </c>
      <c r="AK113" s="1" t="s">
        <v>127</v>
      </c>
      <c r="AL113">
        <v>-5</v>
      </c>
      <c r="AM113" s="3"/>
      <c r="AN113" s="1" t="s">
        <v>120</v>
      </c>
      <c r="AO113" s="1" t="s">
        <v>120</v>
      </c>
      <c r="AP113" s="1" t="s">
        <v>128</v>
      </c>
      <c r="AQ113" s="1" t="s">
        <v>129</v>
      </c>
      <c r="AR113">
        <v>0</v>
      </c>
      <c r="AS113">
        <v>0</v>
      </c>
      <c r="AT113" s="1" t="s">
        <v>123</v>
      </c>
      <c r="AU113">
        <v>0</v>
      </c>
      <c r="AV113">
        <v>0</v>
      </c>
      <c r="AW113" s="1" t="s">
        <v>123</v>
      </c>
      <c r="AX113">
        <v>0</v>
      </c>
      <c r="AY113">
        <v>0</v>
      </c>
      <c r="AZ113" s="1" t="s">
        <v>123</v>
      </c>
      <c r="BA113">
        <v>0</v>
      </c>
      <c r="BB113">
        <v>0</v>
      </c>
      <c r="BC113" s="1" t="s">
        <v>123</v>
      </c>
      <c r="BF113" s="1" t="s">
        <v>130</v>
      </c>
      <c r="BG113" s="1" t="s">
        <v>120</v>
      </c>
      <c r="BH113" s="1" t="s">
        <v>131</v>
      </c>
      <c r="BK113" s="1" t="s">
        <v>120</v>
      </c>
      <c r="BL113" s="1" t="s">
        <v>120</v>
      </c>
      <c r="BM113" s="1" t="s">
        <v>120</v>
      </c>
      <c r="BN113" s="1" t="s">
        <v>120</v>
      </c>
      <c r="BO113" s="1" t="s">
        <v>284</v>
      </c>
      <c r="BP113" s="1" t="s">
        <v>133</v>
      </c>
      <c r="BQ113" s="1" t="s">
        <v>120</v>
      </c>
      <c r="BR113" s="1" t="s">
        <v>120</v>
      </c>
      <c r="BS113" s="1" t="s">
        <v>120</v>
      </c>
      <c r="BT113" s="1" t="s">
        <v>120</v>
      </c>
      <c r="BU113" s="1" t="s">
        <v>120</v>
      </c>
      <c r="BV113" s="1" t="s">
        <v>120</v>
      </c>
      <c r="BW113">
        <v>0</v>
      </c>
      <c r="BX113">
        <v>0</v>
      </c>
      <c r="BY113">
        <v>0</v>
      </c>
      <c r="BZ113" s="3"/>
      <c r="CA113" s="3"/>
      <c r="CB113" s="1" t="s">
        <v>134</v>
      </c>
      <c r="CC113" s="4"/>
      <c r="CE113" s="1" t="s">
        <v>120</v>
      </c>
      <c r="CH113" s="1" t="s">
        <v>120</v>
      </c>
      <c r="CK113" s="1" t="s">
        <v>120</v>
      </c>
      <c r="CN113" s="1" t="s">
        <v>120</v>
      </c>
      <c r="CO113" s="1" t="s">
        <v>120</v>
      </c>
      <c r="CP113" s="1" t="s">
        <v>120</v>
      </c>
      <c r="CQ113" s="1" t="s">
        <v>120</v>
      </c>
      <c r="CR113" s="1" t="s">
        <v>120</v>
      </c>
      <c r="CS113" s="1" t="s">
        <v>120</v>
      </c>
      <c r="CT113" s="3"/>
      <c r="CU113" s="1" t="s">
        <v>120</v>
      </c>
      <c r="CV113" s="1" t="s">
        <v>120</v>
      </c>
      <c r="CW113" s="1" t="s">
        <v>120</v>
      </c>
      <c r="CX113" s="1" t="s">
        <v>120</v>
      </c>
      <c r="CY113" s="1" t="s">
        <v>120</v>
      </c>
      <c r="CZ113" s="1" t="s">
        <v>120</v>
      </c>
      <c r="DA113" s="1" t="s">
        <v>120</v>
      </c>
      <c r="DB113">
        <v>0</v>
      </c>
      <c r="DC113" s="1" t="s">
        <v>120</v>
      </c>
      <c r="DD113" s="1" t="s">
        <v>135</v>
      </c>
      <c r="DE113" s="1" t="s">
        <v>120</v>
      </c>
      <c r="DF113" s="1" t="s">
        <v>120</v>
      </c>
      <c r="DG113" s="1" t="s">
        <v>120</v>
      </c>
      <c r="DH113" s="1" t="s">
        <v>136</v>
      </c>
      <c r="DI113" s="1" t="s">
        <v>119</v>
      </c>
      <c r="DJ113" s="1" t="s">
        <v>120</v>
      </c>
      <c r="DK113" s="1" t="s">
        <v>120</v>
      </c>
      <c r="DL113" s="1" t="s">
        <v>120</v>
      </c>
      <c r="DM113" s="1" t="s">
        <v>120</v>
      </c>
      <c r="DN113" s="1" t="s">
        <v>120</v>
      </c>
      <c r="DO113" s="1" t="s">
        <v>120</v>
      </c>
      <c r="DP113" s="1" t="s">
        <v>120</v>
      </c>
      <c r="DQ113" s="1" t="s">
        <v>120</v>
      </c>
    </row>
    <row r="114" spans="2:121" hidden="1" x14ac:dyDescent="0.25">
      <c r="B114">
        <v>2575</v>
      </c>
      <c r="C114" s="3">
        <v>40179</v>
      </c>
      <c r="D114" s="1" t="s">
        <v>282</v>
      </c>
      <c r="E114" s="1" t="s">
        <v>137</v>
      </c>
      <c r="F114">
        <v>-20</v>
      </c>
      <c r="G114" s="1" t="s">
        <v>118</v>
      </c>
      <c r="H114">
        <v>-175200</v>
      </c>
      <c r="I114" s="1" t="s">
        <v>119</v>
      </c>
      <c r="J114">
        <v>-3.43</v>
      </c>
      <c r="K114" s="9">
        <f>AVERAGE('E-F Prices 2011 Hourly'!G1335:G2077)</f>
        <v>-0.69345967741935555</v>
      </c>
      <c r="L114" s="9">
        <f>SUM('E-F Prices 2011 Hourly'!J1358:J2077)</f>
        <v>26492.439999999984</v>
      </c>
      <c r="M114" s="9">
        <f>Table1[[#This Row],[Price]]*Table1[[#This Row],[Total quantity]]</f>
        <v>600936</v>
      </c>
      <c r="N114" s="9">
        <f>Table1[[#This Row],[Real P/L]]-Table1[[#This Row],[Premium]]</f>
        <v>-574443.56000000006</v>
      </c>
      <c r="S114" s="1" t="s">
        <v>120</v>
      </c>
      <c r="V114" s="1" t="s">
        <v>121</v>
      </c>
      <c r="W114" s="1" t="s">
        <v>121</v>
      </c>
      <c r="X114" s="1" t="s">
        <v>122</v>
      </c>
      <c r="Y114" s="1" t="s">
        <v>123</v>
      </c>
      <c r="Z114" s="1" t="s">
        <v>124</v>
      </c>
      <c r="AA114" s="1" t="s">
        <v>125</v>
      </c>
      <c r="AB114" s="1" t="s">
        <v>120</v>
      </c>
      <c r="AC114" s="1" t="s">
        <v>120</v>
      </c>
      <c r="AD114" s="1" t="s">
        <v>120</v>
      </c>
      <c r="AE114" s="1" t="s">
        <v>120</v>
      </c>
      <c r="AF114" s="1" t="s">
        <v>120</v>
      </c>
      <c r="AG114" s="3">
        <v>40179</v>
      </c>
      <c r="AH114" s="3">
        <v>40543</v>
      </c>
      <c r="AI114" s="1" t="s">
        <v>126</v>
      </c>
      <c r="AJ114">
        <v>8760</v>
      </c>
      <c r="AK114" s="1" t="s">
        <v>127</v>
      </c>
      <c r="AL114">
        <v>-5</v>
      </c>
      <c r="AM114" s="3"/>
      <c r="AN114" s="1" t="s">
        <v>120</v>
      </c>
      <c r="AO114" s="1" t="s">
        <v>120</v>
      </c>
      <c r="AP114" s="1" t="s">
        <v>128</v>
      </c>
      <c r="AQ114" s="1" t="s">
        <v>129</v>
      </c>
      <c r="AR114">
        <v>0</v>
      </c>
      <c r="AS114">
        <v>0</v>
      </c>
      <c r="AT114" s="1" t="s">
        <v>123</v>
      </c>
      <c r="AU114">
        <v>0</v>
      </c>
      <c r="AV114">
        <v>0</v>
      </c>
      <c r="AW114" s="1" t="s">
        <v>123</v>
      </c>
      <c r="AX114">
        <v>0</v>
      </c>
      <c r="AY114">
        <v>0</v>
      </c>
      <c r="AZ114" s="1" t="s">
        <v>123</v>
      </c>
      <c r="BA114">
        <v>0</v>
      </c>
      <c r="BB114">
        <v>0</v>
      </c>
      <c r="BC114" s="1" t="s">
        <v>123</v>
      </c>
      <c r="BF114" s="1" t="s">
        <v>130</v>
      </c>
      <c r="BG114" s="1" t="s">
        <v>120</v>
      </c>
      <c r="BH114" s="1" t="s">
        <v>131</v>
      </c>
      <c r="BK114" s="1" t="s">
        <v>120</v>
      </c>
      <c r="BL114" s="1" t="s">
        <v>120</v>
      </c>
      <c r="BM114" s="1" t="s">
        <v>120</v>
      </c>
      <c r="BN114" s="1" t="s">
        <v>120</v>
      </c>
      <c r="BO114" s="1" t="s">
        <v>285</v>
      </c>
      <c r="BP114" s="1" t="s">
        <v>133</v>
      </c>
      <c r="BQ114" s="1" t="s">
        <v>120</v>
      </c>
      <c r="BR114" s="1" t="s">
        <v>120</v>
      </c>
      <c r="BS114" s="1" t="s">
        <v>120</v>
      </c>
      <c r="BT114" s="1" t="s">
        <v>120</v>
      </c>
      <c r="BU114" s="1" t="s">
        <v>120</v>
      </c>
      <c r="BV114" s="1" t="s">
        <v>120</v>
      </c>
      <c r="BW114">
        <v>0</v>
      </c>
      <c r="BX114">
        <v>0</v>
      </c>
      <c r="BY114">
        <v>0</v>
      </c>
      <c r="BZ114" s="3"/>
      <c r="CA114" s="3"/>
      <c r="CB114" s="1" t="s">
        <v>134</v>
      </c>
      <c r="CC114" s="4"/>
      <c r="CE114" s="1" t="s">
        <v>120</v>
      </c>
      <c r="CH114" s="1" t="s">
        <v>120</v>
      </c>
      <c r="CK114" s="1" t="s">
        <v>120</v>
      </c>
      <c r="CN114" s="1" t="s">
        <v>120</v>
      </c>
      <c r="CO114" s="1" t="s">
        <v>120</v>
      </c>
      <c r="CP114" s="1" t="s">
        <v>120</v>
      </c>
      <c r="CQ114" s="1" t="s">
        <v>120</v>
      </c>
      <c r="CR114" s="1" t="s">
        <v>120</v>
      </c>
      <c r="CS114" s="1" t="s">
        <v>120</v>
      </c>
      <c r="CT114" s="3"/>
      <c r="CU114" s="1" t="s">
        <v>120</v>
      </c>
      <c r="CV114" s="1" t="s">
        <v>120</v>
      </c>
      <c r="CW114" s="1" t="s">
        <v>120</v>
      </c>
      <c r="CX114" s="1" t="s">
        <v>120</v>
      </c>
      <c r="CY114" s="1" t="s">
        <v>120</v>
      </c>
      <c r="CZ114" s="1" t="s">
        <v>120</v>
      </c>
      <c r="DA114" s="1" t="s">
        <v>120</v>
      </c>
      <c r="DB114">
        <v>0</v>
      </c>
      <c r="DC114" s="1" t="s">
        <v>120</v>
      </c>
      <c r="DD114" s="1" t="s">
        <v>135</v>
      </c>
      <c r="DE114" s="1" t="s">
        <v>120</v>
      </c>
      <c r="DF114" s="1" t="s">
        <v>120</v>
      </c>
      <c r="DG114" s="1" t="s">
        <v>120</v>
      </c>
      <c r="DH114" s="1" t="s">
        <v>136</v>
      </c>
      <c r="DI114" s="1" t="s">
        <v>119</v>
      </c>
      <c r="DJ114" s="1" t="s">
        <v>120</v>
      </c>
      <c r="DK114" s="1" t="s">
        <v>120</v>
      </c>
      <c r="DL114" s="1" t="s">
        <v>120</v>
      </c>
      <c r="DM114" s="1" t="s">
        <v>120</v>
      </c>
      <c r="DN114" s="1" t="s">
        <v>120</v>
      </c>
      <c r="DO114" s="1" t="s">
        <v>120</v>
      </c>
      <c r="DP114" s="1" t="s">
        <v>120</v>
      </c>
      <c r="DQ114" s="1" t="s">
        <v>120</v>
      </c>
    </row>
    <row r="115" spans="2:121" hidden="1" x14ac:dyDescent="0.25">
      <c r="B115">
        <v>2003</v>
      </c>
      <c r="C115" s="3">
        <v>40179</v>
      </c>
      <c r="D115" s="1" t="s">
        <v>286</v>
      </c>
      <c r="E115" s="1" t="s">
        <v>117</v>
      </c>
      <c r="F115">
        <v>10</v>
      </c>
      <c r="G115" s="1" t="s">
        <v>118</v>
      </c>
      <c r="H115">
        <v>87600</v>
      </c>
      <c r="I115" s="1" t="s">
        <v>119</v>
      </c>
      <c r="J115">
        <v>3.23</v>
      </c>
      <c r="K115" s="9">
        <f>AVERAGE('E-F Prices 2011 Hourly'!G1336:G2078)</f>
        <v>-0.69345967741935555</v>
      </c>
      <c r="L115" s="9">
        <f>SUM('E-F Prices 2011 Hourly'!J1359:J2078)</f>
        <v>26492.439999999984</v>
      </c>
      <c r="M115" s="9">
        <f>Table1[[#This Row],[Price]]*Table1[[#This Row],[Total quantity]]</f>
        <v>282948</v>
      </c>
      <c r="N115" s="9">
        <f>Table1[[#This Row],[Real P/L]]-Table1[[#This Row],[Premium]]</f>
        <v>-256455.56000000003</v>
      </c>
      <c r="S115" s="1" t="s">
        <v>120</v>
      </c>
      <c r="V115" s="1" t="s">
        <v>121</v>
      </c>
      <c r="W115" s="1" t="s">
        <v>121</v>
      </c>
      <c r="X115" s="1" t="s">
        <v>122</v>
      </c>
      <c r="Y115" s="1" t="s">
        <v>123</v>
      </c>
      <c r="Z115" s="1" t="s">
        <v>124</v>
      </c>
      <c r="AA115" s="1" t="s">
        <v>125</v>
      </c>
      <c r="AB115" s="1" t="s">
        <v>120</v>
      </c>
      <c r="AC115" s="1" t="s">
        <v>120</v>
      </c>
      <c r="AD115" s="1" t="s">
        <v>120</v>
      </c>
      <c r="AE115" s="1" t="s">
        <v>120</v>
      </c>
      <c r="AF115" s="1" t="s">
        <v>120</v>
      </c>
      <c r="AG115" s="3">
        <v>40179</v>
      </c>
      <c r="AH115" s="3">
        <v>40543</v>
      </c>
      <c r="AI115" s="1" t="s">
        <v>126</v>
      </c>
      <c r="AJ115">
        <v>8760</v>
      </c>
      <c r="AK115" s="1" t="s">
        <v>127</v>
      </c>
      <c r="AL115">
        <v>-5</v>
      </c>
      <c r="AM115" s="3"/>
      <c r="AN115" s="1" t="s">
        <v>120</v>
      </c>
      <c r="AO115" s="1" t="s">
        <v>120</v>
      </c>
      <c r="AP115" s="1" t="s">
        <v>128</v>
      </c>
      <c r="AQ115" s="1" t="s">
        <v>129</v>
      </c>
      <c r="AR115">
        <v>0</v>
      </c>
      <c r="AS115">
        <v>0</v>
      </c>
      <c r="AT115" s="1" t="s">
        <v>123</v>
      </c>
      <c r="AU115">
        <v>0</v>
      </c>
      <c r="AV115">
        <v>0</v>
      </c>
      <c r="AW115" s="1" t="s">
        <v>123</v>
      </c>
      <c r="AX115">
        <v>0</v>
      </c>
      <c r="AY115">
        <v>0</v>
      </c>
      <c r="AZ115" s="1" t="s">
        <v>123</v>
      </c>
      <c r="BA115">
        <v>0</v>
      </c>
      <c r="BB115">
        <v>0</v>
      </c>
      <c r="BC115" s="1" t="s">
        <v>123</v>
      </c>
      <c r="BF115" s="1" t="s">
        <v>130</v>
      </c>
      <c r="BG115" s="1" t="s">
        <v>120</v>
      </c>
      <c r="BH115" s="1" t="s">
        <v>131</v>
      </c>
      <c r="BK115" s="1" t="s">
        <v>120</v>
      </c>
      <c r="BL115" s="1" t="s">
        <v>120</v>
      </c>
      <c r="BM115" s="1" t="s">
        <v>120</v>
      </c>
      <c r="BN115" s="1" t="s">
        <v>120</v>
      </c>
      <c r="BO115" s="1" t="s">
        <v>287</v>
      </c>
      <c r="BP115" s="1" t="s">
        <v>133</v>
      </c>
      <c r="BQ115" s="1" t="s">
        <v>120</v>
      </c>
      <c r="BR115" s="1" t="s">
        <v>120</v>
      </c>
      <c r="BS115" s="1" t="s">
        <v>120</v>
      </c>
      <c r="BT115" s="1" t="s">
        <v>120</v>
      </c>
      <c r="BU115" s="1" t="s">
        <v>120</v>
      </c>
      <c r="BV115" s="1" t="s">
        <v>120</v>
      </c>
      <c r="BW115">
        <v>0</v>
      </c>
      <c r="BX115">
        <v>0</v>
      </c>
      <c r="BY115">
        <v>0</v>
      </c>
      <c r="BZ115" s="3"/>
      <c r="CA115" s="3"/>
      <c r="CB115" s="1" t="s">
        <v>142</v>
      </c>
      <c r="CC115" s="4"/>
      <c r="CE115" s="1" t="s">
        <v>120</v>
      </c>
      <c r="CH115" s="1" t="s">
        <v>120</v>
      </c>
      <c r="CK115" s="1" t="s">
        <v>120</v>
      </c>
      <c r="CN115" s="1" t="s">
        <v>120</v>
      </c>
      <c r="CO115" s="1" t="s">
        <v>120</v>
      </c>
      <c r="CP115" s="1" t="s">
        <v>120</v>
      </c>
      <c r="CQ115" s="1" t="s">
        <v>120</v>
      </c>
      <c r="CR115" s="1" t="s">
        <v>120</v>
      </c>
      <c r="CS115" s="1" t="s">
        <v>120</v>
      </c>
      <c r="CT115" s="3"/>
      <c r="CU115" s="1" t="s">
        <v>120</v>
      </c>
      <c r="CV115" s="1" t="s">
        <v>120</v>
      </c>
      <c r="CW115" s="1" t="s">
        <v>120</v>
      </c>
      <c r="CX115" s="1" t="s">
        <v>120</v>
      </c>
      <c r="CY115" s="1" t="s">
        <v>120</v>
      </c>
      <c r="CZ115" s="1" t="s">
        <v>120</v>
      </c>
      <c r="DA115" s="1" t="s">
        <v>120</v>
      </c>
      <c r="DB115">
        <v>0</v>
      </c>
      <c r="DC115" s="1" t="s">
        <v>120</v>
      </c>
      <c r="DD115" s="1" t="s">
        <v>135</v>
      </c>
      <c r="DE115" s="1" t="s">
        <v>120</v>
      </c>
      <c r="DF115" s="1" t="s">
        <v>120</v>
      </c>
      <c r="DG115" s="1" t="s">
        <v>120</v>
      </c>
      <c r="DH115" s="1" t="s">
        <v>136</v>
      </c>
      <c r="DI115" s="1" t="s">
        <v>119</v>
      </c>
      <c r="DJ115" s="1" t="s">
        <v>120</v>
      </c>
      <c r="DK115" s="1" t="s">
        <v>120</v>
      </c>
      <c r="DL115" s="1" t="s">
        <v>120</v>
      </c>
      <c r="DM115" s="1" t="s">
        <v>120</v>
      </c>
      <c r="DN115" s="1" t="s">
        <v>120</v>
      </c>
      <c r="DO115" s="1" t="s">
        <v>120</v>
      </c>
      <c r="DP115" s="1" t="s">
        <v>120</v>
      </c>
      <c r="DQ115" s="1" t="s">
        <v>120</v>
      </c>
    </row>
    <row r="116" spans="2:121" hidden="1" x14ac:dyDescent="0.25">
      <c r="B116">
        <v>2291</v>
      </c>
      <c r="C116" s="3">
        <v>40179</v>
      </c>
      <c r="D116" s="1" t="s">
        <v>286</v>
      </c>
      <c r="E116" s="1" t="s">
        <v>137</v>
      </c>
      <c r="F116">
        <v>-10</v>
      </c>
      <c r="G116" s="1" t="s">
        <v>118</v>
      </c>
      <c r="H116">
        <v>-87600</v>
      </c>
      <c r="I116" s="1" t="s">
        <v>119</v>
      </c>
      <c r="J116">
        <v>4.5599999999999996</v>
      </c>
      <c r="K116" s="9">
        <f>AVERAGE('E-F Prices 2011 Hourly'!G1337:G2079)</f>
        <v>-0.69345967741935555</v>
      </c>
      <c r="L116" s="9">
        <f>SUM('E-F Prices 2011 Hourly'!J1360:J2079)</f>
        <v>26492.439999999984</v>
      </c>
      <c r="M116" s="9">
        <f>Table1[[#This Row],[Price]]*Table1[[#This Row],[Total quantity]]</f>
        <v>-399455.99999999994</v>
      </c>
      <c r="N116" s="9">
        <f>Table1[[#This Row],[Real P/L]]-Table1[[#This Row],[Premium]]</f>
        <v>425948.43999999994</v>
      </c>
      <c r="S116" s="1" t="s">
        <v>120</v>
      </c>
      <c r="V116" s="1" t="s">
        <v>121</v>
      </c>
      <c r="W116" s="1" t="s">
        <v>121</v>
      </c>
      <c r="X116" s="1" t="s">
        <v>122</v>
      </c>
      <c r="Y116" s="1" t="s">
        <v>123</v>
      </c>
      <c r="Z116" s="1" t="s">
        <v>124</v>
      </c>
      <c r="AA116" s="1" t="s">
        <v>125</v>
      </c>
      <c r="AB116" s="1" t="s">
        <v>120</v>
      </c>
      <c r="AC116" s="1" t="s">
        <v>120</v>
      </c>
      <c r="AD116" s="1" t="s">
        <v>120</v>
      </c>
      <c r="AE116" s="1" t="s">
        <v>120</v>
      </c>
      <c r="AF116" s="1" t="s">
        <v>120</v>
      </c>
      <c r="AG116" s="3">
        <v>40179</v>
      </c>
      <c r="AH116" s="3">
        <v>40543</v>
      </c>
      <c r="AI116" s="1" t="s">
        <v>126</v>
      </c>
      <c r="AJ116">
        <v>8760</v>
      </c>
      <c r="AK116" s="1" t="s">
        <v>127</v>
      </c>
      <c r="AL116">
        <v>-5</v>
      </c>
      <c r="AM116" s="3"/>
      <c r="AN116" s="1" t="s">
        <v>120</v>
      </c>
      <c r="AO116" s="1" t="s">
        <v>120</v>
      </c>
      <c r="AP116" s="1" t="s">
        <v>128</v>
      </c>
      <c r="AQ116" s="1" t="s">
        <v>129</v>
      </c>
      <c r="AR116">
        <v>0</v>
      </c>
      <c r="AS116">
        <v>0</v>
      </c>
      <c r="AT116" s="1" t="s">
        <v>123</v>
      </c>
      <c r="AU116">
        <v>0</v>
      </c>
      <c r="AV116">
        <v>0</v>
      </c>
      <c r="AW116" s="1" t="s">
        <v>123</v>
      </c>
      <c r="AX116">
        <v>0</v>
      </c>
      <c r="AY116">
        <v>0</v>
      </c>
      <c r="AZ116" s="1" t="s">
        <v>123</v>
      </c>
      <c r="BA116">
        <v>0</v>
      </c>
      <c r="BB116">
        <v>0</v>
      </c>
      <c r="BC116" s="1" t="s">
        <v>123</v>
      </c>
      <c r="BF116" s="1" t="s">
        <v>130</v>
      </c>
      <c r="BG116" s="1" t="s">
        <v>120</v>
      </c>
      <c r="BH116" s="1" t="s">
        <v>131</v>
      </c>
      <c r="BK116" s="1" t="s">
        <v>120</v>
      </c>
      <c r="BL116" s="1" t="s">
        <v>120</v>
      </c>
      <c r="BM116" s="1" t="s">
        <v>120</v>
      </c>
      <c r="BN116" s="1" t="s">
        <v>120</v>
      </c>
      <c r="BO116" s="1" t="s">
        <v>288</v>
      </c>
      <c r="BP116" s="1" t="s">
        <v>133</v>
      </c>
      <c r="BQ116" s="1" t="s">
        <v>120</v>
      </c>
      <c r="BR116" s="1" t="s">
        <v>120</v>
      </c>
      <c r="BS116" s="1" t="s">
        <v>120</v>
      </c>
      <c r="BT116" s="1" t="s">
        <v>120</v>
      </c>
      <c r="BU116" s="1" t="s">
        <v>120</v>
      </c>
      <c r="BV116" s="1" t="s">
        <v>120</v>
      </c>
      <c r="BW116">
        <v>0</v>
      </c>
      <c r="BX116">
        <v>0</v>
      </c>
      <c r="BY116">
        <v>0</v>
      </c>
      <c r="BZ116" s="3"/>
      <c r="CA116" s="3"/>
      <c r="CB116" s="1" t="s">
        <v>142</v>
      </c>
      <c r="CC116" s="4"/>
      <c r="CE116" s="1" t="s">
        <v>120</v>
      </c>
      <c r="CH116" s="1" t="s">
        <v>120</v>
      </c>
      <c r="CK116" s="1" t="s">
        <v>120</v>
      </c>
      <c r="CN116" s="1" t="s">
        <v>120</v>
      </c>
      <c r="CO116" s="1" t="s">
        <v>120</v>
      </c>
      <c r="CP116" s="1" t="s">
        <v>120</v>
      </c>
      <c r="CQ116" s="1" t="s">
        <v>120</v>
      </c>
      <c r="CR116" s="1" t="s">
        <v>120</v>
      </c>
      <c r="CS116" s="1" t="s">
        <v>120</v>
      </c>
      <c r="CT116" s="3"/>
      <c r="CU116" s="1" t="s">
        <v>120</v>
      </c>
      <c r="CV116" s="1" t="s">
        <v>120</v>
      </c>
      <c r="CW116" s="1" t="s">
        <v>120</v>
      </c>
      <c r="CX116" s="1" t="s">
        <v>120</v>
      </c>
      <c r="CY116" s="1" t="s">
        <v>120</v>
      </c>
      <c r="CZ116" s="1" t="s">
        <v>120</v>
      </c>
      <c r="DA116" s="1" t="s">
        <v>120</v>
      </c>
      <c r="DB116">
        <v>0</v>
      </c>
      <c r="DC116" s="1" t="s">
        <v>120</v>
      </c>
      <c r="DD116" s="1" t="s">
        <v>135</v>
      </c>
      <c r="DE116" s="1" t="s">
        <v>120</v>
      </c>
      <c r="DF116" s="1" t="s">
        <v>120</v>
      </c>
      <c r="DG116" s="1" t="s">
        <v>120</v>
      </c>
      <c r="DH116" s="1" t="s">
        <v>136</v>
      </c>
      <c r="DI116" s="1" t="s">
        <v>119</v>
      </c>
      <c r="DJ116" s="1" t="s">
        <v>120</v>
      </c>
      <c r="DK116" s="1" t="s">
        <v>120</v>
      </c>
      <c r="DL116" s="1" t="s">
        <v>120</v>
      </c>
      <c r="DM116" s="1" t="s">
        <v>120</v>
      </c>
      <c r="DN116" s="1" t="s">
        <v>120</v>
      </c>
      <c r="DO116" s="1" t="s">
        <v>120</v>
      </c>
      <c r="DP116" s="1" t="s">
        <v>120</v>
      </c>
      <c r="DQ116" s="1" t="s">
        <v>120</v>
      </c>
    </row>
    <row r="117" spans="2:121" hidden="1" x14ac:dyDescent="0.25">
      <c r="B117">
        <v>2577</v>
      </c>
      <c r="C117" s="3">
        <v>40179</v>
      </c>
      <c r="D117" s="1" t="s">
        <v>286</v>
      </c>
      <c r="E117" s="1" t="s">
        <v>137</v>
      </c>
      <c r="F117">
        <v>-20</v>
      </c>
      <c r="G117" s="1" t="s">
        <v>118</v>
      </c>
      <c r="H117">
        <v>-175200</v>
      </c>
      <c r="I117" s="1" t="s">
        <v>119</v>
      </c>
      <c r="J117">
        <v>-3.43</v>
      </c>
      <c r="K117" s="9">
        <f>AVERAGE('E-F Prices 2011 Hourly'!G1338:G2080)</f>
        <v>-0.69345967741935555</v>
      </c>
      <c r="L117" s="9">
        <f>SUM('E-F Prices 2011 Hourly'!J1361:J2080)</f>
        <v>26492.439999999984</v>
      </c>
      <c r="M117" s="9">
        <f>Table1[[#This Row],[Price]]*Table1[[#This Row],[Total quantity]]</f>
        <v>600936</v>
      </c>
      <c r="N117" s="9">
        <f>Table1[[#This Row],[Real P/L]]-Table1[[#This Row],[Premium]]</f>
        <v>-574443.56000000006</v>
      </c>
      <c r="S117" s="1" t="s">
        <v>120</v>
      </c>
      <c r="V117" s="1" t="s">
        <v>121</v>
      </c>
      <c r="W117" s="1" t="s">
        <v>121</v>
      </c>
      <c r="X117" s="1" t="s">
        <v>122</v>
      </c>
      <c r="Y117" s="1" t="s">
        <v>123</v>
      </c>
      <c r="Z117" s="1" t="s">
        <v>124</v>
      </c>
      <c r="AA117" s="1" t="s">
        <v>125</v>
      </c>
      <c r="AB117" s="1" t="s">
        <v>120</v>
      </c>
      <c r="AC117" s="1" t="s">
        <v>120</v>
      </c>
      <c r="AD117" s="1" t="s">
        <v>120</v>
      </c>
      <c r="AE117" s="1" t="s">
        <v>120</v>
      </c>
      <c r="AF117" s="1" t="s">
        <v>120</v>
      </c>
      <c r="AG117" s="3">
        <v>40179</v>
      </c>
      <c r="AH117" s="3">
        <v>40543</v>
      </c>
      <c r="AI117" s="1" t="s">
        <v>126</v>
      </c>
      <c r="AJ117">
        <v>8760</v>
      </c>
      <c r="AK117" s="1" t="s">
        <v>127</v>
      </c>
      <c r="AL117">
        <v>-5</v>
      </c>
      <c r="AM117" s="3"/>
      <c r="AN117" s="1" t="s">
        <v>120</v>
      </c>
      <c r="AO117" s="1" t="s">
        <v>120</v>
      </c>
      <c r="AP117" s="1" t="s">
        <v>128</v>
      </c>
      <c r="AQ117" s="1" t="s">
        <v>129</v>
      </c>
      <c r="AR117">
        <v>0</v>
      </c>
      <c r="AS117">
        <v>0</v>
      </c>
      <c r="AT117" s="1" t="s">
        <v>123</v>
      </c>
      <c r="AU117">
        <v>0</v>
      </c>
      <c r="AV117">
        <v>0</v>
      </c>
      <c r="AW117" s="1" t="s">
        <v>123</v>
      </c>
      <c r="AX117">
        <v>0</v>
      </c>
      <c r="AY117">
        <v>0</v>
      </c>
      <c r="AZ117" s="1" t="s">
        <v>123</v>
      </c>
      <c r="BA117">
        <v>0</v>
      </c>
      <c r="BB117">
        <v>0</v>
      </c>
      <c r="BC117" s="1" t="s">
        <v>123</v>
      </c>
      <c r="BF117" s="1" t="s">
        <v>130</v>
      </c>
      <c r="BG117" s="1" t="s">
        <v>120</v>
      </c>
      <c r="BH117" s="1" t="s">
        <v>131</v>
      </c>
      <c r="BK117" s="1" t="s">
        <v>120</v>
      </c>
      <c r="BL117" s="1" t="s">
        <v>120</v>
      </c>
      <c r="BM117" s="1" t="s">
        <v>120</v>
      </c>
      <c r="BN117" s="1" t="s">
        <v>120</v>
      </c>
      <c r="BO117" s="1" t="s">
        <v>289</v>
      </c>
      <c r="BP117" s="1" t="s">
        <v>133</v>
      </c>
      <c r="BQ117" s="1" t="s">
        <v>120</v>
      </c>
      <c r="BR117" s="1" t="s">
        <v>120</v>
      </c>
      <c r="BS117" s="1" t="s">
        <v>120</v>
      </c>
      <c r="BT117" s="1" t="s">
        <v>120</v>
      </c>
      <c r="BU117" s="1" t="s">
        <v>120</v>
      </c>
      <c r="BV117" s="1" t="s">
        <v>120</v>
      </c>
      <c r="BW117">
        <v>0</v>
      </c>
      <c r="BX117">
        <v>0</v>
      </c>
      <c r="BY117">
        <v>0</v>
      </c>
      <c r="BZ117" s="3"/>
      <c r="CA117" s="3"/>
      <c r="CB117" s="1" t="s">
        <v>142</v>
      </c>
      <c r="CC117" s="4"/>
      <c r="CE117" s="1" t="s">
        <v>120</v>
      </c>
      <c r="CH117" s="1" t="s">
        <v>120</v>
      </c>
      <c r="CK117" s="1" t="s">
        <v>120</v>
      </c>
      <c r="CN117" s="1" t="s">
        <v>120</v>
      </c>
      <c r="CO117" s="1" t="s">
        <v>120</v>
      </c>
      <c r="CP117" s="1" t="s">
        <v>120</v>
      </c>
      <c r="CQ117" s="1" t="s">
        <v>120</v>
      </c>
      <c r="CR117" s="1" t="s">
        <v>120</v>
      </c>
      <c r="CS117" s="1" t="s">
        <v>120</v>
      </c>
      <c r="CT117" s="3"/>
      <c r="CU117" s="1" t="s">
        <v>120</v>
      </c>
      <c r="CV117" s="1" t="s">
        <v>120</v>
      </c>
      <c r="CW117" s="1" t="s">
        <v>120</v>
      </c>
      <c r="CX117" s="1" t="s">
        <v>120</v>
      </c>
      <c r="CY117" s="1" t="s">
        <v>120</v>
      </c>
      <c r="CZ117" s="1" t="s">
        <v>120</v>
      </c>
      <c r="DA117" s="1" t="s">
        <v>120</v>
      </c>
      <c r="DB117">
        <v>0</v>
      </c>
      <c r="DC117" s="1" t="s">
        <v>120</v>
      </c>
      <c r="DD117" s="1" t="s">
        <v>135</v>
      </c>
      <c r="DE117" s="1" t="s">
        <v>120</v>
      </c>
      <c r="DF117" s="1" t="s">
        <v>120</v>
      </c>
      <c r="DG117" s="1" t="s">
        <v>120</v>
      </c>
      <c r="DH117" s="1" t="s">
        <v>136</v>
      </c>
      <c r="DI117" s="1" t="s">
        <v>119</v>
      </c>
      <c r="DJ117" s="1" t="s">
        <v>120</v>
      </c>
      <c r="DK117" s="1" t="s">
        <v>120</v>
      </c>
      <c r="DL117" s="1" t="s">
        <v>120</v>
      </c>
      <c r="DM117" s="1" t="s">
        <v>120</v>
      </c>
      <c r="DN117" s="1" t="s">
        <v>120</v>
      </c>
      <c r="DO117" s="1" t="s">
        <v>120</v>
      </c>
      <c r="DP117" s="1" t="s">
        <v>120</v>
      </c>
      <c r="DQ117" s="1" t="s">
        <v>120</v>
      </c>
    </row>
    <row r="118" spans="2:121" hidden="1" x14ac:dyDescent="0.25">
      <c r="B118">
        <v>2005</v>
      </c>
      <c r="C118" s="3">
        <v>40179</v>
      </c>
      <c r="D118" s="1" t="s">
        <v>290</v>
      </c>
      <c r="E118" s="1" t="s">
        <v>117</v>
      </c>
      <c r="F118">
        <v>10</v>
      </c>
      <c r="G118" s="1" t="s">
        <v>118</v>
      </c>
      <c r="H118">
        <v>87600</v>
      </c>
      <c r="I118" s="1" t="s">
        <v>119</v>
      </c>
      <c r="J118">
        <v>3.23</v>
      </c>
      <c r="K118" s="9">
        <f>AVERAGE('E-F Prices 2011 Hourly'!G1339:G2081)</f>
        <v>-0.69345967741935555</v>
      </c>
      <c r="L118" s="9">
        <f>SUM('E-F Prices 2011 Hourly'!J1362:J2081)</f>
        <v>26492.439999999984</v>
      </c>
      <c r="M118" s="9">
        <f>Table1[[#This Row],[Price]]*Table1[[#This Row],[Total quantity]]</f>
        <v>282948</v>
      </c>
      <c r="N118" s="9">
        <f>Table1[[#This Row],[Real P/L]]-Table1[[#This Row],[Premium]]</f>
        <v>-256455.56000000003</v>
      </c>
      <c r="S118" s="1" t="s">
        <v>120</v>
      </c>
      <c r="V118" s="1" t="s">
        <v>121</v>
      </c>
      <c r="W118" s="1" t="s">
        <v>121</v>
      </c>
      <c r="X118" s="1" t="s">
        <v>122</v>
      </c>
      <c r="Y118" s="1" t="s">
        <v>123</v>
      </c>
      <c r="Z118" s="1" t="s">
        <v>124</v>
      </c>
      <c r="AA118" s="1" t="s">
        <v>125</v>
      </c>
      <c r="AB118" s="1" t="s">
        <v>120</v>
      </c>
      <c r="AC118" s="1" t="s">
        <v>120</v>
      </c>
      <c r="AD118" s="1" t="s">
        <v>120</v>
      </c>
      <c r="AE118" s="1" t="s">
        <v>120</v>
      </c>
      <c r="AF118" s="1" t="s">
        <v>120</v>
      </c>
      <c r="AG118" s="3">
        <v>40179</v>
      </c>
      <c r="AH118" s="3">
        <v>40543</v>
      </c>
      <c r="AI118" s="1" t="s">
        <v>126</v>
      </c>
      <c r="AJ118">
        <v>8760</v>
      </c>
      <c r="AK118" s="1" t="s">
        <v>127</v>
      </c>
      <c r="AL118">
        <v>-5</v>
      </c>
      <c r="AM118" s="3"/>
      <c r="AN118" s="1" t="s">
        <v>120</v>
      </c>
      <c r="AO118" s="1" t="s">
        <v>120</v>
      </c>
      <c r="AP118" s="1" t="s">
        <v>128</v>
      </c>
      <c r="AQ118" s="1" t="s">
        <v>129</v>
      </c>
      <c r="AR118">
        <v>0</v>
      </c>
      <c r="AS118">
        <v>0</v>
      </c>
      <c r="AT118" s="1" t="s">
        <v>123</v>
      </c>
      <c r="AU118">
        <v>0</v>
      </c>
      <c r="AV118">
        <v>0</v>
      </c>
      <c r="AW118" s="1" t="s">
        <v>123</v>
      </c>
      <c r="AX118">
        <v>0</v>
      </c>
      <c r="AY118">
        <v>0</v>
      </c>
      <c r="AZ118" s="1" t="s">
        <v>123</v>
      </c>
      <c r="BA118">
        <v>0</v>
      </c>
      <c r="BB118">
        <v>0</v>
      </c>
      <c r="BC118" s="1" t="s">
        <v>123</v>
      </c>
      <c r="BF118" s="1" t="s">
        <v>130</v>
      </c>
      <c r="BG118" s="1" t="s">
        <v>120</v>
      </c>
      <c r="BH118" s="1" t="s">
        <v>131</v>
      </c>
      <c r="BK118" s="1" t="s">
        <v>120</v>
      </c>
      <c r="BL118" s="1" t="s">
        <v>120</v>
      </c>
      <c r="BM118" s="1" t="s">
        <v>120</v>
      </c>
      <c r="BN118" s="1" t="s">
        <v>120</v>
      </c>
      <c r="BO118" s="1" t="s">
        <v>291</v>
      </c>
      <c r="BP118" s="1" t="s">
        <v>133</v>
      </c>
      <c r="BQ118" s="1" t="s">
        <v>120</v>
      </c>
      <c r="BR118" s="1" t="s">
        <v>120</v>
      </c>
      <c r="BS118" s="1" t="s">
        <v>120</v>
      </c>
      <c r="BT118" s="1" t="s">
        <v>120</v>
      </c>
      <c r="BU118" s="1" t="s">
        <v>120</v>
      </c>
      <c r="BV118" s="1" t="s">
        <v>120</v>
      </c>
      <c r="BW118">
        <v>0</v>
      </c>
      <c r="BX118">
        <v>0</v>
      </c>
      <c r="BY118">
        <v>0</v>
      </c>
      <c r="BZ118" s="3"/>
      <c r="CA118" s="3"/>
      <c r="CB118" s="1" t="s">
        <v>147</v>
      </c>
      <c r="CC118" s="4"/>
      <c r="CE118" s="1" t="s">
        <v>120</v>
      </c>
      <c r="CH118" s="1" t="s">
        <v>120</v>
      </c>
      <c r="CK118" s="1" t="s">
        <v>120</v>
      </c>
      <c r="CN118" s="1" t="s">
        <v>120</v>
      </c>
      <c r="CO118" s="1" t="s">
        <v>120</v>
      </c>
      <c r="CP118" s="1" t="s">
        <v>120</v>
      </c>
      <c r="CQ118" s="1" t="s">
        <v>120</v>
      </c>
      <c r="CR118" s="1" t="s">
        <v>120</v>
      </c>
      <c r="CS118" s="1" t="s">
        <v>120</v>
      </c>
      <c r="CT118" s="3"/>
      <c r="CU118" s="1" t="s">
        <v>120</v>
      </c>
      <c r="CV118" s="1" t="s">
        <v>120</v>
      </c>
      <c r="CW118" s="1" t="s">
        <v>120</v>
      </c>
      <c r="CX118" s="1" t="s">
        <v>120</v>
      </c>
      <c r="CY118" s="1" t="s">
        <v>120</v>
      </c>
      <c r="CZ118" s="1" t="s">
        <v>120</v>
      </c>
      <c r="DA118" s="1" t="s">
        <v>120</v>
      </c>
      <c r="DB118">
        <v>0</v>
      </c>
      <c r="DC118" s="1" t="s">
        <v>120</v>
      </c>
      <c r="DD118" s="1" t="s">
        <v>135</v>
      </c>
      <c r="DE118" s="1" t="s">
        <v>120</v>
      </c>
      <c r="DF118" s="1" t="s">
        <v>120</v>
      </c>
      <c r="DG118" s="1" t="s">
        <v>120</v>
      </c>
      <c r="DH118" s="1" t="s">
        <v>136</v>
      </c>
      <c r="DI118" s="1" t="s">
        <v>119</v>
      </c>
      <c r="DJ118" s="1" t="s">
        <v>120</v>
      </c>
      <c r="DK118" s="1" t="s">
        <v>120</v>
      </c>
      <c r="DL118" s="1" t="s">
        <v>120</v>
      </c>
      <c r="DM118" s="1" t="s">
        <v>120</v>
      </c>
      <c r="DN118" s="1" t="s">
        <v>120</v>
      </c>
      <c r="DO118" s="1" t="s">
        <v>120</v>
      </c>
      <c r="DP118" s="1" t="s">
        <v>120</v>
      </c>
      <c r="DQ118" s="1" t="s">
        <v>120</v>
      </c>
    </row>
    <row r="119" spans="2:121" hidden="1" x14ac:dyDescent="0.25">
      <c r="B119">
        <v>2293</v>
      </c>
      <c r="C119" s="3">
        <v>40179</v>
      </c>
      <c r="D119" s="1" t="s">
        <v>290</v>
      </c>
      <c r="E119" s="1" t="s">
        <v>137</v>
      </c>
      <c r="F119">
        <v>-10</v>
      </c>
      <c r="G119" s="1" t="s">
        <v>118</v>
      </c>
      <c r="H119">
        <v>-87600</v>
      </c>
      <c r="I119" s="1" t="s">
        <v>119</v>
      </c>
      <c r="J119">
        <v>4.5599999999999996</v>
      </c>
      <c r="K119" s="9">
        <f>AVERAGE('E-F Prices 2011 Hourly'!G1340:G2082)</f>
        <v>-0.69345967741935555</v>
      </c>
      <c r="L119" s="9">
        <f>SUM('E-F Prices 2011 Hourly'!J1363:J2082)</f>
        <v>26492.439999999984</v>
      </c>
      <c r="M119" s="9">
        <f>Table1[[#This Row],[Price]]*Table1[[#This Row],[Total quantity]]</f>
        <v>-399455.99999999994</v>
      </c>
      <c r="N119" s="9">
        <f>Table1[[#This Row],[Real P/L]]-Table1[[#This Row],[Premium]]</f>
        <v>425948.43999999994</v>
      </c>
      <c r="S119" s="1" t="s">
        <v>120</v>
      </c>
      <c r="V119" s="1" t="s">
        <v>121</v>
      </c>
      <c r="W119" s="1" t="s">
        <v>121</v>
      </c>
      <c r="X119" s="1" t="s">
        <v>122</v>
      </c>
      <c r="Y119" s="1" t="s">
        <v>123</v>
      </c>
      <c r="Z119" s="1" t="s">
        <v>124</v>
      </c>
      <c r="AA119" s="1" t="s">
        <v>125</v>
      </c>
      <c r="AB119" s="1" t="s">
        <v>120</v>
      </c>
      <c r="AC119" s="1" t="s">
        <v>120</v>
      </c>
      <c r="AD119" s="1" t="s">
        <v>120</v>
      </c>
      <c r="AE119" s="1" t="s">
        <v>120</v>
      </c>
      <c r="AF119" s="1" t="s">
        <v>120</v>
      </c>
      <c r="AG119" s="3">
        <v>40179</v>
      </c>
      <c r="AH119" s="3">
        <v>40543</v>
      </c>
      <c r="AI119" s="1" t="s">
        <v>126</v>
      </c>
      <c r="AJ119">
        <v>8760</v>
      </c>
      <c r="AK119" s="1" t="s">
        <v>127</v>
      </c>
      <c r="AL119">
        <v>-5</v>
      </c>
      <c r="AM119" s="3"/>
      <c r="AN119" s="1" t="s">
        <v>120</v>
      </c>
      <c r="AO119" s="1" t="s">
        <v>120</v>
      </c>
      <c r="AP119" s="1" t="s">
        <v>128</v>
      </c>
      <c r="AQ119" s="1" t="s">
        <v>129</v>
      </c>
      <c r="AR119">
        <v>0</v>
      </c>
      <c r="AS119">
        <v>0</v>
      </c>
      <c r="AT119" s="1" t="s">
        <v>123</v>
      </c>
      <c r="AU119">
        <v>0</v>
      </c>
      <c r="AV119">
        <v>0</v>
      </c>
      <c r="AW119" s="1" t="s">
        <v>123</v>
      </c>
      <c r="AX119">
        <v>0</v>
      </c>
      <c r="AY119">
        <v>0</v>
      </c>
      <c r="AZ119" s="1" t="s">
        <v>123</v>
      </c>
      <c r="BA119">
        <v>0</v>
      </c>
      <c r="BB119">
        <v>0</v>
      </c>
      <c r="BC119" s="1" t="s">
        <v>123</v>
      </c>
      <c r="BF119" s="1" t="s">
        <v>130</v>
      </c>
      <c r="BG119" s="1" t="s">
        <v>120</v>
      </c>
      <c r="BH119" s="1" t="s">
        <v>131</v>
      </c>
      <c r="BK119" s="1" t="s">
        <v>120</v>
      </c>
      <c r="BL119" s="1" t="s">
        <v>120</v>
      </c>
      <c r="BM119" s="1" t="s">
        <v>120</v>
      </c>
      <c r="BN119" s="1" t="s">
        <v>120</v>
      </c>
      <c r="BO119" s="1" t="s">
        <v>292</v>
      </c>
      <c r="BP119" s="1" t="s">
        <v>133</v>
      </c>
      <c r="BQ119" s="1" t="s">
        <v>120</v>
      </c>
      <c r="BR119" s="1" t="s">
        <v>120</v>
      </c>
      <c r="BS119" s="1" t="s">
        <v>120</v>
      </c>
      <c r="BT119" s="1" t="s">
        <v>120</v>
      </c>
      <c r="BU119" s="1" t="s">
        <v>120</v>
      </c>
      <c r="BV119" s="1" t="s">
        <v>120</v>
      </c>
      <c r="BW119">
        <v>0</v>
      </c>
      <c r="BX119">
        <v>0</v>
      </c>
      <c r="BY119">
        <v>0</v>
      </c>
      <c r="BZ119" s="3"/>
      <c r="CA119" s="3"/>
      <c r="CB119" s="1" t="s">
        <v>147</v>
      </c>
      <c r="CC119" s="4"/>
      <c r="CE119" s="1" t="s">
        <v>120</v>
      </c>
      <c r="CH119" s="1" t="s">
        <v>120</v>
      </c>
      <c r="CK119" s="1" t="s">
        <v>120</v>
      </c>
      <c r="CN119" s="1" t="s">
        <v>120</v>
      </c>
      <c r="CO119" s="1" t="s">
        <v>120</v>
      </c>
      <c r="CP119" s="1" t="s">
        <v>120</v>
      </c>
      <c r="CQ119" s="1" t="s">
        <v>120</v>
      </c>
      <c r="CR119" s="1" t="s">
        <v>120</v>
      </c>
      <c r="CS119" s="1" t="s">
        <v>120</v>
      </c>
      <c r="CT119" s="3"/>
      <c r="CU119" s="1" t="s">
        <v>120</v>
      </c>
      <c r="CV119" s="1" t="s">
        <v>120</v>
      </c>
      <c r="CW119" s="1" t="s">
        <v>120</v>
      </c>
      <c r="CX119" s="1" t="s">
        <v>120</v>
      </c>
      <c r="CY119" s="1" t="s">
        <v>120</v>
      </c>
      <c r="CZ119" s="1" t="s">
        <v>120</v>
      </c>
      <c r="DA119" s="1" t="s">
        <v>120</v>
      </c>
      <c r="DB119">
        <v>0</v>
      </c>
      <c r="DC119" s="1" t="s">
        <v>120</v>
      </c>
      <c r="DD119" s="1" t="s">
        <v>135</v>
      </c>
      <c r="DE119" s="1" t="s">
        <v>120</v>
      </c>
      <c r="DF119" s="1" t="s">
        <v>120</v>
      </c>
      <c r="DG119" s="1" t="s">
        <v>120</v>
      </c>
      <c r="DH119" s="1" t="s">
        <v>136</v>
      </c>
      <c r="DI119" s="1" t="s">
        <v>119</v>
      </c>
      <c r="DJ119" s="1" t="s">
        <v>120</v>
      </c>
      <c r="DK119" s="1" t="s">
        <v>120</v>
      </c>
      <c r="DL119" s="1" t="s">
        <v>120</v>
      </c>
      <c r="DM119" s="1" t="s">
        <v>120</v>
      </c>
      <c r="DN119" s="1" t="s">
        <v>120</v>
      </c>
      <c r="DO119" s="1" t="s">
        <v>120</v>
      </c>
      <c r="DP119" s="1" t="s">
        <v>120</v>
      </c>
      <c r="DQ119" s="1" t="s">
        <v>120</v>
      </c>
    </row>
    <row r="120" spans="2:121" hidden="1" x14ac:dyDescent="0.25">
      <c r="B120">
        <v>2579</v>
      </c>
      <c r="C120" s="3">
        <v>40179</v>
      </c>
      <c r="D120" s="1" t="s">
        <v>290</v>
      </c>
      <c r="E120" s="1" t="s">
        <v>137</v>
      </c>
      <c r="F120">
        <v>-20</v>
      </c>
      <c r="G120" s="1" t="s">
        <v>118</v>
      </c>
      <c r="H120">
        <v>-175200</v>
      </c>
      <c r="I120" s="1" t="s">
        <v>119</v>
      </c>
      <c r="J120">
        <v>-3.43</v>
      </c>
      <c r="K120" s="9">
        <f>AVERAGE('E-F Prices 2011 Hourly'!G1341:G2083)</f>
        <v>-0.69345967741935555</v>
      </c>
      <c r="L120" s="9">
        <f>SUM('E-F Prices 2011 Hourly'!J1364:J2083)</f>
        <v>26492.439999999984</v>
      </c>
      <c r="M120" s="9">
        <f>Table1[[#This Row],[Price]]*Table1[[#This Row],[Total quantity]]</f>
        <v>600936</v>
      </c>
      <c r="N120" s="9">
        <f>Table1[[#This Row],[Real P/L]]-Table1[[#This Row],[Premium]]</f>
        <v>-574443.56000000006</v>
      </c>
      <c r="S120" s="1" t="s">
        <v>120</v>
      </c>
      <c r="V120" s="1" t="s">
        <v>121</v>
      </c>
      <c r="W120" s="1" t="s">
        <v>121</v>
      </c>
      <c r="X120" s="1" t="s">
        <v>122</v>
      </c>
      <c r="Y120" s="1" t="s">
        <v>123</v>
      </c>
      <c r="Z120" s="1" t="s">
        <v>124</v>
      </c>
      <c r="AA120" s="1" t="s">
        <v>125</v>
      </c>
      <c r="AB120" s="1" t="s">
        <v>120</v>
      </c>
      <c r="AC120" s="1" t="s">
        <v>120</v>
      </c>
      <c r="AD120" s="1" t="s">
        <v>120</v>
      </c>
      <c r="AE120" s="1" t="s">
        <v>120</v>
      </c>
      <c r="AF120" s="1" t="s">
        <v>120</v>
      </c>
      <c r="AG120" s="3">
        <v>40179</v>
      </c>
      <c r="AH120" s="3">
        <v>40543</v>
      </c>
      <c r="AI120" s="1" t="s">
        <v>126</v>
      </c>
      <c r="AJ120">
        <v>8760</v>
      </c>
      <c r="AK120" s="1" t="s">
        <v>127</v>
      </c>
      <c r="AL120">
        <v>-5</v>
      </c>
      <c r="AM120" s="3"/>
      <c r="AN120" s="1" t="s">
        <v>120</v>
      </c>
      <c r="AO120" s="1" t="s">
        <v>120</v>
      </c>
      <c r="AP120" s="1" t="s">
        <v>128</v>
      </c>
      <c r="AQ120" s="1" t="s">
        <v>129</v>
      </c>
      <c r="AR120">
        <v>0</v>
      </c>
      <c r="AS120">
        <v>0</v>
      </c>
      <c r="AT120" s="1" t="s">
        <v>123</v>
      </c>
      <c r="AU120">
        <v>0</v>
      </c>
      <c r="AV120">
        <v>0</v>
      </c>
      <c r="AW120" s="1" t="s">
        <v>123</v>
      </c>
      <c r="AX120">
        <v>0</v>
      </c>
      <c r="AY120">
        <v>0</v>
      </c>
      <c r="AZ120" s="1" t="s">
        <v>123</v>
      </c>
      <c r="BA120">
        <v>0</v>
      </c>
      <c r="BB120">
        <v>0</v>
      </c>
      <c r="BC120" s="1" t="s">
        <v>123</v>
      </c>
      <c r="BF120" s="1" t="s">
        <v>130</v>
      </c>
      <c r="BG120" s="1" t="s">
        <v>120</v>
      </c>
      <c r="BH120" s="1" t="s">
        <v>131</v>
      </c>
      <c r="BK120" s="1" t="s">
        <v>120</v>
      </c>
      <c r="BL120" s="1" t="s">
        <v>120</v>
      </c>
      <c r="BM120" s="1" t="s">
        <v>120</v>
      </c>
      <c r="BN120" s="1" t="s">
        <v>120</v>
      </c>
      <c r="BO120" s="1" t="s">
        <v>293</v>
      </c>
      <c r="BP120" s="1" t="s">
        <v>133</v>
      </c>
      <c r="BQ120" s="1" t="s">
        <v>120</v>
      </c>
      <c r="BR120" s="1" t="s">
        <v>120</v>
      </c>
      <c r="BS120" s="1" t="s">
        <v>120</v>
      </c>
      <c r="BT120" s="1" t="s">
        <v>120</v>
      </c>
      <c r="BU120" s="1" t="s">
        <v>120</v>
      </c>
      <c r="BV120" s="1" t="s">
        <v>120</v>
      </c>
      <c r="BW120">
        <v>0</v>
      </c>
      <c r="BX120">
        <v>0</v>
      </c>
      <c r="BY120">
        <v>0</v>
      </c>
      <c r="BZ120" s="3"/>
      <c r="CA120" s="3"/>
      <c r="CB120" s="1" t="s">
        <v>147</v>
      </c>
      <c r="CC120" s="4"/>
      <c r="CE120" s="1" t="s">
        <v>120</v>
      </c>
      <c r="CH120" s="1" t="s">
        <v>120</v>
      </c>
      <c r="CK120" s="1" t="s">
        <v>120</v>
      </c>
      <c r="CN120" s="1" t="s">
        <v>120</v>
      </c>
      <c r="CO120" s="1" t="s">
        <v>120</v>
      </c>
      <c r="CP120" s="1" t="s">
        <v>120</v>
      </c>
      <c r="CQ120" s="1" t="s">
        <v>120</v>
      </c>
      <c r="CR120" s="1" t="s">
        <v>120</v>
      </c>
      <c r="CS120" s="1" t="s">
        <v>120</v>
      </c>
      <c r="CT120" s="3"/>
      <c r="CU120" s="1" t="s">
        <v>120</v>
      </c>
      <c r="CV120" s="1" t="s">
        <v>120</v>
      </c>
      <c r="CW120" s="1" t="s">
        <v>120</v>
      </c>
      <c r="CX120" s="1" t="s">
        <v>120</v>
      </c>
      <c r="CY120" s="1" t="s">
        <v>120</v>
      </c>
      <c r="CZ120" s="1" t="s">
        <v>120</v>
      </c>
      <c r="DA120" s="1" t="s">
        <v>120</v>
      </c>
      <c r="DB120">
        <v>0</v>
      </c>
      <c r="DC120" s="1" t="s">
        <v>120</v>
      </c>
      <c r="DD120" s="1" t="s">
        <v>135</v>
      </c>
      <c r="DE120" s="1" t="s">
        <v>120</v>
      </c>
      <c r="DF120" s="1" t="s">
        <v>120</v>
      </c>
      <c r="DG120" s="1" t="s">
        <v>120</v>
      </c>
      <c r="DH120" s="1" t="s">
        <v>136</v>
      </c>
      <c r="DI120" s="1" t="s">
        <v>119</v>
      </c>
      <c r="DJ120" s="1" t="s">
        <v>120</v>
      </c>
      <c r="DK120" s="1" t="s">
        <v>120</v>
      </c>
      <c r="DL120" s="1" t="s">
        <v>120</v>
      </c>
      <c r="DM120" s="1" t="s">
        <v>120</v>
      </c>
      <c r="DN120" s="1" t="s">
        <v>120</v>
      </c>
      <c r="DO120" s="1" t="s">
        <v>120</v>
      </c>
      <c r="DP120" s="1" t="s">
        <v>120</v>
      </c>
      <c r="DQ120" s="1" t="s">
        <v>120</v>
      </c>
    </row>
    <row r="121" spans="2:121" hidden="1" x14ac:dyDescent="0.25">
      <c r="B121">
        <v>2007</v>
      </c>
      <c r="C121" s="3">
        <v>40179</v>
      </c>
      <c r="D121" s="1" t="s">
        <v>294</v>
      </c>
      <c r="E121" s="1" t="s">
        <v>117</v>
      </c>
      <c r="F121">
        <v>10</v>
      </c>
      <c r="G121" s="1" t="s">
        <v>118</v>
      </c>
      <c r="H121">
        <v>87600</v>
      </c>
      <c r="I121" s="1" t="s">
        <v>119</v>
      </c>
      <c r="J121">
        <v>3.23</v>
      </c>
      <c r="K121" s="9">
        <f>AVERAGE('E-F Prices 2011 Hourly'!G1342:G2084)</f>
        <v>-0.69345967741935555</v>
      </c>
      <c r="L121" s="9">
        <f>SUM('E-F Prices 2011 Hourly'!J1365:J2084)</f>
        <v>26492.439999999984</v>
      </c>
      <c r="M121" s="9">
        <f>Table1[[#This Row],[Price]]*Table1[[#This Row],[Total quantity]]</f>
        <v>282948</v>
      </c>
      <c r="N121" s="9">
        <f>Table1[[#This Row],[Real P/L]]-Table1[[#This Row],[Premium]]</f>
        <v>-256455.56000000003</v>
      </c>
      <c r="S121" s="1" t="s">
        <v>120</v>
      </c>
      <c r="V121" s="1" t="s">
        <v>121</v>
      </c>
      <c r="W121" s="1" t="s">
        <v>121</v>
      </c>
      <c r="X121" s="1" t="s">
        <v>122</v>
      </c>
      <c r="Y121" s="1" t="s">
        <v>123</v>
      </c>
      <c r="Z121" s="1" t="s">
        <v>124</v>
      </c>
      <c r="AA121" s="1" t="s">
        <v>125</v>
      </c>
      <c r="AB121" s="1" t="s">
        <v>120</v>
      </c>
      <c r="AC121" s="1" t="s">
        <v>120</v>
      </c>
      <c r="AD121" s="1" t="s">
        <v>120</v>
      </c>
      <c r="AE121" s="1" t="s">
        <v>120</v>
      </c>
      <c r="AF121" s="1" t="s">
        <v>120</v>
      </c>
      <c r="AG121" s="3">
        <v>40179</v>
      </c>
      <c r="AH121" s="3">
        <v>40543</v>
      </c>
      <c r="AI121" s="1" t="s">
        <v>126</v>
      </c>
      <c r="AJ121">
        <v>8760</v>
      </c>
      <c r="AK121" s="1" t="s">
        <v>127</v>
      </c>
      <c r="AL121">
        <v>5</v>
      </c>
      <c r="AM121" s="3"/>
      <c r="AN121" s="1" t="s">
        <v>120</v>
      </c>
      <c r="AO121" s="1" t="s">
        <v>120</v>
      </c>
      <c r="AP121" s="1" t="s">
        <v>128</v>
      </c>
      <c r="AQ121" s="1" t="s">
        <v>129</v>
      </c>
      <c r="AR121">
        <v>0</v>
      </c>
      <c r="AS121">
        <v>0</v>
      </c>
      <c r="AT121" s="1" t="s">
        <v>123</v>
      </c>
      <c r="AU121">
        <v>0</v>
      </c>
      <c r="AV121">
        <v>0</v>
      </c>
      <c r="AW121" s="1" t="s">
        <v>123</v>
      </c>
      <c r="AX121">
        <v>0</v>
      </c>
      <c r="AY121">
        <v>0</v>
      </c>
      <c r="AZ121" s="1" t="s">
        <v>123</v>
      </c>
      <c r="BA121">
        <v>0</v>
      </c>
      <c r="BB121">
        <v>0</v>
      </c>
      <c r="BC121" s="1" t="s">
        <v>123</v>
      </c>
      <c r="BF121" s="1" t="s">
        <v>130</v>
      </c>
      <c r="BG121" s="1" t="s">
        <v>120</v>
      </c>
      <c r="BH121" s="1" t="s">
        <v>131</v>
      </c>
      <c r="BK121" s="1" t="s">
        <v>120</v>
      </c>
      <c r="BL121" s="1" t="s">
        <v>120</v>
      </c>
      <c r="BM121" s="1" t="s">
        <v>120</v>
      </c>
      <c r="BN121" s="1" t="s">
        <v>120</v>
      </c>
      <c r="BO121" s="1" t="s">
        <v>295</v>
      </c>
      <c r="BP121" s="1" t="s">
        <v>133</v>
      </c>
      <c r="BQ121" s="1" t="s">
        <v>120</v>
      </c>
      <c r="BR121" s="1" t="s">
        <v>120</v>
      </c>
      <c r="BS121" s="1" t="s">
        <v>120</v>
      </c>
      <c r="BT121" s="1" t="s">
        <v>120</v>
      </c>
      <c r="BU121" s="1" t="s">
        <v>120</v>
      </c>
      <c r="BV121" s="1" t="s">
        <v>120</v>
      </c>
      <c r="BW121">
        <v>0</v>
      </c>
      <c r="BX121">
        <v>0</v>
      </c>
      <c r="BY121">
        <v>0</v>
      </c>
      <c r="BZ121" s="3"/>
      <c r="CA121" s="3"/>
      <c r="CB121" s="1" t="s">
        <v>134</v>
      </c>
      <c r="CC121" s="4"/>
      <c r="CE121" s="1" t="s">
        <v>120</v>
      </c>
      <c r="CH121" s="1" t="s">
        <v>120</v>
      </c>
      <c r="CK121" s="1" t="s">
        <v>120</v>
      </c>
      <c r="CN121" s="1" t="s">
        <v>120</v>
      </c>
      <c r="CO121" s="1" t="s">
        <v>120</v>
      </c>
      <c r="CP121" s="1" t="s">
        <v>120</v>
      </c>
      <c r="CQ121" s="1" t="s">
        <v>120</v>
      </c>
      <c r="CR121" s="1" t="s">
        <v>120</v>
      </c>
      <c r="CS121" s="1" t="s">
        <v>120</v>
      </c>
      <c r="CT121" s="3"/>
      <c r="CU121" s="1" t="s">
        <v>120</v>
      </c>
      <c r="CV121" s="1" t="s">
        <v>120</v>
      </c>
      <c r="CW121" s="1" t="s">
        <v>120</v>
      </c>
      <c r="CX121" s="1" t="s">
        <v>120</v>
      </c>
      <c r="CY121" s="1" t="s">
        <v>120</v>
      </c>
      <c r="CZ121" s="1" t="s">
        <v>120</v>
      </c>
      <c r="DA121" s="1" t="s">
        <v>120</v>
      </c>
      <c r="DB121">
        <v>0</v>
      </c>
      <c r="DC121" s="1" t="s">
        <v>120</v>
      </c>
      <c r="DD121" s="1" t="s">
        <v>135</v>
      </c>
      <c r="DE121" s="1" t="s">
        <v>120</v>
      </c>
      <c r="DF121" s="1" t="s">
        <v>120</v>
      </c>
      <c r="DG121" s="1" t="s">
        <v>120</v>
      </c>
      <c r="DH121" s="1" t="s">
        <v>136</v>
      </c>
      <c r="DI121" s="1" t="s">
        <v>119</v>
      </c>
      <c r="DJ121" s="1" t="s">
        <v>120</v>
      </c>
      <c r="DK121" s="1" t="s">
        <v>120</v>
      </c>
      <c r="DL121" s="1" t="s">
        <v>120</v>
      </c>
      <c r="DM121" s="1" t="s">
        <v>120</v>
      </c>
      <c r="DN121" s="1" t="s">
        <v>120</v>
      </c>
      <c r="DO121" s="1" t="s">
        <v>120</v>
      </c>
      <c r="DP121" s="1" t="s">
        <v>120</v>
      </c>
      <c r="DQ121" s="1" t="s">
        <v>120</v>
      </c>
    </row>
    <row r="122" spans="2:121" hidden="1" x14ac:dyDescent="0.25">
      <c r="B122">
        <v>2295</v>
      </c>
      <c r="C122" s="3">
        <v>40179</v>
      </c>
      <c r="D122" s="1" t="s">
        <v>294</v>
      </c>
      <c r="E122" s="1" t="s">
        <v>137</v>
      </c>
      <c r="F122">
        <v>-10</v>
      </c>
      <c r="G122" s="1" t="s">
        <v>118</v>
      </c>
      <c r="H122">
        <v>-87600</v>
      </c>
      <c r="I122" s="1" t="s">
        <v>119</v>
      </c>
      <c r="J122">
        <v>4.5599999999999996</v>
      </c>
      <c r="K122" s="9">
        <f>AVERAGE('E-F Prices 2011 Hourly'!G1343:G2085)</f>
        <v>-0.69345967741935555</v>
      </c>
      <c r="L122" s="9">
        <f>SUM('E-F Prices 2011 Hourly'!J1366:J2085)</f>
        <v>26492.439999999984</v>
      </c>
      <c r="M122" s="9">
        <f>Table1[[#This Row],[Price]]*Table1[[#This Row],[Total quantity]]</f>
        <v>-399455.99999999994</v>
      </c>
      <c r="N122" s="9">
        <f>Table1[[#This Row],[Real P/L]]-Table1[[#This Row],[Premium]]</f>
        <v>425948.43999999994</v>
      </c>
      <c r="S122" s="1" t="s">
        <v>120</v>
      </c>
      <c r="V122" s="1" t="s">
        <v>121</v>
      </c>
      <c r="W122" s="1" t="s">
        <v>121</v>
      </c>
      <c r="X122" s="1" t="s">
        <v>122</v>
      </c>
      <c r="Y122" s="1" t="s">
        <v>123</v>
      </c>
      <c r="Z122" s="1" t="s">
        <v>124</v>
      </c>
      <c r="AA122" s="1" t="s">
        <v>125</v>
      </c>
      <c r="AB122" s="1" t="s">
        <v>120</v>
      </c>
      <c r="AC122" s="1" t="s">
        <v>120</v>
      </c>
      <c r="AD122" s="1" t="s">
        <v>120</v>
      </c>
      <c r="AE122" s="1" t="s">
        <v>120</v>
      </c>
      <c r="AF122" s="1" t="s">
        <v>120</v>
      </c>
      <c r="AG122" s="3">
        <v>40179</v>
      </c>
      <c r="AH122" s="3">
        <v>40543</v>
      </c>
      <c r="AI122" s="1" t="s">
        <v>126</v>
      </c>
      <c r="AJ122">
        <v>8760</v>
      </c>
      <c r="AK122" s="1" t="s">
        <v>127</v>
      </c>
      <c r="AL122">
        <v>5</v>
      </c>
      <c r="AM122" s="3"/>
      <c r="AN122" s="1" t="s">
        <v>120</v>
      </c>
      <c r="AO122" s="1" t="s">
        <v>120</v>
      </c>
      <c r="AP122" s="1" t="s">
        <v>128</v>
      </c>
      <c r="AQ122" s="1" t="s">
        <v>129</v>
      </c>
      <c r="AR122">
        <v>0</v>
      </c>
      <c r="AS122">
        <v>0</v>
      </c>
      <c r="AT122" s="1" t="s">
        <v>123</v>
      </c>
      <c r="AU122">
        <v>0</v>
      </c>
      <c r="AV122">
        <v>0</v>
      </c>
      <c r="AW122" s="1" t="s">
        <v>123</v>
      </c>
      <c r="AX122">
        <v>0</v>
      </c>
      <c r="AY122">
        <v>0</v>
      </c>
      <c r="AZ122" s="1" t="s">
        <v>123</v>
      </c>
      <c r="BA122">
        <v>0</v>
      </c>
      <c r="BB122">
        <v>0</v>
      </c>
      <c r="BC122" s="1" t="s">
        <v>123</v>
      </c>
      <c r="BF122" s="1" t="s">
        <v>130</v>
      </c>
      <c r="BG122" s="1" t="s">
        <v>120</v>
      </c>
      <c r="BH122" s="1" t="s">
        <v>131</v>
      </c>
      <c r="BK122" s="1" t="s">
        <v>120</v>
      </c>
      <c r="BL122" s="1" t="s">
        <v>120</v>
      </c>
      <c r="BM122" s="1" t="s">
        <v>120</v>
      </c>
      <c r="BN122" s="1" t="s">
        <v>120</v>
      </c>
      <c r="BO122" s="1" t="s">
        <v>296</v>
      </c>
      <c r="BP122" s="1" t="s">
        <v>133</v>
      </c>
      <c r="BQ122" s="1" t="s">
        <v>120</v>
      </c>
      <c r="BR122" s="1" t="s">
        <v>120</v>
      </c>
      <c r="BS122" s="1" t="s">
        <v>120</v>
      </c>
      <c r="BT122" s="1" t="s">
        <v>120</v>
      </c>
      <c r="BU122" s="1" t="s">
        <v>120</v>
      </c>
      <c r="BV122" s="1" t="s">
        <v>120</v>
      </c>
      <c r="BW122">
        <v>0</v>
      </c>
      <c r="BX122">
        <v>0</v>
      </c>
      <c r="BY122">
        <v>0</v>
      </c>
      <c r="BZ122" s="3"/>
      <c r="CA122" s="3"/>
      <c r="CB122" s="1" t="s">
        <v>134</v>
      </c>
      <c r="CC122" s="4"/>
      <c r="CE122" s="1" t="s">
        <v>120</v>
      </c>
      <c r="CH122" s="1" t="s">
        <v>120</v>
      </c>
      <c r="CK122" s="1" t="s">
        <v>120</v>
      </c>
      <c r="CN122" s="1" t="s">
        <v>120</v>
      </c>
      <c r="CO122" s="1" t="s">
        <v>120</v>
      </c>
      <c r="CP122" s="1" t="s">
        <v>120</v>
      </c>
      <c r="CQ122" s="1" t="s">
        <v>120</v>
      </c>
      <c r="CR122" s="1" t="s">
        <v>120</v>
      </c>
      <c r="CS122" s="1" t="s">
        <v>120</v>
      </c>
      <c r="CT122" s="3"/>
      <c r="CU122" s="1" t="s">
        <v>120</v>
      </c>
      <c r="CV122" s="1" t="s">
        <v>120</v>
      </c>
      <c r="CW122" s="1" t="s">
        <v>120</v>
      </c>
      <c r="CX122" s="1" t="s">
        <v>120</v>
      </c>
      <c r="CY122" s="1" t="s">
        <v>120</v>
      </c>
      <c r="CZ122" s="1" t="s">
        <v>120</v>
      </c>
      <c r="DA122" s="1" t="s">
        <v>120</v>
      </c>
      <c r="DB122">
        <v>0</v>
      </c>
      <c r="DC122" s="1" t="s">
        <v>120</v>
      </c>
      <c r="DD122" s="1" t="s">
        <v>135</v>
      </c>
      <c r="DE122" s="1" t="s">
        <v>120</v>
      </c>
      <c r="DF122" s="1" t="s">
        <v>120</v>
      </c>
      <c r="DG122" s="1" t="s">
        <v>120</v>
      </c>
      <c r="DH122" s="1" t="s">
        <v>136</v>
      </c>
      <c r="DI122" s="1" t="s">
        <v>119</v>
      </c>
      <c r="DJ122" s="1" t="s">
        <v>120</v>
      </c>
      <c r="DK122" s="1" t="s">
        <v>120</v>
      </c>
      <c r="DL122" s="1" t="s">
        <v>120</v>
      </c>
      <c r="DM122" s="1" t="s">
        <v>120</v>
      </c>
      <c r="DN122" s="1" t="s">
        <v>120</v>
      </c>
      <c r="DO122" s="1" t="s">
        <v>120</v>
      </c>
      <c r="DP122" s="1" t="s">
        <v>120</v>
      </c>
      <c r="DQ122" s="1" t="s">
        <v>120</v>
      </c>
    </row>
    <row r="123" spans="2:121" hidden="1" x14ac:dyDescent="0.25">
      <c r="B123">
        <v>2581</v>
      </c>
      <c r="C123" s="3">
        <v>40179</v>
      </c>
      <c r="D123" s="1" t="s">
        <v>294</v>
      </c>
      <c r="E123" s="1" t="s">
        <v>137</v>
      </c>
      <c r="F123">
        <v>-20</v>
      </c>
      <c r="G123" s="1" t="s">
        <v>118</v>
      </c>
      <c r="H123">
        <v>-175200</v>
      </c>
      <c r="I123" s="1" t="s">
        <v>119</v>
      </c>
      <c r="J123">
        <v>-3.43</v>
      </c>
      <c r="K123" s="9">
        <f>AVERAGE('E-F Prices 2011 Hourly'!G1344:G2086)</f>
        <v>-0.69345967741935555</v>
      </c>
      <c r="L123" s="9">
        <f>SUM('E-F Prices 2011 Hourly'!J1367:J2086)</f>
        <v>26492.439999999984</v>
      </c>
      <c r="M123" s="9">
        <f>Table1[[#This Row],[Price]]*Table1[[#This Row],[Total quantity]]</f>
        <v>600936</v>
      </c>
      <c r="N123" s="9">
        <f>Table1[[#This Row],[Real P/L]]-Table1[[#This Row],[Premium]]</f>
        <v>-574443.56000000006</v>
      </c>
      <c r="S123" s="1" t="s">
        <v>120</v>
      </c>
      <c r="V123" s="1" t="s">
        <v>121</v>
      </c>
      <c r="W123" s="1" t="s">
        <v>121</v>
      </c>
      <c r="X123" s="1" t="s">
        <v>122</v>
      </c>
      <c r="Y123" s="1" t="s">
        <v>123</v>
      </c>
      <c r="Z123" s="1" t="s">
        <v>124</v>
      </c>
      <c r="AA123" s="1" t="s">
        <v>125</v>
      </c>
      <c r="AB123" s="1" t="s">
        <v>120</v>
      </c>
      <c r="AC123" s="1" t="s">
        <v>120</v>
      </c>
      <c r="AD123" s="1" t="s">
        <v>120</v>
      </c>
      <c r="AE123" s="1" t="s">
        <v>120</v>
      </c>
      <c r="AF123" s="1" t="s">
        <v>120</v>
      </c>
      <c r="AG123" s="3">
        <v>40179</v>
      </c>
      <c r="AH123" s="3">
        <v>40543</v>
      </c>
      <c r="AI123" s="1" t="s">
        <v>126</v>
      </c>
      <c r="AJ123">
        <v>8760</v>
      </c>
      <c r="AK123" s="1" t="s">
        <v>127</v>
      </c>
      <c r="AL123">
        <v>5</v>
      </c>
      <c r="AM123" s="3"/>
      <c r="AN123" s="1" t="s">
        <v>120</v>
      </c>
      <c r="AO123" s="1" t="s">
        <v>120</v>
      </c>
      <c r="AP123" s="1" t="s">
        <v>128</v>
      </c>
      <c r="AQ123" s="1" t="s">
        <v>129</v>
      </c>
      <c r="AR123">
        <v>0</v>
      </c>
      <c r="AS123">
        <v>0</v>
      </c>
      <c r="AT123" s="1" t="s">
        <v>123</v>
      </c>
      <c r="AU123">
        <v>0</v>
      </c>
      <c r="AV123">
        <v>0</v>
      </c>
      <c r="AW123" s="1" t="s">
        <v>123</v>
      </c>
      <c r="AX123">
        <v>0</v>
      </c>
      <c r="AY123">
        <v>0</v>
      </c>
      <c r="AZ123" s="1" t="s">
        <v>123</v>
      </c>
      <c r="BA123">
        <v>0</v>
      </c>
      <c r="BB123">
        <v>0</v>
      </c>
      <c r="BC123" s="1" t="s">
        <v>123</v>
      </c>
      <c r="BF123" s="1" t="s">
        <v>130</v>
      </c>
      <c r="BG123" s="1" t="s">
        <v>120</v>
      </c>
      <c r="BH123" s="1" t="s">
        <v>131</v>
      </c>
      <c r="BK123" s="1" t="s">
        <v>120</v>
      </c>
      <c r="BL123" s="1" t="s">
        <v>120</v>
      </c>
      <c r="BM123" s="1" t="s">
        <v>120</v>
      </c>
      <c r="BN123" s="1" t="s">
        <v>120</v>
      </c>
      <c r="BO123" s="1" t="s">
        <v>297</v>
      </c>
      <c r="BP123" s="1" t="s">
        <v>133</v>
      </c>
      <c r="BQ123" s="1" t="s">
        <v>120</v>
      </c>
      <c r="BR123" s="1" t="s">
        <v>120</v>
      </c>
      <c r="BS123" s="1" t="s">
        <v>120</v>
      </c>
      <c r="BT123" s="1" t="s">
        <v>120</v>
      </c>
      <c r="BU123" s="1" t="s">
        <v>120</v>
      </c>
      <c r="BV123" s="1" t="s">
        <v>120</v>
      </c>
      <c r="BW123">
        <v>0</v>
      </c>
      <c r="BX123">
        <v>0</v>
      </c>
      <c r="BY123">
        <v>0</v>
      </c>
      <c r="BZ123" s="3"/>
      <c r="CA123" s="3"/>
      <c r="CB123" s="1" t="s">
        <v>134</v>
      </c>
      <c r="CC123" s="4"/>
      <c r="CE123" s="1" t="s">
        <v>120</v>
      </c>
      <c r="CH123" s="1" t="s">
        <v>120</v>
      </c>
      <c r="CK123" s="1" t="s">
        <v>120</v>
      </c>
      <c r="CN123" s="1" t="s">
        <v>120</v>
      </c>
      <c r="CO123" s="1" t="s">
        <v>120</v>
      </c>
      <c r="CP123" s="1" t="s">
        <v>120</v>
      </c>
      <c r="CQ123" s="1" t="s">
        <v>120</v>
      </c>
      <c r="CR123" s="1" t="s">
        <v>120</v>
      </c>
      <c r="CS123" s="1" t="s">
        <v>120</v>
      </c>
      <c r="CT123" s="3"/>
      <c r="CU123" s="1" t="s">
        <v>120</v>
      </c>
      <c r="CV123" s="1" t="s">
        <v>120</v>
      </c>
      <c r="CW123" s="1" t="s">
        <v>120</v>
      </c>
      <c r="CX123" s="1" t="s">
        <v>120</v>
      </c>
      <c r="CY123" s="1" t="s">
        <v>120</v>
      </c>
      <c r="CZ123" s="1" t="s">
        <v>120</v>
      </c>
      <c r="DA123" s="1" t="s">
        <v>120</v>
      </c>
      <c r="DB123">
        <v>0</v>
      </c>
      <c r="DC123" s="1" t="s">
        <v>120</v>
      </c>
      <c r="DD123" s="1" t="s">
        <v>135</v>
      </c>
      <c r="DE123" s="1" t="s">
        <v>120</v>
      </c>
      <c r="DF123" s="1" t="s">
        <v>120</v>
      </c>
      <c r="DG123" s="1" t="s">
        <v>120</v>
      </c>
      <c r="DH123" s="1" t="s">
        <v>136</v>
      </c>
      <c r="DI123" s="1" t="s">
        <v>119</v>
      </c>
      <c r="DJ123" s="1" t="s">
        <v>120</v>
      </c>
      <c r="DK123" s="1" t="s">
        <v>120</v>
      </c>
      <c r="DL123" s="1" t="s">
        <v>120</v>
      </c>
      <c r="DM123" s="1" t="s">
        <v>120</v>
      </c>
      <c r="DN123" s="1" t="s">
        <v>120</v>
      </c>
      <c r="DO123" s="1" t="s">
        <v>120</v>
      </c>
      <c r="DP123" s="1" t="s">
        <v>120</v>
      </c>
      <c r="DQ123" s="1" t="s">
        <v>120</v>
      </c>
    </row>
    <row r="124" spans="2:121" hidden="1" x14ac:dyDescent="0.25">
      <c r="B124">
        <v>2009</v>
      </c>
      <c r="C124" s="3">
        <v>40179</v>
      </c>
      <c r="D124" s="1" t="s">
        <v>298</v>
      </c>
      <c r="E124" s="1" t="s">
        <v>117</v>
      </c>
      <c r="F124">
        <v>10</v>
      </c>
      <c r="G124" s="1" t="s">
        <v>118</v>
      </c>
      <c r="H124">
        <v>87600</v>
      </c>
      <c r="I124" s="1" t="s">
        <v>119</v>
      </c>
      <c r="J124">
        <v>3.23</v>
      </c>
      <c r="K124" s="9">
        <f>AVERAGE('E-F Prices 2011 Hourly'!G1345:G2087)</f>
        <v>-9.7516421224872765E-2</v>
      </c>
      <c r="L124" s="9">
        <f>SUM('E-F Prices 2011 Hourly'!J1368:J2087)</f>
        <v>31890.029999999984</v>
      </c>
      <c r="M124" s="9">
        <f>Table1[[#This Row],[Price]]*Table1[[#This Row],[Total quantity]]</f>
        <v>282948</v>
      </c>
      <c r="N124" s="9">
        <f>Table1[[#This Row],[Real P/L]]-Table1[[#This Row],[Premium]]</f>
        <v>-251057.97000000003</v>
      </c>
      <c r="S124" s="1" t="s">
        <v>120</v>
      </c>
      <c r="V124" s="1" t="s">
        <v>121</v>
      </c>
      <c r="W124" s="1" t="s">
        <v>121</v>
      </c>
      <c r="X124" s="1" t="s">
        <v>122</v>
      </c>
      <c r="Y124" s="1" t="s">
        <v>123</v>
      </c>
      <c r="Z124" s="1" t="s">
        <v>124</v>
      </c>
      <c r="AA124" s="1" t="s">
        <v>125</v>
      </c>
      <c r="AB124" s="1" t="s">
        <v>120</v>
      </c>
      <c r="AC124" s="1" t="s">
        <v>120</v>
      </c>
      <c r="AD124" s="1" t="s">
        <v>120</v>
      </c>
      <c r="AE124" s="1" t="s">
        <v>120</v>
      </c>
      <c r="AF124" s="1" t="s">
        <v>120</v>
      </c>
      <c r="AG124" s="3">
        <v>40179</v>
      </c>
      <c r="AH124" s="3">
        <v>40543</v>
      </c>
      <c r="AI124" s="1" t="s">
        <v>126</v>
      </c>
      <c r="AJ124">
        <v>8760</v>
      </c>
      <c r="AK124" s="1" t="s">
        <v>127</v>
      </c>
      <c r="AL124">
        <v>5</v>
      </c>
      <c r="AM124" s="3"/>
      <c r="AN124" s="1" t="s">
        <v>120</v>
      </c>
      <c r="AO124" s="1" t="s">
        <v>120</v>
      </c>
      <c r="AP124" s="1" t="s">
        <v>128</v>
      </c>
      <c r="AQ124" s="1" t="s">
        <v>129</v>
      </c>
      <c r="AR124">
        <v>0</v>
      </c>
      <c r="AS124">
        <v>0</v>
      </c>
      <c r="AT124" s="1" t="s">
        <v>123</v>
      </c>
      <c r="AU124">
        <v>0</v>
      </c>
      <c r="AV124">
        <v>0</v>
      </c>
      <c r="AW124" s="1" t="s">
        <v>123</v>
      </c>
      <c r="AX124">
        <v>0</v>
      </c>
      <c r="AY124">
        <v>0</v>
      </c>
      <c r="AZ124" s="1" t="s">
        <v>123</v>
      </c>
      <c r="BA124">
        <v>0</v>
      </c>
      <c r="BB124">
        <v>0</v>
      </c>
      <c r="BC124" s="1" t="s">
        <v>123</v>
      </c>
      <c r="BF124" s="1" t="s">
        <v>130</v>
      </c>
      <c r="BG124" s="1" t="s">
        <v>120</v>
      </c>
      <c r="BH124" s="1" t="s">
        <v>131</v>
      </c>
      <c r="BK124" s="1" t="s">
        <v>120</v>
      </c>
      <c r="BL124" s="1" t="s">
        <v>120</v>
      </c>
      <c r="BM124" s="1" t="s">
        <v>120</v>
      </c>
      <c r="BN124" s="1" t="s">
        <v>120</v>
      </c>
      <c r="BO124" s="1" t="s">
        <v>299</v>
      </c>
      <c r="BP124" s="1" t="s">
        <v>133</v>
      </c>
      <c r="BQ124" s="1" t="s">
        <v>120</v>
      </c>
      <c r="BR124" s="1" t="s">
        <v>120</v>
      </c>
      <c r="BS124" s="1" t="s">
        <v>120</v>
      </c>
      <c r="BT124" s="1" t="s">
        <v>120</v>
      </c>
      <c r="BU124" s="1" t="s">
        <v>120</v>
      </c>
      <c r="BV124" s="1" t="s">
        <v>120</v>
      </c>
      <c r="BW124">
        <v>0</v>
      </c>
      <c r="BX124">
        <v>0</v>
      </c>
      <c r="BY124">
        <v>0</v>
      </c>
      <c r="BZ124" s="3"/>
      <c r="CA124" s="3"/>
      <c r="CB124" s="1" t="s">
        <v>142</v>
      </c>
      <c r="CC124" s="4"/>
      <c r="CE124" s="1" t="s">
        <v>120</v>
      </c>
      <c r="CH124" s="1" t="s">
        <v>120</v>
      </c>
      <c r="CK124" s="1" t="s">
        <v>120</v>
      </c>
      <c r="CN124" s="1" t="s">
        <v>120</v>
      </c>
      <c r="CO124" s="1" t="s">
        <v>120</v>
      </c>
      <c r="CP124" s="1" t="s">
        <v>120</v>
      </c>
      <c r="CQ124" s="1" t="s">
        <v>120</v>
      </c>
      <c r="CR124" s="1" t="s">
        <v>120</v>
      </c>
      <c r="CS124" s="1" t="s">
        <v>120</v>
      </c>
      <c r="CT124" s="3"/>
      <c r="CU124" s="1" t="s">
        <v>120</v>
      </c>
      <c r="CV124" s="1" t="s">
        <v>120</v>
      </c>
      <c r="CW124" s="1" t="s">
        <v>120</v>
      </c>
      <c r="CX124" s="1" t="s">
        <v>120</v>
      </c>
      <c r="CY124" s="1" t="s">
        <v>120</v>
      </c>
      <c r="CZ124" s="1" t="s">
        <v>120</v>
      </c>
      <c r="DA124" s="1" t="s">
        <v>120</v>
      </c>
      <c r="DB124">
        <v>0</v>
      </c>
      <c r="DC124" s="1" t="s">
        <v>120</v>
      </c>
      <c r="DD124" s="1" t="s">
        <v>135</v>
      </c>
      <c r="DE124" s="1" t="s">
        <v>120</v>
      </c>
      <c r="DF124" s="1" t="s">
        <v>120</v>
      </c>
      <c r="DG124" s="1" t="s">
        <v>120</v>
      </c>
      <c r="DH124" s="1" t="s">
        <v>136</v>
      </c>
      <c r="DI124" s="1" t="s">
        <v>119</v>
      </c>
      <c r="DJ124" s="1" t="s">
        <v>120</v>
      </c>
      <c r="DK124" s="1" t="s">
        <v>120</v>
      </c>
      <c r="DL124" s="1" t="s">
        <v>120</v>
      </c>
      <c r="DM124" s="1" t="s">
        <v>120</v>
      </c>
      <c r="DN124" s="1" t="s">
        <v>120</v>
      </c>
      <c r="DO124" s="1" t="s">
        <v>120</v>
      </c>
      <c r="DP124" s="1" t="s">
        <v>120</v>
      </c>
      <c r="DQ124" s="1" t="s">
        <v>120</v>
      </c>
    </row>
    <row r="125" spans="2:121" hidden="1" x14ac:dyDescent="0.25">
      <c r="B125">
        <v>2297</v>
      </c>
      <c r="C125" s="3">
        <v>40179</v>
      </c>
      <c r="D125" s="1" t="s">
        <v>298</v>
      </c>
      <c r="E125" s="1" t="s">
        <v>137</v>
      </c>
      <c r="F125">
        <v>-10</v>
      </c>
      <c r="G125" s="1" t="s">
        <v>118</v>
      </c>
      <c r="H125">
        <v>-87600</v>
      </c>
      <c r="I125" s="1" t="s">
        <v>119</v>
      </c>
      <c r="J125">
        <v>4.5599999999999996</v>
      </c>
      <c r="K125" s="9">
        <f>AVERAGE('E-F Prices 2011 Hourly'!G1346:G2088)</f>
        <v>-9.7516421224872765E-2</v>
      </c>
      <c r="L125" s="9">
        <f>SUM('E-F Prices 2011 Hourly'!J1369:J2088)</f>
        <v>31890.029999999984</v>
      </c>
      <c r="M125" s="9">
        <f>Table1[[#This Row],[Price]]*Table1[[#This Row],[Total quantity]]</f>
        <v>-399455.99999999994</v>
      </c>
      <c r="N125" s="9">
        <f>Table1[[#This Row],[Real P/L]]-Table1[[#This Row],[Premium]]</f>
        <v>431346.02999999991</v>
      </c>
      <c r="S125" s="1" t="s">
        <v>120</v>
      </c>
      <c r="V125" s="1" t="s">
        <v>121</v>
      </c>
      <c r="W125" s="1" t="s">
        <v>121</v>
      </c>
      <c r="X125" s="1" t="s">
        <v>122</v>
      </c>
      <c r="Y125" s="1" t="s">
        <v>123</v>
      </c>
      <c r="Z125" s="1" t="s">
        <v>124</v>
      </c>
      <c r="AA125" s="1" t="s">
        <v>125</v>
      </c>
      <c r="AB125" s="1" t="s">
        <v>120</v>
      </c>
      <c r="AC125" s="1" t="s">
        <v>120</v>
      </c>
      <c r="AD125" s="1" t="s">
        <v>120</v>
      </c>
      <c r="AE125" s="1" t="s">
        <v>120</v>
      </c>
      <c r="AF125" s="1" t="s">
        <v>120</v>
      </c>
      <c r="AG125" s="3">
        <v>40179</v>
      </c>
      <c r="AH125" s="3">
        <v>40543</v>
      </c>
      <c r="AI125" s="1" t="s">
        <v>126</v>
      </c>
      <c r="AJ125">
        <v>8760</v>
      </c>
      <c r="AK125" s="1" t="s">
        <v>127</v>
      </c>
      <c r="AL125">
        <v>5</v>
      </c>
      <c r="AM125" s="3"/>
      <c r="AN125" s="1" t="s">
        <v>120</v>
      </c>
      <c r="AO125" s="1" t="s">
        <v>120</v>
      </c>
      <c r="AP125" s="1" t="s">
        <v>128</v>
      </c>
      <c r="AQ125" s="1" t="s">
        <v>129</v>
      </c>
      <c r="AR125">
        <v>0</v>
      </c>
      <c r="AS125">
        <v>0</v>
      </c>
      <c r="AT125" s="1" t="s">
        <v>123</v>
      </c>
      <c r="AU125">
        <v>0</v>
      </c>
      <c r="AV125">
        <v>0</v>
      </c>
      <c r="AW125" s="1" t="s">
        <v>123</v>
      </c>
      <c r="AX125">
        <v>0</v>
      </c>
      <c r="AY125">
        <v>0</v>
      </c>
      <c r="AZ125" s="1" t="s">
        <v>123</v>
      </c>
      <c r="BA125">
        <v>0</v>
      </c>
      <c r="BB125">
        <v>0</v>
      </c>
      <c r="BC125" s="1" t="s">
        <v>123</v>
      </c>
      <c r="BF125" s="1" t="s">
        <v>130</v>
      </c>
      <c r="BG125" s="1" t="s">
        <v>120</v>
      </c>
      <c r="BH125" s="1" t="s">
        <v>131</v>
      </c>
      <c r="BK125" s="1" t="s">
        <v>120</v>
      </c>
      <c r="BL125" s="1" t="s">
        <v>120</v>
      </c>
      <c r="BM125" s="1" t="s">
        <v>120</v>
      </c>
      <c r="BN125" s="1" t="s">
        <v>120</v>
      </c>
      <c r="BO125" s="1" t="s">
        <v>300</v>
      </c>
      <c r="BP125" s="1" t="s">
        <v>133</v>
      </c>
      <c r="BQ125" s="1" t="s">
        <v>120</v>
      </c>
      <c r="BR125" s="1" t="s">
        <v>120</v>
      </c>
      <c r="BS125" s="1" t="s">
        <v>120</v>
      </c>
      <c r="BT125" s="1" t="s">
        <v>120</v>
      </c>
      <c r="BU125" s="1" t="s">
        <v>120</v>
      </c>
      <c r="BV125" s="1" t="s">
        <v>120</v>
      </c>
      <c r="BW125">
        <v>0</v>
      </c>
      <c r="BX125">
        <v>0</v>
      </c>
      <c r="BY125">
        <v>0</v>
      </c>
      <c r="BZ125" s="3"/>
      <c r="CA125" s="3"/>
      <c r="CB125" s="1" t="s">
        <v>142</v>
      </c>
      <c r="CC125" s="4"/>
      <c r="CE125" s="1" t="s">
        <v>120</v>
      </c>
      <c r="CH125" s="1" t="s">
        <v>120</v>
      </c>
      <c r="CK125" s="1" t="s">
        <v>120</v>
      </c>
      <c r="CN125" s="1" t="s">
        <v>120</v>
      </c>
      <c r="CO125" s="1" t="s">
        <v>120</v>
      </c>
      <c r="CP125" s="1" t="s">
        <v>120</v>
      </c>
      <c r="CQ125" s="1" t="s">
        <v>120</v>
      </c>
      <c r="CR125" s="1" t="s">
        <v>120</v>
      </c>
      <c r="CS125" s="1" t="s">
        <v>120</v>
      </c>
      <c r="CT125" s="3"/>
      <c r="CU125" s="1" t="s">
        <v>120</v>
      </c>
      <c r="CV125" s="1" t="s">
        <v>120</v>
      </c>
      <c r="CW125" s="1" t="s">
        <v>120</v>
      </c>
      <c r="CX125" s="1" t="s">
        <v>120</v>
      </c>
      <c r="CY125" s="1" t="s">
        <v>120</v>
      </c>
      <c r="CZ125" s="1" t="s">
        <v>120</v>
      </c>
      <c r="DA125" s="1" t="s">
        <v>120</v>
      </c>
      <c r="DB125">
        <v>0</v>
      </c>
      <c r="DC125" s="1" t="s">
        <v>120</v>
      </c>
      <c r="DD125" s="1" t="s">
        <v>135</v>
      </c>
      <c r="DE125" s="1" t="s">
        <v>120</v>
      </c>
      <c r="DF125" s="1" t="s">
        <v>120</v>
      </c>
      <c r="DG125" s="1" t="s">
        <v>120</v>
      </c>
      <c r="DH125" s="1" t="s">
        <v>136</v>
      </c>
      <c r="DI125" s="1" t="s">
        <v>119</v>
      </c>
      <c r="DJ125" s="1" t="s">
        <v>120</v>
      </c>
      <c r="DK125" s="1" t="s">
        <v>120</v>
      </c>
      <c r="DL125" s="1" t="s">
        <v>120</v>
      </c>
      <c r="DM125" s="1" t="s">
        <v>120</v>
      </c>
      <c r="DN125" s="1" t="s">
        <v>120</v>
      </c>
      <c r="DO125" s="1" t="s">
        <v>120</v>
      </c>
      <c r="DP125" s="1" t="s">
        <v>120</v>
      </c>
      <c r="DQ125" s="1" t="s">
        <v>120</v>
      </c>
    </row>
    <row r="126" spans="2:121" hidden="1" x14ac:dyDescent="0.25">
      <c r="B126">
        <v>2583</v>
      </c>
      <c r="C126" s="3">
        <v>40179</v>
      </c>
      <c r="D126" s="1" t="s">
        <v>298</v>
      </c>
      <c r="E126" s="1" t="s">
        <v>137</v>
      </c>
      <c r="F126">
        <v>-20</v>
      </c>
      <c r="G126" s="1" t="s">
        <v>118</v>
      </c>
      <c r="H126">
        <v>-175200</v>
      </c>
      <c r="I126" s="1" t="s">
        <v>119</v>
      </c>
      <c r="J126">
        <v>-3.43</v>
      </c>
      <c r="K126" s="9">
        <f>AVERAGE('E-F Prices 2011 Hourly'!G1347:G2089)</f>
        <v>-9.7516421224872765E-2</v>
      </c>
      <c r="L126" s="9">
        <f>SUM('E-F Prices 2011 Hourly'!J1370:J2089)</f>
        <v>31890.029999999984</v>
      </c>
      <c r="M126" s="9">
        <f>Table1[[#This Row],[Price]]*Table1[[#This Row],[Total quantity]]</f>
        <v>600936</v>
      </c>
      <c r="N126" s="9">
        <f>Table1[[#This Row],[Real P/L]]-Table1[[#This Row],[Premium]]</f>
        <v>-569045.97</v>
      </c>
      <c r="S126" s="1" t="s">
        <v>120</v>
      </c>
      <c r="V126" s="1" t="s">
        <v>121</v>
      </c>
      <c r="W126" s="1" t="s">
        <v>121</v>
      </c>
      <c r="X126" s="1" t="s">
        <v>122</v>
      </c>
      <c r="Y126" s="1" t="s">
        <v>123</v>
      </c>
      <c r="Z126" s="1" t="s">
        <v>124</v>
      </c>
      <c r="AA126" s="1" t="s">
        <v>125</v>
      </c>
      <c r="AB126" s="1" t="s">
        <v>120</v>
      </c>
      <c r="AC126" s="1" t="s">
        <v>120</v>
      </c>
      <c r="AD126" s="1" t="s">
        <v>120</v>
      </c>
      <c r="AE126" s="1" t="s">
        <v>120</v>
      </c>
      <c r="AF126" s="1" t="s">
        <v>120</v>
      </c>
      <c r="AG126" s="3">
        <v>40179</v>
      </c>
      <c r="AH126" s="3">
        <v>40543</v>
      </c>
      <c r="AI126" s="1" t="s">
        <v>126</v>
      </c>
      <c r="AJ126">
        <v>8760</v>
      </c>
      <c r="AK126" s="1" t="s">
        <v>127</v>
      </c>
      <c r="AL126">
        <v>5</v>
      </c>
      <c r="AM126" s="3"/>
      <c r="AN126" s="1" t="s">
        <v>120</v>
      </c>
      <c r="AO126" s="1" t="s">
        <v>120</v>
      </c>
      <c r="AP126" s="1" t="s">
        <v>128</v>
      </c>
      <c r="AQ126" s="1" t="s">
        <v>129</v>
      </c>
      <c r="AR126">
        <v>0</v>
      </c>
      <c r="AS126">
        <v>0</v>
      </c>
      <c r="AT126" s="1" t="s">
        <v>123</v>
      </c>
      <c r="AU126">
        <v>0</v>
      </c>
      <c r="AV126">
        <v>0</v>
      </c>
      <c r="AW126" s="1" t="s">
        <v>123</v>
      </c>
      <c r="AX126">
        <v>0</v>
      </c>
      <c r="AY126">
        <v>0</v>
      </c>
      <c r="AZ126" s="1" t="s">
        <v>123</v>
      </c>
      <c r="BA126">
        <v>0</v>
      </c>
      <c r="BB126">
        <v>0</v>
      </c>
      <c r="BC126" s="1" t="s">
        <v>123</v>
      </c>
      <c r="BF126" s="1" t="s">
        <v>130</v>
      </c>
      <c r="BG126" s="1" t="s">
        <v>120</v>
      </c>
      <c r="BH126" s="1" t="s">
        <v>131</v>
      </c>
      <c r="BK126" s="1" t="s">
        <v>120</v>
      </c>
      <c r="BL126" s="1" t="s">
        <v>120</v>
      </c>
      <c r="BM126" s="1" t="s">
        <v>120</v>
      </c>
      <c r="BN126" s="1" t="s">
        <v>120</v>
      </c>
      <c r="BO126" s="1" t="s">
        <v>301</v>
      </c>
      <c r="BP126" s="1" t="s">
        <v>133</v>
      </c>
      <c r="BQ126" s="1" t="s">
        <v>120</v>
      </c>
      <c r="BR126" s="1" t="s">
        <v>120</v>
      </c>
      <c r="BS126" s="1" t="s">
        <v>120</v>
      </c>
      <c r="BT126" s="1" t="s">
        <v>120</v>
      </c>
      <c r="BU126" s="1" t="s">
        <v>120</v>
      </c>
      <c r="BV126" s="1" t="s">
        <v>120</v>
      </c>
      <c r="BW126">
        <v>0</v>
      </c>
      <c r="BX126">
        <v>0</v>
      </c>
      <c r="BY126">
        <v>0</v>
      </c>
      <c r="BZ126" s="3"/>
      <c r="CA126" s="3"/>
      <c r="CB126" s="1" t="s">
        <v>142</v>
      </c>
      <c r="CC126" s="4"/>
      <c r="CE126" s="1" t="s">
        <v>120</v>
      </c>
      <c r="CH126" s="1" t="s">
        <v>120</v>
      </c>
      <c r="CK126" s="1" t="s">
        <v>120</v>
      </c>
      <c r="CN126" s="1" t="s">
        <v>120</v>
      </c>
      <c r="CO126" s="1" t="s">
        <v>120</v>
      </c>
      <c r="CP126" s="1" t="s">
        <v>120</v>
      </c>
      <c r="CQ126" s="1" t="s">
        <v>120</v>
      </c>
      <c r="CR126" s="1" t="s">
        <v>120</v>
      </c>
      <c r="CS126" s="1" t="s">
        <v>120</v>
      </c>
      <c r="CT126" s="3"/>
      <c r="CU126" s="1" t="s">
        <v>120</v>
      </c>
      <c r="CV126" s="1" t="s">
        <v>120</v>
      </c>
      <c r="CW126" s="1" t="s">
        <v>120</v>
      </c>
      <c r="CX126" s="1" t="s">
        <v>120</v>
      </c>
      <c r="CY126" s="1" t="s">
        <v>120</v>
      </c>
      <c r="CZ126" s="1" t="s">
        <v>120</v>
      </c>
      <c r="DA126" s="1" t="s">
        <v>120</v>
      </c>
      <c r="DB126">
        <v>0</v>
      </c>
      <c r="DC126" s="1" t="s">
        <v>120</v>
      </c>
      <c r="DD126" s="1" t="s">
        <v>135</v>
      </c>
      <c r="DE126" s="1" t="s">
        <v>120</v>
      </c>
      <c r="DF126" s="1" t="s">
        <v>120</v>
      </c>
      <c r="DG126" s="1" t="s">
        <v>120</v>
      </c>
      <c r="DH126" s="1" t="s">
        <v>136</v>
      </c>
      <c r="DI126" s="1" t="s">
        <v>119</v>
      </c>
      <c r="DJ126" s="1" t="s">
        <v>120</v>
      </c>
      <c r="DK126" s="1" t="s">
        <v>120</v>
      </c>
      <c r="DL126" s="1" t="s">
        <v>120</v>
      </c>
      <c r="DM126" s="1" t="s">
        <v>120</v>
      </c>
      <c r="DN126" s="1" t="s">
        <v>120</v>
      </c>
      <c r="DO126" s="1" t="s">
        <v>120</v>
      </c>
      <c r="DP126" s="1" t="s">
        <v>120</v>
      </c>
      <c r="DQ126" s="1" t="s">
        <v>120</v>
      </c>
    </row>
    <row r="127" spans="2:121" hidden="1" x14ac:dyDescent="0.25">
      <c r="B127">
        <v>2011</v>
      </c>
      <c r="C127" s="3">
        <v>40179</v>
      </c>
      <c r="D127" s="1" t="s">
        <v>302</v>
      </c>
      <c r="E127" s="1" t="s">
        <v>117</v>
      </c>
      <c r="F127">
        <v>10</v>
      </c>
      <c r="G127" s="1" t="s">
        <v>118</v>
      </c>
      <c r="H127">
        <v>87600</v>
      </c>
      <c r="I127" s="1" t="s">
        <v>119</v>
      </c>
      <c r="J127">
        <v>3.23</v>
      </c>
      <c r="K127" s="9">
        <f>AVERAGE('E-F Prices 2011 Hourly'!G1348:G2090)</f>
        <v>-9.7516421224872765E-2</v>
      </c>
      <c r="L127" s="9">
        <f>SUM('E-F Prices 2011 Hourly'!J1371:J2090)</f>
        <v>31890.029999999984</v>
      </c>
      <c r="M127" s="9">
        <f>Table1[[#This Row],[Price]]*Table1[[#This Row],[Total quantity]]</f>
        <v>282948</v>
      </c>
      <c r="N127" s="9">
        <f>Table1[[#This Row],[Real P/L]]-Table1[[#This Row],[Premium]]</f>
        <v>-251057.97000000003</v>
      </c>
      <c r="S127" s="1" t="s">
        <v>120</v>
      </c>
      <c r="V127" s="1" t="s">
        <v>121</v>
      </c>
      <c r="W127" s="1" t="s">
        <v>121</v>
      </c>
      <c r="X127" s="1" t="s">
        <v>122</v>
      </c>
      <c r="Y127" s="1" t="s">
        <v>123</v>
      </c>
      <c r="Z127" s="1" t="s">
        <v>124</v>
      </c>
      <c r="AA127" s="1" t="s">
        <v>125</v>
      </c>
      <c r="AB127" s="1" t="s">
        <v>120</v>
      </c>
      <c r="AC127" s="1" t="s">
        <v>120</v>
      </c>
      <c r="AD127" s="1" t="s">
        <v>120</v>
      </c>
      <c r="AE127" s="1" t="s">
        <v>120</v>
      </c>
      <c r="AF127" s="1" t="s">
        <v>120</v>
      </c>
      <c r="AG127" s="3">
        <v>40179</v>
      </c>
      <c r="AH127" s="3">
        <v>40543</v>
      </c>
      <c r="AI127" s="1" t="s">
        <v>126</v>
      </c>
      <c r="AJ127">
        <v>8760</v>
      </c>
      <c r="AK127" s="1" t="s">
        <v>127</v>
      </c>
      <c r="AL127">
        <v>5</v>
      </c>
      <c r="AM127" s="3"/>
      <c r="AN127" s="1" t="s">
        <v>120</v>
      </c>
      <c r="AO127" s="1" t="s">
        <v>120</v>
      </c>
      <c r="AP127" s="1" t="s">
        <v>128</v>
      </c>
      <c r="AQ127" s="1" t="s">
        <v>129</v>
      </c>
      <c r="AR127">
        <v>0</v>
      </c>
      <c r="AS127">
        <v>0</v>
      </c>
      <c r="AT127" s="1" t="s">
        <v>123</v>
      </c>
      <c r="AU127">
        <v>0</v>
      </c>
      <c r="AV127">
        <v>0</v>
      </c>
      <c r="AW127" s="1" t="s">
        <v>123</v>
      </c>
      <c r="AX127">
        <v>0</v>
      </c>
      <c r="AY127">
        <v>0</v>
      </c>
      <c r="AZ127" s="1" t="s">
        <v>123</v>
      </c>
      <c r="BA127">
        <v>0</v>
      </c>
      <c r="BB127">
        <v>0</v>
      </c>
      <c r="BC127" s="1" t="s">
        <v>123</v>
      </c>
      <c r="BF127" s="1" t="s">
        <v>130</v>
      </c>
      <c r="BG127" s="1" t="s">
        <v>120</v>
      </c>
      <c r="BH127" s="1" t="s">
        <v>131</v>
      </c>
      <c r="BK127" s="1" t="s">
        <v>120</v>
      </c>
      <c r="BL127" s="1" t="s">
        <v>120</v>
      </c>
      <c r="BM127" s="1" t="s">
        <v>120</v>
      </c>
      <c r="BN127" s="1" t="s">
        <v>120</v>
      </c>
      <c r="BO127" s="1" t="s">
        <v>303</v>
      </c>
      <c r="BP127" s="1" t="s">
        <v>133</v>
      </c>
      <c r="BQ127" s="1" t="s">
        <v>120</v>
      </c>
      <c r="BR127" s="1" t="s">
        <v>120</v>
      </c>
      <c r="BS127" s="1" t="s">
        <v>120</v>
      </c>
      <c r="BT127" s="1" t="s">
        <v>120</v>
      </c>
      <c r="BU127" s="1" t="s">
        <v>120</v>
      </c>
      <c r="BV127" s="1" t="s">
        <v>120</v>
      </c>
      <c r="BW127">
        <v>0</v>
      </c>
      <c r="BX127">
        <v>0</v>
      </c>
      <c r="BY127">
        <v>0</v>
      </c>
      <c r="BZ127" s="3"/>
      <c r="CA127" s="3"/>
      <c r="CB127" s="1" t="s">
        <v>147</v>
      </c>
      <c r="CC127" s="4"/>
      <c r="CE127" s="1" t="s">
        <v>120</v>
      </c>
      <c r="CH127" s="1" t="s">
        <v>120</v>
      </c>
      <c r="CK127" s="1" t="s">
        <v>120</v>
      </c>
      <c r="CN127" s="1" t="s">
        <v>120</v>
      </c>
      <c r="CO127" s="1" t="s">
        <v>120</v>
      </c>
      <c r="CP127" s="1" t="s">
        <v>120</v>
      </c>
      <c r="CQ127" s="1" t="s">
        <v>120</v>
      </c>
      <c r="CR127" s="1" t="s">
        <v>120</v>
      </c>
      <c r="CS127" s="1" t="s">
        <v>120</v>
      </c>
      <c r="CT127" s="3"/>
      <c r="CU127" s="1" t="s">
        <v>120</v>
      </c>
      <c r="CV127" s="1" t="s">
        <v>120</v>
      </c>
      <c r="CW127" s="1" t="s">
        <v>120</v>
      </c>
      <c r="CX127" s="1" t="s">
        <v>120</v>
      </c>
      <c r="CY127" s="1" t="s">
        <v>120</v>
      </c>
      <c r="CZ127" s="1" t="s">
        <v>120</v>
      </c>
      <c r="DA127" s="1" t="s">
        <v>120</v>
      </c>
      <c r="DB127">
        <v>0</v>
      </c>
      <c r="DC127" s="1" t="s">
        <v>120</v>
      </c>
      <c r="DD127" s="1" t="s">
        <v>135</v>
      </c>
      <c r="DE127" s="1" t="s">
        <v>120</v>
      </c>
      <c r="DF127" s="1" t="s">
        <v>120</v>
      </c>
      <c r="DG127" s="1" t="s">
        <v>120</v>
      </c>
      <c r="DH127" s="1" t="s">
        <v>136</v>
      </c>
      <c r="DI127" s="1" t="s">
        <v>119</v>
      </c>
      <c r="DJ127" s="1" t="s">
        <v>120</v>
      </c>
      <c r="DK127" s="1" t="s">
        <v>120</v>
      </c>
      <c r="DL127" s="1" t="s">
        <v>120</v>
      </c>
      <c r="DM127" s="1" t="s">
        <v>120</v>
      </c>
      <c r="DN127" s="1" t="s">
        <v>120</v>
      </c>
      <c r="DO127" s="1" t="s">
        <v>120</v>
      </c>
      <c r="DP127" s="1" t="s">
        <v>120</v>
      </c>
      <c r="DQ127" s="1" t="s">
        <v>120</v>
      </c>
    </row>
    <row r="128" spans="2:121" hidden="1" x14ac:dyDescent="0.25">
      <c r="B128">
        <v>2299</v>
      </c>
      <c r="C128" s="3">
        <v>40179</v>
      </c>
      <c r="D128" s="1" t="s">
        <v>302</v>
      </c>
      <c r="E128" s="1" t="s">
        <v>137</v>
      </c>
      <c r="F128">
        <v>-10</v>
      </c>
      <c r="G128" s="1" t="s">
        <v>118</v>
      </c>
      <c r="H128">
        <v>-87600</v>
      </c>
      <c r="I128" s="1" t="s">
        <v>119</v>
      </c>
      <c r="J128">
        <v>4.5599999999999996</v>
      </c>
      <c r="K128" s="9">
        <f>AVERAGE('E-F Prices 2011 Hourly'!G1349:G2091)</f>
        <v>-9.7516421224872765E-2</v>
      </c>
      <c r="L128" s="9">
        <f>SUM('E-F Prices 2011 Hourly'!J1372:J2091)</f>
        <v>31890.029999999984</v>
      </c>
      <c r="M128" s="9">
        <f>Table1[[#This Row],[Price]]*Table1[[#This Row],[Total quantity]]</f>
        <v>-399455.99999999994</v>
      </c>
      <c r="N128" s="9">
        <f>Table1[[#This Row],[Real P/L]]-Table1[[#This Row],[Premium]]</f>
        <v>431346.02999999991</v>
      </c>
      <c r="S128" s="1" t="s">
        <v>120</v>
      </c>
      <c r="V128" s="1" t="s">
        <v>121</v>
      </c>
      <c r="W128" s="1" t="s">
        <v>121</v>
      </c>
      <c r="X128" s="1" t="s">
        <v>122</v>
      </c>
      <c r="Y128" s="1" t="s">
        <v>123</v>
      </c>
      <c r="Z128" s="1" t="s">
        <v>124</v>
      </c>
      <c r="AA128" s="1" t="s">
        <v>125</v>
      </c>
      <c r="AB128" s="1" t="s">
        <v>120</v>
      </c>
      <c r="AC128" s="1" t="s">
        <v>120</v>
      </c>
      <c r="AD128" s="1" t="s">
        <v>120</v>
      </c>
      <c r="AE128" s="1" t="s">
        <v>120</v>
      </c>
      <c r="AF128" s="1" t="s">
        <v>120</v>
      </c>
      <c r="AG128" s="3">
        <v>40179</v>
      </c>
      <c r="AH128" s="3">
        <v>40543</v>
      </c>
      <c r="AI128" s="1" t="s">
        <v>126</v>
      </c>
      <c r="AJ128">
        <v>8760</v>
      </c>
      <c r="AK128" s="1" t="s">
        <v>127</v>
      </c>
      <c r="AL128">
        <v>5</v>
      </c>
      <c r="AM128" s="3"/>
      <c r="AN128" s="1" t="s">
        <v>120</v>
      </c>
      <c r="AO128" s="1" t="s">
        <v>120</v>
      </c>
      <c r="AP128" s="1" t="s">
        <v>128</v>
      </c>
      <c r="AQ128" s="1" t="s">
        <v>129</v>
      </c>
      <c r="AR128">
        <v>0</v>
      </c>
      <c r="AS128">
        <v>0</v>
      </c>
      <c r="AT128" s="1" t="s">
        <v>123</v>
      </c>
      <c r="AU128">
        <v>0</v>
      </c>
      <c r="AV128">
        <v>0</v>
      </c>
      <c r="AW128" s="1" t="s">
        <v>123</v>
      </c>
      <c r="AX128">
        <v>0</v>
      </c>
      <c r="AY128">
        <v>0</v>
      </c>
      <c r="AZ128" s="1" t="s">
        <v>123</v>
      </c>
      <c r="BA128">
        <v>0</v>
      </c>
      <c r="BB128">
        <v>0</v>
      </c>
      <c r="BC128" s="1" t="s">
        <v>123</v>
      </c>
      <c r="BF128" s="1" t="s">
        <v>130</v>
      </c>
      <c r="BG128" s="1" t="s">
        <v>120</v>
      </c>
      <c r="BH128" s="1" t="s">
        <v>131</v>
      </c>
      <c r="BK128" s="1" t="s">
        <v>120</v>
      </c>
      <c r="BL128" s="1" t="s">
        <v>120</v>
      </c>
      <c r="BM128" s="1" t="s">
        <v>120</v>
      </c>
      <c r="BN128" s="1" t="s">
        <v>120</v>
      </c>
      <c r="BO128" s="1" t="s">
        <v>304</v>
      </c>
      <c r="BP128" s="1" t="s">
        <v>133</v>
      </c>
      <c r="BQ128" s="1" t="s">
        <v>120</v>
      </c>
      <c r="BR128" s="1" t="s">
        <v>120</v>
      </c>
      <c r="BS128" s="1" t="s">
        <v>120</v>
      </c>
      <c r="BT128" s="1" t="s">
        <v>120</v>
      </c>
      <c r="BU128" s="1" t="s">
        <v>120</v>
      </c>
      <c r="BV128" s="1" t="s">
        <v>120</v>
      </c>
      <c r="BW128">
        <v>0</v>
      </c>
      <c r="BX128">
        <v>0</v>
      </c>
      <c r="BY128">
        <v>0</v>
      </c>
      <c r="BZ128" s="3"/>
      <c r="CA128" s="3"/>
      <c r="CB128" s="1" t="s">
        <v>147</v>
      </c>
      <c r="CC128" s="4"/>
      <c r="CE128" s="1" t="s">
        <v>120</v>
      </c>
      <c r="CH128" s="1" t="s">
        <v>120</v>
      </c>
      <c r="CK128" s="1" t="s">
        <v>120</v>
      </c>
      <c r="CN128" s="1" t="s">
        <v>120</v>
      </c>
      <c r="CO128" s="1" t="s">
        <v>120</v>
      </c>
      <c r="CP128" s="1" t="s">
        <v>120</v>
      </c>
      <c r="CQ128" s="1" t="s">
        <v>120</v>
      </c>
      <c r="CR128" s="1" t="s">
        <v>120</v>
      </c>
      <c r="CS128" s="1" t="s">
        <v>120</v>
      </c>
      <c r="CT128" s="3"/>
      <c r="CU128" s="1" t="s">
        <v>120</v>
      </c>
      <c r="CV128" s="1" t="s">
        <v>120</v>
      </c>
      <c r="CW128" s="1" t="s">
        <v>120</v>
      </c>
      <c r="CX128" s="1" t="s">
        <v>120</v>
      </c>
      <c r="CY128" s="1" t="s">
        <v>120</v>
      </c>
      <c r="CZ128" s="1" t="s">
        <v>120</v>
      </c>
      <c r="DA128" s="1" t="s">
        <v>120</v>
      </c>
      <c r="DB128">
        <v>0</v>
      </c>
      <c r="DC128" s="1" t="s">
        <v>120</v>
      </c>
      <c r="DD128" s="1" t="s">
        <v>135</v>
      </c>
      <c r="DE128" s="1" t="s">
        <v>120</v>
      </c>
      <c r="DF128" s="1" t="s">
        <v>120</v>
      </c>
      <c r="DG128" s="1" t="s">
        <v>120</v>
      </c>
      <c r="DH128" s="1" t="s">
        <v>136</v>
      </c>
      <c r="DI128" s="1" t="s">
        <v>119</v>
      </c>
      <c r="DJ128" s="1" t="s">
        <v>120</v>
      </c>
      <c r="DK128" s="1" t="s">
        <v>120</v>
      </c>
      <c r="DL128" s="1" t="s">
        <v>120</v>
      </c>
      <c r="DM128" s="1" t="s">
        <v>120</v>
      </c>
      <c r="DN128" s="1" t="s">
        <v>120</v>
      </c>
      <c r="DO128" s="1" t="s">
        <v>120</v>
      </c>
      <c r="DP128" s="1" t="s">
        <v>120</v>
      </c>
      <c r="DQ128" s="1" t="s">
        <v>120</v>
      </c>
    </row>
    <row r="129" spans="2:121" hidden="1" x14ac:dyDescent="0.25">
      <c r="B129">
        <v>2585</v>
      </c>
      <c r="C129" s="3">
        <v>40179</v>
      </c>
      <c r="D129" s="1" t="s">
        <v>302</v>
      </c>
      <c r="E129" s="1" t="s">
        <v>137</v>
      </c>
      <c r="F129">
        <v>-20</v>
      </c>
      <c r="G129" s="1" t="s">
        <v>118</v>
      </c>
      <c r="H129">
        <v>-175200</v>
      </c>
      <c r="I129" s="1" t="s">
        <v>119</v>
      </c>
      <c r="J129">
        <v>-3.43</v>
      </c>
      <c r="K129" s="9">
        <f>AVERAGE('E-F Prices 2011 Hourly'!G1350:G2092)</f>
        <v>-9.7516421224872765E-2</v>
      </c>
      <c r="L129" s="9">
        <f>SUM('E-F Prices 2011 Hourly'!J1373:J2092)</f>
        <v>31890.029999999984</v>
      </c>
      <c r="M129" s="9">
        <f>Table1[[#This Row],[Price]]*Table1[[#This Row],[Total quantity]]</f>
        <v>600936</v>
      </c>
      <c r="N129" s="9">
        <f>Table1[[#This Row],[Real P/L]]-Table1[[#This Row],[Premium]]</f>
        <v>-569045.97</v>
      </c>
      <c r="S129" s="1" t="s">
        <v>120</v>
      </c>
      <c r="V129" s="1" t="s">
        <v>121</v>
      </c>
      <c r="W129" s="1" t="s">
        <v>121</v>
      </c>
      <c r="X129" s="1" t="s">
        <v>122</v>
      </c>
      <c r="Y129" s="1" t="s">
        <v>123</v>
      </c>
      <c r="Z129" s="1" t="s">
        <v>124</v>
      </c>
      <c r="AA129" s="1" t="s">
        <v>125</v>
      </c>
      <c r="AB129" s="1" t="s">
        <v>120</v>
      </c>
      <c r="AC129" s="1" t="s">
        <v>120</v>
      </c>
      <c r="AD129" s="1" t="s">
        <v>120</v>
      </c>
      <c r="AE129" s="1" t="s">
        <v>120</v>
      </c>
      <c r="AF129" s="1" t="s">
        <v>120</v>
      </c>
      <c r="AG129" s="3">
        <v>40179</v>
      </c>
      <c r="AH129" s="3">
        <v>40543</v>
      </c>
      <c r="AI129" s="1" t="s">
        <v>126</v>
      </c>
      <c r="AJ129">
        <v>8760</v>
      </c>
      <c r="AK129" s="1" t="s">
        <v>127</v>
      </c>
      <c r="AL129">
        <v>5</v>
      </c>
      <c r="AM129" s="3"/>
      <c r="AN129" s="1" t="s">
        <v>120</v>
      </c>
      <c r="AO129" s="1" t="s">
        <v>120</v>
      </c>
      <c r="AP129" s="1" t="s">
        <v>128</v>
      </c>
      <c r="AQ129" s="1" t="s">
        <v>129</v>
      </c>
      <c r="AR129">
        <v>0</v>
      </c>
      <c r="AS129">
        <v>0</v>
      </c>
      <c r="AT129" s="1" t="s">
        <v>123</v>
      </c>
      <c r="AU129">
        <v>0</v>
      </c>
      <c r="AV129">
        <v>0</v>
      </c>
      <c r="AW129" s="1" t="s">
        <v>123</v>
      </c>
      <c r="AX129">
        <v>0</v>
      </c>
      <c r="AY129">
        <v>0</v>
      </c>
      <c r="AZ129" s="1" t="s">
        <v>123</v>
      </c>
      <c r="BA129">
        <v>0</v>
      </c>
      <c r="BB129">
        <v>0</v>
      </c>
      <c r="BC129" s="1" t="s">
        <v>123</v>
      </c>
      <c r="BF129" s="1" t="s">
        <v>130</v>
      </c>
      <c r="BG129" s="1" t="s">
        <v>120</v>
      </c>
      <c r="BH129" s="1" t="s">
        <v>131</v>
      </c>
      <c r="BK129" s="1" t="s">
        <v>120</v>
      </c>
      <c r="BL129" s="1" t="s">
        <v>120</v>
      </c>
      <c r="BM129" s="1" t="s">
        <v>120</v>
      </c>
      <c r="BN129" s="1" t="s">
        <v>120</v>
      </c>
      <c r="BO129" s="1" t="s">
        <v>305</v>
      </c>
      <c r="BP129" s="1" t="s">
        <v>133</v>
      </c>
      <c r="BQ129" s="1" t="s">
        <v>120</v>
      </c>
      <c r="BR129" s="1" t="s">
        <v>120</v>
      </c>
      <c r="BS129" s="1" t="s">
        <v>120</v>
      </c>
      <c r="BT129" s="1" t="s">
        <v>120</v>
      </c>
      <c r="BU129" s="1" t="s">
        <v>120</v>
      </c>
      <c r="BV129" s="1" t="s">
        <v>120</v>
      </c>
      <c r="BW129">
        <v>0</v>
      </c>
      <c r="BX129">
        <v>0</v>
      </c>
      <c r="BY129">
        <v>0</v>
      </c>
      <c r="BZ129" s="3"/>
      <c r="CA129" s="3"/>
      <c r="CB129" s="1" t="s">
        <v>147</v>
      </c>
      <c r="CC129" s="4"/>
      <c r="CE129" s="1" t="s">
        <v>120</v>
      </c>
      <c r="CH129" s="1" t="s">
        <v>120</v>
      </c>
      <c r="CK129" s="1" t="s">
        <v>120</v>
      </c>
      <c r="CN129" s="1" t="s">
        <v>120</v>
      </c>
      <c r="CO129" s="1" t="s">
        <v>120</v>
      </c>
      <c r="CP129" s="1" t="s">
        <v>120</v>
      </c>
      <c r="CQ129" s="1" t="s">
        <v>120</v>
      </c>
      <c r="CR129" s="1" t="s">
        <v>120</v>
      </c>
      <c r="CS129" s="1" t="s">
        <v>120</v>
      </c>
      <c r="CT129" s="3"/>
      <c r="CU129" s="1" t="s">
        <v>120</v>
      </c>
      <c r="CV129" s="1" t="s">
        <v>120</v>
      </c>
      <c r="CW129" s="1" t="s">
        <v>120</v>
      </c>
      <c r="CX129" s="1" t="s">
        <v>120</v>
      </c>
      <c r="CY129" s="1" t="s">
        <v>120</v>
      </c>
      <c r="CZ129" s="1" t="s">
        <v>120</v>
      </c>
      <c r="DA129" s="1" t="s">
        <v>120</v>
      </c>
      <c r="DB129">
        <v>0</v>
      </c>
      <c r="DC129" s="1" t="s">
        <v>120</v>
      </c>
      <c r="DD129" s="1" t="s">
        <v>135</v>
      </c>
      <c r="DE129" s="1" t="s">
        <v>120</v>
      </c>
      <c r="DF129" s="1" t="s">
        <v>120</v>
      </c>
      <c r="DG129" s="1" t="s">
        <v>120</v>
      </c>
      <c r="DH129" s="1" t="s">
        <v>136</v>
      </c>
      <c r="DI129" s="1" t="s">
        <v>119</v>
      </c>
      <c r="DJ129" s="1" t="s">
        <v>120</v>
      </c>
      <c r="DK129" s="1" t="s">
        <v>120</v>
      </c>
      <c r="DL129" s="1" t="s">
        <v>120</v>
      </c>
      <c r="DM129" s="1" t="s">
        <v>120</v>
      </c>
      <c r="DN129" s="1" t="s">
        <v>120</v>
      </c>
      <c r="DO129" s="1" t="s">
        <v>120</v>
      </c>
      <c r="DP129" s="1" t="s">
        <v>120</v>
      </c>
      <c r="DQ129" s="1" t="s">
        <v>120</v>
      </c>
    </row>
    <row r="130" spans="2:121" hidden="1" x14ac:dyDescent="0.25">
      <c r="B130">
        <v>2013</v>
      </c>
      <c r="C130" s="3">
        <v>40179</v>
      </c>
      <c r="D130" s="1" t="s">
        <v>306</v>
      </c>
      <c r="E130" s="1" t="s">
        <v>117</v>
      </c>
      <c r="F130">
        <v>10</v>
      </c>
      <c r="G130" s="1" t="s">
        <v>118</v>
      </c>
      <c r="H130">
        <v>87600</v>
      </c>
      <c r="I130" s="1" t="s">
        <v>119</v>
      </c>
      <c r="J130">
        <v>3.23</v>
      </c>
      <c r="K130" s="9">
        <f>AVERAGE('E-F Prices 2011 Hourly'!G1351:G2093)</f>
        <v>-9.7516421224872765E-2</v>
      </c>
      <c r="L130" s="9">
        <f>SUM('E-F Prices 2011 Hourly'!J1374:J2093)</f>
        <v>31890.029999999984</v>
      </c>
      <c r="M130" s="9">
        <f>Table1[[#This Row],[Price]]*Table1[[#This Row],[Total quantity]]</f>
        <v>282948</v>
      </c>
      <c r="N130" s="9">
        <f>Table1[[#This Row],[Real P/L]]-Table1[[#This Row],[Premium]]</f>
        <v>-251057.97000000003</v>
      </c>
      <c r="S130" s="1" t="s">
        <v>120</v>
      </c>
      <c r="V130" s="1" t="s">
        <v>121</v>
      </c>
      <c r="W130" s="1" t="s">
        <v>121</v>
      </c>
      <c r="X130" s="1" t="s">
        <v>122</v>
      </c>
      <c r="Y130" s="1" t="s">
        <v>123</v>
      </c>
      <c r="Z130" s="1" t="s">
        <v>124</v>
      </c>
      <c r="AA130" s="1" t="s">
        <v>125</v>
      </c>
      <c r="AB130" s="1" t="s">
        <v>120</v>
      </c>
      <c r="AC130" s="1" t="s">
        <v>120</v>
      </c>
      <c r="AD130" s="1" t="s">
        <v>120</v>
      </c>
      <c r="AE130" s="1" t="s">
        <v>120</v>
      </c>
      <c r="AF130" s="1" t="s">
        <v>120</v>
      </c>
      <c r="AG130" s="3">
        <v>40179</v>
      </c>
      <c r="AH130" s="3">
        <v>40543</v>
      </c>
      <c r="AI130" s="1" t="s">
        <v>126</v>
      </c>
      <c r="AJ130">
        <v>8760</v>
      </c>
      <c r="AK130" s="1" t="s">
        <v>163</v>
      </c>
      <c r="AL130">
        <v>-5</v>
      </c>
      <c r="AM130" s="3"/>
      <c r="AN130" s="1" t="s">
        <v>120</v>
      </c>
      <c r="AO130" s="1" t="s">
        <v>120</v>
      </c>
      <c r="AP130" s="1" t="s">
        <v>128</v>
      </c>
      <c r="AQ130" s="1" t="s">
        <v>129</v>
      </c>
      <c r="AR130">
        <v>0</v>
      </c>
      <c r="AS130">
        <v>0</v>
      </c>
      <c r="AT130" s="1" t="s">
        <v>123</v>
      </c>
      <c r="AU130">
        <v>0</v>
      </c>
      <c r="AV130">
        <v>0</v>
      </c>
      <c r="AW130" s="1" t="s">
        <v>123</v>
      </c>
      <c r="AX130">
        <v>0</v>
      </c>
      <c r="AY130">
        <v>0</v>
      </c>
      <c r="AZ130" s="1" t="s">
        <v>123</v>
      </c>
      <c r="BA130">
        <v>0</v>
      </c>
      <c r="BB130">
        <v>0</v>
      </c>
      <c r="BC130" s="1" t="s">
        <v>123</v>
      </c>
      <c r="BF130" s="1" t="s">
        <v>130</v>
      </c>
      <c r="BG130" s="1" t="s">
        <v>120</v>
      </c>
      <c r="BH130" s="1" t="s">
        <v>131</v>
      </c>
      <c r="BK130" s="1" t="s">
        <v>120</v>
      </c>
      <c r="BL130" s="1" t="s">
        <v>120</v>
      </c>
      <c r="BM130" s="1" t="s">
        <v>120</v>
      </c>
      <c r="BN130" s="1" t="s">
        <v>120</v>
      </c>
      <c r="BO130" s="1" t="s">
        <v>307</v>
      </c>
      <c r="BP130" s="1" t="s">
        <v>133</v>
      </c>
      <c r="BQ130" s="1" t="s">
        <v>120</v>
      </c>
      <c r="BR130" s="1" t="s">
        <v>120</v>
      </c>
      <c r="BS130" s="1" t="s">
        <v>120</v>
      </c>
      <c r="BT130" s="1" t="s">
        <v>120</v>
      </c>
      <c r="BU130" s="1" t="s">
        <v>120</v>
      </c>
      <c r="BV130" s="1" t="s">
        <v>120</v>
      </c>
      <c r="BW130">
        <v>0</v>
      </c>
      <c r="BX130">
        <v>0</v>
      </c>
      <c r="BY130">
        <v>0</v>
      </c>
      <c r="BZ130" s="3"/>
      <c r="CA130" s="3"/>
      <c r="CB130" s="1" t="s">
        <v>134</v>
      </c>
      <c r="CC130" s="4"/>
      <c r="CE130" s="1" t="s">
        <v>120</v>
      </c>
      <c r="CH130" s="1" t="s">
        <v>120</v>
      </c>
      <c r="CK130" s="1" t="s">
        <v>120</v>
      </c>
      <c r="CN130" s="1" t="s">
        <v>120</v>
      </c>
      <c r="CO130" s="1" t="s">
        <v>120</v>
      </c>
      <c r="CP130" s="1" t="s">
        <v>120</v>
      </c>
      <c r="CQ130" s="1" t="s">
        <v>120</v>
      </c>
      <c r="CR130" s="1" t="s">
        <v>120</v>
      </c>
      <c r="CS130" s="1" t="s">
        <v>120</v>
      </c>
      <c r="CT130" s="3"/>
      <c r="CU130" s="1" t="s">
        <v>120</v>
      </c>
      <c r="CV130" s="1" t="s">
        <v>120</v>
      </c>
      <c r="CW130" s="1" t="s">
        <v>120</v>
      </c>
      <c r="CX130" s="1" t="s">
        <v>120</v>
      </c>
      <c r="CY130" s="1" t="s">
        <v>120</v>
      </c>
      <c r="CZ130" s="1" t="s">
        <v>120</v>
      </c>
      <c r="DA130" s="1" t="s">
        <v>120</v>
      </c>
      <c r="DB130">
        <v>0</v>
      </c>
      <c r="DC130" s="1" t="s">
        <v>120</v>
      </c>
      <c r="DD130" s="1" t="s">
        <v>135</v>
      </c>
      <c r="DE130" s="1" t="s">
        <v>120</v>
      </c>
      <c r="DF130" s="1" t="s">
        <v>120</v>
      </c>
      <c r="DG130" s="1" t="s">
        <v>120</v>
      </c>
      <c r="DH130" s="1" t="s">
        <v>136</v>
      </c>
      <c r="DI130" s="1" t="s">
        <v>119</v>
      </c>
      <c r="DJ130" s="1" t="s">
        <v>120</v>
      </c>
      <c r="DK130" s="1" t="s">
        <v>120</v>
      </c>
      <c r="DL130" s="1" t="s">
        <v>120</v>
      </c>
      <c r="DM130" s="1" t="s">
        <v>120</v>
      </c>
      <c r="DN130" s="1" t="s">
        <v>120</v>
      </c>
      <c r="DO130" s="1" t="s">
        <v>120</v>
      </c>
      <c r="DP130" s="1" t="s">
        <v>120</v>
      </c>
      <c r="DQ130" s="1" t="s">
        <v>120</v>
      </c>
    </row>
    <row r="131" spans="2:121" hidden="1" x14ac:dyDescent="0.25">
      <c r="B131">
        <v>2301</v>
      </c>
      <c r="C131" s="3">
        <v>40179</v>
      </c>
      <c r="D131" s="1" t="s">
        <v>306</v>
      </c>
      <c r="E131" s="1" t="s">
        <v>137</v>
      </c>
      <c r="F131">
        <v>-10</v>
      </c>
      <c r="G131" s="1" t="s">
        <v>118</v>
      </c>
      <c r="H131">
        <v>-87600</v>
      </c>
      <c r="I131" s="1" t="s">
        <v>119</v>
      </c>
      <c r="J131">
        <v>4.5599999999999996</v>
      </c>
      <c r="K131" s="9">
        <f>AVERAGE('E-F Prices 2011 Hourly'!G1352:G2094)</f>
        <v>-9.7516421224872765E-2</v>
      </c>
      <c r="L131" s="9">
        <f>SUM('E-F Prices 2011 Hourly'!J1375:J2094)</f>
        <v>31890.029999999984</v>
      </c>
      <c r="M131" s="9">
        <f>Table1[[#This Row],[Price]]*Table1[[#This Row],[Total quantity]]</f>
        <v>-399455.99999999994</v>
      </c>
      <c r="N131" s="9">
        <f>Table1[[#This Row],[Real P/L]]-Table1[[#This Row],[Premium]]</f>
        <v>431346.02999999991</v>
      </c>
      <c r="S131" s="1" t="s">
        <v>120</v>
      </c>
      <c r="V131" s="1" t="s">
        <v>121</v>
      </c>
      <c r="W131" s="1" t="s">
        <v>121</v>
      </c>
      <c r="X131" s="1" t="s">
        <v>122</v>
      </c>
      <c r="Y131" s="1" t="s">
        <v>123</v>
      </c>
      <c r="Z131" s="1" t="s">
        <v>124</v>
      </c>
      <c r="AA131" s="1" t="s">
        <v>125</v>
      </c>
      <c r="AB131" s="1" t="s">
        <v>120</v>
      </c>
      <c r="AC131" s="1" t="s">
        <v>120</v>
      </c>
      <c r="AD131" s="1" t="s">
        <v>120</v>
      </c>
      <c r="AE131" s="1" t="s">
        <v>120</v>
      </c>
      <c r="AF131" s="1" t="s">
        <v>120</v>
      </c>
      <c r="AG131" s="3">
        <v>40179</v>
      </c>
      <c r="AH131" s="3">
        <v>40543</v>
      </c>
      <c r="AI131" s="1" t="s">
        <v>126</v>
      </c>
      <c r="AJ131">
        <v>8760</v>
      </c>
      <c r="AK131" s="1" t="s">
        <v>163</v>
      </c>
      <c r="AL131">
        <v>-5</v>
      </c>
      <c r="AM131" s="3"/>
      <c r="AN131" s="1" t="s">
        <v>120</v>
      </c>
      <c r="AO131" s="1" t="s">
        <v>120</v>
      </c>
      <c r="AP131" s="1" t="s">
        <v>128</v>
      </c>
      <c r="AQ131" s="1" t="s">
        <v>129</v>
      </c>
      <c r="AR131">
        <v>0</v>
      </c>
      <c r="AS131">
        <v>0</v>
      </c>
      <c r="AT131" s="1" t="s">
        <v>123</v>
      </c>
      <c r="AU131">
        <v>0</v>
      </c>
      <c r="AV131">
        <v>0</v>
      </c>
      <c r="AW131" s="1" t="s">
        <v>123</v>
      </c>
      <c r="AX131">
        <v>0</v>
      </c>
      <c r="AY131">
        <v>0</v>
      </c>
      <c r="AZ131" s="1" t="s">
        <v>123</v>
      </c>
      <c r="BA131">
        <v>0</v>
      </c>
      <c r="BB131">
        <v>0</v>
      </c>
      <c r="BC131" s="1" t="s">
        <v>123</v>
      </c>
      <c r="BF131" s="1" t="s">
        <v>130</v>
      </c>
      <c r="BG131" s="1" t="s">
        <v>120</v>
      </c>
      <c r="BH131" s="1" t="s">
        <v>131</v>
      </c>
      <c r="BK131" s="1" t="s">
        <v>120</v>
      </c>
      <c r="BL131" s="1" t="s">
        <v>120</v>
      </c>
      <c r="BM131" s="1" t="s">
        <v>120</v>
      </c>
      <c r="BN131" s="1" t="s">
        <v>120</v>
      </c>
      <c r="BO131" s="1" t="s">
        <v>308</v>
      </c>
      <c r="BP131" s="1" t="s">
        <v>133</v>
      </c>
      <c r="BQ131" s="1" t="s">
        <v>120</v>
      </c>
      <c r="BR131" s="1" t="s">
        <v>120</v>
      </c>
      <c r="BS131" s="1" t="s">
        <v>120</v>
      </c>
      <c r="BT131" s="1" t="s">
        <v>120</v>
      </c>
      <c r="BU131" s="1" t="s">
        <v>120</v>
      </c>
      <c r="BV131" s="1" t="s">
        <v>120</v>
      </c>
      <c r="BW131">
        <v>0</v>
      </c>
      <c r="BX131">
        <v>0</v>
      </c>
      <c r="BY131">
        <v>0</v>
      </c>
      <c r="BZ131" s="3"/>
      <c r="CA131" s="3"/>
      <c r="CB131" s="1" t="s">
        <v>134</v>
      </c>
      <c r="CC131" s="4"/>
      <c r="CE131" s="1" t="s">
        <v>120</v>
      </c>
      <c r="CH131" s="1" t="s">
        <v>120</v>
      </c>
      <c r="CK131" s="1" t="s">
        <v>120</v>
      </c>
      <c r="CN131" s="1" t="s">
        <v>120</v>
      </c>
      <c r="CO131" s="1" t="s">
        <v>120</v>
      </c>
      <c r="CP131" s="1" t="s">
        <v>120</v>
      </c>
      <c r="CQ131" s="1" t="s">
        <v>120</v>
      </c>
      <c r="CR131" s="1" t="s">
        <v>120</v>
      </c>
      <c r="CS131" s="1" t="s">
        <v>120</v>
      </c>
      <c r="CT131" s="3"/>
      <c r="CU131" s="1" t="s">
        <v>120</v>
      </c>
      <c r="CV131" s="1" t="s">
        <v>120</v>
      </c>
      <c r="CW131" s="1" t="s">
        <v>120</v>
      </c>
      <c r="CX131" s="1" t="s">
        <v>120</v>
      </c>
      <c r="CY131" s="1" t="s">
        <v>120</v>
      </c>
      <c r="CZ131" s="1" t="s">
        <v>120</v>
      </c>
      <c r="DA131" s="1" t="s">
        <v>120</v>
      </c>
      <c r="DB131">
        <v>0</v>
      </c>
      <c r="DC131" s="1" t="s">
        <v>120</v>
      </c>
      <c r="DD131" s="1" t="s">
        <v>135</v>
      </c>
      <c r="DE131" s="1" t="s">
        <v>120</v>
      </c>
      <c r="DF131" s="1" t="s">
        <v>120</v>
      </c>
      <c r="DG131" s="1" t="s">
        <v>120</v>
      </c>
      <c r="DH131" s="1" t="s">
        <v>136</v>
      </c>
      <c r="DI131" s="1" t="s">
        <v>119</v>
      </c>
      <c r="DJ131" s="1" t="s">
        <v>120</v>
      </c>
      <c r="DK131" s="1" t="s">
        <v>120</v>
      </c>
      <c r="DL131" s="1" t="s">
        <v>120</v>
      </c>
      <c r="DM131" s="1" t="s">
        <v>120</v>
      </c>
      <c r="DN131" s="1" t="s">
        <v>120</v>
      </c>
      <c r="DO131" s="1" t="s">
        <v>120</v>
      </c>
      <c r="DP131" s="1" t="s">
        <v>120</v>
      </c>
      <c r="DQ131" s="1" t="s">
        <v>120</v>
      </c>
    </row>
    <row r="132" spans="2:121" hidden="1" x14ac:dyDescent="0.25">
      <c r="B132">
        <v>2587</v>
      </c>
      <c r="C132" s="3">
        <v>40179</v>
      </c>
      <c r="D132" s="1" t="s">
        <v>306</v>
      </c>
      <c r="E132" s="1" t="s">
        <v>137</v>
      </c>
      <c r="F132">
        <v>-20</v>
      </c>
      <c r="G132" s="1" t="s">
        <v>118</v>
      </c>
      <c r="H132">
        <v>-175200</v>
      </c>
      <c r="I132" s="1" t="s">
        <v>119</v>
      </c>
      <c r="J132">
        <v>-3.43</v>
      </c>
      <c r="K132" s="9">
        <f>AVERAGE('E-F Prices 2011 Hourly'!G1353:G2095)</f>
        <v>-9.7516421224872765E-2</v>
      </c>
      <c r="L132" s="9">
        <f>SUM('E-F Prices 2011 Hourly'!J1376:J2095)</f>
        <v>31890.029999999984</v>
      </c>
      <c r="M132" s="9">
        <f>Table1[[#This Row],[Price]]*Table1[[#This Row],[Total quantity]]</f>
        <v>600936</v>
      </c>
      <c r="N132" s="9">
        <f>Table1[[#This Row],[Real P/L]]-Table1[[#This Row],[Premium]]</f>
        <v>-569045.97</v>
      </c>
      <c r="S132" s="1" t="s">
        <v>120</v>
      </c>
      <c r="V132" s="1" t="s">
        <v>121</v>
      </c>
      <c r="W132" s="1" t="s">
        <v>121</v>
      </c>
      <c r="X132" s="1" t="s">
        <v>122</v>
      </c>
      <c r="Y132" s="1" t="s">
        <v>123</v>
      </c>
      <c r="Z132" s="1" t="s">
        <v>124</v>
      </c>
      <c r="AA132" s="1" t="s">
        <v>125</v>
      </c>
      <c r="AB132" s="1" t="s">
        <v>120</v>
      </c>
      <c r="AC132" s="1" t="s">
        <v>120</v>
      </c>
      <c r="AD132" s="1" t="s">
        <v>120</v>
      </c>
      <c r="AE132" s="1" t="s">
        <v>120</v>
      </c>
      <c r="AF132" s="1" t="s">
        <v>120</v>
      </c>
      <c r="AG132" s="3">
        <v>40179</v>
      </c>
      <c r="AH132" s="3">
        <v>40543</v>
      </c>
      <c r="AI132" s="1" t="s">
        <v>126</v>
      </c>
      <c r="AJ132">
        <v>8760</v>
      </c>
      <c r="AK132" s="1" t="s">
        <v>163</v>
      </c>
      <c r="AL132">
        <v>-5</v>
      </c>
      <c r="AM132" s="3"/>
      <c r="AN132" s="1" t="s">
        <v>120</v>
      </c>
      <c r="AO132" s="1" t="s">
        <v>120</v>
      </c>
      <c r="AP132" s="1" t="s">
        <v>128</v>
      </c>
      <c r="AQ132" s="1" t="s">
        <v>129</v>
      </c>
      <c r="AR132">
        <v>0</v>
      </c>
      <c r="AS132">
        <v>0</v>
      </c>
      <c r="AT132" s="1" t="s">
        <v>123</v>
      </c>
      <c r="AU132">
        <v>0</v>
      </c>
      <c r="AV132">
        <v>0</v>
      </c>
      <c r="AW132" s="1" t="s">
        <v>123</v>
      </c>
      <c r="AX132">
        <v>0</v>
      </c>
      <c r="AY132">
        <v>0</v>
      </c>
      <c r="AZ132" s="1" t="s">
        <v>123</v>
      </c>
      <c r="BA132">
        <v>0</v>
      </c>
      <c r="BB132">
        <v>0</v>
      </c>
      <c r="BC132" s="1" t="s">
        <v>123</v>
      </c>
      <c r="BF132" s="1" t="s">
        <v>130</v>
      </c>
      <c r="BG132" s="1" t="s">
        <v>120</v>
      </c>
      <c r="BH132" s="1" t="s">
        <v>131</v>
      </c>
      <c r="BK132" s="1" t="s">
        <v>120</v>
      </c>
      <c r="BL132" s="1" t="s">
        <v>120</v>
      </c>
      <c r="BM132" s="1" t="s">
        <v>120</v>
      </c>
      <c r="BN132" s="1" t="s">
        <v>120</v>
      </c>
      <c r="BO132" s="1" t="s">
        <v>309</v>
      </c>
      <c r="BP132" s="1" t="s">
        <v>133</v>
      </c>
      <c r="BQ132" s="1" t="s">
        <v>120</v>
      </c>
      <c r="BR132" s="1" t="s">
        <v>120</v>
      </c>
      <c r="BS132" s="1" t="s">
        <v>120</v>
      </c>
      <c r="BT132" s="1" t="s">
        <v>120</v>
      </c>
      <c r="BU132" s="1" t="s">
        <v>120</v>
      </c>
      <c r="BV132" s="1" t="s">
        <v>120</v>
      </c>
      <c r="BW132">
        <v>0</v>
      </c>
      <c r="BX132">
        <v>0</v>
      </c>
      <c r="BY132">
        <v>0</v>
      </c>
      <c r="BZ132" s="3"/>
      <c r="CA132" s="3"/>
      <c r="CB132" s="1" t="s">
        <v>134</v>
      </c>
      <c r="CC132" s="4"/>
      <c r="CE132" s="1" t="s">
        <v>120</v>
      </c>
      <c r="CH132" s="1" t="s">
        <v>120</v>
      </c>
      <c r="CK132" s="1" t="s">
        <v>120</v>
      </c>
      <c r="CN132" s="1" t="s">
        <v>120</v>
      </c>
      <c r="CO132" s="1" t="s">
        <v>120</v>
      </c>
      <c r="CP132" s="1" t="s">
        <v>120</v>
      </c>
      <c r="CQ132" s="1" t="s">
        <v>120</v>
      </c>
      <c r="CR132" s="1" t="s">
        <v>120</v>
      </c>
      <c r="CS132" s="1" t="s">
        <v>120</v>
      </c>
      <c r="CT132" s="3"/>
      <c r="CU132" s="1" t="s">
        <v>120</v>
      </c>
      <c r="CV132" s="1" t="s">
        <v>120</v>
      </c>
      <c r="CW132" s="1" t="s">
        <v>120</v>
      </c>
      <c r="CX132" s="1" t="s">
        <v>120</v>
      </c>
      <c r="CY132" s="1" t="s">
        <v>120</v>
      </c>
      <c r="CZ132" s="1" t="s">
        <v>120</v>
      </c>
      <c r="DA132" s="1" t="s">
        <v>120</v>
      </c>
      <c r="DB132">
        <v>0</v>
      </c>
      <c r="DC132" s="1" t="s">
        <v>120</v>
      </c>
      <c r="DD132" s="1" t="s">
        <v>135</v>
      </c>
      <c r="DE132" s="1" t="s">
        <v>120</v>
      </c>
      <c r="DF132" s="1" t="s">
        <v>120</v>
      </c>
      <c r="DG132" s="1" t="s">
        <v>120</v>
      </c>
      <c r="DH132" s="1" t="s">
        <v>136</v>
      </c>
      <c r="DI132" s="1" t="s">
        <v>119</v>
      </c>
      <c r="DJ132" s="1" t="s">
        <v>120</v>
      </c>
      <c r="DK132" s="1" t="s">
        <v>120</v>
      </c>
      <c r="DL132" s="1" t="s">
        <v>120</v>
      </c>
      <c r="DM132" s="1" t="s">
        <v>120</v>
      </c>
      <c r="DN132" s="1" t="s">
        <v>120</v>
      </c>
      <c r="DO132" s="1" t="s">
        <v>120</v>
      </c>
      <c r="DP132" s="1" t="s">
        <v>120</v>
      </c>
      <c r="DQ132" s="1" t="s">
        <v>120</v>
      </c>
    </row>
    <row r="133" spans="2:121" hidden="1" x14ac:dyDescent="0.25">
      <c r="B133">
        <v>2015</v>
      </c>
      <c r="C133" s="3">
        <v>40179</v>
      </c>
      <c r="D133" s="1" t="s">
        <v>310</v>
      </c>
      <c r="E133" s="1" t="s">
        <v>117</v>
      </c>
      <c r="F133">
        <v>10</v>
      </c>
      <c r="G133" s="1" t="s">
        <v>118</v>
      </c>
      <c r="H133">
        <v>87600</v>
      </c>
      <c r="I133" s="1" t="s">
        <v>119</v>
      </c>
      <c r="J133">
        <v>3.23</v>
      </c>
      <c r="K133" s="9">
        <f>AVERAGE('E-F Prices 2011 Hourly'!G1354:G2096)</f>
        <v>-9.7516421224872765E-2</v>
      </c>
      <c r="L133" s="9">
        <f>SUM('E-F Prices 2011 Hourly'!J1377:J2096)</f>
        <v>31890.029999999984</v>
      </c>
      <c r="M133" s="9">
        <f>Table1[[#This Row],[Price]]*Table1[[#This Row],[Total quantity]]</f>
        <v>282948</v>
      </c>
      <c r="N133" s="9">
        <f>Table1[[#This Row],[Real P/L]]-Table1[[#This Row],[Premium]]</f>
        <v>-251057.97000000003</v>
      </c>
      <c r="S133" s="1" t="s">
        <v>120</v>
      </c>
      <c r="V133" s="1" t="s">
        <v>121</v>
      </c>
      <c r="W133" s="1" t="s">
        <v>121</v>
      </c>
      <c r="X133" s="1" t="s">
        <v>122</v>
      </c>
      <c r="Y133" s="1" t="s">
        <v>123</v>
      </c>
      <c r="Z133" s="1" t="s">
        <v>124</v>
      </c>
      <c r="AA133" s="1" t="s">
        <v>125</v>
      </c>
      <c r="AB133" s="1" t="s">
        <v>120</v>
      </c>
      <c r="AC133" s="1" t="s">
        <v>120</v>
      </c>
      <c r="AD133" s="1" t="s">
        <v>120</v>
      </c>
      <c r="AE133" s="1" t="s">
        <v>120</v>
      </c>
      <c r="AF133" s="1" t="s">
        <v>120</v>
      </c>
      <c r="AG133" s="3">
        <v>40179</v>
      </c>
      <c r="AH133" s="3">
        <v>40543</v>
      </c>
      <c r="AI133" s="1" t="s">
        <v>126</v>
      </c>
      <c r="AJ133">
        <v>8760</v>
      </c>
      <c r="AK133" s="1" t="s">
        <v>163</v>
      </c>
      <c r="AL133">
        <v>-5</v>
      </c>
      <c r="AM133" s="3"/>
      <c r="AN133" s="1" t="s">
        <v>120</v>
      </c>
      <c r="AO133" s="1" t="s">
        <v>120</v>
      </c>
      <c r="AP133" s="1" t="s">
        <v>128</v>
      </c>
      <c r="AQ133" s="1" t="s">
        <v>129</v>
      </c>
      <c r="AR133">
        <v>0</v>
      </c>
      <c r="AS133">
        <v>0</v>
      </c>
      <c r="AT133" s="1" t="s">
        <v>123</v>
      </c>
      <c r="AU133">
        <v>0</v>
      </c>
      <c r="AV133">
        <v>0</v>
      </c>
      <c r="AW133" s="1" t="s">
        <v>123</v>
      </c>
      <c r="AX133">
        <v>0</v>
      </c>
      <c r="AY133">
        <v>0</v>
      </c>
      <c r="AZ133" s="1" t="s">
        <v>123</v>
      </c>
      <c r="BA133">
        <v>0</v>
      </c>
      <c r="BB133">
        <v>0</v>
      </c>
      <c r="BC133" s="1" t="s">
        <v>123</v>
      </c>
      <c r="BF133" s="1" t="s">
        <v>130</v>
      </c>
      <c r="BG133" s="1" t="s">
        <v>120</v>
      </c>
      <c r="BH133" s="1" t="s">
        <v>131</v>
      </c>
      <c r="BK133" s="1" t="s">
        <v>120</v>
      </c>
      <c r="BL133" s="1" t="s">
        <v>120</v>
      </c>
      <c r="BM133" s="1" t="s">
        <v>120</v>
      </c>
      <c r="BN133" s="1" t="s">
        <v>120</v>
      </c>
      <c r="BO133" s="1" t="s">
        <v>311</v>
      </c>
      <c r="BP133" s="1" t="s">
        <v>133</v>
      </c>
      <c r="BQ133" s="1" t="s">
        <v>120</v>
      </c>
      <c r="BR133" s="1" t="s">
        <v>120</v>
      </c>
      <c r="BS133" s="1" t="s">
        <v>120</v>
      </c>
      <c r="BT133" s="1" t="s">
        <v>120</v>
      </c>
      <c r="BU133" s="1" t="s">
        <v>120</v>
      </c>
      <c r="BV133" s="1" t="s">
        <v>120</v>
      </c>
      <c r="BW133">
        <v>0</v>
      </c>
      <c r="BX133">
        <v>0</v>
      </c>
      <c r="BY133">
        <v>0</v>
      </c>
      <c r="BZ133" s="3"/>
      <c r="CA133" s="3"/>
      <c r="CB133" s="1" t="s">
        <v>142</v>
      </c>
      <c r="CC133" s="4"/>
      <c r="CE133" s="1" t="s">
        <v>120</v>
      </c>
      <c r="CH133" s="1" t="s">
        <v>120</v>
      </c>
      <c r="CK133" s="1" t="s">
        <v>120</v>
      </c>
      <c r="CN133" s="1" t="s">
        <v>120</v>
      </c>
      <c r="CO133" s="1" t="s">
        <v>120</v>
      </c>
      <c r="CP133" s="1" t="s">
        <v>120</v>
      </c>
      <c r="CQ133" s="1" t="s">
        <v>120</v>
      </c>
      <c r="CR133" s="1" t="s">
        <v>120</v>
      </c>
      <c r="CS133" s="1" t="s">
        <v>120</v>
      </c>
      <c r="CT133" s="3"/>
      <c r="CU133" s="1" t="s">
        <v>120</v>
      </c>
      <c r="CV133" s="1" t="s">
        <v>120</v>
      </c>
      <c r="CW133" s="1" t="s">
        <v>120</v>
      </c>
      <c r="CX133" s="1" t="s">
        <v>120</v>
      </c>
      <c r="CY133" s="1" t="s">
        <v>120</v>
      </c>
      <c r="CZ133" s="1" t="s">
        <v>120</v>
      </c>
      <c r="DA133" s="1" t="s">
        <v>120</v>
      </c>
      <c r="DB133">
        <v>0</v>
      </c>
      <c r="DC133" s="1" t="s">
        <v>120</v>
      </c>
      <c r="DD133" s="1" t="s">
        <v>135</v>
      </c>
      <c r="DE133" s="1" t="s">
        <v>120</v>
      </c>
      <c r="DF133" s="1" t="s">
        <v>120</v>
      </c>
      <c r="DG133" s="1" t="s">
        <v>120</v>
      </c>
      <c r="DH133" s="1" t="s">
        <v>136</v>
      </c>
      <c r="DI133" s="1" t="s">
        <v>119</v>
      </c>
      <c r="DJ133" s="1" t="s">
        <v>120</v>
      </c>
      <c r="DK133" s="1" t="s">
        <v>120</v>
      </c>
      <c r="DL133" s="1" t="s">
        <v>120</v>
      </c>
      <c r="DM133" s="1" t="s">
        <v>120</v>
      </c>
      <c r="DN133" s="1" t="s">
        <v>120</v>
      </c>
      <c r="DO133" s="1" t="s">
        <v>120</v>
      </c>
      <c r="DP133" s="1" t="s">
        <v>120</v>
      </c>
      <c r="DQ133" s="1" t="s">
        <v>120</v>
      </c>
    </row>
    <row r="134" spans="2:121" hidden="1" x14ac:dyDescent="0.25">
      <c r="B134">
        <v>2303</v>
      </c>
      <c r="C134" s="3">
        <v>40179</v>
      </c>
      <c r="D134" s="1" t="s">
        <v>310</v>
      </c>
      <c r="E134" s="1" t="s">
        <v>137</v>
      </c>
      <c r="F134">
        <v>-10</v>
      </c>
      <c r="G134" s="1" t="s">
        <v>118</v>
      </c>
      <c r="H134">
        <v>-87600</v>
      </c>
      <c r="I134" s="1" t="s">
        <v>119</v>
      </c>
      <c r="J134">
        <v>4.5599999999999996</v>
      </c>
      <c r="K134" s="9">
        <f>AVERAGE('E-F Prices 2011 Hourly'!G1355:G2097)</f>
        <v>-9.7516421224872765E-2</v>
      </c>
      <c r="L134" s="9">
        <f>SUM('E-F Prices 2011 Hourly'!J1378:J2097)</f>
        <v>31890.029999999984</v>
      </c>
      <c r="M134" s="9">
        <f>Table1[[#This Row],[Price]]*Table1[[#This Row],[Total quantity]]</f>
        <v>-399455.99999999994</v>
      </c>
      <c r="N134" s="9">
        <f>Table1[[#This Row],[Real P/L]]-Table1[[#This Row],[Premium]]</f>
        <v>431346.02999999991</v>
      </c>
      <c r="S134" s="1" t="s">
        <v>120</v>
      </c>
      <c r="V134" s="1" t="s">
        <v>121</v>
      </c>
      <c r="W134" s="1" t="s">
        <v>121</v>
      </c>
      <c r="X134" s="1" t="s">
        <v>122</v>
      </c>
      <c r="Y134" s="1" t="s">
        <v>123</v>
      </c>
      <c r="Z134" s="1" t="s">
        <v>124</v>
      </c>
      <c r="AA134" s="1" t="s">
        <v>125</v>
      </c>
      <c r="AB134" s="1" t="s">
        <v>120</v>
      </c>
      <c r="AC134" s="1" t="s">
        <v>120</v>
      </c>
      <c r="AD134" s="1" t="s">
        <v>120</v>
      </c>
      <c r="AE134" s="1" t="s">
        <v>120</v>
      </c>
      <c r="AF134" s="1" t="s">
        <v>120</v>
      </c>
      <c r="AG134" s="3">
        <v>40179</v>
      </c>
      <c r="AH134" s="3">
        <v>40543</v>
      </c>
      <c r="AI134" s="1" t="s">
        <v>126</v>
      </c>
      <c r="AJ134">
        <v>8760</v>
      </c>
      <c r="AK134" s="1" t="s">
        <v>163</v>
      </c>
      <c r="AL134">
        <v>-5</v>
      </c>
      <c r="AM134" s="3"/>
      <c r="AN134" s="1" t="s">
        <v>120</v>
      </c>
      <c r="AO134" s="1" t="s">
        <v>120</v>
      </c>
      <c r="AP134" s="1" t="s">
        <v>128</v>
      </c>
      <c r="AQ134" s="1" t="s">
        <v>129</v>
      </c>
      <c r="AR134">
        <v>0</v>
      </c>
      <c r="AS134">
        <v>0</v>
      </c>
      <c r="AT134" s="1" t="s">
        <v>123</v>
      </c>
      <c r="AU134">
        <v>0</v>
      </c>
      <c r="AV134">
        <v>0</v>
      </c>
      <c r="AW134" s="1" t="s">
        <v>123</v>
      </c>
      <c r="AX134">
        <v>0</v>
      </c>
      <c r="AY134">
        <v>0</v>
      </c>
      <c r="AZ134" s="1" t="s">
        <v>123</v>
      </c>
      <c r="BA134">
        <v>0</v>
      </c>
      <c r="BB134">
        <v>0</v>
      </c>
      <c r="BC134" s="1" t="s">
        <v>123</v>
      </c>
      <c r="BF134" s="1" t="s">
        <v>130</v>
      </c>
      <c r="BG134" s="1" t="s">
        <v>120</v>
      </c>
      <c r="BH134" s="1" t="s">
        <v>131</v>
      </c>
      <c r="BK134" s="1" t="s">
        <v>120</v>
      </c>
      <c r="BL134" s="1" t="s">
        <v>120</v>
      </c>
      <c r="BM134" s="1" t="s">
        <v>120</v>
      </c>
      <c r="BN134" s="1" t="s">
        <v>120</v>
      </c>
      <c r="BO134" s="1" t="s">
        <v>312</v>
      </c>
      <c r="BP134" s="1" t="s">
        <v>133</v>
      </c>
      <c r="BQ134" s="1" t="s">
        <v>120</v>
      </c>
      <c r="BR134" s="1" t="s">
        <v>120</v>
      </c>
      <c r="BS134" s="1" t="s">
        <v>120</v>
      </c>
      <c r="BT134" s="1" t="s">
        <v>120</v>
      </c>
      <c r="BU134" s="1" t="s">
        <v>120</v>
      </c>
      <c r="BV134" s="1" t="s">
        <v>120</v>
      </c>
      <c r="BW134">
        <v>0</v>
      </c>
      <c r="BX134">
        <v>0</v>
      </c>
      <c r="BY134">
        <v>0</v>
      </c>
      <c r="BZ134" s="3"/>
      <c r="CA134" s="3"/>
      <c r="CB134" s="1" t="s">
        <v>142</v>
      </c>
      <c r="CC134" s="4"/>
      <c r="CE134" s="1" t="s">
        <v>120</v>
      </c>
      <c r="CH134" s="1" t="s">
        <v>120</v>
      </c>
      <c r="CK134" s="1" t="s">
        <v>120</v>
      </c>
      <c r="CN134" s="1" t="s">
        <v>120</v>
      </c>
      <c r="CO134" s="1" t="s">
        <v>120</v>
      </c>
      <c r="CP134" s="1" t="s">
        <v>120</v>
      </c>
      <c r="CQ134" s="1" t="s">
        <v>120</v>
      </c>
      <c r="CR134" s="1" t="s">
        <v>120</v>
      </c>
      <c r="CS134" s="1" t="s">
        <v>120</v>
      </c>
      <c r="CT134" s="3"/>
      <c r="CU134" s="1" t="s">
        <v>120</v>
      </c>
      <c r="CV134" s="1" t="s">
        <v>120</v>
      </c>
      <c r="CW134" s="1" t="s">
        <v>120</v>
      </c>
      <c r="CX134" s="1" t="s">
        <v>120</v>
      </c>
      <c r="CY134" s="1" t="s">
        <v>120</v>
      </c>
      <c r="CZ134" s="1" t="s">
        <v>120</v>
      </c>
      <c r="DA134" s="1" t="s">
        <v>120</v>
      </c>
      <c r="DB134">
        <v>0</v>
      </c>
      <c r="DC134" s="1" t="s">
        <v>120</v>
      </c>
      <c r="DD134" s="1" t="s">
        <v>135</v>
      </c>
      <c r="DE134" s="1" t="s">
        <v>120</v>
      </c>
      <c r="DF134" s="1" t="s">
        <v>120</v>
      </c>
      <c r="DG134" s="1" t="s">
        <v>120</v>
      </c>
      <c r="DH134" s="1" t="s">
        <v>136</v>
      </c>
      <c r="DI134" s="1" t="s">
        <v>119</v>
      </c>
      <c r="DJ134" s="1" t="s">
        <v>120</v>
      </c>
      <c r="DK134" s="1" t="s">
        <v>120</v>
      </c>
      <c r="DL134" s="1" t="s">
        <v>120</v>
      </c>
      <c r="DM134" s="1" t="s">
        <v>120</v>
      </c>
      <c r="DN134" s="1" t="s">
        <v>120</v>
      </c>
      <c r="DO134" s="1" t="s">
        <v>120</v>
      </c>
      <c r="DP134" s="1" t="s">
        <v>120</v>
      </c>
      <c r="DQ134" s="1" t="s">
        <v>120</v>
      </c>
    </row>
    <row r="135" spans="2:121" hidden="1" x14ac:dyDescent="0.25">
      <c r="B135">
        <v>2589</v>
      </c>
      <c r="C135" s="3">
        <v>40179</v>
      </c>
      <c r="D135" s="1" t="s">
        <v>310</v>
      </c>
      <c r="E135" s="1" t="s">
        <v>137</v>
      </c>
      <c r="F135">
        <v>-20</v>
      </c>
      <c r="G135" s="1" t="s">
        <v>118</v>
      </c>
      <c r="H135">
        <v>-175200</v>
      </c>
      <c r="I135" s="1" t="s">
        <v>119</v>
      </c>
      <c r="J135">
        <v>-3.43</v>
      </c>
      <c r="K135" s="9">
        <f>AVERAGE('E-F Prices 2011 Hourly'!G1356:G2098)</f>
        <v>-9.7516421224872765E-2</v>
      </c>
      <c r="L135" s="9">
        <f>SUM('E-F Prices 2011 Hourly'!J1379:J2098)</f>
        <v>31890.029999999984</v>
      </c>
      <c r="M135" s="9">
        <f>Table1[[#This Row],[Price]]*Table1[[#This Row],[Total quantity]]</f>
        <v>600936</v>
      </c>
      <c r="N135" s="9">
        <f>Table1[[#This Row],[Real P/L]]-Table1[[#This Row],[Premium]]</f>
        <v>-569045.97</v>
      </c>
      <c r="S135" s="1" t="s">
        <v>120</v>
      </c>
      <c r="V135" s="1" t="s">
        <v>121</v>
      </c>
      <c r="W135" s="1" t="s">
        <v>121</v>
      </c>
      <c r="X135" s="1" t="s">
        <v>122</v>
      </c>
      <c r="Y135" s="1" t="s">
        <v>123</v>
      </c>
      <c r="Z135" s="1" t="s">
        <v>124</v>
      </c>
      <c r="AA135" s="1" t="s">
        <v>125</v>
      </c>
      <c r="AB135" s="1" t="s">
        <v>120</v>
      </c>
      <c r="AC135" s="1" t="s">
        <v>120</v>
      </c>
      <c r="AD135" s="1" t="s">
        <v>120</v>
      </c>
      <c r="AE135" s="1" t="s">
        <v>120</v>
      </c>
      <c r="AF135" s="1" t="s">
        <v>120</v>
      </c>
      <c r="AG135" s="3">
        <v>40179</v>
      </c>
      <c r="AH135" s="3">
        <v>40543</v>
      </c>
      <c r="AI135" s="1" t="s">
        <v>126</v>
      </c>
      <c r="AJ135">
        <v>8760</v>
      </c>
      <c r="AK135" s="1" t="s">
        <v>163</v>
      </c>
      <c r="AL135">
        <v>-5</v>
      </c>
      <c r="AM135" s="3"/>
      <c r="AN135" s="1" t="s">
        <v>120</v>
      </c>
      <c r="AO135" s="1" t="s">
        <v>120</v>
      </c>
      <c r="AP135" s="1" t="s">
        <v>128</v>
      </c>
      <c r="AQ135" s="1" t="s">
        <v>129</v>
      </c>
      <c r="AR135">
        <v>0</v>
      </c>
      <c r="AS135">
        <v>0</v>
      </c>
      <c r="AT135" s="1" t="s">
        <v>123</v>
      </c>
      <c r="AU135">
        <v>0</v>
      </c>
      <c r="AV135">
        <v>0</v>
      </c>
      <c r="AW135" s="1" t="s">
        <v>123</v>
      </c>
      <c r="AX135">
        <v>0</v>
      </c>
      <c r="AY135">
        <v>0</v>
      </c>
      <c r="AZ135" s="1" t="s">
        <v>123</v>
      </c>
      <c r="BA135">
        <v>0</v>
      </c>
      <c r="BB135">
        <v>0</v>
      </c>
      <c r="BC135" s="1" t="s">
        <v>123</v>
      </c>
      <c r="BF135" s="1" t="s">
        <v>130</v>
      </c>
      <c r="BG135" s="1" t="s">
        <v>120</v>
      </c>
      <c r="BH135" s="1" t="s">
        <v>131</v>
      </c>
      <c r="BK135" s="1" t="s">
        <v>120</v>
      </c>
      <c r="BL135" s="1" t="s">
        <v>120</v>
      </c>
      <c r="BM135" s="1" t="s">
        <v>120</v>
      </c>
      <c r="BN135" s="1" t="s">
        <v>120</v>
      </c>
      <c r="BO135" s="1" t="s">
        <v>313</v>
      </c>
      <c r="BP135" s="1" t="s">
        <v>133</v>
      </c>
      <c r="BQ135" s="1" t="s">
        <v>120</v>
      </c>
      <c r="BR135" s="1" t="s">
        <v>120</v>
      </c>
      <c r="BS135" s="1" t="s">
        <v>120</v>
      </c>
      <c r="BT135" s="1" t="s">
        <v>120</v>
      </c>
      <c r="BU135" s="1" t="s">
        <v>120</v>
      </c>
      <c r="BV135" s="1" t="s">
        <v>120</v>
      </c>
      <c r="BW135">
        <v>0</v>
      </c>
      <c r="BX135">
        <v>0</v>
      </c>
      <c r="BY135">
        <v>0</v>
      </c>
      <c r="BZ135" s="3"/>
      <c r="CA135" s="3"/>
      <c r="CB135" s="1" t="s">
        <v>142</v>
      </c>
      <c r="CC135" s="4"/>
      <c r="CE135" s="1" t="s">
        <v>120</v>
      </c>
      <c r="CH135" s="1" t="s">
        <v>120</v>
      </c>
      <c r="CK135" s="1" t="s">
        <v>120</v>
      </c>
      <c r="CN135" s="1" t="s">
        <v>120</v>
      </c>
      <c r="CO135" s="1" t="s">
        <v>120</v>
      </c>
      <c r="CP135" s="1" t="s">
        <v>120</v>
      </c>
      <c r="CQ135" s="1" t="s">
        <v>120</v>
      </c>
      <c r="CR135" s="1" t="s">
        <v>120</v>
      </c>
      <c r="CS135" s="1" t="s">
        <v>120</v>
      </c>
      <c r="CT135" s="3"/>
      <c r="CU135" s="1" t="s">
        <v>120</v>
      </c>
      <c r="CV135" s="1" t="s">
        <v>120</v>
      </c>
      <c r="CW135" s="1" t="s">
        <v>120</v>
      </c>
      <c r="CX135" s="1" t="s">
        <v>120</v>
      </c>
      <c r="CY135" s="1" t="s">
        <v>120</v>
      </c>
      <c r="CZ135" s="1" t="s">
        <v>120</v>
      </c>
      <c r="DA135" s="1" t="s">
        <v>120</v>
      </c>
      <c r="DB135">
        <v>0</v>
      </c>
      <c r="DC135" s="1" t="s">
        <v>120</v>
      </c>
      <c r="DD135" s="1" t="s">
        <v>135</v>
      </c>
      <c r="DE135" s="1" t="s">
        <v>120</v>
      </c>
      <c r="DF135" s="1" t="s">
        <v>120</v>
      </c>
      <c r="DG135" s="1" t="s">
        <v>120</v>
      </c>
      <c r="DH135" s="1" t="s">
        <v>136</v>
      </c>
      <c r="DI135" s="1" t="s">
        <v>119</v>
      </c>
      <c r="DJ135" s="1" t="s">
        <v>120</v>
      </c>
      <c r="DK135" s="1" t="s">
        <v>120</v>
      </c>
      <c r="DL135" s="1" t="s">
        <v>120</v>
      </c>
      <c r="DM135" s="1" t="s">
        <v>120</v>
      </c>
      <c r="DN135" s="1" t="s">
        <v>120</v>
      </c>
      <c r="DO135" s="1" t="s">
        <v>120</v>
      </c>
      <c r="DP135" s="1" t="s">
        <v>120</v>
      </c>
      <c r="DQ135" s="1" t="s">
        <v>120</v>
      </c>
    </row>
    <row r="136" spans="2:121" hidden="1" x14ac:dyDescent="0.25">
      <c r="B136">
        <v>2017</v>
      </c>
      <c r="C136" s="3">
        <v>40179</v>
      </c>
      <c r="D136" s="1" t="s">
        <v>314</v>
      </c>
      <c r="E136" s="1" t="s">
        <v>117</v>
      </c>
      <c r="F136">
        <v>10</v>
      </c>
      <c r="G136" s="1" t="s">
        <v>118</v>
      </c>
      <c r="H136">
        <v>87600</v>
      </c>
      <c r="I136" s="1" t="s">
        <v>119</v>
      </c>
      <c r="J136">
        <v>3.23</v>
      </c>
      <c r="K136" s="9">
        <f>AVERAGE('E-F Prices 2011 Hourly'!G1357:G2099)</f>
        <v>-9.7516421224872765E-2</v>
      </c>
      <c r="L136" s="9">
        <f>SUM('E-F Prices 2011 Hourly'!J1380:J2099)</f>
        <v>31890.029999999984</v>
      </c>
      <c r="M136" s="9">
        <f>Table1[[#This Row],[Price]]*Table1[[#This Row],[Total quantity]]</f>
        <v>282948</v>
      </c>
      <c r="N136" s="9">
        <f>Table1[[#This Row],[Real P/L]]-Table1[[#This Row],[Premium]]</f>
        <v>-251057.97000000003</v>
      </c>
      <c r="S136" s="1" t="s">
        <v>120</v>
      </c>
      <c r="V136" s="1" t="s">
        <v>121</v>
      </c>
      <c r="W136" s="1" t="s">
        <v>121</v>
      </c>
      <c r="X136" s="1" t="s">
        <v>122</v>
      </c>
      <c r="Y136" s="1" t="s">
        <v>123</v>
      </c>
      <c r="Z136" s="1" t="s">
        <v>124</v>
      </c>
      <c r="AA136" s="1" t="s">
        <v>125</v>
      </c>
      <c r="AB136" s="1" t="s">
        <v>120</v>
      </c>
      <c r="AC136" s="1" t="s">
        <v>120</v>
      </c>
      <c r="AD136" s="1" t="s">
        <v>120</v>
      </c>
      <c r="AE136" s="1" t="s">
        <v>120</v>
      </c>
      <c r="AF136" s="1" t="s">
        <v>120</v>
      </c>
      <c r="AG136" s="3">
        <v>40179</v>
      </c>
      <c r="AH136" s="3">
        <v>40543</v>
      </c>
      <c r="AI136" s="1" t="s">
        <v>126</v>
      </c>
      <c r="AJ136">
        <v>8760</v>
      </c>
      <c r="AK136" s="1" t="s">
        <v>163</v>
      </c>
      <c r="AL136">
        <v>-5</v>
      </c>
      <c r="AM136" s="3"/>
      <c r="AN136" s="1" t="s">
        <v>120</v>
      </c>
      <c r="AO136" s="1" t="s">
        <v>120</v>
      </c>
      <c r="AP136" s="1" t="s">
        <v>128</v>
      </c>
      <c r="AQ136" s="1" t="s">
        <v>129</v>
      </c>
      <c r="AR136">
        <v>0</v>
      </c>
      <c r="AS136">
        <v>0</v>
      </c>
      <c r="AT136" s="1" t="s">
        <v>123</v>
      </c>
      <c r="AU136">
        <v>0</v>
      </c>
      <c r="AV136">
        <v>0</v>
      </c>
      <c r="AW136" s="1" t="s">
        <v>123</v>
      </c>
      <c r="AX136">
        <v>0</v>
      </c>
      <c r="AY136">
        <v>0</v>
      </c>
      <c r="AZ136" s="1" t="s">
        <v>123</v>
      </c>
      <c r="BA136">
        <v>0</v>
      </c>
      <c r="BB136">
        <v>0</v>
      </c>
      <c r="BC136" s="1" t="s">
        <v>123</v>
      </c>
      <c r="BF136" s="1" t="s">
        <v>130</v>
      </c>
      <c r="BG136" s="1" t="s">
        <v>120</v>
      </c>
      <c r="BH136" s="1" t="s">
        <v>131</v>
      </c>
      <c r="BK136" s="1" t="s">
        <v>120</v>
      </c>
      <c r="BL136" s="1" t="s">
        <v>120</v>
      </c>
      <c r="BM136" s="1" t="s">
        <v>120</v>
      </c>
      <c r="BN136" s="1" t="s">
        <v>120</v>
      </c>
      <c r="BO136" s="1" t="s">
        <v>315</v>
      </c>
      <c r="BP136" s="1" t="s">
        <v>133</v>
      </c>
      <c r="BQ136" s="1" t="s">
        <v>120</v>
      </c>
      <c r="BR136" s="1" t="s">
        <v>120</v>
      </c>
      <c r="BS136" s="1" t="s">
        <v>120</v>
      </c>
      <c r="BT136" s="1" t="s">
        <v>120</v>
      </c>
      <c r="BU136" s="1" t="s">
        <v>120</v>
      </c>
      <c r="BV136" s="1" t="s">
        <v>120</v>
      </c>
      <c r="BW136">
        <v>0</v>
      </c>
      <c r="BX136">
        <v>0</v>
      </c>
      <c r="BY136">
        <v>0</v>
      </c>
      <c r="BZ136" s="3"/>
      <c r="CA136" s="3"/>
      <c r="CB136" s="1" t="s">
        <v>147</v>
      </c>
      <c r="CC136" s="4"/>
      <c r="CE136" s="1" t="s">
        <v>120</v>
      </c>
      <c r="CH136" s="1" t="s">
        <v>120</v>
      </c>
      <c r="CK136" s="1" t="s">
        <v>120</v>
      </c>
      <c r="CN136" s="1" t="s">
        <v>120</v>
      </c>
      <c r="CO136" s="1" t="s">
        <v>120</v>
      </c>
      <c r="CP136" s="1" t="s">
        <v>120</v>
      </c>
      <c r="CQ136" s="1" t="s">
        <v>120</v>
      </c>
      <c r="CR136" s="1" t="s">
        <v>120</v>
      </c>
      <c r="CS136" s="1" t="s">
        <v>120</v>
      </c>
      <c r="CT136" s="3"/>
      <c r="CU136" s="1" t="s">
        <v>120</v>
      </c>
      <c r="CV136" s="1" t="s">
        <v>120</v>
      </c>
      <c r="CW136" s="1" t="s">
        <v>120</v>
      </c>
      <c r="CX136" s="1" t="s">
        <v>120</v>
      </c>
      <c r="CY136" s="1" t="s">
        <v>120</v>
      </c>
      <c r="CZ136" s="1" t="s">
        <v>120</v>
      </c>
      <c r="DA136" s="1" t="s">
        <v>120</v>
      </c>
      <c r="DB136">
        <v>0</v>
      </c>
      <c r="DC136" s="1" t="s">
        <v>120</v>
      </c>
      <c r="DD136" s="1" t="s">
        <v>135</v>
      </c>
      <c r="DE136" s="1" t="s">
        <v>120</v>
      </c>
      <c r="DF136" s="1" t="s">
        <v>120</v>
      </c>
      <c r="DG136" s="1" t="s">
        <v>120</v>
      </c>
      <c r="DH136" s="1" t="s">
        <v>136</v>
      </c>
      <c r="DI136" s="1" t="s">
        <v>119</v>
      </c>
      <c r="DJ136" s="1" t="s">
        <v>120</v>
      </c>
      <c r="DK136" s="1" t="s">
        <v>120</v>
      </c>
      <c r="DL136" s="1" t="s">
        <v>120</v>
      </c>
      <c r="DM136" s="1" t="s">
        <v>120</v>
      </c>
      <c r="DN136" s="1" t="s">
        <v>120</v>
      </c>
      <c r="DO136" s="1" t="s">
        <v>120</v>
      </c>
      <c r="DP136" s="1" t="s">
        <v>120</v>
      </c>
      <c r="DQ136" s="1" t="s">
        <v>120</v>
      </c>
    </row>
    <row r="137" spans="2:121" hidden="1" x14ac:dyDescent="0.25">
      <c r="B137">
        <v>2305</v>
      </c>
      <c r="C137" s="3">
        <v>40179</v>
      </c>
      <c r="D137" s="1" t="s">
        <v>314</v>
      </c>
      <c r="E137" s="1" t="s">
        <v>137</v>
      </c>
      <c r="F137">
        <v>-10</v>
      </c>
      <c r="G137" s="1" t="s">
        <v>118</v>
      </c>
      <c r="H137">
        <v>-87600</v>
      </c>
      <c r="I137" s="1" t="s">
        <v>119</v>
      </c>
      <c r="J137">
        <v>4.5599999999999996</v>
      </c>
      <c r="K137" s="9">
        <f>AVERAGE('E-F Prices 2011 Hourly'!G1358:G2100)</f>
        <v>-9.7516421224872765E-2</v>
      </c>
      <c r="L137" s="9">
        <f>SUM('E-F Prices 2011 Hourly'!J1381:J2100)</f>
        <v>31890.029999999984</v>
      </c>
      <c r="M137" s="9">
        <f>Table1[[#This Row],[Price]]*Table1[[#This Row],[Total quantity]]</f>
        <v>-399455.99999999994</v>
      </c>
      <c r="N137" s="9">
        <f>Table1[[#This Row],[Real P/L]]-Table1[[#This Row],[Premium]]</f>
        <v>431346.02999999991</v>
      </c>
      <c r="S137" s="1" t="s">
        <v>120</v>
      </c>
      <c r="V137" s="1" t="s">
        <v>121</v>
      </c>
      <c r="W137" s="1" t="s">
        <v>121</v>
      </c>
      <c r="X137" s="1" t="s">
        <v>122</v>
      </c>
      <c r="Y137" s="1" t="s">
        <v>123</v>
      </c>
      <c r="Z137" s="1" t="s">
        <v>124</v>
      </c>
      <c r="AA137" s="1" t="s">
        <v>125</v>
      </c>
      <c r="AB137" s="1" t="s">
        <v>120</v>
      </c>
      <c r="AC137" s="1" t="s">
        <v>120</v>
      </c>
      <c r="AD137" s="1" t="s">
        <v>120</v>
      </c>
      <c r="AE137" s="1" t="s">
        <v>120</v>
      </c>
      <c r="AF137" s="1" t="s">
        <v>120</v>
      </c>
      <c r="AG137" s="3">
        <v>40179</v>
      </c>
      <c r="AH137" s="3">
        <v>40543</v>
      </c>
      <c r="AI137" s="1" t="s">
        <v>126</v>
      </c>
      <c r="AJ137">
        <v>8760</v>
      </c>
      <c r="AK137" s="1" t="s">
        <v>163</v>
      </c>
      <c r="AL137">
        <v>-5</v>
      </c>
      <c r="AM137" s="3"/>
      <c r="AN137" s="1" t="s">
        <v>120</v>
      </c>
      <c r="AO137" s="1" t="s">
        <v>120</v>
      </c>
      <c r="AP137" s="1" t="s">
        <v>128</v>
      </c>
      <c r="AQ137" s="1" t="s">
        <v>129</v>
      </c>
      <c r="AR137">
        <v>0</v>
      </c>
      <c r="AS137">
        <v>0</v>
      </c>
      <c r="AT137" s="1" t="s">
        <v>123</v>
      </c>
      <c r="AU137">
        <v>0</v>
      </c>
      <c r="AV137">
        <v>0</v>
      </c>
      <c r="AW137" s="1" t="s">
        <v>123</v>
      </c>
      <c r="AX137">
        <v>0</v>
      </c>
      <c r="AY137">
        <v>0</v>
      </c>
      <c r="AZ137" s="1" t="s">
        <v>123</v>
      </c>
      <c r="BA137">
        <v>0</v>
      </c>
      <c r="BB137">
        <v>0</v>
      </c>
      <c r="BC137" s="1" t="s">
        <v>123</v>
      </c>
      <c r="BF137" s="1" t="s">
        <v>130</v>
      </c>
      <c r="BG137" s="1" t="s">
        <v>120</v>
      </c>
      <c r="BH137" s="1" t="s">
        <v>131</v>
      </c>
      <c r="BK137" s="1" t="s">
        <v>120</v>
      </c>
      <c r="BL137" s="1" t="s">
        <v>120</v>
      </c>
      <c r="BM137" s="1" t="s">
        <v>120</v>
      </c>
      <c r="BN137" s="1" t="s">
        <v>120</v>
      </c>
      <c r="BO137" s="1" t="s">
        <v>316</v>
      </c>
      <c r="BP137" s="1" t="s">
        <v>133</v>
      </c>
      <c r="BQ137" s="1" t="s">
        <v>120</v>
      </c>
      <c r="BR137" s="1" t="s">
        <v>120</v>
      </c>
      <c r="BS137" s="1" t="s">
        <v>120</v>
      </c>
      <c r="BT137" s="1" t="s">
        <v>120</v>
      </c>
      <c r="BU137" s="1" t="s">
        <v>120</v>
      </c>
      <c r="BV137" s="1" t="s">
        <v>120</v>
      </c>
      <c r="BW137">
        <v>0</v>
      </c>
      <c r="BX137">
        <v>0</v>
      </c>
      <c r="BY137">
        <v>0</v>
      </c>
      <c r="BZ137" s="3"/>
      <c r="CA137" s="3"/>
      <c r="CB137" s="1" t="s">
        <v>147</v>
      </c>
      <c r="CC137" s="4"/>
      <c r="CE137" s="1" t="s">
        <v>120</v>
      </c>
      <c r="CH137" s="1" t="s">
        <v>120</v>
      </c>
      <c r="CK137" s="1" t="s">
        <v>120</v>
      </c>
      <c r="CN137" s="1" t="s">
        <v>120</v>
      </c>
      <c r="CO137" s="1" t="s">
        <v>120</v>
      </c>
      <c r="CP137" s="1" t="s">
        <v>120</v>
      </c>
      <c r="CQ137" s="1" t="s">
        <v>120</v>
      </c>
      <c r="CR137" s="1" t="s">
        <v>120</v>
      </c>
      <c r="CS137" s="1" t="s">
        <v>120</v>
      </c>
      <c r="CT137" s="3"/>
      <c r="CU137" s="1" t="s">
        <v>120</v>
      </c>
      <c r="CV137" s="1" t="s">
        <v>120</v>
      </c>
      <c r="CW137" s="1" t="s">
        <v>120</v>
      </c>
      <c r="CX137" s="1" t="s">
        <v>120</v>
      </c>
      <c r="CY137" s="1" t="s">
        <v>120</v>
      </c>
      <c r="CZ137" s="1" t="s">
        <v>120</v>
      </c>
      <c r="DA137" s="1" t="s">
        <v>120</v>
      </c>
      <c r="DB137">
        <v>0</v>
      </c>
      <c r="DC137" s="1" t="s">
        <v>120</v>
      </c>
      <c r="DD137" s="1" t="s">
        <v>135</v>
      </c>
      <c r="DE137" s="1" t="s">
        <v>120</v>
      </c>
      <c r="DF137" s="1" t="s">
        <v>120</v>
      </c>
      <c r="DG137" s="1" t="s">
        <v>120</v>
      </c>
      <c r="DH137" s="1" t="s">
        <v>136</v>
      </c>
      <c r="DI137" s="1" t="s">
        <v>119</v>
      </c>
      <c r="DJ137" s="1" t="s">
        <v>120</v>
      </c>
      <c r="DK137" s="1" t="s">
        <v>120</v>
      </c>
      <c r="DL137" s="1" t="s">
        <v>120</v>
      </c>
      <c r="DM137" s="1" t="s">
        <v>120</v>
      </c>
      <c r="DN137" s="1" t="s">
        <v>120</v>
      </c>
      <c r="DO137" s="1" t="s">
        <v>120</v>
      </c>
      <c r="DP137" s="1" t="s">
        <v>120</v>
      </c>
      <c r="DQ137" s="1" t="s">
        <v>120</v>
      </c>
    </row>
    <row r="138" spans="2:121" hidden="1" x14ac:dyDescent="0.25">
      <c r="B138">
        <v>2591</v>
      </c>
      <c r="C138" s="3">
        <v>40179</v>
      </c>
      <c r="D138" s="1" t="s">
        <v>314</v>
      </c>
      <c r="E138" s="1" t="s">
        <v>137</v>
      </c>
      <c r="F138">
        <v>-20</v>
      </c>
      <c r="G138" s="1" t="s">
        <v>118</v>
      </c>
      <c r="H138">
        <v>-175200</v>
      </c>
      <c r="I138" s="1" t="s">
        <v>119</v>
      </c>
      <c r="J138">
        <v>-3.43</v>
      </c>
      <c r="K138" s="9">
        <f>AVERAGE('E-F Prices 2011 Hourly'!G1359:G2101)</f>
        <v>-9.7516421224872765E-2</v>
      </c>
      <c r="L138" s="9">
        <f>SUM('E-F Prices 2011 Hourly'!J1382:J2101)</f>
        <v>31890.029999999984</v>
      </c>
      <c r="M138" s="9">
        <f>Table1[[#This Row],[Price]]*Table1[[#This Row],[Total quantity]]</f>
        <v>600936</v>
      </c>
      <c r="N138" s="9">
        <f>Table1[[#This Row],[Real P/L]]-Table1[[#This Row],[Premium]]</f>
        <v>-569045.97</v>
      </c>
      <c r="S138" s="1" t="s">
        <v>120</v>
      </c>
      <c r="V138" s="1" t="s">
        <v>121</v>
      </c>
      <c r="W138" s="1" t="s">
        <v>121</v>
      </c>
      <c r="X138" s="1" t="s">
        <v>122</v>
      </c>
      <c r="Y138" s="1" t="s">
        <v>123</v>
      </c>
      <c r="Z138" s="1" t="s">
        <v>124</v>
      </c>
      <c r="AA138" s="1" t="s">
        <v>125</v>
      </c>
      <c r="AB138" s="1" t="s">
        <v>120</v>
      </c>
      <c r="AC138" s="1" t="s">
        <v>120</v>
      </c>
      <c r="AD138" s="1" t="s">
        <v>120</v>
      </c>
      <c r="AE138" s="1" t="s">
        <v>120</v>
      </c>
      <c r="AF138" s="1" t="s">
        <v>120</v>
      </c>
      <c r="AG138" s="3">
        <v>40179</v>
      </c>
      <c r="AH138" s="3">
        <v>40543</v>
      </c>
      <c r="AI138" s="1" t="s">
        <v>126</v>
      </c>
      <c r="AJ138">
        <v>8760</v>
      </c>
      <c r="AK138" s="1" t="s">
        <v>163</v>
      </c>
      <c r="AL138">
        <v>-5</v>
      </c>
      <c r="AM138" s="3"/>
      <c r="AN138" s="1" t="s">
        <v>120</v>
      </c>
      <c r="AO138" s="1" t="s">
        <v>120</v>
      </c>
      <c r="AP138" s="1" t="s">
        <v>128</v>
      </c>
      <c r="AQ138" s="1" t="s">
        <v>129</v>
      </c>
      <c r="AR138">
        <v>0</v>
      </c>
      <c r="AS138">
        <v>0</v>
      </c>
      <c r="AT138" s="1" t="s">
        <v>123</v>
      </c>
      <c r="AU138">
        <v>0</v>
      </c>
      <c r="AV138">
        <v>0</v>
      </c>
      <c r="AW138" s="1" t="s">
        <v>123</v>
      </c>
      <c r="AX138">
        <v>0</v>
      </c>
      <c r="AY138">
        <v>0</v>
      </c>
      <c r="AZ138" s="1" t="s">
        <v>123</v>
      </c>
      <c r="BA138">
        <v>0</v>
      </c>
      <c r="BB138">
        <v>0</v>
      </c>
      <c r="BC138" s="1" t="s">
        <v>123</v>
      </c>
      <c r="BF138" s="1" t="s">
        <v>130</v>
      </c>
      <c r="BG138" s="1" t="s">
        <v>120</v>
      </c>
      <c r="BH138" s="1" t="s">
        <v>131</v>
      </c>
      <c r="BK138" s="1" t="s">
        <v>120</v>
      </c>
      <c r="BL138" s="1" t="s">
        <v>120</v>
      </c>
      <c r="BM138" s="1" t="s">
        <v>120</v>
      </c>
      <c r="BN138" s="1" t="s">
        <v>120</v>
      </c>
      <c r="BO138" s="1" t="s">
        <v>317</v>
      </c>
      <c r="BP138" s="1" t="s">
        <v>133</v>
      </c>
      <c r="BQ138" s="1" t="s">
        <v>120</v>
      </c>
      <c r="BR138" s="1" t="s">
        <v>120</v>
      </c>
      <c r="BS138" s="1" t="s">
        <v>120</v>
      </c>
      <c r="BT138" s="1" t="s">
        <v>120</v>
      </c>
      <c r="BU138" s="1" t="s">
        <v>120</v>
      </c>
      <c r="BV138" s="1" t="s">
        <v>120</v>
      </c>
      <c r="BW138">
        <v>0</v>
      </c>
      <c r="BX138">
        <v>0</v>
      </c>
      <c r="BY138">
        <v>0</v>
      </c>
      <c r="BZ138" s="3"/>
      <c r="CA138" s="3"/>
      <c r="CB138" s="1" t="s">
        <v>147</v>
      </c>
      <c r="CC138" s="4"/>
      <c r="CE138" s="1" t="s">
        <v>120</v>
      </c>
      <c r="CH138" s="1" t="s">
        <v>120</v>
      </c>
      <c r="CK138" s="1" t="s">
        <v>120</v>
      </c>
      <c r="CN138" s="1" t="s">
        <v>120</v>
      </c>
      <c r="CO138" s="1" t="s">
        <v>120</v>
      </c>
      <c r="CP138" s="1" t="s">
        <v>120</v>
      </c>
      <c r="CQ138" s="1" t="s">
        <v>120</v>
      </c>
      <c r="CR138" s="1" t="s">
        <v>120</v>
      </c>
      <c r="CS138" s="1" t="s">
        <v>120</v>
      </c>
      <c r="CT138" s="3"/>
      <c r="CU138" s="1" t="s">
        <v>120</v>
      </c>
      <c r="CV138" s="1" t="s">
        <v>120</v>
      </c>
      <c r="CW138" s="1" t="s">
        <v>120</v>
      </c>
      <c r="CX138" s="1" t="s">
        <v>120</v>
      </c>
      <c r="CY138" s="1" t="s">
        <v>120</v>
      </c>
      <c r="CZ138" s="1" t="s">
        <v>120</v>
      </c>
      <c r="DA138" s="1" t="s">
        <v>120</v>
      </c>
      <c r="DB138">
        <v>0</v>
      </c>
      <c r="DC138" s="1" t="s">
        <v>120</v>
      </c>
      <c r="DD138" s="1" t="s">
        <v>135</v>
      </c>
      <c r="DE138" s="1" t="s">
        <v>120</v>
      </c>
      <c r="DF138" s="1" t="s">
        <v>120</v>
      </c>
      <c r="DG138" s="1" t="s">
        <v>120</v>
      </c>
      <c r="DH138" s="1" t="s">
        <v>136</v>
      </c>
      <c r="DI138" s="1" t="s">
        <v>119</v>
      </c>
      <c r="DJ138" s="1" t="s">
        <v>120</v>
      </c>
      <c r="DK138" s="1" t="s">
        <v>120</v>
      </c>
      <c r="DL138" s="1" t="s">
        <v>120</v>
      </c>
      <c r="DM138" s="1" t="s">
        <v>120</v>
      </c>
      <c r="DN138" s="1" t="s">
        <v>120</v>
      </c>
      <c r="DO138" s="1" t="s">
        <v>120</v>
      </c>
      <c r="DP138" s="1" t="s">
        <v>120</v>
      </c>
      <c r="DQ138" s="1" t="s">
        <v>120</v>
      </c>
    </row>
    <row r="139" spans="2:121" hidden="1" x14ac:dyDescent="0.25">
      <c r="B139">
        <v>2019</v>
      </c>
      <c r="C139" s="3">
        <v>40179</v>
      </c>
      <c r="D139" s="1" t="s">
        <v>318</v>
      </c>
      <c r="E139" s="1" t="s">
        <v>117</v>
      </c>
      <c r="F139">
        <v>10</v>
      </c>
      <c r="G139" s="1" t="s">
        <v>118</v>
      </c>
      <c r="H139">
        <v>87600</v>
      </c>
      <c r="I139" s="1" t="s">
        <v>119</v>
      </c>
      <c r="J139">
        <v>3.23</v>
      </c>
      <c r="K139" s="9">
        <f>AVERAGE('E-F Prices 2011 Hourly'!G1360:G2102)</f>
        <v>-9.7516421224872765E-2</v>
      </c>
      <c r="L139" s="9">
        <f>SUM('E-F Prices 2011 Hourly'!J1383:J2102)</f>
        <v>31890.029999999984</v>
      </c>
      <c r="M139" s="9">
        <f>Table1[[#This Row],[Price]]*Table1[[#This Row],[Total quantity]]</f>
        <v>282948</v>
      </c>
      <c r="N139" s="9">
        <f>Table1[[#This Row],[Real P/L]]-Table1[[#This Row],[Premium]]</f>
        <v>-251057.97000000003</v>
      </c>
      <c r="S139" s="1" t="s">
        <v>120</v>
      </c>
      <c r="V139" s="1" t="s">
        <v>121</v>
      </c>
      <c r="W139" s="1" t="s">
        <v>121</v>
      </c>
      <c r="X139" s="1" t="s">
        <v>122</v>
      </c>
      <c r="Y139" s="1" t="s">
        <v>123</v>
      </c>
      <c r="Z139" s="1" t="s">
        <v>124</v>
      </c>
      <c r="AA139" s="1" t="s">
        <v>125</v>
      </c>
      <c r="AB139" s="1" t="s">
        <v>120</v>
      </c>
      <c r="AC139" s="1" t="s">
        <v>120</v>
      </c>
      <c r="AD139" s="1" t="s">
        <v>120</v>
      </c>
      <c r="AE139" s="1" t="s">
        <v>120</v>
      </c>
      <c r="AF139" s="1" t="s">
        <v>120</v>
      </c>
      <c r="AG139" s="3">
        <v>40179</v>
      </c>
      <c r="AH139" s="3">
        <v>40543</v>
      </c>
      <c r="AI139" s="1" t="s">
        <v>126</v>
      </c>
      <c r="AJ139">
        <v>8760</v>
      </c>
      <c r="AK139" s="1" t="s">
        <v>163</v>
      </c>
      <c r="AL139">
        <v>5</v>
      </c>
      <c r="AM139" s="3"/>
      <c r="AN139" s="1" t="s">
        <v>120</v>
      </c>
      <c r="AO139" s="1" t="s">
        <v>120</v>
      </c>
      <c r="AP139" s="1" t="s">
        <v>128</v>
      </c>
      <c r="AQ139" s="1" t="s">
        <v>129</v>
      </c>
      <c r="AR139">
        <v>0</v>
      </c>
      <c r="AS139">
        <v>0</v>
      </c>
      <c r="AT139" s="1" t="s">
        <v>123</v>
      </c>
      <c r="AU139">
        <v>0</v>
      </c>
      <c r="AV139">
        <v>0</v>
      </c>
      <c r="AW139" s="1" t="s">
        <v>123</v>
      </c>
      <c r="AX139">
        <v>0</v>
      </c>
      <c r="AY139">
        <v>0</v>
      </c>
      <c r="AZ139" s="1" t="s">
        <v>123</v>
      </c>
      <c r="BA139">
        <v>0</v>
      </c>
      <c r="BB139">
        <v>0</v>
      </c>
      <c r="BC139" s="1" t="s">
        <v>123</v>
      </c>
      <c r="BF139" s="1" t="s">
        <v>130</v>
      </c>
      <c r="BG139" s="1" t="s">
        <v>120</v>
      </c>
      <c r="BH139" s="1" t="s">
        <v>131</v>
      </c>
      <c r="BK139" s="1" t="s">
        <v>120</v>
      </c>
      <c r="BL139" s="1" t="s">
        <v>120</v>
      </c>
      <c r="BM139" s="1" t="s">
        <v>120</v>
      </c>
      <c r="BN139" s="1" t="s">
        <v>120</v>
      </c>
      <c r="BO139" s="1" t="s">
        <v>319</v>
      </c>
      <c r="BP139" s="1" t="s">
        <v>133</v>
      </c>
      <c r="BQ139" s="1" t="s">
        <v>120</v>
      </c>
      <c r="BR139" s="1" t="s">
        <v>120</v>
      </c>
      <c r="BS139" s="1" t="s">
        <v>120</v>
      </c>
      <c r="BT139" s="1" t="s">
        <v>120</v>
      </c>
      <c r="BU139" s="1" t="s">
        <v>120</v>
      </c>
      <c r="BV139" s="1" t="s">
        <v>120</v>
      </c>
      <c r="BW139">
        <v>0</v>
      </c>
      <c r="BX139">
        <v>0</v>
      </c>
      <c r="BY139">
        <v>0</v>
      </c>
      <c r="BZ139" s="3"/>
      <c r="CA139" s="3"/>
      <c r="CB139" s="1" t="s">
        <v>134</v>
      </c>
      <c r="CC139" s="4"/>
      <c r="CE139" s="1" t="s">
        <v>120</v>
      </c>
      <c r="CH139" s="1" t="s">
        <v>120</v>
      </c>
      <c r="CK139" s="1" t="s">
        <v>120</v>
      </c>
      <c r="CN139" s="1" t="s">
        <v>120</v>
      </c>
      <c r="CO139" s="1" t="s">
        <v>120</v>
      </c>
      <c r="CP139" s="1" t="s">
        <v>120</v>
      </c>
      <c r="CQ139" s="1" t="s">
        <v>120</v>
      </c>
      <c r="CR139" s="1" t="s">
        <v>120</v>
      </c>
      <c r="CS139" s="1" t="s">
        <v>120</v>
      </c>
      <c r="CT139" s="3"/>
      <c r="CU139" s="1" t="s">
        <v>120</v>
      </c>
      <c r="CV139" s="1" t="s">
        <v>120</v>
      </c>
      <c r="CW139" s="1" t="s">
        <v>120</v>
      </c>
      <c r="CX139" s="1" t="s">
        <v>120</v>
      </c>
      <c r="CY139" s="1" t="s">
        <v>120</v>
      </c>
      <c r="CZ139" s="1" t="s">
        <v>120</v>
      </c>
      <c r="DA139" s="1" t="s">
        <v>120</v>
      </c>
      <c r="DB139">
        <v>0</v>
      </c>
      <c r="DC139" s="1" t="s">
        <v>120</v>
      </c>
      <c r="DD139" s="1" t="s">
        <v>135</v>
      </c>
      <c r="DE139" s="1" t="s">
        <v>120</v>
      </c>
      <c r="DF139" s="1" t="s">
        <v>120</v>
      </c>
      <c r="DG139" s="1" t="s">
        <v>120</v>
      </c>
      <c r="DH139" s="1" t="s">
        <v>136</v>
      </c>
      <c r="DI139" s="1" t="s">
        <v>119</v>
      </c>
      <c r="DJ139" s="1" t="s">
        <v>120</v>
      </c>
      <c r="DK139" s="1" t="s">
        <v>120</v>
      </c>
      <c r="DL139" s="1" t="s">
        <v>120</v>
      </c>
      <c r="DM139" s="1" t="s">
        <v>120</v>
      </c>
      <c r="DN139" s="1" t="s">
        <v>120</v>
      </c>
      <c r="DO139" s="1" t="s">
        <v>120</v>
      </c>
      <c r="DP139" s="1" t="s">
        <v>120</v>
      </c>
      <c r="DQ139" s="1" t="s">
        <v>120</v>
      </c>
    </row>
    <row r="140" spans="2:121" hidden="1" x14ac:dyDescent="0.25">
      <c r="B140">
        <v>2307</v>
      </c>
      <c r="C140" s="3">
        <v>40179</v>
      </c>
      <c r="D140" s="1" t="s">
        <v>318</v>
      </c>
      <c r="E140" s="1" t="s">
        <v>137</v>
      </c>
      <c r="F140">
        <v>-10</v>
      </c>
      <c r="G140" s="1" t="s">
        <v>118</v>
      </c>
      <c r="H140">
        <v>-87600</v>
      </c>
      <c r="I140" s="1" t="s">
        <v>119</v>
      </c>
      <c r="J140">
        <v>4.5599999999999996</v>
      </c>
      <c r="K140" s="9">
        <f>AVERAGE('E-F Prices 2011 Hourly'!G1361:G2103)</f>
        <v>-9.7516421224872765E-2</v>
      </c>
      <c r="L140" s="9">
        <f>SUM('E-F Prices 2011 Hourly'!J1384:J2103)</f>
        <v>31890.029999999984</v>
      </c>
      <c r="M140" s="9">
        <f>Table1[[#This Row],[Price]]*Table1[[#This Row],[Total quantity]]</f>
        <v>-399455.99999999994</v>
      </c>
      <c r="N140" s="9">
        <f>Table1[[#This Row],[Real P/L]]-Table1[[#This Row],[Premium]]</f>
        <v>431346.02999999991</v>
      </c>
      <c r="S140" s="1" t="s">
        <v>120</v>
      </c>
      <c r="V140" s="1" t="s">
        <v>121</v>
      </c>
      <c r="W140" s="1" t="s">
        <v>121</v>
      </c>
      <c r="X140" s="1" t="s">
        <v>122</v>
      </c>
      <c r="Y140" s="1" t="s">
        <v>123</v>
      </c>
      <c r="Z140" s="1" t="s">
        <v>124</v>
      </c>
      <c r="AA140" s="1" t="s">
        <v>125</v>
      </c>
      <c r="AB140" s="1" t="s">
        <v>120</v>
      </c>
      <c r="AC140" s="1" t="s">
        <v>120</v>
      </c>
      <c r="AD140" s="1" t="s">
        <v>120</v>
      </c>
      <c r="AE140" s="1" t="s">
        <v>120</v>
      </c>
      <c r="AF140" s="1" t="s">
        <v>120</v>
      </c>
      <c r="AG140" s="3">
        <v>40179</v>
      </c>
      <c r="AH140" s="3">
        <v>40543</v>
      </c>
      <c r="AI140" s="1" t="s">
        <v>126</v>
      </c>
      <c r="AJ140">
        <v>8760</v>
      </c>
      <c r="AK140" s="1" t="s">
        <v>163</v>
      </c>
      <c r="AL140">
        <v>5</v>
      </c>
      <c r="AM140" s="3"/>
      <c r="AN140" s="1" t="s">
        <v>120</v>
      </c>
      <c r="AO140" s="1" t="s">
        <v>120</v>
      </c>
      <c r="AP140" s="1" t="s">
        <v>128</v>
      </c>
      <c r="AQ140" s="1" t="s">
        <v>129</v>
      </c>
      <c r="AR140">
        <v>0</v>
      </c>
      <c r="AS140">
        <v>0</v>
      </c>
      <c r="AT140" s="1" t="s">
        <v>123</v>
      </c>
      <c r="AU140">
        <v>0</v>
      </c>
      <c r="AV140">
        <v>0</v>
      </c>
      <c r="AW140" s="1" t="s">
        <v>123</v>
      </c>
      <c r="AX140">
        <v>0</v>
      </c>
      <c r="AY140">
        <v>0</v>
      </c>
      <c r="AZ140" s="1" t="s">
        <v>123</v>
      </c>
      <c r="BA140">
        <v>0</v>
      </c>
      <c r="BB140">
        <v>0</v>
      </c>
      <c r="BC140" s="1" t="s">
        <v>123</v>
      </c>
      <c r="BF140" s="1" t="s">
        <v>130</v>
      </c>
      <c r="BG140" s="1" t="s">
        <v>120</v>
      </c>
      <c r="BH140" s="1" t="s">
        <v>131</v>
      </c>
      <c r="BK140" s="1" t="s">
        <v>120</v>
      </c>
      <c r="BL140" s="1" t="s">
        <v>120</v>
      </c>
      <c r="BM140" s="1" t="s">
        <v>120</v>
      </c>
      <c r="BN140" s="1" t="s">
        <v>120</v>
      </c>
      <c r="BO140" s="1" t="s">
        <v>320</v>
      </c>
      <c r="BP140" s="1" t="s">
        <v>133</v>
      </c>
      <c r="BQ140" s="1" t="s">
        <v>120</v>
      </c>
      <c r="BR140" s="1" t="s">
        <v>120</v>
      </c>
      <c r="BS140" s="1" t="s">
        <v>120</v>
      </c>
      <c r="BT140" s="1" t="s">
        <v>120</v>
      </c>
      <c r="BU140" s="1" t="s">
        <v>120</v>
      </c>
      <c r="BV140" s="1" t="s">
        <v>120</v>
      </c>
      <c r="BW140">
        <v>0</v>
      </c>
      <c r="BX140">
        <v>0</v>
      </c>
      <c r="BY140">
        <v>0</v>
      </c>
      <c r="BZ140" s="3"/>
      <c r="CA140" s="3"/>
      <c r="CB140" s="1" t="s">
        <v>134</v>
      </c>
      <c r="CC140" s="4"/>
      <c r="CE140" s="1" t="s">
        <v>120</v>
      </c>
      <c r="CH140" s="1" t="s">
        <v>120</v>
      </c>
      <c r="CK140" s="1" t="s">
        <v>120</v>
      </c>
      <c r="CN140" s="1" t="s">
        <v>120</v>
      </c>
      <c r="CO140" s="1" t="s">
        <v>120</v>
      </c>
      <c r="CP140" s="1" t="s">
        <v>120</v>
      </c>
      <c r="CQ140" s="1" t="s">
        <v>120</v>
      </c>
      <c r="CR140" s="1" t="s">
        <v>120</v>
      </c>
      <c r="CS140" s="1" t="s">
        <v>120</v>
      </c>
      <c r="CT140" s="3"/>
      <c r="CU140" s="1" t="s">
        <v>120</v>
      </c>
      <c r="CV140" s="1" t="s">
        <v>120</v>
      </c>
      <c r="CW140" s="1" t="s">
        <v>120</v>
      </c>
      <c r="CX140" s="1" t="s">
        <v>120</v>
      </c>
      <c r="CY140" s="1" t="s">
        <v>120</v>
      </c>
      <c r="CZ140" s="1" t="s">
        <v>120</v>
      </c>
      <c r="DA140" s="1" t="s">
        <v>120</v>
      </c>
      <c r="DB140">
        <v>0</v>
      </c>
      <c r="DC140" s="1" t="s">
        <v>120</v>
      </c>
      <c r="DD140" s="1" t="s">
        <v>135</v>
      </c>
      <c r="DE140" s="1" t="s">
        <v>120</v>
      </c>
      <c r="DF140" s="1" t="s">
        <v>120</v>
      </c>
      <c r="DG140" s="1" t="s">
        <v>120</v>
      </c>
      <c r="DH140" s="1" t="s">
        <v>136</v>
      </c>
      <c r="DI140" s="1" t="s">
        <v>119</v>
      </c>
      <c r="DJ140" s="1" t="s">
        <v>120</v>
      </c>
      <c r="DK140" s="1" t="s">
        <v>120</v>
      </c>
      <c r="DL140" s="1" t="s">
        <v>120</v>
      </c>
      <c r="DM140" s="1" t="s">
        <v>120</v>
      </c>
      <c r="DN140" s="1" t="s">
        <v>120</v>
      </c>
      <c r="DO140" s="1" t="s">
        <v>120</v>
      </c>
      <c r="DP140" s="1" t="s">
        <v>120</v>
      </c>
      <c r="DQ140" s="1" t="s">
        <v>120</v>
      </c>
    </row>
    <row r="141" spans="2:121" hidden="1" x14ac:dyDescent="0.25">
      <c r="B141">
        <v>2593</v>
      </c>
      <c r="C141" s="3">
        <v>40179</v>
      </c>
      <c r="D141" s="1" t="s">
        <v>318</v>
      </c>
      <c r="E141" s="1" t="s">
        <v>137</v>
      </c>
      <c r="F141">
        <v>-20</v>
      </c>
      <c r="G141" s="1" t="s">
        <v>118</v>
      </c>
      <c r="H141">
        <v>-175200</v>
      </c>
      <c r="I141" s="1" t="s">
        <v>119</v>
      </c>
      <c r="J141">
        <v>-3.43</v>
      </c>
      <c r="K141" s="9">
        <f>AVERAGE('E-F Prices 2011 Hourly'!G1362:G2104)</f>
        <v>-9.7516421224872765E-2</v>
      </c>
      <c r="L141" s="9">
        <f>SUM('E-F Prices 2011 Hourly'!J1385:J2104)</f>
        <v>31890.029999999984</v>
      </c>
      <c r="M141" s="9">
        <f>Table1[[#This Row],[Price]]*Table1[[#This Row],[Total quantity]]</f>
        <v>600936</v>
      </c>
      <c r="N141" s="9">
        <f>Table1[[#This Row],[Real P/L]]-Table1[[#This Row],[Premium]]</f>
        <v>-569045.97</v>
      </c>
      <c r="S141" s="1" t="s">
        <v>120</v>
      </c>
      <c r="V141" s="1" t="s">
        <v>121</v>
      </c>
      <c r="W141" s="1" t="s">
        <v>121</v>
      </c>
      <c r="X141" s="1" t="s">
        <v>122</v>
      </c>
      <c r="Y141" s="1" t="s">
        <v>123</v>
      </c>
      <c r="Z141" s="1" t="s">
        <v>124</v>
      </c>
      <c r="AA141" s="1" t="s">
        <v>125</v>
      </c>
      <c r="AB141" s="1" t="s">
        <v>120</v>
      </c>
      <c r="AC141" s="1" t="s">
        <v>120</v>
      </c>
      <c r="AD141" s="1" t="s">
        <v>120</v>
      </c>
      <c r="AE141" s="1" t="s">
        <v>120</v>
      </c>
      <c r="AF141" s="1" t="s">
        <v>120</v>
      </c>
      <c r="AG141" s="3">
        <v>40179</v>
      </c>
      <c r="AH141" s="3">
        <v>40543</v>
      </c>
      <c r="AI141" s="1" t="s">
        <v>126</v>
      </c>
      <c r="AJ141">
        <v>8760</v>
      </c>
      <c r="AK141" s="1" t="s">
        <v>163</v>
      </c>
      <c r="AL141">
        <v>5</v>
      </c>
      <c r="AM141" s="3"/>
      <c r="AN141" s="1" t="s">
        <v>120</v>
      </c>
      <c r="AO141" s="1" t="s">
        <v>120</v>
      </c>
      <c r="AP141" s="1" t="s">
        <v>128</v>
      </c>
      <c r="AQ141" s="1" t="s">
        <v>129</v>
      </c>
      <c r="AR141">
        <v>0</v>
      </c>
      <c r="AS141">
        <v>0</v>
      </c>
      <c r="AT141" s="1" t="s">
        <v>123</v>
      </c>
      <c r="AU141">
        <v>0</v>
      </c>
      <c r="AV141">
        <v>0</v>
      </c>
      <c r="AW141" s="1" t="s">
        <v>123</v>
      </c>
      <c r="AX141">
        <v>0</v>
      </c>
      <c r="AY141">
        <v>0</v>
      </c>
      <c r="AZ141" s="1" t="s">
        <v>123</v>
      </c>
      <c r="BA141">
        <v>0</v>
      </c>
      <c r="BB141">
        <v>0</v>
      </c>
      <c r="BC141" s="1" t="s">
        <v>123</v>
      </c>
      <c r="BF141" s="1" t="s">
        <v>130</v>
      </c>
      <c r="BG141" s="1" t="s">
        <v>120</v>
      </c>
      <c r="BH141" s="1" t="s">
        <v>131</v>
      </c>
      <c r="BK141" s="1" t="s">
        <v>120</v>
      </c>
      <c r="BL141" s="1" t="s">
        <v>120</v>
      </c>
      <c r="BM141" s="1" t="s">
        <v>120</v>
      </c>
      <c r="BN141" s="1" t="s">
        <v>120</v>
      </c>
      <c r="BO141" s="1" t="s">
        <v>321</v>
      </c>
      <c r="BP141" s="1" t="s">
        <v>133</v>
      </c>
      <c r="BQ141" s="1" t="s">
        <v>120</v>
      </c>
      <c r="BR141" s="1" t="s">
        <v>120</v>
      </c>
      <c r="BS141" s="1" t="s">
        <v>120</v>
      </c>
      <c r="BT141" s="1" t="s">
        <v>120</v>
      </c>
      <c r="BU141" s="1" t="s">
        <v>120</v>
      </c>
      <c r="BV141" s="1" t="s">
        <v>120</v>
      </c>
      <c r="BW141">
        <v>0</v>
      </c>
      <c r="BX141">
        <v>0</v>
      </c>
      <c r="BY141">
        <v>0</v>
      </c>
      <c r="BZ141" s="3"/>
      <c r="CA141" s="3"/>
      <c r="CB141" s="1" t="s">
        <v>134</v>
      </c>
      <c r="CC141" s="4"/>
      <c r="CE141" s="1" t="s">
        <v>120</v>
      </c>
      <c r="CH141" s="1" t="s">
        <v>120</v>
      </c>
      <c r="CK141" s="1" t="s">
        <v>120</v>
      </c>
      <c r="CN141" s="1" t="s">
        <v>120</v>
      </c>
      <c r="CO141" s="1" t="s">
        <v>120</v>
      </c>
      <c r="CP141" s="1" t="s">
        <v>120</v>
      </c>
      <c r="CQ141" s="1" t="s">
        <v>120</v>
      </c>
      <c r="CR141" s="1" t="s">
        <v>120</v>
      </c>
      <c r="CS141" s="1" t="s">
        <v>120</v>
      </c>
      <c r="CT141" s="3"/>
      <c r="CU141" s="1" t="s">
        <v>120</v>
      </c>
      <c r="CV141" s="1" t="s">
        <v>120</v>
      </c>
      <c r="CW141" s="1" t="s">
        <v>120</v>
      </c>
      <c r="CX141" s="1" t="s">
        <v>120</v>
      </c>
      <c r="CY141" s="1" t="s">
        <v>120</v>
      </c>
      <c r="CZ141" s="1" t="s">
        <v>120</v>
      </c>
      <c r="DA141" s="1" t="s">
        <v>120</v>
      </c>
      <c r="DB141">
        <v>0</v>
      </c>
      <c r="DC141" s="1" t="s">
        <v>120</v>
      </c>
      <c r="DD141" s="1" t="s">
        <v>135</v>
      </c>
      <c r="DE141" s="1" t="s">
        <v>120</v>
      </c>
      <c r="DF141" s="1" t="s">
        <v>120</v>
      </c>
      <c r="DG141" s="1" t="s">
        <v>120</v>
      </c>
      <c r="DH141" s="1" t="s">
        <v>136</v>
      </c>
      <c r="DI141" s="1" t="s">
        <v>119</v>
      </c>
      <c r="DJ141" s="1" t="s">
        <v>120</v>
      </c>
      <c r="DK141" s="1" t="s">
        <v>120</v>
      </c>
      <c r="DL141" s="1" t="s">
        <v>120</v>
      </c>
      <c r="DM141" s="1" t="s">
        <v>120</v>
      </c>
      <c r="DN141" s="1" t="s">
        <v>120</v>
      </c>
      <c r="DO141" s="1" t="s">
        <v>120</v>
      </c>
      <c r="DP141" s="1" t="s">
        <v>120</v>
      </c>
      <c r="DQ141" s="1" t="s">
        <v>120</v>
      </c>
    </row>
    <row r="142" spans="2:121" hidden="1" x14ac:dyDescent="0.25">
      <c r="B142">
        <v>2021</v>
      </c>
      <c r="C142" s="3">
        <v>40179</v>
      </c>
      <c r="D142" s="1" t="s">
        <v>322</v>
      </c>
      <c r="E142" s="1" t="s">
        <v>117</v>
      </c>
      <c r="F142">
        <v>10</v>
      </c>
      <c r="G142" s="1" t="s">
        <v>118</v>
      </c>
      <c r="H142">
        <v>87600</v>
      </c>
      <c r="I142" s="1" t="s">
        <v>119</v>
      </c>
      <c r="J142">
        <v>3.23</v>
      </c>
      <c r="K142" s="9">
        <f>AVERAGE('E-F Prices 2011 Hourly'!G1363:G2105)</f>
        <v>-9.7516421224872765E-2</v>
      </c>
      <c r="L142" s="9">
        <f>SUM('E-F Prices 2011 Hourly'!J1386:J2105)</f>
        <v>31890.029999999984</v>
      </c>
      <c r="M142" s="9">
        <f>Table1[[#This Row],[Price]]*Table1[[#This Row],[Total quantity]]</f>
        <v>282948</v>
      </c>
      <c r="N142" s="9">
        <f>Table1[[#This Row],[Real P/L]]-Table1[[#This Row],[Premium]]</f>
        <v>-251057.97000000003</v>
      </c>
      <c r="S142" s="1" t="s">
        <v>120</v>
      </c>
      <c r="V142" s="1" t="s">
        <v>121</v>
      </c>
      <c r="W142" s="1" t="s">
        <v>121</v>
      </c>
      <c r="X142" s="1" t="s">
        <v>122</v>
      </c>
      <c r="Y142" s="1" t="s">
        <v>123</v>
      </c>
      <c r="Z142" s="1" t="s">
        <v>124</v>
      </c>
      <c r="AA142" s="1" t="s">
        <v>125</v>
      </c>
      <c r="AB142" s="1" t="s">
        <v>120</v>
      </c>
      <c r="AC142" s="1" t="s">
        <v>120</v>
      </c>
      <c r="AD142" s="1" t="s">
        <v>120</v>
      </c>
      <c r="AE142" s="1" t="s">
        <v>120</v>
      </c>
      <c r="AF142" s="1" t="s">
        <v>120</v>
      </c>
      <c r="AG142" s="3">
        <v>40179</v>
      </c>
      <c r="AH142" s="3">
        <v>40543</v>
      </c>
      <c r="AI142" s="1" t="s">
        <v>126</v>
      </c>
      <c r="AJ142">
        <v>8760</v>
      </c>
      <c r="AK142" s="1" t="s">
        <v>163</v>
      </c>
      <c r="AL142">
        <v>5</v>
      </c>
      <c r="AM142" s="3"/>
      <c r="AN142" s="1" t="s">
        <v>120</v>
      </c>
      <c r="AO142" s="1" t="s">
        <v>120</v>
      </c>
      <c r="AP142" s="1" t="s">
        <v>128</v>
      </c>
      <c r="AQ142" s="1" t="s">
        <v>129</v>
      </c>
      <c r="AR142">
        <v>0</v>
      </c>
      <c r="AS142">
        <v>0</v>
      </c>
      <c r="AT142" s="1" t="s">
        <v>123</v>
      </c>
      <c r="AU142">
        <v>0</v>
      </c>
      <c r="AV142">
        <v>0</v>
      </c>
      <c r="AW142" s="1" t="s">
        <v>123</v>
      </c>
      <c r="AX142">
        <v>0</v>
      </c>
      <c r="AY142">
        <v>0</v>
      </c>
      <c r="AZ142" s="1" t="s">
        <v>123</v>
      </c>
      <c r="BA142">
        <v>0</v>
      </c>
      <c r="BB142">
        <v>0</v>
      </c>
      <c r="BC142" s="1" t="s">
        <v>123</v>
      </c>
      <c r="BF142" s="1" t="s">
        <v>130</v>
      </c>
      <c r="BG142" s="1" t="s">
        <v>120</v>
      </c>
      <c r="BH142" s="1" t="s">
        <v>131</v>
      </c>
      <c r="BK142" s="1" t="s">
        <v>120</v>
      </c>
      <c r="BL142" s="1" t="s">
        <v>120</v>
      </c>
      <c r="BM142" s="1" t="s">
        <v>120</v>
      </c>
      <c r="BN142" s="1" t="s">
        <v>120</v>
      </c>
      <c r="BO142" s="1" t="s">
        <v>323</v>
      </c>
      <c r="BP142" s="1" t="s">
        <v>133</v>
      </c>
      <c r="BQ142" s="1" t="s">
        <v>120</v>
      </c>
      <c r="BR142" s="1" t="s">
        <v>120</v>
      </c>
      <c r="BS142" s="1" t="s">
        <v>120</v>
      </c>
      <c r="BT142" s="1" t="s">
        <v>120</v>
      </c>
      <c r="BU142" s="1" t="s">
        <v>120</v>
      </c>
      <c r="BV142" s="1" t="s">
        <v>120</v>
      </c>
      <c r="BW142">
        <v>0</v>
      </c>
      <c r="BX142">
        <v>0</v>
      </c>
      <c r="BY142">
        <v>0</v>
      </c>
      <c r="BZ142" s="3"/>
      <c r="CA142" s="3"/>
      <c r="CB142" s="1" t="s">
        <v>142</v>
      </c>
      <c r="CC142" s="4"/>
      <c r="CE142" s="1" t="s">
        <v>120</v>
      </c>
      <c r="CH142" s="1" t="s">
        <v>120</v>
      </c>
      <c r="CK142" s="1" t="s">
        <v>120</v>
      </c>
      <c r="CN142" s="1" t="s">
        <v>120</v>
      </c>
      <c r="CO142" s="1" t="s">
        <v>120</v>
      </c>
      <c r="CP142" s="1" t="s">
        <v>120</v>
      </c>
      <c r="CQ142" s="1" t="s">
        <v>120</v>
      </c>
      <c r="CR142" s="1" t="s">
        <v>120</v>
      </c>
      <c r="CS142" s="1" t="s">
        <v>120</v>
      </c>
      <c r="CT142" s="3"/>
      <c r="CU142" s="1" t="s">
        <v>120</v>
      </c>
      <c r="CV142" s="1" t="s">
        <v>120</v>
      </c>
      <c r="CW142" s="1" t="s">
        <v>120</v>
      </c>
      <c r="CX142" s="1" t="s">
        <v>120</v>
      </c>
      <c r="CY142" s="1" t="s">
        <v>120</v>
      </c>
      <c r="CZ142" s="1" t="s">
        <v>120</v>
      </c>
      <c r="DA142" s="1" t="s">
        <v>120</v>
      </c>
      <c r="DB142">
        <v>0</v>
      </c>
      <c r="DC142" s="1" t="s">
        <v>120</v>
      </c>
      <c r="DD142" s="1" t="s">
        <v>135</v>
      </c>
      <c r="DE142" s="1" t="s">
        <v>120</v>
      </c>
      <c r="DF142" s="1" t="s">
        <v>120</v>
      </c>
      <c r="DG142" s="1" t="s">
        <v>120</v>
      </c>
      <c r="DH142" s="1" t="s">
        <v>136</v>
      </c>
      <c r="DI142" s="1" t="s">
        <v>119</v>
      </c>
      <c r="DJ142" s="1" t="s">
        <v>120</v>
      </c>
      <c r="DK142" s="1" t="s">
        <v>120</v>
      </c>
      <c r="DL142" s="1" t="s">
        <v>120</v>
      </c>
      <c r="DM142" s="1" t="s">
        <v>120</v>
      </c>
      <c r="DN142" s="1" t="s">
        <v>120</v>
      </c>
      <c r="DO142" s="1" t="s">
        <v>120</v>
      </c>
      <c r="DP142" s="1" t="s">
        <v>120</v>
      </c>
      <c r="DQ142" s="1" t="s">
        <v>120</v>
      </c>
    </row>
    <row r="143" spans="2:121" hidden="1" x14ac:dyDescent="0.25">
      <c r="B143">
        <v>2309</v>
      </c>
      <c r="C143" s="3">
        <v>40179</v>
      </c>
      <c r="D143" s="1" t="s">
        <v>322</v>
      </c>
      <c r="E143" s="1" t="s">
        <v>137</v>
      </c>
      <c r="F143">
        <v>-10</v>
      </c>
      <c r="G143" s="1" t="s">
        <v>118</v>
      </c>
      <c r="H143">
        <v>-87600</v>
      </c>
      <c r="I143" s="1" t="s">
        <v>119</v>
      </c>
      <c r="J143">
        <v>4.5599999999999996</v>
      </c>
      <c r="K143" s="9">
        <f>AVERAGE('E-F Prices 2011 Hourly'!G1364:G2106)</f>
        <v>-9.7516421224872765E-2</v>
      </c>
      <c r="L143" s="9">
        <f>SUM('E-F Prices 2011 Hourly'!J1387:J2106)</f>
        <v>31890.029999999984</v>
      </c>
      <c r="M143" s="9">
        <f>Table1[[#This Row],[Price]]*Table1[[#This Row],[Total quantity]]</f>
        <v>-399455.99999999994</v>
      </c>
      <c r="N143" s="9">
        <f>Table1[[#This Row],[Real P/L]]-Table1[[#This Row],[Premium]]</f>
        <v>431346.02999999991</v>
      </c>
      <c r="S143" s="1" t="s">
        <v>120</v>
      </c>
      <c r="V143" s="1" t="s">
        <v>121</v>
      </c>
      <c r="W143" s="1" t="s">
        <v>121</v>
      </c>
      <c r="X143" s="1" t="s">
        <v>122</v>
      </c>
      <c r="Y143" s="1" t="s">
        <v>123</v>
      </c>
      <c r="Z143" s="1" t="s">
        <v>124</v>
      </c>
      <c r="AA143" s="1" t="s">
        <v>125</v>
      </c>
      <c r="AB143" s="1" t="s">
        <v>120</v>
      </c>
      <c r="AC143" s="1" t="s">
        <v>120</v>
      </c>
      <c r="AD143" s="1" t="s">
        <v>120</v>
      </c>
      <c r="AE143" s="1" t="s">
        <v>120</v>
      </c>
      <c r="AF143" s="1" t="s">
        <v>120</v>
      </c>
      <c r="AG143" s="3">
        <v>40179</v>
      </c>
      <c r="AH143" s="3">
        <v>40543</v>
      </c>
      <c r="AI143" s="1" t="s">
        <v>126</v>
      </c>
      <c r="AJ143">
        <v>8760</v>
      </c>
      <c r="AK143" s="1" t="s">
        <v>163</v>
      </c>
      <c r="AL143">
        <v>5</v>
      </c>
      <c r="AM143" s="3"/>
      <c r="AN143" s="1" t="s">
        <v>120</v>
      </c>
      <c r="AO143" s="1" t="s">
        <v>120</v>
      </c>
      <c r="AP143" s="1" t="s">
        <v>128</v>
      </c>
      <c r="AQ143" s="1" t="s">
        <v>129</v>
      </c>
      <c r="AR143">
        <v>0</v>
      </c>
      <c r="AS143">
        <v>0</v>
      </c>
      <c r="AT143" s="1" t="s">
        <v>123</v>
      </c>
      <c r="AU143">
        <v>0</v>
      </c>
      <c r="AV143">
        <v>0</v>
      </c>
      <c r="AW143" s="1" t="s">
        <v>123</v>
      </c>
      <c r="AX143">
        <v>0</v>
      </c>
      <c r="AY143">
        <v>0</v>
      </c>
      <c r="AZ143" s="1" t="s">
        <v>123</v>
      </c>
      <c r="BA143">
        <v>0</v>
      </c>
      <c r="BB143">
        <v>0</v>
      </c>
      <c r="BC143" s="1" t="s">
        <v>123</v>
      </c>
      <c r="BF143" s="1" t="s">
        <v>130</v>
      </c>
      <c r="BG143" s="1" t="s">
        <v>120</v>
      </c>
      <c r="BH143" s="1" t="s">
        <v>131</v>
      </c>
      <c r="BK143" s="1" t="s">
        <v>120</v>
      </c>
      <c r="BL143" s="1" t="s">
        <v>120</v>
      </c>
      <c r="BM143" s="1" t="s">
        <v>120</v>
      </c>
      <c r="BN143" s="1" t="s">
        <v>120</v>
      </c>
      <c r="BO143" s="1" t="s">
        <v>324</v>
      </c>
      <c r="BP143" s="1" t="s">
        <v>133</v>
      </c>
      <c r="BQ143" s="1" t="s">
        <v>120</v>
      </c>
      <c r="BR143" s="1" t="s">
        <v>120</v>
      </c>
      <c r="BS143" s="1" t="s">
        <v>120</v>
      </c>
      <c r="BT143" s="1" t="s">
        <v>120</v>
      </c>
      <c r="BU143" s="1" t="s">
        <v>120</v>
      </c>
      <c r="BV143" s="1" t="s">
        <v>120</v>
      </c>
      <c r="BW143">
        <v>0</v>
      </c>
      <c r="BX143">
        <v>0</v>
      </c>
      <c r="BY143">
        <v>0</v>
      </c>
      <c r="BZ143" s="3"/>
      <c r="CA143" s="3"/>
      <c r="CB143" s="1" t="s">
        <v>142</v>
      </c>
      <c r="CC143" s="4"/>
      <c r="CE143" s="1" t="s">
        <v>120</v>
      </c>
      <c r="CH143" s="1" t="s">
        <v>120</v>
      </c>
      <c r="CK143" s="1" t="s">
        <v>120</v>
      </c>
      <c r="CN143" s="1" t="s">
        <v>120</v>
      </c>
      <c r="CO143" s="1" t="s">
        <v>120</v>
      </c>
      <c r="CP143" s="1" t="s">
        <v>120</v>
      </c>
      <c r="CQ143" s="1" t="s">
        <v>120</v>
      </c>
      <c r="CR143" s="1" t="s">
        <v>120</v>
      </c>
      <c r="CS143" s="1" t="s">
        <v>120</v>
      </c>
      <c r="CT143" s="3"/>
      <c r="CU143" s="1" t="s">
        <v>120</v>
      </c>
      <c r="CV143" s="1" t="s">
        <v>120</v>
      </c>
      <c r="CW143" s="1" t="s">
        <v>120</v>
      </c>
      <c r="CX143" s="1" t="s">
        <v>120</v>
      </c>
      <c r="CY143" s="1" t="s">
        <v>120</v>
      </c>
      <c r="CZ143" s="1" t="s">
        <v>120</v>
      </c>
      <c r="DA143" s="1" t="s">
        <v>120</v>
      </c>
      <c r="DB143">
        <v>0</v>
      </c>
      <c r="DC143" s="1" t="s">
        <v>120</v>
      </c>
      <c r="DD143" s="1" t="s">
        <v>135</v>
      </c>
      <c r="DE143" s="1" t="s">
        <v>120</v>
      </c>
      <c r="DF143" s="1" t="s">
        <v>120</v>
      </c>
      <c r="DG143" s="1" t="s">
        <v>120</v>
      </c>
      <c r="DH143" s="1" t="s">
        <v>136</v>
      </c>
      <c r="DI143" s="1" t="s">
        <v>119</v>
      </c>
      <c r="DJ143" s="1" t="s">
        <v>120</v>
      </c>
      <c r="DK143" s="1" t="s">
        <v>120</v>
      </c>
      <c r="DL143" s="1" t="s">
        <v>120</v>
      </c>
      <c r="DM143" s="1" t="s">
        <v>120</v>
      </c>
      <c r="DN143" s="1" t="s">
        <v>120</v>
      </c>
      <c r="DO143" s="1" t="s">
        <v>120</v>
      </c>
      <c r="DP143" s="1" t="s">
        <v>120</v>
      </c>
      <c r="DQ143" s="1" t="s">
        <v>120</v>
      </c>
    </row>
    <row r="144" spans="2:121" hidden="1" x14ac:dyDescent="0.25">
      <c r="B144">
        <v>2595</v>
      </c>
      <c r="C144" s="3">
        <v>40179</v>
      </c>
      <c r="D144" s="1" t="s">
        <v>322</v>
      </c>
      <c r="E144" s="1" t="s">
        <v>137</v>
      </c>
      <c r="F144">
        <v>-20</v>
      </c>
      <c r="G144" s="1" t="s">
        <v>118</v>
      </c>
      <c r="H144">
        <v>-175200</v>
      </c>
      <c r="I144" s="1" t="s">
        <v>119</v>
      </c>
      <c r="J144">
        <v>-3.43</v>
      </c>
      <c r="K144" s="9">
        <f>AVERAGE('E-F Prices 2011 Hourly'!G1365:G2107)</f>
        <v>-9.7516421224872765E-2</v>
      </c>
      <c r="L144" s="9">
        <f>SUM('E-F Prices 2011 Hourly'!J1388:J2107)</f>
        <v>31890.029999999984</v>
      </c>
      <c r="M144" s="9">
        <f>Table1[[#This Row],[Price]]*Table1[[#This Row],[Total quantity]]</f>
        <v>600936</v>
      </c>
      <c r="N144" s="9">
        <f>Table1[[#This Row],[Real P/L]]-Table1[[#This Row],[Premium]]</f>
        <v>-569045.97</v>
      </c>
      <c r="S144" s="1" t="s">
        <v>120</v>
      </c>
      <c r="V144" s="1" t="s">
        <v>121</v>
      </c>
      <c r="W144" s="1" t="s">
        <v>121</v>
      </c>
      <c r="X144" s="1" t="s">
        <v>122</v>
      </c>
      <c r="Y144" s="1" t="s">
        <v>123</v>
      </c>
      <c r="Z144" s="1" t="s">
        <v>124</v>
      </c>
      <c r="AA144" s="1" t="s">
        <v>125</v>
      </c>
      <c r="AB144" s="1" t="s">
        <v>120</v>
      </c>
      <c r="AC144" s="1" t="s">
        <v>120</v>
      </c>
      <c r="AD144" s="1" t="s">
        <v>120</v>
      </c>
      <c r="AE144" s="1" t="s">
        <v>120</v>
      </c>
      <c r="AF144" s="1" t="s">
        <v>120</v>
      </c>
      <c r="AG144" s="3">
        <v>40179</v>
      </c>
      <c r="AH144" s="3">
        <v>40543</v>
      </c>
      <c r="AI144" s="1" t="s">
        <v>126</v>
      </c>
      <c r="AJ144">
        <v>8760</v>
      </c>
      <c r="AK144" s="1" t="s">
        <v>163</v>
      </c>
      <c r="AL144">
        <v>5</v>
      </c>
      <c r="AM144" s="3"/>
      <c r="AN144" s="1" t="s">
        <v>120</v>
      </c>
      <c r="AO144" s="1" t="s">
        <v>120</v>
      </c>
      <c r="AP144" s="1" t="s">
        <v>128</v>
      </c>
      <c r="AQ144" s="1" t="s">
        <v>129</v>
      </c>
      <c r="AR144">
        <v>0</v>
      </c>
      <c r="AS144">
        <v>0</v>
      </c>
      <c r="AT144" s="1" t="s">
        <v>123</v>
      </c>
      <c r="AU144">
        <v>0</v>
      </c>
      <c r="AV144">
        <v>0</v>
      </c>
      <c r="AW144" s="1" t="s">
        <v>123</v>
      </c>
      <c r="AX144">
        <v>0</v>
      </c>
      <c r="AY144">
        <v>0</v>
      </c>
      <c r="AZ144" s="1" t="s">
        <v>123</v>
      </c>
      <c r="BA144">
        <v>0</v>
      </c>
      <c r="BB144">
        <v>0</v>
      </c>
      <c r="BC144" s="1" t="s">
        <v>123</v>
      </c>
      <c r="BF144" s="1" t="s">
        <v>130</v>
      </c>
      <c r="BG144" s="1" t="s">
        <v>120</v>
      </c>
      <c r="BH144" s="1" t="s">
        <v>131</v>
      </c>
      <c r="BK144" s="1" t="s">
        <v>120</v>
      </c>
      <c r="BL144" s="1" t="s">
        <v>120</v>
      </c>
      <c r="BM144" s="1" t="s">
        <v>120</v>
      </c>
      <c r="BN144" s="1" t="s">
        <v>120</v>
      </c>
      <c r="BO144" s="1" t="s">
        <v>325</v>
      </c>
      <c r="BP144" s="1" t="s">
        <v>133</v>
      </c>
      <c r="BQ144" s="1" t="s">
        <v>120</v>
      </c>
      <c r="BR144" s="1" t="s">
        <v>120</v>
      </c>
      <c r="BS144" s="1" t="s">
        <v>120</v>
      </c>
      <c r="BT144" s="1" t="s">
        <v>120</v>
      </c>
      <c r="BU144" s="1" t="s">
        <v>120</v>
      </c>
      <c r="BV144" s="1" t="s">
        <v>120</v>
      </c>
      <c r="BW144">
        <v>0</v>
      </c>
      <c r="BX144">
        <v>0</v>
      </c>
      <c r="BY144">
        <v>0</v>
      </c>
      <c r="BZ144" s="3"/>
      <c r="CA144" s="3"/>
      <c r="CB144" s="1" t="s">
        <v>142</v>
      </c>
      <c r="CC144" s="4"/>
      <c r="CE144" s="1" t="s">
        <v>120</v>
      </c>
      <c r="CH144" s="1" t="s">
        <v>120</v>
      </c>
      <c r="CK144" s="1" t="s">
        <v>120</v>
      </c>
      <c r="CN144" s="1" t="s">
        <v>120</v>
      </c>
      <c r="CO144" s="1" t="s">
        <v>120</v>
      </c>
      <c r="CP144" s="1" t="s">
        <v>120</v>
      </c>
      <c r="CQ144" s="1" t="s">
        <v>120</v>
      </c>
      <c r="CR144" s="1" t="s">
        <v>120</v>
      </c>
      <c r="CS144" s="1" t="s">
        <v>120</v>
      </c>
      <c r="CT144" s="3"/>
      <c r="CU144" s="1" t="s">
        <v>120</v>
      </c>
      <c r="CV144" s="1" t="s">
        <v>120</v>
      </c>
      <c r="CW144" s="1" t="s">
        <v>120</v>
      </c>
      <c r="CX144" s="1" t="s">
        <v>120</v>
      </c>
      <c r="CY144" s="1" t="s">
        <v>120</v>
      </c>
      <c r="CZ144" s="1" t="s">
        <v>120</v>
      </c>
      <c r="DA144" s="1" t="s">
        <v>120</v>
      </c>
      <c r="DB144">
        <v>0</v>
      </c>
      <c r="DC144" s="1" t="s">
        <v>120</v>
      </c>
      <c r="DD144" s="1" t="s">
        <v>135</v>
      </c>
      <c r="DE144" s="1" t="s">
        <v>120</v>
      </c>
      <c r="DF144" s="1" t="s">
        <v>120</v>
      </c>
      <c r="DG144" s="1" t="s">
        <v>120</v>
      </c>
      <c r="DH144" s="1" t="s">
        <v>136</v>
      </c>
      <c r="DI144" s="1" t="s">
        <v>119</v>
      </c>
      <c r="DJ144" s="1" t="s">
        <v>120</v>
      </c>
      <c r="DK144" s="1" t="s">
        <v>120</v>
      </c>
      <c r="DL144" s="1" t="s">
        <v>120</v>
      </c>
      <c r="DM144" s="1" t="s">
        <v>120</v>
      </c>
      <c r="DN144" s="1" t="s">
        <v>120</v>
      </c>
      <c r="DO144" s="1" t="s">
        <v>120</v>
      </c>
      <c r="DP144" s="1" t="s">
        <v>120</v>
      </c>
      <c r="DQ144" s="1" t="s">
        <v>120</v>
      </c>
    </row>
    <row r="145" spans="2:121" hidden="1" x14ac:dyDescent="0.25">
      <c r="B145">
        <v>2023</v>
      </c>
      <c r="C145" s="3">
        <v>40179</v>
      </c>
      <c r="D145" s="1" t="s">
        <v>326</v>
      </c>
      <c r="E145" s="1" t="s">
        <v>117</v>
      </c>
      <c r="F145">
        <v>10</v>
      </c>
      <c r="G145" s="1" t="s">
        <v>118</v>
      </c>
      <c r="H145">
        <v>87600</v>
      </c>
      <c r="I145" s="1" t="s">
        <v>119</v>
      </c>
      <c r="J145">
        <v>3.23</v>
      </c>
      <c r="K145" s="9">
        <f>AVERAGE('E-F Prices 2011 Hourly'!G1366:G2108)</f>
        <v>-9.7516421224872765E-2</v>
      </c>
      <c r="L145" s="9">
        <f>SUM('E-F Prices 2011 Hourly'!J1389:J2108)</f>
        <v>31890.029999999984</v>
      </c>
      <c r="M145" s="9">
        <f>Table1[[#This Row],[Price]]*Table1[[#This Row],[Total quantity]]</f>
        <v>282948</v>
      </c>
      <c r="N145" s="9">
        <f>Table1[[#This Row],[Real P/L]]-Table1[[#This Row],[Premium]]</f>
        <v>-251057.97000000003</v>
      </c>
      <c r="S145" s="1" t="s">
        <v>120</v>
      </c>
      <c r="V145" s="1" t="s">
        <v>121</v>
      </c>
      <c r="W145" s="1" t="s">
        <v>121</v>
      </c>
      <c r="X145" s="1" t="s">
        <v>122</v>
      </c>
      <c r="Y145" s="1" t="s">
        <v>123</v>
      </c>
      <c r="Z145" s="1" t="s">
        <v>124</v>
      </c>
      <c r="AA145" s="1" t="s">
        <v>125</v>
      </c>
      <c r="AB145" s="1" t="s">
        <v>120</v>
      </c>
      <c r="AC145" s="1" t="s">
        <v>120</v>
      </c>
      <c r="AD145" s="1" t="s">
        <v>120</v>
      </c>
      <c r="AE145" s="1" t="s">
        <v>120</v>
      </c>
      <c r="AF145" s="1" t="s">
        <v>120</v>
      </c>
      <c r="AG145" s="3">
        <v>40179</v>
      </c>
      <c r="AH145" s="3">
        <v>40543</v>
      </c>
      <c r="AI145" s="1" t="s">
        <v>126</v>
      </c>
      <c r="AJ145">
        <v>8760</v>
      </c>
      <c r="AK145" s="1" t="s">
        <v>163</v>
      </c>
      <c r="AL145">
        <v>5</v>
      </c>
      <c r="AM145" s="3"/>
      <c r="AN145" s="1" t="s">
        <v>120</v>
      </c>
      <c r="AO145" s="1" t="s">
        <v>120</v>
      </c>
      <c r="AP145" s="1" t="s">
        <v>128</v>
      </c>
      <c r="AQ145" s="1" t="s">
        <v>129</v>
      </c>
      <c r="AR145">
        <v>0</v>
      </c>
      <c r="AS145">
        <v>0</v>
      </c>
      <c r="AT145" s="1" t="s">
        <v>123</v>
      </c>
      <c r="AU145">
        <v>0</v>
      </c>
      <c r="AV145">
        <v>0</v>
      </c>
      <c r="AW145" s="1" t="s">
        <v>123</v>
      </c>
      <c r="AX145">
        <v>0</v>
      </c>
      <c r="AY145">
        <v>0</v>
      </c>
      <c r="AZ145" s="1" t="s">
        <v>123</v>
      </c>
      <c r="BA145">
        <v>0</v>
      </c>
      <c r="BB145">
        <v>0</v>
      </c>
      <c r="BC145" s="1" t="s">
        <v>123</v>
      </c>
      <c r="BF145" s="1" t="s">
        <v>130</v>
      </c>
      <c r="BG145" s="1" t="s">
        <v>120</v>
      </c>
      <c r="BH145" s="1" t="s">
        <v>131</v>
      </c>
      <c r="BK145" s="1" t="s">
        <v>120</v>
      </c>
      <c r="BL145" s="1" t="s">
        <v>120</v>
      </c>
      <c r="BM145" s="1" t="s">
        <v>120</v>
      </c>
      <c r="BN145" s="1" t="s">
        <v>120</v>
      </c>
      <c r="BO145" s="1" t="s">
        <v>327</v>
      </c>
      <c r="BP145" s="1" t="s">
        <v>133</v>
      </c>
      <c r="BQ145" s="1" t="s">
        <v>120</v>
      </c>
      <c r="BR145" s="1" t="s">
        <v>120</v>
      </c>
      <c r="BS145" s="1" t="s">
        <v>120</v>
      </c>
      <c r="BT145" s="1" t="s">
        <v>120</v>
      </c>
      <c r="BU145" s="1" t="s">
        <v>120</v>
      </c>
      <c r="BV145" s="1" t="s">
        <v>120</v>
      </c>
      <c r="BW145">
        <v>0</v>
      </c>
      <c r="BX145">
        <v>0</v>
      </c>
      <c r="BY145">
        <v>0</v>
      </c>
      <c r="BZ145" s="3"/>
      <c r="CA145" s="3"/>
      <c r="CB145" s="1" t="s">
        <v>147</v>
      </c>
      <c r="CC145" s="4"/>
      <c r="CE145" s="1" t="s">
        <v>120</v>
      </c>
      <c r="CH145" s="1" t="s">
        <v>120</v>
      </c>
      <c r="CK145" s="1" t="s">
        <v>120</v>
      </c>
      <c r="CN145" s="1" t="s">
        <v>120</v>
      </c>
      <c r="CO145" s="1" t="s">
        <v>120</v>
      </c>
      <c r="CP145" s="1" t="s">
        <v>120</v>
      </c>
      <c r="CQ145" s="1" t="s">
        <v>120</v>
      </c>
      <c r="CR145" s="1" t="s">
        <v>120</v>
      </c>
      <c r="CS145" s="1" t="s">
        <v>120</v>
      </c>
      <c r="CT145" s="3"/>
      <c r="CU145" s="1" t="s">
        <v>120</v>
      </c>
      <c r="CV145" s="1" t="s">
        <v>120</v>
      </c>
      <c r="CW145" s="1" t="s">
        <v>120</v>
      </c>
      <c r="CX145" s="1" t="s">
        <v>120</v>
      </c>
      <c r="CY145" s="1" t="s">
        <v>120</v>
      </c>
      <c r="CZ145" s="1" t="s">
        <v>120</v>
      </c>
      <c r="DA145" s="1" t="s">
        <v>120</v>
      </c>
      <c r="DB145">
        <v>0</v>
      </c>
      <c r="DC145" s="1" t="s">
        <v>120</v>
      </c>
      <c r="DD145" s="1" t="s">
        <v>135</v>
      </c>
      <c r="DE145" s="1" t="s">
        <v>120</v>
      </c>
      <c r="DF145" s="1" t="s">
        <v>120</v>
      </c>
      <c r="DG145" s="1" t="s">
        <v>120</v>
      </c>
      <c r="DH145" s="1" t="s">
        <v>136</v>
      </c>
      <c r="DI145" s="1" t="s">
        <v>119</v>
      </c>
      <c r="DJ145" s="1" t="s">
        <v>120</v>
      </c>
      <c r="DK145" s="1" t="s">
        <v>120</v>
      </c>
      <c r="DL145" s="1" t="s">
        <v>120</v>
      </c>
      <c r="DM145" s="1" t="s">
        <v>120</v>
      </c>
      <c r="DN145" s="1" t="s">
        <v>120</v>
      </c>
      <c r="DO145" s="1" t="s">
        <v>120</v>
      </c>
      <c r="DP145" s="1" t="s">
        <v>120</v>
      </c>
      <c r="DQ145" s="1" t="s">
        <v>120</v>
      </c>
    </row>
    <row r="146" spans="2:121" hidden="1" x14ac:dyDescent="0.25">
      <c r="B146">
        <v>2311</v>
      </c>
      <c r="C146" s="3">
        <v>40179</v>
      </c>
      <c r="D146" s="1" t="s">
        <v>326</v>
      </c>
      <c r="E146" s="1" t="s">
        <v>137</v>
      </c>
      <c r="F146">
        <v>-10</v>
      </c>
      <c r="G146" s="1" t="s">
        <v>118</v>
      </c>
      <c r="H146">
        <v>-87600</v>
      </c>
      <c r="I146" s="1" t="s">
        <v>119</v>
      </c>
      <c r="J146">
        <v>4.5599999999999996</v>
      </c>
      <c r="K146" s="9">
        <f>AVERAGE('E-F Prices 2011 Hourly'!G1367:G2109)</f>
        <v>-9.7516421224872765E-2</v>
      </c>
      <c r="L146" s="9">
        <f>SUM('E-F Prices 2011 Hourly'!J1390:J2109)</f>
        <v>31890.029999999984</v>
      </c>
      <c r="M146" s="9">
        <f>Table1[[#This Row],[Price]]*Table1[[#This Row],[Total quantity]]</f>
        <v>-399455.99999999994</v>
      </c>
      <c r="N146" s="9">
        <f>Table1[[#This Row],[Real P/L]]-Table1[[#This Row],[Premium]]</f>
        <v>431346.02999999991</v>
      </c>
      <c r="S146" s="1" t="s">
        <v>120</v>
      </c>
      <c r="V146" s="1" t="s">
        <v>121</v>
      </c>
      <c r="W146" s="1" t="s">
        <v>121</v>
      </c>
      <c r="X146" s="1" t="s">
        <v>122</v>
      </c>
      <c r="Y146" s="1" t="s">
        <v>123</v>
      </c>
      <c r="Z146" s="1" t="s">
        <v>124</v>
      </c>
      <c r="AA146" s="1" t="s">
        <v>125</v>
      </c>
      <c r="AB146" s="1" t="s">
        <v>120</v>
      </c>
      <c r="AC146" s="1" t="s">
        <v>120</v>
      </c>
      <c r="AD146" s="1" t="s">
        <v>120</v>
      </c>
      <c r="AE146" s="1" t="s">
        <v>120</v>
      </c>
      <c r="AF146" s="1" t="s">
        <v>120</v>
      </c>
      <c r="AG146" s="3">
        <v>40179</v>
      </c>
      <c r="AH146" s="3">
        <v>40543</v>
      </c>
      <c r="AI146" s="1" t="s">
        <v>126</v>
      </c>
      <c r="AJ146">
        <v>8760</v>
      </c>
      <c r="AK146" s="1" t="s">
        <v>163</v>
      </c>
      <c r="AL146">
        <v>5</v>
      </c>
      <c r="AM146" s="3"/>
      <c r="AN146" s="1" t="s">
        <v>120</v>
      </c>
      <c r="AO146" s="1" t="s">
        <v>120</v>
      </c>
      <c r="AP146" s="1" t="s">
        <v>128</v>
      </c>
      <c r="AQ146" s="1" t="s">
        <v>129</v>
      </c>
      <c r="AR146">
        <v>0</v>
      </c>
      <c r="AS146">
        <v>0</v>
      </c>
      <c r="AT146" s="1" t="s">
        <v>123</v>
      </c>
      <c r="AU146">
        <v>0</v>
      </c>
      <c r="AV146">
        <v>0</v>
      </c>
      <c r="AW146" s="1" t="s">
        <v>123</v>
      </c>
      <c r="AX146">
        <v>0</v>
      </c>
      <c r="AY146">
        <v>0</v>
      </c>
      <c r="AZ146" s="1" t="s">
        <v>123</v>
      </c>
      <c r="BA146">
        <v>0</v>
      </c>
      <c r="BB146">
        <v>0</v>
      </c>
      <c r="BC146" s="1" t="s">
        <v>123</v>
      </c>
      <c r="BF146" s="1" t="s">
        <v>130</v>
      </c>
      <c r="BG146" s="1" t="s">
        <v>120</v>
      </c>
      <c r="BH146" s="1" t="s">
        <v>131</v>
      </c>
      <c r="BK146" s="1" t="s">
        <v>120</v>
      </c>
      <c r="BL146" s="1" t="s">
        <v>120</v>
      </c>
      <c r="BM146" s="1" t="s">
        <v>120</v>
      </c>
      <c r="BN146" s="1" t="s">
        <v>120</v>
      </c>
      <c r="BO146" s="1" t="s">
        <v>328</v>
      </c>
      <c r="BP146" s="1" t="s">
        <v>133</v>
      </c>
      <c r="BQ146" s="1" t="s">
        <v>120</v>
      </c>
      <c r="BR146" s="1" t="s">
        <v>120</v>
      </c>
      <c r="BS146" s="1" t="s">
        <v>120</v>
      </c>
      <c r="BT146" s="1" t="s">
        <v>120</v>
      </c>
      <c r="BU146" s="1" t="s">
        <v>120</v>
      </c>
      <c r="BV146" s="1" t="s">
        <v>120</v>
      </c>
      <c r="BW146">
        <v>0</v>
      </c>
      <c r="BX146">
        <v>0</v>
      </c>
      <c r="BY146">
        <v>0</v>
      </c>
      <c r="BZ146" s="3"/>
      <c r="CA146" s="3"/>
      <c r="CB146" s="1" t="s">
        <v>147</v>
      </c>
      <c r="CC146" s="4"/>
      <c r="CE146" s="1" t="s">
        <v>120</v>
      </c>
      <c r="CH146" s="1" t="s">
        <v>120</v>
      </c>
      <c r="CK146" s="1" t="s">
        <v>120</v>
      </c>
      <c r="CN146" s="1" t="s">
        <v>120</v>
      </c>
      <c r="CO146" s="1" t="s">
        <v>120</v>
      </c>
      <c r="CP146" s="1" t="s">
        <v>120</v>
      </c>
      <c r="CQ146" s="1" t="s">
        <v>120</v>
      </c>
      <c r="CR146" s="1" t="s">
        <v>120</v>
      </c>
      <c r="CS146" s="1" t="s">
        <v>120</v>
      </c>
      <c r="CT146" s="3"/>
      <c r="CU146" s="1" t="s">
        <v>120</v>
      </c>
      <c r="CV146" s="1" t="s">
        <v>120</v>
      </c>
      <c r="CW146" s="1" t="s">
        <v>120</v>
      </c>
      <c r="CX146" s="1" t="s">
        <v>120</v>
      </c>
      <c r="CY146" s="1" t="s">
        <v>120</v>
      </c>
      <c r="CZ146" s="1" t="s">
        <v>120</v>
      </c>
      <c r="DA146" s="1" t="s">
        <v>120</v>
      </c>
      <c r="DB146">
        <v>0</v>
      </c>
      <c r="DC146" s="1" t="s">
        <v>120</v>
      </c>
      <c r="DD146" s="1" t="s">
        <v>135</v>
      </c>
      <c r="DE146" s="1" t="s">
        <v>120</v>
      </c>
      <c r="DF146" s="1" t="s">
        <v>120</v>
      </c>
      <c r="DG146" s="1" t="s">
        <v>120</v>
      </c>
      <c r="DH146" s="1" t="s">
        <v>136</v>
      </c>
      <c r="DI146" s="1" t="s">
        <v>119</v>
      </c>
      <c r="DJ146" s="1" t="s">
        <v>120</v>
      </c>
      <c r="DK146" s="1" t="s">
        <v>120</v>
      </c>
      <c r="DL146" s="1" t="s">
        <v>120</v>
      </c>
      <c r="DM146" s="1" t="s">
        <v>120</v>
      </c>
      <c r="DN146" s="1" t="s">
        <v>120</v>
      </c>
      <c r="DO146" s="1" t="s">
        <v>120</v>
      </c>
      <c r="DP146" s="1" t="s">
        <v>120</v>
      </c>
      <c r="DQ146" s="1" t="s">
        <v>120</v>
      </c>
    </row>
    <row r="147" spans="2:121" hidden="1" x14ac:dyDescent="0.25">
      <c r="B147">
        <v>2597</v>
      </c>
      <c r="C147" s="3">
        <v>40179</v>
      </c>
      <c r="D147" s="1" t="s">
        <v>326</v>
      </c>
      <c r="E147" s="1" t="s">
        <v>137</v>
      </c>
      <c r="F147">
        <v>-20</v>
      </c>
      <c r="G147" s="1" t="s">
        <v>118</v>
      </c>
      <c r="H147">
        <v>-175200</v>
      </c>
      <c r="I147" s="1" t="s">
        <v>119</v>
      </c>
      <c r="J147">
        <v>-3.43</v>
      </c>
      <c r="K147" s="9">
        <f>AVERAGE('E-F Prices 2011 Hourly'!G1368:G2110)</f>
        <v>-9.7516421224872765E-2</v>
      </c>
      <c r="L147" s="9">
        <f>SUM('E-F Prices 2011 Hourly'!J1391:J2110)</f>
        <v>31890.029999999984</v>
      </c>
      <c r="M147" s="9">
        <f>Table1[[#This Row],[Price]]*Table1[[#This Row],[Total quantity]]</f>
        <v>600936</v>
      </c>
      <c r="N147" s="9">
        <f>Table1[[#This Row],[Real P/L]]-Table1[[#This Row],[Premium]]</f>
        <v>-569045.97</v>
      </c>
      <c r="S147" s="1" t="s">
        <v>120</v>
      </c>
      <c r="V147" s="1" t="s">
        <v>121</v>
      </c>
      <c r="W147" s="1" t="s">
        <v>121</v>
      </c>
      <c r="X147" s="1" t="s">
        <v>122</v>
      </c>
      <c r="Y147" s="1" t="s">
        <v>123</v>
      </c>
      <c r="Z147" s="1" t="s">
        <v>124</v>
      </c>
      <c r="AA147" s="1" t="s">
        <v>125</v>
      </c>
      <c r="AB147" s="1" t="s">
        <v>120</v>
      </c>
      <c r="AC147" s="1" t="s">
        <v>120</v>
      </c>
      <c r="AD147" s="1" t="s">
        <v>120</v>
      </c>
      <c r="AE147" s="1" t="s">
        <v>120</v>
      </c>
      <c r="AF147" s="1" t="s">
        <v>120</v>
      </c>
      <c r="AG147" s="3">
        <v>40179</v>
      </c>
      <c r="AH147" s="3">
        <v>40543</v>
      </c>
      <c r="AI147" s="1" t="s">
        <v>126</v>
      </c>
      <c r="AJ147">
        <v>8760</v>
      </c>
      <c r="AK147" s="1" t="s">
        <v>163</v>
      </c>
      <c r="AL147">
        <v>5</v>
      </c>
      <c r="AM147" s="3"/>
      <c r="AN147" s="1" t="s">
        <v>120</v>
      </c>
      <c r="AO147" s="1" t="s">
        <v>120</v>
      </c>
      <c r="AP147" s="1" t="s">
        <v>128</v>
      </c>
      <c r="AQ147" s="1" t="s">
        <v>129</v>
      </c>
      <c r="AR147">
        <v>0</v>
      </c>
      <c r="AS147">
        <v>0</v>
      </c>
      <c r="AT147" s="1" t="s">
        <v>123</v>
      </c>
      <c r="AU147">
        <v>0</v>
      </c>
      <c r="AV147">
        <v>0</v>
      </c>
      <c r="AW147" s="1" t="s">
        <v>123</v>
      </c>
      <c r="AX147">
        <v>0</v>
      </c>
      <c r="AY147">
        <v>0</v>
      </c>
      <c r="AZ147" s="1" t="s">
        <v>123</v>
      </c>
      <c r="BA147">
        <v>0</v>
      </c>
      <c r="BB147">
        <v>0</v>
      </c>
      <c r="BC147" s="1" t="s">
        <v>123</v>
      </c>
      <c r="BF147" s="1" t="s">
        <v>130</v>
      </c>
      <c r="BG147" s="1" t="s">
        <v>120</v>
      </c>
      <c r="BH147" s="1" t="s">
        <v>131</v>
      </c>
      <c r="BK147" s="1" t="s">
        <v>120</v>
      </c>
      <c r="BL147" s="1" t="s">
        <v>120</v>
      </c>
      <c r="BM147" s="1" t="s">
        <v>120</v>
      </c>
      <c r="BN147" s="1" t="s">
        <v>120</v>
      </c>
      <c r="BO147" s="1" t="s">
        <v>329</v>
      </c>
      <c r="BP147" s="1" t="s">
        <v>133</v>
      </c>
      <c r="BQ147" s="1" t="s">
        <v>120</v>
      </c>
      <c r="BR147" s="1" t="s">
        <v>120</v>
      </c>
      <c r="BS147" s="1" t="s">
        <v>120</v>
      </c>
      <c r="BT147" s="1" t="s">
        <v>120</v>
      </c>
      <c r="BU147" s="1" t="s">
        <v>120</v>
      </c>
      <c r="BV147" s="1" t="s">
        <v>120</v>
      </c>
      <c r="BW147">
        <v>0</v>
      </c>
      <c r="BX147">
        <v>0</v>
      </c>
      <c r="BY147">
        <v>0</v>
      </c>
      <c r="BZ147" s="3"/>
      <c r="CA147" s="3"/>
      <c r="CB147" s="1" t="s">
        <v>147</v>
      </c>
      <c r="CC147" s="4"/>
      <c r="CE147" s="1" t="s">
        <v>120</v>
      </c>
      <c r="CH147" s="1" t="s">
        <v>120</v>
      </c>
      <c r="CK147" s="1" t="s">
        <v>120</v>
      </c>
      <c r="CN147" s="1" t="s">
        <v>120</v>
      </c>
      <c r="CO147" s="1" t="s">
        <v>120</v>
      </c>
      <c r="CP147" s="1" t="s">
        <v>120</v>
      </c>
      <c r="CQ147" s="1" t="s">
        <v>120</v>
      </c>
      <c r="CR147" s="1" t="s">
        <v>120</v>
      </c>
      <c r="CS147" s="1" t="s">
        <v>120</v>
      </c>
      <c r="CT147" s="3"/>
      <c r="CU147" s="1" t="s">
        <v>120</v>
      </c>
      <c r="CV147" s="1" t="s">
        <v>120</v>
      </c>
      <c r="CW147" s="1" t="s">
        <v>120</v>
      </c>
      <c r="CX147" s="1" t="s">
        <v>120</v>
      </c>
      <c r="CY147" s="1" t="s">
        <v>120</v>
      </c>
      <c r="CZ147" s="1" t="s">
        <v>120</v>
      </c>
      <c r="DA147" s="1" t="s">
        <v>120</v>
      </c>
      <c r="DB147">
        <v>0</v>
      </c>
      <c r="DC147" s="1" t="s">
        <v>120</v>
      </c>
      <c r="DD147" s="1" t="s">
        <v>135</v>
      </c>
      <c r="DE147" s="1" t="s">
        <v>120</v>
      </c>
      <c r="DF147" s="1" t="s">
        <v>120</v>
      </c>
      <c r="DG147" s="1" t="s">
        <v>120</v>
      </c>
      <c r="DH147" s="1" t="s">
        <v>136</v>
      </c>
      <c r="DI147" s="1" t="s">
        <v>119</v>
      </c>
      <c r="DJ147" s="1" t="s">
        <v>120</v>
      </c>
      <c r="DK147" s="1" t="s">
        <v>120</v>
      </c>
      <c r="DL147" s="1" t="s">
        <v>120</v>
      </c>
      <c r="DM147" s="1" t="s">
        <v>120</v>
      </c>
      <c r="DN147" s="1" t="s">
        <v>120</v>
      </c>
      <c r="DO147" s="1" t="s">
        <v>120</v>
      </c>
      <c r="DP147" s="1" t="s">
        <v>120</v>
      </c>
      <c r="DQ147" s="1" t="s">
        <v>120</v>
      </c>
    </row>
    <row r="148" spans="2:121" hidden="1" x14ac:dyDescent="0.25">
      <c r="B148">
        <v>2025</v>
      </c>
      <c r="C148" s="3">
        <v>40179</v>
      </c>
      <c r="D148" s="1" t="s">
        <v>330</v>
      </c>
      <c r="E148" s="1" t="s">
        <v>117</v>
      </c>
      <c r="F148">
        <v>10</v>
      </c>
      <c r="G148" s="1" t="s">
        <v>118</v>
      </c>
      <c r="H148">
        <v>87600</v>
      </c>
      <c r="I148" s="1" t="s">
        <v>119</v>
      </c>
      <c r="J148">
        <v>3.23</v>
      </c>
      <c r="K148" s="9">
        <f>AVERAGE('E-F Prices 2011 Hourly'!G1369:G2111)</f>
        <v>0.20683304114071899</v>
      </c>
      <c r="L148" s="9">
        <f>SUM('E-F Prices 2011 Hourly'!J1392:J2111)</f>
        <v>35368.01999999999</v>
      </c>
      <c r="M148" s="9">
        <f>Table1[[#This Row],[Price]]*Table1[[#This Row],[Total quantity]]</f>
        <v>282948</v>
      </c>
      <c r="N148" s="9">
        <f>Table1[[#This Row],[Real P/L]]-Table1[[#This Row],[Premium]]</f>
        <v>-247579.98</v>
      </c>
      <c r="S148" s="1" t="s">
        <v>120</v>
      </c>
      <c r="V148" s="1" t="s">
        <v>121</v>
      </c>
      <c r="W148" s="1" t="s">
        <v>121</v>
      </c>
      <c r="X148" s="1" t="s">
        <v>122</v>
      </c>
      <c r="Y148" s="1" t="s">
        <v>123</v>
      </c>
      <c r="Z148" s="1" t="s">
        <v>124</v>
      </c>
      <c r="AA148" s="1" t="s">
        <v>125</v>
      </c>
      <c r="AB148" s="1" t="s">
        <v>120</v>
      </c>
      <c r="AC148" s="1" t="s">
        <v>120</v>
      </c>
      <c r="AD148" s="1" t="s">
        <v>120</v>
      </c>
      <c r="AE148" s="1" t="s">
        <v>120</v>
      </c>
      <c r="AF148" s="1" t="s">
        <v>120</v>
      </c>
      <c r="AG148" s="3">
        <v>40544</v>
      </c>
      <c r="AH148" s="3">
        <v>40908</v>
      </c>
      <c r="AI148" s="1" t="s">
        <v>126</v>
      </c>
      <c r="AJ148">
        <v>8760</v>
      </c>
      <c r="AK148" s="1" t="s">
        <v>127</v>
      </c>
      <c r="AL148">
        <v>-5</v>
      </c>
      <c r="AM148" s="3"/>
      <c r="AN148" s="1" t="s">
        <v>120</v>
      </c>
      <c r="AO148" s="1" t="s">
        <v>120</v>
      </c>
      <c r="AP148" s="1" t="s">
        <v>128</v>
      </c>
      <c r="AQ148" s="1" t="s">
        <v>129</v>
      </c>
      <c r="AR148">
        <v>0</v>
      </c>
      <c r="AS148">
        <v>0</v>
      </c>
      <c r="AT148" s="1" t="s">
        <v>123</v>
      </c>
      <c r="AU148">
        <v>0</v>
      </c>
      <c r="AV148">
        <v>0</v>
      </c>
      <c r="AW148" s="1" t="s">
        <v>123</v>
      </c>
      <c r="AX148">
        <v>0</v>
      </c>
      <c r="AY148">
        <v>0</v>
      </c>
      <c r="AZ148" s="1" t="s">
        <v>123</v>
      </c>
      <c r="BA148">
        <v>0</v>
      </c>
      <c r="BB148">
        <v>0</v>
      </c>
      <c r="BC148" s="1" t="s">
        <v>123</v>
      </c>
      <c r="BF148" s="1" t="s">
        <v>130</v>
      </c>
      <c r="BG148" s="1" t="s">
        <v>120</v>
      </c>
      <c r="BH148" s="1" t="s">
        <v>131</v>
      </c>
      <c r="BK148" s="1" t="s">
        <v>120</v>
      </c>
      <c r="BL148" s="1" t="s">
        <v>120</v>
      </c>
      <c r="BM148" s="1" t="s">
        <v>120</v>
      </c>
      <c r="BN148" s="1" t="s">
        <v>120</v>
      </c>
      <c r="BO148" s="1" t="s">
        <v>331</v>
      </c>
      <c r="BP148" s="1" t="s">
        <v>133</v>
      </c>
      <c r="BQ148" s="1" t="s">
        <v>120</v>
      </c>
      <c r="BR148" s="1" t="s">
        <v>120</v>
      </c>
      <c r="BS148" s="1" t="s">
        <v>120</v>
      </c>
      <c r="BT148" s="1" t="s">
        <v>120</v>
      </c>
      <c r="BU148" s="1" t="s">
        <v>120</v>
      </c>
      <c r="BV148" s="1" t="s">
        <v>120</v>
      </c>
      <c r="BW148">
        <v>0</v>
      </c>
      <c r="BX148">
        <v>0</v>
      </c>
      <c r="BY148">
        <v>0</v>
      </c>
      <c r="BZ148" s="3"/>
      <c r="CA148" s="3"/>
      <c r="CB148" s="1" t="s">
        <v>134</v>
      </c>
      <c r="CC148" s="4"/>
      <c r="CE148" s="1" t="s">
        <v>120</v>
      </c>
      <c r="CH148" s="1" t="s">
        <v>120</v>
      </c>
      <c r="CK148" s="1" t="s">
        <v>120</v>
      </c>
      <c r="CN148" s="1" t="s">
        <v>120</v>
      </c>
      <c r="CO148" s="1" t="s">
        <v>120</v>
      </c>
      <c r="CP148" s="1" t="s">
        <v>120</v>
      </c>
      <c r="CQ148" s="1" t="s">
        <v>120</v>
      </c>
      <c r="CR148" s="1" t="s">
        <v>120</v>
      </c>
      <c r="CS148" s="1" t="s">
        <v>120</v>
      </c>
      <c r="CT148" s="3"/>
      <c r="CU148" s="1" t="s">
        <v>120</v>
      </c>
      <c r="CV148" s="1" t="s">
        <v>120</v>
      </c>
      <c r="CW148" s="1" t="s">
        <v>120</v>
      </c>
      <c r="CX148" s="1" t="s">
        <v>120</v>
      </c>
      <c r="CY148" s="1" t="s">
        <v>120</v>
      </c>
      <c r="CZ148" s="1" t="s">
        <v>120</v>
      </c>
      <c r="DA148" s="1" t="s">
        <v>120</v>
      </c>
      <c r="DB148">
        <v>0</v>
      </c>
      <c r="DC148" s="1" t="s">
        <v>120</v>
      </c>
      <c r="DD148" s="1" t="s">
        <v>135</v>
      </c>
      <c r="DE148" s="1" t="s">
        <v>120</v>
      </c>
      <c r="DF148" s="1" t="s">
        <v>120</v>
      </c>
      <c r="DG148" s="1" t="s">
        <v>120</v>
      </c>
      <c r="DH148" s="1" t="s">
        <v>136</v>
      </c>
      <c r="DI148" s="1" t="s">
        <v>119</v>
      </c>
      <c r="DJ148" s="1" t="s">
        <v>120</v>
      </c>
      <c r="DK148" s="1" t="s">
        <v>120</v>
      </c>
      <c r="DL148" s="1" t="s">
        <v>120</v>
      </c>
      <c r="DM148" s="1" t="s">
        <v>120</v>
      </c>
      <c r="DN148" s="1" t="s">
        <v>120</v>
      </c>
      <c r="DO148" s="1" t="s">
        <v>120</v>
      </c>
      <c r="DP148" s="1" t="s">
        <v>120</v>
      </c>
      <c r="DQ148" s="1" t="s">
        <v>120</v>
      </c>
    </row>
    <row r="149" spans="2:121" hidden="1" x14ac:dyDescent="0.25">
      <c r="B149">
        <v>2313</v>
      </c>
      <c r="C149" s="3">
        <v>40179</v>
      </c>
      <c r="D149" s="1" t="s">
        <v>330</v>
      </c>
      <c r="E149" s="1" t="s">
        <v>137</v>
      </c>
      <c r="F149">
        <v>-10</v>
      </c>
      <c r="G149" s="1" t="s">
        <v>118</v>
      </c>
      <c r="H149">
        <v>-87600</v>
      </c>
      <c r="I149" s="1" t="s">
        <v>119</v>
      </c>
      <c r="J149">
        <v>4.5599999999999996</v>
      </c>
      <c r="K149" s="9">
        <f>AVERAGE('E-F Prices 2011 Hourly'!G1370:G2112)</f>
        <v>0.20683304114071899</v>
      </c>
      <c r="L149" s="9">
        <f>SUM('E-F Prices 2011 Hourly'!J1393:J2112)</f>
        <v>35368.01999999999</v>
      </c>
      <c r="M149" s="9">
        <f>Table1[[#This Row],[Price]]*Table1[[#This Row],[Total quantity]]</f>
        <v>-399455.99999999994</v>
      </c>
      <c r="N149" s="9">
        <f>Table1[[#This Row],[Real P/L]]-Table1[[#This Row],[Premium]]</f>
        <v>434824.0199999999</v>
      </c>
      <c r="S149" s="1" t="s">
        <v>120</v>
      </c>
      <c r="V149" s="1" t="s">
        <v>121</v>
      </c>
      <c r="W149" s="1" t="s">
        <v>121</v>
      </c>
      <c r="X149" s="1" t="s">
        <v>122</v>
      </c>
      <c r="Y149" s="1" t="s">
        <v>123</v>
      </c>
      <c r="Z149" s="1" t="s">
        <v>124</v>
      </c>
      <c r="AA149" s="1" t="s">
        <v>125</v>
      </c>
      <c r="AB149" s="1" t="s">
        <v>120</v>
      </c>
      <c r="AC149" s="1" t="s">
        <v>120</v>
      </c>
      <c r="AD149" s="1" t="s">
        <v>120</v>
      </c>
      <c r="AE149" s="1" t="s">
        <v>120</v>
      </c>
      <c r="AF149" s="1" t="s">
        <v>120</v>
      </c>
      <c r="AG149" s="3">
        <v>40544</v>
      </c>
      <c r="AH149" s="3">
        <v>40908</v>
      </c>
      <c r="AI149" s="1" t="s">
        <v>126</v>
      </c>
      <c r="AJ149">
        <v>8760</v>
      </c>
      <c r="AK149" s="1" t="s">
        <v>127</v>
      </c>
      <c r="AL149">
        <v>-5</v>
      </c>
      <c r="AM149" s="3"/>
      <c r="AN149" s="1" t="s">
        <v>120</v>
      </c>
      <c r="AO149" s="1" t="s">
        <v>120</v>
      </c>
      <c r="AP149" s="1" t="s">
        <v>128</v>
      </c>
      <c r="AQ149" s="1" t="s">
        <v>129</v>
      </c>
      <c r="AR149">
        <v>0</v>
      </c>
      <c r="AS149">
        <v>0</v>
      </c>
      <c r="AT149" s="1" t="s">
        <v>123</v>
      </c>
      <c r="AU149">
        <v>0</v>
      </c>
      <c r="AV149">
        <v>0</v>
      </c>
      <c r="AW149" s="1" t="s">
        <v>123</v>
      </c>
      <c r="AX149">
        <v>0</v>
      </c>
      <c r="AY149">
        <v>0</v>
      </c>
      <c r="AZ149" s="1" t="s">
        <v>123</v>
      </c>
      <c r="BA149">
        <v>0</v>
      </c>
      <c r="BB149">
        <v>0</v>
      </c>
      <c r="BC149" s="1" t="s">
        <v>123</v>
      </c>
      <c r="BF149" s="1" t="s">
        <v>130</v>
      </c>
      <c r="BG149" s="1" t="s">
        <v>120</v>
      </c>
      <c r="BH149" s="1" t="s">
        <v>131</v>
      </c>
      <c r="BK149" s="1" t="s">
        <v>120</v>
      </c>
      <c r="BL149" s="1" t="s">
        <v>120</v>
      </c>
      <c r="BM149" s="1" t="s">
        <v>120</v>
      </c>
      <c r="BN149" s="1" t="s">
        <v>120</v>
      </c>
      <c r="BO149" s="1" t="s">
        <v>332</v>
      </c>
      <c r="BP149" s="1" t="s">
        <v>133</v>
      </c>
      <c r="BQ149" s="1" t="s">
        <v>120</v>
      </c>
      <c r="BR149" s="1" t="s">
        <v>120</v>
      </c>
      <c r="BS149" s="1" t="s">
        <v>120</v>
      </c>
      <c r="BT149" s="1" t="s">
        <v>120</v>
      </c>
      <c r="BU149" s="1" t="s">
        <v>120</v>
      </c>
      <c r="BV149" s="1" t="s">
        <v>120</v>
      </c>
      <c r="BW149">
        <v>0</v>
      </c>
      <c r="BX149">
        <v>0</v>
      </c>
      <c r="BY149">
        <v>0</v>
      </c>
      <c r="BZ149" s="3"/>
      <c r="CA149" s="3"/>
      <c r="CB149" s="1" t="s">
        <v>134</v>
      </c>
      <c r="CC149" s="4"/>
      <c r="CE149" s="1" t="s">
        <v>120</v>
      </c>
      <c r="CH149" s="1" t="s">
        <v>120</v>
      </c>
      <c r="CK149" s="1" t="s">
        <v>120</v>
      </c>
      <c r="CN149" s="1" t="s">
        <v>120</v>
      </c>
      <c r="CO149" s="1" t="s">
        <v>120</v>
      </c>
      <c r="CP149" s="1" t="s">
        <v>120</v>
      </c>
      <c r="CQ149" s="1" t="s">
        <v>120</v>
      </c>
      <c r="CR149" s="1" t="s">
        <v>120</v>
      </c>
      <c r="CS149" s="1" t="s">
        <v>120</v>
      </c>
      <c r="CT149" s="3"/>
      <c r="CU149" s="1" t="s">
        <v>120</v>
      </c>
      <c r="CV149" s="1" t="s">
        <v>120</v>
      </c>
      <c r="CW149" s="1" t="s">
        <v>120</v>
      </c>
      <c r="CX149" s="1" t="s">
        <v>120</v>
      </c>
      <c r="CY149" s="1" t="s">
        <v>120</v>
      </c>
      <c r="CZ149" s="1" t="s">
        <v>120</v>
      </c>
      <c r="DA149" s="1" t="s">
        <v>120</v>
      </c>
      <c r="DB149">
        <v>0</v>
      </c>
      <c r="DC149" s="1" t="s">
        <v>120</v>
      </c>
      <c r="DD149" s="1" t="s">
        <v>135</v>
      </c>
      <c r="DE149" s="1" t="s">
        <v>120</v>
      </c>
      <c r="DF149" s="1" t="s">
        <v>120</v>
      </c>
      <c r="DG149" s="1" t="s">
        <v>120</v>
      </c>
      <c r="DH149" s="1" t="s">
        <v>136</v>
      </c>
      <c r="DI149" s="1" t="s">
        <v>119</v>
      </c>
      <c r="DJ149" s="1" t="s">
        <v>120</v>
      </c>
      <c r="DK149" s="1" t="s">
        <v>120</v>
      </c>
      <c r="DL149" s="1" t="s">
        <v>120</v>
      </c>
      <c r="DM149" s="1" t="s">
        <v>120</v>
      </c>
      <c r="DN149" s="1" t="s">
        <v>120</v>
      </c>
      <c r="DO149" s="1" t="s">
        <v>120</v>
      </c>
      <c r="DP149" s="1" t="s">
        <v>120</v>
      </c>
      <c r="DQ149" s="1" t="s">
        <v>120</v>
      </c>
    </row>
    <row r="150" spans="2:121" hidden="1" x14ac:dyDescent="0.25">
      <c r="B150">
        <v>2599</v>
      </c>
      <c r="C150" s="3">
        <v>40179</v>
      </c>
      <c r="D150" s="1" t="s">
        <v>330</v>
      </c>
      <c r="E150" s="1" t="s">
        <v>137</v>
      </c>
      <c r="F150">
        <v>-20</v>
      </c>
      <c r="G150" s="1" t="s">
        <v>118</v>
      </c>
      <c r="H150">
        <v>-175200</v>
      </c>
      <c r="I150" s="1" t="s">
        <v>119</v>
      </c>
      <c r="J150">
        <v>-3.43</v>
      </c>
      <c r="K150" s="9">
        <f>AVERAGE('E-F Prices 2011 Hourly'!G1371:G2113)</f>
        <v>0.20683304114071899</v>
      </c>
      <c r="L150" s="9">
        <f>SUM('E-F Prices 2011 Hourly'!J1394:J2113)</f>
        <v>35368.01999999999</v>
      </c>
      <c r="M150" s="9">
        <f>Table1[[#This Row],[Price]]*Table1[[#This Row],[Total quantity]]</f>
        <v>600936</v>
      </c>
      <c r="N150" s="9">
        <f>Table1[[#This Row],[Real P/L]]-Table1[[#This Row],[Premium]]</f>
        <v>-565567.98</v>
      </c>
      <c r="S150" s="1" t="s">
        <v>120</v>
      </c>
      <c r="V150" s="1" t="s">
        <v>121</v>
      </c>
      <c r="W150" s="1" t="s">
        <v>121</v>
      </c>
      <c r="X150" s="1" t="s">
        <v>122</v>
      </c>
      <c r="Y150" s="1" t="s">
        <v>123</v>
      </c>
      <c r="Z150" s="1" t="s">
        <v>124</v>
      </c>
      <c r="AA150" s="1" t="s">
        <v>125</v>
      </c>
      <c r="AB150" s="1" t="s">
        <v>120</v>
      </c>
      <c r="AC150" s="1" t="s">
        <v>120</v>
      </c>
      <c r="AD150" s="1" t="s">
        <v>120</v>
      </c>
      <c r="AE150" s="1" t="s">
        <v>120</v>
      </c>
      <c r="AF150" s="1" t="s">
        <v>120</v>
      </c>
      <c r="AG150" s="3">
        <v>40544</v>
      </c>
      <c r="AH150" s="3">
        <v>40908</v>
      </c>
      <c r="AI150" s="1" t="s">
        <v>126</v>
      </c>
      <c r="AJ150">
        <v>8760</v>
      </c>
      <c r="AK150" s="1" t="s">
        <v>127</v>
      </c>
      <c r="AL150">
        <v>-5</v>
      </c>
      <c r="AM150" s="3"/>
      <c r="AN150" s="1" t="s">
        <v>120</v>
      </c>
      <c r="AO150" s="1" t="s">
        <v>120</v>
      </c>
      <c r="AP150" s="1" t="s">
        <v>128</v>
      </c>
      <c r="AQ150" s="1" t="s">
        <v>129</v>
      </c>
      <c r="AR150">
        <v>0</v>
      </c>
      <c r="AS150">
        <v>0</v>
      </c>
      <c r="AT150" s="1" t="s">
        <v>123</v>
      </c>
      <c r="AU150">
        <v>0</v>
      </c>
      <c r="AV150">
        <v>0</v>
      </c>
      <c r="AW150" s="1" t="s">
        <v>123</v>
      </c>
      <c r="AX150">
        <v>0</v>
      </c>
      <c r="AY150">
        <v>0</v>
      </c>
      <c r="AZ150" s="1" t="s">
        <v>123</v>
      </c>
      <c r="BA150">
        <v>0</v>
      </c>
      <c r="BB150">
        <v>0</v>
      </c>
      <c r="BC150" s="1" t="s">
        <v>123</v>
      </c>
      <c r="BF150" s="1" t="s">
        <v>130</v>
      </c>
      <c r="BG150" s="1" t="s">
        <v>120</v>
      </c>
      <c r="BH150" s="1" t="s">
        <v>131</v>
      </c>
      <c r="BK150" s="1" t="s">
        <v>120</v>
      </c>
      <c r="BL150" s="1" t="s">
        <v>120</v>
      </c>
      <c r="BM150" s="1" t="s">
        <v>120</v>
      </c>
      <c r="BN150" s="1" t="s">
        <v>120</v>
      </c>
      <c r="BO150" s="1" t="s">
        <v>333</v>
      </c>
      <c r="BP150" s="1" t="s">
        <v>133</v>
      </c>
      <c r="BQ150" s="1" t="s">
        <v>120</v>
      </c>
      <c r="BR150" s="1" t="s">
        <v>120</v>
      </c>
      <c r="BS150" s="1" t="s">
        <v>120</v>
      </c>
      <c r="BT150" s="1" t="s">
        <v>120</v>
      </c>
      <c r="BU150" s="1" t="s">
        <v>120</v>
      </c>
      <c r="BV150" s="1" t="s">
        <v>120</v>
      </c>
      <c r="BW150">
        <v>0</v>
      </c>
      <c r="BX150">
        <v>0</v>
      </c>
      <c r="BY150">
        <v>0</v>
      </c>
      <c r="BZ150" s="3"/>
      <c r="CA150" s="3"/>
      <c r="CB150" s="1" t="s">
        <v>134</v>
      </c>
      <c r="CC150" s="4"/>
      <c r="CE150" s="1" t="s">
        <v>120</v>
      </c>
      <c r="CH150" s="1" t="s">
        <v>120</v>
      </c>
      <c r="CK150" s="1" t="s">
        <v>120</v>
      </c>
      <c r="CN150" s="1" t="s">
        <v>120</v>
      </c>
      <c r="CO150" s="1" t="s">
        <v>120</v>
      </c>
      <c r="CP150" s="1" t="s">
        <v>120</v>
      </c>
      <c r="CQ150" s="1" t="s">
        <v>120</v>
      </c>
      <c r="CR150" s="1" t="s">
        <v>120</v>
      </c>
      <c r="CS150" s="1" t="s">
        <v>120</v>
      </c>
      <c r="CT150" s="3"/>
      <c r="CU150" s="1" t="s">
        <v>120</v>
      </c>
      <c r="CV150" s="1" t="s">
        <v>120</v>
      </c>
      <c r="CW150" s="1" t="s">
        <v>120</v>
      </c>
      <c r="CX150" s="1" t="s">
        <v>120</v>
      </c>
      <c r="CY150" s="1" t="s">
        <v>120</v>
      </c>
      <c r="CZ150" s="1" t="s">
        <v>120</v>
      </c>
      <c r="DA150" s="1" t="s">
        <v>120</v>
      </c>
      <c r="DB150">
        <v>0</v>
      </c>
      <c r="DC150" s="1" t="s">
        <v>120</v>
      </c>
      <c r="DD150" s="1" t="s">
        <v>135</v>
      </c>
      <c r="DE150" s="1" t="s">
        <v>120</v>
      </c>
      <c r="DF150" s="1" t="s">
        <v>120</v>
      </c>
      <c r="DG150" s="1" t="s">
        <v>120</v>
      </c>
      <c r="DH150" s="1" t="s">
        <v>136</v>
      </c>
      <c r="DI150" s="1" t="s">
        <v>119</v>
      </c>
      <c r="DJ150" s="1" t="s">
        <v>120</v>
      </c>
      <c r="DK150" s="1" t="s">
        <v>120</v>
      </c>
      <c r="DL150" s="1" t="s">
        <v>120</v>
      </c>
      <c r="DM150" s="1" t="s">
        <v>120</v>
      </c>
      <c r="DN150" s="1" t="s">
        <v>120</v>
      </c>
      <c r="DO150" s="1" t="s">
        <v>120</v>
      </c>
      <c r="DP150" s="1" t="s">
        <v>120</v>
      </c>
      <c r="DQ150" s="1" t="s">
        <v>120</v>
      </c>
    </row>
    <row r="151" spans="2:121" hidden="1" x14ac:dyDescent="0.25">
      <c r="B151">
        <v>2027</v>
      </c>
      <c r="C151" s="3">
        <v>40179</v>
      </c>
      <c r="D151" s="1" t="s">
        <v>334</v>
      </c>
      <c r="E151" s="1" t="s">
        <v>117</v>
      </c>
      <c r="F151">
        <v>10</v>
      </c>
      <c r="G151" s="1" t="s">
        <v>118</v>
      </c>
      <c r="H151">
        <v>87600</v>
      </c>
      <c r="I151" s="1" t="s">
        <v>119</v>
      </c>
      <c r="J151">
        <v>3.23</v>
      </c>
      <c r="K151" s="9">
        <f>AVERAGE('E-F Prices 2011 Hourly'!G1372:G2114)</f>
        <v>0.20683304114071899</v>
      </c>
      <c r="L151" s="9">
        <f>SUM('E-F Prices 2011 Hourly'!J1395:J2114)</f>
        <v>35368.01999999999</v>
      </c>
      <c r="M151" s="9">
        <f>Table1[[#This Row],[Price]]*Table1[[#This Row],[Total quantity]]</f>
        <v>282948</v>
      </c>
      <c r="N151" s="9">
        <f>Table1[[#This Row],[Real P/L]]-Table1[[#This Row],[Premium]]</f>
        <v>-247579.98</v>
      </c>
      <c r="S151" s="1" t="s">
        <v>120</v>
      </c>
      <c r="V151" s="1" t="s">
        <v>121</v>
      </c>
      <c r="W151" s="1" t="s">
        <v>121</v>
      </c>
      <c r="X151" s="1" t="s">
        <v>122</v>
      </c>
      <c r="Y151" s="1" t="s">
        <v>123</v>
      </c>
      <c r="Z151" s="1" t="s">
        <v>124</v>
      </c>
      <c r="AA151" s="1" t="s">
        <v>125</v>
      </c>
      <c r="AB151" s="1" t="s">
        <v>120</v>
      </c>
      <c r="AC151" s="1" t="s">
        <v>120</v>
      </c>
      <c r="AD151" s="1" t="s">
        <v>120</v>
      </c>
      <c r="AE151" s="1" t="s">
        <v>120</v>
      </c>
      <c r="AF151" s="1" t="s">
        <v>120</v>
      </c>
      <c r="AG151" s="3">
        <v>40544</v>
      </c>
      <c r="AH151" s="3">
        <v>40908</v>
      </c>
      <c r="AI151" s="1" t="s">
        <v>126</v>
      </c>
      <c r="AJ151">
        <v>8760</v>
      </c>
      <c r="AK151" s="1" t="s">
        <v>127</v>
      </c>
      <c r="AL151">
        <v>-5</v>
      </c>
      <c r="AM151" s="3"/>
      <c r="AN151" s="1" t="s">
        <v>120</v>
      </c>
      <c r="AO151" s="1" t="s">
        <v>120</v>
      </c>
      <c r="AP151" s="1" t="s">
        <v>128</v>
      </c>
      <c r="AQ151" s="1" t="s">
        <v>129</v>
      </c>
      <c r="AR151">
        <v>0</v>
      </c>
      <c r="AS151">
        <v>0</v>
      </c>
      <c r="AT151" s="1" t="s">
        <v>123</v>
      </c>
      <c r="AU151">
        <v>0</v>
      </c>
      <c r="AV151">
        <v>0</v>
      </c>
      <c r="AW151" s="1" t="s">
        <v>123</v>
      </c>
      <c r="AX151">
        <v>0</v>
      </c>
      <c r="AY151">
        <v>0</v>
      </c>
      <c r="AZ151" s="1" t="s">
        <v>123</v>
      </c>
      <c r="BA151">
        <v>0</v>
      </c>
      <c r="BB151">
        <v>0</v>
      </c>
      <c r="BC151" s="1" t="s">
        <v>123</v>
      </c>
      <c r="BF151" s="1" t="s">
        <v>130</v>
      </c>
      <c r="BG151" s="1" t="s">
        <v>120</v>
      </c>
      <c r="BH151" s="1" t="s">
        <v>131</v>
      </c>
      <c r="BK151" s="1" t="s">
        <v>120</v>
      </c>
      <c r="BL151" s="1" t="s">
        <v>120</v>
      </c>
      <c r="BM151" s="1" t="s">
        <v>120</v>
      </c>
      <c r="BN151" s="1" t="s">
        <v>120</v>
      </c>
      <c r="BO151" s="1" t="s">
        <v>335</v>
      </c>
      <c r="BP151" s="1" t="s">
        <v>133</v>
      </c>
      <c r="BQ151" s="1" t="s">
        <v>120</v>
      </c>
      <c r="BR151" s="1" t="s">
        <v>120</v>
      </c>
      <c r="BS151" s="1" t="s">
        <v>120</v>
      </c>
      <c r="BT151" s="1" t="s">
        <v>120</v>
      </c>
      <c r="BU151" s="1" t="s">
        <v>120</v>
      </c>
      <c r="BV151" s="1" t="s">
        <v>120</v>
      </c>
      <c r="BW151">
        <v>0</v>
      </c>
      <c r="BX151">
        <v>0</v>
      </c>
      <c r="BY151">
        <v>0</v>
      </c>
      <c r="BZ151" s="3"/>
      <c r="CA151" s="3"/>
      <c r="CB151" s="1" t="s">
        <v>142</v>
      </c>
      <c r="CC151" s="4"/>
      <c r="CE151" s="1" t="s">
        <v>120</v>
      </c>
      <c r="CH151" s="1" t="s">
        <v>120</v>
      </c>
      <c r="CK151" s="1" t="s">
        <v>120</v>
      </c>
      <c r="CN151" s="1" t="s">
        <v>120</v>
      </c>
      <c r="CO151" s="1" t="s">
        <v>120</v>
      </c>
      <c r="CP151" s="1" t="s">
        <v>120</v>
      </c>
      <c r="CQ151" s="1" t="s">
        <v>120</v>
      </c>
      <c r="CR151" s="1" t="s">
        <v>120</v>
      </c>
      <c r="CS151" s="1" t="s">
        <v>120</v>
      </c>
      <c r="CT151" s="3"/>
      <c r="CU151" s="1" t="s">
        <v>120</v>
      </c>
      <c r="CV151" s="1" t="s">
        <v>120</v>
      </c>
      <c r="CW151" s="1" t="s">
        <v>120</v>
      </c>
      <c r="CX151" s="1" t="s">
        <v>120</v>
      </c>
      <c r="CY151" s="1" t="s">
        <v>120</v>
      </c>
      <c r="CZ151" s="1" t="s">
        <v>120</v>
      </c>
      <c r="DA151" s="1" t="s">
        <v>120</v>
      </c>
      <c r="DB151">
        <v>0</v>
      </c>
      <c r="DC151" s="1" t="s">
        <v>120</v>
      </c>
      <c r="DD151" s="1" t="s">
        <v>135</v>
      </c>
      <c r="DE151" s="1" t="s">
        <v>120</v>
      </c>
      <c r="DF151" s="1" t="s">
        <v>120</v>
      </c>
      <c r="DG151" s="1" t="s">
        <v>120</v>
      </c>
      <c r="DH151" s="1" t="s">
        <v>136</v>
      </c>
      <c r="DI151" s="1" t="s">
        <v>119</v>
      </c>
      <c r="DJ151" s="1" t="s">
        <v>120</v>
      </c>
      <c r="DK151" s="1" t="s">
        <v>120</v>
      </c>
      <c r="DL151" s="1" t="s">
        <v>120</v>
      </c>
      <c r="DM151" s="1" t="s">
        <v>120</v>
      </c>
      <c r="DN151" s="1" t="s">
        <v>120</v>
      </c>
      <c r="DO151" s="1" t="s">
        <v>120</v>
      </c>
      <c r="DP151" s="1" t="s">
        <v>120</v>
      </c>
      <c r="DQ151" s="1" t="s">
        <v>120</v>
      </c>
    </row>
    <row r="152" spans="2:121" hidden="1" x14ac:dyDescent="0.25">
      <c r="B152">
        <v>2315</v>
      </c>
      <c r="C152" s="3">
        <v>40179</v>
      </c>
      <c r="D152" s="1" t="s">
        <v>334</v>
      </c>
      <c r="E152" s="1" t="s">
        <v>137</v>
      </c>
      <c r="F152">
        <v>-10</v>
      </c>
      <c r="G152" s="1" t="s">
        <v>118</v>
      </c>
      <c r="H152">
        <v>-87600</v>
      </c>
      <c r="I152" s="1" t="s">
        <v>119</v>
      </c>
      <c r="J152">
        <v>4.5599999999999996</v>
      </c>
      <c r="K152" s="9">
        <f>AVERAGE('E-F Prices 2011 Hourly'!G1373:G2115)</f>
        <v>0.20683304114071899</v>
      </c>
      <c r="L152" s="9">
        <f>SUM('E-F Prices 2011 Hourly'!J1396:J2115)</f>
        <v>35368.01999999999</v>
      </c>
      <c r="M152" s="9">
        <f>Table1[[#This Row],[Price]]*Table1[[#This Row],[Total quantity]]</f>
        <v>-399455.99999999994</v>
      </c>
      <c r="N152" s="9">
        <f>Table1[[#This Row],[Real P/L]]-Table1[[#This Row],[Premium]]</f>
        <v>434824.0199999999</v>
      </c>
      <c r="S152" s="1" t="s">
        <v>120</v>
      </c>
      <c r="V152" s="1" t="s">
        <v>121</v>
      </c>
      <c r="W152" s="1" t="s">
        <v>121</v>
      </c>
      <c r="X152" s="1" t="s">
        <v>122</v>
      </c>
      <c r="Y152" s="1" t="s">
        <v>123</v>
      </c>
      <c r="Z152" s="1" t="s">
        <v>124</v>
      </c>
      <c r="AA152" s="1" t="s">
        <v>125</v>
      </c>
      <c r="AB152" s="1" t="s">
        <v>120</v>
      </c>
      <c r="AC152" s="1" t="s">
        <v>120</v>
      </c>
      <c r="AD152" s="1" t="s">
        <v>120</v>
      </c>
      <c r="AE152" s="1" t="s">
        <v>120</v>
      </c>
      <c r="AF152" s="1" t="s">
        <v>120</v>
      </c>
      <c r="AG152" s="3">
        <v>40544</v>
      </c>
      <c r="AH152" s="3">
        <v>40908</v>
      </c>
      <c r="AI152" s="1" t="s">
        <v>126</v>
      </c>
      <c r="AJ152">
        <v>8760</v>
      </c>
      <c r="AK152" s="1" t="s">
        <v>127</v>
      </c>
      <c r="AL152">
        <v>-5</v>
      </c>
      <c r="AM152" s="3"/>
      <c r="AN152" s="1" t="s">
        <v>120</v>
      </c>
      <c r="AO152" s="1" t="s">
        <v>120</v>
      </c>
      <c r="AP152" s="1" t="s">
        <v>128</v>
      </c>
      <c r="AQ152" s="1" t="s">
        <v>129</v>
      </c>
      <c r="AR152">
        <v>0</v>
      </c>
      <c r="AS152">
        <v>0</v>
      </c>
      <c r="AT152" s="1" t="s">
        <v>123</v>
      </c>
      <c r="AU152">
        <v>0</v>
      </c>
      <c r="AV152">
        <v>0</v>
      </c>
      <c r="AW152" s="1" t="s">
        <v>123</v>
      </c>
      <c r="AX152">
        <v>0</v>
      </c>
      <c r="AY152">
        <v>0</v>
      </c>
      <c r="AZ152" s="1" t="s">
        <v>123</v>
      </c>
      <c r="BA152">
        <v>0</v>
      </c>
      <c r="BB152">
        <v>0</v>
      </c>
      <c r="BC152" s="1" t="s">
        <v>123</v>
      </c>
      <c r="BF152" s="1" t="s">
        <v>130</v>
      </c>
      <c r="BG152" s="1" t="s">
        <v>120</v>
      </c>
      <c r="BH152" s="1" t="s">
        <v>131</v>
      </c>
      <c r="BK152" s="1" t="s">
        <v>120</v>
      </c>
      <c r="BL152" s="1" t="s">
        <v>120</v>
      </c>
      <c r="BM152" s="1" t="s">
        <v>120</v>
      </c>
      <c r="BN152" s="1" t="s">
        <v>120</v>
      </c>
      <c r="BO152" s="1" t="s">
        <v>336</v>
      </c>
      <c r="BP152" s="1" t="s">
        <v>133</v>
      </c>
      <c r="BQ152" s="1" t="s">
        <v>120</v>
      </c>
      <c r="BR152" s="1" t="s">
        <v>120</v>
      </c>
      <c r="BS152" s="1" t="s">
        <v>120</v>
      </c>
      <c r="BT152" s="1" t="s">
        <v>120</v>
      </c>
      <c r="BU152" s="1" t="s">
        <v>120</v>
      </c>
      <c r="BV152" s="1" t="s">
        <v>120</v>
      </c>
      <c r="BW152">
        <v>0</v>
      </c>
      <c r="BX152">
        <v>0</v>
      </c>
      <c r="BY152">
        <v>0</v>
      </c>
      <c r="BZ152" s="3"/>
      <c r="CA152" s="3"/>
      <c r="CB152" s="1" t="s">
        <v>142</v>
      </c>
      <c r="CC152" s="4"/>
      <c r="CE152" s="1" t="s">
        <v>120</v>
      </c>
      <c r="CH152" s="1" t="s">
        <v>120</v>
      </c>
      <c r="CK152" s="1" t="s">
        <v>120</v>
      </c>
      <c r="CN152" s="1" t="s">
        <v>120</v>
      </c>
      <c r="CO152" s="1" t="s">
        <v>120</v>
      </c>
      <c r="CP152" s="1" t="s">
        <v>120</v>
      </c>
      <c r="CQ152" s="1" t="s">
        <v>120</v>
      </c>
      <c r="CR152" s="1" t="s">
        <v>120</v>
      </c>
      <c r="CS152" s="1" t="s">
        <v>120</v>
      </c>
      <c r="CT152" s="3"/>
      <c r="CU152" s="1" t="s">
        <v>120</v>
      </c>
      <c r="CV152" s="1" t="s">
        <v>120</v>
      </c>
      <c r="CW152" s="1" t="s">
        <v>120</v>
      </c>
      <c r="CX152" s="1" t="s">
        <v>120</v>
      </c>
      <c r="CY152" s="1" t="s">
        <v>120</v>
      </c>
      <c r="CZ152" s="1" t="s">
        <v>120</v>
      </c>
      <c r="DA152" s="1" t="s">
        <v>120</v>
      </c>
      <c r="DB152">
        <v>0</v>
      </c>
      <c r="DC152" s="1" t="s">
        <v>120</v>
      </c>
      <c r="DD152" s="1" t="s">
        <v>135</v>
      </c>
      <c r="DE152" s="1" t="s">
        <v>120</v>
      </c>
      <c r="DF152" s="1" t="s">
        <v>120</v>
      </c>
      <c r="DG152" s="1" t="s">
        <v>120</v>
      </c>
      <c r="DH152" s="1" t="s">
        <v>136</v>
      </c>
      <c r="DI152" s="1" t="s">
        <v>119</v>
      </c>
      <c r="DJ152" s="1" t="s">
        <v>120</v>
      </c>
      <c r="DK152" s="1" t="s">
        <v>120</v>
      </c>
      <c r="DL152" s="1" t="s">
        <v>120</v>
      </c>
      <c r="DM152" s="1" t="s">
        <v>120</v>
      </c>
      <c r="DN152" s="1" t="s">
        <v>120</v>
      </c>
      <c r="DO152" s="1" t="s">
        <v>120</v>
      </c>
      <c r="DP152" s="1" t="s">
        <v>120</v>
      </c>
      <c r="DQ152" s="1" t="s">
        <v>120</v>
      </c>
    </row>
    <row r="153" spans="2:121" hidden="1" x14ac:dyDescent="0.25">
      <c r="B153">
        <v>2601</v>
      </c>
      <c r="C153" s="3">
        <v>40179</v>
      </c>
      <c r="D153" s="1" t="s">
        <v>334</v>
      </c>
      <c r="E153" s="1" t="s">
        <v>137</v>
      </c>
      <c r="F153">
        <v>-20</v>
      </c>
      <c r="G153" s="1" t="s">
        <v>118</v>
      </c>
      <c r="H153">
        <v>-175200</v>
      </c>
      <c r="I153" s="1" t="s">
        <v>119</v>
      </c>
      <c r="J153">
        <v>-3.43</v>
      </c>
      <c r="K153" s="9">
        <f>AVERAGE('E-F Prices 2011 Hourly'!G1374:G2116)</f>
        <v>0.20683304114071899</v>
      </c>
      <c r="L153" s="9">
        <f>SUM('E-F Prices 2011 Hourly'!J1397:J2116)</f>
        <v>35368.01999999999</v>
      </c>
      <c r="M153" s="9">
        <f>Table1[[#This Row],[Price]]*Table1[[#This Row],[Total quantity]]</f>
        <v>600936</v>
      </c>
      <c r="N153" s="9">
        <f>Table1[[#This Row],[Real P/L]]-Table1[[#This Row],[Premium]]</f>
        <v>-565567.98</v>
      </c>
      <c r="S153" s="1" t="s">
        <v>120</v>
      </c>
      <c r="V153" s="1" t="s">
        <v>121</v>
      </c>
      <c r="W153" s="1" t="s">
        <v>121</v>
      </c>
      <c r="X153" s="1" t="s">
        <v>122</v>
      </c>
      <c r="Y153" s="1" t="s">
        <v>123</v>
      </c>
      <c r="Z153" s="1" t="s">
        <v>124</v>
      </c>
      <c r="AA153" s="1" t="s">
        <v>125</v>
      </c>
      <c r="AB153" s="1" t="s">
        <v>120</v>
      </c>
      <c r="AC153" s="1" t="s">
        <v>120</v>
      </c>
      <c r="AD153" s="1" t="s">
        <v>120</v>
      </c>
      <c r="AE153" s="1" t="s">
        <v>120</v>
      </c>
      <c r="AF153" s="1" t="s">
        <v>120</v>
      </c>
      <c r="AG153" s="3">
        <v>40544</v>
      </c>
      <c r="AH153" s="3">
        <v>40908</v>
      </c>
      <c r="AI153" s="1" t="s">
        <v>126</v>
      </c>
      <c r="AJ153">
        <v>8760</v>
      </c>
      <c r="AK153" s="1" t="s">
        <v>127</v>
      </c>
      <c r="AL153">
        <v>-5</v>
      </c>
      <c r="AM153" s="3"/>
      <c r="AN153" s="1" t="s">
        <v>120</v>
      </c>
      <c r="AO153" s="1" t="s">
        <v>120</v>
      </c>
      <c r="AP153" s="1" t="s">
        <v>128</v>
      </c>
      <c r="AQ153" s="1" t="s">
        <v>129</v>
      </c>
      <c r="AR153">
        <v>0</v>
      </c>
      <c r="AS153">
        <v>0</v>
      </c>
      <c r="AT153" s="1" t="s">
        <v>123</v>
      </c>
      <c r="AU153">
        <v>0</v>
      </c>
      <c r="AV153">
        <v>0</v>
      </c>
      <c r="AW153" s="1" t="s">
        <v>123</v>
      </c>
      <c r="AX153">
        <v>0</v>
      </c>
      <c r="AY153">
        <v>0</v>
      </c>
      <c r="AZ153" s="1" t="s">
        <v>123</v>
      </c>
      <c r="BA153">
        <v>0</v>
      </c>
      <c r="BB153">
        <v>0</v>
      </c>
      <c r="BC153" s="1" t="s">
        <v>123</v>
      </c>
      <c r="BF153" s="1" t="s">
        <v>130</v>
      </c>
      <c r="BG153" s="1" t="s">
        <v>120</v>
      </c>
      <c r="BH153" s="1" t="s">
        <v>131</v>
      </c>
      <c r="BK153" s="1" t="s">
        <v>120</v>
      </c>
      <c r="BL153" s="1" t="s">
        <v>120</v>
      </c>
      <c r="BM153" s="1" t="s">
        <v>120</v>
      </c>
      <c r="BN153" s="1" t="s">
        <v>120</v>
      </c>
      <c r="BO153" s="1" t="s">
        <v>337</v>
      </c>
      <c r="BP153" s="1" t="s">
        <v>133</v>
      </c>
      <c r="BQ153" s="1" t="s">
        <v>120</v>
      </c>
      <c r="BR153" s="1" t="s">
        <v>120</v>
      </c>
      <c r="BS153" s="1" t="s">
        <v>120</v>
      </c>
      <c r="BT153" s="1" t="s">
        <v>120</v>
      </c>
      <c r="BU153" s="1" t="s">
        <v>120</v>
      </c>
      <c r="BV153" s="1" t="s">
        <v>120</v>
      </c>
      <c r="BW153">
        <v>0</v>
      </c>
      <c r="BX153">
        <v>0</v>
      </c>
      <c r="BY153">
        <v>0</v>
      </c>
      <c r="BZ153" s="3"/>
      <c r="CA153" s="3"/>
      <c r="CB153" s="1" t="s">
        <v>142</v>
      </c>
      <c r="CC153" s="4"/>
      <c r="CE153" s="1" t="s">
        <v>120</v>
      </c>
      <c r="CH153" s="1" t="s">
        <v>120</v>
      </c>
      <c r="CK153" s="1" t="s">
        <v>120</v>
      </c>
      <c r="CN153" s="1" t="s">
        <v>120</v>
      </c>
      <c r="CO153" s="1" t="s">
        <v>120</v>
      </c>
      <c r="CP153" s="1" t="s">
        <v>120</v>
      </c>
      <c r="CQ153" s="1" t="s">
        <v>120</v>
      </c>
      <c r="CR153" s="1" t="s">
        <v>120</v>
      </c>
      <c r="CS153" s="1" t="s">
        <v>120</v>
      </c>
      <c r="CT153" s="3"/>
      <c r="CU153" s="1" t="s">
        <v>120</v>
      </c>
      <c r="CV153" s="1" t="s">
        <v>120</v>
      </c>
      <c r="CW153" s="1" t="s">
        <v>120</v>
      </c>
      <c r="CX153" s="1" t="s">
        <v>120</v>
      </c>
      <c r="CY153" s="1" t="s">
        <v>120</v>
      </c>
      <c r="CZ153" s="1" t="s">
        <v>120</v>
      </c>
      <c r="DA153" s="1" t="s">
        <v>120</v>
      </c>
      <c r="DB153">
        <v>0</v>
      </c>
      <c r="DC153" s="1" t="s">
        <v>120</v>
      </c>
      <c r="DD153" s="1" t="s">
        <v>135</v>
      </c>
      <c r="DE153" s="1" t="s">
        <v>120</v>
      </c>
      <c r="DF153" s="1" t="s">
        <v>120</v>
      </c>
      <c r="DG153" s="1" t="s">
        <v>120</v>
      </c>
      <c r="DH153" s="1" t="s">
        <v>136</v>
      </c>
      <c r="DI153" s="1" t="s">
        <v>119</v>
      </c>
      <c r="DJ153" s="1" t="s">
        <v>120</v>
      </c>
      <c r="DK153" s="1" t="s">
        <v>120</v>
      </c>
      <c r="DL153" s="1" t="s">
        <v>120</v>
      </c>
      <c r="DM153" s="1" t="s">
        <v>120</v>
      </c>
      <c r="DN153" s="1" t="s">
        <v>120</v>
      </c>
      <c r="DO153" s="1" t="s">
        <v>120</v>
      </c>
      <c r="DP153" s="1" t="s">
        <v>120</v>
      </c>
      <c r="DQ153" s="1" t="s">
        <v>120</v>
      </c>
    </row>
    <row r="154" spans="2:121" hidden="1" x14ac:dyDescent="0.25">
      <c r="B154">
        <v>2029</v>
      </c>
      <c r="C154" s="3">
        <v>40179</v>
      </c>
      <c r="D154" s="1" t="s">
        <v>338</v>
      </c>
      <c r="E154" s="1" t="s">
        <v>117</v>
      </c>
      <c r="F154">
        <v>10</v>
      </c>
      <c r="G154" s="1" t="s">
        <v>118</v>
      </c>
      <c r="H154">
        <v>87600</v>
      </c>
      <c r="I154" s="1" t="s">
        <v>119</v>
      </c>
      <c r="J154">
        <v>3.23</v>
      </c>
      <c r="K154" s="9">
        <f>AVERAGE('E-F Prices 2011 Hourly'!G1375:G2117)</f>
        <v>0.20683304114071899</v>
      </c>
      <c r="L154" s="9">
        <f>SUM('E-F Prices 2011 Hourly'!J1398:J2117)</f>
        <v>35368.01999999999</v>
      </c>
      <c r="M154" s="9">
        <f>Table1[[#This Row],[Price]]*Table1[[#This Row],[Total quantity]]</f>
        <v>282948</v>
      </c>
      <c r="N154" s="9">
        <f>Table1[[#This Row],[Real P/L]]-Table1[[#This Row],[Premium]]</f>
        <v>-247579.98</v>
      </c>
      <c r="S154" s="1" t="s">
        <v>120</v>
      </c>
      <c r="V154" s="1" t="s">
        <v>121</v>
      </c>
      <c r="W154" s="1" t="s">
        <v>121</v>
      </c>
      <c r="X154" s="1" t="s">
        <v>122</v>
      </c>
      <c r="Y154" s="1" t="s">
        <v>123</v>
      </c>
      <c r="Z154" s="1" t="s">
        <v>124</v>
      </c>
      <c r="AA154" s="1" t="s">
        <v>125</v>
      </c>
      <c r="AB154" s="1" t="s">
        <v>120</v>
      </c>
      <c r="AC154" s="1" t="s">
        <v>120</v>
      </c>
      <c r="AD154" s="1" t="s">
        <v>120</v>
      </c>
      <c r="AE154" s="1" t="s">
        <v>120</v>
      </c>
      <c r="AF154" s="1" t="s">
        <v>120</v>
      </c>
      <c r="AG154" s="3">
        <v>40544</v>
      </c>
      <c r="AH154" s="3">
        <v>40908</v>
      </c>
      <c r="AI154" s="1" t="s">
        <v>126</v>
      </c>
      <c r="AJ154">
        <v>8760</v>
      </c>
      <c r="AK154" s="1" t="s">
        <v>127</v>
      </c>
      <c r="AL154">
        <v>-5</v>
      </c>
      <c r="AM154" s="3"/>
      <c r="AN154" s="1" t="s">
        <v>120</v>
      </c>
      <c r="AO154" s="1" t="s">
        <v>120</v>
      </c>
      <c r="AP154" s="1" t="s">
        <v>128</v>
      </c>
      <c r="AQ154" s="1" t="s">
        <v>129</v>
      </c>
      <c r="AR154">
        <v>0</v>
      </c>
      <c r="AS154">
        <v>0</v>
      </c>
      <c r="AT154" s="1" t="s">
        <v>123</v>
      </c>
      <c r="AU154">
        <v>0</v>
      </c>
      <c r="AV154">
        <v>0</v>
      </c>
      <c r="AW154" s="1" t="s">
        <v>123</v>
      </c>
      <c r="AX154">
        <v>0</v>
      </c>
      <c r="AY154">
        <v>0</v>
      </c>
      <c r="AZ154" s="1" t="s">
        <v>123</v>
      </c>
      <c r="BA154">
        <v>0</v>
      </c>
      <c r="BB154">
        <v>0</v>
      </c>
      <c r="BC154" s="1" t="s">
        <v>123</v>
      </c>
      <c r="BF154" s="1" t="s">
        <v>130</v>
      </c>
      <c r="BG154" s="1" t="s">
        <v>120</v>
      </c>
      <c r="BH154" s="1" t="s">
        <v>131</v>
      </c>
      <c r="BK154" s="1" t="s">
        <v>120</v>
      </c>
      <c r="BL154" s="1" t="s">
        <v>120</v>
      </c>
      <c r="BM154" s="1" t="s">
        <v>120</v>
      </c>
      <c r="BN154" s="1" t="s">
        <v>120</v>
      </c>
      <c r="BO154" s="1" t="s">
        <v>339</v>
      </c>
      <c r="BP154" s="1" t="s">
        <v>133</v>
      </c>
      <c r="BQ154" s="1" t="s">
        <v>120</v>
      </c>
      <c r="BR154" s="1" t="s">
        <v>120</v>
      </c>
      <c r="BS154" s="1" t="s">
        <v>120</v>
      </c>
      <c r="BT154" s="1" t="s">
        <v>120</v>
      </c>
      <c r="BU154" s="1" t="s">
        <v>120</v>
      </c>
      <c r="BV154" s="1" t="s">
        <v>120</v>
      </c>
      <c r="BW154">
        <v>0</v>
      </c>
      <c r="BX154">
        <v>0</v>
      </c>
      <c r="BY154">
        <v>0</v>
      </c>
      <c r="BZ154" s="3"/>
      <c r="CA154" s="3"/>
      <c r="CB154" s="1" t="s">
        <v>147</v>
      </c>
      <c r="CC154" s="4"/>
      <c r="CE154" s="1" t="s">
        <v>120</v>
      </c>
      <c r="CH154" s="1" t="s">
        <v>120</v>
      </c>
      <c r="CK154" s="1" t="s">
        <v>120</v>
      </c>
      <c r="CN154" s="1" t="s">
        <v>120</v>
      </c>
      <c r="CO154" s="1" t="s">
        <v>120</v>
      </c>
      <c r="CP154" s="1" t="s">
        <v>120</v>
      </c>
      <c r="CQ154" s="1" t="s">
        <v>120</v>
      </c>
      <c r="CR154" s="1" t="s">
        <v>120</v>
      </c>
      <c r="CS154" s="1" t="s">
        <v>120</v>
      </c>
      <c r="CT154" s="3"/>
      <c r="CU154" s="1" t="s">
        <v>120</v>
      </c>
      <c r="CV154" s="1" t="s">
        <v>120</v>
      </c>
      <c r="CW154" s="1" t="s">
        <v>120</v>
      </c>
      <c r="CX154" s="1" t="s">
        <v>120</v>
      </c>
      <c r="CY154" s="1" t="s">
        <v>120</v>
      </c>
      <c r="CZ154" s="1" t="s">
        <v>120</v>
      </c>
      <c r="DA154" s="1" t="s">
        <v>120</v>
      </c>
      <c r="DB154">
        <v>0</v>
      </c>
      <c r="DC154" s="1" t="s">
        <v>120</v>
      </c>
      <c r="DD154" s="1" t="s">
        <v>135</v>
      </c>
      <c r="DE154" s="1" t="s">
        <v>120</v>
      </c>
      <c r="DF154" s="1" t="s">
        <v>120</v>
      </c>
      <c r="DG154" s="1" t="s">
        <v>120</v>
      </c>
      <c r="DH154" s="1" t="s">
        <v>136</v>
      </c>
      <c r="DI154" s="1" t="s">
        <v>119</v>
      </c>
      <c r="DJ154" s="1" t="s">
        <v>120</v>
      </c>
      <c r="DK154" s="1" t="s">
        <v>120</v>
      </c>
      <c r="DL154" s="1" t="s">
        <v>120</v>
      </c>
      <c r="DM154" s="1" t="s">
        <v>120</v>
      </c>
      <c r="DN154" s="1" t="s">
        <v>120</v>
      </c>
      <c r="DO154" s="1" t="s">
        <v>120</v>
      </c>
      <c r="DP154" s="1" t="s">
        <v>120</v>
      </c>
      <c r="DQ154" s="1" t="s">
        <v>120</v>
      </c>
    </row>
    <row r="155" spans="2:121" hidden="1" x14ac:dyDescent="0.25">
      <c r="B155">
        <v>2317</v>
      </c>
      <c r="C155" s="3">
        <v>40179</v>
      </c>
      <c r="D155" s="1" t="s">
        <v>338</v>
      </c>
      <c r="E155" s="1" t="s">
        <v>137</v>
      </c>
      <c r="F155">
        <v>-10</v>
      </c>
      <c r="G155" s="1" t="s">
        <v>118</v>
      </c>
      <c r="H155">
        <v>-87600</v>
      </c>
      <c r="I155" s="1" t="s">
        <v>119</v>
      </c>
      <c r="J155">
        <v>4.5599999999999996</v>
      </c>
      <c r="K155" s="9">
        <f>AVERAGE('E-F Prices 2011 Hourly'!G1376:G2118)</f>
        <v>0.20683304114071899</v>
      </c>
      <c r="L155" s="9">
        <f>SUM('E-F Prices 2011 Hourly'!J1399:J2118)</f>
        <v>35368.01999999999</v>
      </c>
      <c r="M155" s="9">
        <f>Table1[[#This Row],[Price]]*Table1[[#This Row],[Total quantity]]</f>
        <v>-399455.99999999994</v>
      </c>
      <c r="N155" s="9">
        <f>Table1[[#This Row],[Real P/L]]-Table1[[#This Row],[Premium]]</f>
        <v>434824.0199999999</v>
      </c>
      <c r="S155" s="1" t="s">
        <v>120</v>
      </c>
      <c r="V155" s="1" t="s">
        <v>121</v>
      </c>
      <c r="W155" s="1" t="s">
        <v>121</v>
      </c>
      <c r="X155" s="1" t="s">
        <v>122</v>
      </c>
      <c r="Y155" s="1" t="s">
        <v>123</v>
      </c>
      <c r="Z155" s="1" t="s">
        <v>124</v>
      </c>
      <c r="AA155" s="1" t="s">
        <v>125</v>
      </c>
      <c r="AB155" s="1" t="s">
        <v>120</v>
      </c>
      <c r="AC155" s="1" t="s">
        <v>120</v>
      </c>
      <c r="AD155" s="1" t="s">
        <v>120</v>
      </c>
      <c r="AE155" s="1" t="s">
        <v>120</v>
      </c>
      <c r="AF155" s="1" t="s">
        <v>120</v>
      </c>
      <c r="AG155" s="3">
        <v>40544</v>
      </c>
      <c r="AH155" s="3">
        <v>40908</v>
      </c>
      <c r="AI155" s="1" t="s">
        <v>126</v>
      </c>
      <c r="AJ155">
        <v>8760</v>
      </c>
      <c r="AK155" s="1" t="s">
        <v>127</v>
      </c>
      <c r="AL155">
        <v>-5</v>
      </c>
      <c r="AM155" s="3"/>
      <c r="AN155" s="1" t="s">
        <v>120</v>
      </c>
      <c r="AO155" s="1" t="s">
        <v>120</v>
      </c>
      <c r="AP155" s="1" t="s">
        <v>128</v>
      </c>
      <c r="AQ155" s="1" t="s">
        <v>129</v>
      </c>
      <c r="AR155">
        <v>0</v>
      </c>
      <c r="AS155">
        <v>0</v>
      </c>
      <c r="AT155" s="1" t="s">
        <v>123</v>
      </c>
      <c r="AU155">
        <v>0</v>
      </c>
      <c r="AV155">
        <v>0</v>
      </c>
      <c r="AW155" s="1" t="s">
        <v>123</v>
      </c>
      <c r="AX155">
        <v>0</v>
      </c>
      <c r="AY155">
        <v>0</v>
      </c>
      <c r="AZ155" s="1" t="s">
        <v>123</v>
      </c>
      <c r="BA155">
        <v>0</v>
      </c>
      <c r="BB155">
        <v>0</v>
      </c>
      <c r="BC155" s="1" t="s">
        <v>123</v>
      </c>
      <c r="BF155" s="1" t="s">
        <v>130</v>
      </c>
      <c r="BG155" s="1" t="s">
        <v>120</v>
      </c>
      <c r="BH155" s="1" t="s">
        <v>131</v>
      </c>
      <c r="BK155" s="1" t="s">
        <v>120</v>
      </c>
      <c r="BL155" s="1" t="s">
        <v>120</v>
      </c>
      <c r="BM155" s="1" t="s">
        <v>120</v>
      </c>
      <c r="BN155" s="1" t="s">
        <v>120</v>
      </c>
      <c r="BO155" s="1" t="s">
        <v>340</v>
      </c>
      <c r="BP155" s="1" t="s">
        <v>133</v>
      </c>
      <c r="BQ155" s="1" t="s">
        <v>120</v>
      </c>
      <c r="BR155" s="1" t="s">
        <v>120</v>
      </c>
      <c r="BS155" s="1" t="s">
        <v>120</v>
      </c>
      <c r="BT155" s="1" t="s">
        <v>120</v>
      </c>
      <c r="BU155" s="1" t="s">
        <v>120</v>
      </c>
      <c r="BV155" s="1" t="s">
        <v>120</v>
      </c>
      <c r="BW155">
        <v>0</v>
      </c>
      <c r="BX155">
        <v>0</v>
      </c>
      <c r="BY155">
        <v>0</v>
      </c>
      <c r="BZ155" s="3"/>
      <c r="CA155" s="3"/>
      <c r="CB155" s="1" t="s">
        <v>147</v>
      </c>
      <c r="CC155" s="4"/>
      <c r="CE155" s="1" t="s">
        <v>120</v>
      </c>
      <c r="CH155" s="1" t="s">
        <v>120</v>
      </c>
      <c r="CK155" s="1" t="s">
        <v>120</v>
      </c>
      <c r="CN155" s="1" t="s">
        <v>120</v>
      </c>
      <c r="CO155" s="1" t="s">
        <v>120</v>
      </c>
      <c r="CP155" s="1" t="s">
        <v>120</v>
      </c>
      <c r="CQ155" s="1" t="s">
        <v>120</v>
      </c>
      <c r="CR155" s="1" t="s">
        <v>120</v>
      </c>
      <c r="CS155" s="1" t="s">
        <v>120</v>
      </c>
      <c r="CT155" s="3"/>
      <c r="CU155" s="1" t="s">
        <v>120</v>
      </c>
      <c r="CV155" s="1" t="s">
        <v>120</v>
      </c>
      <c r="CW155" s="1" t="s">
        <v>120</v>
      </c>
      <c r="CX155" s="1" t="s">
        <v>120</v>
      </c>
      <c r="CY155" s="1" t="s">
        <v>120</v>
      </c>
      <c r="CZ155" s="1" t="s">
        <v>120</v>
      </c>
      <c r="DA155" s="1" t="s">
        <v>120</v>
      </c>
      <c r="DB155">
        <v>0</v>
      </c>
      <c r="DC155" s="1" t="s">
        <v>120</v>
      </c>
      <c r="DD155" s="1" t="s">
        <v>135</v>
      </c>
      <c r="DE155" s="1" t="s">
        <v>120</v>
      </c>
      <c r="DF155" s="1" t="s">
        <v>120</v>
      </c>
      <c r="DG155" s="1" t="s">
        <v>120</v>
      </c>
      <c r="DH155" s="1" t="s">
        <v>136</v>
      </c>
      <c r="DI155" s="1" t="s">
        <v>119</v>
      </c>
      <c r="DJ155" s="1" t="s">
        <v>120</v>
      </c>
      <c r="DK155" s="1" t="s">
        <v>120</v>
      </c>
      <c r="DL155" s="1" t="s">
        <v>120</v>
      </c>
      <c r="DM155" s="1" t="s">
        <v>120</v>
      </c>
      <c r="DN155" s="1" t="s">
        <v>120</v>
      </c>
      <c r="DO155" s="1" t="s">
        <v>120</v>
      </c>
      <c r="DP155" s="1" t="s">
        <v>120</v>
      </c>
      <c r="DQ155" s="1" t="s">
        <v>120</v>
      </c>
    </row>
    <row r="156" spans="2:121" hidden="1" x14ac:dyDescent="0.25">
      <c r="B156">
        <v>2603</v>
      </c>
      <c r="C156" s="3">
        <v>40179</v>
      </c>
      <c r="D156" s="1" t="s">
        <v>338</v>
      </c>
      <c r="E156" s="1" t="s">
        <v>137</v>
      </c>
      <c r="F156">
        <v>-20</v>
      </c>
      <c r="G156" s="1" t="s">
        <v>118</v>
      </c>
      <c r="H156">
        <v>-175200</v>
      </c>
      <c r="I156" s="1" t="s">
        <v>119</v>
      </c>
      <c r="J156">
        <v>-3.43</v>
      </c>
      <c r="K156" s="9">
        <f>AVERAGE('E-F Prices 2011 Hourly'!G1377:G2119)</f>
        <v>0.20683304114071899</v>
      </c>
      <c r="L156" s="9">
        <f>SUM('E-F Prices 2011 Hourly'!J1400:J2119)</f>
        <v>35368.01999999999</v>
      </c>
      <c r="M156" s="9">
        <f>Table1[[#This Row],[Price]]*Table1[[#This Row],[Total quantity]]</f>
        <v>600936</v>
      </c>
      <c r="N156" s="9">
        <f>Table1[[#This Row],[Real P/L]]-Table1[[#This Row],[Premium]]</f>
        <v>-565567.98</v>
      </c>
      <c r="S156" s="1" t="s">
        <v>120</v>
      </c>
      <c r="V156" s="1" t="s">
        <v>121</v>
      </c>
      <c r="W156" s="1" t="s">
        <v>121</v>
      </c>
      <c r="X156" s="1" t="s">
        <v>122</v>
      </c>
      <c r="Y156" s="1" t="s">
        <v>123</v>
      </c>
      <c r="Z156" s="1" t="s">
        <v>124</v>
      </c>
      <c r="AA156" s="1" t="s">
        <v>125</v>
      </c>
      <c r="AB156" s="1" t="s">
        <v>120</v>
      </c>
      <c r="AC156" s="1" t="s">
        <v>120</v>
      </c>
      <c r="AD156" s="1" t="s">
        <v>120</v>
      </c>
      <c r="AE156" s="1" t="s">
        <v>120</v>
      </c>
      <c r="AF156" s="1" t="s">
        <v>120</v>
      </c>
      <c r="AG156" s="3">
        <v>40544</v>
      </c>
      <c r="AH156" s="3">
        <v>40908</v>
      </c>
      <c r="AI156" s="1" t="s">
        <v>126</v>
      </c>
      <c r="AJ156">
        <v>8760</v>
      </c>
      <c r="AK156" s="1" t="s">
        <v>127</v>
      </c>
      <c r="AL156">
        <v>-5</v>
      </c>
      <c r="AM156" s="3"/>
      <c r="AN156" s="1" t="s">
        <v>120</v>
      </c>
      <c r="AO156" s="1" t="s">
        <v>120</v>
      </c>
      <c r="AP156" s="1" t="s">
        <v>128</v>
      </c>
      <c r="AQ156" s="1" t="s">
        <v>129</v>
      </c>
      <c r="AR156">
        <v>0</v>
      </c>
      <c r="AS156">
        <v>0</v>
      </c>
      <c r="AT156" s="1" t="s">
        <v>123</v>
      </c>
      <c r="AU156">
        <v>0</v>
      </c>
      <c r="AV156">
        <v>0</v>
      </c>
      <c r="AW156" s="1" t="s">
        <v>123</v>
      </c>
      <c r="AX156">
        <v>0</v>
      </c>
      <c r="AY156">
        <v>0</v>
      </c>
      <c r="AZ156" s="1" t="s">
        <v>123</v>
      </c>
      <c r="BA156">
        <v>0</v>
      </c>
      <c r="BB156">
        <v>0</v>
      </c>
      <c r="BC156" s="1" t="s">
        <v>123</v>
      </c>
      <c r="BF156" s="1" t="s">
        <v>130</v>
      </c>
      <c r="BG156" s="1" t="s">
        <v>120</v>
      </c>
      <c r="BH156" s="1" t="s">
        <v>131</v>
      </c>
      <c r="BK156" s="1" t="s">
        <v>120</v>
      </c>
      <c r="BL156" s="1" t="s">
        <v>120</v>
      </c>
      <c r="BM156" s="1" t="s">
        <v>120</v>
      </c>
      <c r="BN156" s="1" t="s">
        <v>120</v>
      </c>
      <c r="BO156" s="1" t="s">
        <v>341</v>
      </c>
      <c r="BP156" s="1" t="s">
        <v>133</v>
      </c>
      <c r="BQ156" s="1" t="s">
        <v>120</v>
      </c>
      <c r="BR156" s="1" t="s">
        <v>120</v>
      </c>
      <c r="BS156" s="1" t="s">
        <v>120</v>
      </c>
      <c r="BT156" s="1" t="s">
        <v>120</v>
      </c>
      <c r="BU156" s="1" t="s">
        <v>120</v>
      </c>
      <c r="BV156" s="1" t="s">
        <v>120</v>
      </c>
      <c r="BW156">
        <v>0</v>
      </c>
      <c r="BX156">
        <v>0</v>
      </c>
      <c r="BY156">
        <v>0</v>
      </c>
      <c r="BZ156" s="3"/>
      <c r="CA156" s="3"/>
      <c r="CB156" s="1" t="s">
        <v>147</v>
      </c>
      <c r="CC156" s="4"/>
      <c r="CE156" s="1" t="s">
        <v>120</v>
      </c>
      <c r="CH156" s="1" t="s">
        <v>120</v>
      </c>
      <c r="CK156" s="1" t="s">
        <v>120</v>
      </c>
      <c r="CN156" s="1" t="s">
        <v>120</v>
      </c>
      <c r="CO156" s="1" t="s">
        <v>120</v>
      </c>
      <c r="CP156" s="1" t="s">
        <v>120</v>
      </c>
      <c r="CQ156" s="1" t="s">
        <v>120</v>
      </c>
      <c r="CR156" s="1" t="s">
        <v>120</v>
      </c>
      <c r="CS156" s="1" t="s">
        <v>120</v>
      </c>
      <c r="CT156" s="3"/>
      <c r="CU156" s="1" t="s">
        <v>120</v>
      </c>
      <c r="CV156" s="1" t="s">
        <v>120</v>
      </c>
      <c r="CW156" s="1" t="s">
        <v>120</v>
      </c>
      <c r="CX156" s="1" t="s">
        <v>120</v>
      </c>
      <c r="CY156" s="1" t="s">
        <v>120</v>
      </c>
      <c r="CZ156" s="1" t="s">
        <v>120</v>
      </c>
      <c r="DA156" s="1" t="s">
        <v>120</v>
      </c>
      <c r="DB156">
        <v>0</v>
      </c>
      <c r="DC156" s="1" t="s">
        <v>120</v>
      </c>
      <c r="DD156" s="1" t="s">
        <v>135</v>
      </c>
      <c r="DE156" s="1" t="s">
        <v>120</v>
      </c>
      <c r="DF156" s="1" t="s">
        <v>120</v>
      </c>
      <c r="DG156" s="1" t="s">
        <v>120</v>
      </c>
      <c r="DH156" s="1" t="s">
        <v>136</v>
      </c>
      <c r="DI156" s="1" t="s">
        <v>119</v>
      </c>
      <c r="DJ156" s="1" t="s">
        <v>120</v>
      </c>
      <c r="DK156" s="1" t="s">
        <v>120</v>
      </c>
      <c r="DL156" s="1" t="s">
        <v>120</v>
      </c>
      <c r="DM156" s="1" t="s">
        <v>120</v>
      </c>
      <c r="DN156" s="1" t="s">
        <v>120</v>
      </c>
      <c r="DO156" s="1" t="s">
        <v>120</v>
      </c>
      <c r="DP156" s="1" t="s">
        <v>120</v>
      </c>
      <c r="DQ156" s="1" t="s">
        <v>120</v>
      </c>
    </row>
    <row r="157" spans="2:121" hidden="1" x14ac:dyDescent="0.25">
      <c r="B157">
        <v>2031</v>
      </c>
      <c r="C157" s="3">
        <v>40179</v>
      </c>
      <c r="D157" s="1" t="s">
        <v>342</v>
      </c>
      <c r="E157" s="1" t="s">
        <v>117</v>
      </c>
      <c r="F157">
        <v>10</v>
      </c>
      <c r="G157" s="1" t="s">
        <v>118</v>
      </c>
      <c r="H157">
        <v>87600</v>
      </c>
      <c r="I157" s="1" t="s">
        <v>119</v>
      </c>
      <c r="J157">
        <v>3.23</v>
      </c>
      <c r="K157" s="9">
        <f>AVERAGE('E-F Prices 2011 Hourly'!G1378:G2120)</f>
        <v>0.20683304114071899</v>
      </c>
      <c r="L157" s="9">
        <f>SUM('E-F Prices 2011 Hourly'!J1401:J2120)</f>
        <v>35368.01999999999</v>
      </c>
      <c r="M157" s="9">
        <f>Table1[[#This Row],[Price]]*Table1[[#This Row],[Total quantity]]</f>
        <v>282948</v>
      </c>
      <c r="N157" s="9">
        <f>Table1[[#This Row],[Real P/L]]-Table1[[#This Row],[Premium]]</f>
        <v>-247579.98</v>
      </c>
      <c r="S157" s="1" t="s">
        <v>120</v>
      </c>
      <c r="V157" s="1" t="s">
        <v>121</v>
      </c>
      <c r="W157" s="1" t="s">
        <v>121</v>
      </c>
      <c r="X157" s="1" t="s">
        <v>122</v>
      </c>
      <c r="Y157" s="1" t="s">
        <v>123</v>
      </c>
      <c r="Z157" s="1" t="s">
        <v>124</v>
      </c>
      <c r="AA157" s="1" t="s">
        <v>125</v>
      </c>
      <c r="AB157" s="1" t="s">
        <v>120</v>
      </c>
      <c r="AC157" s="1" t="s">
        <v>120</v>
      </c>
      <c r="AD157" s="1" t="s">
        <v>120</v>
      </c>
      <c r="AE157" s="1" t="s">
        <v>120</v>
      </c>
      <c r="AF157" s="1" t="s">
        <v>120</v>
      </c>
      <c r="AG157" s="3">
        <v>40544</v>
      </c>
      <c r="AH157" s="3">
        <v>40908</v>
      </c>
      <c r="AI157" s="1" t="s">
        <v>126</v>
      </c>
      <c r="AJ157">
        <v>8760</v>
      </c>
      <c r="AK157" s="1" t="s">
        <v>127</v>
      </c>
      <c r="AL157">
        <v>5</v>
      </c>
      <c r="AM157" s="3"/>
      <c r="AN157" s="1" t="s">
        <v>120</v>
      </c>
      <c r="AO157" s="1" t="s">
        <v>120</v>
      </c>
      <c r="AP157" s="1" t="s">
        <v>128</v>
      </c>
      <c r="AQ157" s="1" t="s">
        <v>129</v>
      </c>
      <c r="AR157">
        <v>0</v>
      </c>
      <c r="AS157">
        <v>0</v>
      </c>
      <c r="AT157" s="1" t="s">
        <v>123</v>
      </c>
      <c r="AU157">
        <v>0</v>
      </c>
      <c r="AV157">
        <v>0</v>
      </c>
      <c r="AW157" s="1" t="s">
        <v>123</v>
      </c>
      <c r="AX157">
        <v>0</v>
      </c>
      <c r="AY157">
        <v>0</v>
      </c>
      <c r="AZ157" s="1" t="s">
        <v>123</v>
      </c>
      <c r="BA157">
        <v>0</v>
      </c>
      <c r="BB157">
        <v>0</v>
      </c>
      <c r="BC157" s="1" t="s">
        <v>123</v>
      </c>
      <c r="BF157" s="1" t="s">
        <v>130</v>
      </c>
      <c r="BG157" s="1" t="s">
        <v>120</v>
      </c>
      <c r="BH157" s="1" t="s">
        <v>131</v>
      </c>
      <c r="BK157" s="1" t="s">
        <v>120</v>
      </c>
      <c r="BL157" s="1" t="s">
        <v>120</v>
      </c>
      <c r="BM157" s="1" t="s">
        <v>120</v>
      </c>
      <c r="BN157" s="1" t="s">
        <v>120</v>
      </c>
      <c r="BO157" s="1" t="s">
        <v>343</v>
      </c>
      <c r="BP157" s="1" t="s">
        <v>133</v>
      </c>
      <c r="BQ157" s="1" t="s">
        <v>120</v>
      </c>
      <c r="BR157" s="1" t="s">
        <v>120</v>
      </c>
      <c r="BS157" s="1" t="s">
        <v>120</v>
      </c>
      <c r="BT157" s="1" t="s">
        <v>120</v>
      </c>
      <c r="BU157" s="1" t="s">
        <v>120</v>
      </c>
      <c r="BV157" s="1" t="s">
        <v>120</v>
      </c>
      <c r="BW157">
        <v>0</v>
      </c>
      <c r="BX157">
        <v>0</v>
      </c>
      <c r="BY157">
        <v>0</v>
      </c>
      <c r="BZ157" s="3"/>
      <c r="CA157" s="3"/>
      <c r="CB157" s="1" t="s">
        <v>134</v>
      </c>
      <c r="CC157" s="4"/>
      <c r="CE157" s="1" t="s">
        <v>120</v>
      </c>
      <c r="CH157" s="1" t="s">
        <v>120</v>
      </c>
      <c r="CK157" s="1" t="s">
        <v>120</v>
      </c>
      <c r="CN157" s="1" t="s">
        <v>120</v>
      </c>
      <c r="CO157" s="1" t="s">
        <v>120</v>
      </c>
      <c r="CP157" s="1" t="s">
        <v>120</v>
      </c>
      <c r="CQ157" s="1" t="s">
        <v>120</v>
      </c>
      <c r="CR157" s="1" t="s">
        <v>120</v>
      </c>
      <c r="CS157" s="1" t="s">
        <v>120</v>
      </c>
      <c r="CT157" s="3"/>
      <c r="CU157" s="1" t="s">
        <v>120</v>
      </c>
      <c r="CV157" s="1" t="s">
        <v>120</v>
      </c>
      <c r="CW157" s="1" t="s">
        <v>120</v>
      </c>
      <c r="CX157" s="1" t="s">
        <v>120</v>
      </c>
      <c r="CY157" s="1" t="s">
        <v>120</v>
      </c>
      <c r="CZ157" s="1" t="s">
        <v>120</v>
      </c>
      <c r="DA157" s="1" t="s">
        <v>120</v>
      </c>
      <c r="DB157">
        <v>0</v>
      </c>
      <c r="DC157" s="1" t="s">
        <v>120</v>
      </c>
      <c r="DD157" s="1" t="s">
        <v>135</v>
      </c>
      <c r="DE157" s="1" t="s">
        <v>120</v>
      </c>
      <c r="DF157" s="1" t="s">
        <v>120</v>
      </c>
      <c r="DG157" s="1" t="s">
        <v>120</v>
      </c>
      <c r="DH157" s="1" t="s">
        <v>136</v>
      </c>
      <c r="DI157" s="1" t="s">
        <v>119</v>
      </c>
      <c r="DJ157" s="1" t="s">
        <v>120</v>
      </c>
      <c r="DK157" s="1" t="s">
        <v>120</v>
      </c>
      <c r="DL157" s="1" t="s">
        <v>120</v>
      </c>
      <c r="DM157" s="1" t="s">
        <v>120</v>
      </c>
      <c r="DN157" s="1" t="s">
        <v>120</v>
      </c>
      <c r="DO157" s="1" t="s">
        <v>120</v>
      </c>
      <c r="DP157" s="1" t="s">
        <v>120</v>
      </c>
      <c r="DQ157" s="1" t="s">
        <v>120</v>
      </c>
    </row>
    <row r="158" spans="2:121" hidden="1" x14ac:dyDescent="0.25">
      <c r="B158">
        <v>2319</v>
      </c>
      <c r="C158" s="3">
        <v>40179</v>
      </c>
      <c r="D158" s="1" t="s">
        <v>342</v>
      </c>
      <c r="E158" s="1" t="s">
        <v>137</v>
      </c>
      <c r="F158">
        <v>-10</v>
      </c>
      <c r="G158" s="1" t="s">
        <v>118</v>
      </c>
      <c r="H158">
        <v>-87600</v>
      </c>
      <c r="I158" s="1" t="s">
        <v>119</v>
      </c>
      <c r="J158">
        <v>4.5599999999999996</v>
      </c>
      <c r="K158" s="9">
        <f>AVERAGE('E-F Prices 2011 Hourly'!G1379:G2121)</f>
        <v>0.20683304114071899</v>
      </c>
      <c r="L158" s="9">
        <f>SUM('E-F Prices 2011 Hourly'!J1402:J2121)</f>
        <v>35368.01999999999</v>
      </c>
      <c r="M158" s="9">
        <f>Table1[[#This Row],[Price]]*Table1[[#This Row],[Total quantity]]</f>
        <v>-399455.99999999994</v>
      </c>
      <c r="N158" s="9">
        <f>Table1[[#This Row],[Real P/L]]-Table1[[#This Row],[Premium]]</f>
        <v>434824.0199999999</v>
      </c>
      <c r="S158" s="1" t="s">
        <v>120</v>
      </c>
      <c r="V158" s="1" t="s">
        <v>121</v>
      </c>
      <c r="W158" s="1" t="s">
        <v>121</v>
      </c>
      <c r="X158" s="1" t="s">
        <v>122</v>
      </c>
      <c r="Y158" s="1" t="s">
        <v>123</v>
      </c>
      <c r="Z158" s="1" t="s">
        <v>124</v>
      </c>
      <c r="AA158" s="1" t="s">
        <v>125</v>
      </c>
      <c r="AB158" s="1" t="s">
        <v>120</v>
      </c>
      <c r="AC158" s="1" t="s">
        <v>120</v>
      </c>
      <c r="AD158" s="1" t="s">
        <v>120</v>
      </c>
      <c r="AE158" s="1" t="s">
        <v>120</v>
      </c>
      <c r="AF158" s="1" t="s">
        <v>120</v>
      </c>
      <c r="AG158" s="3">
        <v>40544</v>
      </c>
      <c r="AH158" s="3">
        <v>40908</v>
      </c>
      <c r="AI158" s="1" t="s">
        <v>126</v>
      </c>
      <c r="AJ158">
        <v>8760</v>
      </c>
      <c r="AK158" s="1" t="s">
        <v>127</v>
      </c>
      <c r="AL158">
        <v>5</v>
      </c>
      <c r="AM158" s="3"/>
      <c r="AN158" s="1" t="s">
        <v>120</v>
      </c>
      <c r="AO158" s="1" t="s">
        <v>120</v>
      </c>
      <c r="AP158" s="1" t="s">
        <v>128</v>
      </c>
      <c r="AQ158" s="1" t="s">
        <v>129</v>
      </c>
      <c r="AR158">
        <v>0</v>
      </c>
      <c r="AS158">
        <v>0</v>
      </c>
      <c r="AT158" s="1" t="s">
        <v>123</v>
      </c>
      <c r="AU158">
        <v>0</v>
      </c>
      <c r="AV158">
        <v>0</v>
      </c>
      <c r="AW158" s="1" t="s">
        <v>123</v>
      </c>
      <c r="AX158">
        <v>0</v>
      </c>
      <c r="AY158">
        <v>0</v>
      </c>
      <c r="AZ158" s="1" t="s">
        <v>123</v>
      </c>
      <c r="BA158">
        <v>0</v>
      </c>
      <c r="BB158">
        <v>0</v>
      </c>
      <c r="BC158" s="1" t="s">
        <v>123</v>
      </c>
      <c r="BF158" s="1" t="s">
        <v>130</v>
      </c>
      <c r="BG158" s="1" t="s">
        <v>120</v>
      </c>
      <c r="BH158" s="1" t="s">
        <v>131</v>
      </c>
      <c r="BK158" s="1" t="s">
        <v>120</v>
      </c>
      <c r="BL158" s="1" t="s">
        <v>120</v>
      </c>
      <c r="BM158" s="1" t="s">
        <v>120</v>
      </c>
      <c r="BN158" s="1" t="s">
        <v>120</v>
      </c>
      <c r="BO158" s="1" t="s">
        <v>344</v>
      </c>
      <c r="BP158" s="1" t="s">
        <v>133</v>
      </c>
      <c r="BQ158" s="1" t="s">
        <v>120</v>
      </c>
      <c r="BR158" s="1" t="s">
        <v>120</v>
      </c>
      <c r="BS158" s="1" t="s">
        <v>120</v>
      </c>
      <c r="BT158" s="1" t="s">
        <v>120</v>
      </c>
      <c r="BU158" s="1" t="s">
        <v>120</v>
      </c>
      <c r="BV158" s="1" t="s">
        <v>120</v>
      </c>
      <c r="BW158">
        <v>0</v>
      </c>
      <c r="BX158">
        <v>0</v>
      </c>
      <c r="BY158">
        <v>0</v>
      </c>
      <c r="BZ158" s="3"/>
      <c r="CA158" s="3"/>
      <c r="CB158" s="1" t="s">
        <v>134</v>
      </c>
      <c r="CC158" s="4"/>
      <c r="CE158" s="1" t="s">
        <v>120</v>
      </c>
      <c r="CH158" s="1" t="s">
        <v>120</v>
      </c>
      <c r="CK158" s="1" t="s">
        <v>120</v>
      </c>
      <c r="CN158" s="1" t="s">
        <v>120</v>
      </c>
      <c r="CO158" s="1" t="s">
        <v>120</v>
      </c>
      <c r="CP158" s="1" t="s">
        <v>120</v>
      </c>
      <c r="CQ158" s="1" t="s">
        <v>120</v>
      </c>
      <c r="CR158" s="1" t="s">
        <v>120</v>
      </c>
      <c r="CS158" s="1" t="s">
        <v>120</v>
      </c>
      <c r="CT158" s="3"/>
      <c r="CU158" s="1" t="s">
        <v>120</v>
      </c>
      <c r="CV158" s="1" t="s">
        <v>120</v>
      </c>
      <c r="CW158" s="1" t="s">
        <v>120</v>
      </c>
      <c r="CX158" s="1" t="s">
        <v>120</v>
      </c>
      <c r="CY158" s="1" t="s">
        <v>120</v>
      </c>
      <c r="CZ158" s="1" t="s">
        <v>120</v>
      </c>
      <c r="DA158" s="1" t="s">
        <v>120</v>
      </c>
      <c r="DB158">
        <v>0</v>
      </c>
      <c r="DC158" s="1" t="s">
        <v>120</v>
      </c>
      <c r="DD158" s="1" t="s">
        <v>135</v>
      </c>
      <c r="DE158" s="1" t="s">
        <v>120</v>
      </c>
      <c r="DF158" s="1" t="s">
        <v>120</v>
      </c>
      <c r="DG158" s="1" t="s">
        <v>120</v>
      </c>
      <c r="DH158" s="1" t="s">
        <v>136</v>
      </c>
      <c r="DI158" s="1" t="s">
        <v>119</v>
      </c>
      <c r="DJ158" s="1" t="s">
        <v>120</v>
      </c>
      <c r="DK158" s="1" t="s">
        <v>120</v>
      </c>
      <c r="DL158" s="1" t="s">
        <v>120</v>
      </c>
      <c r="DM158" s="1" t="s">
        <v>120</v>
      </c>
      <c r="DN158" s="1" t="s">
        <v>120</v>
      </c>
      <c r="DO158" s="1" t="s">
        <v>120</v>
      </c>
      <c r="DP158" s="1" t="s">
        <v>120</v>
      </c>
      <c r="DQ158" s="1" t="s">
        <v>120</v>
      </c>
    </row>
    <row r="159" spans="2:121" hidden="1" x14ac:dyDescent="0.25">
      <c r="B159">
        <v>2605</v>
      </c>
      <c r="C159" s="3">
        <v>40179</v>
      </c>
      <c r="D159" s="1" t="s">
        <v>342</v>
      </c>
      <c r="E159" s="1" t="s">
        <v>137</v>
      </c>
      <c r="F159">
        <v>-20</v>
      </c>
      <c r="G159" s="1" t="s">
        <v>118</v>
      </c>
      <c r="H159">
        <v>-175200</v>
      </c>
      <c r="I159" s="1" t="s">
        <v>119</v>
      </c>
      <c r="J159">
        <v>-3.43</v>
      </c>
      <c r="K159" s="9">
        <f>AVERAGE('E-F Prices 2011 Hourly'!G1380:G2122)</f>
        <v>0.20683304114071899</v>
      </c>
      <c r="L159" s="9">
        <f>SUM('E-F Prices 2011 Hourly'!J1403:J2122)</f>
        <v>35368.01999999999</v>
      </c>
      <c r="M159" s="9">
        <f>Table1[[#This Row],[Price]]*Table1[[#This Row],[Total quantity]]</f>
        <v>600936</v>
      </c>
      <c r="N159" s="9">
        <f>Table1[[#This Row],[Real P/L]]-Table1[[#This Row],[Premium]]</f>
        <v>-565567.98</v>
      </c>
      <c r="S159" s="1" t="s">
        <v>120</v>
      </c>
      <c r="V159" s="1" t="s">
        <v>121</v>
      </c>
      <c r="W159" s="1" t="s">
        <v>121</v>
      </c>
      <c r="X159" s="1" t="s">
        <v>122</v>
      </c>
      <c r="Y159" s="1" t="s">
        <v>123</v>
      </c>
      <c r="Z159" s="1" t="s">
        <v>124</v>
      </c>
      <c r="AA159" s="1" t="s">
        <v>125</v>
      </c>
      <c r="AB159" s="1" t="s">
        <v>120</v>
      </c>
      <c r="AC159" s="1" t="s">
        <v>120</v>
      </c>
      <c r="AD159" s="1" t="s">
        <v>120</v>
      </c>
      <c r="AE159" s="1" t="s">
        <v>120</v>
      </c>
      <c r="AF159" s="1" t="s">
        <v>120</v>
      </c>
      <c r="AG159" s="3">
        <v>40544</v>
      </c>
      <c r="AH159" s="3">
        <v>40908</v>
      </c>
      <c r="AI159" s="1" t="s">
        <v>126</v>
      </c>
      <c r="AJ159">
        <v>8760</v>
      </c>
      <c r="AK159" s="1" t="s">
        <v>127</v>
      </c>
      <c r="AL159">
        <v>5</v>
      </c>
      <c r="AM159" s="3"/>
      <c r="AN159" s="1" t="s">
        <v>120</v>
      </c>
      <c r="AO159" s="1" t="s">
        <v>120</v>
      </c>
      <c r="AP159" s="1" t="s">
        <v>128</v>
      </c>
      <c r="AQ159" s="1" t="s">
        <v>129</v>
      </c>
      <c r="AR159">
        <v>0</v>
      </c>
      <c r="AS159">
        <v>0</v>
      </c>
      <c r="AT159" s="1" t="s">
        <v>123</v>
      </c>
      <c r="AU159">
        <v>0</v>
      </c>
      <c r="AV159">
        <v>0</v>
      </c>
      <c r="AW159" s="1" t="s">
        <v>123</v>
      </c>
      <c r="AX159">
        <v>0</v>
      </c>
      <c r="AY159">
        <v>0</v>
      </c>
      <c r="AZ159" s="1" t="s">
        <v>123</v>
      </c>
      <c r="BA159">
        <v>0</v>
      </c>
      <c r="BB159">
        <v>0</v>
      </c>
      <c r="BC159" s="1" t="s">
        <v>123</v>
      </c>
      <c r="BF159" s="1" t="s">
        <v>130</v>
      </c>
      <c r="BG159" s="1" t="s">
        <v>120</v>
      </c>
      <c r="BH159" s="1" t="s">
        <v>131</v>
      </c>
      <c r="BK159" s="1" t="s">
        <v>120</v>
      </c>
      <c r="BL159" s="1" t="s">
        <v>120</v>
      </c>
      <c r="BM159" s="1" t="s">
        <v>120</v>
      </c>
      <c r="BN159" s="1" t="s">
        <v>120</v>
      </c>
      <c r="BO159" s="1" t="s">
        <v>345</v>
      </c>
      <c r="BP159" s="1" t="s">
        <v>133</v>
      </c>
      <c r="BQ159" s="1" t="s">
        <v>120</v>
      </c>
      <c r="BR159" s="1" t="s">
        <v>120</v>
      </c>
      <c r="BS159" s="1" t="s">
        <v>120</v>
      </c>
      <c r="BT159" s="1" t="s">
        <v>120</v>
      </c>
      <c r="BU159" s="1" t="s">
        <v>120</v>
      </c>
      <c r="BV159" s="1" t="s">
        <v>120</v>
      </c>
      <c r="BW159">
        <v>0</v>
      </c>
      <c r="BX159">
        <v>0</v>
      </c>
      <c r="BY159">
        <v>0</v>
      </c>
      <c r="BZ159" s="3"/>
      <c r="CA159" s="3"/>
      <c r="CB159" s="1" t="s">
        <v>134</v>
      </c>
      <c r="CC159" s="4"/>
      <c r="CE159" s="1" t="s">
        <v>120</v>
      </c>
      <c r="CH159" s="1" t="s">
        <v>120</v>
      </c>
      <c r="CK159" s="1" t="s">
        <v>120</v>
      </c>
      <c r="CN159" s="1" t="s">
        <v>120</v>
      </c>
      <c r="CO159" s="1" t="s">
        <v>120</v>
      </c>
      <c r="CP159" s="1" t="s">
        <v>120</v>
      </c>
      <c r="CQ159" s="1" t="s">
        <v>120</v>
      </c>
      <c r="CR159" s="1" t="s">
        <v>120</v>
      </c>
      <c r="CS159" s="1" t="s">
        <v>120</v>
      </c>
      <c r="CT159" s="3"/>
      <c r="CU159" s="1" t="s">
        <v>120</v>
      </c>
      <c r="CV159" s="1" t="s">
        <v>120</v>
      </c>
      <c r="CW159" s="1" t="s">
        <v>120</v>
      </c>
      <c r="CX159" s="1" t="s">
        <v>120</v>
      </c>
      <c r="CY159" s="1" t="s">
        <v>120</v>
      </c>
      <c r="CZ159" s="1" t="s">
        <v>120</v>
      </c>
      <c r="DA159" s="1" t="s">
        <v>120</v>
      </c>
      <c r="DB159">
        <v>0</v>
      </c>
      <c r="DC159" s="1" t="s">
        <v>120</v>
      </c>
      <c r="DD159" s="1" t="s">
        <v>135</v>
      </c>
      <c r="DE159" s="1" t="s">
        <v>120</v>
      </c>
      <c r="DF159" s="1" t="s">
        <v>120</v>
      </c>
      <c r="DG159" s="1" t="s">
        <v>120</v>
      </c>
      <c r="DH159" s="1" t="s">
        <v>136</v>
      </c>
      <c r="DI159" s="1" t="s">
        <v>119</v>
      </c>
      <c r="DJ159" s="1" t="s">
        <v>120</v>
      </c>
      <c r="DK159" s="1" t="s">
        <v>120</v>
      </c>
      <c r="DL159" s="1" t="s">
        <v>120</v>
      </c>
      <c r="DM159" s="1" t="s">
        <v>120</v>
      </c>
      <c r="DN159" s="1" t="s">
        <v>120</v>
      </c>
      <c r="DO159" s="1" t="s">
        <v>120</v>
      </c>
      <c r="DP159" s="1" t="s">
        <v>120</v>
      </c>
      <c r="DQ159" s="1" t="s">
        <v>120</v>
      </c>
    </row>
    <row r="160" spans="2:121" hidden="1" x14ac:dyDescent="0.25">
      <c r="B160">
        <v>2033</v>
      </c>
      <c r="C160" s="3">
        <v>40179</v>
      </c>
      <c r="D160" s="1" t="s">
        <v>346</v>
      </c>
      <c r="E160" s="1" t="s">
        <v>117</v>
      </c>
      <c r="F160">
        <v>10</v>
      </c>
      <c r="G160" s="1" t="s">
        <v>118</v>
      </c>
      <c r="H160">
        <v>87600</v>
      </c>
      <c r="I160" s="1" t="s">
        <v>119</v>
      </c>
      <c r="J160">
        <v>3.23</v>
      </c>
      <c r="K160" s="9">
        <f>AVERAGE('E-F Prices 2011 Hourly'!G1381:G2123)</f>
        <v>0.20683304114071899</v>
      </c>
      <c r="L160" s="9">
        <f>SUM('E-F Prices 2011 Hourly'!J1404:J2123)</f>
        <v>35368.01999999999</v>
      </c>
      <c r="M160" s="9">
        <f>Table1[[#This Row],[Price]]*Table1[[#This Row],[Total quantity]]</f>
        <v>282948</v>
      </c>
      <c r="N160" s="9">
        <f>Table1[[#This Row],[Real P/L]]-Table1[[#This Row],[Premium]]</f>
        <v>-247579.98</v>
      </c>
      <c r="S160" s="1" t="s">
        <v>120</v>
      </c>
      <c r="V160" s="1" t="s">
        <v>121</v>
      </c>
      <c r="W160" s="1" t="s">
        <v>121</v>
      </c>
      <c r="X160" s="1" t="s">
        <v>122</v>
      </c>
      <c r="Y160" s="1" t="s">
        <v>123</v>
      </c>
      <c r="Z160" s="1" t="s">
        <v>124</v>
      </c>
      <c r="AA160" s="1" t="s">
        <v>125</v>
      </c>
      <c r="AB160" s="1" t="s">
        <v>120</v>
      </c>
      <c r="AC160" s="1" t="s">
        <v>120</v>
      </c>
      <c r="AD160" s="1" t="s">
        <v>120</v>
      </c>
      <c r="AE160" s="1" t="s">
        <v>120</v>
      </c>
      <c r="AF160" s="1" t="s">
        <v>120</v>
      </c>
      <c r="AG160" s="3">
        <v>40544</v>
      </c>
      <c r="AH160" s="3">
        <v>40908</v>
      </c>
      <c r="AI160" s="1" t="s">
        <v>126</v>
      </c>
      <c r="AJ160">
        <v>8760</v>
      </c>
      <c r="AK160" s="1" t="s">
        <v>127</v>
      </c>
      <c r="AL160">
        <v>5</v>
      </c>
      <c r="AM160" s="3"/>
      <c r="AN160" s="1" t="s">
        <v>120</v>
      </c>
      <c r="AO160" s="1" t="s">
        <v>120</v>
      </c>
      <c r="AP160" s="1" t="s">
        <v>128</v>
      </c>
      <c r="AQ160" s="1" t="s">
        <v>129</v>
      </c>
      <c r="AR160">
        <v>0</v>
      </c>
      <c r="AS160">
        <v>0</v>
      </c>
      <c r="AT160" s="1" t="s">
        <v>123</v>
      </c>
      <c r="AU160">
        <v>0</v>
      </c>
      <c r="AV160">
        <v>0</v>
      </c>
      <c r="AW160" s="1" t="s">
        <v>123</v>
      </c>
      <c r="AX160">
        <v>0</v>
      </c>
      <c r="AY160">
        <v>0</v>
      </c>
      <c r="AZ160" s="1" t="s">
        <v>123</v>
      </c>
      <c r="BA160">
        <v>0</v>
      </c>
      <c r="BB160">
        <v>0</v>
      </c>
      <c r="BC160" s="1" t="s">
        <v>123</v>
      </c>
      <c r="BF160" s="1" t="s">
        <v>130</v>
      </c>
      <c r="BG160" s="1" t="s">
        <v>120</v>
      </c>
      <c r="BH160" s="1" t="s">
        <v>131</v>
      </c>
      <c r="BK160" s="1" t="s">
        <v>120</v>
      </c>
      <c r="BL160" s="1" t="s">
        <v>120</v>
      </c>
      <c r="BM160" s="1" t="s">
        <v>120</v>
      </c>
      <c r="BN160" s="1" t="s">
        <v>120</v>
      </c>
      <c r="BO160" s="1" t="s">
        <v>347</v>
      </c>
      <c r="BP160" s="1" t="s">
        <v>133</v>
      </c>
      <c r="BQ160" s="1" t="s">
        <v>120</v>
      </c>
      <c r="BR160" s="1" t="s">
        <v>120</v>
      </c>
      <c r="BS160" s="1" t="s">
        <v>120</v>
      </c>
      <c r="BT160" s="1" t="s">
        <v>120</v>
      </c>
      <c r="BU160" s="1" t="s">
        <v>120</v>
      </c>
      <c r="BV160" s="1" t="s">
        <v>120</v>
      </c>
      <c r="BW160">
        <v>0</v>
      </c>
      <c r="BX160">
        <v>0</v>
      </c>
      <c r="BY160">
        <v>0</v>
      </c>
      <c r="BZ160" s="3"/>
      <c r="CA160" s="3"/>
      <c r="CB160" s="1" t="s">
        <v>142</v>
      </c>
      <c r="CC160" s="4"/>
      <c r="CE160" s="1" t="s">
        <v>120</v>
      </c>
      <c r="CH160" s="1" t="s">
        <v>120</v>
      </c>
      <c r="CK160" s="1" t="s">
        <v>120</v>
      </c>
      <c r="CN160" s="1" t="s">
        <v>120</v>
      </c>
      <c r="CO160" s="1" t="s">
        <v>120</v>
      </c>
      <c r="CP160" s="1" t="s">
        <v>120</v>
      </c>
      <c r="CQ160" s="1" t="s">
        <v>120</v>
      </c>
      <c r="CR160" s="1" t="s">
        <v>120</v>
      </c>
      <c r="CS160" s="1" t="s">
        <v>120</v>
      </c>
      <c r="CT160" s="3"/>
      <c r="CU160" s="1" t="s">
        <v>120</v>
      </c>
      <c r="CV160" s="1" t="s">
        <v>120</v>
      </c>
      <c r="CW160" s="1" t="s">
        <v>120</v>
      </c>
      <c r="CX160" s="1" t="s">
        <v>120</v>
      </c>
      <c r="CY160" s="1" t="s">
        <v>120</v>
      </c>
      <c r="CZ160" s="1" t="s">
        <v>120</v>
      </c>
      <c r="DA160" s="1" t="s">
        <v>120</v>
      </c>
      <c r="DB160">
        <v>0</v>
      </c>
      <c r="DC160" s="1" t="s">
        <v>120</v>
      </c>
      <c r="DD160" s="1" t="s">
        <v>135</v>
      </c>
      <c r="DE160" s="1" t="s">
        <v>120</v>
      </c>
      <c r="DF160" s="1" t="s">
        <v>120</v>
      </c>
      <c r="DG160" s="1" t="s">
        <v>120</v>
      </c>
      <c r="DH160" s="1" t="s">
        <v>136</v>
      </c>
      <c r="DI160" s="1" t="s">
        <v>119</v>
      </c>
      <c r="DJ160" s="1" t="s">
        <v>120</v>
      </c>
      <c r="DK160" s="1" t="s">
        <v>120</v>
      </c>
      <c r="DL160" s="1" t="s">
        <v>120</v>
      </c>
      <c r="DM160" s="1" t="s">
        <v>120</v>
      </c>
      <c r="DN160" s="1" t="s">
        <v>120</v>
      </c>
      <c r="DO160" s="1" t="s">
        <v>120</v>
      </c>
      <c r="DP160" s="1" t="s">
        <v>120</v>
      </c>
      <c r="DQ160" s="1" t="s">
        <v>120</v>
      </c>
    </row>
    <row r="161" spans="2:121" hidden="1" x14ac:dyDescent="0.25">
      <c r="B161">
        <v>2321</v>
      </c>
      <c r="C161" s="3">
        <v>40179</v>
      </c>
      <c r="D161" s="1" t="s">
        <v>346</v>
      </c>
      <c r="E161" s="1" t="s">
        <v>137</v>
      </c>
      <c r="F161">
        <v>-10</v>
      </c>
      <c r="G161" s="1" t="s">
        <v>118</v>
      </c>
      <c r="H161">
        <v>-87600</v>
      </c>
      <c r="I161" s="1" t="s">
        <v>119</v>
      </c>
      <c r="J161">
        <v>4.5599999999999996</v>
      </c>
      <c r="K161" s="9">
        <f>AVERAGE('E-F Prices 2011 Hourly'!G1382:G2124)</f>
        <v>0.20683304114071899</v>
      </c>
      <c r="L161" s="9">
        <f>SUM('E-F Prices 2011 Hourly'!J1405:J2124)</f>
        <v>35368.01999999999</v>
      </c>
      <c r="M161" s="9">
        <f>Table1[[#This Row],[Price]]*Table1[[#This Row],[Total quantity]]</f>
        <v>-399455.99999999994</v>
      </c>
      <c r="N161" s="9">
        <f>Table1[[#This Row],[Real P/L]]-Table1[[#This Row],[Premium]]</f>
        <v>434824.0199999999</v>
      </c>
      <c r="S161" s="1" t="s">
        <v>120</v>
      </c>
      <c r="V161" s="1" t="s">
        <v>121</v>
      </c>
      <c r="W161" s="1" t="s">
        <v>121</v>
      </c>
      <c r="X161" s="1" t="s">
        <v>122</v>
      </c>
      <c r="Y161" s="1" t="s">
        <v>123</v>
      </c>
      <c r="Z161" s="1" t="s">
        <v>124</v>
      </c>
      <c r="AA161" s="1" t="s">
        <v>125</v>
      </c>
      <c r="AB161" s="1" t="s">
        <v>120</v>
      </c>
      <c r="AC161" s="1" t="s">
        <v>120</v>
      </c>
      <c r="AD161" s="1" t="s">
        <v>120</v>
      </c>
      <c r="AE161" s="1" t="s">
        <v>120</v>
      </c>
      <c r="AF161" s="1" t="s">
        <v>120</v>
      </c>
      <c r="AG161" s="3">
        <v>40544</v>
      </c>
      <c r="AH161" s="3">
        <v>40908</v>
      </c>
      <c r="AI161" s="1" t="s">
        <v>126</v>
      </c>
      <c r="AJ161">
        <v>8760</v>
      </c>
      <c r="AK161" s="1" t="s">
        <v>127</v>
      </c>
      <c r="AL161">
        <v>5</v>
      </c>
      <c r="AM161" s="3"/>
      <c r="AN161" s="1" t="s">
        <v>120</v>
      </c>
      <c r="AO161" s="1" t="s">
        <v>120</v>
      </c>
      <c r="AP161" s="1" t="s">
        <v>128</v>
      </c>
      <c r="AQ161" s="1" t="s">
        <v>129</v>
      </c>
      <c r="AR161">
        <v>0</v>
      </c>
      <c r="AS161">
        <v>0</v>
      </c>
      <c r="AT161" s="1" t="s">
        <v>123</v>
      </c>
      <c r="AU161">
        <v>0</v>
      </c>
      <c r="AV161">
        <v>0</v>
      </c>
      <c r="AW161" s="1" t="s">
        <v>123</v>
      </c>
      <c r="AX161">
        <v>0</v>
      </c>
      <c r="AY161">
        <v>0</v>
      </c>
      <c r="AZ161" s="1" t="s">
        <v>123</v>
      </c>
      <c r="BA161">
        <v>0</v>
      </c>
      <c r="BB161">
        <v>0</v>
      </c>
      <c r="BC161" s="1" t="s">
        <v>123</v>
      </c>
      <c r="BF161" s="1" t="s">
        <v>130</v>
      </c>
      <c r="BG161" s="1" t="s">
        <v>120</v>
      </c>
      <c r="BH161" s="1" t="s">
        <v>131</v>
      </c>
      <c r="BK161" s="1" t="s">
        <v>120</v>
      </c>
      <c r="BL161" s="1" t="s">
        <v>120</v>
      </c>
      <c r="BM161" s="1" t="s">
        <v>120</v>
      </c>
      <c r="BN161" s="1" t="s">
        <v>120</v>
      </c>
      <c r="BO161" s="1" t="s">
        <v>348</v>
      </c>
      <c r="BP161" s="1" t="s">
        <v>133</v>
      </c>
      <c r="BQ161" s="1" t="s">
        <v>120</v>
      </c>
      <c r="BR161" s="1" t="s">
        <v>120</v>
      </c>
      <c r="BS161" s="1" t="s">
        <v>120</v>
      </c>
      <c r="BT161" s="1" t="s">
        <v>120</v>
      </c>
      <c r="BU161" s="1" t="s">
        <v>120</v>
      </c>
      <c r="BV161" s="1" t="s">
        <v>120</v>
      </c>
      <c r="BW161">
        <v>0</v>
      </c>
      <c r="BX161">
        <v>0</v>
      </c>
      <c r="BY161">
        <v>0</v>
      </c>
      <c r="BZ161" s="3"/>
      <c r="CA161" s="3"/>
      <c r="CB161" s="1" t="s">
        <v>142</v>
      </c>
      <c r="CC161" s="4"/>
      <c r="CE161" s="1" t="s">
        <v>120</v>
      </c>
      <c r="CH161" s="1" t="s">
        <v>120</v>
      </c>
      <c r="CK161" s="1" t="s">
        <v>120</v>
      </c>
      <c r="CN161" s="1" t="s">
        <v>120</v>
      </c>
      <c r="CO161" s="1" t="s">
        <v>120</v>
      </c>
      <c r="CP161" s="1" t="s">
        <v>120</v>
      </c>
      <c r="CQ161" s="1" t="s">
        <v>120</v>
      </c>
      <c r="CR161" s="1" t="s">
        <v>120</v>
      </c>
      <c r="CS161" s="1" t="s">
        <v>120</v>
      </c>
      <c r="CT161" s="3"/>
      <c r="CU161" s="1" t="s">
        <v>120</v>
      </c>
      <c r="CV161" s="1" t="s">
        <v>120</v>
      </c>
      <c r="CW161" s="1" t="s">
        <v>120</v>
      </c>
      <c r="CX161" s="1" t="s">
        <v>120</v>
      </c>
      <c r="CY161" s="1" t="s">
        <v>120</v>
      </c>
      <c r="CZ161" s="1" t="s">
        <v>120</v>
      </c>
      <c r="DA161" s="1" t="s">
        <v>120</v>
      </c>
      <c r="DB161">
        <v>0</v>
      </c>
      <c r="DC161" s="1" t="s">
        <v>120</v>
      </c>
      <c r="DD161" s="1" t="s">
        <v>135</v>
      </c>
      <c r="DE161" s="1" t="s">
        <v>120</v>
      </c>
      <c r="DF161" s="1" t="s">
        <v>120</v>
      </c>
      <c r="DG161" s="1" t="s">
        <v>120</v>
      </c>
      <c r="DH161" s="1" t="s">
        <v>136</v>
      </c>
      <c r="DI161" s="1" t="s">
        <v>119</v>
      </c>
      <c r="DJ161" s="1" t="s">
        <v>120</v>
      </c>
      <c r="DK161" s="1" t="s">
        <v>120</v>
      </c>
      <c r="DL161" s="1" t="s">
        <v>120</v>
      </c>
      <c r="DM161" s="1" t="s">
        <v>120</v>
      </c>
      <c r="DN161" s="1" t="s">
        <v>120</v>
      </c>
      <c r="DO161" s="1" t="s">
        <v>120</v>
      </c>
      <c r="DP161" s="1" t="s">
        <v>120</v>
      </c>
      <c r="DQ161" s="1" t="s">
        <v>120</v>
      </c>
    </row>
    <row r="162" spans="2:121" hidden="1" x14ac:dyDescent="0.25">
      <c r="B162">
        <v>2607</v>
      </c>
      <c r="C162" s="3">
        <v>40179</v>
      </c>
      <c r="D162" s="1" t="s">
        <v>346</v>
      </c>
      <c r="E162" s="1" t="s">
        <v>137</v>
      </c>
      <c r="F162">
        <v>-20</v>
      </c>
      <c r="G162" s="1" t="s">
        <v>118</v>
      </c>
      <c r="H162">
        <v>-175200</v>
      </c>
      <c r="I162" s="1" t="s">
        <v>119</v>
      </c>
      <c r="J162">
        <v>-3.43</v>
      </c>
      <c r="K162" s="9">
        <f>AVERAGE('E-F Prices 2011 Hourly'!G1383:G2125)</f>
        <v>0.20683304114071899</v>
      </c>
      <c r="L162" s="9">
        <f>SUM('E-F Prices 2011 Hourly'!J1406:J2125)</f>
        <v>35368.01999999999</v>
      </c>
      <c r="M162" s="9">
        <f>Table1[[#This Row],[Price]]*Table1[[#This Row],[Total quantity]]</f>
        <v>600936</v>
      </c>
      <c r="N162" s="9">
        <f>Table1[[#This Row],[Real P/L]]-Table1[[#This Row],[Premium]]</f>
        <v>-565567.98</v>
      </c>
      <c r="S162" s="1" t="s">
        <v>120</v>
      </c>
      <c r="V162" s="1" t="s">
        <v>121</v>
      </c>
      <c r="W162" s="1" t="s">
        <v>121</v>
      </c>
      <c r="X162" s="1" t="s">
        <v>122</v>
      </c>
      <c r="Y162" s="1" t="s">
        <v>123</v>
      </c>
      <c r="Z162" s="1" t="s">
        <v>124</v>
      </c>
      <c r="AA162" s="1" t="s">
        <v>125</v>
      </c>
      <c r="AB162" s="1" t="s">
        <v>120</v>
      </c>
      <c r="AC162" s="1" t="s">
        <v>120</v>
      </c>
      <c r="AD162" s="1" t="s">
        <v>120</v>
      </c>
      <c r="AE162" s="1" t="s">
        <v>120</v>
      </c>
      <c r="AF162" s="1" t="s">
        <v>120</v>
      </c>
      <c r="AG162" s="3">
        <v>40544</v>
      </c>
      <c r="AH162" s="3">
        <v>40908</v>
      </c>
      <c r="AI162" s="1" t="s">
        <v>126</v>
      </c>
      <c r="AJ162">
        <v>8760</v>
      </c>
      <c r="AK162" s="1" t="s">
        <v>127</v>
      </c>
      <c r="AL162">
        <v>5</v>
      </c>
      <c r="AM162" s="3"/>
      <c r="AN162" s="1" t="s">
        <v>120</v>
      </c>
      <c r="AO162" s="1" t="s">
        <v>120</v>
      </c>
      <c r="AP162" s="1" t="s">
        <v>128</v>
      </c>
      <c r="AQ162" s="1" t="s">
        <v>129</v>
      </c>
      <c r="AR162">
        <v>0</v>
      </c>
      <c r="AS162">
        <v>0</v>
      </c>
      <c r="AT162" s="1" t="s">
        <v>123</v>
      </c>
      <c r="AU162">
        <v>0</v>
      </c>
      <c r="AV162">
        <v>0</v>
      </c>
      <c r="AW162" s="1" t="s">
        <v>123</v>
      </c>
      <c r="AX162">
        <v>0</v>
      </c>
      <c r="AY162">
        <v>0</v>
      </c>
      <c r="AZ162" s="1" t="s">
        <v>123</v>
      </c>
      <c r="BA162">
        <v>0</v>
      </c>
      <c r="BB162">
        <v>0</v>
      </c>
      <c r="BC162" s="1" t="s">
        <v>123</v>
      </c>
      <c r="BF162" s="1" t="s">
        <v>130</v>
      </c>
      <c r="BG162" s="1" t="s">
        <v>120</v>
      </c>
      <c r="BH162" s="1" t="s">
        <v>131</v>
      </c>
      <c r="BK162" s="1" t="s">
        <v>120</v>
      </c>
      <c r="BL162" s="1" t="s">
        <v>120</v>
      </c>
      <c r="BM162" s="1" t="s">
        <v>120</v>
      </c>
      <c r="BN162" s="1" t="s">
        <v>120</v>
      </c>
      <c r="BO162" s="1" t="s">
        <v>349</v>
      </c>
      <c r="BP162" s="1" t="s">
        <v>133</v>
      </c>
      <c r="BQ162" s="1" t="s">
        <v>120</v>
      </c>
      <c r="BR162" s="1" t="s">
        <v>120</v>
      </c>
      <c r="BS162" s="1" t="s">
        <v>120</v>
      </c>
      <c r="BT162" s="1" t="s">
        <v>120</v>
      </c>
      <c r="BU162" s="1" t="s">
        <v>120</v>
      </c>
      <c r="BV162" s="1" t="s">
        <v>120</v>
      </c>
      <c r="BW162">
        <v>0</v>
      </c>
      <c r="BX162">
        <v>0</v>
      </c>
      <c r="BY162">
        <v>0</v>
      </c>
      <c r="BZ162" s="3"/>
      <c r="CA162" s="3"/>
      <c r="CB162" s="1" t="s">
        <v>142</v>
      </c>
      <c r="CC162" s="4"/>
      <c r="CE162" s="1" t="s">
        <v>120</v>
      </c>
      <c r="CH162" s="1" t="s">
        <v>120</v>
      </c>
      <c r="CK162" s="1" t="s">
        <v>120</v>
      </c>
      <c r="CN162" s="1" t="s">
        <v>120</v>
      </c>
      <c r="CO162" s="1" t="s">
        <v>120</v>
      </c>
      <c r="CP162" s="1" t="s">
        <v>120</v>
      </c>
      <c r="CQ162" s="1" t="s">
        <v>120</v>
      </c>
      <c r="CR162" s="1" t="s">
        <v>120</v>
      </c>
      <c r="CS162" s="1" t="s">
        <v>120</v>
      </c>
      <c r="CT162" s="3"/>
      <c r="CU162" s="1" t="s">
        <v>120</v>
      </c>
      <c r="CV162" s="1" t="s">
        <v>120</v>
      </c>
      <c r="CW162" s="1" t="s">
        <v>120</v>
      </c>
      <c r="CX162" s="1" t="s">
        <v>120</v>
      </c>
      <c r="CY162" s="1" t="s">
        <v>120</v>
      </c>
      <c r="CZ162" s="1" t="s">
        <v>120</v>
      </c>
      <c r="DA162" s="1" t="s">
        <v>120</v>
      </c>
      <c r="DB162">
        <v>0</v>
      </c>
      <c r="DC162" s="1" t="s">
        <v>120</v>
      </c>
      <c r="DD162" s="1" t="s">
        <v>135</v>
      </c>
      <c r="DE162" s="1" t="s">
        <v>120</v>
      </c>
      <c r="DF162" s="1" t="s">
        <v>120</v>
      </c>
      <c r="DG162" s="1" t="s">
        <v>120</v>
      </c>
      <c r="DH162" s="1" t="s">
        <v>136</v>
      </c>
      <c r="DI162" s="1" t="s">
        <v>119</v>
      </c>
      <c r="DJ162" s="1" t="s">
        <v>120</v>
      </c>
      <c r="DK162" s="1" t="s">
        <v>120</v>
      </c>
      <c r="DL162" s="1" t="s">
        <v>120</v>
      </c>
      <c r="DM162" s="1" t="s">
        <v>120</v>
      </c>
      <c r="DN162" s="1" t="s">
        <v>120</v>
      </c>
      <c r="DO162" s="1" t="s">
        <v>120</v>
      </c>
      <c r="DP162" s="1" t="s">
        <v>120</v>
      </c>
      <c r="DQ162" s="1" t="s">
        <v>120</v>
      </c>
    </row>
    <row r="163" spans="2:121" hidden="1" x14ac:dyDescent="0.25">
      <c r="B163">
        <v>2035</v>
      </c>
      <c r="C163" s="3">
        <v>40179</v>
      </c>
      <c r="D163" s="1" t="s">
        <v>350</v>
      </c>
      <c r="E163" s="1" t="s">
        <v>117</v>
      </c>
      <c r="F163">
        <v>10</v>
      </c>
      <c r="G163" s="1" t="s">
        <v>118</v>
      </c>
      <c r="H163">
        <v>87600</v>
      </c>
      <c r="I163" s="1" t="s">
        <v>119</v>
      </c>
      <c r="J163">
        <v>3.23</v>
      </c>
      <c r="K163" s="9">
        <f>AVERAGE('E-F Prices 2011 Hourly'!G1384:G2126)</f>
        <v>0.20683304114071899</v>
      </c>
      <c r="L163" s="9">
        <f>SUM('E-F Prices 2011 Hourly'!J1407:J2126)</f>
        <v>35368.01999999999</v>
      </c>
      <c r="M163" s="9">
        <f>Table1[[#This Row],[Price]]*Table1[[#This Row],[Total quantity]]</f>
        <v>282948</v>
      </c>
      <c r="N163" s="9">
        <f>Table1[[#This Row],[Real P/L]]-Table1[[#This Row],[Premium]]</f>
        <v>-247579.98</v>
      </c>
      <c r="S163" s="1" t="s">
        <v>120</v>
      </c>
      <c r="V163" s="1" t="s">
        <v>121</v>
      </c>
      <c r="W163" s="1" t="s">
        <v>121</v>
      </c>
      <c r="X163" s="1" t="s">
        <v>122</v>
      </c>
      <c r="Y163" s="1" t="s">
        <v>123</v>
      </c>
      <c r="Z163" s="1" t="s">
        <v>124</v>
      </c>
      <c r="AA163" s="1" t="s">
        <v>125</v>
      </c>
      <c r="AB163" s="1" t="s">
        <v>120</v>
      </c>
      <c r="AC163" s="1" t="s">
        <v>120</v>
      </c>
      <c r="AD163" s="1" t="s">
        <v>120</v>
      </c>
      <c r="AE163" s="1" t="s">
        <v>120</v>
      </c>
      <c r="AF163" s="1" t="s">
        <v>120</v>
      </c>
      <c r="AG163" s="3">
        <v>40544</v>
      </c>
      <c r="AH163" s="3">
        <v>40908</v>
      </c>
      <c r="AI163" s="1" t="s">
        <v>126</v>
      </c>
      <c r="AJ163">
        <v>8760</v>
      </c>
      <c r="AK163" s="1" t="s">
        <v>127</v>
      </c>
      <c r="AL163">
        <v>5</v>
      </c>
      <c r="AM163" s="3"/>
      <c r="AN163" s="1" t="s">
        <v>120</v>
      </c>
      <c r="AO163" s="1" t="s">
        <v>120</v>
      </c>
      <c r="AP163" s="1" t="s">
        <v>128</v>
      </c>
      <c r="AQ163" s="1" t="s">
        <v>129</v>
      </c>
      <c r="AR163">
        <v>0</v>
      </c>
      <c r="AS163">
        <v>0</v>
      </c>
      <c r="AT163" s="1" t="s">
        <v>123</v>
      </c>
      <c r="AU163">
        <v>0</v>
      </c>
      <c r="AV163">
        <v>0</v>
      </c>
      <c r="AW163" s="1" t="s">
        <v>123</v>
      </c>
      <c r="AX163">
        <v>0</v>
      </c>
      <c r="AY163">
        <v>0</v>
      </c>
      <c r="AZ163" s="1" t="s">
        <v>123</v>
      </c>
      <c r="BA163">
        <v>0</v>
      </c>
      <c r="BB163">
        <v>0</v>
      </c>
      <c r="BC163" s="1" t="s">
        <v>123</v>
      </c>
      <c r="BF163" s="1" t="s">
        <v>130</v>
      </c>
      <c r="BG163" s="1" t="s">
        <v>120</v>
      </c>
      <c r="BH163" s="1" t="s">
        <v>131</v>
      </c>
      <c r="BK163" s="1" t="s">
        <v>120</v>
      </c>
      <c r="BL163" s="1" t="s">
        <v>120</v>
      </c>
      <c r="BM163" s="1" t="s">
        <v>120</v>
      </c>
      <c r="BN163" s="1" t="s">
        <v>120</v>
      </c>
      <c r="BO163" s="1" t="s">
        <v>351</v>
      </c>
      <c r="BP163" s="1" t="s">
        <v>133</v>
      </c>
      <c r="BQ163" s="1" t="s">
        <v>120</v>
      </c>
      <c r="BR163" s="1" t="s">
        <v>120</v>
      </c>
      <c r="BS163" s="1" t="s">
        <v>120</v>
      </c>
      <c r="BT163" s="1" t="s">
        <v>120</v>
      </c>
      <c r="BU163" s="1" t="s">
        <v>120</v>
      </c>
      <c r="BV163" s="1" t="s">
        <v>120</v>
      </c>
      <c r="BW163">
        <v>0</v>
      </c>
      <c r="BX163">
        <v>0</v>
      </c>
      <c r="BY163">
        <v>0</v>
      </c>
      <c r="BZ163" s="3"/>
      <c r="CA163" s="3"/>
      <c r="CB163" s="1" t="s">
        <v>147</v>
      </c>
      <c r="CC163" s="4"/>
      <c r="CE163" s="1" t="s">
        <v>120</v>
      </c>
      <c r="CH163" s="1" t="s">
        <v>120</v>
      </c>
      <c r="CK163" s="1" t="s">
        <v>120</v>
      </c>
      <c r="CN163" s="1" t="s">
        <v>120</v>
      </c>
      <c r="CO163" s="1" t="s">
        <v>120</v>
      </c>
      <c r="CP163" s="1" t="s">
        <v>120</v>
      </c>
      <c r="CQ163" s="1" t="s">
        <v>120</v>
      </c>
      <c r="CR163" s="1" t="s">
        <v>120</v>
      </c>
      <c r="CS163" s="1" t="s">
        <v>120</v>
      </c>
      <c r="CT163" s="3"/>
      <c r="CU163" s="1" t="s">
        <v>120</v>
      </c>
      <c r="CV163" s="1" t="s">
        <v>120</v>
      </c>
      <c r="CW163" s="1" t="s">
        <v>120</v>
      </c>
      <c r="CX163" s="1" t="s">
        <v>120</v>
      </c>
      <c r="CY163" s="1" t="s">
        <v>120</v>
      </c>
      <c r="CZ163" s="1" t="s">
        <v>120</v>
      </c>
      <c r="DA163" s="1" t="s">
        <v>120</v>
      </c>
      <c r="DB163">
        <v>0</v>
      </c>
      <c r="DC163" s="1" t="s">
        <v>120</v>
      </c>
      <c r="DD163" s="1" t="s">
        <v>135</v>
      </c>
      <c r="DE163" s="1" t="s">
        <v>120</v>
      </c>
      <c r="DF163" s="1" t="s">
        <v>120</v>
      </c>
      <c r="DG163" s="1" t="s">
        <v>120</v>
      </c>
      <c r="DH163" s="1" t="s">
        <v>136</v>
      </c>
      <c r="DI163" s="1" t="s">
        <v>119</v>
      </c>
      <c r="DJ163" s="1" t="s">
        <v>120</v>
      </c>
      <c r="DK163" s="1" t="s">
        <v>120</v>
      </c>
      <c r="DL163" s="1" t="s">
        <v>120</v>
      </c>
      <c r="DM163" s="1" t="s">
        <v>120</v>
      </c>
      <c r="DN163" s="1" t="s">
        <v>120</v>
      </c>
      <c r="DO163" s="1" t="s">
        <v>120</v>
      </c>
      <c r="DP163" s="1" t="s">
        <v>120</v>
      </c>
      <c r="DQ163" s="1" t="s">
        <v>120</v>
      </c>
    </row>
    <row r="164" spans="2:121" hidden="1" x14ac:dyDescent="0.25">
      <c r="B164">
        <v>2323</v>
      </c>
      <c r="C164" s="3">
        <v>40179</v>
      </c>
      <c r="D164" s="1" t="s">
        <v>350</v>
      </c>
      <c r="E164" s="1" t="s">
        <v>137</v>
      </c>
      <c r="F164">
        <v>-10</v>
      </c>
      <c r="G164" s="1" t="s">
        <v>118</v>
      </c>
      <c r="H164">
        <v>-87600</v>
      </c>
      <c r="I164" s="1" t="s">
        <v>119</v>
      </c>
      <c r="J164">
        <v>4.5599999999999996</v>
      </c>
      <c r="K164" s="9">
        <f>AVERAGE('E-F Prices 2011 Hourly'!G1385:G2127)</f>
        <v>0.20683304114071899</v>
      </c>
      <c r="L164" s="9">
        <f>SUM('E-F Prices 2011 Hourly'!J1408:J2127)</f>
        <v>35368.01999999999</v>
      </c>
      <c r="M164" s="9">
        <f>Table1[[#This Row],[Price]]*Table1[[#This Row],[Total quantity]]</f>
        <v>-399455.99999999994</v>
      </c>
      <c r="N164" s="9">
        <f>Table1[[#This Row],[Real P/L]]-Table1[[#This Row],[Premium]]</f>
        <v>434824.0199999999</v>
      </c>
      <c r="S164" s="1" t="s">
        <v>120</v>
      </c>
      <c r="V164" s="1" t="s">
        <v>121</v>
      </c>
      <c r="W164" s="1" t="s">
        <v>121</v>
      </c>
      <c r="X164" s="1" t="s">
        <v>122</v>
      </c>
      <c r="Y164" s="1" t="s">
        <v>123</v>
      </c>
      <c r="Z164" s="1" t="s">
        <v>124</v>
      </c>
      <c r="AA164" s="1" t="s">
        <v>125</v>
      </c>
      <c r="AB164" s="1" t="s">
        <v>120</v>
      </c>
      <c r="AC164" s="1" t="s">
        <v>120</v>
      </c>
      <c r="AD164" s="1" t="s">
        <v>120</v>
      </c>
      <c r="AE164" s="1" t="s">
        <v>120</v>
      </c>
      <c r="AF164" s="1" t="s">
        <v>120</v>
      </c>
      <c r="AG164" s="3">
        <v>40544</v>
      </c>
      <c r="AH164" s="3">
        <v>40908</v>
      </c>
      <c r="AI164" s="1" t="s">
        <v>126</v>
      </c>
      <c r="AJ164">
        <v>8760</v>
      </c>
      <c r="AK164" s="1" t="s">
        <v>127</v>
      </c>
      <c r="AL164">
        <v>5</v>
      </c>
      <c r="AM164" s="3"/>
      <c r="AN164" s="1" t="s">
        <v>120</v>
      </c>
      <c r="AO164" s="1" t="s">
        <v>120</v>
      </c>
      <c r="AP164" s="1" t="s">
        <v>128</v>
      </c>
      <c r="AQ164" s="1" t="s">
        <v>129</v>
      </c>
      <c r="AR164">
        <v>0</v>
      </c>
      <c r="AS164">
        <v>0</v>
      </c>
      <c r="AT164" s="1" t="s">
        <v>123</v>
      </c>
      <c r="AU164">
        <v>0</v>
      </c>
      <c r="AV164">
        <v>0</v>
      </c>
      <c r="AW164" s="1" t="s">
        <v>123</v>
      </c>
      <c r="AX164">
        <v>0</v>
      </c>
      <c r="AY164">
        <v>0</v>
      </c>
      <c r="AZ164" s="1" t="s">
        <v>123</v>
      </c>
      <c r="BA164">
        <v>0</v>
      </c>
      <c r="BB164">
        <v>0</v>
      </c>
      <c r="BC164" s="1" t="s">
        <v>123</v>
      </c>
      <c r="BF164" s="1" t="s">
        <v>130</v>
      </c>
      <c r="BG164" s="1" t="s">
        <v>120</v>
      </c>
      <c r="BH164" s="1" t="s">
        <v>131</v>
      </c>
      <c r="BK164" s="1" t="s">
        <v>120</v>
      </c>
      <c r="BL164" s="1" t="s">
        <v>120</v>
      </c>
      <c r="BM164" s="1" t="s">
        <v>120</v>
      </c>
      <c r="BN164" s="1" t="s">
        <v>120</v>
      </c>
      <c r="BO164" s="1" t="s">
        <v>352</v>
      </c>
      <c r="BP164" s="1" t="s">
        <v>133</v>
      </c>
      <c r="BQ164" s="1" t="s">
        <v>120</v>
      </c>
      <c r="BR164" s="1" t="s">
        <v>120</v>
      </c>
      <c r="BS164" s="1" t="s">
        <v>120</v>
      </c>
      <c r="BT164" s="1" t="s">
        <v>120</v>
      </c>
      <c r="BU164" s="1" t="s">
        <v>120</v>
      </c>
      <c r="BV164" s="1" t="s">
        <v>120</v>
      </c>
      <c r="BW164">
        <v>0</v>
      </c>
      <c r="BX164">
        <v>0</v>
      </c>
      <c r="BY164">
        <v>0</v>
      </c>
      <c r="BZ164" s="3"/>
      <c r="CA164" s="3"/>
      <c r="CB164" s="1" t="s">
        <v>147</v>
      </c>
      <c r="CC164" s="4"/>
      <c r="CE164" s="1" t="s">
        <v>120</v>
      </c>
      <c r="CH164" s="1" t="s">
        <v>120</v>
      </c>
      <c r="CK164" s="1" t="s">
        <v>120</v>
      </c>
      <c r="CN164" s="1" t="s">
        <v>120</v>
      </c>
      <c r="CO164" s="1" t="s">
        <v>120</v>
      </c>
      <c r="CP164" s="1" t="s">
        <v>120</v>
      </c>
      <c r="CQ164" s="1" t="s">
        <v>120</v>
      </c>
      <c r="CR164" s="1" t="s">
        <v>120</v>
      </c>
      <c r="CS164" s="1" t="s">
        <v>120</v>
      </c>
      <c r="CT164" s="3"/>
      <c r="CU164" s="1" t="s">
        <v>120</v>
      </c>
      <c r="CV164" s="1" t="s">
        <v>120</v>
      </c>
      <c r="CW164" s="1" t="s">
        <v>120</v>
      </c>
      <c r="CX164" s="1" t="s">
        <v>120</v>
      </c>
      <c r="CY164" s="1" t="s">
        <v>120</v>
      </c>
      <c r="CZ164" s="1" t="s">
        <v>120</v>
      </c>
      <c r="DA164" s="1" t="s">
        <v>120</v>
      </c>
      <c r="DB164">
        <v>0</v>
      </c>
      <c r="DC164" s="1" t="s">
        <v>120</v>
      </c>
      <c r="DD164" s="1" t="s">
        <v>135</v>
      </c>
      <c r="DE164" s="1" t="s">
        <v>120</v>
      </c>
      <c r="DF164" s="1" t="s">
        <v>120</v>
      </c>
      <c r="DG164" s="1" t="s">
        <v>120</v>
      </c>
      <c r="DH164" s="1" t="s">
        <v>136</v>
      </c>
      <c r="DI164" s="1" t="s">
        <v>119</v>
      </c>
      <c r="DJ164" s="1" t="s">
        <v>120</v>
      </c>
      <c r="DK164" s="1" t="s">
        <v>120</v>
      </c>
      <c r="DL164" s="1" t="s">
        <v>120</v>
      </c>
      <c r="DM164" s="1" t="s">
        <v>120</v>
      </c>
      <c r="DN164" s="1" t="s">
        <v>120</v>
      </c>
      <c r="DO164" s="1" t="s">
        <v>120</v>
      </c>
      <c r="DP164" s="1" t="s">
        <v>120</v>
      </c>
      <c r="DQ164" s="1" t="s">
        <v>120</v>
      </c>
    </row>
    <row r="165" spans="2:121" hidden="1" x14ac:dyDescent="0.25">
      <c r="B165">
        <v>2609</v>
      </c>
      <c r="C165" s="3">
        <v>40179</v>
      </c>
      <c r="D165" s="1" t="s">
        <v>350</v>
      </c>
      <c r="E165" s="1" t="s">
        <v>137</v>
      </c>
      <c r="F165">
        <v>-20</v>
      </c>
      <c r="G165" s="1" t="s">
        <v>118</v>
      </c>
      <c r="H165">
        <v>-175200</v>
      </c>
      <c r="I165" s="1" t="s">
        <v>119</v>
      </c>
      <c r="J165">
        <v>-3.43</v>
      </c>
      <c r="K165" s="9">
        <f>AVERAGE('E-F Prices 2011 Hourly'!G1386:G2128)</f>
        <v>0.20683304114071899</v>
      </c>
      <c r="L165" s="9">
        <f>SUM('E-F Prices 2011 Hourly'!J1409:J2128)</f>
        <v>35368.01999999999</v>
      </c>
      <c r="M165" s="9">
        <f>Table1[[#This Row],[Price]]*Table1[[#This Row],[Total quantity]]</f>
        <v>600936</v>
      </c>
      <c r="N165" s="9">
        <f>Table1[[#This Row],[Real P/L]]-Table1[[#This Row],[Premium]]</f>
        <v>-565567.98</v>
      </c>
      <c r="S165" s="1" t="s">
        <v>120</v>
      </c>
      <c r="V165" s="1" t="s">
        <v>121</v>
      </c>
      <c r="W165" s="1" t="s">
        <v>121</v>
      </c>
      <c r="X165" s="1" t="s">
        <v>122</v>
      </c>
      <c r="Y165" s="1" t="s">
        <v>123</v>
      </c>
      <c r="Z165" s="1" t="s">
        <v>124</v>
      </c>
      <c r="AA165" s="1" t="s">
        <v>125</v>
      </c>
      <c r="AB165" s="1" t="s">
        <v>120</v>
      </c>
      <c r="AC165" s="1" t="s">
        <v>120</v>
      </c>
      <c r="AD165" s="1" t="s">
        <v>120</v>
      </c>
      <c r="AE165" s="1" t="s">
        <v>120</v>
      </c>
      <c r="AF165" s="1" t="s">
        <v>120</v>
      </c>
      <c r="AG165" s="3">
        <v>40544</v>
      </c>
      <c r="AH165" s="3">
        <v>40908</v>
      </c>
      <c r="AI165" s="1" t="s">
        <v>126</v>
      </c>
      <c r="AJ165">
        <v>8760</v>
      </c>
      <c r="AK165" s="1" t="s">
        <v>127</v>
      </c>
      <c r="AL165">
        <v>5</v>
      </c>
      <c r="AM165" s="3"/>
      <c r="AN165" s="1" t="s">
        <v>120</v>
      </c>
      <c r="AO165" s="1" t="s">
        <v>120</v>
      </c>
      <c r="AP165" s="1" t="s">
        <v>128</v>
      </c>
      <c r="AQ165" s="1" t="s">
        <v>129</v>
      </c>
      <c r="AR165">
        <v>0</v>
      </c>
      <c r="AS165">
        <v>0</v>
      </c>
      <c r="AT165" s="1" t="s">
        <v>123</v>
      </c>
      <c r="AU165">
        <v>0</v>
      </c>
      <c r="AV165">
        <v>0</v>
      </c>
      <c r="AW165" s="1" t="s">
        <v>123</v>
      </c>
      <c r="AX165">
        <v>0</v>
      </c>
      <c r="AY165">
        <v>0</v>
      </c>
      <c r="AZ165" s="1" t="s">
        <v>123</v>
      </c>
      <c r="BA165">
        <v>0</v>
      </c>
      <c r="BB165">
        <v>0</v>
      </c>
      <c r="BC165" s="1" t="s">
        <v>123</v>
      </c>
      <c r="BF165" s="1" t="s">
        <v>130</v>
      </c>
      <c r="BG165" s="1" t="s">
        <v>120</v>
      </c>
      <c r="BH165" s="1" t="s">
        <v>131</v>
      </c>
      <c r="BK165" s="1" t="s">
        <v>120</v>
      </c>
      <c r="BL165" s="1" t="s">
        <v>120</v>
      </c>
      <c r="BM165" s="1" t="s">
        <v>120</v>
      </c>
      <c r="BN165" s="1" t="s">
        <v>120</v>
      </c>
      <c r="BO165" s="1" t="s">
        <v>353</v>
      </c>
      <c r="BP165" s="1" t="s">
        <v>133</v>
      </c>
      <c r="BQ165" s="1" t="s">
        <v>120</v>
      </c>
      <c r="BR165" s="1" t="s">
        <v>120</v>
      </c>
      <c r="BS165" s="1" t="s">
        <v>120</v>
      </c>
      <c r="BT165" s="1" t="s">
        <v>120</v>
      </c>
      <c r="BU165" s="1" t="s">
        <v>120</v>
      </c>
      <c r="BV165" s="1" t="s">
        <v>120</v>
      </c>
      <c r="BW165">
        <v>0</v>
      </c>
      <c r="BX165">
        <v>0</v>
      </c>
      <c r="BY165">
        <v>0</v>
      </c>
      <c r="BZ165" s="3"/>
      <c r="CA165" s="3"/>
      <c r="CB165" s="1" t="s">
        <v>147</v>
      </c>
      <c r="CC165" s="4"/>
      <c r="CE165" s="1" t="s">
        <v>120</v>
      </c>
      <c r="CH165" s="1" t="s">
        <v>120</v>
      </c>
      <c r="CK165" s="1" t="s">
        <v>120</v>
      </c>
      <c r="CN165" s="1" t="s">
        <v>120</v>
      </c>
      <c r="CO165" s="1" t="s">
        <v>120</v>
      </c>
      <c r="CP165" s="1" t="s">
        <v>120</v>
      </c>
      <c r="CQ165" s="1" t="s">
        <v>120</v>
      </c>
      <c r="CR165" s="1" t="s">
        <v>120</v>
      </c>
      <c r="CS165" s="1" t="s">
        <v>120</v>
      </c>
      <c r="CT165" s="3"/>
      <c r="CU165" s="1" t="s">
        <v>120</v>
      </c>
      <c r="CV165" s="1" t="s">
        <v>120</v>
      </c>
      <c r="CW165" s="1" t="s">
        <v>120</v>
      </c>
      <c r="CX165" s="1" t="s">
        <v>120</v>
      </c>
      <c r="CY165" s="1" t="s">
        <v>120</v>
      </c>
      <c r="CZ165" s="1" t="s">
        <v>120</v>
      </c>
      <c r="DA165" s="1" t="s">
        <v>120</v>
      </c>
      <c r="DB165">
        <v>0</v>
      </c>
      <c r="DC165" s="1" t="s">
        <v>120</v>
      </c>
      <c r="DD165" s="1" t="s">
        <v>135</v>
      </c>
      <c r="DE165" s="1" t="s">
        <v>120</v>
      </c>
      <c r="DF165" s="1" t="s">
        <v>120</v>
      </c>
      <c r="DG165" s="1" t="s">
        <v>120</v>
      </c>
      <c r="DH165" s="1" t="s">
        <v>136</v>
      </c>
      <c r="DI165" s="1" t="s">
        <v>119</v>
      </c>
      <c r="DJ165" s="1" t="s">
        <v>120</v>
      </c>
      <c r="DK165" s="1" t="s">
        <v>120</v>
      </c>
      <c r="DL165" s="1" t="s">
        <v>120</v>
      </c>
      <c r="DM165" s="1" t="s">
        <v>120</v>
      </c>
      <c r="DN165" s="1" t="s">
        <v>120</v>
      </c>
      <c r="DO165" s="1" t="s">
        <v>120</v>
      </c>
      <c r="DP165" s="1" t="s">
        <v>120</v>
      </c>
      <c r="DQ165" s="1" t="s">
        <v>120</v>
      </c>
    </row>
    <row r="166" spans="2:121" hidden="1" x14ac:dyDescent="0.25">
      <c r="B166">
        <v>2037</v>
      </c>
      <c r="C166" s="3">
        <v>40179</v>
      </c>
      <c r="D166" s="1" t="s">
        <v>354</v>
      </c>
      <c r="E166" s="1" t="s">
        <v>117</v>
      </c>
      <c r="F166">
        <v>10</v>
      </c>
      <c r="G166" s="1" t="s">
        <v>118</v>
      </c>
      <c r="H166">
        <v>87600</v>
      </c>
      <c r="I166" s="1" t="s">
        <v>119</v>
      </c>
      <c r="J166">
        <v>3.23</v>
      </c>
      <c r="K166" s="9">
        <f>AVERAGE('E-F Prices 2011 Hourly'!G1387:G2129)</f>
        <v>0.20683304114071899</v>
      </c>
      <c r="L166" s="9">
        <f>SUM('E-F Prices 2011 Hourly'!J1410:J2129)</f>
        <v>35368.01999999999</v>
      </c>
      <c r="M166" s="9">
        <f>Table1[[#This Row],[Price]]*Table1[[#This Row],[Total quantity]]</f>
        <v>282948</v>
      </c>
      <c r="N166" s="9">
        <f>Table1[[#This Row],[Real P/L]]-Table1[[#This Row],[Premium]]</f>
        <v>-247579.98</v>
      </c>
      <c r="S166" s="1" t="s">
        <v>120</v>
      </c>
      <c r="V166" s="1" t="s">
        <v>121</v>
      </c>
      <c r="W166" s="1" t="s">
        <v>121</v>
      </c>
      <c r="X166" s="1" t="s">
        <v>122</v>
      </c>
      <c r="Y166" s="1" t="s">
        <v>123</v>
      </c>
      <c r="Z166" s="1" t="s">
        <v>124</v>
      </c>
      <c r="AA166" s="1" t="s">
        <v>125</v>
      </c>
      <c r="AB166" s="1" t="s">
        <v>120</v>
      </c>
      <c r="AC166" s="1" t="s">
        <v>120</v>
      </c>
      <c r="AD166" s="1" t="s">
        <v>120</v>
      </c>
      <c r="AE166" s="1" t="s">
        <v>120</v>
      </c>
      <c r="AF166" s="1" t="s">
        <v>120</v>
      </c>
      <c r="AG166" s="3">
        <v>40544</v>
      </c>
      <c r="AH166" s="3">
        <v>40908</v>
      </c>
      <c r="AI166" s="1" t="s">
        <v>126</v>
      </c>
      <c r="AJ166">
        <v>8760</v>
      </c>
      <c r="AK166" s="1" t="s">
        <v>163</v>
      </c>
      <c r="AL166">
        <v>-5</v>
      </c>
      <c r="AM166" s="3"/>
      <c r="AN166" s="1" t="s">
        <v>120</v>
      </c>
      <c r="AO166" s="1" t="s">
        <v>120</v>
      </c>
      <c r="AP166" s="1" t="s">
        <v>128</v>
      </c>
      <c r="AQ166" s="1" t="s">
        <v>129</v>
      </c>
      <c r="AR166">
        <v>0</v>
      </c>
      <c r="AS166">
        <v>0</v>
      </c>
      <c r="AT166" s="1" t="s">
        <v>123</v>
      </c>
      <c r="AU166">
        <v>0</v>
      </c>
      <c r="AV166">
        <v>0</v>
      </c>
      <c r="AW166" s="1" t="s">
        <v>123</v>
      </c>
      <c r="AX166">
        <v>0</v>
      </c>
      <c r="AY166">
        <v>0</v>
      </c>
      <c r="AZ166" s="1" t="s">
        <v>123</v>
      </c>
      <c r="BA166">
        <v>0</v>
      </c>
      <c r="BB166">
        <v>0</v>
      </c>
      <c r="BC166" s="1" t="s">
        <v>123</v>
      </c>
      <c r="BF166" s="1" t="s">
        <v>130</v>
      </c>
      <c r="BG166" s="1" t="s">
        <v>120</v>
      </c>
      <c r="BH166" s="1" t="s">
        <v>131</v>
      </c>
      <c r="BK166" s="1" t="s">
        <v>120</v>
      </c>
      <c r="BL166" s="1" t="s">
        <v>120</v>
      </c>
      <c r="BM166" s="1" t="s">
        <v>120</v>
      </c>
      <c r="BN166" s="1" t="s">
        <v>120</v>
      </c>
      <c r="BO166" s="1" t="s">
        <v>355</v>
      </c>
      <c r="BP166" s="1" t="s">
        <v>133</v>
      </c>
      <c r="BQ166" s="1" t="s">
        <v>120</v>
      </c>
      <c r="BR166" s="1" t="s">
        <v>120</v>
      </c>
      <c r="BS166" s="1" t="s">
        <v>120</v>
      </c>
      <c r="BT166" s="1" t="s">
        <v>120</v>
      </c>
      <c r="BU166" s="1" t="s">
        <v>120</v>
      </c>
      <c r="BV166" s="1" t="s">
        <v>120</v>
      </c>
      <c r="BW166">
        <v>0</v>
      </c>
      <c r="BX166">
        <v>0</v>
      </c>
      <c r="BY166">
        <v>0</v>
      </c>
      <c r="BZ166" s="3"/>
      <c r="CA166" s="3"/>
      <c r="CB166" s="1" t="s">
        <v>134</v>
      </c>
      <c r="CC166" s="4"/>
      <c r="CE166" s="1" t="s">
        <v>120</v>
      </c>
      <c r="CH166" s="1" t="s">
        <v>120</v>
      </c>
      <c r="CK166" s="1" t="s">
        <v>120</v>
      </c>
      <c r="CN166" s="1" t="s">
        <v>120</v>
      </c>
      <c r="CO166" s="1" t="s">
        <v>120</v>
      </c>
      <c r="CP166" s="1" t="s">
        <v>120</v>
      </c>
      <c r="CQ166" s="1" t="s">
        <v>120</v>
      </c>
      <c r="CR166" s="1" t="s">
        <v>120</v>
      </c>
      <c r="CS166" s="1" t="s">
        <v>120</v>
      </c>
      <c r="CT166" s="3"/>
      <c r="CU166" s="1" t="s">
        <v>120</v>
      </c>
      <c r="CV166" s="1" t="s">
        <v>120</v>
      </c>
      <c r="CW166" s="1" t="s">
        <v>120</v>
      </c>
      <c r="CX166" s="1" t="s">
        <v>120</v>
      </c>
      <c r="CY166" s="1" t="s">
        <v>120</v>
      </c>
      <c r="CZ166" s="1" t="s">
        <v>120</v>
      </c>
      <c r="DA166" s="1" t="s">
        <v>120</v>
      </c>
      <c r="DB166">
        <v>0</v>
      </c>
      <c r="DC166" s="1" t="s">
        <v>120</v>
      </c>
      <c r="DD166" s="1" t="s">
        <v>135</v>
      </c>
      <c r="DE166" s="1" t="s">
        <v>120</v>
      </c>
      <c r="DF166" s="1" t="s">
        <v>120</v>
      </c>
      <c r="DG166" s="1" t="s">
        <v>120</v>
      </c>
      <c r="DH166" s="1" t="s">
        <v>136</v>
      </c>
      <c r="DI166" s="1" t="s">
        <v>119</v>
      </c>
      <c r="DJ166" s="1" t="s">
        <v>120</v>
      </c>
      <c r="DK166" s="1" t="s">
        <v>120</v>
      </c>
      <c r="DL166" s="1" t="s">
        <v>120</v>
      </c>
      <c r="DM166" s="1" t="s">
        <v>120</v>
      </c>
      <c r="DN166" s="1" t="s">
        <v>120</v>
      </c>
      <c r="DO166" s="1" t="s">
        <v>120</v>
      </c>
      <c r="DP166" s="1" t="s">
        <v>120</v>
      </c>
      <c r="DQ166" s="1" t="s">
        <v>120</v>
      </c>
    </row>
    <row r="167" spans="2:121" hidden="1" x14ac:dyDescent="0.25">
      <c r="B167">
        <v>2325</v>
      </c>
      <c r="C167" s="3">
        <v>40179</v>
      </c>
      <c r="D167" s="1" t="s">
        <v>354</v>
      </c>
      <c r="E167" s="1" t="s">
        <v>137</v>
      </c>
      <c r="F167">
        <v>-10</v>
      </c>
      <c r="G167" s="1" t="s">
        <v>118</v>
      </c>
      <c r="H167">
        <v>-87600</v>
      </c>
      <c r="I167" s="1" t="s">
        <v>119</v>
      </c>
      <c r="J167">
        <v>4.5599999999999996</v>
      </c>
      <c r="K167" s="9">
        <f>AVERAGE('E-F Prices 2011 Hourly'!G1388:G2130)</f>
        <v>0.20683304114071899</v>
      </c>
      <c r="L167" s="9">
        <f>SUM('E-F Prices 2011 Hourly'!J1411:J2130)</f>
        <v>35368.01999999999</v>
      </c>
      <c r="M167" s="9">
        <f>Table1[[#This Row],[Price]]*Table1[[#This Row],[Total quantity]]</f>
        <v>-399455.99999999994</v>
      </c>
      <c r="N167" s="9">
        <f>Table1[[#This Row],[Real P/L]]-Table1[[#This Row],[Premium]]</f>
        <v>434824.0199999999</v>
      </c>
      <c r="S167" s="1" t="s">
        <v>120</v>
      </c>
      <c r="V167" s="1" t="s">
        <v>121</v>
      </c>
      <c r="W167" s="1" t="s">
        <v>121</v>
      </c>
      <c r="X167" s="1" t="s">
        <v>122</v>
      </c>
      <c r="Y167" s="1" t="s">
        <v>123</v>
      </c>
      <c r="Z167" s="1" t="s">
        <v>124</v>
      </c>
      <c r="AA167" s="1" t="s">
        <v>125</v>
      </c>
      <c r="AB167" s="1" t="s">
        <v>120</v>
      </c>
      <c r="AC167" s="1" t="s">
        <v>120</v>
      </c>
      <c r="AD167" s="1" t="s">
        <v>120</v>
      </c>
      <c r="AE167" s="1" t="s">
        <v>120</v>
      </c>
      <c r="AF167" s="1" t="s">
        <v>120</v>
      </c>
      <c r="AG167" s="3">
        <v>40544</v>
      </c>
      <c r="AH167" s="3">
        <v>40908</v>
      </c>
      <c r="AI167" s="1" t="s">
        <v>126</v>
      </c>
      <c r="AJ167">
        <v>8760</v>
      </c>
      <c r="AK167" s="1" t="s">
        <v>163</v>
      </c>
      <c r="AL167">
        <v>-5</v>
      </c>
      <c r="AM167" s="3"/>
      <c r="AN167" s="1" t="s">
        <v>120</v>
      </c>
      <c r="AO167" s="1" t="s">
        <v>120</v>
      </c>
      <c r="AP167" s="1" t="s">
        <v>128</v>
      </c>
      <c r="AQ167" s="1" t="s">
        <v>129</v>
      </c>
      <c r="AR167">
        <v>0</v>
      </c>
      <c r="AS167">
        <v>0</v>
      </c>
      <c r="AT167" s="1" t="s">
        <v>123</v>
      </c>
      <c r="AU167">
        <v>0</v>
      </c>
      <c r="AV167">
        <v>0</v>
      </c>
      <c r="AW167" s="1" t="s">
        <v>123</v>
      </c>
      <c r="AX167">
        <v>0</v>
      </c>
      <c r="AY167">
        <v>0</v>
      </c>
      <c r="AZ167" s="1" t="s">
        <v>123</v>
      </c>
      <c r="BA167">
        <v>0</v>
      </c>
      <c r="BB167">
        <v>0</v>
      </c>
      <c r="BC167" s="1" t="s">
        <v>123</v>
      </c>
      <c r="BF167" s="1" t="s">
        <v>130</v>
      </c>
      <c r="BG167" s="1" t="s">
        <v>120</v>
      </c>
      <c r="BH167" s="1" t="s">
        <v>131</v>
      </c>
      <c r="BK167" s="1" t="s">
        <v>120</v>
      </c>
      <c r="BL167" s="1" t="s">
        <v>120</v>
      </c>
      <c r="BM167" s="1" t="s">
        <v>120</v>
      </c>
      <c r="BN167" s="1" t="s">
        <v>120</v>
      </c>
      <c r="BO167" s="1" t="s">
        <v>356</v>
      </c>
      <c r="BP167" s="1" t="s">
        <v>133</v>
      </c>
      <c r="BQ167" s="1" t="s">
        <v>120</v>
      </c>
      <c r="BR167" s="1" t="s">
        <v>120</v>
      </c>
      <c r="BS167" s="1" t="s">
        <v>120</v>
      </c>
      <c r="BT167" s="1" t="s">
        <v>120</v>
      </c>
      <c r="BU167" s="1" t="s">
        <v>120</v>
      </c>
      <c r="BV167" s="1" t="s">
        <v>120</v>
      </c>
      <c r="BW167">
        <v>0</v>
      </c>
      <c r="BX167">
        <v>0</v>
      </c>
      <c r="BY167">
        <v>0</v>
      </c>
      <c r="BZ167" s="3"/>
      <c r="CA167" s="3"/>
      <c r="CB167" s="1" t="s">
        <v>134</v>
      </c>
      <c r="CC167" s="4"/>
      <c r="CE167" s="1" t="s">
        <v>120</v>
      </c>
      <c r="CH167" s="1" t="s">
        <v>120</v>
      </c>
      <c r="CK167" s="1" t="s">
        <v>120</v>
      </c>
      <c r="CN167" s="1" t="s">
        <v>120</v>
      </c>
      <c r="CO167" s="1" t="s">
        <v>120</v>
      </c>
      <c r="CP167" s="1" t="s">
        <v>120</v>
      </c>
      <c r="CQ167" s="1" t="s">
        <v>120</v>
      </c>
      <c r="CR167" s="1" t="s">
        <v>120</v>
      </c>
      <c r="CS167" s="1" t="s">
        <v>120</v>
      </c>
      <c r="CT167" s="3"/>
      <c r="CU167" s="1" t="s">
        <v>120</v>
      </c>
      <c r="CV167" s="1" t="s">
        <v>120</v>
      </c>
      <c r="CW167" s="1" t="s">
        <v>120</v>
      </c>
      <c r="CX167" s="1" t="s">
        <v>120</v>
      </c>
      <c r="CY167" s="1" t="s">
        <v>120</v>
      </c>
      <c r="CZ167" s="1" t="s">
        <v>120</v>
      </c>
      <c r="DA167" s="1" t="s">
        <v>120</v>
      </c>
      <c r="DB167">
        <v>0</v>
      </c>
      <c r="DC167" s="1" t="s">
        <v>120</v>
      </c>
      <c r="DD167" s="1" t="s">
        <v>135</v>
      </c>
      <c r="DE167" s="1" t="s">
        <v>120</v>
      </c>
      <c r="DF167" s="1" t="s">
        <v>120</v>
      </c>
      <c r="DG167" s="1" t="s">
        <v>120</v>
      </c>
      <c r="DH167" s="1" t="s">
        <v>136</v>
      </c>
      <c r="DI167" s="1" t="s">
        <v>119</v>
      </c>
      <c r="DJ167" s="1" t="s">
        <v>120</v>
      </c>
      <c r="DK167" s="1" t="s">
        <v>120</v>
      </c>
      <c r="DL167" s="1" t="s">
        <v>120</v>
      </c>
      <c r="DM167" s="1" t="s">
        <v>120</v>
      </c>
      <c r="DN167" s="1" t="s">
        <v>120</v>
      </c>
      <c r="DO167" s="1" t="s">
        <v>120</v>
      </c>
      <c r="DP167" s="1" t="s">
        <v>120</v>
      </c>
      <c r="DQ167" s="1" t="s">
        <v>120</v>
      </c>
    </row>
    <row r="168" spans="2:121" hidden="1" x14ac:dyDescent="0.25">
      <c r="B168">
        <v>2611</v>
      </c>
      <c r="C168" s="3">
        <v>40179</v>
      </c>
      <c r="D168" s="1" t="s">
        <v>354</v>
      </c>
      <c r="E168" s="1" t="s">
        <v>137</v>
      </c>
      <c r="F168">
        <v>-20</v>
      </c>
      <c r="G168" s="1" t="s">
        <v>118</v>
      </c>
      <c r="H168">
        <v>-175200</v>
      </c>
      <c r="I168" s="1" t="s">
        <v>119</v>
      </c>
      <c r="J168">
        <v>-3.43</v>
      </c>
      <c r="K168" s="9">
        <f>AVERAGE('E-F Prices 2011 Hourly'!G1389:G2131)</f>
        <v>0.20683304114071899</v>
      </c>
      <c r="L168" s="9">
        <f>SUM('E-F Prices 2011 Hourly'!J1412:J2131)</f>
        <v>35368.01999999999</v>
      </c>
      <c r="M168" s="9">
        <f>Table1[[#This Row],[Price]]*Table1[[#This Row],[Total quantity]]</f>
        <v>600936</v>
      </c>
      <c r="N168" s="9">
        <f>Table1[[#This Row],[Real P/L]]-Table1[[#This Row],[Premium]]</f>
        <v>-565567.98</v>
      </c>
      <c r="S168" s="1" t="s">
        <v>120</v>
      </c>
      <c r="V168" s="1" t="s">
        <v>121</v>
      </c>
      <c r="W168" s="1" t="s">
        <v>121</v>
      </c>
      <c r="X168" s="1" t="s">
        <v>122</v>
      </c>
      <c r="Y168" s="1" t="s">
        <v>123</v>
      </c>
      <c r="Z168" s="1" t="s">
        <v>124</v>
      </c>
      <c r="AA168" s="1" t="s">
        <v>125</v>
      </c>
      <c r="AB168" s="1" t="s">
        <v>120</v>
      </c>
      <c r="AC168" s="1" t="s">
        <v>120</v>
      </c>
      <c r="AD168" s="1" t="s">
        <v>120</v>
      </c>
      <c r="AE168" s="1" t="s">
        <v>120</v>
      </c>
      <c r="AF168" s="1" t="s">
        <v>120</v>
      </c>
      <c r="AG168" s="3">
        <v>40544</v>
      </c>
      <c r="AH168" s="3">
        <v>40908</v>
      </c>
      <c r="AI168" s="1" t="s">
        <v>126</v>
      </c>
      <c r="AJ168">
        <v>8760</v>
      </c>
      <c r="AK168" s="1" t="s">
        <v>163</v>
      </c>
      <c r="AL168">
        <v>-5</v>
      </c>
      <c r="AM168" s="3"/>
      <c r="AN168" s="1" t="s">
        <v>120</v>
      </c>
      <c r="AO168" s="1" t="s">
        <v>120</v>
      </c>
      <c r="AP168" s="1" t="s">
        <v>128</v>
      </c>
      <c r="AQ168" s="1" t="s">
        <v>129</v>
      </c>
      <c r="AR168">
        <v>0</v>
      </c>
      <c r="AS168">
        <v>0</v>
      </c>
      <c r="AT168" s="1" t="s">
        <v>123</v>
      </c>
      <c r="AU168">
        <v>0</v>
      </c>
      <c r="AV168">
        <v>0</v>
      </c>
      <c r="AW168" s="1" t="s">
        <v>123</v>
      </c>
      <c r="AX168">
        <v>0</v>
      </c>
      <c r="AY168">
        <v>0</v>
      </c>
      <c r="AZ168" s="1" t="s">
        <v>123</v>
      </c>
      <c r="BA168">
        <v>0</v>
      </c>
      <c r="BB168">
        <v>0</v>
      </c>
      <c r="BC168" s="1" t="s">
        <v>123</v>
      </c>
      <c r="BF168" s="1" t="s">
        <v>130</v>
      </c>
      <c r="BG168" s="1" t="s">
        <v>120</v>
      </c>
      <c r="BH168" s="1" t="s">
        <v>131</v>
      </c>
      <c r="BK168" s="1" t="s">
        <v>120</v>
      </c>
      <c r="BL168" s="1" t="s">
        <v>120</v>
      </c>
      <c r="BM168" s="1" t="s">
        <v>120</v>
      </c>
      <c r="BN168" s="1" t="s">
        <v>120</v>
      </c>
      <c r="BO168" s="1" t="s">
        <v>357</v>
      </c>
      <c r="BP168" s="1" t="s">
        <v>133</v>
      </c>
      <c r="BQ168" s="1" t="s">
        <v>120</v>
      </c>
      <c r="BR168" s="1" t="s">
        <v>120</v>
      </c>
      <c r="BS168" s="1" t="s">
        <v>120</v>
      </c>
      <c r="BT168" s="1" t="s">
        <v>120</v>
      </c>
      <c r="BU168" s="1" t="s">
        <v>120</v>
      </c>
      <c r="BV168" s="1" t="s">
        <v>120</v>
      </c>
      <c r="BW168">
        <v>0</v>
      </c>
      <c r="BX168">
        <v>0</v>
      </c>
      <c r="BY168">
        <v>0</v>
      </c>
      <c r="BZ168" s="3"/>
      <c r="CA168" s="3"/>
      <c r="CB168" s="1" t="s">
        <v>134</v>
      </c>
      <c r="CC168" s="4"/>
      <c r="CE168" s="1" t="s">
        <v>120</v>
      </c>
      <c r="CH168" s="1" t="s">
        <v>120</v>
      </c>
      <c r="CK168" s="1" t="s">
        <v>120</v>
      </c>
      <c r="CN168" s="1" t="s">
        <v>120</v>
      </c>
      <c r="CO168" s="1" t="s">
        <v>120</v>
      </c>
      <c r="CP168" s="1" t="s">
        <v>120</v>
      </c>
      <c r="CQ168" s="1" t="s">
        <v>120</v>
      </c>
      <c r="CR168" s="1" t="s">
        <v>120</v>
      </c>
      <c r="CS168" s="1" t="s">
        <v>120</v>
      </c>
      <c r="CT168" s="3"/>
      <c r="CU168" s="1" t="s">
        <v>120</v>
      </c>
      <c r="CV168" s="1" t="s">
        <v>120</v>
      </c>
      <c r="CW168" s="1" t="s">
        <v>120</v>
      </c>
      <c r="CX168" s="1" t="s">
        <v>120</v>
      </c>
      <c r="CY168" s="1" t="s">
        <v>120</v>
      </c>
      <c r="CZ168" s="1" t="s">
        <v>120</v>
      </c>
      <c r="DA168" s="1" t="s">
        <v>120</v>
      </c>
      <c r="DB168">
        <v>0</v>
      </c>
      <c r="DC168" s="1" t="s">
        <v>120</v>
      </c>
      <c r="DD168" s="1" t="s">
        <v>135</v>
      </c>
      <c r="DE168" s="1" t="s">
        <v>120</v>
      </c>
      <c r="DF168" s="1" t="s">
        <v>120</v>
      </c>
      <c r="DG168" s="1" t="s">
        <v>120</v>
      </c>
      <c r="DH168" s="1" t="s">
        <v>136</v>
      </c>
      <c r="DI168" s="1" t="s">
        <v>119</v>
      </c>
      <c r="DJ168" s="1" t="s">
        <v>120</v>
      </c>
      <c r="DK168" s="1" t="s">
        <v>120</v>
      </c>
      <c r="DL168" s="1" t="s">
        <v>120</v>
      </c>
      <c r="DM168" s="1" t="s">
        <v>120</v>
      </c>
      <c r="DN168" s="1" t="s">
        <v>120</v>
      </c>
      <c r="DO168" s="1" t="s">
        <v>120</v>
      </c>
      <c r="DP168" s="1" t="s">
        <v>120</v>
      </c>
      <c r="DQ168" s="1" t="s">
        <v>120</v>
      </c>
    </row>
    <row r="169" spans="2:121" hidden="1" x14ac:dyDescent="0.25">
      <c r="B169">
        <v>2039</v>
      </c>
      <c r="C169" s="3">
        <v>40179</v>
      </c>
      <c r="D169" s="1" t="s">
        <v>358</v>
      </c>
      <c r="E169" s="1" t="s">
        <v>117</v>
      </c>
      <c r="F169">
        <v>10</v>
      </c>
      <c r="G169" s="1" t="s">
        <v>118</v>
      </c>
      <c r="H169">
        <v>87600</v>
      </c>
      <c r="I169" s="1" t="s">
        <v>119</v>
      </c>
      <c r="J169">
        <v>3.23</v>
      </c>
      <c r="K169" s="9">
        <f>AVERAGE('E-F Prices 2011 Hourly'!G1390:G2132)</f>
        <v>0.20683304114071899</v>
      </c>
      <c r="L169" s="9">
        <f>SUM('E-F Prices 2011 Hourly'!J1413:J2132)</f>
        <v>35368.01999999999</v>
      </c>
      <c r="M169" s="9">
        <f>Table1[[#This Row],[Price]]*Table1[[#This Row],[Total quantity]]</f>
        <v>282948</v>
      </c>
      <c r="N169" s="9">
        <f>Table1[[#This Row],[Real P/L]]-Table1[[#This Row],[Premium]]</f>
        <v>-247579.98</v>
      </c>
      <c r="S169" s="1" t="s">
        <v>120</v>
      </c>
      <c r="V169" s="1" t="s">
        <v>121</v>
      </c>
      <c r="W169" s="1" t="s">
        <v>121</v>
      </c>
      <c r="X169" s="1" t="s">
        <v>122</v>
      </c>
      <c r="Y169" s="1" t="s">
        <v>123</v>
      </c>
      <c r="Z169" s="1" t="s">
        <v>124</v>
      </c>
      <c r="AA169" s="1" t="s">
        <v>125</v>
      </c>
      <c r="AB169" s="1" t="s">
        <v>120</v>
      </c>
      <c r="AC169" s="1" t="s">
        <v>120</v>
      </c>
      <c r="AD169" s="1" t="s">
        <v>120</v>
      </c>
      <c r="AE169" s="1" t="s">
        <v>120</v>
      </c>
      <c r="AF169" s="1" t="s">
        <v>120</v>
      </c>
      <c r="AG169" s="3">
        <v>40544</v>
      </c>
      <c r="AH169" s="3">
        <v>40908</v>
      </c>
      <c r="AI169" s="1" t="s">
        <v>126</v>
      </c>
      <c r="AJ169">
        <v>8760</v>
      </c>
      <c r="AK169" s="1" t="s">
        <v>163</v>
      </c>
      <c r="AL169">
        <v>-5</v>
      </c>
      <c r="AM169" s="3"/>
      <c r="AN169" s="1" t="s">
        <v>120</v>
      </c>
      <c r="AO169" s="1" t="s">
        <v>120</v>
      </c>
      <c r="AP169" s="1" t="s">
        <v>128</v>
      </c>
      <c r="AQ169" s="1" t="s">
        <v>129</v>
      </c>
      <c r="AR169">
        <v>0</v>
      </c>
      <c r="AS169">
        <v>0</v>
      </c>
      <c r="AT169" s="1" t="s">
        <v>123</v>
      </c>
      <c r="AU169">
        <v>0</v>
      </c>
      <c r="AV169">
        <v>0</v>
      </c>
      <c r="AW169" s="1" t="s">
        <v>123</v>
      </c>
      <c r="AX169">
        <v>0</v>
      </c>
      <c r="AY169">
        <v>0</v>
      </c>
      <c r="AZ169" s="1" t="s">
        <v>123</v>
      </c>
      <c r="BA169">
        <v>0</v>
      </c>
      <c r="BB169">
        <v>0</v>
      </c>
      <c r="BC169" s="1" t="s">
        <v>123</v>
      </c>
      <c r="BF169" s="1" t="s">
        <v>130</v>
      </c>
      <c r="BG169" s="1" t="s">
        <v>120</v>
      </c>
      <c r="BH169" s="1" t="s">
        <v>131</v>
      </c>
      <c r="BK169" s="1" t="s">
        <v>120</v>
      </c>
      <c r="BL169" s="1" t="s">
        <v>120</v>
      </c>
      <c r="BM169" s="1" t="s">
        <v>120</v>
      </c>
      <c r="BN169" s="1" t="s">
        <v>120</v>
      </c>
      <c r="BO169" s="1" t="s">
        <v>359</v>
      </c>
      <c r="BP169" s="1" t="s">
        <v>133</v>
      </c>
      <c r="BQ169" s="1" t="s">
        <v>120</v>
      </c>
      <c r="BR169" s="1" t="s">
        <v>120</v>
      </c>
      <c r="BS169" s="1" t="s">
        <v>120</v>
      </c>
      <c r="BT169" s="1" t="s">
        <v>120</v>
      </c>
      <c r="BU169" s="1" t="s">
        <v>120</v>
      </c>
      <c r="BV169" s="1" t="s">
        <v>120</v>
      </c>
      <c r="BW169">
        <v>0</v>
      </c>
      <c r="BX169">
        <v>0</v>
      </c>
      <c r="BY169">
        <v>0</v>
      </c>
      <c r="BZ169" s="3"/>
      <c r="CA169" s="3"/>
      <c r="CB169" s="1" t="s">
        <v>142</v>
      </c>
      <c r="CC169" s="4"/>
      <c r="CE169" s="1" t="s">
        <v>120</v>
      </c>
      <c r="CH169" s="1" t="s">
        <v>120</v>
      </c>
      <c r="CK169" s="1" t="s">
        <v>120</v>
      </c>
      <c r="CN169" s="1" t="s">
        <v>120</v>
      </c>
      <c r="CO169" s="1" t="s">
        <v>120</v>
      </c>
      <c r="CP169" s="1" t="s">
        <v>120</v>
      </c>
      <c r="CQ169" s="1" t="s">
        <v>120</v>
      </c>
      <c r="CR169" s="1" t="s">
        <v>120</v>
      </c>
      <c r="CS169" s="1" t="s">
        <v>120</v>
      </c>
      <c r="CT169" s="3"/>
      <c r="CU169" s="1" t="s">
        <v>120</v>
      </c>
      <c r="CV169" s="1" t="s">
        <v>120</v>
      </c>
      <c r="CW169" s="1" t="s">
        <v>120</v>
      </c>
      <c r="CX169" s="1" t="s">
        <v>120</v>
      </c>
      <c r="CY169" s="1" t="s">
        <v>120</v>
      </c>
      <c r="CZ169" s="1" t="s">
        <v>120</v>
      </c>
      <c r="DA169" s="1" t="s">
        <v>120</v>
      </c>
      <c r="DB169">
        <v>0</v>
      </c>
      <c r="DC169" s="1" t="s">
        <v>120</v>
      </c>
      <c r="DD169" s="1" t="s">
        <v>135</v>
      </c>
      <c r="DE169" s="1" t="s">
        <v>120</v>
      </c>
      <c r="DF169" s="1" t="s">
        <v>120</v>
      </c>
      <c r="DG169" s="1" t="s">
        <v>120</v>
      </c>
      <c r="DH169" s="1" t="s">
        <v>136</v>
      </c>
      <c r="DI169" s="1" t="s">
        <v>119</v>
      </c>
      <c r="DJ169" s="1" t="s">
        <v>120</v>
      </c>
      <c r="DK169" s="1" t="s">
        <v>120</v>
      </c>
      <c r="DL169" s="1" t="s">
        <v>120</v>
      </c>
      <c r="DM169" s="1" t="s">
        <v>120</v>
      </c>
      <c r="DN169" s="1" t="s">
        <v>120</v>
      </c>
      <c r="DO169" s="1" t="s">
        <v>120</v>
      </c>
      <c r="DP169" s="1" t="s">
        <v>120</v>
      </c>
      <c r="DQ169" s="1" t="s">
        <v>120</v>
      </c>
    </row>
    <row r="170" spans="2:121" hidden="1" x14ac:dyDescent="0.25">
      <c r="B170">
        <v>2327</v>
      </c>
      <c r="C170" s="3">
        <v>40179</v>
      </c>
      <c r="D170" s="1" t="s">
        <v>358</v>
      </c>
      <c r="E170" s="1" t="s">
        <v>137</v>
      </c>
      <c r="F170">
        <v>-10</v>
      </c>
      <c r="G170" s="1" t="s">
        <v>118</v>
      </c>
      <c r="H170">
        <v>-87600</v>
      </c>
      <c r="I170" s="1" t="s">
        <v>119</v>
      </c>
      <c r="J170">
        <v>4.5599999999999996</v>
      </c>
      <c r="K170" s="9">
        <f>AVERAGE('E-F Prices 2011 Hourly'!G1391:G2133)</f>
        <v>0.20683304114071899</v>
      </c>
      <c r="L170" s="9">
        <f>SUM('E-F Prices 2011 Hourly'!J1414:J2133)</f>
        <v>35368.01999999999</v>
      </c>
      <c r="M170" s="9">
        <f>Table1[[#This Row],[Price]]*Table1[[#This Row],[Total quantity]]</f>
        <v>-399455.99999999994</v>
      </c>
      <c r="N170" s="9">
        <f>Table1[[#This Row],[Real P/L]]-Table1[[#This Row],[Premium]]</f>
        <v>434824.0199999999</v>
      </c>
      <c r="S170" s="1" t="s">
        <v>120</v>
      </c>
      <c r="V170" s="1" t="s">
        <v>121</v>
      </c>
      <c r="W170" s="1" t="s">
        <v>121</v>
      </c>
      <c r="X170" s="1" t="s">
        <v>122</v>
      </c>
      <c r="Y170" s="1" t="s">
        <v>123</v>
      </c>
      <c r="Z170" s="1" t="s">
        <v>124</v>
      </c>
      <c r="AA170" s="1" t="s">
        <v>125</v>
      </c>
      <c r="AB170" s="1" t="s">
        <v>120</v>
      </c>
      <c r="AC170" s="1" t="s">
        <v>120</v>
      </c>
      <c r="AD170" s="1" t="s">
        <v>120</v>
      </c>
      <c r="AE170" s="1" t="s">
        <v>120</v>
      </c>
      <c r="AF170" s="1" t="s">
        <v>120</v>
      </c>
      <c r="AG170" s="3">
        <v>40544</v>
      </c>
      <c r="AH170" s="3">
        <v>40908</v>
      </c>
      <c r="AI170" s="1" t="s">
        <v>126</v>
      </c>
      <c r="AJ170">
        <v>8760</v>
      </c>
      <c r="AK170" s="1" t="s">
        <v>163</v>
      </c>
      <c r="AL170">
        <v>-5</v>
      </c>
      <c r="AM170" s="3"/>
      <c r="AN170" s="1" t="s">
        <v>120</v>
      </c>
      <c r="AO170" s="1" t="s">
        <v>120</v>
      </c>
      <c r="AP170" s="1" t="s">
        <v>128</v>
      </c>
      <c r="AQ170" s="1" t="s">
        <v>129</v>
      </c>
      <c r="AR170">
        <v>0</v>
      </c>
      <c r="AS170">
        <v>0</v>
      </c>
      <c r="AT170" s="1" t="s">
        <v>123</v>
      </c>
      <c r="AU170">
        <v>0</v>
      </c>
      <c r="AV170">
        <v>0</v>
      </c>
      <c r="AW170" s="1" t="s">
        <v>123</v>
      </c>
      <c r="AX170">
        <v>0</v>
      </c>
      <c r="AY170">
        <v>0</v>
      </c>
      <c r="AZ170" s="1" t="s">
        <v>123</v>
      </c>
      <c r="BA170">
        <v>0</v>
      </c>
      <c r="BB170">
        <v>0</v>
      </c>
      <c r="BC170" s="1" t="s">
        <v>123</v>
      </c>
      <c r="BF170" s="1" t="s">
        <v>130</v>
      </c>
      <c r="BG170" s="1" t="s">
        <v>120</v>
      </c>
      <c r="BH170" s="1" t="s">
        <v>131</v>
      </c>
      <c r="BK170" s="1" t="s">
        <v>120</v>
      </c>
      <c r="BL170" s="1" t="s">
        <v>120</v>
      </c>
      <c r="BM170" s="1" t="s">
        <v>120</v>
      </c>
      <c r="BN170" s="1" t="s">
        <v>120</v>
      </c>
      <c r="BO170" s="1" t="s">
        <v>360</v>
      </c>
      <c r="BP170" s="1" t="s">
        <v>133</v>
      </c>
      <c r="BQ170" s="1" t="s">
        <v>120</v>
      </c>
      <c r="BR170" s="1" t="s">
        <v>120</v>
      </c>
      <c r="BS170" s="1" t="s">
        <v>120</v>
      </c>
      <c r="BT170" s="1" t="s">
        <v>120</v>
      </c>
      <c r="BU170" s="1" t="s">
        <v>120</v>
      </c>
      <c r="BV170" s="1" t="s">
        <v>120</v>
      </c>
      <c r="BW170">
        <v>0</v>
      </c>
      <c r="BX170">
        <v>0</v>
      </c>
      <c r="BY170">
        <v>0</v>
      </c>
      <c r="BZ170" s="3"/>
      <c r="CA170" s="3"/>
      <c r="CB170" s="1" t="s">
        <v>142</v>
      </c>
      <c r="CC170" s="4"/>
      <c r="CE170" s="1" t="s">
        <v>120</v>
      </c>
      <c r="CH170" s="1" t="s">
        <v>120</v>
      </c>
      <c r="CK170" s="1" t="s">
        <v>120</v>
      </c>
      <c r="CN170" s="1" t="s">
        <v>120</v>
      </c>
      <c r="CO170" s="1" t="s">
        <v>120</v>
      </c>
      <c r="CP170" s="1" t="s">
        <v>120</v>
      </c>
      <c r="CQ170" s="1" t="s">
        <v>120</v>
      </c>
      <c r="CR170" s="1" t="s">
        <v>120</v>
      </c>
      <c r="CS170" s="1" t="s">
        <v>120</v>
      </c>
      <c r="CT170" s="3"/>
      <c r="CU170" s="1" t="s">
        <v>120</v>
      </c>
      <c r="CV170" s="1" t="s">
        <v>120</v>
      </c>
      <c r="CW170" s="1" t="s">
        <v>120</v>
      </c>
      <c r="CX170" s="1" t="s">
        <v>120</v>
      </c>
      <c r="CY170" s="1" t="s">
        <v>120</v>
      </c>
      <c r="CZ170" s="1" t="s">
        <v>120</v>
      </c>
      <c r="DA170" s="1" t="s">
        <v>120</v>
      </c>
      <c r="DB170">
        <v>0</v>
      </c>
      <c r="DC170" s="1" t="s">
        <v>120</v>
      </c>
      <c r="DD170" s="1" t="s">
        <v>135</v>
      </c>
      <c r="DE170" s="1" t="s">
        <v>120</v>
      </c>
      <c r="DF170" s="1" t="s">
        <v>120</v>
      </c>
      <c r="DG170" s="1" t="s">
        <v>120</v>
      </c>
      <c r="DH170" s="1" t="s">
        <v>136</v>
      </c>
      <c r="DI170" s="1" t="s">
        <v>119</v>
      </c>
      <c r="DJ170" s="1" t="s">
        <v>120</v>
      </c>
      <c r="DK170" s="1" t="s">
        <v>120</v>
      </c>
      <c r="DL170" s="1" t="s">
        <v>120</v>
      </c>
      <c r="DM170" s="1" t="s">
        <v>120</v>
      </c>
      <c r="DN170" s="1" t="s">
        <v>120</v>
      </c>
      <c r="DO170" s="1" t="s">
        <v>120</v>
      </c>
      <c r="DP170" s="1" t="s">
        <v>120</v>
      </c>
      <c r="DQ170" s="1" t="s">
        <v>120</v>
      </c>
    </row>
    <row r="171" spans="2:121" hidden="1" x14ac:dyDescent="0.25">
      <c r="B171">
        <v>2613</v>
      </c>
      <c r="C171" s="3">
        <v>40179</v>
      </c>
      <c r="D171" s="1" t="s">
        <v>358</v>
      </c>
      <c r="E171" s="1" t="s">
        <v>137</v>
      </c>
      <c r="F171">
        <v>-20</v>
      </c>
      <c r="G171" s="1" t="s">
        <v>118</v>
      </c>
      <c r="H171">
        <v>-175200</v>
      </c>
      <c r="I171" s="1" t="s">
        <v>119</v>
      </c>
      <c r="J171">
        <v>-3.43</v>
      </c>
      <c r="K171" s="9">
        <f>AVERAGE('E-F Prices 2011 Hourly'!G1392:G2134)</f>
        <v>0.20683304114071899</v>
      </c>
      <c r="L171" s="9">
        <f>SUM('E-F Prices 2011 Hourly'!J1415:J2134)</f>
        <v>35368.01999999999</v>
      </c>
      <c r="M171" s="9">
        <f>Table1[[#This Row],[Price]]*Table1[[#This Row],[Total quantity]]</f>
        <v>600936</v>
      </c>
      <c r="N171" s="9">
        <f>Table1[[#This Row],[Real P/L]]-Table1[[#This Row],[Premium]]</f>
        <v>-565567.98</v>
      </c>
      <c r="S171" s="1" t="s">
        <v>120</v>
      </c>
      <c r="V171" s="1" t="s">
        <v>121</v>
      </c>
      <c r="W171" s="1" t="s">
        <v>121</v>
      </c>
      <c r="X171" s="1" t="s">
        <v>122</v>
      </c>
      <c r="Y171" s="1" t="s">
        <v>123</v>
      </c>
      <c r="Z171" s="1" t="s">
        <v>124</v>
      </c>
      <c r="AA171" s="1" t="s">
        <v>125</v>
      </c>
      <c r="AB171" s="1" t="s">
        <v>120</v>
      </c>
      <c r="AC171" s="1" t="s">
        <v>120</v>
      </c>
      <c r="AD171" s="1" t="s">
        <v>120</v>
      </c>
      <c r="AE171" s="1" t="s">
        <v>120</v>
      </c>
      <c r="AF171" s="1" t="s">
        <v>120</v>
      </c>
      <c r="AG171" s="3">
        <v>40544</v>
      </c>
      <c r="AH171" s="3">
        <v>40908</v>
      </c>
      <c r="AI171" s="1" t="s">
        <v>126</v>
      </c>
      <c r="AJ171">
        <v>8760</v>
      </c>
      <c r="AK171" s="1" t="s">
        <v>163</v>
      </c>
      <c r="AL171">
        <v>-5</v>
      </c>
      <c r="AM171" s="3"/>
      <c r="AN171" s="1" t="s">
        <v>120</v>
      </c>
      <c r="AO171" s="1" t="s">
        <v>120</v>
      </c>
      <c r="AP171" s="1" t="s">
        <v>128</v>
      </c>
      <c r="AQ171" s="1" t="s">
        <v>129</v>
      </c>
      <c r="AR171">
        <v>0</v>
      </c>
      <c r="AS171">
        <v>0</v>
      </c>
      <c r="AT171" s="1" t="s">
        <v>123</v>
      </c>
      <c r="AU171">
        <v>0</v>
      </c>
      <c r="AV171">
        <v>0</v>
      </c>
      <c r="AW171" s="1" t="s">
        <v>123</v>
      </c>
      <c r="AX171">
        <v>0</v>
      </c>
      <c r="AY171">
        <v>0</v>
      </c>
      <c r="AZ171" s="1" t="s">
        <v>123</v>
      </c>
      <c r="BA171">
        <v>0</v>
      </c>
      <c r="BB171">
        <v>0</v>
      </c>
      <c r="BC171" s="1" t="s">
        <v>123</v>
      </c>
      <c r="BF171" s="1" t="s">
        <v>130</v>
      </c>
      <c r="BG171" s="1" t="s">
        <v>120</v>
      </c>
      <c r="BH171" s="1" t="s">
        <v>131</v>
      </c>
      <c r="BK171" s="1" t="s">
        <v>120</v>
      </c>
      <c r="BL171" s="1" t="s">
        <v>120</v>
      </c>
      <c r="BM171" s="1" t="s">
        <v>120</v>
      </c>
      <c r="BN171" s="1" t="s">
        <v>120</v>
      </c>
      <c r="BO171" s="1" t="s">
        <v>361</v>
      </c>
      <c r="BP171" s="1" t="s">
        <v>133</v>
      </c>
      <c r="BQ171" s="1" t="s">
        <v>120</v>
      </c>
      <c r="BR171" s="1" t="s">
        <v>120</v>
      </c>
      <c r="BS171" s="1" t="s">
        <v>120</v>
      </c>
      <c r="BT171" s="1" t="s">
        <v>120</v>
      </c>
      <c r="BU171" s="1" t="s">
        <v>120</v>
      </c>
      <c r="BV171" s="1" t="s">
        <v>120</v>
      </c>
      <c r="BW171">
        <v>0</v>
      </c>
      <c r="BX171">
        <v>0</v>
      </c>
      <c r="BY171">
        <v>0</v>
      </c>
      <c r="BZ171" s="3"/>
      <c r="CA171" s="3"/>
      <c r="CB171" s="1" t="s">
        <v>142</v>
      </c>
      <c r="CC171" s="4"/>
      <c r="CE171" s="1" t="s">
        <v>120</v>
      </c>
      <c r="CH171" s="1" t="s">
        <v>120</v>
      </c>
      <c r="CK171" s="1" t="s">
        <v>120</v>
      </c>
      <c r="CN171" s="1" t="s">
        <v>120</v>
      </c>
      <c r="CO171" s="1" t="s">
        <v>120</v>
      </c>
      <c r="CP171" s="1" t="s">
        <v>120</v>
      </c>
      <c r="CQ171" s="1" t="s">
        <v>120</v>
      </c>
      <c r="CR171" s="1" t="s">
        <v>120</v>
      </c>
      <c r="CS171" s="1" t="s">
        <v>120</v>
      </c>
      <c r="CT171" s="3"/>
      <c r="CU171" s="1" t="s">
        <v>120</v>
      </c>
      <c r="CV171" s="1" t="s">
        <v>120</v>
      </c>
      <c r="CW171" s="1" t="s">
        <v>120</v>
      </c>
      <c r="CX171" s="1" t="s">
        <v>120</v>
      </c>
      <c r="CY171" s="1" t="s">
        <v>120</v>
      </c>
      <c r="CZ171" s="1" t="s">
        <v>120</v>
      </c>
      <c r="DA171" s="1" t="s">
        <v>120</v>
      </c>
      <c r="DB171">
        <v>0</v>
      </c>
      <c r="DC171" s="1" t="s">
        <v>120</v>
      </c>
      <c r="DD171" s="1" t="s">
        <v>135</v>
      </c>
      <c r="DE171" s="1" t="s">
        <v>120</v>
      </c>
      <c r="DF171" s="1" t="s">
        <v>120</v>
      </c>
      <c r="DG171" s="1" t="s">
        <v>120</v>
      </c>
      <c r="DH171" s="1" t="s">
        <v>136</v>
      </c>
      <c r="DI171" s="1" t="s">
        <v>119</v>
      </c>
      <c r="DJ171" s="1" t="s">
        <v>120</v>
      </c>
      <c r="DK171" s="1" t="s">
        <v>120</v>
      </c>
      <c r="DL171" s="1" t="s">
        <v>120</v>
      </c>
      <c r="DM171" s="1" t="s">
        <v>120</v>
      </c>
      <c r="DN171" s="1" t="s">
        <v>120</v>
      </c>
      <c r="DO171" s="1" t="s">
        <v>120</v>
      </c>
      <c r="DP171" s="1" t="s">
        <v>120</v>
      </c>
      <c r="DQ171" s="1" t="s">
        <v>120</v>
      </c>
    </row>
    <row r="172" spans="2:121" hidden="1" x14ac:dyDescent="0.25">
      <c r="B172">
        <v>2041</v>
      </c>
      <c r="C172" s="3">
        <v>40179</v>
      </c>
      <c r="D172" s="1" t="s">
        <v>362</v>
      </c>
      <c r="E172" s="1" t="s">
        <v>117</v>
      </c>
      <c r="F172">
        <v>10</v>
      </c>
      <c r="G172" s="1" t="s">
        <v>118</v>
      </c>
      <c r="H172">
        <v>87600</v>
      </c>
      <c r="I172" s="1" t="s">
        <v>119</v>
      </c>
      <c r="J172">
        <v>3.23</v>
      </c>
      <c r="K172" s="9">
        <f>AVERAGE('E-F Prices 2011 Hourly'!G1393:G2135)</f>
        <v>0.21312336372136439</v>
      </c>
      <c r="L172" s="9">
        <f>SUM('E-F Prices 2011 Hourly'!J1416:J2135)</f>
        <v>36838.639999999992</v>
      </c>
      <c r="M172" s="9">
        <f>Table1[[#This Row],[Price]]*Table1[[#This Row],[Total quantity]]</f>
        <v>282948</v>
      </c>
      <c r="N172" s="9">
        <f>Table1[[#This Row],[Real P/L]]-Table1[[#This Row],[Premium]]</f>
        <v>-246109.36000000002</v>
      </c>
      <c r="S172" s="1" t="s">
        <v>120</v>
      </c>
      <c r="V172" s="1" t="s">
        <v>121</v>
      </c>
      <c r="W172" s="1" t="s">
        <v>121</v>
      </c>
      <c r="X172" s="1" t="s">
        <v>122</v>
      </c>
      <c r="Y172" s="1" t="s">
        <v>123</v>
      </c>
      <c r="Z172" s="1" t="s">
        <v>124</v>
      </c>
      <c r="AA172" s="1" t="s">
        <v>125</v>
      </c>
      <c r="AB172" s="1" t="s">
        <v>120</v>
      </c>
      <c r="AC172" s="1" t="s">
        <v>120</v>
      </c>
      <c r="AD172" s="1" t="s">
        <v>120</v>
      </c>
      <c r="AE172" s="1" t="s">
        <v>120</v>
      </c>
      <c r="AF172" s="1" t="s">
        <v>120</v>
      </c>
      <c r="AG172" s="3">
        <v>40544</v>
      </c>
      <c r="AH172" s="3">
        <v>40908</v>
      </c>
      <c r="AI172" s="1" t="s">
        <v>126</v>
      </c>
      <c r="AJ172">
        <v>8760</v>
      </c>
      <c r="AK172" s="1" t="s">
        <v>163</v>
      </c>
      <c r="AL172">
        <v>-5</v>
      </c>
      <c r="AM172" s="3"/>
      <c r="AN172" s="1" t="s">
        <v>120</v>
      </c>
      <c r="AO172" s="1" t="s">
        <v>120</v>
      </c>
      <c r="AP172" s="1" t="s">
        <v>128</v>
      </c>
      <c r="AQ172" s="1" t="s">
        <v>129</v>
      </c>
      <c r="AR172">
        <v>0</v>
      </c>
      <c r="AS172">
        <v>0</v>
      </c>
      <c r="AT172" s="1" t="s">
        <v>123</v>
      </c>
      <c r="AU172">
        <v>0</v>
      </c>
      <c r="AV172">
        <v>0</v>
      </c>
      <c r="AW172" s="1" t="s">
        <v>123</v>
      </c>
      <c r="AX172">
        <v>0</v>
      </c>
      <c r="AY172">
        <v>0</v>
      </c>
      <c r="AZ172" s="1" t="s">
        <v>123</v>
      </c>
      <c r="BA172">
        <v>0</v>
      </c>
      <c r="BB172">
        <v>0</v>
      </c>
      <c r="BC172" s="1" t="s">
        <v>123</v>
      </c>
      <c r="BF172" s="1" t="s">
        <v>130</v>
      </c>
      <c r="BG172" s="1" t="s">
        <v>120</v>
      </c>
      <c r="BH172" s="1" t="s">
        <v>131</v>
      </c>
      <c r="BK172" s="1" t="s">
        <v>120</v>
      </c>
      <c r="BL172" s="1" t="s">
        <v>120</v>
      </c>
      <c r="BM172" s="1" t="s">
        <v>120</v>
      </c>
      <c r="BN172" s="1" t="s">
        <v>120</v>
      </c>
      <c r="BO172" s="1" t="s">
        <v>363</v>
      </c>
      <c r="BP172" s="1" t="s">
        <v>133</v>
      </c>
      <c r="BQ172" s="1" t="s">
        <v>120</v>
      </c>
      <c r="BR172" s="1" t="s">
        <v>120</v>
      </c>
      <c r="BS172" s="1" t="s">
        <v>120</v>
      </c>
      <c r="BT172" s="1" t="s">
        <v>120</v>
      </c>
      <c r="BU172" s="1" t="s">
        <v>120</v>
      </c>
      <c r="BV172" s="1" t="s">
        <v>120</v>
      </c>
      <c r="BW172">
        <v>0</v>
      </c>
      <c r="BX172">
        <v>0</v>
      </c>
      <c r="BY172">
        <v>0</v>
      </c>
      <c r="BZ172" s="3"/>
      <c r="CA172" s="3"/>
      <c r="CB172" s="1" t="s">
        <v>147</v>
      </c>
      <c r="CC172" s="4"/>
      <c r="CE172" s="1" t="s">
        <v>120</v>
      </c>
      <c r="CH172" s="1" t="s">
        <v>120</v>
      </c>
      <c r="CK172" s="1" t="s">
        <v>120</v>
      </c>
      <c r="CN172" s="1" t="s">
        <v>120</v>
      </c>
      <c r="CO172" s="1" t="s">
        <v>120</v>
      </c>
      <c r="CP172" s="1" t="s">
        <v>120</v>
      </c>
      <c r="CQ172" s="1" t="s">
        <v>120</v>
      </c>
      <c r="CR172" s="1" t="s">
        <v>120</v>
      </c>
      <c r="CS172" s="1" t="s">
        <v>120</v>
      </c>
      <c r="CT172" s="3"/>
      <c r="CU172" s="1" t="s">
        <v>120</v>
      </c>
      <c r="CV172" s="1" t="s">
        <v>120</v>
      </c>
      <c r="CW172" s="1" t="s">
        <v>120</v>
      </c>
      <c r="CX172" s="1" t="s">
        <v>120</v>
      </c>
      <c r="CY172" s="1" t="s">
        <v>120</v>
      </c>
      <c r="CZ172" s="1" t="s">
        <v>120</v>
      </c>
      <c r="DA172" s="1" t="s">
        <v>120</v>
      </c>
      <c r="DB172">
        <v>0</v>
      </c>
      <c r="DC172" s="1" t="s">
        <v>120</v>
      </c>
      <c r="DD172" s="1" t="s">
        <v>135</v>
      </c>
      <c r="DE172" s="1" t="s">
        <v>120</v>
      </c>
      <c r="DF172" s="1" t="s">
        <v>120</v>
      </c>
      <c r="DG172" s="1" t="s">
        <v>120</v>
      </c>
      <c r="DH172" s="1" t="s">
        <v>136</v>
      </c>
      <c r="DI172" s="1" t="s">
        <v>119</v>
      </c>
      <c r="DJ172" s="1" t="s">
        <v>120</v>
      </c>
      <c r="DK172" s="1" t="s">
        <v>120</v>
      </c>
      <c r="DL172" s="1" t="s">
        <v>120</v>
      </c>
      <c r="DM172" s="1" t="s">
        <v>120</v>
      </c>
      <c r="DN172" s="1" t="s">
        <v>120</v>
      </c>
      <c r="DO172" s="1" t="s">
        <v>120</v>
      </c>
      <c r="DP172" s="1" t="s">
        <v>120</v>
      </c>
      <c r="DQ172" s="1" t="s">
        <v>120</v>
      </c>
    </row>
    <row r="173" spans="2:121" hidden="1" x14ac:dyDescent="0.25">
      <c r="B173">
        <v>2329</v>
      </c>
      <c r="C173" s="3">
        <v>40179</v>
      </c>
      <c r="D173" s="1" t="s">
        <v>362</v>
      </c>
      <c r="E173" s="1" t="s">
        <v>137</v>
      </c>
      <c r="F173">
        <v>-10</v>
      </c>
      <c r="G173" s="1" t="s">
        <v>118</v>
      </c>
      <c r="H173">
        <v>-87600</v>
      </c>
      <c r="I173" s="1" t="s">
        <v>119</v>
      </c>
      <c r="J173">
        <v>4.5599999999999996</v>
      </c>
      <c r="K173" s="9">
        <f>AVERAGE('E-F Prices 2011 Hourly'!G1394:G2136)</f>
        <v>0.21312336372136439</v>
      </c>
      <c r="L173" s="9">
        <f>SUM('E-F Prices 2011 Hourly'!J1417:J2136)</f>
        <v>36838.639999999992</v>
      </c>
      <c r="M173" s="9">
        <f>Table1[[#This Row],[Price]]*Table1[[#This Row],[Total quantity]]</f>
        <v>-399455.99999999994</v>
      </c>
      <c r="N173" s="9">
        <f>Table1[[#This Row],[Real P/L]]-Table1[[#This Row],[Premium]]</f>
        <v>436294.63999999996</v>
      </c>
      <c r="S173" s="1" t="s">
        <v>120</v>
      </c>
      <c r="V173" s="1" t="s">
        <v>121</v>
      </c>
      <c r="W173" s="1" t="s">
        <v>121</v>
      </c>
      <c r="X173" s="1" t="s">
        <v>122</v>
      </c>
      <c r="Y173" s="1" t="s">
        <v>123</v>
      </c>
      <c r="Z173" s="1" t="s">
        <v>124</v>
      </c>
      <c r="AA173" s="1" t="s">
        <v>125</v>
      </c>
      <c r="AB173" s="1" t="s">
        <v>120</v>
      </c>
      <c r="AC173" s="1" t="s">
        <v>120</v>
      </c>
      <c r="AD173" s="1" t="s">
        <v>120</v>
      </c>
      <c r="AE173" s="1" t="s">
        <v>120</v>
      </c>
      <c r="AF173" s="1" t="s">
        <v>120</v>
      </c>
      <c r="AG173" s="3">
        <v>40544</v>
      </c>
      <c r="AH173" s="3">
        <v>40908</v>
      </c>
      <c r="AI173" s="1" t="s">
        <v>126</v>
      </c>
      <c r="AJ173">
        <v>8760</v>
      </c>
      <c r="AK173" s="1" t="s">
        <v>163</v>
      </c>
      <c r="AL173">
        <v>-5</v>
      </c>
      <c r="AM173" s="3"/>
      <c r="AN173" s="1" t="s">
        <v>120</v>
      </c>
      <c r="AO173" s="1" t="s">
        <v>120</v>
      </c>
      <c r="AP173" s="1" t="s">
        <v>128</v>
      </c>
      <c r="AQ173" s="1" t="s">
        <v>129</v>
      </c>
      <c r="AR173">
        <v>0</v>
      </c>
      <c r="AS173">
        <v>0</v>
      </c>
      <c r="AT173" s="1" t="s">
        <v>123</v>
      </c>
      <c r="AU173">
        <v>0</v>
      </c>
      <c r="AV173">
        <v>0</v>
      </c>
      <c r="AW173" s="1" t="s">
        <v>123</v>
      </c>
      <c r="AX173">
        <v>0</v>
      </c>
      <c r="AY173">
        <v>0</v>
      </c>
      <c r="AZ173" s="1" t="s">
        <v>123</v>
      </c>
      <c r="BA173">
        <v>0</v>
      </c>
      <c r="BB173">
        <v>0</v>
      </c>
      <c r="BC173" s="1" t="s">
        <v>123</v>
      </c>
      <c r="BF173" s="1" t="s">
        <v>130</v>
      </c>
      <c r="BG173" s="1" t="s">
        <v>120</v>
      </c>
      <c r="BH173" s="1" t="s">
        <v>131</v>
      </c>
      <c r="BK173" s="1" t="s">
        <v>120</v>
      </c>
      <c r="BL173" s="1" t="s">
        <v>120</v>
      </c>
      <c r="BM173" s="1" t="s">
        <v>120</v>
      </c>
      <c r="BN173" s="1" t="s">
        <v>120</v>
      </c>
      <c r="BO173" s="1" t="s">
        <v>364</v>
      </c>
      <c r="BP173" s="1" t="s">
        <v>133</v>
      </c>
      <c r="BQ173" s="1" t="s">
        <v>120</v>
      </c>
      <c r="BR173" s="1" t="s">
        <v>120</v>
      </c>
      <c r="BS173" s="1" t="s">
        <v>120</v>
      </c>
      <c r="BT173" s="1" t="s">
        <v>120</v>
      </c>
      <c r="BU173" s="1" t="s">
        <v>120</v>
      </c>
      <c r="BV173" s="1" t="s">
        <v>120</v>
      </c>
      <c r="BW173">
        <v>0</v>
      </c>
      <c r="BX173">
        <v>0</v>
      </c>
      <c r="BY173">
        <v>0</v>
      </c>
      <c r="BZ173" s="3"/>
      <c r="CA173" s="3"/>
      <c r="CB173" s="1" t="s">
        <v>147</v>
      </c>
      <c r="CC173" s="4"/>
      <c r="CE173" s="1" t="s">
        <v>120</v>
      </c>
      <c r="CH173" s="1" t="s">
        <v>120</v>
      </c>
      <c r="CK173" s="1" t="s">
        <v>120</v>
      </c>
      <c r="CN173" s="1" t="s">
        <v>120</v>
      </c>
      <c r="CO173" s="1" t="s">
        <v>120</v>
      </c>
      <c r="CP173" s="1" t="s">
        <v>120</v>
      </c>
      <c r="CQ173" s="1" t="s">
        <v>120</v>
      </c>
      <c r="CR173" s="1" t="s">
        <v>120</v>
      </c>
      <c r="CS173" s="1" t="s">
        <v>120</v>
      </c>
      <c r="CT173" s="3"/>
      <c r="CU173" s="1" t="s">
        <v>120</v>
      </c>
      <c r="CV173" s="1" t="s">
        <v>120</v>
      </c>
      <c r="CW173" s="1" t="s">
        <v>120</v>
      </c>
      <c r="CX173" s="1" t="s">
        <v>120</v>
      </c>
      <c r="CY173" s="1" t="s">
        <v>120</v>
      </c>
      <c r="CZ173" s="1" t="s">
        <v>120</v>
      </c>
      <c r="DA173" s="1" t="s">
        <v>120</v>
      </c>
      <c r="DB173">
        <v>0</v>
      </c>
      <c r="DC173" s="1" t="s">
        <v>120</v>
      </c>
      <c r="DD173" s="1" t="s">
        <v>135</v>
      </c>
      <c r="DE173" s="1" t="s">
        <v>120</v>
      </c>
      <c r="DF173" s="1" t="s">
        <v>120</v>
      </c>
      <c r="DG173" s="1" t="s">
        <v>120</v>
      </c>
      <c r="DH173" s="1" t="s">
        <v>136</v>
      </c>
      <c r="DI173" s="1" t="s">
        <v>119</v>
      </c>
      <c r="DJ173" s="1" t="s">
        <v>120</v>
      </c>
      <c r="DK173" s="1" t="s">
        <v>120</v>
      </c>
      <c r="DL173" s="1" t="s">
        <v>120</v>
      </c>
      <c r="DM173" s="1" t="s">
        <v>120</v>
      </c>
      <c r="DN173" s="1" t="s">
        <v>120</v>
      </c>
      <c r="DO173" s="1" t="s">
        <v>120</v>
      </c>
      <c r="DP173" s="1" t="s">
        <v>120</v>
      </c>
      <c r="DQ173" s="1" t="s">
        <v>120</v>
      </c>
    </row>
    <row r="174" spans="2:121" hidden="1" x14ac:dyDescent="0.25">
      <c r="B174">
        <v>2615</v>
      </c>
      <c r="C174" s="3">
        <v>40179</v>
      </c>
      <c r="D174" s="1" t="s">
        <v>362</v>
      </c>
      <c r="E174" s="1" t="s">
        <v>137</v>
      </c>
      <c r="F174">
        <v>-20</v>
      </c>
      <c r="G174" s="1" t="s">
        <v>118</v>
      </c>
      <c r="H174">
        <v>-175200</v>
      </c>
      <c r="I174" s="1" t="s">
        <v>119</v>
      </c>
      <c r="J174">
        <v>-3.43</v>
      </c>
      <c r="K174" s="9">
        <f>AVERAGE('E-F Prices 2011 Hourly'!G1395:G2137)</f>
        <v>0.21312336372136439</v>
      </c>
      <c r="L174" s="9">
        <f>SUM('E-F Prices 2011 Hourly'!J1418:J2137)</f>
        <v>36838.639999999992</v>
      </c>
      <c r="M174" s="9">
        <f>Table1[[#This Row],[Price]]*Table1[[#This Row],[Total quantity]]</f>
        <v>600936</v>
      </c>
      <c r="N174" s="9">
        <f>Table1[[#This Row],[Real P/L]]-Table1[[#This Row],[Premium]]</f>
        <v>-564097.36</v>
      </c>
      <c r="S174" s="1" t="s">
        <v>120</v>
      </c>
      <c r="V174" s="1" t="s">
        <v>121</v>
      </c>
      <c r="W174" s="1" t="s">
        <v>121</v>
      </c>
      <c r="X174" s="1" t="s">
        <v>122</v>
      </c>
      <c r="Y174" s="1" t="s">
        <v>123</v>
      </c>
      <c r="Z174" s="1" t="s">
        <v>124</v>
      </c>
      <c r="AA174" s="1" t="s">
        <v>125</v>
      </c>
      <c r="AB174" s="1" t="s">
        <v>120</v>
      </c>
      <c r="AC174" s="1" t="s">
        <v>120</v>
      </c>
      <c r="AD174" s="1" t="s">
        <v>120</v>
      </c>
      <c r="AE174" s="1" t="s">
        <v>120</v>
      </c>
      <c r="AF174" s="1" t="s">
        <v>120</v>
      </c>
      <c r="AG174" s="3">
        <v>40544</v>
      </c>
      <c r="AH174" s="3">
        <v>40908</v>
      </c>
      <c r="AI174" s="1" t="s">
        <v>126</v>
      </c>
      <c r="AJ174">
        <v>8760</v>
      </c>
      <c r="AK174" s="1" t="s">
        <v>163</v>
      </c>
      <c r="AL174">
        <v>-5</v>
      </c>
      <c r="AM174" s="3"/>
      <c r="AN174" s="1" t="s">
        <v>120</v>
      </c>
      <c r="AO174" s="1" t="s">
        <v>120</v>
      </c>
      <c r="AP174" s="1" t="s">
        <v>128</v>
      </c>
      <c r="AQ174" s="1" t="s">
        <v>129</v>
      </c>
      <c r="AR174">
        <v>0</v>
      </c>
      <c r="AS174">
        <v>0</v>
      </c>
      <c r="AT174" s="1" t="s">
        <v>123</v>
      </c>
      <c r="AU174">
        <v>0</v>
      </c>
      <c r="AV174">
        <v>0</v>
      </c>
      <c r="AW174" s="1" t="s">
        <v>123</v>
      </c>
      <c r="AX174">
        <v>0</v>
      </c>
      <c r="AY174">
        <v>0</v>
      </c>
      <c r="AZ174" s="1" t="s">
        <v>123</v>
      </c>
      <c r="BA174">
        <v>0</v>
      </c>
      <c r="BB174">
        <v>0</v>
      </c>
      <c r="BC174" s="1" t="s">
        <v>123</v>
      </c>
      <c r="BF174" s="1" t="s">
        <v>130</v>
      </c>
      <c r="BG174" s="1" t="s">
        <v>120</v>
      </c>
      <c r="BH174" s="1" t="s">
        <v>131</v>
      </c>
      <c r="BK174" s="1" t="s">
        <v>120</v>
      </c>
      <c r="BL174" s="1" t="s">
        <v>120</v>
      </c>
      <c r="BM174" s="1" t="s">
        <v>120</v>
      </c>
      <c r="BN174" s="1" t="s">
        <v>120</v>
      </c>
      <c r="BO174" s="1" t="s">
        <v>365</v>
      </c>
      <c r="BP174" s="1" t="s">
        <v>133</v>
      </c>
      <c r="BQ174" s="1" t="s">
        <v>120</v>
      </c>
      <c r="BR174" s="1" t="s">
        <v>120</v>
      </c>
      <c r="BS174" s="1" t="s">
        <v>120</v>
      </c>
      <c r="BT174" s="1" t="s">
        <v>120</v>
      </c>
      <c r="BU174" s="1" t="s">
        <v>120</v>
      </c>
      <c r="BV174" s="1" t="s">
        <v>120</v>
      </c>
      <c r="BW174">
        <v>0</v>
      </c>
      <c r="BX174">
        <v>0</v>
      </c>
      <c r="BY174">
        <v>0</v>
      </c>
      <c r="BZ174" s="3"/>
      <c r="CA174" s="3"/>
      <c r="CB174" s="1" t="s">
        <v>147</v>
      </c>
      <c r="CC174" s="4"/>
      <c r="CE174" s="1" t="s">
        <v>120</v>
      </c>
      <c r="CH174" s="1" t="s">
        <v>120</v>
      </c>
      <c r="CK174" s="1" t="s">
        <v>120</v>
      </c>
      <c r="CN174" s="1" t="s">
        <v>120</v>
      </c>
      <c r="CO174" s="1" t="s">
        <v>120</v>
      </c>
      <c r="CP174" s="1" t="s">
        <v>120</v>
      </c>
      <c r="CQ174" s="1" t="s">
        <v>120</v>
      </c>
      <c r="CR174" s="1" t="s">
        <v>120</v>
      </c>
      <c r="CS174" s="1" t="s">
        <v>120</v>
      </c>
      <c r="CT174" s="3"/>
      <c r="CU174" s="1" t="s">
        <v>120</v>
      </c>
      <c r="CV174" s="1" t="s">
        <v>120</v>
      </c>
      <c r="CW174" s="1" t="s">
        <v>120</v>
      </c>
      <c r="CX174" s="1" t="s">
        <v>120</v>
      </c>
      <c r="CY174" s="1" t="s">
        <v>120</v>
      </c>
      <c r="CZ174" s="1" t="s">
        <v>120</v>
      </c>
      <c r="DA174" s="1" t="s">
        <v>120</v>
      </c>
      <c r="DB174">
        <v>0</v>
      </c>
      <c r="DC174" s="1" t="s">
        <v>120</v>
      </c>
      <c r="DD174" s="1" t="s">
        <v>135</v>
      </c>
      <c r="DE174" s="1" t="s">
        <v>120</v>
      </c>
      <c r="DF174" s="1" t="s">
        <v>120</v>
      </c>
      <c r="DG174" s="1" t="s">
        <v>120</v>
      </c>
      <c r="DH174" s="1" t="s">
        <v>136</v>
      </c>
      <c r="DI174" s="1" t="s">
        <v>119</v>
      </c>
      <c r="DJ174" s="1" t="s">
        <v>120</v>
      </c>
      <c r="DK174" s="1" t="s">
        <v>120</v>
      </c>
      <c r="DL174" s="1" t="s">
        <v>120</v>
      </c>
      <c r="DM174" s="1" t="s">
        <v>120</v>
      </c>
      <c r="DN174" s="1" t="s">
        <v>120</v>
      </c>
      <c r="DO174" s="1" t="s">
        <v>120</v>
      </c>
      <c r="DP174" s="1" t="s">
        <v>120</v>
      </c>
      <c r="DQ174" s="1" t="s">
        <v>120</v>
      </c>
    </row>
    <row r="175" spans="2:121" hidden="1" x14ac:dyDescent="0.25">
      <c r="B175">
        <v>2043</v>
      </c>
      <c r="C175" s="3">
        <v>40179</v>
      </c>
      <c r="D175" s="1" t="s">
        <v>366</v>
      </c>
      <c r="E175" s="1" t="s">
        <v>117</v>
      </c>
      <c r="F175">
        <v>10</v>
      </c>
      <c r="G175" s="1" t="s">
        <v>118</v>
      </c>
      <c r="H175">
        <v>87600</v>
      </c>
      <c r="I175" s="1" t="s">
        <v>119</v>
      </c>
      <c r="J175">
        <v>3.23</v>
      </c>
      <c r="K175" s="9">
        <f>AVERAGE('E-F Prices 2011 Hourly'!G1396:G2138)</f>
        <v>0.21312336372136439</v>
      </c>
      <c r="L175" s="9">
        <f>SUM('E-F Prices 2011 Hourly'!J1419:J2138)</f>
        <v>36838.639999999992</v>
      </c>
      <c r="M175" s="9">
        <f>Table1[[#This Row],[Price]]*Table1[[#This Row],[Total quantity]]</f>
        <v>282948</v>
      </c>
      <c r="N175" s="9">
        <f>Table1[[#This Row],[Real P/L]]-Table1[[#This Row],[Premium]]</f>
        <v>-246109.36000000002</v>
      </c>
      <c r="S175" s="1" t="s">
        <v>120</v>
      </c>
      <c r="V175" s="1" t="s">
        <v>121</v>
      </c>
      <c r="W175" s="1" t="s">
        <v>121</v>
      </c>
      <c r="X175" s="1" t="s">
        <v>122</v>
      </c>
      <c r="Y175" s="1" t="s">
        <v>123</v>
      </c>
      <c r="Z175" s="1" t="s">
        <v>124</v>
      </c>
      <c r="AA175" s="1" t="s">
        <v>125</v>
      </c>
      <c r="AB175" s="1" t="s">
        <v>120</v>
      </c>
      <c r="AC175" s="1" t="s">
        <v>120</v>
      </c>
      <c r="AD175" s="1" t="s">
        <v>120</v>
      </c>
      <c r="AE175" s="1" t="s">
        <v>120</v>
      </c>
      <c r="AF175" s="1" t="s">
        <v>120</v>
      </c>
      <c r="AG175" s="3">
        <v>40544</v>
      </c>
      <c r="AH175" s="3">
        <v>40908</v>
      </c>
      <c r="AI175" s="1" t="s">
        <v>126</v>
      </c>
      <c r="AJ175">
        <v>8760</v>
      </c>
      <c r="AK175" s="1" t="s">
        <v>163</v>
      </c>
      <c r="AL175">
        <v>5</v>
      </c>
      <c r="AM175" s="3"/>
      <c r="AN175" s="1" t="s">
        <v>120</v>
      </c>
      <c r="AO175" s="1" t="s">
        <v>120</v>
      </c>
      <c r="AP175" s="1" t="s">
        <v>128</v>
      </c>
      <c r="AQ175" s="1" t="s">
        <v>129</v>
      </c>
      <c r="AR175">
        <v>0</v>
      </c>
      <c r="AS175">
        <v>0</v>
      </c>
      <c r="AT175" s="1" t="s">
        <v>123</v>
      </c>
      <c r="AU175">
        <v>0</v>
      </c>
      <c r="AV175">
        <v>0</v>
      </c>
      <c r="AW175" s="1" t="s">
        <v>123</v>
      </c>
      <c r="AX175">
        <v>0</v>
      </c>
      <c r="AY175">
        <v>0</v>
      </c>
      <c r="AZ175" s="1" t="s">
        <v>123</v>
      </c>
      <c r="BA175">
        <v>0</v>
      </c>
      <c r="BB175">
        <v>0</v>
      </c>
      <c r="BC175" s="1" t="s">
        <v>123</v>
      </c>
      <c r="BF175" s="1" t="s">
        <v>130</v>
      </c>
      <c r="BG175" s="1" t="s">
        <v>120</v>
      </c>
      <c r="BH175" s="1" t="s">
        <v>131</v>
      </c>
      <c r="BK175" s="1" t="s">
        <v>120</v>
      </c>
      <c r="BL175" s="1" t="s">
        <v>120</v>
      </c>
      <c r="BM175" s="1" t="s">
        <v>120</v>
      </c>
      <c r="BN175" s="1" t="s">
        <v>120</v>
      </c>
      <c r="BO175" s="1" t="s">
        <v>367</v>
      </c>
      <c r="BP175" s="1" t="s">
        <v>133</v>
      </c>
      <c r="BQ175" s="1" t="s">
        <v>120</v>
      </c>
      <c r="BR175" s="1" t="s">
        <v>120</v>
      </c>
      <c r="BS175" s="1" t="s">
        <v>120</v>
      </c>
      <c r="BT175" s="1" t="s">
        <v>120</v>
      </c>
      <c r="BU175" s="1" t="s">
        <v>120</v>
      </c>
      <c r="BV175" s="1" t="s">
        <v>120</v>
      </c>
      <c r="BW175">
        <v>0</v>
      </c>
      <c r="BX175">
        <v>0</v>
      </c>
      <c r="BY175">
        <v>0</v>
      </c>
      <c r="BZ175" s="3"/>
      <c r="CA175" s="3"/>
      <c r="CB175" s="1" t="s">
        <v>134</v>
      </c>
      <c r="CC175" s="4"/>
      <c r="CE175" s="1" t="s">
        <v>120</v>
      </c>
      <c r="CH175" s="1" t="s">
        <v>120</v>
      </c>
      <c r="CK175" s="1" t="s">
        <v>120</v>
      </c>
      <c r="CN175" s="1" t="s">
        <v>120</v>
      </c>
      <c r="CO175" s="1" t="s">
        <v>120</v>
      </c>
      <c r="CP175" s="1" t="s">
        <v>120</v>
      </c>
      <c r="CQ175" s="1" t="s">
        <v>120</v>
      </c>
      <c r="CR175" s="1" t="s">
        <v>120</v>
      </c>
      <c r="CS175" s="1" t="s">
        <v>120</v>
      </c>
      <c r="CT175" s="3"/>
      <c r="CU175" s="1" t="s">
        <v>120</v>
      </c>
      <c r="CV175" s="1" t="s">
        <v>120</v>
      </c>
      <c r="CW175" s="1" t="s">
        <v>120</v>
      </c>
      <c r="CX175" s="1" t="s">
        <v>120</v>
      </c>
      <c r="CY175" s="1" t="s">
        <v>120</v>
      </c>
      <c r="CZ175" s="1" t="s">
        <v>120</v>
      </c>
      <c r="DA175" s="1" t="s">
        <v>120</v>
      </c>
      <c r="DB175">
        <v>0</v>
      </c>
      <c r="DC175" s="1" t="s">
        <v>120</v>
      </c>
      <c r="DD175" s="1" t="s">
        <v>135</v>
      </c>
      <c r="DE175" s="1" t="s">
        <v>120</v>
      </c>
      <c r="DF175" s="1" t="s">
        <v>120</v>
      </c>
      <c r="DG175" s="1" t="s">
        <v>120</v>
      </c>
      <c r="DH175" s="1" t="s">
        <v>136</v>
      </c>
      <c r="DI175" s="1" t="s">
        <v>119</v>
      </c>
      <c r="DJ175" s="1" t="s">
        <v>120</v>
      </c>
      <c r="DK175" s="1" t="s">
        <v>120</v>
      </c>
      <c r="DL175" s="1" t="s">
        <v>120</v>
      </c>
      <c r="DM175" s="1" t="s">
        <v>120</v>
      </c>
      <c r="DN175" s="1" t="s">
        <v>120</v>
      </c>
      <c r="DO175" s="1" t="s">
        <v>120</v>
      </c>
      <c r="DP175" s="1" t="s">
        <v>120</v>
      </c>
      <c r="DQ175" s="1" t="s">
        <v>120</v>
      </c>
    </row>
    <row r="176" spans="2:121" hidden="1" x14ac:dyDescent="0.25">
      <c r="B176">
        <v>2331</v>
      </c>
      <c r="C176" s="3">
        <v>40179</v>
      </c>
      <c r="D176" s="1" t="s">
        <v>366</v>
      </c>
      <c r="E176" s="1" t="s">
        <v>137</v>
      </c>
      <c r="F176">
        <v>-10</v>
      </c>
      <c r="G176" s="1" t="s">
        <v>118</v>
      </c>
      <c r="H176">
        <v>-87600</v>
      </c>
      <c r="I176" s="1" t="s">
        <v>119</v>
      </c>
      <c r="J176">
        <v>4.5599999999999996</v>
      </c>
      <c r="K176" s="9">
        <f>AVERAGE('E-F Prices 2011 Hourly'!G1397:G2139)</f>
        <v>0.21312336372136439</v>
      </c>
      <c r="L176" s="9">
        <f>SUM('E-F Prices 2011 Hourly'!J1420:J2139)</f>
        <v>36838.639999999992</v>
      </c>
      <c r="M176" s="9">
        <f>Table1[[#This Row],[Price]]*Table1[[#This Row],[Total quantity]]</f>
        <v>-399455.99999999994</v>
      </c>
      <c r="N176" s="9">
        <f>Table1[[#This Row],[Real P/L]]-Table1[[#This Row],[Premium]]</f>
        <v>436294.63999999996</v>
      </c>
      <c r="S176" s="1" t="s">
        <v>120</v>
      </c>
      <c r="V176" s="1" t="s">
        <v>121</v>
      </c>
      <c r="W176" s="1" t="s">
        <v>121</v>
      </c>
      <c r="X176" s="1" t="s">
        <v>122</v>
      </c>
      <c r="Y176" s="1" t="s">
        <v>123</v>
      </c>
      <c r="Z176" s="1" t="s">
        <v>124</v>
      </c>
      <c r="AA176" s="1" t="s">
        <v>125</v>
      </c>
      <c r="AB176" s="1" t="s">
        <v>120</v>
      </c>
      <c r="AC176" s="1" t="s">
        <v>120</v>
      </c>
      <c r="AD176" s="1" t="s">
        <v>120</v>
      </c>
      <c r="AE176" s="1" t="s">
        <v>120</v>
      </c>
      <c r="AF176" s="1" t="s">
        <v>120</v>
      </c>
      <c r="AG176" s="3">
        <v>40544</v>
      </c>
      <c r="AH176" s="3">
        <v>40908</v>
      </c>
      <c r="AI176" s="1" t="s">
        <v>126</v>
      </c>
      <c r="AJ176">
        <v>8760</v>
      </c>
      <c r="AK176" s="1" t="s">
        <v>163</v>
      </c>
      <c r="AL176">
        <v>5</v>
      </c>
      <c r="AM176" s="3"/>
      <c r="AN176" s="1" t="s">
        <v>120</v>
      </c>
      <c r="AO176" s="1" t="s">
        <v>120</v>
      </c>
      <c r="AP176" s="1" t="s">
        <v>128</v>
      </c>
      <c r="AQ176" s="1" t="s">
        <v>129</v>
      </c>
      <c r="AR176">
        <v>0</v>
      </c>
      <c r="AS176">
        <v>0</v>
      </c>
      <c r="AT176" s="1" t="s">
        <v>123</v>
      </c>
      <c r="AU176">
        <v>0</v>
      </c>
      <c r="AV176">
        <v>0</v>
      </c>
      <c r="AW176" s="1" t="s">
        <v>123</v>
      </c>
      <c r="AX176">
        <v>0</v>
      </c>
      <c r="AY176">
        <v>0</v>
      </c>
      <c r="AZ176" s="1" t="s">
        <v>123</v>
      </c>
      <c r="BA176">
        <v>0</v>
      </c>
      <c r="BB176">
        <v>0</v>
      </c>
      <c r="BC176" s="1" t="s">
        <v>123</v>
      </c>
      <c r="BF176" s="1" t="s">
        <v>130</v>
      </c>
      <c r="BG176" s="1" t="s">
        <v>120</v>
      </c>
      <c r="BH176" s="1" t="s">
        <v>131</v>
      </c>
      <c r="BK176" s="1" t="s">
        <v>120</v>
      </c>
      <c r="BL176" s="1" t="s">
        <v>120</v>
      </c>
      <c r="BM176" s="1" t="s">
        <v>120</v>
      </c>
      <c r="BN176" s="1" t="s">
        <v>120</v>
      </c>
      <c r="BO176" s="1" t="s">
        <v>368</v>
      </c>
      <c r="BP176" s="1" t="s">
        <v>133</v>
      </c>
      <c r="BQ176" s="1" t="s">
        <v>120</v>
      </c>
      <c r="BR176" s="1" t="s">
        <v>120</v>
      </c>
      <c r="BS176" s="1" t="s">
        <v>120</v>
      </c>
      <c r="BT176" s="1" t="s">
        <v>120</v>
      </c>
      <c r="BU176" s="1" t="s">
        <v>120</v>
      </c>
      <c r="BV176" s="1" t="s">
        <v>120</v>
      </c>
      <c r="BW176">
        <v>0</v>
      </c>
      <c r="BX176">
        <v>0</v>
      </c>
      <c r="BY176">
        <v>0</v>
      </c>
      <c r="BZ176" s="3"/>
      <c r="CA176" s="3"/>
      <c r="CB176" s="1" t="s">
        <v>134</v>
      </c>
      <c r="CC176" s="4"/>
      <c r="CE176" s="1" t="s">
        <v>120</v>
      </c>
      <c r="CH176" s="1" t="s">
        <v>120</v>
      </c>
      <c r="CK176" s="1" t="s">
        <v>120</v>
      </c>
      <c r="CN176" s="1" t="s">
        <v>120</v>
      </c>
      <c r="CO176" s="1" t="s">
        <v>120</v>
      </c>
      <c r="CP176" s="1" t="s">
        <v>120</v>
      </c>
      <c r="CQ176" s="1" t="s">
        <v>120</v>
      </c>
      <c r="CR176" s="1" t="s">
        <v>120</v>
      </c>
      <c r="CS176" s="1" t="s">
        <v>120</v>
      </c>
      <c r="CT176" s="3"/>
      <c r="CU176" s="1" t="s">
        <v>120</v>
      </c>
      <c r="CV176" s="1" t="s">
        <v>120</v>
      </c>
      <c r="CW176" s="1" t="s">
        <v>120</v>
      </c>
      <c r="CX176" s="1" t="s">
        <v>120</v>
      </c>
      <c r="CY176" s="1" t="s">
        <v>120</v>
      </c>
      <c r="CZ176" s="1" t="s">
        <v>120</v>
      </c>
      <c r="DA176" s="1" t="s">
        <v>120</v>
      </c>
      <c r="DB176">
        <v>0</v>
      </c>
      <c r="DC176" s="1" t="s">
        <v>120</v>
      </c>
      <c r="DD176" s="1" t="s">
        <v>135</v>
      </c>
      <c r="DE176" s="1" t="s">
        <v>120</v>
      </c>
      <c r="DF176" s="1" t="s">
        <v>120</v>
      </c>
      <c r="DG176" s="1" t="s">
        <v>120</v>
      </c>
      <c r="DH176" s="1" t="s">
        <v>136</v>
      </c>
      <c r="DI176" s="1" t="s">
        <v>119</v>
      </c>
      <c r="DJ176" s="1" t="s">
        <v>120</v>
      </c>
      <c r="DK176" s="1" t="s">
        <v>120</v>
      </c>
      <c r="DL176" s="1" t="s">
        <v>120</v>
      </c>
      <c r="DM176" s="1" t="s">
        <v>120</v>
      </c>
      <c r="DN176" s="1" t="s">
        <v>120</v>
      </c>
      <c r="DO176" s="1" t="s">
        <v>120</v>
      </c>
      <c r="DP176" s="1" t="s">
        <v>120</v>
      </c>
      <c r="DQ176" s="1" t="s">
        <v>120</v>
      </c>
    </row>
    <row r="177" spans="2:121" hidden="1" x14ac:dyDescent="0.25">
      <c r="B177">
        <v>2617</v>
      </c>
      <c r="C177" s="3">
        <v>40179</v>
      </c>
      <c r="D177" s="1" t="s">
        <v>366</v>
      </c>
      <c r="E177" s="1" t="s">
        <v>137</v>
      </c>
      <c r="F177">
        <v>-20</v>
      </c>
      <c r="G177" s="1" t="s">
        <v>118</v>
      </c>
      <c r="H177">
        <v>-175200</v>
      </c>
      <c r="I177" s="1" t="s">
        <v>119</v>
      </c>
      <c r="J177">
        <v>-3.43</v>
      </c>
      <c r="K177" s="9">
        <f>AVERAGE('E-F Prices 2011 Hourly'!G1398:G2140)</f>
        <v>0.21312336372136439</v>
      </c>
      <c r="L177" s="9">
        <f>SUM('E-F Prices 2011 Hourly'!J1421:J2140)</f>
        <v>36838.639999999992</v>
      </c>
      <c r="M177" s="9">
        <f>Table1[[#This Row],[Price]]*Table1[[#This Row],[Total quantity]]</f>
        <v>600936</v>
      </c>
      <c r="N177" s="9">
        <f>Table1[[#This Row],[Real P/L]]-Table1[[#This Row],[Premium]]</f>
        <v>-564097.36</v>
      </c>
      <c r="S177" s="1" t="s">
        <v>120</v>
      </c>
      <c r="V177" s="1" t="s">
        <v>121</v>
      </c>
      <c r="W177" s="1" t="s">
        <v>121</v>
      </c>
      <c r="X177" s="1" t="s">
        <v>122</v>
      </c>
      <c r="Y177" s="1" t="s">
        <v>123</v>
      </c>
      <c r="Z177" s="1" t="s">
        <v>124</v>
      </c>
      <c r="AA177" s="1" t="s">
        <v>125</v>
      </c>
      <c r="AB177" s="1" t="s">
        <v>120</v>
      </c>
      <c r="AC177" s="1" t="s">
        <v>120</v>
      </c>
      <c r="AD177" s="1" t="s">
        <v>120</v>
      </c>
      <c r="AE177" s="1" t="s">
        <v>120</v>
      </c>
      <c r="AF177" s="1" t="s">
        <v>120</v>
      </c>
      <c r="AG177" s="3">
        <v>40544</v>
      </c>
      <c r="AH177" s="3">
        <v>40908</v>
      </c>
      <c r="AI177" s="1" t="s">
        <v>126</v>
      </c>
      <c r="AJ177">
        <v>8760</v>
      </c>
      <c r="AK177" s="1" t="s">
        <v>163</v>
      </c>
      <c r="AL177">
        <v>5</v>
      </c>
      <c r="AM177" s="3"/>
      <c r="AN177" s="1" t="s">
        <v>120</v>
      </c>
      <c r="AO177" s="1" t="s">
        <v>120</v>
      </c>
      <c r="AP177" s="1" t="s">
        <v>128</v>
      </c>
      <c r="AQ177" s="1" t="s">
        <v>129</v>
      </c>
      <c r="AR177">
        <v>0</v>
      </c>
      <c r="AS177">
        <v>0</v>
      </c>
      <c r="AT177" s="1" t="s">
        <v>123</v>
      </c>
      <c r="AU177">
        <v>0</v>
      </c>
      <c r="AV177">
        <v>0</v>
      </c>
      <c r="AW177" s="1" t="s">
        <v>123</v>
      </c>
      <c r="AX177">
        <v>0</v>
      </c>
      <c r="AY177">
        <v>0</v>
      </c>
      <c r="AZ177" s="1" t="s">
        <v>123</v>
      </c>
      <c r="BA177">
        <v>0</v>
      </c>
      <c r="BB177">
        <v>0</v>
      </c>
      <c r="BC177" s="1" t="s">
        <v>123</v>
      </c>
      <c r="BF177" s="1" t="s">
        <v>130</v>
      </c>
      <c r="BG177" s="1" t="s">
        <v>120</v>
      </c>
      <c r="BH177" s="1" t="s">
        <v>131</v>
      </c>
      <c r="BK177" s="1" t="s">
        <v>120</v>
      </c>
      <c r="BL177" s="1" t="s">
        <v>120</v>
      </c>
      <c r="BM177" s="1" t="s">
        <v>120</v>
      </c>
      <c r="BN177" s="1" t="s">
        <v>120</v>
      </c>
      <c r="BO177" s="1" t="s">
        <v>369</v>
      </c>
      <c r="BP177" s="1" t="s">
        <v>133</v>
      </c>
      <c r="BQ177" s="1" t="s">
        <v>120</v>
      </c>
      <c r="BR177" s="1" t="s">
        <v>120</v>
      </c>
      <c r="BS177" s="1" t="s">
        <v>120</v>
      </c>
      <c r="BT177" s="1" t="s">
        <v>120</v>
      </c>
      <c r="BU177" s="1" t="s">
        <v>120</v>
      </c>
      <c r="BV177" s="1" t="s">
        <v>120</v>
      </c>
      <c r="BW177">
        <v>0</v>
      </c>
      <c r="BX177">
        <v>0</v>
      </c>
      <c r="BY177">
        <v>0</v>
      </c>
      <c r="BZ177" s="3"/>
      <c r="CA177" s="3"/>
      <c r="CB177" s="1" t="s">
        <v>134</v>
      </c>
      <c r="CC177" s="4"/>
      <c r="CE177" s="1" t="s">
        <v>120</v>
      </c>
      <c r="CH177" s="1" t="s">
        <v>120</v>
      </c>
      <c r="CK177" s="1" t="s">
        <v>120</v>
      </c>
      <c r="CN177" s="1" t="s">
        <v>120</v>
      </c>
      <c r="CO177" s="1" t="s">
        <v>120</v>
      </c>
      <c r="CP177" s="1" t="s">
        <v>120</v>
      </c>
      <c r="CQ177" s="1" t="s">
        <v>120</v>
      </c>
      <c r="CR177" s="1" t="s">
        <v>120</v>
      </c>
      <c r="CS177" s="1" t="s">
        <v>120</v>
      </c>
      <c r="CT177" s="3"/>
      <c r="CU177" s="1" t="s">
        <v>120</v>
      </c>
      <c r="CV177" s="1" t="s">
        <v>120</v>
      </c>
      <c r="CW177" s="1" t="s">
        <v>120</v>
      </c>
      <c r="CX177" s="1" t="s">
        <v>120</v>
      </c>
      <c r="CY177" s="1" t="s">
        <v>120</v>
      </c>
      <c r="CZ177" s="1" t="s">
        <v>120</v>
      </c>
      <c r="DA177" s="1" t="s">
        <v>120</v>
      </c>
      <c r="DB177">
        <v>0</v>
      </c>
      <c r="DC177" s="1" t="s">
        <v>120</v>
      </c>
      <c r="DD177" s="1" t="s">
        <v>135</v>
      </c>
      <c r="DE177" s="1" t="s">
        <v>120</v>
      </c>
      <c r="DF177" s="1" t="s">
        <v>120</v>
      </c>
      <c r="DG177" s="1" t="s">
        <v>120</v>
      </c>
      <c r="DH177" s="1" t="s">
        <v>136</v>
      </c>
      <c r="DI177" s="1" t="s">
        <v>119</v>
      </c>
      <c r="DJ177" s="1" t="s">
        <v>120</v>
      </c>
      <c r="DK177" s="1" t="s">
        <v>120</v>
      </c>
      <c r="DL177" s="1" t="s">
        <v>120</v>
      </c>
      <c r="DM177" s="1" t="s">
        <v>120</v>
      </c>
      <c r="DN177" s="1" t="s">
        <v>120</v>
      </c>
      <c r="DO177" s="1" t="s">
        <v>120</v>
      </c>
      <c r="DP177" s="1" t="s">
        <v>120</v>
      </c>
      <c r="DQ177" s="1" t="s">
        <v>120</v>
      </c>
    </row>
    <row r="178" spans="2:121" hidden="1" x14ac:dyDescent="0.25">
      <c r="B178">
        <v>2045</v>
      </c>
      <c r="C178" s="3">
        <v>40179</v>
      </c>
      <c r="D178" s="1" t="s">
        <v>370</v>
      </c>
      <c r="E178" s="1" t="s">
        <v>117</v>
      </c>
      <c r="F178">
        <v>10</v>
      </c>
      <c r="G178" s="1" t="s">
        <v>118</v>
      </c>
      <c r="H178">
        <v>87600</v>
      </c>
      <c r="I178" s="1" t="s">
        <v>119</v>
      </c>
      <c r="J178">
        <v>3.23</v>
      </c>
      <c r="K178" s="9">
        <f>AVERAGE('E-F Prices 2011 Hourly'!G1399:G2141)</f>
        <v>0.21312336372136439</v>
      </c>
      <c r="L178" s="9">
        <f>SUM('E-F Prices 2011 Hourly'!J1422:J2141)</f>
        <v>36838.639999999992</v>
      </c>
      <c r="M178" s="9">
        <f>Table1[[#This Row],[Price]]*Table1[[#This Row],[Total quantity]]</f>
        <v>282948</v>
      </c>
      <c r="N178" s="9">
        <f>Table1[[#This Row],[Real P/L]]-Table1[[#This Row],[Premium]]</f>
        <v>-246109.36000000002</v>
      </c>
      <c r="S178" s="1" t="s">
        <v>120</v>
      </c>
      <c r="V178" s="1" t="s">
        <v>121</v>
      </c>
      <c r="W178" s="1" t="s">
        <v>121</v>
      </c>
      <c r="X178" s="1" t="s">
        <v>122</v>
      </c>
      <c r="Y178" s="1" t="s">
        <v>123</v>
      </c>
      <c r="Z178" s="1" t="s">
        <v>124</v>
      </c>
      <c r="AA178" s="1" t="s">
        <v>125</v>
      </c>
      <c r="AB178" s="1" t="s">
        <v>120</v>
      </c>
      <c r="AC178" s="1" t="s">
        <v>120</v>
      </c>
      <c r="AD178" s="1" t="s">
        <v>120</v>
      </c>
      <c r="AE178" s="1" t="s">
        <v>120</v>
      </c>
      <c r="AF178" s="1" t="s">
        <v>120</v>
      </c>
      <c r="AG178" s="3">
        <v>40544</v>
      </c>
      <c r="AH178" s="3">
        <v>40908</v>
      </c>
      <c r="AI178" s="1" t="s">
        <v>126</v>
      </c>
      <c r="AJ178">
        <v>8760</v>
      </c>
      <c r="AK178" s="1" t="s">
        <v>163</v>
      </c>
      <c r="AL178">
        <v>5</v>
      </c>
      <c r="AM178" s="3"/>
      <c r="AN178" s="1" t="s">
        <v>120</v>
      </c>
      <c r="AO178" s="1" t="s">
        <v>120</v>
      </c>
      <c r="AP178" s="1" t="s">
        <v>128</v>
      </c>
      <c r="AQ178" s="1" t="s">
        <v>129</v>
      </c>
      <c r="AR178">
        <v>0</v>
      </c>
      <c r="AS178">
        <v>0</v>
      </c>
      <c r="AT178" s="1" t="s">
        <v>123</v>
      </c>
      <c r="AU178">
        <v>0</v>
      </c>
      <c r="AV178">
        <v>0</v>
      </c>
      <c r="AW178" s="1" t="s">
        <v>123</v>
      </c>
      <c r="AX178">
        <v>0</v>
      </c>
      <c r="AY178">
        <v>0</v>
      </c>
      <c r="AZ178" s="1" t="s">
        <v>123</v>
      </c>
      <c r="BA178">
        <v>0</v>
      </c>
      <c r="BB178">
        <v>0</v>
      </c>
      <c r="BC178" s="1" t="s">
        <v>123</v>
      </c>
      <c r="BF178" s="1" t="s">
        <v>130</v>
      </c>
      <c r="BG178" s="1" t="s">
        <v>120</v>
      </c>
      <c r="BH178" s="1" t="s">
        <v>131</v>
      </c>
      <c r="BK178" s="1" t="s">
        <v>120</v>
      </c>
      <c r="BL178" s="1" t="s">
        <v>120</v>
      </c>
      <c r="BM178" s="1" t="s">
        <v>120</v>
      </c>
      <c r="BN178" s="1" t="s">
        <v>120</v>
      </c>
      <c r="BO178" s="1" t="s">
        <v>371</v>
      </c>
      <c r="BP178" s="1" t="s">
        <v>133</v>
      </c>
      <c r="BQ178" s="1" t="s">
        <v>120</v>
      </c>
      <c r="BR178" s="1" t="s">
        <v>120</v>
      </c>
      <c r="BS178" s="1" t="s">
        <v>120</v>
      </c>
      <c r="BT178" s="1" t="s">
        <v>120</v>
      </c>
      <c r="BU178" s="1" t="s">
        <v>120</v>
      </c>
      <c r="BV178" s="1" t="s">
        <v>120</v>
      </c>
      <c r="BW178">
        <v>0</v>
      </c>
      <c r="BX178">
        <v>0</v>
      </c>
      <c r="BY178">
        <v>0</v>
      </c>
      <c r="BZ178" s="3"/>
      <c r="CA178" s="3"/>
      <c r="CB178" s="1" t="s">
        <v>142</v>
      </c>
      <c r="CC178" s="4"/>
      <c r="CE178" s="1" t="s">
        <v>120</v>
      </c>
      <c r="CH178" s="1" t="s">
        <v>120</v>
      </c>
      <c r="CK178" s="1" t="s">
        <v>120</v>
      </c>
      <c r="CN178" s="1" t="s">
        <v>120</v>
      </c>
      <c r="CO178" s="1" t="s">
        <v>120</v>
      </c>
      <c r="CP178" s="1" t="s">
        <v>120</v>
      </c>
      <c r="CQ178" s="1" t="s">
        <v>120</v>
      </c>
      <c r="CR178" s="1" t="s">
        <v>120</v>
      </c>
      <c r="CS178" s="1" t="s">
        <v>120</v>
      </c>
      <c r="CT178" s="3"/>
      <c r="CU178" s="1" t="s">
        <v>120</v>
      </c>
      <c r="CV178" s="1" t="s">
        <v>120</v>
      </c>
      <c r="CW178" s="1" t="s">
        <v>120</v>
      </c>
      <c r="CX178" s="1" t="s">
        <v>120</v>
      </c>
      <c r="CY178" s="1" t="s">
        <v>120</v>
      </c>
      <c r="CZ178" s="1" t="s">
        <v>120</v>
      </c>
      <c r="DA178" s="1" t="s">
        <v>120</v>
      </c>
      <c r="DB178">
        <v>0</v>
      </c>
      <c r="DC178" s="1" t="s">
        <v>120</v>
      </c>
      <c r="DD178" s="1" t="s">
        <v>135</v>
      </c>
      <c r="DE178" s="1" t="s">
        <v>120</v>
      </c>
      <c r="DF178" s="1" t="s">
        <v>120</v>
      </c>
      <c r="DG178" s="1" t="s">
        <v>120</v>
      </c>
      <c r="DH178" s="1" t="s">
        <v>136</v>
      </c>
      <c r="DI178" s="1" t="s">
        <v>119</v>
      </c>
      <c r="DJ178" s="1" t="s">
        <v>120</v>
      </c>
      <c r="DK178" s="1" t="s">
        <v>120</v>
      </c>
      <c r="DL178" s="1" t="s">
        <v>120</v>
      </c>
      <c r="DM178" s="1" t="s">
        <v>120</v>
      </c>
      <c r="DN178" s="1" t="s">
        <v>120</v>
      </c>
      <c r="DO178" s="1" t="s">
        <v>120</v>
      </c>
      <c r="DP178" s="1" t="s">
        <v>120</v>
      </c>
      <c r="DQ178" s="1" t="s">
        <v>120</v>
      </c>
    </row>
    <row r="179" spans="2:121" hidden="1" x14ac:dyDescent="0.25">
      <c r="B179">
        <v>2333</v>
      </c>
      <c r="C179" s="3">
        <v>40179</v>
      </c>
      <c r="D179" s="1" t="s">
        <v>370</v>
      </c>
      <c r="E179" s="1" t="s">
        <v>137</v>
      </c>
      <c r="F179">
        <v>-10</v>
      </c>
      <c r="G179" s="1" t="s">
        <v>118</v>
      </c>
      <c r="H179">
        <v>-87600</v>
      </c>
      <c r="I179" s="1" t="s">
        <v>119</v>
      </c>
      <c r="J179">
        <v>4.5599999999999996</v>
      </c>
      <c r="K179" s="9">
        <f>AVERAGE('E-F Prices 2011 Hourly'!G1400:G2142)</f>
        <v>0.21312336372136439</v>
      </c>
      <c r="L179" s="9">
        <f>SUM('E-F Prices 2011 Hourly'!J1423:J2142)</f>
        <v>36838.639999999992</v>
      </c>
      <c r="M179" s="9">
        <f>Table1[[#This Row],[Price]]*Table1[[#This Row],[Total quantity]]</f>
        <v>-399455.99999999994</v>
      </c>
      <c r="N179" s="9">
        <f>Table1[[#This Row],[Real P/L]]-Table1[[#This Row],[Premium]]</f>
        <v>436294.63999999996</v>
      </c>
      <c r="S179" s="1" t="s">
        <v>120</v>
      </c>
      <c r="V179" s="1" t="s">
        <v>121</v>
      </c>
      <c r="W179" s="1" t="s">
        <v>121</v>
      </c>
      <c r="X179" s="1" t="s">
        <v>122</v>
      </c>
      <c r="Y179" s="1" t="s">
        <v>123</v>
      </c>
      <c r="Z179" s="1" t="s">
        <v>124</v>
      </c>
      <c r="AA179" s="1" t="s">
        <v>125</v>
      </c>
      <c r="AB179" s="1" t="s">
        <v>120</v>
      </c>
      <c r="AC179" s="1" t="s">
        <v>120</v>
      </c>
      <c r="AD179" s="1" t="s">
        <v>120</v>
      </c>
      <c r="AE179" s="1" t="s">
        <v>120</v>
      </c>
      <c r="AF179" s="1" t="s">
        <v>120</v>
      </c>
      <c r="AG179" s="3">
        <v>40544</v>
      </c>
      <c r="AH179" s="3">
        <v>40908</v>
      </c>
      <c r="AI179" s="1" t="s">
        <v>126</v>
      </c>
      <c r="AJ179">
        <v>8760</v>
      </c>
      <c r="AK179" s="1" t="s">
        <v>163</v>
      </c>
      <c r="AL179">
        <v>5</v>
      </c>
      <c r="AM179" s="3"/>
      <c r="AN179" s="1" t="s">
        <v>120</v>
      </c>
      <c r="AO179" s="1" t="s">
        <v>120</v>
      </c>
      <c r="AP179" s="1" t="s">
        <v>128</v>
      </c>
      <c r="AQ179" s="1" t="s">
        <v>129</v>
      </c>
      <c r="AR179">
        <v>0</v>
      </c>
      <c r="AS179">
        <v>0</v>
      </c>
      <c r="AT179" s="1" t="s">
        <v>123</v>
      </c>
      <c r="AU179">
        <v>0</v>
      </c>
      <c r="AV179">
        <v>0</v>
      </c>
      <c r="AW179" s="1" t="s">
        <v>123</v>
      </c>
      <c r="AX179">
        <v>0</v>
      </c>
      <c r="AY179">
        <v>0</v>
      </c>
      <c r="AZ179" s="1" t="s">
        <v>123</v>
      </c>
      <c r="BA179">
        <v>0</v>
      </c>
      <c r="BB179">
        <v>0</v>
      </c>
      <c r="BC179" s="1" t="s">
        <v>123</v>
      </c>
      <c r="BF179" s="1" t="s">
        <v>130</v>
      </c>
      <c r="BG179" s="1" t="s">
        <v>120</v>
      </c>
      <c r="BH179" s="1" t="s">
        <v>131</v>
      </c>
      <c r="BK179" s="1" t="s">
        <v>120</v>
      </c>
      <c r="BL179" s="1" t="s">
        <v>120</v>
      </c>
      <c r="BM179" s="1" t="s">
        <v>120</v>
      </c>
      <c r="BN179" s="1" t="s">
        <v>120</v>
      </c>
      <c r="BO179" s="1" t="s">
        <v>372</v>
      </c>
      <c r="BP179" s="1" t="s">
        <v>133</v>
      </c>
      <c r="BQ179" s="1" t="s">
        <v>120</v>
      </c>
      <c r="BR179" s="1" t="s">
        <v>120</v>
      </c>
      <c r="BS179" s="1" t="s">
        <v>120</v>
      </c>
      <c r="BT179" s="1" t="s">
        <v>120</v>
      </c>
      <c r="BU179" s="1" t="s">
        <v>120</v>
      </c>
      <c r="BV179" s="1" t="s">
        <v>120</v>
      </c>
      <c r="BW179">
        <v>0</v>
      </c>
      <c r="BX179">
        <v>0</v>
      </c>
      <c r="BY179">
        <v>0</v>
      </c>
      <c r="BZ179" s="3"/>
      <c r="CA179" s="3"/>
      <c r="CB179" s="1" t="s">
        <v>142</v>
      </c>
      <c r="CC179" s="4"/>
      <c r="CE179" s="1" t="s">
        <v>120</v>
      </c>
      <c r="CH179" s="1" t="s">
        <v>120</v>
      </c>
      <c r="CK179" s="1" t="s">
        <v>120</v>
      </c>
      <c r="CN179" s="1" t="s">
        <v>120</v>
      </c>
      <c r="CO179" s="1" t="s">
        <v>120</v>
      </c>
      <c r="CP179" s="1" t="s">
        <v>120</v>
      </c>
      <c r="CQ179" s="1" t="s">
        <v>120</v>
      </c>
      <c r="CR179" s="1" t="s">
        <v>120</v>
      </c>
      <c r="CS179" s="1" t="s">
        <v>120</v>
      </c>
      <c r="CT179" s="3"/>
      <c r="CU179" s="1" t="s">
        <v>120</v>
      </c>
      <c r="CV179" s="1" t="s">
        <v>120</v>
      </c>
      <c r="CW179" s="1" t="s">
        <v>120</v>
      </c>
      <c r="CX179" s="1" t="s">
        <v>120</v>
      </c>
      <c r="CY179" s="1" t="s">
        <v>120</v>
      </c>
      <c r="CZ179" s="1" t="s">
        <v>120</v>
      </c>
      <c r="DA179" s="1" t="s">
        <v>120</v>
      </c>
      <c r="DB179">
        <v>0</v>
      </c>
      <c r="DC179" s="1" t="s">
        <v>120</v>
      </c>
      <c r="DD179" s="1" t="s">
        <v>135</v>
      </c>
      <c r="DE179" s="1" t="s">
        <v>120</v>
      </c>
      <c r="DF179" s="1" t="s">
        <v>120</v>
      </c>
      <c r="DG179" s="1" t="s">
        <v>120</v>
      </c>
      <c r="DH179" s="1" t="s">
        <v>136</v>
      </c>
      <c r="DI179" s="1" t="s">
        <v>119</v>
      </c>
      <c r="DJ179" s="1" t="s">
        <v>120</v>
      </c>
      <c r="DK179" s="1" t="s">
        <v>120</v>
      </c>
      <c r="DL179" s="1" t="s">
        <v>120</v>
      </c>
      <c r="DM179" s="1" t="s">
        <v>120</v>
      </c>
      <c r="DN179" s="1" t="s">
        <v>120</v>
      </c>
      <c r="DO179" s="1" t="s">
        <v>120</v>
      </c>
      <c r="DP179" s="1" t="s">
        <v>120</v>
      </c>
      <c r="DQ179" s="1" t="s">
        <v>120</v>
      </c>
    </row>
    <row r="180" spans="2:121" hidden="1" x14ac:dyDescent="0.25">
      <c r="B180">
        <v>2619</v>
      </c>
      <c r="C180" s="3">
        <v>40179</v>
      </c>
      <c r="D180" s="1" t="s">
        <v>370</v>
      </c>
      <c r="E180" s="1" t="s">
        <v>137</v>
      </c>
      <c r="F180">
        <v>-20</v>
      </c>
      <c r="G180" s="1" t="s">
        <v>118</v>
      </c>
      <c r="H180">
        <v>-175200</v>
      </c>
      <c r="I180" s="1" t="s">
        <v>119</v>
      </c>
      <c r="J180">
        <v>-3.43</v>
      </c>
      <c r="K180" s="9">
        <f>AVERAGE('E-F Prices 2011 Hourly'!G1401:G2143)</f>
        <v>0.21312336372136439</v>
      </c>
      <c r="L180" s="9">
        <f>SUM('E-F Prices 2011 Hourly'!J1424:J2143)</f>
        <v>36838.639999999992</v>
      </c>
      <c r="M180" s="9">
        <f>Table1[[#This Row],[Price]]*Table1[[#This Row],[Total quantity]]</f>
        <v>600936</v>
      </c>
      <c r="N180" s="9">
        <f>Table1[[#This Row],[Real P/L]]-Table1[[#This Row],[Premium]]</f>
        <v>-564097.36</v>
      </c>
      <c r="S180" s="1" t="s">
        <v>120</v>
      </c>
      <c r="V180" s="1" t="s">
        <v>121</v>
      </c>
      <c r="W180" s="1" t="s">
        <v>121</v>
      </c>
      <c r="X180" s="1" t="s">
        <v>122</v>
      </c>
      <c r="Y180" s="1" t="s">
        <v>123</v>
      </c>
      <c r="Z180" s="1" t="s">
        <v>124</v>
      </c>
      <c r="AA180" s="1" t="s">
        <v>125</v>
      </c>
      <c r="AB180" s="1" t="s">
        <v>120</v>
      </c>
      <c r="AC180" s="1" t="s">
        <v>120</v>
      </c>
      <c r="AD180" s="1" t="s">
        <v>120</v>
      </c>
      <c r="AE180" s="1" t="s">
        <v>120</v>
      </c>
      <c r="AF180" s="1" t="s">
        <v>120</v>
      </c>
      <c r="AG180" s="3">
        <v>40544</v>
      </c>
      <c r="AH180" s="3">
        <v>40908</v>
      </c>
      <c r="AI180" s="1" t="s">
        <v>126</v>
      </c>
      <c r="AJ180">
        <v>8760</v>
      </c>
      <c r="AK180" s="1" t="s">
        <v>163</v>
      </c>
      <c r="AL180">
        <v>5</v>
      </c>
      <c r="AM180" s="3"/>
      <c r="AN180" s="1" t="s">
        <v>120</v>
      </c>
      <c r="AO180" s="1" t="s">
        <v>120</v>
      </c>
      <c r="AP180" s="1" t="s">
        <v>128</v>
      </c>
      <c r="AQ180" s="1" t="s">
        <v>129</v>
      </c>
      <c r="AR180">
        <v>0</v>
      </c>
      <c r="AS180">
        <v>0</v>
      </c>
      <c r="AT180" s="1" t="s">
        <v>123</v>
      </c>
      <c r="AU180">
        <v>0</v>
      </c>
      <c r="AV180">
        <v>0</v>
      </c>
      <c r="AW180" s="1" t="s">
        <v>123</v>
      </c>
      <c r="AX180">
        <v>0</v>
      </c>
      <c r="AY180">
        <v>0</v>
      </c>
      <c r="AZ180" s="1" t="s">
        <v>123</v>
      </c>
      <c r="BA180">
        <v>0</v>
      </c>
      <c r="BB180">
        <v>0</v>
      </c>
      <c r="BC180" s="1" t="s">
        <v>123</v>
      </c>
      <c r="BF180" s="1" t="s">
        <v>130</v>
      </c>
      <c r="BG180" s="1" t="s">
        <v>120</v>
      </c>
      <c r="BH180" s="1" t="s">
        <v>131</v>
      </c>
      <c r="BK180" s="1" t="s">
        <v>120</v>
      </c>
      <c r="BL180" s="1" t="s">
        <v>120</v>
      </c>
      <c r="BM180" s="1" t="s">
        <v>120</v>
      </c>
      <c r="BN180" s="1" t="s">
        <v>120</v>
      </c>
      <c r="BO180" s="1" t="s">
        <v>373</v>
      </c>
      <c r="BP180" s="1" t="s">
        <v>133</v>
      </c>
      <c r="BQ180" s="1" t="s">
        <v>120</v>
      </c>
      <c r="BR180" s="1" t="s">
        <v>120</v>
      </c>
      <c r="BS180" s="1" t="s">
        <v>120</v>
      </c>
      <c r="BT180" s="1" t="s">
        <v>120</v>
      </c>
      <c r="BU180" s="1" t="s">
        <v>120</v>
      </c>
      <c r="BV180" s="1" t="s">
        <v>120</v>
      </c>
      <c r="BW180">
        <v>0</v>
      </c>
      <c r="BX180">
        <v>0</v>
      </c>
      <c r="BY180">
        <v>0</v>
      </c>
      <c r="BZ180" s="3"/>
      <c r="CA180" s="3"/>
      <c r="CB180" s="1" t="s">
        <v>142</v>
      </c>
      <c r="CC180" s="4"/>
      <c r="CE180" s="1" t="s">
        <v>120</v>
      </c>
      <c r="CH180" s="1" t="s">
        <v>120</v>
      </c>
      <c r="CK180" s="1" t="s">
        <v>120</v>
      </c>
      <c r="CN180" s="1" t="s">
        <v>120</v>
      </c>
      <c r="CO180" s="1" t="s">
        <v>120</v>
      </c>
      <c r="CP180" s="1" t="s">
        <v>120</v>
      </c>
      <c r="CQ180" s="1" t="s">
        <v>120</v>
      </c>
      <c r="CR180" s="1" t="s">
        <v>120</v>
      </c>
      <c r="CS180" s="1" t="s">
        <v>120</v>
      </c>
      <c r="CT180" s="3"/>
      <c r="CU180" s="1" t="s">
        <v>120</v>
      </c>
      <c r="CV180" s="1" t="s">
        <v>120</v>
      </c>
      <c r="CW180" s="1" t="s">
        <v>120</v>
      </c>
      <c r="CX180" s="1" t="s">
        <v>120</v>
      </c>
      <c r="CY180" s="1" t="s">
        <v>120</v>
      </c>
      <c r="CZ180" s="1" t="s">
        <v>120</v>
      </c>
      <c r="DA180" s="1" t="s">
        <v>120</v>
      </c>
      <c r="DB180">
        <v>0</v>
      </c>
      <c r="DC180" s="1" t="s">
        <v>120</v>
      </c>
      <c r="DD180" s="1" t="s">
        <v>135</v>
      </c>
      <c r="DE180" s="1" t="s">
        <v>120</v>
      </c>
      <c r="DF180" s="1" t="s">
        <v>120</v>
      </c>
      <c r="DG180" s="1" t="s">
        <v>120</v>
      </c>
      <c r="DH180" s="1" t="s">
        <v>136</v>
      </c>
      <c r="DI180" s="1" t="s">
        <v>119</v>
      </c>
      <c r="DJ180" s="1" t="s">
        <v>120</v>
      </c>
      <c r="DK180" s="1" t="s">
        <v>120</v>
      </c>
      <c r="DL180" s="1" t="s">
        <v>120</v>
      </c>
      <c r="DM180" s="1" t="s">
        <v>120</v>
      </c>
      <c r="DN180" s="1" t="s">
        <v>120</v>
      </c>
      <c r="DO180" s="1" t="s">
        <v>120</v>
      </c>
      <c r="DP180" s="1" t="s">
        <v>120</v>
      </c>
      <c r="DQ180" s="1" t="s">
        <v>120</v>
      </c>
    </row>
    <row r="181" spans="2:121" hidden="1" x14ac:dyDescent="0.25">
      <c r="B181">
        <v>2047</v>
      </c>
      <c r="C181" s="3">
        <v>40179</v>
      </c>
      <c r="D181" s="1" t="s">
        <v>374</v>
      </c>
      <c r="E181" s="1" t="s">
        <v>117</v>
      </c>
      <c r="F181">
        <v>10</v>
      </c>
      <c r="G181" s="1" t="s">
        <v>118</v>
      </c>
      <c r="H181">
        <v>87600</v>
      </c>
      <c r="I181" s="1" t="s">
        <v>119</v>
      </c>
      <c r="J181">
        <v>3.23</v>
      </c>
      <c r="K181" s="9">
        <f>AVERAGE('E-F Prices 2011 Hourly'!G1402:G2144)</f>
        <v>0.21312336372136439</v>
      </c>
      <c r="L181" s="9">
        <f>SUM('E-F Prices 2011 Hourly'!J1425:J2144)</f>
        <v>36838.639999999992</v>
      </c>
      <c r="M181" s="9">
        <f>Table1[[#This Row],[Price]]*Table1[[#This Row],[Total quantity]]</f>
        <v>282948</v>
      </c>
      <c r="N181" s="9">
        <f>Table1[[#This Row],[Real P/L]]-Table1[[#This Row],[Premium]]</f>
        <v>-246109.36000000002</v>
      </c>
      <c r="S181" s="1" t="s">
        <v>120</v>
      </c>
      <c r="V181" s="1" t="s">
        <v>121</v>
      </c>
      <c r="W181" s="1" t="s">
        <v>121</v>
      </c>
      <c r="X181" s="1" t="s">
        <v>122</v>
      </c>
      <c r="Y181" s="1" t="s">
        <v>123</v>
      </c>
      <c r="Z181" s="1" t="s">
        <v>124</v>
      </c>
      <c r="AA181" s="1" t="s">
        <v>125</v>
      </c>
      <c r="AB181" s="1" t="s">
        <v>120</v>
      </c>
      <c r="AC181" s="1" t="s">
        <v>120</v>
      </c>
      <c r="AD181" s="1" t="s">
        <v>120</v>
      </c>
      <c r="AE181" s="1" t="s">
        <v>120</v>
      </c>
      <c r="AF181" s="1" t="s">
        <v>120</v>
      </c>
      <c r="AG181" s="3">
        <v>40544</v>
      </c>
      <c r="AH181" s="3">
        <v>40908</v>
      </c>
      <c r="AI181" s="1" t="s">
        <v>126</v>
      </c>
      <c r="AJ181">
        <v>8760</v>
      </c>
      <c r="AK181" s="1" t="s">
        <v>163</v>
      </c>
      <c r="AL181">
        <v>5</v>
      </c>
      <c r="AM181" s="3"/>
      <c r="AN181" s="1" t="s">
        <v>120</v>
      </c>
      <c r="AO181" s="1" t="s">
        <v>120</v>
      </c>
      <c r="AP181" s="1" t="s">
        <v>128</v>
      </c>
      <c r="AQ181" s="1" t="s">
        <v>129</v>
      </c>
      <c r="AR181">
        <v>0</v>
      </c>
      <c r="AS181">
        <v>0</v>
      </c>
      <c r="AT181" s="1" t="s">
        <v>123</v>
      </c>
      <c r="AU181">
        <v>0</v>
      </c>
      <c r="AV181">
        <v>0</v>
      </c>
      <c r="AW181" s="1" t="s">
        <v>123</v>
      </c>
      <c r="AX181">
        <v>0</v>
      </c>
      <c r="AY181">
        <v>0</v>
      </c>
      <c r="AZ181" s="1" t="s">
        <v>123</v>
      </c>
      <c r="BA181">
        <v>0</v>
      </c>
      <c r="BB181">
        <v>0</v>
      </c>
      <c r="BC181" s="1" t="s">
        <v>123</v>
      </c>
      <c r="BF181" s="1" t="s">
        <v>130</v>
      </c>
      <c r="BG181" s="1" t="s">
        <v>120</v>
      </c>
      <c r="BH181" s="1" t="s">
        <v>131</v>
      </c>
      <c r="BK181" s="1" t="s">
        <v>120</v>
      </c>
      <c r="BL181" s="1" t="s">
        <v>120</v>
      </c>
      <c r="BM181" s="1" t="s">
        <v>120</v>
      </c>
      <c r="BN181" s="1" t="s">
        <v>120</v>
      </c>
      <c r="BO181" s="1" t="s">
        <v>375</v>
      </c>
      <c r="BP181" s="1" t="s">
        <v>133</v>
      </c>
      <c r="BQ181" s="1" t="s">
        <v>120</v>
      </c>
      <c r="BR181" s="1" t="s">
        <v>120</v>
      </c>
      <c r="BS181" s="1" t="s">
        <v>120</v>
      </c>
      <c r="BT181" s="1" t="s">
        <v>120</v>
      </c>
      <c r="BU181" s="1" t="s">
        <v>120</v>
      </c>
      <c r="BV181" s="1" t="s">
        <v>120</v>
      </c>
      <c r="BW181">
        <v>0</v>
      </c>
      <c r="BX181">
        <v>0</v>
      </c>
      <c r="BY181">
        <v>0</v>
      </c>
      <c r="BZ181" s="3"/>
      <c r="CA181" s="3"/>
      <c r="CB181" s="1" t="s">
        <v>147</v>
      </c>
      <c r="CC181" s="4"/>
      <c r="CE181" s="1" t="s">
        <v>120</v>
      </c>
      <c r="CH181" s="1" t="s">
        <v>120</v>
      </c>
      <c r="CK181" s="1" t="s">
        <v>120</v>
      </c>
      <c r="CN181" s="1" t="s">
        <v>120</v>
      </c>
      <c r="CO181" s="1" t="s">
        <v>120</v>
      </c>
      <c r="CP181" s="1" t="s">
        <v>120</v>
      </c>
      <c r="CQ181" s="1" t="s">
        <v>120</v>
      </c>
      <c r="CR181" s="1" t="s">
        <v>120</v>
      </c>
      <c r="CS181" s="1" t="s">
        <v>120</v>
      </c>
      <c r="CT181" s="3"/>
      <c r="CU181" s="1" t="s">
        <v>120</v>
      </c>
      <c r="CV181" s="1" t="s">
        <v>120</v>
      </c>
      <c r="CW181" s="1" t="s">
        <v>120</v>
      </c>
      <c r="CX181" s="1" t="s">
        <v>120</v>
      </c>
      <c r="CY181" s="1" t="s">
        <v>120</v>
      </c>
      <c r="CZ181" s="1" t="s">
        <v>120</v>
      </c>
      <c r="DA181" s="1" t="s">
        <v>120</v>
      </c>
      <c r="DB181">
        <v>0</v>
      </c>
      <c r="DC181" s="1" t="s">
        <v>120</v>
      </c>
      <c r="DD181" s="1" t="s">
        <v>135</v>
      </c>
      <c r="DE181" s="1" t="s">
        <v>120</v>
      </c>
      <c r="DF181" s="1" t="s">
        <v>120</v>
      </c>
      <c r="DG181" s="1" t="s">
        <v>120</v>
      </c>
      <c r="DH181" s="1" t="s">
        <v>136</v>
      </c>
      <c r="DI181" s="1" t="s">
        <v>119</v>
      </c>
      <c r="DJ181" s="1" t="s">
        <v>120</v>
      </c>
      <c r="DK181" s="1" t="s">
        <v>120</v>
      </c>
      <c r="DL181" s="1" t="s">
        <v>120</v>
      </c>
      <c r="DM181" s="1" t="s">
        <v>120</v>
      </c>
      <c r="DN181" s="1" t="s">
        <v>120</v>
      </c>
      <c r="DO181" s="1" t="s">
        <v>120</v>
      </c>
      <c r="DP181" s="1" t="s">
        <v>120</v>
      </c>
      <c r="DQ181" s="1" t="s">
        <v>120</v>
      </c>
    </row>
    <row r="182" spans="2:121" hidden="1" x14ac:dyDescent="0.25">
      <c r="B182">
        <v>2335</v>
      </c>
      <c r="C182" s="3">
        <v>40179</v>
      </c>
      <c r="D182" s="1" t="s">
        <v>374</v>
      </c>
      <c r="E182" s="1" t="s">
        <v>137</v>
      </c>
      <c r="F182">
        <v>-10</v>
      </c>
      <c r="G182" s="1" t="s">
        <v>118</v>
      </c>
      <c r="H182">
        <v>-87600</v>
      </c>
      <c r="I182" s="1" t="s">
        <v>119</v>
      </c>
      <c r="J182">
        <v>4.5599999999999996</v>
      </c>
      <c r="K182" s="9">
        <f>AVERAGE('E-F Prices 2011 Hourly'!G1403:G2145)</f>
        <v>0.21312336372136439</v>
      </c>
      <c r="L182" s="9">
        <f>SUM('E-F Prices 2011 Hourly'!J1426:J2145)</f>
        <v>36838.639999999992</v>
      </c>
      <c r="M182" s="9">
        <f>Table1[[#This Row],[Price]]*Table1[[#This Row],[Total quantity]]</f>
        <v>-399455.99999999994</v>
      </c>
      <c r="N182" s="9">
        <f>Table1[[#This Row],[Real P/L]]-Table1[[#This Row],[Premium]]</f>
        <v>436294.63999999996</v>
      </c>
      <c r="S182" s="1" t="s">
        <v>120</v>
      </c>
      <c r="V182" s="1" t="s">
        <v>121</v>
      </c>
      <c r="W182" s="1" t="s">
        <v>121</v>
      </c>
      <c r="X182" s="1" t="s">
        <v>122</v>
      </c>
      <c r="Y182" s="1" t="s">
        <v>123</v>
      </c>
      <c r="Z182" s="1" t="s">
        <v>124</v>
      </c>
      <c r="AA182" s="1" t="s">
        <v>125</v>
      </c>
      <c r="AB182" s="1" t="s">
        <v>120</v>
      </c>
      <c r="AC182" s="1" t="s">
        <v>120</v>
      </c>
      <c r="AD182" s="1" t="s">
        <v>120</v>
      </c>
      <c r="AE182" s="1" t="s">
        <v>120</v>
      </c>
      <c r="AF182" s="1" t="s">
        <v>120</v>
      </c>
      <c r="AG182" s="3">
        <v>40544</v>
      </c>
      <c r="AH182" s="3">
        <v>40908</v>
      </c>
      <c r="AI182" s="1" t="s">
        <v>126</v>
      </c>
      <c r="AJ182">
        <v>8760</v>
      </c>
      <c r="AK182" s="1" t="s">
        <v>163</v>
      </c>
      <c r="AL182">
        <v>5</v>
      </c>
      <c r="AM182" s="3"/>
      <c r="AN182" s="1" t="s">
        <v>120</v>
      </c>
      <c r="AO182" s="1" t="s">
        <v>120</v>
      </c>
      <c r="AP182" s="1" t="s">
        <v>128</v>
      </c>
      <c r="AQ182" s="1" t="s">
        <v>129</v>
      </c>
      <c r="AR182">
        <v>0</v>
      </c>
      <c r="AS182">
        <v>0</v>
      </c>
      <c r="AT182" s="1" t="s">
        <v>123</v>
      </c>
      <c r="AU182">
        <v>0</v>
      </c>
      <c r="AV182">
        <v>0</v>
      </c>
      <c r="AW182" s="1" t="s">
        <v>123</v>
      </c>
      <c r="AX182">
        <v>0</v>
      </c>
      <c r="AY182">
        <v>0</v>
      </c>
      <c r="AZ182" s="1" t="s">
        <v>123</v>
      </c>
      <c r="BA182">
        <v>0</v>
      </c>
      <c r="BB182">
        <v>0</v>
      </c>
      <c r="BC182" s="1" t="s">
        <v>123</v>
      </c>
      <c r="BF182" s="1" t="s">
        <v>130</v>
      </c>
      <c r="BG182" s="1" t="s">
        <v>120</v>
      </c>
      <c r="BH182" s="1" t="s">
        <v>131</v>
      </c>
      <c r="BK182" s="1" t="s">
        <v>120</v>
      </c>
      <c r="BL182" s="1" t="s">
        <v>120</v>
      </c>
      <c r="BM182" s="1" t="s">
        <v>120</v>
      </c>
      <c r="BN182" s="1" t="s">
        <v>120</v>
      </c>
      <c r="BO182" s="1" t="s">
        <v>376</v>
      </c>
      <c r="BP182" s="1" t="s">
        <v>133</v>
      </c>
      <c r="BQ182" s="1" t="s">
        <v>120</v>
      </c>
      <c r="BR182" s="1" t="s">
        <v>120</v>
      </c>
      <c r="BS182" s="1" t="s">
        <v>120</v>
      </c>
      <c r="BT182" s="1" t="s">
        <v>120</v>
      </c>
      <c r="BU182" s="1" t="s">
        <v>120</v>
      </c>
      <c r="BV182" s="1" t="s">
        <v>120</v>
      </c>
      <c r="BW182">
        <v>0</v>
      </c>
      <c r="BX182">
        <v>0</v>
      </c>
      <c r="BY182">
        <v>0</v>
      </c>
      <c r="BZ182" s="3"/>
      <c r="CA182" s="3"/>
      <c r="CB182" s="1" t="s">
        <v>147</v>
      </c>
      <c r="CC182" s="4"/>
      <c r="CE182" s="1" t="s">
        <v>120</v>
      </c>
      <c r="CH182" s="1" t="s">
        <v>120</v>
      </c>
      <c r="CK182" s="1" t="s">
        <v>120</v>
      </c>
      <c r="CN182" s="1" t="s">
        <v>120</v>
      </c>
      <c r="CO182" s="1" t="s">
        <v>120</v>
      </c>
      <c r="CP182" s="1" t="s">
        <v>120</v>
      </c>
      <c r="CQ182" s="1" t="s">
        <v>120</v>
      </c>
      <c r="CR182" s="1" t="s">
        <v>120</v>
      </c>
      <c r="CS182" s="1" t="s">
        <v>120</v>
      </c>
      <c r="CT182" s="3"/>
      <c r="CU182" s="1" t="s">
        <v>120</v>
      </c>
      <c r="CV182" s="1" t="s">
        <v>120</v>
      </c>
      <c r="CW182" s="1" t="s">
        <v>120</v>
      </c>
      <c r="CX182" s="1" t="s">
        <v>120</v>
      </c>
      <c r="CY182" s="1" t="s">
        <v>120</v>
      </c>
      <c r="CZ182" s="1" t="s">
        <v>120</v>
      </c>
      <c r="DA182" s="1" t="s">
        <v>120</v>
      </c>
      <c r="DB182">
        <v>0</v>
      </c>
      <c r="DC182" s="1" t="s">
        <v>120</v>
      </c>
      <c r="DD182" s="1" t="s">
        <v>135</v>
      </c>
      <c r="DE182" s="1" t="s">
        <v>120</v>
      </c>
      <c r="DF182" s="1" t="s">
        <v>120</v>
      </c>
      <c r="DG182" s="1" t="s">
        <v>120</v>
      </c>
      <c r="DH182" s="1" t="s">
        <v>136</v>
      </c>
      <c r="DI182" s="1" t="s">
        <v>119</v>
      </c>
      <c r="DJ182" s="1" t="s">
        <v>120</v>
      </c>
      <c r="DK182" s="1" t="s">
        <v>120</v>
      </c>
      <c r="DL182" s="1" t="s">
        <v>120</v>
      </c>
      <c r="DM182" s="1" t="s">
        <v>120</v>
      </c>
      <c r="DN182" s="1" t="s">
        <v>120</v>
      </c>
      <c r="DO182" s="1" t="s">
        <v>120</v>
      </c>
      <c r="DP182" s="1" t="s">
        <v>120</v>
      </c>
      <c r="DQ182" s="1" t="s">
        <v>120</v>
      </c>
    </row>
    <row r="183" spans="2:121" hidden="1" x14ac:dyDescent="0.25">
      <c r="B183">
        <v>2621</v>
      </c>
      <c r="C183" s="3">
        <v>40179</v>
      </c>
      <c r="D183" s="1" t="s">
        <v>374</v>
      </c>
      <c r="E183" s="1" t="s">
        <v>137</v>
      </c>
      <c r="F183">
        <v>-20</v>
      </c>
      <c r="G183" s="1" t="s">
        <v>118</v>
      </c>
      <c r="H183">
        <v>-175200</v>
      </c>
      <c r="I183" s="1" t="s">
        <v>119</v>
      </c>
      <c r="J183">
        <v>-3.43</v>
      </c>
      <c r="K183" s="9">
        <f>AVERAGE('E-F Prices 2011 Hourly'!G1404:G2146)</f>
        <v>0.21312336372136439</v>
      </c>
      <c r="L183" s="9">
        <f>SUM('E-F Prices 2011 Hourly'!J1427:J2146)</f>
        <v>36838.639999999992</v>
      </c>
      <c r="M183" s="9">
        <f>Table1[[#This Row],[Price]]*Table1[[#This Row],[Total quantity]]</f>
        <v>600936</v>
      </c>
      <c r="N183" s="9">
        <f>Table1[[#This Row],[Real P/L]]-Table1[[#This Row],[Premium]]</f>
        <v>-564097.36</v>
      </c>
      <c r="S183" s="1" t="s">
        <v>120</v>
      </c>
      <c r="V183" s="1" t="s">
        <v>121</v>
      </c>
      <c r="W183" s="1" t="s">
        <v>121</v>
      </c>
      <c r="X183" s="1" t="s">
        <v>122</v>
      </c>
      <c r="Y183" s="1" t="s">
        <v>123</v>
      </c>
      <c r="Z183" s="1" t="s">
        <v>124</v>
      </c>
      <c r="AA183" s="1" t="s">
        <v>125</v>
      </c>
      <c r="AB183" s="1" t="s">
        <v>120</v>
      </c>
      <c r="AC183" s="1" t="s">
        <v>120</v>
      </c>
      <c r="AD183" s="1" t="s">
        <v>120</v>
      </c>
      <c r="AE183" s="1" t="s">
        <v>120</v>
      </c>
      <c r="AF183" s="1" t="s">
        <v>120</v>
      </c>
      <c r="AG183" s="3">
        <v>40544</v>
      </c>
      <c r="AH183" s="3">
        <v>40908</v>
      </c>
      <c r="AI183" s="1" t="s">
        <v>126</v>
      </c>
      <c r="AJ183">
        <v>8760</v>
      </c>
      <c r="AK183" s="1" t="s">
        <v>163</v>
      </c>
      <c r="AL183">
        <v>5</v>
      </c>
      <c r="AM183" s="3"/>
      <c r="AN183" s="1" t="s">
        <v>120</v>
      </c>
      <c r="AO183" s="1" t="s">
        <v>120</v>
      </c>
      <c r="AP183" s="1" t="s">
        <v>128</v>
      </c>
      <c r="AQ183" s="1" t="s">
        <v>129</v>
      </c>
      <c r="AR183">
        <v>0</v>
      </c>
      <c r="AS183">
        <v>0</v>
      </c>
      <c r="AT183" s="1" t="s">
        <v>123</v>
      </c>
      <c r="AU183">
        <v>0</v>
      </c>
      <c r="AV183">
        <v>0</v>
      </c>
      <c r="AW183" s="1" t="s">
        <v>123</v>
      </c>
      <c r="AX183">
        <v>0</v>
      </c>
      <c r="AY183">
        <v>0</v>
      </c>
      <c r="AZ183" s="1" t="s">
        <v>123</v>
      </c>
      <c r="BA183">
        <v>0</v>
      </c>
      <c r="BB183">
        <v>0</v>
      </c>
      <c r="BC183" s="1" t="s">
        <v>123</v>
      </c>
      <c r="BF183" s="1" t="s">
        <v>130</v>
      </c>
      <c r="BG183" s="1" t="s">
        <v>120</v>
      </c>
      <c r="BH183" s="1" t="s">
        <v>131</v>
      </c>
      <c r="BK183" s="1" t="s">
        <v>120</v>
      </c>
      <c r="BL183" s="1" t="s">
        <v>120</v>
      </c>
      <c r="BM183" s="1" t="s">
        <v>120</v>
      </c>
      <c r="BN183" s="1" t="s">
        <v>120</v>
      </c>
      <c r="BO183" s="1" t="s">
        <v>377</v>
      </c>
      <c r="BP183" s="1" t="s">
        <v>133</v>
      </c>
      <c r="BQ183" s="1" t="s">
        <v>120</v>
      </c>
      <c r="BR183" s="1" t="s">
        <v>120</v>
      </c>
      <c r="BS183" s="1" t="s">
        <v>120</v>
      </c>
      <c r="BT183" s="1" t="s">
        <v>120</v>
      </c>
      <c r="BU183" s="1" t="s">
        <v>120</v>
      </c>
      <c r="BV183" s="1" t="s">
        <v>120</v>
      </c>
      <c r="BW183">
        <v>0</v>
      </c>
      <c r="BX183">
        <v>0</v>
      </c>
      <c r="BY183">
        <v>0</v>
      </c>
      <c r="BZ183" s="3"/>
      <c r="CA183" s="3"/>
      <c r="CB183" s="1" t="s">
        <v>147</v>
      </c>
      <c r="CC183" s="4"/>
      <c r="CE183" s="1" t="s">
        <v>120</v>
      </c>
      <c r="CH183" s="1" t="s">
        <v>120</v>
      </c>
      <c r="CK183" s="1" t="s">
        <v>120</v>
      </c>
      <c r="CN183" s="1" t="s">
        <v>120</v>
      </c>
      <c r="CO183" s="1" t="s">
        <v>120</v>
      </c>
      <c r="CP183" s="1" t="s">
        <v>120</v>
      </c>
      <c r="CQ183" s="1" t="s">
        <v>120</v>
      </c>
      <c r="CR183" s="1" t="s">
        <v>120</v>
      </c>
      <c r="CS183" s="1" t="s">
        <v>120</v>
      </c>
      <c r="CT183" s="3"/>
      <c r="CU183" s="1" t="s">
        <v>120</v>
      </c>
      <c r="CV183" s="1" t="s">
        <v>120</v>
      </c>
      <c r="CW183" s="1" t="s">
        <v>120</v>
      </c>
      <c r="CX183" s="1" t="s">
        <v>120</v>
      </c>
      <c r="CY183" s="1" t="s">
        <v>120</v>
      </c>
      <c r="CZ183" s="1" t="s">
        <v>120</v>
      </c>
      <c r="DA183" s="1" t="s">
        <v>120</v>
      </c>
      <c r="DB183">
        <v>0</v>
      </c>
      <c r="DC183" s="1" t="s">
        <v>120</v>
      </c>
      <c r="DD183" s="1" t="s">
        <v>135</v>
      </c>
      <c r="DE183" s="1" t="s">
        <v>120</v>
      </c>
      <c r="DF183" s="1" t="s">
        <v>120</v>
      </c>
      <c r="DG183" s="1" t="s">
        <v>120</v>
      </c>
      <c r="DH183" s="1" t="s">
        <v>136</v>
      </c>
      <c r="DI183" s="1" t="s">
        <v>119</v>
      </c>
      <c r="DJ183" s="1" t="s">
        <v>120</v>
      </c>
      <c r="DK183" s="1" t="s">
        <v>120</v>
      </c>
      <c r="DL183" s="1" t="s">
        <v>120</v>
      </c>
      <c r="DM183" s="1" t="s">
        <v>120</v>
      </c>
      <c r="DN183" s="1" t="s">
        <v>120</v>
      </c>
      <c r="DO183" s="1" t="s">
        <v>120</v>
      </c>
      <c r="DP183" s="1" t="s">
        <v>120</v>
      </c>
      <c r="DQ183" s="1" t="s">
        <v>120</v>
      </c>
    </row>
    <row r="184" spans="2:121" hidden="1" x14ac:dyDescent="0.25">
      <c r="B184">
        <v>2049</v>
      </c>
      <c r="C184" s="3">
        <v>40179</v>
      </c>
      <c r="D184" s="1" t="s">
        <v>378</v>
      </c>
      <c r="E184" s="1" t="s">
        <v>117</v>
      </c>
      <c r="F184">
        <v>10</v>
      </c>
      <c r="G184" s="1" t="s">
        <v>118</v>
      </c>
      <c r="H184">
        <v>87840</v>
      </c>
      <c r="I184" s="1" t="s">
        <v>119</v>
      </c>
      <c r="J184">
        <v>3.23</v>
      </c>
      <c r="K184" s="9">
        <f>AVERAGE('E-F Prices 2011 Hourly'!G1405:G2147)</f>
        <v>0.21312336372136439</v>
      </c>
      <c r="L184" s="9">
        <f>SUM('E-F Prices 2011 Hourly'!J1428:J2147)</f>
        <v>36838.639999999992</v>
      </c>
      <c r="M184" s="9">
        <f>Table1[[#This Row],[Price]]*Table1[[#This Row],[Total quantity]]</f>
        <v>283723.2</v>
      </c>
      <c r="N184" s="9">
        <f>Table1[[#This Row],[Real P/L]]-Table1[[#This Row],[Premium]]</f>
        <v>-246884.56000000003</v>
      </c>
      <c r="S184" s="1" t="s">
        <v>120</v>
      </c>
      <c r="V184" s="1" t="s">
        <v>121</v>
      </c>
      <c r="W184" s="1" t="s">
        <v>121</v>
      </c>
      <c r="X184" s="1" t="s">
        <v>122</v>
      </c>
      <c r="Y184" s="1" t="s">
        <v>123</v>
      </c>
      <c r="Z184" s="1" t="s">
        <v>124</v>
      </c>
      <c r="AA184" s="1" t="s">
        <v>125</v>
      </c>
      <c r="AB184" s="1" t="s">
        <v>120</v>
      </c>
      <c r="AC184" s="1" t="s">
        <v>120</v>
      </c>
      <c r="AD184" s="1" t="s">
        <v>120</v>
      </c>
      <c r="AE184" s="1" t="s">
        <v>120</v>
      </c>
      <c r="AF184" s="1" t="s">
        <v>120</v>
      </c>
      <c r="AG184" s="3">
        <v>40909</v>
      </c>
      <c r="AH184" s="3">
        <v>41274</v>
      </c>
      <c r="AI184" s="1" t="s">
        <v>126</v>
      </c>
      <c r="AJ184">
        <v>8784</v>
      </c>
      <c r="AK184" s="1" t="s">
        <v>127</v>
      </c>
      <c r="AL184">
        <v>-5</v>
      </c>
      <c r="AM184" s="3"/>
      <c r="AN184" s="1" t="s">
        <v>120</v>
      </c>
      <c r="AO184" s="1" t="s">
        <v>120</v>
      </c>
      <c r="AP184" s="1" t="s">
        <v>128</v>
      </c>
      <c r="AQ184" s="1" t="s">
        <v>129</v>
      </c>
      <c r="AR184">
        <v>0</v>
      </c>
      <c r="AS184">
        <v>0</v>
      </c>
      <c r="AT184" s="1" t="s">
        <v>123</v>
      </c>
      <c r="AU184">
        <v>0</v>
      </c>
      <c r="AV184">
        <v>0</v>
      </c>
      <c r="AW184" s="1" t="s">
        <v>123</v>
      </c>
      <c r="AX184">
        <v>0</v>
      </c>
      <c r="AY184">
        <v>0</v>
      </c>
      <c r="AZ184" s="1" t="s">
        <v>123</v>
      </c>
      <c r="BA184">
        <v>0</v>
      </c>
      <c r="BB184">
        <v>0</v>
      </c>
      <c r="BC184" s="1" t="s">
        <v>123</v>
      </c>
      <c r="BF184" s="1" t="s">
        <v>130</v>
      </c>
      <c r="BG184" s="1" t="s">
        <v>120</v>
      </c>
      <c r="BH184" s="1" t="s">
        <v>131</v>
      </c>
      <c r="BK184" s="1" t="s">
        <v>120</v>
      </c>
      <c r="BL184" s="1" t="s">
        <v>120</v>
      </c>
      <c r="BM184" s="1" t="s">
        <v>120</v>
      </c>
      <c r="BN184" s="1" t="s">
        <v>120</v>
      </c>
      <c r="BO184" s="1" t="s">
        <v>379</v>
      </c>
      <c r="BP184" s="1" t="s">
        <v>133</v>
      </c>
      <c r="BQ184" s="1" t="s">
        <v>120</v>
      </c>
      <c r="BR184" s="1" t="s">
        <v>120</v>
      </c>
      <c r="BS184" s="1" t="s">
        <v>120</v>
      </c>
      <c r="BT184" s="1" t="s">
        <v>120</v>
      </c>
      <c r="BU184" s="1" t="s">
        <v>120</v>
      </c>
      <c r="BV184" s="1" t="s">
        <v>120</v>
      </c>
      <c r="BW184">
        <v>0</v>
      </c>
      <c r="BX184">
        <v>0</v>
      </c>
      <c r="BY184">
        <v>0</v>
      </c>
      <c r="BZ184" s="3"/>
      <c r="CA184" s="3"/>
      <c r="CB184" s="1" t="s">
        <v>134</v>
      </c>
      <c r="CC184" s="4"/>
      <c r="CE184" s="1" t="s">
        <v>120</v>
      </c>
      <c r="CH184" s="1" t="s">
        <v>120</v>
      </c>
      <c r="CK184" s="1" t="s">
        <v>120</v>
      </c>
      <c r="CN184" s="1" t="s">
        <v>120</v>
      </c>
      <c r="CO184" s="1" t="s">
        <v>120</v>
      </c>
      <c r="CP184" s="1" t="s">
        <v>120</v>
      </c>
      <c r="CQ184" s="1" t="s">
        <v>120</v>
      </c>
      <c r="CR184" s="1" t="s">
        <v>120</v>
      </c>
      <c r="CS184" s="1" t="s">
        <v>120</v>
      </c>
      <c r="CT184" s="3"/>
      <c r="CU184" s="1" t="s">
        <v>120</v>
      </c>
      <c r="CV184" s="1" t="s">
        <v>120</v>
      </c>
      <c r="CW184" s="1" t="s">
        <v>120</v>
      </c>
      <c r="CX184" s="1" t="s">
        <v>120</v>
      </c>
      <c r="CY184" s="1" t="s">
        <v>120</v>
      </c>
      <c r="CZ184" s="1" t="s">
        <v>120</v>
      </c>
      <c r="DA184" s="1" t="s">
        <v>120</v>
      </c>
      <c r="DB184">
        <v>0</v>
      </c>
      <c r="DC184" s="1" t="s">
        <v>120</v>
      </c>
      <c r="DD184" s="1" t="s">
        <v>135</v>
      </c>
      <c r="DE184" s="1" t="s">
        <v>120</v>
      </c>
      <c r="DF184" s="1" t="s">
        <v>120</v>
      </c>
      <c r="DG184" s="1" t="s">
        <v>120</v>
      </c>
      <c r="DH184" s="1" t="s">
        <v>136</v>
      </c>
      <c r="DI184" s="1" t="s">
        <v>119</v>
      </c>
      <c r="DJ184" s="1" t="s">
        <v>120</v>
      </c>
      <c r="DK184" s="1" t="s">
        <v>120</v>
      </c>
      <c r="DL184" s="1" t="s">
        <v>120</v>
      </c>
      <c r="DM184" s="1" t="s">
        <v>120</v>
      </c>
      <c r="DN184" s="1" t="s">
        <v>120</v>
      </c>
      <c r="DO184" s="1" t="s">
        <v>120</v>
      </c>
      <c r="DP184" s="1" t="s">
        <v>120</v>
      </c>
      <c r="DQ184" s="1" t="s">
        <v>120</v>
      </c>
    </row>
    <row r="185" spans="2:121" hidden="1" x14ac:dyDescent="0.25">
      <c r="B185">
        <v>2337</v>
      </c>
      <c r="C185" s="3">
        <v>40179</v>
      </c>
      <c r="D185" s="1" t="s">
        <v>378</v>
      </c>
      <c r="E185" s="1" t="s">
        <v>137</v>
      </c>
      <c r="F185">
        <v>-10</v>
      </c>
      <c r="G185" s="1" t="s">
        <v>118</v>
      </c>
      <c r="H185">
        <v>-87840</v>
      </c>
      <c r="I185" s="1" t="s">
        <v>119</v>
      </c>
      <c r="J185">
        <v>4.5599999999999996</v>
      </c>
      <c r="K185" s="9">
        <f>AVERAGE('E-F Prices 2011 Hourly'!G1406:G2148)</f>
        <v>0.21312336372136439</v>
      </c>
      <c r="L185" s="9">
        <f>SUM('E-F Prices 2011 Hourly'!J1429:J2148)</f>
        <v>36838.639999999992</v>
      </c>
      <c r="M185" s="9">
        <f>Table1[[#This Row],[Price]]*Table1[[#This Row],[Total quantity]]</f>
        <v>-400550.39999999997</v>
      </c>
      <c r="N185" s="9">
        <f>Table1[[#This Row],[Real P/L]]-Table1[[#This Row],[Premium]]</f>
        <v>437389.04</v>
      </c>
      <c r="S185" s="1" t="s">
        <v>120</v>
      </c>
      <c r="V185" s="1" t="s">
        <v>121</v>
      </c>
      <c r="W185" s="1" t="s">
        <v>121</v>
      </c>
      <c r="X185" s="1" t="s">
        <v>122</v>
      </c>
      <c r="Y185" s="1" t="s">
        <v>123</v>
      </c>
      <c r="Z185" s="1" t="s">
        <v>124</v>
      </c>
      <c r="AA185" s="1" t="s">
        <v>125</v>
      </c>
      <c r="AB185" s="1" t="s">
        <v>120</v>
      </c>
      <c r="AC185" s="1" t="s">
        <v>120</v>
      </c>
      <c r="AD185" s="1" t="s">
        <v>120</v>
      </c>
      <c r="AE185" s="1" t="s">
        <v>120</v>
      </c>
      <c r="AF185" s="1" t="s">
        <v>120</v>
      </c>
      <c r="AG185" s="3">
        <v>40909</v>
      </c>
      <c r="AH185" s="3">
        <v>41274</v>
      </c>
      <c r="AI185" s="1" t="s">
        <v>126</v>
      </c>
      <c r="AJ185">
        <v>8784</v>
      </c>
      <c r="AK185" s="1" t="s">
        <v>127</v>
      </c>
      <c r="AL185">
        <v>-5</v>
      </c>
      <c r="AM185" s="3"/>
      <c r="AN185" s="1" t="s">
        <v>120</v>
      </c>
      <c r="AO185" s="1" t="s">
        <v>120</v>
      </c>
      <c r="AP185" s="1" t="s">
        <v>128</v>
      </c>
      <c r="AQ185" s="1" t="s">
        <v>129</v>
      </c>
      <c r="AR185">
        <v>0</v>
      </c>
      <c r="AS185">
        <v>0</v>
      </c>
      <c r="AT185" s="1" t="s">
        <v>123</v>
      </c>
      <c r="AU185">
        <v>0</v>
      </c>
      <c r="AV185">
        <v>0</v>
      </c>
      <c r="AW185" s="1" t="s">
        <v>123</v>
      </c>
      <c r="AX185">
        <v>0</v>
      </c>
      <c r="AY185">
        <v>0</v>
      </c>
      <c r="AZ185" s="1" t="s">
        <v>123</v>
      </c>
      <c r="BA185">
        <v>0</v>
      </c>
      <c r="BB185">
        <v>0</v>
      </c>
      <c r="BC185" s="1" t="s">
        <v>123</v>
      </c>
      <c r="BF185" s="1" t="s">
        <v>130</v>
      </c>
      <c r="BG185" s="1" t="s">
        <v>120</v>
      </c>
      <c r="BH185" s="1" t="s">
        <v>131</v>
      </c>
      <c r="BK185" s="1" t="s">
        <v>120</v>
      </c>
      <c r="BL185" s="1" t="s">
        <v>120</v>
      </c>
      <c r="BM185" s="1" t="s">
        <v>120</v>
      </c>
      <c r="BN185" s="1" t="s">
        <v>120</v>
      </c>
      <c r="BO185" s="1" t="s">
        <v>380</v>
      </c>
      <c r="BP185" s="1" t="s">
        <v>133</v>
      </c>
      <c r="BQ185" s="1" t="s">
        <v>120</v>
      </c>
      <c r="BR185" s="1" t="s">
        <v>120</v>
      </c>
      <c r="BS185" s="1" t="s">
        <v>120</v>
      </c>
      <c r="BT185" s="1" t="s">
        <v>120</v>
      </c>
      <c r="BU185" s="1" t="s">
        <v>120</v>
      </c>
      <c r="BV185" s="1" t="s">
        <v>120</v>
      </c>
      <c r="BW185">
        <v>0</v>
      </c>
      <c r="BX185">
        <v>0</v>
      </c>
      <c r="BY185">
        <v>0</v>
      </c>
      <c r="BZ185" s="3"/>
      <c r="CA185" s="3"/>
      <c r="CB185" s="1" t="s">
        <v>134</v>
      </c>
      <c r="CC185" s="4"/>
      <c r="CE185" s="1" t="s">
        <v>120</v>
      </c>
      <c r="CH185" s="1" t="s">
        <v>120</v>
      </c>
      <c r="CK185" s="1" t="s">
        <v>120</v>
      </c>
      <c r="CN185" s="1" t="s">
        <v>120</v>
      </c>
      <c r="CO185" s="1" t="s">
        <v>120</v>
      </c>
      <c r="CP185" s="1" t="s">
        <v>120</v>
      </c>
      <c r="CQ185" s="1" t="s">
        <v>120</v>
      </c>
      <c r="CR185" s="1" t="s">
        <v>120</v>
      </c>
      <c r="CS185" s="1" t="s">
        <v>120</v>
      </c>
      <c r="CT185" s="3"/>
      <c r="CU185" s="1" t="s">
        <v>120</v>
      </c>
      <c r="CV185" s="1" t="s">
        <v>120</v>
      </c>
      <c r="CW185" s="1" t="s">
        <v>120</v>
      </c>
      <c r="CX185" s="1" t="s">
        <v>120</v>
      </c>
      <c r="CY185" s="1" t="s">
        <v>120</v>
      </c>
      <c r="CZ185" s="1" t="s">
        <v>120</v>
      </c>
      <c r="DA185" s="1" t="s">
        <v>120</v>
      </c>
      <c r="DB185">
        <v>0</v>
      </c>
      <c r="DC185" s="1" t="s">
        <v>120</v>
      </c>
      <c r="DD185" s="1" t="s">
        <v>135</v>
      </c>
      <c r="DE185" s="1" t="s">
        <v>120</v>
      </c>
      <c r="DF185" s="1" t="s">
        <v>120</v>
      </c>
      <c r="DG185" s="1" t="s">
        <v>120</v>
      </c>
      <c r="DH185" s="1" t="s">
        <v>136</v>
      </c>
      <c r="DI185" s="1" t="s">
        <v>119</v>
      </c>
      <c r="DJ185" s="1" t="s">
        <v>120</v>
      </c>
      <c r="DK185" s="1" t="s">
        <v>120</v>
      </c>
      <c r="DL185" s="1" t="s">
        <v>120</v>
      </c>
      <c r="DM185" s="1" t="s">
        <v>120</v>
      </c>
      <c r="DN185" s="1" t="s">
        <v>120</v>
      </c>
      <c r="DO185" s="1" t="s">
        <v>120</v>
      </c>
      <c r="DP185" s="1" t="s">
        <v>120</v>
      </c>
      <c r="DQ185" s="1" t="s">
        <v>120</v>
      </c>
    </row>
    <row r="186" spans="2:121" hidden="1" x14ac:dyDescent="0.25">
      <c r="B186">
        <v>2623</v>
      </c>
      <c r="C186" s="3">
        <v>40179</v>
      </c>
      <c r="D186" s="1" t="s">
        <v>378</v>
      </c>
      <c r="E186" s="1" t="s">
        <v>137</v>
      </c>
      <c r="F186">
        <v>-20</v>
      </c>
      <c r="G186" s="1" t="s">
        <v>118</v>
      </c>
      <c r="H186">
        <v>-175680</v>
      </c>
      <c r="I186" s="1" t="s">
        <v>119</v>
      </c>
      <c r="J186">
        <v>-3.43</v>
      </c>
      <c r="K186" s="9">
        <f>AVERAGE('E-F Prices 2011 Hourly'!G1407:G2149)</f>
        <v>0.21312336372136439</v>
      </c>
      <c r="L186" s="9">
        <f>SUM('E-F Prices 2011 Hourly'!J1430:J2149)</f>
        <v>36838.639999999992</v>
      </c>
      <c r="M186" s="9">
        <f>Table1[[#This Row],[Price]]*Table1[[#This Row],[Total quantity]]</f>
        <v>602582.4</v>
      </c>
      <c r="N186" s="9">
        <f>Table1[[#This Row],[Real P/L]]-Table1[[#This Row],[Premium]]</f>
        <v>-565743.76</v>
      </c>
      <c r="S186" s="1" t="s">
        <v>120</v>
      </c>
      <c r="V186" s="1" t="s">
        <v>121</v>
      </c>
      <c r="W186" s="1" t="s">
        <v>121</v>
      </c>
      <c r="X186" s="1" t="s">
        <v>122</v>
      </c>
      <c r="Y186" s="1" t="s">
        <v>123</v>
      </c>
      <c r="Z186" s="1" t="s">
        <v>124</v>
      </c>
      <c r="AA186" s="1" t="s">
        <v>125</v>
      </c>
      <c r="AB186" s="1" t="s">
        <v>120</v>
      </c>
      <c r="AC186" s="1" t="s">
        <v>120</v>
      </c>
      <c r="AD186" s="1" t="s">
        <v>120</v>
      </c>
      <c r="AE186" s="1" t="s">
        <v>120</v>
      </c>
      <c r="AF186" s="1" t="s">
        <v>120</v>
      </c>
      <c r="AG186" s="3">
        <v>40909</v>
      </c>
      <c r="AH186" s="3">
        <v>41274</v>
      </c>
      <c r="AI186" s="1" t="s">
        <v>126</v>
      </c>
      <c r="AJ186">
        <v>8784</v>
      </c>
      <c r="AK186" s="1" t="s">
        <v>127</v>
      </c>
      <c r="AL186">
        <v>-5</v>
      </c>
      <c r="AM186" s="3"/>
      <c r="AN186" s="1" t="s">
        <v>120</v>
      </c>
      <c r="AO186" s="1" t="s">
        <v>120</v>
      </c>
      <c r="AP186" s="1" t="s">
        <v>128</v>
      </c>
      <c r="AQ186" s="1" t="s">
        <v>129</v>
      </c>
      <c r="AR186">
        <v>0</v>
      </c>
      <c r="AS186">
        <v>0</v>
      </c>
      <c r="AT186" s="1" t="s">
        <v>123</v>
      </c>
      <c r="AU186">
        <v>0</v>
      </c>
      <c r="AV186">
        <v>0</v>
      </c>
      <c r="AW186" s="1" t="s">
        <v>123</v>
      </c>
      <c r="AX186">
        <v>0</v>
      </c>
      <c r="AY186">
        <v>0</v>
      </c>
      <c r="AZ186" s="1" t="s">
        <v>123</v>
      </c>
      <c r="BA186">
        <v>0</v>
      </c>
      <c r="BB186">
        <v>0</v>
      </c>
      <c r="BC186" s="1" t="s">
        <v>123</v>
      </c>
      <c r="BF186" s="1" t="s">
        <v>130</v>
      </c>
      <c r="BG186" s="1" t="s">
        <v>120</v>
      </c>
      <c r="BH186" s="1" t="s">
        <v>131</v>
      </c>
      <c r="BK186" s="1" t="s">
        <v>120</v>
      </c>
      <c r="BL186" s="1" t="s">
        <v>120</v>
      </c>
      <c r="BM186" s="1" t="s">
        <v>120</v>
      </c>
      <c r="BN186" s="1" t="s">
        <v>120</v>
      </c>
      <c r="BO186" s="1" t="s">
        <v>381</v>
      </c>
      <c r="BP186" s="1" t="s">
        <v>133</v>
      </c>
      <c r="BQ186" s="1" t="s">
        <v>120</v>
      </c>
      <c r="BR186" s="1" t="s">
        <v>120</v>
      </c>
      <c r="BS186" s="1" t="s">
        <v>120</v>
      </c>
      <c r="BT186" s="1" t="s">
        <v>120</v>
      </c>
      <c r="BU186" s="1" t="s">
        <v>120</v>
      </c>
      <c r="BV186" s="1" t="s">
        <v>120</v>
      </c>
      <c r="BW186">
        <v>0</v>
      </c>
      <c r="BX186">
        <v>0</v>
      </c>
      <c r="BY186">
        <v>0</v>
      </c>
      <c r="BZ186" s="3"/>
      <c r="CA186" s="3"/>
      <c r="CB186" s="1" t="s">
        <v>134</v>
      </c>
      <c r="CC186" s="4"/>
      <c r="CE186" s="1" t="s">
        <v>120</v>
      </c>
      <c r="CH186" s="1" t="s">
        <v>120</v>
      </c>
      <c r="CK186" s="1" t="s">
        <v>120</v>
      </c>
      <c r="CN186" s="1" t="s">
        <v>120</v>
      </c>
      <c r="CO186" s="1" t="s">
        <v>120</v>
      </c>
      <c r="CP186" s="1" t="s">
        <v>120</v>
      </c>
      <c r="CQ186" s="1" t="s">
        <v>120</v>
      </c>
      <c r="CR186" s="1" t="s">
        <v>120</v>
      </c>
      <c r="CS186" s="1" t="s">
        <v>120</v>
      </c>
      <c r="CT186" s="3"/>
      <c r="CU186" s="1" t="s">
        <v>120</v>
      </c>
      <c r="CV186" s="1" t="s">
        <v>120</v>
      </c>
      <c r="CW186" s="1" t="s">
        <v>120</v>
      </c>
      <c r="CX186" s="1" t="s">
        <v>120</v>
      </c>
      <c r="CY186" s="1" t="s">
        <v>120</v>
      </c>
      <c r="CZ186" s="1" t="s">
        <v>120</v>
      </c>
      <c r="DA186" s="1" t="s">
        <v>120</v>
      </c>
      <c r="DB186">
        <v>0</v>
      </c>
      <c r="DC186" s="1" t="s">
        <v>120</v>
      </c>
      <c r="DD186" s="1" t="s">
        <v>135</v>
      </c>
      <c r="DE186" s="1" t="s">
        <v>120</v>
      </c>
      <c r="DF186" s="1" t="s">
        <v>120</v>
      </c>
      <c r="DG186" s="1" t="s">
        <v>120</v>
      </c>
      <c r="DH186" s="1" t="s">
        <v>136</v>
      </c>
      <c r="DI186" s="1" t="s">
        <v>119</v>
      </c>
      <c r="DJ186" s="1" t="s">
        <v>120</v>
      </c>
      <c r="DK186" s="1" t="s">
        <v>120</v>
      </c>
      <c r="DL186" s="1" t="s">
        <v>120</v>
      </c>
      <c r="DM186" s="1" t="s">
        <v>120</v>
      </c>
      <c r="DN186" s="1" t="s">
        <v>120</v>
      </c>
      <c r="DO186" s="1" t="s">
        <v>120</v>
      </c>
      <c r="DP186" s="1" t="s">
        <v>120</v>
      </c>
      <c r="DQ186" s="1" t="s">
        <v>120</v>
      </c>
    </row>
    <row r="187" spans="2:121" hidden="1" x14ac:dyDescent="0.25">
      <c r="B187">
        <v>2051</v>
      </c>
      <c r="C187" s="3">
        <v>40179</v>
      </c>
      <c r="D187" s="1" t="s">
        <v>382</v>
      </c>
      <c r="E187" s="1" t="s">
        <v>117</v>
      </c>
      <c r="F187">
        <v>10</v>
      </c>
      <c r="G187" s="1" t="s">
        <v>118</v>
      </c>
      <c r="H187">
        <v>87840</v>
      </c>
      <c r="I187" s="1" t="s">
        <v>119</v>
      </c>
      <c r="J187">
        <v>3.23</v>
      </c>
      <c r="K187" s="9">
        <f>AVERAGE('E-F Prices 2011 Hourly'!G1408:G2150)</f>
        <v>0.21312336372136439</v>
      </c>
      <c r="L187" s="9">
        <f>SUM('E-F Prices 2011 Hourly'!J1431:J2150)</f>
        <v>36838.639999999992</v>
      </c>
      <c r="M187" s="9">
        <f>Table1[[#This Row],[Price]]*Table1[[#This Row],[Total quantity]]</f>
        <v>283723.2</v>
      </c>
      <c r="N187" s="9">
        <f>Table1[[#This Row],[Real P/L]]-Table1[[#This Row],[Premium]]</f>
        <v>-246884.56000000003</v>
      </c>
      <c r="S187" s="1" t="s">
        <v>120</v>
      </c>
      <c r="V187" s="1" t="s">
        <v>121</v>
      </c>
      <c r="W187" s="1" t="s">
        <v>121</v>
      </c>
      <c r="X187" s="1" t="s">
        <v>122</v>
      </c>
      <c r="Y187" s="1" t="s">
        <v>123</v>
      </c>
      <c r="Z187" s="1" t="s">
        <v>124</v>
      </c>
      <c r="AA187" s="1" t="s">
        <v>125</v>
      </c>
      <c r="AB187" s="1" t="s">
        <v>120</v>
      </c>
      <c r="AC187" s="1" t="s">
        <v>120</v>
      </c>
      <c r="AD187" s="1" t="s">
        <v>120</v>
      </c>
      <c r="AE187" s="1" t="s">
        <v>120</v>
      </c>
      <c r="AF187" s="1" t="s">
        <v>120</v>
      </c>
      <c r="AG187" s="3">
        <v>40909</v>
      </c>
      <c r="AH187" s="3">
        <v>41274</v>
      </c>
      <c r="AI187" s="1" t="s">
        <v>126</v>
      </c>
      <c r="AJ187">
        <v>8784</v>
      </c>
      <c r="AK187" s="1" t="s">
        <v>127</v>
      </c>
      <c r="AL187">
        <v>-100</v>
      </c>
      <c r="AM187" s="3"/>
      <c r="AN187" s="1" t="s">
        <v>120</v>
      </c>
      <c r="AO187" s="1" t="s">
        <v>120</v>
      </c>
      <c r="AP187" s="1" t="s">
        <v>128</v>
      </c>
      <c r="AQ187" s="1" t="s">
        <v>129</v>
      </c>
      <c r="AR187">
        <v>0</v>
      </c>
      <c r="AS187">
        <v>0</v>
      </c>
      <c r="AT187" s="1" t="s">
        <v>123</v>
      </c>
      <c r="AU187">
        <v>0</v>
      </c>
      <c r="AV187">
        <v>0</v>
      </c>
      <c r="AW187" s="1" t="s">
        <v>123</v>
      </c>
      <c r="AX187">
        <v>0</v>
      </c>
      <c r="AY187">
        <v>0</v>
      </c>
      <c r="AZ187" s="1" t="s">
        <v>123</v>
      </c>
      <c r="BA187">
        <v>0</v>
      </c>
      <c r="BB187">
        <v>0</v>
      </c>
      <c r="BC187" s="1" t="s">
        <v>123</v>
      </c>
      <c r="BF187" s="1" t="s">
        <v>130</v>
      </c>
      <c r="BG187" s="1" t="s">
        <v>120</v>
      </c>
      <c r="BH187" s="1" t="s">
        <v>131</v>
      </c>
      <c r="BK187" s="1" t="s">
        <v>120</v>
      </c>
      <c r="BL187" s="1" t="s">
        <v>120</v>
      </c>
      <c r="BM187" s="1" t="s">
        <v>120</v>
      </c>
      <c r="BN187" s="1" t="s">
        <v>120</v>
      </c>
      <c r="BO187" s="1" t="s">
        <v>383</v>
      </c>
      <c r="BP187" s="1" t="s">
        <v>133</v>
      </c>
      <c r="BQ187" s="1" t="s">
        <v>120</v>
      </c>
      <c r="BR187" s="1" t="s">
        <v>120</v>
      </c>
      <c r="BS187" s="1" t="s">
        <v>120</v>
      </c>
      <c r="BT187" s="1" t="s">
        <v>120</v>
      </c>
      <c r="BU187" s="1" t="s">
        <v>120</v>
      </c>
      <c r="BV187" s="1" t="s">
        <v>120</v>
      </c>
      <c r="BW187">
        <v>0</v>
      </c>
      <c r="BX187">
        <v>0</v>
      </c>
      <c r="BY187">
        <v>0</v>
      </c>
      <c r="BZ187" s="3"/>
      <c r="CA187" s="3"/>
      <c r="CB187" s="1" t="s">
        <v>142</v>
      </c>
      <c r="CC187" s="4"/>
      <c r="CE187" s="1" t="s">
        <v>120</v>
      </c>
      <c r="CH187" s="1" t="s">
        <v>120</v>
      </c>
      <c r="CK187" s="1" t="s">
        <v>120</v>
      </c>
      <c r="CN187" s="1" t="s">
        <v>120</v>
      </c>
      <c r="CO187" s="1" t="s">
        <v>120</v>
      </c>
      <c r="CP187" s="1" t="s">
        <v>120</v>
      </c>
      <c r="CQ187" s="1" t="s">
        <v>120</v>
      </c>
      <c r="CR187" s="1" t="s">
        <v>120</v>
      </c>
      <c r="CS187" s="1" t="s">
        <v>120</v>
      </c>
      <c r="CT187" s="3"/>
      <c r="CU187" s="1" t="s">
        <v>120</v>
      </c>
      <c r="CV187" s="1" t="s">
        <v>120</v>
      </c>
      <c r="CW187" s="1" t="s">
        <v>120</v>
      </c>
      <c r="CX187" s="1" t="s">
        <v>120</v>
      </c>
      <c r="CY187" s="1" t="s">
        <v>120</v>
      </c>
      <c r="CZ187" s="1" t="s">
        <v>120</v>
      </c>
      <c r="DA187" s="1" t="s">
        <v>120</v>
      </c>
      <c r="DB187">
        <v>0</v>
      </c>
      <c r="DC187" s="1" t="s">
        <v>120</v>
      </c>
      <c r="DD187" s="1" t="s">
        <v>135</v>
      </c>
      <c r="DE187" s="1" t="s">
        <v>120</v>
      </c>
      <c r="DF187" s="1" t="s">
        <v>120</v>
      </c>
      <c r="DG187" s="1" t="s">
        <v>120</v>
      </c>
      <c r="DH187" s="1" t="s">
        <v>136</v>
      </c>
      <c r="DI187" s="1" t="s">
        <v>119</v>
      </c>
      <c r="DJ187" s="1" t="s">
        <v>120</v>
      </c>
      <c r="DK187" s="1" t="s">
        <v>120</v>
      </c>
      <c r="DL187" s="1" t="s">
        <v>120</v>
      </c>
      <c r="DM187" s="1" t="s">
        <v>120</v>
      </c>
      <c r="DN187" s="1" t="s">
        <v>120</v>
      </c>
      <c r="DO187" s="1" t="s">
        <v>120</v>
      </c>
      <c r="DP187" s="1" t="s">
        <v>120</v>
      </c>
      <c r="DQ187" s="1" t="s">
        <v>120</v>
      </c>
    </row>
    <row r="188" spans="2:121" hidden="1" x14ac:dyDescent="0.25">
      <c r="B188">
        <v>2339</v>
      </c>
      <c r="C188" s="3">
        <v>40179</v>
      </c>
      <c r="D188" s="1" t="s">
        <v>382</v>
      </c>
      <c r="E188" s="1" t="s">
        <v>137</v>
      </c>
      <c r="F188">
        <v>-10</v>
      </c>
      <c r="G188" s="1" t="s">
        <v>118</v>
      </c>
      <c r="H188">
        <v>-87840</v>
      </c>
      <c r="I188" s="1" t="s">
        <v>119</v>
      </c>
      <c r="J188">
        <v>4.5599999999999996</v>
      </c>
      <c r="K188" s="9">
        <f>AVERAGE('E-F Prices 2011 Hourly'!G1409:G2151)</f>
        <v>0.21312336372136439</v>
      </c>
      <c r="L188" s="9">
        <f>SUM('E-F Prices 2011 Hourly'!J1432:J2151)</f>
        <v>36838.639999999992</v>
      </c>
      <c r="M188" s="9">
        <f>Table1[[#This Row],[Price]]*Table1[[#This Row],[Total quantity]]</f>
        <v>-400550.39999999997</v>
      </c>
      <c r="N188" s="9">
        <f>Table1[[#This Row],[Real P/L]]-Table1[[#This Row],[Premium]]</f>
        <v>437389.04</v>
      </c>
      <c r="S188" s="1" t="s">
        <v>120</v>
      </c>
      <c r="V188" s="1" t="s">
        <v>121</v>
      </c>
      <c r="W188" s="1" t="s">
        <v>121</v>
      </c>
      <c r="X188" s="1" t="s">
        <v>122</v>
      </c>
      <c r="Y188" s="1" t="s">
        <v>123</v>
      </c>
      <c r="Z188" s="1" t="s">
        <v>124</v>
      </c>
      <c r="AA188" s="1" t="s">
        <v>125</v>
      </c>
      <c r="AB188" s="1" t="s">
        <v>120</v>
      </c>
      <c r="AC188" s="1" t="s">
        <v>120</v>
      </c>
      <c r="AD188" s="1" t="s">
        <v>120</v>
      </c>
      <c r="AE188" s="1" t="s">
        <v>120</v>
      </c>
      <c r="AF188" s="1" t="s">
        <v>120</v>
      </c>
      <c r="AG188" s="3">
        <v>40909</v>
      </c>
      <c r="AH188" s="3">
        <v>41274</v>
      </c>
      <c r="AI188" s="1" t="s">
        <v>126</v>
      </c>
      <c r="AJ188">
        <v>8784</v>
      </c>
      <c r="AK188" s="1" t="s">
        <v>127</v>
      </c>
      <c r="AL188">
        <v>-100</v>
      </c>
      <c r="AM188" s="3"/>
      <c r="AN188" s="1" t="s">
        <v>120</v>
      </c>
      <c r="AO188" s="1" t="s">
        <v>120</v>
      </c>
      <c r="AP188" s="1" t="s">
        <v>128</v>
      </c>
      <c r="AQ188" s="1" t="s">
        <v>129</v>
      </c>
      <c r="AR188">
        <v>0</v>
      </c>
      <c r="AS188">
        <v>0</v>
      </c>
      <c r="AT188" s="1" t="s">
        <v>123</v>
      </c>
      <c r="AU188">
        <v>0</v>
      </c>
      <c r="AV188">
        <v>0</v>
      </c>
      <c r="AW188" s="1" t="s">
        <v>123</v>
      </c>
      <c r="AX188">
        <v>0</v>
      </c>
      <c r="AY188">
        <v>0</v>
      </c>
      <c r="AZ188" s="1" t="s">
        <v>123</v>
      </c>
      <c r="BA188">
        <v>0</v>
      </c>
      <c r="BB188">
        <v>0</v>
      </c>
      <c r="BC188" s="1" t="s">
        <v>123</v>
      </c>
      <c r="BF188" s="1" t="s">
        <v>130</v>
      </c>
      <c r="BG188" s="1" t="s">
        <v>120</v>
      </c>
      <c r="BH188" s="1" t="s">
        <v>131</v>
      </c>
      <c r="BK188" s="1" t="s">
        <v>120</v>
      </c>
      <c r="BL188" s="1" t="s">
        <v>120</v>
      </c>
      <c r="BM188" s="1" t="s">
        <v>120</v>
      </c>
      <c r="BN188" s="1" t="s">
        <v>120</v>
      </c>
      <c r="BO188" s="1" t="s">
        <v>384</v>
      </c>
      <c r="BP188" s="1" t="s">
        <v>133</v>
      </c>
      <c r="BQ188" s="1" t="s">
        <v>120</v>
      </c>
      <c r="BR188" s="1" t="s">
        <v>120</v>
      </c>
      <c r="BS188" s="1" t="s">
        <v>120</v>
      </c>
      <c r="BT188" s="1" t="s">
        <v>120</v>
      </c>
      <c r="BU188" s="1" t="s">
        <v>120</v>
      </c>
      <c r="BV188" s="1" t="s">
        <v>120</v>
      </c>
      <c r="BW188">
        <v>0</v>
      </c>
      <c r="BX188">
        <v>0</v>
      </c>
      <c r="BY188">
        <v>0</v>
      </c>
      <c r="BZ188" s="3"/>
      <c r="CA188" s="3"/>
      <c r="CB188" s="1" t="s">
        <v>142</v>
      </c>
      <c r="CC188" s="4"/>
      <c r="CE188" s="1" t="s">
        <v>120</v>
      </c>
      <c r="CH188" s="1" t="s">
        <v>120</v>
      </c>
      <c r="CK188" s="1" t="s">
        <v>120</v>
      </c>
      <c r="CN188" s="1" t="s">
        <v>120</v>
      </c>
      <c r="CO188" s="1" t="s">
        <v>120</v>
      </c>
      <c r="CP188" s="1" t="s">
        <v>120</v>
      </c>
      <c r="CQ188" s="1" t="s">
        <v>120</v>
      </c>
      <c r="CR188" s="1" t="s">
        <v>120</v>
      </c>
      <c r="CS188" s="1" t="s">
        <v>120</v>
      </c>
      <c r="CT188" s="3"/>
      <c r="CU188" s="1" t="s">
        <v>120</v>
      </c>
      <c r="CV188" s="1" t="s">
        <v>120</v>
      </c>
      <c r="CW188" s="1" t="s">
        <v>120</v>
      </c>
      <c r="CX188" s="1" t="s">
        <v>120</v>
      </c>
      <c r="CY188" s="1" t="s">
        <v>120</v>
      </c>
      <c r="CZ188" s="1" t="s">
        <v>120</v>
      </c>
      <c r="DA188" s="1" t="s">
        <v>120</v>
      </c>
      <c r="DB188">
        <v>0</v>
      </c>
      <c r="DC188" s="1" t="s">
        <v>120</v>
      </c>
      <c r="DD188" s="1" t="s">
        <v>135</v>
      </c>
      <c r="DE188" s="1" t="s">
        <v>120</v>
      </c>
      <c r="DF188" s="1" t="s">
        <v>120</v>
      </c>
      <c r="DG188" s="1" t="s">
        <v>120</v>
      </c>
      <c r="DH188" s="1" t="s">
        <v>136</v>
      </c>
      <c r="DI188" s="1" t="s">
        <v>119</v>
      </c>
      <c r="DJ188" s="1" t="s">
        <v>120</v>
      </c>
      <c r="DK188" s="1" t="s">
        <v>120</v>
      </c>
      <c r="DL188" s="1" t="s">
        <v>120</v>
      </c>
      <c r="DM188" s="1" t="s">
        <v>120</v>
      </c>
      <c r="DN188" s="1" t="s">
        <v>120</v>
      </c>
      <c r="DO188" s="1" t="s">
        <v>120</v>
      </c>
      <c r="DP188" s="1" t="s">
        <v>120</v>
      </c>
      <c r="DQ188" s="1" t="s">
        <v>120</v>
      </c>
    </row>
    <row r="189" spans="2:121" hidden="1" x14ac:dyDescent="0.25">
      <c r="B189">
        <v>2625</v>
      </c>
      <c r="C189" s="3">
        <v>40179</v>
      </c>
      <c r="D189" s="1" t="s">
        <v>382</v>
      </c>
      <c r="E189" s="1" t="s">
        <v>137</v>
      </c>
      <c r="F189">
        <v>-20</v>
      </c>
      <c r="G189" s="1" t="s">
        <v>118</v>
      </c>
      <c r="H189">
        <v>-175680</v>
      </c>
      <c r="I189" s="1" t="s">
        <v>119</v>
      </c>
      <c r="J189">
        <v>-3.43</v>
      </c>
      <c r="K189" s="9">
        <f>AVERAGE('E-F Prices 2011 Hourly'!G1410:G2152)</f>
        <v>0.21312336372136439</v>
      </c>
      <c r="L189" s="9">
        <f>SUM('E-F Prices 2011 Hourly'!J1433:J2152)</f>
        <v>36838.639999999992</v>
      </c>
      <c r="M189" s="9">
        <f>Table1[[#This Row],[Price]]*Table1[[#This Row],[Total quantity]]</f>
        <v>602582.4</v>
      </c>
      <c r="N189" s="9">
        <f>Table1[[#This Row],[Real P/L]]-Table1[[#This Row],[Premium]]</f>
        <v>-565743.76</v>
      </c>
      <c r="S189" s="1" t="s">
        <v>120</v>
      </c>
      <c r="V189" s="1" t="s">
        <v>121</v>
      </c>
      <c r="W189" s="1" t="s">
        <v>121</v>
      </c>
      <c r="X189" s="1" t="s">
        <v>122</v>
      </c>
      <c r="Y189" s="1" t="s">
        <v>123</v>
      </c>
      <c r="Z189" s="1" t="s">
        <v>124</v>
      </c>
      <c r="AA189" s="1" t="s">
        <v>125</v>
      </c>
      <c r="AB189" s="1" t="s">
        <v>120</v>
      </c>
      <c r="AC189" s="1" t="s">
        <v>120</v>
      </c>
      <c r="AD189" s="1" t="s">
        <v>120</v>
      </c>
      <c r="AE189" s="1" t="s">
        <v>120</v>
      </c>
      <c r="AF189" s="1" t="s">
        <v>120</v>
      </c>
      <c r="AG189" s="3">
        <v>40909</v>
      </c>
      <c r="AH189" s="3">
        <v>41274</v>
      </c>
      <c r="AI189" s="1" t="s">
        <v>126</v>
      </c>
      <c r="AJ189">
        <v>8784</v>
      </c>
      <c r="AK189" s="1" t="s">
        <v>127</v>
      </c>
      <c r="AL189">
        <v>-100</v>
      </c>
      <c r="AM189" s="3"/>
      <c r="AN189" s="1" t="s">
        <v>120</v>
      </c>
      <c r="AO189" s="1" t="s">
        <v>120</v>
      </c>
      <c r="AP189" s="1" t="s">
        <v>128</v>
      </c>
      <c r="AQ189" s="1" t="s">
        <v>129</v>
      </c>
      <c r="AR189">
        <v>0</v>
      </c>
      <c r="AS189">
        <v>0</v>
      </c>
      <c r="AT189" s="1" t="s">
        <v>123</v>
      </c>
      <c r="AU189">
        <v>0</v>
      </c>
      <c r="AV189">
        <v>0</v>
      </c>
      <c r="AW189" s="1" t="s">
        <v>123</v>
      </c>
      <c r="AX189">
        <v>0</v>
      </c>
      <c r="AY189">
        <v>0</v>
      </c>
      <c r="AZ189" s="1" t="s">
        <v>123</v>
      </c>
      <c r="BA189">
        <v>0</v>
      </c>
      <c r="BB189">
        <v>0</v>
      </c>
      <c r="BC189" s="1" t="s">
        <v>123</v>
      </c>
      <c r="BF189" s="1" t="s">
        <v>130</v>
      </c>
      <c r="BG189" s="1" t="s">
        <v>120</v>
      </c>
      <c r="BH189" s="1" t="s">
        <v>131</v>
      </c>
      <c r="BK189" s="1" t="s">
        <v>120</v>
      </c>
      <c r="BL189" s="1" t="s">
        <v>120</v>
      </c>
      <c r="BM189" s="1" t="s">
        <v>120</v>
      </c>
      <c r="BN189" s="1" t="s">
        <v>120</v>
      </c>
      <c r="BO189" s="1" t="s">
        <v>385</v>
      </c>
      <c r="BP189" s="1" t="s">
        <v>133</v>
      </c>
      <c r="BQ189" s="1" t="s">
        <v>120</v>
      </c>
      <c r="BR189" s="1" t="s">
        <v>120</v>
      </c>
      <c r="BS189" s="1" t="s">
        <v>120</v>
      </c>
      <c r="BT189" s="1" t="s">
        <v>120</v>
      </c>
      <c r="BU189" s="1" t="s">
        <v>120</v>
      </c>
      <c r="BV189" s="1" t="s">
        <v>120</v>
      </c>
      <c r="BW189">
        <v>0</v>
      </c>
      <c r="BX189">
        <v>0</v>
      </c>
      <c r="BY189">
        <v>0</v>
      </c>
      <c r="BZ189" s="3"/>
      <c r="CA189" s="3"/>
      <c r="CB189" s="1" t="s">
        <v>142</v>
      </c>
      <c r="CC189" s="4"/>
      <c r="CE189" s="1" t="s">
        <v>120</v>
      </c>
      <c r="CH189" s="1" t="s">
        <v>120</v>
      </c>
      <c r="CK189" s="1" t="s">
        <v>120</v>
      </c>
      <c r="CN189" s="1" t="s">
        <v>120</v>
      </c>
      <c r="CO189" s="1" t="s">
        <v>120</v>
      </c>
      <c r="CP189" s="1" t="s">
        <v>120</v>
      </c>
      <c r="CQ189" s="1" t="s">
        <v>120</v>
      </c>
      <c r="CR189" s="1" t="s">
        <v>120</v>
      </c>
      <c r="CS189" s="1" t="s">
        <v>120</v>
      </c>
      <c r="CT189" s="3"/>
      <c r="CU189" s="1" t="s">
        <v>120</v>
      </c>
      <c r="CV189" s="1" t="s">
        <v>120</v>
      </c>
      <c r="CW189" s="1" t="s">
        <v>120</v>
      </c>
      <c r="CX189" s="1" t="s">
        <v>120</v>
      </c>
      <c r="CY189" s="1" t="s">
        <v>120</v>
      </c>
      <c r="CZ189" s="1" t="s">
        <v>120</v>
      </c>
      <c r="DA189" s="1" t="s">
        <v>120</v>
      </c>
      <c r="DB189">
        <v>0</v>
      </c>
      <c r="DC189" s="1" t="s">
        <v>120</v>
      </c>
      <c r="DD189" s="1" t="s">
        <v>135</v>
      </c>
      <c r="DE189" s="1" t="s">
        <v>120</v>
      </c>
      <c r="DF189" s="1" t="s">
        <v>120</v>
      </c>
      <c r="DG189" s="1" t="s">
        <v>120</v>
      </c>
      <c r="DH189" s="1" t="s">
        <v>136</v>
      </c>
      <c r="DI189" s="1" t="s">
        <v>119</v>
      </c>
      <c r="DJ189" s="1" t="s">
        <v>120</v>
      </c>
      <c r="DK189" s="1" t="s">
        <v>120</v>
      </c>
      <c r="DL189" s="1" t="s">
        <v>120</v>
      </c>
      <c r="DM189" s="1" t="s">
        <v>120</v>
      </c>
      <c r="DN189" s="1" t="s">
        <v>120</v>
      </c>
      <c r="DO189" s="1" t="s">
        <v>120</v>
      </c>
      <c r="DP189" s="1" t="s">
        <v>120</v>
      </c>
      <c r="DQ189" s="1" t="s">
        <v>120</v>
      </c>
    </row>
    <row r="190" spans="2:121" hidden="1" x14ac:dyDescent="0.25">
      <c r="B190">
        <v>2053</v>
      </c>
      <c r="C190" s="3">
        <v>40179</v>
      </c>
      <c r="D190" s="1" t="s">
        <v>386</v>
      </c>
      <c r="E190" s="1" t="s">
        <v>117</v>
      </c>
      <c r="F190">
        <v>10</v>
      </c>
      <c r="G190" s="1" t="s">
        <v>118</v>
      </c>
      <c r="H190">
        <v>87840</v>
      </c>
      <c r="I190" s="1" t="s">
        <v>119</v>
      </c>
      <c r="J190">
        <v>3.23</v>
      </c>
      <c r="K190" s="9">
        <f>AVERAGE('E-F Prices 2011 Hourly'!G1411:G2153)</f>
        <v>0.21312336372136439</v>
      </c>
      <c r="L190" s="9">
        <f>SUM('E-F Prices 2011 Hourly'!J1434:J2153)</f>
        <v>36838.639999999992</v>
      </c>
      <c r="M190" s="9">
        <f>Table1[[#This Row],[Price]]*Table1[[#This Row],[Total quantity]]</f>
        <v>283723.2</v>
      </c>
      <c r="N190" s="9">
        <f>Table1[[#This Row],[Real P/L]]-Table1[[#This Row],[Premium]]</f>
        <v>-246884.56000000003</v>
      </c>
      <c r="S190" s="1" t="s">
        <v>120</v>
      </c>
      <c r="V190" s="1" t="s">
        <v>121</v>
      </c>
      <c r="W190" s="1" t="s">
        <v>121</v>
      </c>
      <c r="X190" s="1" t="s">
        <v>122</v>
      </c>
      <c r="Y190" s="1" t="s">
        <v>123</v>
      </c>
      <c r="Z190" s="1" t="s">
        <v>124</v>
      </c>
      <c r="AA190" s="1" t="s">
        <v>125</v>
      </c>
      <c r="AB190" s="1" t="s">
        <v>120</v>
      </c>
      <c r="AC190" s="1" t="s">
        <v>120</v>
      </c>
      <c r="AD190" s="1" t="s">
        <v>120</v>
      </c>
      <c r="AE190" s="1" t="s">
        <v>120</v>
      </c>
      <c r="AF190" s="1" t="s">
        <v>120</v>
      </c>
      <c r="AG190" s="3">
        <v>40909</v>
      </c>
      <c r="AH190" s="3">
        <v>41274</v>
      </c>
      <c r="AI190" s="1" t="s">
        <v>126</v>
      </c>
      <c r="AJ190">
        <v>8784</v>
      </c>
      <c r="AK190" s="1" t="s">
        <v>127</v>
      </c>
      <c r="AL190">
        <v>-5</v>
      </c>
      <c r="AM190" s="3"/>
      <c r="AN190" s="1" t="s">
        <v>120</v>
      </c>
      <c r="AO190" s="1" t="s">
        <v>120</v>
      </c>
      <c r="AP190" s="1" t="s">
        <v>128</v>
      </c>
      <c r="AQ190" s="1" t="s">
        <v>129</v>
      </c>
      <c r="AR190">
        <v>0</v>
      </c>
      <c r="AS190">
        <v>0</v>
      </c>
      <c r="AT190" s="1" t="s">
        <v>123</v>
      </c>
      <c r="AU190">
        <v>0</v>
      </c>
      <c r="AV190">
        <v>0</v>
      </c>
      <c r="AW190" s="1" t="s">
        <v>123</v>
      </c>
      <c r="AX190">
        <v>0</v>
      </c>
      <c r="AY190">
        <v>0</v>
      </c>
      <c r="AZ190" s="1" t="s">
        <v>123</v>
      </c>
      <c r="BA190">
        <v>0</v>
      </c>
      <c r="BB190">
        <v>0</v>
      </c>
      <c r="BC190" s="1" t="s">
        <v>123</v>
      </c>
      <c r="BF190" s="1" t="s">
        <v>130</v>
      </c>
      <c r="BG190" s="1" t="s">
        <v>120</v>
      </c>
      <c r="BH190" s="1" t="s">
        <v>131</v>
      </c>
      <c r="BK190" s="1" t="s">
        <v>120</v>
      </c>
      <c r="BL190" s="1" t="s">
        <v>120</v>
      </c>
      <c r="BM190" s="1" t="s">
        <v>120</v>
      </c>
      <c r="BN190" s="1" t="s">
        <v>120</v>
      </c>
      <c r="BO190" s="1" t="s">
        <v>387</v>
      </c>
      <c r="BP190" s="1" t="s">
        <v>133</v>
      </c>
      <c r="BQ190" s="1" t="s">
        <v>120</v>
      </c>
      <c r="BR190" s="1" t="s">
        <v>120</v>
      </c>
      <c r="BS190" s="1" t="s">
        <v>120</v>
      </c>
      <c r="BT190" s="1" t="s">
        <v>120</v>
      </c>
      <c r="BU190" s="1" t="s">
        <v>120</v>
      </c>
      <c r="BV190" s="1" t="s">
        <v>120</v>
      </c>
      <c r="BW190">
        <v>0</v>
      </c>
      <c r="BX190">
        <v>0</v>
      </c>
      <c r="BY190">
        <v>0</v>
      </c>
      <c r="BZ190" s="3"/>
      <c r="CA190" s="3"/>
      <c r="CB190" s="1" t="s">
        <v>147</v>
      </c>
      <c r="CC190" s="4"/>
      <c r="CE190" s="1" t="s">
        <v>120</v>
      </c>
      <c r="CH190" s="1" t="s">
        <v>120</v>
      </c>
      <c r="CK190" s="1" t="s">
        <v>120</v>
      </c>
      <c r="CN190" s="1" t="s">
        <v>120</v>
      </c>
      <c r="CO190" s="1" t="s">
        <v>120</v>
      </c>
      <c r="CP190" s="1" t="s">
        <v>120</v>
      </c>
      <c r="CQ190" s="1" t="s">
        <v>120</v>
      </c>
      <c r="CR190" s="1" t="s">
        <v>120</v>
      </c>
      <c r="CS190" s="1" t="s">
        <v>120</v>
      </c>
      <c r="CT190" s="3"/>
      <c r="CU190" s="1" t="s">
        <v>120</v>
      </c>
      <c r="CV190" s="1" t="s">
        <v>120</v>
      </c>
      <c r="CW190" s="1" t="s">
        <v>120</v>
      </c>
      <c r="CX190" s="1" t="s">
        <v>120</v>
      </c>
      <c r="CY190" s="1" t="s">
        <v>120</v>
      </c>
      <c r="CZ190" s="1" t="s">
        <v>120</v>
      </c>
      <c r="DA190" s="1" t="s">
        <v>120</v>
      </c>
      <c r="DB190">
        <v>0</v>
      </c>
      <c r="DC190" s="1" t="s">
        <v>120</v>
      </c>
      <c r="DD190" s="1" t="s">
        <v>135</v>
      </c>
      <c r="DE190" s="1" t="s">
        <v>120</v>
      </c>
      <c r="DF190" s="1" t="s">
        <v>120</v>
      </c>
      <c r="DG190" s="1" t="s">
        <v>120</v>
      </c>
      <c r="DH190" s="1" t="s">
        <v>136</v>
      </c>
      <c r="DI190" s="1" t="s">
        <v>119</v>
      </c>
      <c r="DJ190" s="1" t="s">
        <v>120</v>
      </c>
      <c r="DK190" s="1" t="s">
        <v>120</v>
      </c>
      <c r="DL190" s="1" t="s">
        <v>120</v>
      </c>
      <c r="DM190" s="1" t="s">
        <v>120</v>
      </c>
      <c r="DN190" s="1" t="s">
        <v>120</v>
      </c>
      <c r="DO190" s="1" t="s">
        <v>120</v>
      </c>
      <c r="DP190" s="1" t="s">
        <v>120</v>
      </c>
      <c r="DQ190" s="1" t="s">
        <v>120</v>
      </c>
    </row>
    <row r="191" spans="2:121" hidden="1" x14ac:dyDescent="0.25">
      <c r="B191">
        <v>2341</v>
      </c>
      <c r="C191" s="3">
        <v>40179</v>
      </c>
      <c r="D191" s="1" t="s">
        <v>386</v>
      </c>
      <c r="E191" s="1" t="s">
        <v>137</v>
      </c>
      <c r="F191">
        <v>-10</v>
      </c>
      <c r="G191" s="1" t="s">
        <v>118</v>
      </c>
      <c r="H191">
        <v>-87840</v>
      </c>
      <c r="I191" s="1" t="s">
        <v>119</v>
      </c>
      <c r="J191">
        <v>4.5599999999999996</v>
      </c>
      <c r="K191" s="9">
        <f>AVERAGE('E-F Prices 2011 Hourly'!G1412:G2154)</f>
        <v>0.21312336372136439</v>
      </c>
      <c r="L191" s="9">
        <f>SUM('E-F Prices 2011 Hourly'!J1435:J2154)</f>
        <v>36838.639999999992</v>
      </c>
      <c r="M191" s="9">
        <f>Table1[[#This Row],[Price]]*Table1[[#This Row],[Total quantity]]</f>
        <v>-400550.39999999997</v>
      </c>
      <c r="N191" s="9">
        <f>Table1[[#This Row],[Real P/L]]-Table1[[#This Row],[Premium]]</f>
        <v>437389.04</v>
      </c>
      <c r="S191" s="1" t="s">
        <v>120</v>
      </c>
      <c r="V191" s="1" t="s">
        <v>121</v>
      </c>
      <c r="W191" s="1" t="s">
        <v>121</v>
      </c>
      <c r="X191" s="1" t="s">
        <v>122</v>
      </c>
      <c r="Y191" s="1" t="s">
        <v>123</v>
      </c>
      <c r="Z191" s="1" t="s">
        <v>124</v>
      </c>
      <c r="AA191" s="1" t="s">
        <v>125</v>
      </c>
      <c r="AB191" s="1" t="s">
        <v>120</v>
      </c>
      <c r="AC191" s="1" t="s">
        <v>120</v>
      </c>
      <c r="AD191" s="1" t="s">
        <v>120</v>
      </c>
      <c r="AE191" s="1" t="s">
        <v>120</v>
      </c>
      <c r="AF191" s="1" t="s">
        <v>120</v>
      </c>
      <c r="AG191" s="3">
        <v>40909</v>
      </c>
      <c r="AH191" s="3">
        <v>41274</v>
      </c>
      <c r="AI191" s="1" t="s">
        <v>126</v>
      </c>
      <c r="AJ191">
        <v>8784</v>
      </c>
      <c r="AK191" s="1" t="s">
        <v>127</v>
      </c>
      <c r="AL191">
        <v>-5</v>
      </c>
      <c r="AM191" s="3"/>
      <c r="AN191" s="1" t="s">
        <v>120</v>
      </c>
      <c r="AO191" s="1" t="s">
        <v>120</v>
      </c>
      <c r="AP191" s="1" t="s">
        <v>128</v>
      </c>
      <c r="AQ191" s="1" t="s">
        <v>129</v>
      </c>
      <c r="AR191">
        <v>0</v>
      </c>
      <c r="AS191">
        <v>0</v>
      </c>
      <c r="AT191" s="1" t="s">
        <v>123</v>
      </c>
      <c r="AU191">
        <v>0</v>
      </c>
      <c r="AV191">
        <v>0</v>
      </c>
      <c r="AW191" s="1" t="s">
        <v>123</v>
      </c>
      <c r="AX191">
        <v>0</v>
      </c>
      <c r="AY191">
        <v>0</v>
      </c>
      <c r="AZ191" s="1" t="s">
        <v>123</v>
      </c>
      <c r="BA191">
        <v>0</v>
      </c>
      <c r="BB191">
        <v>0</v>
      </c>
      <c r="BC191" s="1" t="s">
        <v>123</v>
      </c>
      <c r="BF191" s="1" t="s">
        <v>130</v>
      </c>
      <c r="BG191" s="1" t="s">
        <v>120</v>
      </c>
      <c r="BH191" s="1" t="s">
        <v>131</v>
      </c>
      <c r="BK191" s="1" t="s">
        <v>120</v>
      </c>
      <c r="BL191" s="1" t="s">
        <v>120</v>
      </c>
      <c r="BM191" s="1" t="s">
        <v>120</v>
      </c>
      <c r="BN191" s="1" t="s">
        <v>120</v>
      </c>
      <c r="BO191" s="1" t="s">
        <v>388</v>
      </c>
      <c r="BP191" s="1" t="s">
        <v>133</v>
      </c>
      <c r="BQ191" s="1" t="s">
        <v>120</v>
      </c>
      <c r="BR191" s="1" t="s">
        <v>120</v>
      </c>
      <c r="BS191" s="1" t="s">
        <v>120</v>
      </c>
      <c r="BT191" s="1" t="s">
        <v>120</v>
      </c>
      <c r="BU191" s="1" t="s">
        <v>120</v>
      </c>
      <c r="BV191" s="1" t="s">
        <v>120</v>
      </c>
      <c r="BW191">
        <v>0</v>
      </c>
      <c r="BX191">
        <v>0</v>
      </c>
      <c r="BY191">
        <v>0</v>
      </c>
      <c r="BZ191" s="3"/>
      <c r="CA191" s="3"/>
      <c r="CB191" s="1" t="s">
        <v>147</v>
      </c>
      <c r="CC191" s="4"/>
      <c r="CE191" s="1" t="s">
        <v>120</v>
      </c>
      <c r="CH191" s="1" t="s">
        <v>120</v>
      </c>
      <c r="CK191" s="1" t="s">
        <v>120</v>
      </c>
      <c r="CN191" s="1" t="s">
        <v>120</v>
      </c>
      <c r="CO191" s="1" t="s">
        <v>120</v>
      </c>
      <c r="CP191" s="1" t="s">
        <v>120</v>
      </c>
      <c r="CQ191" s="1" t="s">
        <v>120</v>
      </c>
      <c r="CR191" s="1" t="s">
        <v>120</v>
      </c>
      <c r="CS191" s="1" t="s">
        <v>120</v>
      </c>
      <c r="CT191" s="3"/>
      <c r="CU191" s="1" t="s">
        <v>120</v>
      </c>
      <c r="CV191" s="1" t="s">
        <v>120</v>
      </c>
      <c r="CW191" s="1" t="s">
        <v>120</v>
      </c>
      <c r="CX191" s="1" t="s">
        <v>120</v>
      </c>
      <c r="CY191" s="1" t="s">
        <v>120</v>
      </c>
      <c r="CZ191" s="1" t="s">
        <v>120</v>
      </c>
      <c r="DA191" s="1" t="s">
        <v>120</v>
      </c>
      <c r="DB191">
        <v>0</v>
      </c>
      <c r="DC191" s="1" t="s">
        <v>120</v>
      </c>
      <c r="DD191" s="1" t="s">
        <v>135</v>
      </c>
      <c r="DE191" s="1" t="s">
        <v>120</v>
      </c>
      <c r="DF191" s="1" t="s">
        <v>120</v>
      </c>
      <c r="DG191" s="1" t="s">
        <v>120</v>
      </c>
      <c r="DH191" s="1" t="s">
        <v>136</v>
      </c>
      <c r="DI191" s="1" t="s">
        <v>119</v>
      </c>
      <c r="DJ191" s="1" t="s">
        <v>120</v>
      </c>
      <c r="DK191" s="1" t="s">
        <v>120</v>
      </c>
      <c r="DL191" s="1" t="s">
        <v>120</v>
      </c>
      <c r="DM191" s="1" t="s">
        <v>120</v>
      </c>
      <c r="DN191" s="1" t="s">
        <v>120</v>
      </c>
      <c r="DO191" s="1" t="s">
        <v>120</v>
      </c>
      <c r="DP191" s="1" t="s">
        <v>120</v>
      </c>
      <c r="DQ191" s="1" t="s">
        <v>120</v>
      </c>
    </row>
    <row r="192" spans="2:121" hidden="1" x14ac:dyDescent="0.25">
      <c r="B192">
        <v>2627</v>
      </c>
      <c r="C192" s="3">
        <v>40179</v>
      </c>
      <c r="D192" s="1" t="s">
        <v>386</v>
      </c>
      <c r="E192" s="1" t="s">
        <v>137</v>
      </c>
      <c r="F192">
        <v>-20</v>
      </c>
      <c r="G192" s="1" t="s">
        <v>118</v>
      </c>
      <c r="H192">
        <v>-175680</v>
      </c>
      <c r="I192" s="1" t="s">
        <v>119</v>
      </c>
      <c r="J192">
        <v>-3.43</v>
      </c>
      <c r="K192" s="9">
        <f>AVERAGE('E-F Prices 2011 Hourly'!G1413:G2155)</f>
        <v>0.21312336372136439</v>
      </c>
      <c r="L192" s="9">
        <f>SUM('E-F Prices 2011 Hourly'!J1436:J2155)</f>
        <v>36838.639999999992</v>
      </c>
      <c r="M192" s="9">
        <f>Table1[[#This Row],[Price]]*Table1[[#This Row],[Total quantity]]</f>
        <v>602582.4</v>
      </c>
      <c r="N192" s="9">
        <f>Table1[[#This Row],[Real P/L]]-Table1[[#This Row],[Premium]]</f>
        <v>-565743.76</v>
      </c>
      <c r="S192" s="1" t="s">
        <v>120</v>
      </c>
      <c r="V192" s="1" t="s">
        <v>121</v>
      </c>
      <c r="W192" s="1" t="s">
        <v>121</v>
      </c>
      <c r="X192" s="1" t="s">
        <v>122</v>
      </c>
      <c r="Y192" s="1" t="s">
        <v>123</v>
      </c>
      <c r="Z192" s="1" t="s">
        <v>124</v>
      </c>
      <c r="AA192" s="1" t="s">
        <v>125</v>
      </c>
      <c r="AB192" s="1" t="s">
        <v>120</v>
      </c>
      <c r="AC192" s="1" t="s">
        <v>120</v>
      </c>
      <c r="AD192" s="1" t="s">
        <v>120</v>
      </c>
      <c r="AE192" s="1" t="s">
        <v>120</v>
      </c>
      <c r="AF192" s="1" t="s">
        <v>120</v>
      </c>
      <c r="AG192" s="3">
        <v>40909</v>
      </c>
      <c r="AH192" s="3">
        <v>41274</v>
      </c>
      <c r="AI192" s="1" t="s">
        <v>126</v>
      </c>
      <c r="AJ192">
        <v>8784</v>
      </c>
      <c r="AK192" s="1" t="s">
        <v>127</v>
      </c>
      <c r="AL192">
        <v>-5</v>
      </c>
      <c r="AM192" s="3"/>
      <c r="AN192" s="1" t="s">
        <v>120</v>
      </c>
      <c r="AO192" s="1" t="s">
        <v>120</v>
      </c>
      <c r="AP192" s="1" t="s">
        <v>128</v>
      </c>
      <c r="AQ192" s="1" t="s">
        <v>129</v>
      </c>
      <c r="AR192">
        <v>0</v>
      </c>
      <c r="AS192">
        <v>0</v>
      </c>
      <c r="AT192" s="1" t="s">
        <v>123</v>
      </c>
      <c r="AU192">
        <v>0</v>
      </c>
      <c r="AV192">
        <v>0</v>
      </c>
      <c r="AW192" s="1" t="s">
        <v>123</v>
      </c>
      <c r="AX192">
        <v>0</v>
      </c>
      <c r="AY192">
        <v>0</v>
      </c>
      <c r="AZ192" s="1" t="s">
        <v>123</v>
      </c>
      <c r="BA192">
        <v>0</v>
      </c>
      <c r="BB192">
        <v>0</v>
      </c>
      <c r="BC192" s="1" t="s">
        <v>123</v>
      </c>
      <c r="BF192" s="1" t="s">
        <v>130</v>
      </c>
      <c r="BG192" s="1" t="s">
        <v>120</v>
      </c>
      <c r="BH192" s="1" t="s">
        <v>131</v>
      </c>
      <c r="BK192" s="1" t="s">
        <v>120</v>
      </c>
      <c r="BL192" s="1" t="s">
        <v>120</v>
      </c>
      <c r="BM192" s="1" t="s">
        <v>120</v>
      </c>
      <c r="BN192" s="1" t="s">
        <v>120</v>
      </c>
      <c r="BO192" s="1" t="s">
        <v>389</v>
      </c>
      <c r="BP192" s="1" t="s">
        <v>133</v>
      </c>
      <c r="BQ192" s="1" t="s">
        <v>120</v>
      </c>
      <c r="BR192" s="1" t="s">
        <v>120</v>
      </c>
      <c r="BS192" s="1" t="s">
        <v>120</v>
      </c>
      <c r="BT192" s="1" t="s">
        <v>120</v>
      </c>
      <c r="BU192" s="1" t="s">
        <v>120</v>
      </c>
      <c r="BV192" s="1" t="s">
        <v>120</v>
      </c>
      <c r="BW192">
        <v>0</v>
      </c>
      <c r="BX192">
        <v>0</v>
      </c>
      <c r="BY192">
        <v>0</v>
      </c>
      <c r="BZ192" s="3"/>
      <c r="CA192" s="3"/>
      <c r="CB192" s="1" t="s">
        <v>147</v>
      </c>
      <c r="CC192" s="4"/>
      <c r="CE192" s="1" t="s">
        <v>120</v>
      </c>
      <c r="CH192" s="1" t="s">
        <v>120</v>
      </c>
      <c r="CK192" s="1" t="s">
        <v>120</v>
      </c>
      <c r="CN192" s="1" t="s">
        <v>120</v>
      </c>
      <c r="CO192" s="1" t="s">
        <v>120</v>
      </c>
      <c r="CP192" s="1" t="s">
        <v>120</v>
      </c>
      <c r="CQ192" s="1" t="s">
        <v>120</v>
      </c>
      <c r="CR192" s="1" t="s">
        <v>120</v>
      </c>
      <c r="CS192" s="1" t="s">
        <v>120</v>
      </c>
      <c r="CT192" s="3"/>
      <c r="CU192" s="1" t="s">
        <v>120</v>
      </c>
      <c r="CV192" s="1" t="s">
        <v>120</v>
      </c>
      <c r="CW192" s="1" t="s">
        <v>120</v>
      </c>
      <c r="CX192" s="1" t="s">
        <v>120</v>
      </c>
      <c r="CY192" s="1" t="s">
        <v>120</v>
      </c>
      <c r="CZ192" s="1" t="s">
        <v>120</v>
      </c>
      <c r="DA192" s="1" t="s">
        <v>120</v>
      </c>
      <c r="DB192">
        <v>0</v>
      </c>
      <c r="DC192" s="1" t="s">
        <v>120</v>
      </c>
      <c r="DD192" s="1" t="s">
        <v>135</v>
      </c>
      <c r="DE192" s="1" t="s">
        <v>120</v>
      </c>
      <c r="DF192" s="1" t="s">
        <v>120</v>
      </c>
      <c r="DG192" s="1" t="s">
        <v>120</v>
      </c>
      <c r="DH192" s="1" t="s">
        <v>136</v>
      </c>
      <c r="DI192" s="1" t="s">
        <v>119</v>
      </c>
      <c r="DJ192" s="1" t="s">
        <v>120</v>
      </c>
      <c r="DK192" s="1" t="s">
        <v>120</v>
      </c>
      <c r="DL192" s="1" t="s">
        <v>120</v>
      </c>
      <c r="DM192" s="1" t="s">
        <v>120</v>
      </c>
      <c r="DN192" s="1" t="s">
        <v>120</v>
      </c>
      <c r="DO192" s="1" t="s">
        <v>120</v>
      </c>
      <c r="DP192" s="1" t="s">
        <v>120</v>
      </c>
      <c r="DQ192" s="1" t="s">
        <v>120</v>
      </c>
    </row>
    <row r="193" spans="2:121" hidden="1" x14ac:dyDescent="0.25">
      <c r="B193">
        <v>2055</v>
      </c>
      <c r="C193" s="3">
        <v>40179</v>
      </c>
      <c r="D193" s="1" t="s">
        <v>390</v>
      </c>
      <c r="E193" s="1" t="s">
        <v>117</v>
      </c>
      <c r="F193">
        <v>10</v>
      </c>
      <c r="G193" s="1" t="s">
        <v>118</v>
      </c>
      <c r="H193">
        <v>87840</v>
      </c>
      <c r="I193" s="1" t="s">
        <v>119</v>
      </c>
      <c r="J193">
        <v>3.23</v>
      </c>
      <c r="K193" s="9">
        <f>AVERAGE('E-F Prices 2011 Hourly'!G1414:G2156)</f>
        <v>0.21312336372136439</v>
      </c>
      <c r="L193" s="9">
        <f>SUM('E-F Prices 2011 Hourly'!J1437:J2156)</f>
        <v>36838.639999999992</v>
      </c>
      <c r="M193" s="9">
        <f>Table1[[#This Row],[Price]]*Table1[[#This Row],[Total quantity]]</f>
        <v>283723.2</v>
      </c>
      <c r="N193" s="9">
        <f>Table1[[#This Row],[Real P/L]]-Table1[[#This Row],[Premium]]</f>
        <v>-246884.56000000003</v>
      </c>
      <c r="S193" s="1" t="s">
        <v>120</v>
      </c>
      <c r="V193" s="1" t="s">
        <v>121</v>
      </c>
      <c r="W193" s="1" t="s">
        <v>121</v>
      </c>
      <c r="X193" s="1" t="s">
        <v>122</v>
      </c>
      <c r="Y193" s="1" t="s">
        <v>123</v>
      </c>
      <c r="Z193" s="1" t="s">
        <v>124</v>
      </c>
      <c r="AA193" s="1" t="s">
        <v>125</v>
      </c>
      <c r="AB193" s="1" t="s">
        <v>120</v>
      </c>
      <c r="AC193" s="1" t="s">
        <v>120</v>
      </c>
      <c r="AD193" s="1" t="s">
        <v>120</v>
      </c>
      <c r="AE193" s="1" t="s">
        <v>120</v>
      </c>
      <c r="AF193" s="1" t="s">
        <v>120</v>
      </c>
      <c r="AG193" s="3">
        <v>40909</v>
      </c>
      <c r="AH193" s="3">
        <v>41274</v>
      </c>
      <c r="AI193" s="1" t="s">
        <v>126</v>
      </c>
      <c r="AJ193">
        <v>8784</v>
      </c>
      <c r="AK193" s="1" t="s">
        <v>127</v>
      </c>
      <c r="AL193">
        <v>5</v>
      </c>
      <c r="AM193" s="3"/>
      <c r="AN193" s="1" t="s">
        <v>120</v>
      </c>
      <c r="AO193" s="1" t="s">
        <v>120</v>
      </c>
      <c r="AP193" s="1" t="s">
        <v>128</v>
      </c>
      <c r="AQ193" s="1" t="s">
        <v>129</v>
      </c>
      <c r="AR193">
        <v>0</v>
      </c>
      <c r="AS193">
        <v>0</v>
      </c>
      <c r="AT193" s="1" t="s">
        <v>123</v>
      </c>
      <c r="AU193">
        <v>0</v>
      </c>
      <c r="AV193">
        <v>0</v>
      </c>
      <c r="AW193" s="1" t="s">
        <v>123</v>
      </c>
      <c r="AX193">
        <v>0</v>
      </c>
      <c r="AY193">
        <v>0</v>
      </c>
      <c r="AZ193" s="1" t="s">
        <v>123</v>
      </c>
      <c r="BA193">
        <v>0</v>
      </c>
      <c r="BB193">
        <v>0</v>
      </c>
      <c r="BC193" s="1" t="s">
        <v>123</v>
      </c>
      <c r="BF193" s="1" t="s">
        <v>130</v>
      </c>
      <c r="BG193" s="1" t="s">
        <v>120</v>
      </c>
      <c r="BH193" s="1" t="s">
        <v>131</v>
      </c>
      <c r="BK193" s="1" t="s">
        <v>120</v>
      </c>
      <c r="BL193" s="1" t="s">
        <v>120</v>
      </c>
      <c r="BM193" s="1" t="s">
        <v>120</v>
      </c>
      <c r="BN193" s="1" t="s">
        <v>120</v>
      </c>
      <c r="BO193" s="1" t="s">
        <v>391</v>
      </c>
      <c r="BP193" s="1" t="s">
        <v>133</v>
      </c>
      <c r="BQ193" s="1" t="s">
        <v>120</v>
      </c>
      <c r="BR193" s="1" t="s">
        <v>120</v>
      </c>
      <c r="BS193" s="1" t="s">
        <v>120</v>
      </c>
      <c r="BT193" s="1" t="s">
        <v>120</v>
      </c>
      <c r="BU193" s="1" t="s">
        <v>120</v>
      </c>
      <c r="BV193" s="1" t="s">
        <v>120</v>
      </c>
      <c r="BW193">
        <v>0</v>
      </c>
      <c r="BX193">
        <v>0</v>
      </c>
      <c r="BY193">
        <v>0</v>
      </c>
      <c r="BZ193" s="3"/>
      <c r="CA193" s="3"/>
      <c r="CB193" s="1" t="s">
        <v>134</v>
      </c>
      <c r="CC193" s="4"/>
      <c r="CE193" s="1" t="s">
        <v>120</v>
      </c>
      <c r="CH193" s="1" t="s">
        <v>120</v>
      </c>
      <c r="CK193" s="1" t="s">
        <v>120</v>
      </c>
      <c r="CN193" s="1" t="s">
        <v>120</v>
      </c>
      <c r="CO193" s="1" t="s">
        <v>120</v>
      </c>
      <c r="CP193" s="1" t="s">
        <v>120</v>
      </c>
      <c r="CQ193" s="1" t="s">
        <v>120</v>
      </c>
      <c r="CR193" s="1" t="s">
        <v>120</v>
      </c>
      <c r="CS193" s="1" t="s">
        <v>120</v>
      </c>
      <c r="CT193" s="3"/>
      <c r="CU193" s="1" t="s">
        <v>120</v>
      </c>
      <c r="CV193" s="1" t="s">
        <v>120</v>
      </c>
      <c r="CW193" s="1" t="s">
        <v>120</v>
      </c>
      <c r="CX193" s="1" t="s">
        <v>120</v>
      </c>
      <c r="CY193" s="1" t="s">
        <v>120</v>
      </c>
      <c r="CZ193" s="1" t="s">
        <v>120</v>
      </c>
      <c r="DA193" s="1" t="s">
        <v>120</v>
      </c>
      <c r="DB193">
        <v>0</v>
      </c>
      <c r="DC193" s="1" t="s">
        <v>120</v>
      </c>
      <c r="DD193" s="1" t="s">
        <v>135</v>
      </c>
      <c r="DE193" s="1" t="s">
        <v>120</v>
      </c>
      <c r="DF193" s="1" t="s">
        <v>120</v>
      </c>
      <c r="DG193" s="1" t="s">
        <v>120</v>
      </c>
      <c r="DH193" s="1" t="s">
        <v>136</v>
      </c>
      <c r="DI193" s="1" t="s">
        <v>119</v>
      </c>
      <c r="DJ193" s="1" t="s">
        <v>120</v>
      </c>
      <c r="DK193" s="1" t="s">
        <v>120</v>
      </c>
      <c r="DL193" s="1" t="s">
        <v>120</v>
      </c>
      <c r="DM193" s="1" t="s">
        <v>120</v>
      </c>
      <c r="DN193" s="1" t="s">
        <v>120</v>
      </c>
      <c r="DO193" s="1" t="s">
        <v>120</v>
      </c>
      <c r="DP193" s="1" t="s">
        <v>120</v>
      </c>
      <c r="DQ193" s="1" t="s">
        <v>120</v>
      </c>
    </row>
    <row r="194" spans="2:121" hidden="1" x14ac:dyDescent="0.25">
      <c r="B194">
        <v>2343</v>
      </c>
      <c r="C194" s="3">
        <v>40179</v>
      </c>
      <c r="D194" s="1" t="s">
        <v>390</v>
      </c>
      <c r="E194" s="1" t="s">
        <v>137</v>
      </c>
      <c r="F194">
        <v>-10</v>
      </c>
      <c r="G194" s="1" t="s">
        <v>118</v>
      </c>
      <c r="H194">
        <v>-87840</v>
      </c>
      <c r="I194" s="1" t="s">
        <v>119</v>
      </c>
      <c r="J194">
        <v>4.5599999999999996</v>
      </c>
      <c r="K194" s="9">
        <f>AVERAGE('E-F Prices 2011 Hourly'!G1415:G2157)</f>
        <v>0.21312336372136439</v>
      </c>
      <c r="L194" s="9">
        <f>SUM('E-F Prices 2011 Hourly'!J1438:J2157)</f>
        <v>36838.639999999992</v>
      </c>
      <c r="M194" s="9">
        <f>Table1[[#This Row],[Price]]*Table1[[#This Row],[Total quantity]]</f>
        <v>-400550.39999999997</v>
      </c>
      <c r="N194" s="9">
        <f>Table1[[#This Row],[Real P/L]]-Table1[[#This Row],[Premium]]</f>
        <v>437389.04</v>
      </c>
      <c r="S194" s="1" t="s">
        <v>120</v>
      </c>
      <c r="V194" s="1" t="s">
        <v>121</v>
      </c>
      <c r="W194" s="1" t="s">
        <v>121</v>
      </c>
      <c r="X194" s="1" t="s">
        <v>122</v>
      </c>
      <c r="Y194" s="1" t="s">
        <v>123</v>
      </c>
      <c r="Z194" s="1" t="s">
        <v>124</v>
      </c>
      <c r="AA194" s="1" t="s">
        <v>125</v>
      </c>
      <c r="AB194" s="1" t="s">
        <v>120</v>
      </c>
      <c r="AC194" s="1" t="s">
        <v>120</v>
      </c>
      <c r="AD194" s="1" t="s">
        <v>120</v>
      </c>
      <c r="AE194" s="1" t="s">
        <v>120</v>
      </c>
      <c r="AF194" s="1" t="s">
        <v>120</v>
      </c>
      <c r="AG194" s="3">
        <v>40909</v>
      </c>
      <c r="AH194" s="3">
        <v>41274</v>
      </c>
      <c r="AI194" s="1" t="s">
        <v>126</v>
      </c>
      <c r="AJ194">
        <v>8784</v>
      </c>
      <c r="AK194" s="1" t="s">
        <v>127</v>
      </c>
      <c r="AL194">
        <v>5</v>
      </c>
      <c r="AM194" s="3"/>
      <c r="AN194" s="1" t="s">
        <v>120</v>
      </c>
      <c r="AO194" s="1" t="s">
        <v>120</v>
      </c>
      <c r="AP194" s="1" t="s">
        <v>128</v>
      </c>
      <c r="AQ194" s="1" t="s">
        <v>129</v>
      </c>
      <c r="AR194">
        <v>0</v>
      </c>
      <c r="AS194">
        <v>0</v>
      </c>
      <c r="AT194" s="1" t="s">
        <v>123</v>
      </c>
      <c r="AU194">
        <v>0</v>
      </c>
      <c r="AV194">
        <v>0</v>
      </c>
      <c r="AW194" s="1" t="s">
        <v>123</v>
      </c>
      <c r="AX194">
        <v>0</v>
      </c>
      <c r="AY194">
        <v>0</v>
      </c>
      <c r="AZ194" s="1" t="s">
        <v>123</v>
      </c>
      <c r="BA194">
        <v>0</v>
      </c>
      <c r="BB194">
        <v>0</v>
      </c>
      <c r="BC194" s="1" t="s">
        <v>123</v>
      </c>
      <c r="BF194" s="1" t="s">
        <v>130</v>
      </c>
      <c r="BG194" s="1" t="s">
        <v>120</v>
      </c>
      <c r="BH194" s="1" t="s">
        <v>131</v>
      </c>
      <c r="BK194" s="1" t="s">
        <v>120</v>
      </c>
      <c r="BL194" s="1" t="s">
        <v>120</v>
      </c>
      <c r="BM194" s="1" t="s">
        <v>120</v>
      </c>
      <c r="BN194" s="1" t="s">
        <v>120</v>
      </c>
      <c r="BO194" s="1" t="s">
        <v>392</v>
      </c>
      <c r="BP194" s="1" t="s">
        <v>133</v>
      </c>
      <c r="BQ194" s="1" t="s">
        <v>120</v>
      </c>
      <c r="BR194" s="1" t="s">
        <v>120</v>
      </c>
      <c r="BS194" s="1" t="s">
        <v>120</v>
      </c>
      <c r="BT194" s="1" t="s">
        <v>120</v>
      </c>
      <c r="BU194" s="1" t="s">
        <v>120</v>
      </c>
      <c r="BV194" s="1" t="s">
        <v>120</v>
      </c>
      <c r="BW194">
        <v>0</v>
      </c>
      <c r="BX194">
        <v>0</v>
      </c>
      <c r="BY194">
        <v>0</v>
      </c>
      <c r="BZ194" s="3"/>
      <c r="CA194" s="3"/>
      <c r="CB194" s="1" t="s">
        <v>134</v>
      </c>
      <c r="CC194" s="4"/>
      <c r="CE194" s="1" t="s">
        <v>120</v>
      </c>
      <c r="CH194" s="1" t="s">
        <v>120</v>
      </c>
      <c r="CK194" s="1" t="s">
        <v>120</v>
      </c>
      <c r="CN194" s="1" t="s">
        <v>120</v>
      </c>
      <c r="CO194" s="1" t="s">
        <v>120</v>
      </c>
      <c r="CP194" s="1" t="s">
        <v>120</v>
      </c>
      <c r="CQ194" s="1" t="s">
        <v>120</v>
      </c>
      <c r="CR194" s="1" t="s">
        <v>120</v>
      </c>
      <c r="CS194" s="1" t="s">
        <v>120</v>
      </c>
      <c r="CT194" s="3"/>
      <c r="CU194" s="1" t="s">
        <v>120</v>
      </c>
      <c r="CV194" s="1" t="s">
        <v>120</v>
      </c>
      <c r="CW194" s="1" t="s">
        <v>120</v>
      </c>
      <c r="CX194" s="1" t="s">
        <v>120</v>
      </c>
      <c r="CY194" s="1" t="s">
        <v>120</v>
      </c>
      <c r="CZ194" s="1" t="s">
        <v>120</v>
      </c>
      <c r="DA194" s="1" t="s">
        <v>120</v>
      </c>
      <c r="DB194">
        <v>0</v>
      </c>
      <c r="DC194" s="1" t="s">
        <v>120</v>
      </c>
      <c r="DD194" s="1" t="s">
        <v>135</v>
      </c>
      <c r="DE194" s="1" t="s">
        <v>120</v>
      </c>
      <c r="DF194" s="1" t="s">
        <v>120</v>
      </c>
      <c r="DG194" s="1" t="s">
        <v>120</v>
      </c>
      <c r="DH194" s="1" t="s">
        <v>136</v>
      </c>
      <c r="DI194" s="1" t="s">
        <v>119</v>
      </c>
      <c r="DJ194" s="1" t="s">
        <v>120</v>
      </c>
      <c r="DK194" s="1" t="s">
        <v>120</v>
      </c>
      <c r="DL194" s="1" t="s">
        <v>120</v>
      </c>
      <c r="DM194" s="1" t="s">
        <v>120</v>
      </c>
      <c r="DN194" s="1" t="s">
        <v>120</v>
      </c>
      <c r="DO194" s="1" t="s">
        <v>120</v>
      </c>
      <c r="DP194" s="1" t="s">
        <v>120</v>
      </c>
      <c r="DQ194" s="1" t="s">
        <v>120</v>
      </c>
    </row>
    <row r="195" spans="2:121" hidden="1" x14ac:dyDescent="0.25">
      <c r="B195">
        <v>2629</v>
      </c>
      <c r="C195" s="3">
        <v>40179</v>
      </c>
      <c r="D195" s="1" t="s">
        <v>390</v>
      </c>
      <c r="E195" s="1" t="s">
        <v>137</v>
      </c>
      <c r="F195">
        <v>-20</v>
      </c>
      <c r="G195" s="1" t="s">
        <v>118</v>
      </c>
      <c r="H195">
        <v>-175680</v>
      </c>
      <c r="I195" s="1" t="s">
        <v>119</v>
      </c>
      <c r="J195">
        <v>-3.43</v>
      </c>
      <c r="K195" s="9">
        <f>AVERAGE('E-F Prices 2011 Hourly'!G1416:G2158)</f>
        <v>0.21312336372136439</v>
      </c>
      <c r="L195" s="9">
        <f>SUM('E-F Prices 2011 Hourly'!J1439:J2158)</f>
        <v>36838.639999999992</v>
      </c>
      <c r="M195" s="9">
        <f>Table1[[#This Row],[Price]]*Table1[[#This Row],[Total quantity]]</f>
        <v>602582.4</v>
      </c>
      <c r="N195" s="9">
        <f>Table1[[#This Row],[Real P/L]]-Table1[[#This Row],[Premium]]</f>
        <v>-565743.76</v>
      </c>
      <c r="S195" s="1" t="s">
        <v>120</v>
      </c>
      <c r="V195" s="1" t="s">
        <v>121</v>
      </c>
      <c r="W195" s="1" t="s">
        <v>121</v>
      </c>
      <c r="X195" s="1" t="s">
        <v>122</v>
      </c>
      <c r="Y195" s="1" t="s">
        <v>123</v>
      </c>
      <c r="Z195" s="1" t="s">
        <v>124</v>
      </c>
      <c r="AA195" s="1" t="s">
        <v>125</v>
      </c>
      <c r="AB195" s="1" t="s">
        <v>120</v>
      </c>
      <c r="AC195" s="1" t="s">
        <v>120</v>
      </c>
      <c r="AD195" s="1" t="s">
        <v>120</v>
      </c>
      <c r="AE195" s="1" t="s">
        <v>120</v>
      </c>
      <c r="AF195" s="1" t="s">
        <v>120</v>
      </c>
      <c r="AG195" s="3">
        <v>40909</v>
      </c>
      <c r="AH195" s="3">
        <v>41274</v>
      </c>
      <c r="AI195" s="1" t="s">
        <v>126</v>
      </c>
      <c r="AJ195">
        <v>8784</v>
      </c>
      <c r="AK195" s="1" t="s">
        <v>127</v>
      </c>
      <c r="AL195">
        <v>5</v>
      </c>
      <c r="AM195" s="3"/>
      <c r="AN195" s="1" t="s">
        <v>120</v>
      </c>
      <c r="AO195" s="1" t="s">
        <v>120</v>
      </c>
      <c r="AP195" s="1" t="s">
        <v>128</v>
      </c>
      <c r="AQ195" s="1" t="s">
        <v>129</v>
      </c>
      <c r="AR195">
        <v>0</v>
      </c>
      <c r="AS195">
        <v>0</v>
      </c>
      <c r="AT195" s="1" t="s">
        <v>123</v>
      </c>
      <c r="AU195">
        <v>0</v>
      </c>
      <c r="AV195">
        <v>0</v>
      </c>
      <c r="AW195" s="1" t="s">
        <v>123</v>
      </c>
      <c r="AX195">
        <v>0</v>
      </c>
      <c r="AY195">
        <v>0</v>
      </c>
      <c r="AZ195" s="1" t="s">
        <v>123</v>
      </c>
      <c r="BA195">
        <v>0</v>
      </c>
      <c r="BB195">
        <v>0</v>
      </c>
      <c r="BC195" s="1" t="s">
        <v>123</v>
      </c>
      <c r="BF195" s="1" t="s">
        <v>130</v>
      </c>
      <c r="BG195" s="1" t="s">
        <v>120</v>
      </c>
      <c r="BH195" s="1" t="s">
        <v>131</v>
      </c>
      <c r="BK195" s="1" t="s">
        <v>120</v>
      </c>
      <c r="BL195" s="1" t="s">
        <v>120</v>
      </c>
      <c r="BM195" s="1" t="s">
        <v>120</v>
      </c>
      <c r="BN195" s="1" t="s">
        <v>120</v>
      </c>
      <c r="BO195" s="1" t="s">
        <v>393</v>
      </c>
      <c r="BP195" s="1" t="s">
        <v>133</v>
      </c>
      <c r="BQ195" s="1" t="s">
        <v>120</v>
      </c>
      <c r="BR195" s="1" t="s">
        <v>120</v>
      </c>
      <c r="BS195" s="1" t="s">
        <v>120</v>
      </c>
      <c r="BT195" s="1" t="s">
        <v>120</v>
      </c>
      <c r="BU195" s="1" t="s">
        <v>120</v>
      </c>
      <c r="BV195" s="1" t="s">
        <v>120</v>
      </c>
      <c r="BW195">
        <v>0</v>
      </c>
      <c r="BX195">
        <v>0</v>
      </c>
      <c r="BY195">
        <v>0</v>
      </c>
      <c r="BZ195" s="3"/>
      <c r="CA195" s="3"/>
      <c r="CB195" s="1" t="s">
        <v>134</v>
      </c>
      <c r="CC195" s="4"/>
      <c r="CE195" s="1" t="s">
        <v>120</v>
      </c>
      <c r="CH195" s="1" t="s">
        <v>120</v>
      </c>
      <c r="CK195" s="1" t="s">
        <v>120</v>
      </c>
      <c r="CN195" s="1" t="s">
        <v>120</v>
      </c>
      <c r="CO195" s="1" t="s">
        <v>120</v>
      </c>
      <c r="CP195" s="1" t="s">
        <v>120</v>
      </c>
      <c r="CQ195" s="1" t="s">
        <v>120</v>
      </c>
      <c r="CR195" s="1" t="s">
        <v>120</v>
      </c>
      <c r="CS195" s="1" t="s">
        <v>120</v>
      </c>
      <c r="CT195" s="3"/>
      <c r="CU195" s="1" t="s">
        <v>120</v>
      </c>
      <c r="CV195" s="1" t="s">
        <v>120</v>
      </c>
      <c r="CW195" s="1" t="s">
        <v>120</v>
      </c>
      <c r="CX195" s="1" t="s">
        <v>120</v>
      </c>
      <c r="CY195" s="1" t="s">
        <v>120</v>
      </c>
      <c r="CZ195" s="1" t="s">
        <v>120</v>
      </c>
      <c r="DA195" s="1" t="s">
        <v>120</v>
      </c>
      <c r="DB195">
        <v>0</v>
      </c>
      <c r="DC195" s="1" t="s">
        <v>120</v>
      </c>
      <c r="DD195" s="1" t="s">
        <v>135</v>
      </c>
      <c r="DE195" s="1" t="s">
        <v>120</v>
      </c>
      <c r="DF195" s="1" t="s">
        <v>120</v>
      </c>
      <c r="DG195" s="1" t="s">
        <v>120</v>
      </c>
      <c r="DH195" s="1" t="s">
        <v>136</v>
      </c>
      <c r="DI195" s="1" t="s">
        <v>119</v>
      </c>
      <c r="DJ195" s="1" t="s">
        <v>120</v>
      </c>
      <c r="DK195" s="1" t="s">
        <v>120</v>
      </c>
      <c r="DL195" s="1" t="s">
        <v>120</v>
      </c>
      <c r="DM195" s="1" t="s">
        <v>120</v>
      </c>
      <c r="DN195" s="1" t="s">
        <v>120</v>
      </c>
      <c r="DO195" s="1" t="s">
        <v>120</v>
      </c>
      <c r="DP195" s="1" t="s">
        <v>120</v>
      </c>
      <c r="DQ195" s="1" t="s">
        <v>120</v>
      </c>
    </row>
    <row r="196" spans="2:121" hidden="1" x14ac:dyDescent="0.25">
      <c r="B196">
        <v>2057</v>
      </c>
      <c r="C196" s="3">
        <v>40179</v>
      </c>
      <c r="D196" s="1" t="s">
        <v>394</v>
      </c>
      <c r="E196" s="1" t="s">
        <v>117</v>
      </c>
      <c r="F196">
        <v>10</v>
      </c>
      <c r="G196" s="1" t="s">
        <v>118</v>
      </c>
      <c r="H196">
        <v>87840</v>
      </c>
      <c r="I196" s="1" t="s">
        <v>119</v>
      </c>
      <c r="J196">
        <v>3.23</v>
      </c>
      <c r="K196" s="9">
        <f>AVERAGE('E-F Prices 2011 Hourly'!G1417:G2159)</f>
        <v>0.27828330995792244</v>
      </c>
      <c r="L196" s="9">
        <f>SUM('E-F Prices 2011 Hourly'!J1440:J2159)</f>
        <v>38808.069999999985</v>
      </c>
      <c r="M196" s="9">
        <f>Table1[[#This Row],[Price]]*Table1[[#This Row],[Total quantity]]</f>
        <v>283723.2</v>
      </c>
      <c r="N196" s="9">
        <f>Table1[[#This Row],[Real P/L]]-Table1[[#This Row],[Premium]]</f>
        <v>-244915.13000000003</v>
      </c>
      <c r="S196" s="1" t="s">
        <v>120</v>
      </c>
      <c r="V196" s="1" t="s">
        <v>121</v>
      </c>
      <c r="W196" s="1" t="s">
        <v>121</v>
      </c>
      <c r="X196" s="1" t="s">
        <v>122</v>
      </c>
      <c r="Y196" s="1" t="s">
        <v>123</v>
      </c>
      <c r="Z196" s="1" t="s">
        <v>124</v>
      </c>
      <c r="AA196" s="1" t="s">
        <v>125</v>
      </c>
      <c r="AB196" s="1" t="s">
        <v>120</v>
      </c>
      <c r="AC196" s="1" t="s">
        <v>120</v>
      </c>
      <c r="AD196" s="1" t="s">
        <v>120</v>
      </c>
      <c r="AE196" s="1" t="s">
        <v>120</v>
      </c>
      <c r="AF196" s="1" t="s">
        <v>120</v>
      </c>
      <c r="AG196" s="3">
        <v>40909</v>
      </c>
      <c r="AH196" s="3">
        <v>41274</v>
      </c>
      <c r="AI196" s="1" t="s">
        <v>126</v>
      </c>
      <c r="AJ196">
        <v>8784</v>
      </c>
      <c r="AK196" s="1" t="s">
        <v>127</v>
      </c>
      <c r="AL196">
        <v>40</v>
      </c>
      <c r="AM196" s="3"/>
      <c r="AN196" s="1" t="s">
        <v>120</v>
      </c>
      <c r="AO196" s="1" t="s">
        <v>120</v>
      </c>
      <c r="AP196" s="1" t="s">
        <v>128</v>
      </c>
      <c r="AQ196" s="1" t="s">
        <v>129</v>
      </c>
      <c r="AR196">
        <v>0</v>
      </c>
      <c r="AS196">
        <v>0</v>
      </c>
      <c r="AT196" s="1" t="s">
        <v>123</v>
      </c>
      <c r="AU196">
        <v>0</v>
      </c>
      <c r="AV196">
        <v>0</v>
      </c>
      <c r="AW196" s="1" t="s">
        <v>123</v>
      </c>
      <c r="AX196">
        <v>0</v>
      </c>
      <c r="AY196">
        <v>0</v>
      </c>
      <c r="AZ196" s="1" t="s">
        <v>123</v>
      </c>
      <c r="BA196">
        <v>0</v>
      </c>
      <c r="BB196">
        <v>0</v>
      </c>
      <c r="BC196" s="1" t="s">
        <v>123</v>
      </c>
      <c r="BF196" s="1" t="s">
        <v>130</v>
      </c>
      <c r="BG196" s="1" t="s">
        <v>120</v>
      </c>
      <c r="BH196" s="1" t="s">
        <v>131</v>
      </c>
      <c r="BK196" s="1" t="s">
        <v>120</v>
      </c>
      <c r="BL196" s="1" t="s">
        <v>120</v>
      </c>
      <c r="BM196" s="1" t="s">
        <v>120</v>
      </c>
      <c r="BN196" s="1" t="s">
        <v>120</v>
      </c>
      <c r="BO196" s="1" t="s">
        <v>395</v>
      </c>
      <c r="BP196" s="1" t="s">
        <v>133</v>
      </c>
      <c r="BQ196" s="1" t="s">
        <v>120</v>
      </c>
      <c r="BR196" s="1" t="s">
        <v>120</v>
      </c>
      <c r="BS196" s="1" t="s">
        <v>120</v>
      </c>
      <c r="BT196" s="1" t="s">
        <v>120</v>
      </c>
      <c r="BU196" s="1" t="s">
        <v>120</v>
      </c>
      <c r="BV196" s="1" t="s">
        <v>120</v>
      </c>
      <c r="BW196">
        <v>0</v>
      </c>
      <c r="BX196">
        <v>0</v>
      </c>
      <c r="BY196">
        <v>0</v>
      </c>
      <c r="BZ196" s="3"/>
      <c r="CA196" s="3"/>
      <c r="CB196" s="1" t="s">
        <v>142</v>
      </c>
      <c r="CC196" s="4"/>
      <c r="CE196" s="1" t="s">
        <v>120</v>
      </c>
      <c r="CH196" s="1" t="s">
        <v>120</v>
      </c>
      <c r="CK196" s="1" t="s">
        <v>120</v>
      </c>
      <c r="CN196" s="1" t="s">
        <v>120</v>
      </c>
      <c r="CO196" s="1" t="s">
        <v>120</v>
      </c>
      <c r="CP196" s="1" t="s">
        <v>120</v>
      </c>
      <c r="CQ196" s="1" t="s">
        <v>120</v>
      </c>
      <c r="CR196" s="1" t="s">
        <v>120</v>
      </c>
      <c r="CS196" s="1" t="s">
        <v>120</v>
      </c>
      <c r="CT196" s="3"/>
      <c r="CU196" s="1" t="s">
        <v>120</v>
      </c>
      <c r="CV196" s="1" t="s">
        <v>120</v>
      </c>
      <c r="CW196" s="1" t="s">
        <v>120</v>
      </c>
      <c r="CX196" s="1" t="s">
        <v>120</v>
      </c>
      <c r="CY196" s="1" t="s">
        <v>120</v>
      </c>
      <c r="CZ196" s="1" t="s">
        <v>120</v>
      </c>
      <c r="DA196" s="1" t="s">
        <v>120</v>
      </c>
      <c r="DB196">
        <v>0</v>
      </c>
      <c r="DC196" s="1" t="s">
        <v>120</v>
      </c>
      <c r="DD196" s="1" t="s">
        <v>135</v>
      </c>
      <c r="DE196" s="1" t="s">
        <v>120</v>
      </c>
      <c r="DF196" s="1" t="s">
        <v>120</v>
      </c>
      <c r="DG196" s="1" t="s">
        <v>120</v>
      </c>
      <c r="DH196" s="1" t="s">
        <v>136</v>
      </c>
      <c r="DI196" s="1" t="s">
        <v>119</v>
      </c>
      <c r="DJ196" s="1" t="s">
        <v>120</v>
      </c>
      <c r="DK196" s="1" t="s">
        <v>120</v>
      </c>
      <c r="DL196" s="1" t="s">
        <v>120</v>
      </c>
      <c r="DM196" s="1" t="s">
        <v>120</v>
      </c>
      <c r="DN196" s="1" t="s">
        <v>120</v>
      </c>
      <c r="DO196" s="1" t="s">
        <v>120</v>
      </c>
      <c r="DP196" s="1" t="s">
        <v>120</v>
      </c>
      <c r="DQ196" s="1" t="s">
        <v>120</v>
      </c>
    </row>
    <row r="197" spans="2:121" hidden="1" x14ac:dyDescent="0.25">
      <c r="B197">
        <v>2345</v>
      </c>
      <c r="C197" s="3">
        <v>40179</v>
      </c>
      <c r="D197" s="1" t="s">
        <v>394</v>
      </c>
      <c r="E197" s="1" t="s">
        <v>137</v>
      </c>
      <c r="F197">
        <v>-10</v>
      </c>
      <c r="G197" s="1" t="s">
        <v>118</v>
      </c>
      <c r="H197">
        <v>-87840</v>
      </c>
      <c r="I197" s="1" t="s">
        <v>119</v>
      </c>
      <c r="J197">
        <v>4.5599999999999996</v>
      </c>
      <c r="K197" s="9">
        <f>AVERAGE('E-F Prices 2011 Hourly'!G1418:G2160)</f>
        <v>0.27828330995792244</v>
      </c>
      <c r="L197" s="9">
        <f>SUM('E-F Prices 2011 Hourly'!J1441:J2160)</f>
        <v>38808.069999999985</v>
      </c>
      <c r="M197" s="9">
        <f>Table1[[#This Row],[Price]]*Table1[[#This Row],[Total quantity]]</f>
        <v>-400550.39999999997</v>
      </c>
      <c r="N197" s="9">
        <f>Table1[[#This Row],[Real P/L]]-Table1[[#This Row],[Premium]]</f>
        <v>439358.47</v>
      </c>
      <c r="S197" s="1" t="s">
        <v>120</v>
      </c>
      <c r="V197" s="1" t="s">
        <v>121</v>
      </c>
      <c r="W197" s="1" t="s">
        <v>121</v>
      </c>
      <c r="X197" s="1" t="s">
        <v>122</v>
      </c>
      <c r="Y197" s="1" t="s">
        <v>123</v>
      </c>
      <c r="Z197" s="1" t="s">
        <v>124</v>
      </c>
      <c r="AA197" s="1" t="s">
        <v>125</v>
      </c>
      <c r="AB197" s="1" t="s">
        <v>120</v>
      </c>
      <c r="AC197" s="1" t="s">
        <v>120</v>
      </c>
      <c r="AD197" s="1" t="s">
        <v>120</v>
      </c>
      <c r="AE197" s="1" t="s">
        <v>120</v>
      </c>
      <c r="AF197" s="1" t="s">
        <v>120</v>
      </c>
      <c r="AG197" s="3">
        <v>40909</v>
      </c>
      <c r="AH197" s="3">
        <v>41274</v>
      </c>
      <c r="AI197" s="1" t="s">
        <v>126</v>
      </c>
      <c r="AJ197">
        <v>8784</v>
      </c>
      <c r="AK197" s="1" t="s">
        <v>127</v>
      </c>
      <c r="AL197">
        <v>40</v>
      </c>
      <c r="AM197" s="3"/>
      <c r="AN197" s="1" t="s">
        <v>120</v>
      </c>
      <c r="AO197" s="1" t="s">
        <v>120</v>
      </c>
      <c r="AP197" s="1" t="s">
        <v>128</v>
      </c>
      <c r="AQ197" s="1" t="s">
        <v>129</v>
      </c>
      <c r="AR197">
        <v>0</v>
      </c>
      <c r="AS197">
        <v>0</v>
      </c>
      <c r="AT197" s="1" t="s">
        <v>123</v>
      </c>
      <c r="AU197">
        <v>0</v>
      </c>
      <c r="AV197">
        <v>0</v>
      </c>
      <c r="AW197" s="1" t="s">
        <v>123</v>
      </c>
      <c r="AX197">
        <v>0</v>
      </c>
      <c r="AY197">
        <v>0</v>
      </c>
      <c r="AZ197" s="1" t="s">
        <v>123</v>
      </c>
      <c r="BA197">
        <v>0</v>
      </c>
      <c r="BB197">
        <v>0</v>
      </c>
      <c r="BC197" s="1" t="s">
        <v>123</v>
      </c>
      <c r="BF197" s="1" t="s">
        <v>130</v>
      </c>
      <c r="BG197" s="1" t="s">
        <v>120</v>
      </c>
      <c r="BH197" s="1" t="s">
        <v>131</v>
      </c>
      <c r="BK197" s="1" t="s">
        <v>120</v>
      </c>
      <c r="BL197" s="1" t="s">
        <v>120</v>
      </c>
      <c r="BM197" s="1" t="s">
        <v>120</v>
      </c>
      <c r="BN197" s="1" t="s">
        <v>120</v>
      </c>
      <c r="BO197" s="1" t="s">
        <v>396</v>
      </c>
      <c r="BP197" s="1" t="s">
        <v>133</v>
      </c>
      <c r="BQ197" s="1" t="s">
        <v>120</v>
      </c>
      <c r="BR197" s="1" t="s">
        <v>120</v>
      </c>
      <c r="BS197" s="1" t="s">
        <v>120</v>
      </c>
      <c r="BT197" s="1" t="s">
        <v>120</v>
      </c>
      <c r="BU197" s="1" t="s">
        <v>120</v>
      </c>
      <c r="BV197" s="1" t="s">
        <v>120</v>
      </c>
      <c r="BW197">
        <v>0</v>
      </c>
      <c r="BX197">
        <v>0</v>
      </c>
      <c r="BY197">
        <v>0</v>
      </c>
      <c r="BZ197" s="3"/>
      <c r="CA197" s="3"/>
      <c r="CB197" s="1" t="s">
        <v>142</v>
      </c>
      <c r="CC197" s="4"/>
      <c r="CE197" s="1" t="s">
        <v>120</v>
      </c>
      <c r="CH197" s="1" t="s">
        <v>120</v>
      </c>
      <c r="CK197" s="1" t="s">
        <v>120</v>
      </c>
      <c r="CN197" s="1" t="s">
        <v>120</v>
      </c>
      <c r="CO197" s="1" t="s">
        <v>120</v>
      </c>
      <c r="CP197" s="1" t="s">
        <v>120</v>
      </c>
      <c r="CQ197" s="1" t="s">
        <v>120</v>
      </c>
      <c r="CR197" s="1" t="s">
        <v>120</v>
      </c>
      <c r="CS197" s="1" t="s">
        <v>120</v>
      </c>
      <c r="CT197" s="3"/>
      <c r="CU197" s="1" t="s">
        <v>120</v>
      </c>
      <c r="CV197" s="1" t="s">
        <v>120</v>
      </c>
      <c r="CW197" s="1" t="s">
        <v>120</v>
      </c>
      <c r="CX197" s="1" t="s">
        <v>120</v>
      </c>
      <c r="CY197" s="1" t="s">
        <v>120</v>
      </c>
      <c r="CZ197" s="1" t="s">
        <v>120</v>
      </c>
      <c r="DA197" s="1" t="s">
        <v>120</v>
      </c>
      <c r="DB197">
        <v>0</v>
      </c>
      <c r="DC197" s="1" t="s">
        <v>120</v>
      </c>
      <c r="DD197" s="1" t="s">
        <v>135</v>
      </c>
      <c r="DE197" s="1" t="s">
        <v>120</v>
      </c>
      <c r="DF197" s="1" t="s">
        <v>120</v>
      </c>
      <c r="DG197" s="1" t="s">
        <v>120</v>
      </c>
      <c r="DH197" s="1" t="s">
        <v>136</v>
      </c>
      <c r="DI197" s="1" t="s">
        <v>119</v>
      </c>
      <c r="DJ197" s="1" t="s">
        <v>120</v>
      </c>
      <c r="DK197" s="1" t="s">
        <v>120</v>
      </c>
      <c r="DL197" s="1" t="s">
        <v>120</v>
      </c>
      <c r="DM197" s="1" t="s">
        <v>120</v>
      </c>
      <c r="DN197" s="1" t="s">
        <v>120</v>
      </c>
      <c r="DO197" s="1" t="s">
        <v>120</v>
      </c>
      <c r="DP197" s="1" t="s">
        <v>120</v>
      </c>
      <c r="DQ197" s="1" t="s">
        <v>120</v>
      </c>
    </row>
    <row r="198" spans="2:121" hidden="1" x14ac:dyDescent="0.25">
      <c r="B198">
        <v>2631</v>
      </c>
      <c r="C198" s="3">
        <v>40179</v>
      </c>
      <c r="D198" s="1" t="s">
        <v>394</v>
      </c>
      <c r="E198" s="1" t="s">
        <v>137</v>
      </c>
      <c r="F198">
        <v>-20</v>
      </c>
      <c r="G198" s="1" t="s">
        <v>118</v>
      </c>
      <c r="H198">
        <v>-175680</v>
      </c>
      <c r="I198" s="1" t="s">
        <v>119</v>
      </c>
      <c r="J198">
        <v>-3.43</v>
      </c>
      <c r="K198" s="9">
        <f>AVERAGE('E-F Prices 2011 Hourly'!G1419:G2161)</f>
        <v>0.27828330995792244</v>
      </c>
      <c r="L198" s="9">
        <f>SUM('E-F Prices 2011 Hourly'!J1442:J2161)</f>
        <v>38808.069999999985</v>
      </c>
      <c r="M198" s="9">
        <f>Table1[[#This Row],[Price]]*Table1[[#This Row],[Total quantity]]</f>
        <v>602582.4</v>
      </c>
      <c r="N198" s="9">
        <f>Table1[[#This Row],[Real P/L]]-Table1[[#This Row],[Premium]]</f>
        <v>-563774.33000000007</v>
      </c>
      <c r="S198" s="1" t="s">
        <v>120</v>
      </c>
      <c r="V198" s="1" t="s">
        <v>121</v>
      </c>
      <c r="W198" s="1" t="s">
        <v>121</v>
      </c>
      <c r="X198" s="1" t="s">
        <v>122</v>
      </c>
      <c r="Y198" s="1" t="s">
        <v>123</v>
      </c>
      <c r="Z198" s="1" t="s">
        <v>124</v>
      </c>
      <c r="AA198" s="1" t="s">
        <v>125</v>
      </c>
      <c r="AB198" s="1" t="s">
        <v>120</v>
      </c>
      <c r="AC198" s="1" t="s">
        <v>120</v>
      </c>
      <c r="AD198" s="1" t="s">
        <v>120</v>
      </c>
      <c r="AE198" s="1" t="s">
        <v>120</v>
      </c>
      <c r="AF198" s="1" t="s">
        <v>120</v>
      </c>
      <c r="AG198" s="3">
        <v>40909</v>
      </c>
      <c r="AH198" s="3">
        <v>41274</v>
      </c>
      <c r="AI198" s="1" t="s">
        <v>126</v>
      </c>
      <c r="AJ198">
        <v>8784</v>
      </c>
      <c r="AK198" s="1" t="s">
        <v>127</v>
      </c>
      <c r="AL198">
        <v>40</v>
      </c>
      <c r="AM198" s="3"/>
      <c r="AN198" s="1" t="s">
        <v>120</v>
      </c>
      <c r="AO198" s="1" t="s">
        <v>120</v>
      </c>
      <c r="AP198" s="1" t="s">
        <v>128</v>
      </c>
      <c r="AQ198" s="1" t="s">
        <v>129</v>
      </c>
      <c r="AR198">
        <v>0</v>
      </c>
      <c r="AS198">
        <v>0</v>
      </c>
      <c r="AT198" s="1" t="s">
        <v>123</v>
      </c>
      <c r="AU198">
        <v>0</v>
      </c>
      <c r="AV198">
        <v>0</v>
      </c>
      <c r="AW198" s="1" t="s">
        <v>123</v>
      </c>
      <c r="AX198">
        <v>0</v>
      </c>
      <c r="AY198">
        <v>0</v>
      </c>
      <c r="AZ198" s="1" t="s">
        <v>123</v>
      </c>
      <c r="BA198">
        <v>0</v>
      </c>
      <c r="BB198">
        <v>0</v>
      </c>
      <c r="BC198" s="1" t="s">
        <v>123</v>
      </c>
      <c r="BF198" s="1" t="s">
        <v>130</v>
      </c>
      <c r="BG198" s="1" t="s">
        <v>120</v>
      </c>
      <c r="BH198" s="1" t="s">
        <v>131</v>
      </c>
      <c r="BK198" s="1" t="s">
        <v>120</v>
      </c>
      <c r="BL198" s="1" t="s">
        <v>120</v>
      </c>
      <c r="BM198" s="1" t="s">
        <v>120</v>
      </c>
      <c r="BN198" s="1" t="s">
        <v>120</v>
      </c>
      <c r="BO198" s="1" t="s">
        <v>397</v>
      </c>
      <c r="BP198" s="1" t="s">
        <v>133</v>
      </c>
      <c r="BQ198" s="1" t="s">
        <v>120</v>
      </c>
      <c r="BR198" s="1" t="s">
        <v>120</v>
      </c>
      <c r="BS198" s="1" t="s">
        <v>120</v>
      </c>
      <c r="BT198" s="1" t="s">
        <v>120</v>
      </c>
      <c r="BU198" s="1" t="s">
        <v>120</v>
      </c>
      <c r="BV198" s="1" t="s">
        <v>120</v>
      </c>
      <c r="BW198">
        <v>0</v>
      </c>
      <c r="BX198">
        <v>0</v>
      </c>
      <c r="BY198">
        <v>0</v>
      </c>
      <c r="BZ198" s="3"/>
      <c r="CA198" s="3"/>
      <c r="CB198" s="1" t="s">
        <v>142</v>
      </c>
      <c r="CC198" s="4"/>
      <c r="CE198" s="1" t="s">
        <v>120</v>
      </c>
      <c r="CH198" s="1" t="s">
        <v>120</v>
      </c>
      <c r="CK198" s="1" t="s">
        <v>120</v>
      </c>
      <c r="CN198" s="1" t="s">
        <v>120</v>
      </c>
      <c r="CO198" s="1" t="s">
        <v>120</v>
      </c>
      <c r="CP198" s="1" t="s">
        <v>120</v>
      </c>
      <c r="CQ198" s="1" t="s">
        <v>120</v>
      </c>
      <c r="CR198" s="1" t="s">
        <v>120</v>
      </c>
      <c r="CS198" s="1" t="s">
        <v>120</v>
      </c>
      <c r="CT198" s="3"/>
      <c r="CU198" s="1" t="s">
        <v>120</v>
      </c>
      <c r="CV198" s="1" t="s">
        <v>120</v>
      </c>
      <c r="CW198" s="1" t="s">
        <v>120</v>
      </c>
      <c r="CX198" s="1" t="s">
        <v>120</v>
      </c>
      <c r="CY198" s="1" t="s">
        <v>120</v>
      </c>
      <c r="CZ198" s="1" t="s">
        <v>120</v>
      </c>
      <c r="DA198" s="1" t="s">
        <v>120</v>
      </c>
      <c r="DB198">
        <v>0</v>
      </c>
      <c r="DC198" s="1" t="s">
        <v>120</v>
      </c>
      <c r="DD198" s="1" t="s">
        <v>135</v>
      </c>
      <c r="DE198" s="1" t="s">
        <v>120</v>
      </c>
      <c r="DF198" s="1" t="s">
        <v>120</v>
      </c>
      <c r="DG198" s="1" t="s">
        <v>120</v>
      </c>
      <c r="DH198" s="1" t="s">
        <v>136</v>
      </c>
      <c r="DI198" s="1" t="s">
        <v>119</v>
      </c>
      <c r="DJ198" s="1" t="s">
        <v>120</v>
      </c>
      <c r="DK198" s="1" t="s">
        <v>120</v>
      </c>
      <c r="DL198" s="1" t="s">
        <v>120</v>
      </c>
      <c r="DM198" s="1" t="s">
        <v>120</v>
      </c>
      <c r="DN198" s="1" t="s">
        <v>120</v>
      </c>
      <c r="DO198" s="1" t="s">
        <v>120</v>
      </c>
      <c r="DP198" s="1" t="s">
        <v>120</v>
      </c>
      <c r="DQ198" s="1" t="s">
        <v>120</v>
      </c>
    </row>
    <row r="199" spans="2:121" hidden="1" x14ac:dyDescent="0.25">
      <c r="B199">
        <v>2059</v>
      </c>
      <c r="C199" s="3">
        <v>40179</v>
      </c>
      <c r="D199" s="1" t="s">
        <v>398</v>
      </c>
      <c r="E199" s="1" t="s">
        <v>117</v>
      </c>
      <c r="F199">
        <v>10</v>
      </c>
      <c r="G199" s="1" t="s">
        <v>118</v>
      </c>
      <c r="H199">
        <v>87840</v>
      </c>
      <c r="I199" s="1" t="s">
        <v>119</v>
      </c>
      <c r="J199">
        <v>3.23</v>
      </c>
      <c r="K199" s="9">
        <f>AVERAGE('E-F Prices 2011 Hourly'!G1420:G2162)</f>
        <v>0.27828330995792244</v>
      </c>
      <c r="L199" s="9">
        <f>SUM('E-F Prices 2011 Hourly'!J1443:J2162)</f>
        <v>38808.069999999985</v>
      </c>
      <c r="M199" s="9">
        <f>Table1[[#This Row],[Price]]*Table1[[#This Row],[Total quantity]]</f>
        <v>283723.2</v>
      </c>
      <c r="N199" s="9">
        <f>Table1[[#This Row],[Real P/L]]-Table1[[#This Row],[Premium]]</f>
        <v>-244915.13000000003</v>
      </c>
      <c r="S199" s="1" t="s">
        <v>120</v>
      </c>
      <c r="V199" s="1" t="s">
        <v>121</v>
      </c>
      <c r="W199" s="1" t="s">
        <v>121</v>
      </c>
      <c r="X199" s="1" t="s">
        <v>122</v>
      </c>
      <c r="Y199" s="1" t="s">
        <v>123</v>
      </c>
      <c r="Z199" s="1" t="s">
        <v>124</v>
      </c>
      <c r="AA199" s="1" t="s">
        <v>125</v>
      </c>
      <c r="AB199" s="1" t="s">
        <v>120</v>
      </c>
      <c r="AC199" s="1" t="s">
        <v>120</v>
      </c>
      <c r="AD199" s="1" t="s">
        <v>120</v>
      </c>
      <c r="AE199" s="1" t="s">
        <v>120</v>
      </c>
      <c r="AF199" s="1" t="s">
        <v>120</v>
      </c>
      <c r="AG199" s="3">
        <v>40909</v>
      </c>
      <c r="AH199" s="3">
        <v>41274</v>
      </c>
      <c r="AI199" s="1" t="s">
        <v>126</v>
      </c>
      <c r="AJ199">
        <v>8784</v>
      </c>
      <c r="AK199" s="1" t="s">
        <v>127</v>
      </c>
      <c r="AL199">
        <v>5</v>
      </c>
      <c r="AM199" s="3"/>
      <c r="AN199" s="1" t="s">
        <v>120</v>
      </c>
      <c r="AO199" s="1" t="s">
        <v>120</v>
      </c>
      <c r="AP199" s="1" t="s">
        <v>128</v>
      </c>
      <c r="AQ199" s="1" t="s">
        <v>129</v>
      </c>
      <c r="AR199">
        <v>0</v>
      </c>
      <c r="AS199">
        <v>0</v>
      </c>
      <c r="AT199" s="1" t="s">
        <v>123</v>
      </c>
      <c r="AU199">
        <v>0</v>
      </c>
      <c r="AV199">
        <v>0</v>
      </c>
      <c r="AW199" s="1" t="s">
        <v>123</v>
      </c>
      <c r="AX199">
        <v>0</v>
      </c>
      <c r="AY199">
        <v>0</v>
      </c>
      <c r="AZ199" s="1" t="s">
        <v>123</v>
      </c>
      <c r="BA199">
        <v>0</v>
      </c>
      <c r="BB199">
        <v>0</v>
      </c>
      <c r="BC199" s="1" t="s">
        <v>123</v>
      </c>
      <c r="BF199" s="1" t="s">
        <v>130</v>
      </c>
      <c r="BG199" s="1" t="s">
        <v>120</v>
      </c>
      <c r="BH199" s="1" t="s">
        <v>131</v>
      </c>
      <c r="BK199" s="1" t="s">
        <v>120</v>
      </c>
      <c r="BL199" s="1" t="s">
        <v>120</v>
      </c>
      <c r="BM199" s="1" t="s">
        <v>120</v>
      </c>
      <c r="BN199" s="1" t="s">
        <v>120</v>
      </c>
      <c r="BO199" s="1" t="s">
        <v>399</v>
      </c>
      <c r="BP199" s="1" t="s">
        <v>133</v>
      </c>
      <c r="BQ199" s="1" t="s">
        <v>120</v>
      </c>
      <c r="BR199" s="1" t="s">
        <v>120</v>
      </c>
      <c r="BS199" s="1" t="s">
        <v>120</v>
      </c>
      <c r="BT199" s="1" t="s">
        <v>120</v>
      </c>
      <c r="BU199" s="1" t="s">
        <v>120</v>
      </c>
      <c r="BV199" s="1" t="s">
        <v>120</v>
      </c>
      <c r="BW199">
        <v>0</v>
      </c>
      <c r="BX199">
        <v>0</v>
      </c>
      <c r="BY199">
        <v>0</v>
      </c>
      <c r="BZ199" s="3"/>
      <c r="CA199" s="3"/>
      <c r="CB199" s="1" t="s">
        <v>147</v>
      </c>
      <c r="CC199" s="4"/>
      <c r="CE199" s="1" t="s">
        <v>120</v>
      </c>
      <c r="CH199" s="1" t="s">
        <v>120</v>
      </c>
      <c r="CK199" s="1" t="s">
        <v>120</v>
      </c>
      <c r="CN199" s="1" t="s">
        <v>120</v>
      </c>
      <c r="CO199" s="1" t="s">
        <v>120</v>
      </c>
      <c r="CP199" s="1" t="s">
        <v>120</v>
      </c>
      <c r="CQ199" s="1" t="s">
        <v>120</v>
      </c>
      <c r="CR199" s="1" t="s">
        <v>120</v>
      </c>
      <c r="CS199" s="1" t="s">
        <v>120</v>
      </c>
      <c r="CT199" s="3"/>
      <c r="CU199" s="1" t="s">
        <v>120</v>
      </c>
      <c r="CV199" s="1" t="s">
        <v>120</v>
      </c>
      <c r="CW199" s="1" t="s">
        <v>120</v>
      </c>
      <c r="CX199" s="1" t="s">
        <v>120</v>
      </c>
      <c r="CY199" s="1" t="s">
        <v>120</v>
      </c>
      <c r="CZ199" s="1" t="s">
        <v>120</v>
      </c>
      <c r="DA199" s="1" t="s">
        <v>120</v>
      </c>
      <c r="DB199">
        <v>0</v>
      </c>
      <c r="DC199" s="1" t="s">
        <v>120</v>
      </c>
      <c r="DD199" s="1" t="s">
        <v>135</v>
      </c>
      <c r="DE199" s="1" t="s">
        <v>120</v>
      </c>
      <c r="DF199" s="1" t="s">
        <v>120</v>
      </c>
      <c r="DG199" s="1" t="s">
        <v>120</v>
      </c>
      <c r="DH199" s="1" t="s">
        <v>136</v>
      </c>
      <c r="DI199" s="1" t="s">
        <v>119</v>
      </c>
      <c r="DJ199" s="1" t="s">
        <v>120</v>
      </c>
      <c r="DK199" s="1" t="s">
        <v>120</v>
      </c>
      <c r="DL199" s="1" t="s">
        <v>120</v>
      </c>
      <c r="DM199" s="1" t="s">
        <v>120</v>
      </c>
      <c r="DN199" s="1" t="s">
        <v>120</v>
      </c>
      <c r="DO199" s="1" t="s">
        <v>120</v>
      </c>
      <c r="DP199" s="1" t="s">
        <v>120</v>
      </c>
      <c r="DQ199" s="1" t="s">
        <v>120</v>
      </c>
    </row>
    <row r="200" spans="2:121" hidden="1" x14ac:dyDescent="0.25">
      <c r="B200">
        <v>2347</v>
      </c>
      <c r="C200" s="3">
        <v>40179</v>
      </c>
      <c r="D200" s="1" t="s">
        <v>398</v>
      </c>
      <c r="E200" s="1" t="s">
        <v>137</v>
      </c>
      <c r="F200">
        <v>-10</v>
      </c>
      <c r="G200" s="1" t="s">
        <v>118</v>
      </c>
      <c r="H200">
        <v>-87840</v>
      </c>
      <c r="I200" s="1" t="s">
        <v>119</v>
      </c>
      <c r="J200">
        <v>4.5599999999999996</v>
      </c>
      <c r="K200" s="9">
        <f>AVERAGE('E-F Prices 2011 Hourly'!G1421:G2163)</f>
        <v>0.27828330995792244</v>
      </c>
      <c r="L200" s="9">
        <f>SUM('E-F Prices 2011 Hourly'!J1444:J2163)</f>
        <v>38808.069999999985</v>
      </c>
      <c r="M200" s="9">
        <f>Table1[[#This Row],[Price]]*Table1[[#This Row],[Total quantity]]</f>
        <v>-400550.39999999997</v>
      </c>
      <c r="N200" s="9">
        <f>Table1[[#This Row],[Real P/L]]-Table1[[#This Row],[Premium]]</f>
        <v>439358.47</v>
      </c>
      <c r="S200" s="1" t="s">
        <v>120</v>
      </c>
      <c r="V200" s="1" t="s">
        <v>121</v>
      </c>
      <c r="W200" s="1" t="s">
        <v>121</v>
      </c>
      <c r="X200" s="1" t="s">
        <v>122</v>
      </c>
      <c r="Y200" s="1" t="s">
        <v>123</v>
      </c>
      <c r="Z200" s="1" t="s">
        <v>124</v>
      </c>
      <c r="AA200" s="1" t="s">
        <v>125</v>
      </c>
      <c r="AB200" s="1" t="s">
        <v>120</v>
      </c>
      <c r="AC200" s="1" t="s">
        <v>120</v>
      </c>
      <c r="AD200" s="1" t="s">
        <v>120</v>
      </c>
      <c r="AE200" s="1" t="s">
        <v>120</v>
      </c>
      <c r="AF200" s="1" t="s">
        <v>120</v>
      </c>
      <c r="AG200" s="3">
        <v>40909</v>
      </c>
      <c r="AH200" s="3">
        <v>41274</v>
      </c>
      <c r="AI200" s="1" t="s">
        <v>126</v>
      </c>
      <c r="AJ200">
        <v>8784</v>
      </c>
      <c r="AK200" s="1" t="s">
        <v>127</v>
      </c>
      <c r="AL200">
        <v>5</v>
      </c>
      <c r="AM200" s="3"/>
      <c r="AN200" s="1" t="s">
        <v>120</v>
      </c>
      <c r="AO200" s="1" t="s">
        <v>120</v>
      </c>
      <c r="AP200" s="1" t="s">
        <v>128</v>
      </c>
      <c r="AQ200" s="1" t="s">
        <v>129</v>
      </c>
      <c r="AR200">
        <v>0</v>
      </c>
      <c r="AS200">
        <v>0</v>
      </c>
      <c r="AT200" s="1" t="s">
        <v>123</v>
      </c>
      <c r="AU200">
        <v>0</v>
      </c>
      <c r="AV200">
        <v>0</v>
      </c>
      <c r="AW200" s="1" t="s">
        <v>123</v>
      </c>
      <c r="AX200">
        <v>0</v>
      </c>
      <c r="AY200">
        <v>0</v>
      </c>
      <c r="AZ200" s="1" t="s">
        <v>123</v>
      </c>
      <c r="BA200">
        <v>0</v>
      </c>
      <c r="BB200">
        <v>0</v>
      </c>
      <c r="BC200" s="1" t="s">
        <v>123</v>
      </c>
      <c r="BF200" s="1" t="s">
        <v>130</v>
      </c>
      <c r="BG200" s="1" t="s">
        <v>120</v>
      </c>
      <c r="BH200" s="1" t="s">
        <v>131</v>
      </c>
      <c r="BK200" s="1" t="s">
        <v>120</v>
      </c>
      <c r="BL200" s="1" t="s">
        <v>120</v>
      </c>
      <c r="BM200" s="1" t="s">
        <v>120</v>
      </c>
      <c r="BN200" s="1" t="s">
        <v>120</v>
      </c>
      <c r="BO200" s="1" t="s">
        <v>400</v>
      </c>
      <c r="BP200" s="1" t="s">
        <v>133</v>
      </c>
      <c r="BQ200" s="1" t="s">
        <v>120</v>
      </c>
      <c r="BR200" s="1" t="s">
        <v>120</v>
      </c>
      <c r="BS200" s="1" t="s">
        <v>120</v>
      </c>
      <c r="BT200" s="1" t="s">
        <v>120</v>
      </c>
      <c r="BU200" s="1" t="s">
        <v>120</v>
      </c>
      <c r="BV200" s="1" t="s">
        <v>120</v>
      </c>
      <c r="BW200">
        <v>0</v>
      </c>
      <c r="BX200">
        <v>0</v>
      </c>
      <c r="BY200">
        <v>0</v>
      </c>
      <c r="BZ200" s="3"/>
      <c r="CA200" s="3"/>
      <c r="CB200" s="1" t="s">
        <v>147</v>
      </c>
      <c r="CC200" s="4"/>
      <c r="CE200" s="1" t="s">
        <v>120</v>
      </c>
      <c r="CH200" s="1" t="s">
        <v>120</v>
      </c>
      <c r="CK200" s="1" t="s">
        <v>120</v>
      </c>
      <c r="CN200" s="1" t="s">
        <v>120</v>
      </c>
      <c r="CO200" s="1" t="s">
        <v>120</v>
      </c>
      <c r="CP200" s="1" t="s">
        <v>120</v>
      </c>
      <c r="CQ200" s="1" t="s">
        <v>120</v>
      </c>
      <c r="CR200" s="1" t="s">
        <v>120</v>
      </c>
      <c r="CS200" s="1" t="s">
        <v>120</v>
      </c>
      <c r="CT200" s="3"/>
      <c r="CU200" s="1" t="s">
        <v>120</v>
      </c>
      <c r="CV200" s="1" t="s">
        <v>120</v>
      </c>
      <c r="CW200" s="1" t="s">
        <v>120</v>
      </c>
      <c r="CX200" s="1" t="s">
        <v>120</v>
      </c>
      <c r="CY200" s="1" t="s">
        <v>120</v>
      </c>
      <c r="CZ200" s="1" t="s">
        <v>120</v>
      </c>
      <c r="DA200" s="1" t="s">
        <v>120</v>
      </c>
      <c r="DB200">
        <v>0</v>
      </c>
      <c r="DC200" s="1" t="s">
        <v>120</v>
      </c>
      <c r="DD200" s="1" t="s">
        <v>135</v>
      </c>
      <c r="DE200" s="1" t="s">
        <v>120</v>
      </c>
      <c r="DF200" s="1" t="s">
        <v>120</v>
      </c>
      <c r="DG200" s="1" t="s">
        <v>120</v>
      </c>
      <c r="DH200" s="1" t="s">
        <v>136</v>
      </c>
      <c r="DI200" s="1" t="s">
        <v>119</v>
      </c>
      <c r="DJ200" s="1" t="s">
        <v>120</v>
      </c>
      <c r="DK200" s="1" t="s">
        <v>120</v>
      </c>
      <c r="DL200" s="1" t="s">
        <v>120</v>
      </c>
      <c r="DM200" s="1" t="s">
        <v>120</v>
      </c>
      <c r="DN200" s="1" t="s">
        <v>120</v>
      </c>
      <c r="DO200" s="1" t="s">
        <v>120</v>
      </c>
      <c r="DP200" s="1" t="s">
        <v>120</v>
      </c>
      <c r="DQ200" s="1" t="s">
        <v>120</v>
      </c>
    </row>
    <row r="201" spans="2:121" hidden="1" x14ac:dyDescent="0.25">
      <c r="B201">
        <v>2633</v>
      </c>
      <c r="C201" s="3">
        <v>40179</v>
      </c>
      <c r="D201" s="1" t="s">
        <v>398</v>
      </c>
      <c r="E201" s="1" t="s">
        <v>137</v>
      </c>
      <c r="F201">
        <v>-20</v>
      </c>
      <c r="G201" s="1" t="s">
        <v>118</v>
      </c>
      <c r="H201">
        <v>-175680</v>
      </c>
      <c r="I201" s="1" t="s">
        <v>119</v>
      </c>
      <c r="J201">
        <v>-3.43</v>
      </c>
      <c r="K201" s="9">
        <f>AVERAGE('E-F Prices 2011 Hourly'!G1422:G2164)</f>
        <v>0.27828330995792244</v>
      </c>
      <c r="L201" s="9">
        <f>SUM('E-F Prices 2011 Hourly'!J1445:J2164)</f>
        <v>38808.069999999985</v>
      </c>
      <c r="M201" s="9">
        <f>Table1[[#This Row],[Price]]*Table1[[#This Row],[Total quantity]]</f>
        <v>602582.4</v>
      </c>
      <c r="N201" s="9">
        <f>Table1[[#This Row],[Real P/L]]-Table1[[#This Row],[Premium]]</f>
        <v>-563774.33000000007</v>
      </c>
      <c r="S201" s="1" t="s">
        <v>120</v>
      </c>
      <c r="V201" s="1" t="s">
        <v>121</v>
      </c>
      <c r="W201" s="1" t="s">
        <v>121</v>
      </c>
      <c r="X201" s="1" t="s">
        <v>122</v>
      </c>
      <c r="Y201" s="1" t="s">
        <v>123</v>
      </c>
      <c r="Z201" s="1" t="s">
        <v>124</v>
      </c>
      <c r="AA201" s="1" t="s">
        <v>125</v>
      </c>
      <c r="AB201" s="1" t="s">
        <v>120</v>
      </c>
      <c r="AC201" s="1" t="s">
        <v>120</v>
      </c>
      <c r="AD201" s="1" t="s">
        <v>120</v>
      </c>
      <c r="AE201" s="1" t="s">
        <v>120</v>
      </c>
      <c r="AF201" s="1" t="s">
        <v>120</v>
      </c>
      <c r="AG201" s="3">
        <v>40909</v>
      </c>
      <c r="AH201" s="3">
        <v>41274</v>
      </c>
      <c r="AI201" s="1" t="s">
        <v>126</v>
      </c>
      <c r="AJ201">
        <v>8784</v>
      </c>
      <c r="AK201" s="1" t="s">
        <v>127</v>
      </c>
      <c r="AL201">
        <v>5</v>
      </c>
      <c r="AM201" s="3"/>
      <c r="AN201" s="1" t="s">
        <v>120</v>
      </c>
      <c r="AO201" s="1" t="s">
        <v>120</v>
      </c>
      <c r="AP201" s="1" t="s">
        <v>128</v>
      </c>
      <c r="AQ201" s="1" t="s">
        <v>129</v>
      </c>
      <c r="AR201">
        <v>0</v>
      </c>
      <c r="AS201">
        <v>0</v>
      </c>
      <c r="AT201" s="1" t="s">
        <v>123</v>
      </c>
      <c r="AU201">
        <v>0</v>
      </c>
      <c r="AV201">
        <v>0</v>
      </c>
      <c r="AW201" s="1" t="s">
        <v>123</v>
      </c>
      <c r="AX201">
        <v>0</v>
      </c>
      <c r="AY201">
        <v>0</v>
      </c>
      <c r="AZ201" s="1" t="s">
        <v>123</v>
      </c>
      <c r="BA201">
        <v>0</v>
      </c>
      <c r="BB201">
        <v>0</v>
      </c>
      <c r="BC201" s="1" t="s">
        <v>123</v>
      </c>
      <c r="BF201" s="1" t="s">
        <v>130</v>
      </c>
      <c r="BG201" s="1" t="s">
        <v>120</v>
      </c>
      <c r="BH201" s="1" t="s">
        <v>131</v>
      </c>
      <c r="BK201" s="1" t="s">
        <v>120</v>
      </c>
      <c r="BL201" s="1" t="s">
        <v>120</v>
      </c>
      <c r="BM201" s="1" t="s">
        <v>120</v>
      </c>
      <c r="BN201" s="1" t="s">
        <v>120</v>
      </c>
      <c r="BO201" s="1" t="s">
        <v>401</v>
      </c>
      <c r="BP201" s="1" t="s">
        <v>133</v>
      </c>
      <c r="BQ201" s="1" t="s">
        <v>120</v>
      </c>
      <c r="BR201" s="1" t="s">
        <v>120</v>
      </c>
      <c r="BS201" s="1" t="s">
        <v>120</v>
      </c>
      <c r="BT201" s="1" t="s">
        <v>120</v>
      </c>
      <c r="BU201" s="1" t="s">
        <v>120</v>
      </c>
      <c r="BV201" s="1" t="s">
        <v>120</v>
      </c>
      <c r="BW201">
        <v>0</v>
      </c>
      <c r="BX201">
        <v>0</v>
      </c>
      <c r="BY201">
        <v>0</v>
      </c>
      <c r="BZ201" s="3"/>
      <c r="CA201" s="3"/>
      <c r="CB201" s="1" t="s">
        <v>147</v>
      </c>
      <c r="CC201" s="4"/>
      <c r="CE201" s="1" t="s">
        <v>120</v>
      </c>
      <c r="CH201" s="1" t="s">
        <v>120</v>
      </c>
      <c r="CK201" s="1" t="s">
        <v>120</v>
      </c>
      <c r="CN201" s="1" t="s">
        <v>120</v>
      </c>
      <c r="CO201" s="1" t="s">
        <v>120</v>
      </c>
      <c r="CP201" s="1" t="s">
        <v>120</v>
      </c>
      <c r="CQ201" s="1" t="s">
        <v>120</v>
      </c>
      <c r="CR201" s="1" t="s">
        <v>120</v>
      </c>
      <c r="CS201" s="1" t="s">
        <v>120</v>
      </c>
      <c r="CT201" s="3"/>
      <c r="CU201" s="1" t="s">
        <v>120</v>
      </c>
      <c r="CV201" s="1" t="s">
        <v>120</v>
      </c>
      <c r="CW201" s="1" t="s">
        <v>120</v>
      </c>
      <c r="CX201" s="1" t="s">
        <v>120</v>
      </c>
      <c r="CY201" s="1" t="s">
        <v>120</v>
      </c>
      <c r="CZ201" s="1" t="s">
        <v>120</v>
      </c>
      <c r="DA201" s="1" t="s">
        <v>120</v>
      </c>
      <c r="DB201">
        <v>0</v>
      </c>
      <c r="DC201" s="1" t="s">
        <v>120</v>
      </c>
      <c r="DD201" s="1" t="s">
        <v>135</v>
      </c>
      <c r="DE201" s="1" t="s">
        <v>120</v>
      </c>
      <c r="DF201" s="1" t="s">
        <v>120</v>
      </c>
      <c r="DG201" s="1" t="s">
        <v>120</v>
      </c>
      <c r="DH201" s="1" t="s">
        <v>136</v>
      </c>
      <c r="DI201" s="1" t="s">
        <v>119</v>
      </c>
      <c r="DJ201" s="1" t="s">
        <v>120</v>
      </c>
      <c r="DK201" s="1" t="s">
        <v>120</v>
      </c>
      <c r="DL201" s="1" t="s">
        <v>120</v>
      </c>
      <c r="DM201" s="1" t="s">
        <v>120</v>
      </c>
      <c r="DN201" s="1" t="s">
        <v>120</v>
      </c>
      <c r="DO201" s="1" t="s">
        <v>120</v>
      </c>
      <c r="DP201" s="1" t="s">
        <v>120</v>
      </c>
      <c r="DQ201" s="1" t="s">
        <v>120</v>
      </c>
    </row>
    <row r="202" spans="2:121" hidden="1" x14ac:dyDescent="0.25">
      <c r="B202">
        <v>2061</v>
      </c>
      <c r="C202" s="3">
        <v>40179</v>
      </c>
      <c r="D202" s="1" t="s">
        <v>402</v>
      </c>
      <c r="E202" s="1" t="s">
        <v>117</v>
      </c>
      <c r="F202">
        <v>10</v>
      </c>
      <c r="G202" s="1" t="s">
        <v>118</v>
      </c>
      <c r="H202">
        <v>87840</v>
      </c>
      <c r="I202" s="1" t="s">
        <v>119</v>
      </c>
      <c r="J202">
        <v>3.23</v>
      </c>
      <c r="K202" s="9">
        <f>AVERAGE('E-F Prices 2011 Hourly'!G1423:G2165)</f>
        <v>0.27828330995792244</v>
      </c>
      <c r="L202" s="9">
        <f>SUM('E-F Prices 2011 Hourly'!J1446:J2165)</f>
        <v>38808.069999999985</v>
      </c>
      <c r="M202" s="9">
        <f>Table1[[#This Row],[Price]]*Table1[[#This Row],[Total quantity]]</f>
        <v>283723.2</v>
      </c>
      <c r="N202" s="9">
        <f>Table1[[#This Row],[Real P/L]]-Table1[[#This Row],[Premium]]</f>
        <v>-244915.13000000003</v>
      </c>
      <c r="S202" s="1" t="s">
        <v>120</v>
      </c>
      <c r="V202" s="1" t="s">
        <v>121</v>
      </c>
      <c r="W202" s="1" t="s">
        <v>121</v>
      </c>
      <c r="X202" s="1" t="s">
        <v>122</v>
      </c>
      <c r="Y202" s="1" t="s">
        <v>123</v>
      </c>
      <c r="Z202" s="1" t="s">
        <v>124</v>
      </c>
      <c r="AA202" s="1" t="s">
        <v>125</v>
      </c>
      <c r="AB202" s="1" t="s">
        <v>120</v>
      </c>
      <c r="AC202" s="1" t="s">
        <v>120</v>
      </c>
      <c r="AD202" s="1" t="s">
        <v>120</v>
      </c>
      <c r="AE202" s="1" t="s">
        <v>120</v>
      </c>
      <c r="AF202" s="1" t="s">
        <v>120</v>
      </c>
      <c r="AG202" s="3">
        <v>40909</v>
      </c>
      <c r="AH202" s="3">
        <v>41274</v>
      </c>
      <c r="AI202" s="1" t="s">
        <v>126</v>
      </c>
      <c r="AJ202">
        <v>8784</v>
      </c>
      <c r="AK202" s="1" t="s">
        <v>163</v>
      </c>
      <c r="AL202">
        <v>-5</v>
      </c>
      <c r="AM202" s="3"/>
      <c r="AN202" s="1" t="s">
        <v>120</v>
      </c>
      <c r="AO202" s="1" t="s">
        <v>120</v>
      </c>
      <c r="AP202" s="1" t="s">
        <v>128</v>
      </c>
      <c r="AQ202" s="1" t="s">
        <v>129</v>
      </c>
      <c r="AR202">
        <v>0</v>
      </c>
      <c r="AS202">
        <v>0</v>
      </c>
      <c r="AT202" s="1" t="s">
        <v>123</v>
      </c>
      <c r="AU202">
        <v>0</v>
      </c>
      <c r="AV202">
        <v>0</v>
      </c>
      <c r="AW202" s="1" t="s">
        <v>123</v>
      </c>
      <c r="AX202">
        <v>0</v>
      </c>
      <c r="AY202">
        <v>0</v>
      </c>
      <c r="AZ202" s="1" t="s">
        <v>123</v>
      </c>
      <c r="BA202">
        <v>0</v>
      </c>
      <c r="BB202">
        <v>0</v>
      </c>
      <c r="BC202" s="1" t="s">
        <v>123</v>
      </c>
      <c r="BF202" s="1" t="s">
        <v>130</v>
      </c>
      <c r="BG202" s="1" t="s">
        <v>120</v>
      </c>
      <c r="BH202" s="1" t="s">
        <v>131</v>
      </c>
      <c r="BK202" s="1" t="s">
        <v>120</v>
      </c>
      <c r="BL202" s="1" t="s">
        <v>120</v>
      </c>
      <c r="BM202" s="1" t="s">
        <v>120</v>
      </c>
      <c r="BN202" s="1" t="s">
        <v>120</v>
      </c>
      <c r="BO202" s="1" t="s">
        <v>403</v>
      </c>
      <c r="BP202" s="1" t="s">
        <v>133</v>
      </c>
      <c r="BQ202" s="1" t="s">
        <v>120</v>
      </c>
      <c r="BR202" s="1" t="s">
        <v>120</v>
      </c>
      <c r="BS202" s="1" t="s">
        <v>120</v>
      </c>
      <c r="BT202" s="1" t="s">
        <v>120</v>
      </c>
      <c r="BU202" s="1" t="s">
        <v>120</v>
      </c>
      <c r="BV202" s="1" t="s">
        <v>120</v>
      </c>
      <c r="BW202">
        <v>0</v>
      </c>
      <c r="BX202">
        <v>0</v>
      </c>
      <c r="BY202">
        <v>0</v>
      </c>
      <c r="BZ202" s="3"/>
      <c r="CA202" s="3"/>
      <c r="CB202" s="1" t="s">
        <v>134</v>
      </c>
      <c r="CC202" s="4"/>
      <c r="CE202" s="1" t="s">
        <v>120</v>
      </c>
      <c r="CH202" s="1" t="s">
        <v>120</v>
      </c>
      <c r="CK202" s="1" t="s">
        <v>120</v>
      </c>
      <c r="CN202" s="1" t="s">
        <v>120</v>
      </c>
      <c r="CO202" s="1" t="s">
        <v>120</v>
      </c>
      <c r="CP202" s="1" t="s">
        <v>120</v>
      </c>
      <c r="CQ202" s="1" t="s">
        <v>120</v>
      </c>
      <c r="CR202" s="1" t="s">
        <v>120</v>
      </c>
      <c r="CS202" s="1" t="s">
        <v>120</v>
      </c>
      <c r="CT202" s="3"/>
      <c r="CU202" s="1" t="s">
        <v>120</v>
      </c>
      <c r="CV202" s="1" t="s">
        <v>120</v>
      </c>
      <c r="CW202" s="1" t="s">
        <v>120</v>
      </c>
      <c r="CX202" s="1" t="s">
        <v>120</v>
      </c>
      <c r="CY202" s="1" t="s">
        <v>120</v>
      </c>
      <c r="CZ202" s="1" t="s">
        <v>120</v>
      </c>
      <c r="DA202" s="1" t="s">
        <v>120</v>
      </c>
      <c r="DB202">
        <v>0</v>
      </c>
      <c r="DC202" s="1" t="s">
        <v>120</v>
      </c>
      <c r="DD202" s="1" t="s">
        <v>135</v>
      </c>
      <c r="DE202" s="1" t="s">
        <v>120</v>
      </c>
      <c r="DF202" s="1" t="s">
        <v>120</v>
      </c>
      <c r="DG202" s="1" t="s">
        <v>120</v>
      </c>
      <c r="DH202" s="1" t="s">
        <v>136</v>
      </c>
      <c r="DI202" s="1" t="s">
        <v>119</v>
      </c>
      <c r="DJ202" s="1" t="s">
        <v>120</v>
      </c>
      <c r="DK202" s="1" t="s">
        <v>120</v>
      </c>
      <c r="DL202" s="1" t="s">
        <v>120</v>
      </c>
      <c r="DM202" s="1" t="s">
        <v>120</v>
      </c>
      <c r="DN202" s="1" t="s">
        <v>120</v>
      </c>
      <c r="DO202" s="1" t="s">
        <v>120</v>
      </c>
      <c r="DP202" s="1" t="s">
        <v>120</v>
      </c>
      <c r="DQ202" s="1" t="s">
        <v>120</v>
      </c>
    </row>
    <row r="203" spans="2:121" hidden="1" x14ac:dyDescent="0.25">
      <c r="B203">
        <v>2349</v>
      </c>
      <c r="C203" s="3">
        <v>40179</v>
      </c>
      <c r="D203" s="1" t="s">
        <v>402</v>
      </c>
      <c r="E203" s="1" t="s">
        <v>137</v>
      </c>
      <c r="F203">
        <v>-10</v>
      </c>
      <c r="G203" s="1" t="s">
        <v>118</v>
      </c>
      <c r="H203">
        <v>-87840</v>
      </c>
      <c r="I203" s="1" t="s">
        <v>119</v>
      </c>
      <c r="J203">
        <v>4.5599999999999996</v>
      </c>
      <c r="K203" s="9">
        <f>AVERAGE('E-F Prices 2011 Hourly'!G1424:G2166)</f>
        <v>0.27828330995792244</v>
      </c>
      <c r="L203" s="9">
        <f>SUM('E-F Prices 2011 Hourly'!J1447:J2166)</f>
        <v>38808.069999999985</v>
      </c>
      <c r="M203" s="9">
        <f>Table1[[#This Row],[Price]]*Table1[[#This Row],[Total quantity]]</f>
        <v>-400550.39999999997</v>
      </c>
      <c r="N203" s="9">
        <f>Table1[[#This Row],[Real P/L]]-Table1[[#This Row],[Premium]]</f>
        <v>439358.47</v>
      </c>
      <c r="S203" s="1" t="s">
        <v>120</v>
      </c>
      <c r="V203" s="1" t="s">
        <v>121</v>
      </c>
      <c r="W203" s="1" t="s">
        <v>121</v>
      </c>
      <c r="X203" s="1" t="s">
        <v>122</v>
      </c>
      <c r="Y203" s="1" t="s">
        <v>123</v>
      </c>
      <c r="Z203" s="1" t="s">
        <v>124</v>
      </c>
      <c r="AA203" s="1" t="s">
        <v>125</v>
      </c>
      <c r="AB203" s="1" t="s">
        <v>120</v>
      </c>
      <c r="AC203" s="1" t="s">
        <v>120</v>
      </c>
      <c r="AD203" s="1" t="s">
        <v>120</v>
      </c>
      <c r="AE203" s="1" t="s">
        <v>120</v>
      </c>
      <c r="AF203" s="1" t="s">
        <v>120</v>
      </c>
      <c r="AG203" s="3">
        <v>40909</v>
      </c>
      <c r="AH203" s="3">
        <v>41274</v>
      </c>
      <c r="AI203" s="1" t="s">
        <v>126</v>
      </c>
      <c r="AJ203">
        <v>8784</v>
      </c>
      <c r="AK203" s="1" t="s">
        <v>163</v>
      </c>
      <c r="AL203">
        <v>-5</v>
      </c>
      <c r="AM203" s="3"/>
      <c r="AN203" s="1" t="s">
        <v>120</v>
      </c>
      <c r="AO203" s="1" t="s">
        <v>120</v>
      </c>
      <c r="AP203" s="1" t="s">
        <v>128</v>
      </c>
      <c r="AQ203" s="1" t="s">
        <v>129</v>
      </c>
      <c r="AR203">
        <v>0</v>
      </c>
      <c r="AS203">
        <v>0</v>
      </c>
      <c r="AT203" s="1" t="s">
        <v>123</v>
      </c>
      <c r="AU203">
        <v>0</v>
      </c>
      <c r="AV203">
        <v>0</v>
      </c>
      <c r="AW203" s="1" t="s">
        <v>123</v>
      </c>
      <c r="AX203">
        <v>0</v>
      </c>
      <c r="AY203">
        <v>0</v>
      </c>
      <c r="AZ203" s="1" t="s">
        <v>123</v>
      </c>
      <c r="BA203">
        <v>0</v>
      </c>
      <c r="BB203">
        <v>0</v>
      </c>
      <c r="BC203" s="1" t="s">
        <v>123</v>
      </c>
      <c r="BF203" s="1" t="s">
        <v>130</v>
      </c>
      <c r="BG203" s="1" t="s">
        <v>120</v>
      </c>
      <c r="BH203" s="1" t="s">
        <v>131</v>
      </c>
      <c r="BK203" s="1" t="s">
        <v>120</v>
      </c>
      <c r="BL203" s="1" t="s">
        <v>120</v>
      </c>
      <c r="BM203" s="1" t="s">
        <v>120</v>
      </c>
      <c r="BN203" s="1" t="s">
        <v>120</v>
      </c>
      <c r="BO203" s="1" t="s">
        <v>404</v>
      </c>
      <c r="BP203" s="1" t="s">
        <v>133</v>
      </c>
      <c r="BQ203" s="1" t="s">
        <v>120</v>
      </c>
      <c r="BR203" s="1" t="s">
        <v>120</v>
      </c>
      <c r="BS203" s="1" t="s">
        <v>120</v>
      </c>
      <c r="BT203" s="1" t="s">
        <v>120</v>
      </c>
      <c r="BU203" s="1" t="s">
        <v>120</v>
      </c>
      <c r="BV203" s="1" t="s">
        <v>120</v>
      </c>
      <c r="BW203">
        <v>0</v>
      </c>
      <c r="BX203">
        <v>0</v>
      </c>
      <c r="BY203">
        <v>0</v>
      </c>
      <c r="BZ203" s="3"/>
      <c r="CA203" s="3"/>
      <c r="CB203" s="1" t="s">
        <v>134</v>
      </c>
      <c r="CC203" s="4"/>
      <c r="CE203" s="1" t="s">
        <v>120</v>
      </c>
      <c r="CH203" s="1" t="s">
        <v>120</v>
      </c>
      <c r="CK203" s="1" t="s">
        <v>120</v>
      </c>
      <c r="CN203" s="1" t="s">
        <v>120</v>
      </c>
      <c r="CO203" s="1" t="s">
        <v>120</v>
      </c>
      <c r="CP203" s="1" t="s">
        <v>120</v>
      </c>
      <c r="CQ203" s="1" t="s">
        <v>120</v>
      </c>
      <c r="CR203" s="1" t="s">
        <v>120</v>
      </c>
      <c r="CS203" s="1" t="s">
        <v>120</v>
      </c>
      <c r="CT203" s="3"/>
      <c r="CU203" s="1" t="s">
        <v>120</v>
      </c>
      <c r="CV203" s="1" t="s">
        <v>120</v>
      </c>
      <c r="CW203" s="1" t="s">
        <v>120</v>
      </c>
      <c r="CX203" s="1" t="s">
        <v>120</v>
      </c>
      <c r="CY203" s="1" t="s">
        <v>120</v>
      </c>
      <c r="CZ203" s="1" t="s">
        <v>120</v>
      </c>
      <c r="DA203" s="1" t="s">
        <v>120</v>
      </c>
      <c r="DB203">
        <v>0</v>
      </c>
      <c r="DC203" s="1" t="s">
        <v>120</v>
      </c>
      <c r="DD203" s="1" t="s">
        <v>135</v>
      </c>
      <c r="DE203" s="1" t="s">
        <v>120</v>
      </c>
      <c r="DF203" s="1" t="s">
        <v>120</v>
      </c>
      <c r="DG203" s="1" t="s">
        <v>120</v>
      </c>
      <c r="DH203" s="1" t="s">
        <v>136</v>
      </c>
      <c r="DI203" s="1" t="s">
        <v>119</v>
      </c>
      <c r="DJ203" s="1" t="s">
        <v>120</v>
      </c>
      <c r="DK203" s="1" t="s">
        <v>120</v>
      </c>
      <c r="DL203" s="1" t="s">
        <v>120</v>
      </c>
      <c r="DM203" s="1" t="s">
        <v>120</v>
      </c>
      <c r="DN203" s="1" t="s">
        <v>120</v>
      </c>
      <c r="DO203" s="1" t="s">
        <v>120</v>
      </c>
      <c r="DP203" s="1" t="s">
        <v>120</v>
      </c>
      <c r="DQ203" s="1" t="s">
        <v>120</v>
      </c>
    </row>
    <row r="204" spans="2:121" hidden="1" x14ac:dyDescent="0.25">
      <c r="B204">
        <v>2635</v>
      </c>
      <c r="C204" s="3">
        <v>40179</v>
      </c>
      <c r="D204" s="1" t="s">
        <v>402</v>
      </c>
      <c r="E204" s="1" t="s">
        <v>137</v>
      </c>
      <c r="F204">
        <v>-20</v>
      </c>
      <c r="G204" s="1" t="s">
        <v>118</v>
      </c>
      <c r="H204">
        <v>-175680</v>
      </c>
      <c r="I204" s="1" t="s">
        <v>119</v>
      </c>
      <c r="J204">
        <v>-3.43</v>
      </c>
      <c r="K204" s="9">
        <f>AVERAGE('E-F Prices 2011 Hourly'!G1425:G2167)</f>
        <v>0.27828330995792244</v>
      </c>
      <c r="L204" s="9">
        <f>SUM('E-F Prices 2011 Hourly'!J1448:J2167)</f>
        <v>38808.069999999985</v>
      </c>
      <c r="M204" s="9">
        <f>Table1[[#This Row],[Price]]*Table1[[#This Row],[Total quantity]]</f>
        <v>602582.4</v>
      </c>
      <c r="N204" s="9">
        <f>Table1[[#This Row],[Real P/L]]-Table1[[#This Row],[Premium]]</f>
        <v>-563774.33000000007</v>
      </c>
      <c r="S204" s="1" t="s">
        <v>120</v>
      </c>
      <c r="V204" s="1" t="s">
        <v>121</v>
      </c>
      <c r="W204" s="1" t="s">
        <v>121</v>
      </c>
      <c r="X204" s="1" t="s">
        <v>122</v>
      </c>
      <c r="Y204" s="1" t="s">
        <v>123</v>
      </c>
      <c r="Z204" s="1" t="s">
        <v>124</v>
      </c>
      <c r="AA204" s="1" t="s">
        <v>125</v>
      </c>
      <c r="AB204" s="1" t="s">
        <v>120</v>
      </c>
      <c r="AC204" s="1" t="s">
        <v>120</v>
      </c>
      <c r="AD204" s="1" t="s">
        <v>120</v>
      </c>
      <c r="AE204" s="1" t="s">
        <v>120</v>
      </c>
      <c r="AF204" s="1" t="s">
        <v>120</v>
      </c>
      <c r="AG204" s="3">
        <v>40909</v>
      </c>
      <c r="AH204" s="3">
        <v>41274</v>
      </c>
      <c r="AI204" s="1" t="s">
        <v>126</v>
      </c>
      <c r="AJ204">
        <v>8784</v>
      </c>
      <c r="AK204" s="1" t="s">
        <v>163</v>
      </c>
      <c r="AL204">
        <v>-5</v>
      </c>
      <c r="AM204" s="3"/>
      <c r="AN204" s="1" t="s">
        <v>120</v>
      </c>
      <c r="AO204" s="1" t="s">
        <v>120</v>
      </c>
      <c r="AP204" s="1" t="s">
        <v>128</v>
      </c>
      <c r="AQ204" s="1" t="s">
        <v>129</v>
      </c>
      <c r="AR204">
        <v>0</v>
      </c>
      <c r="AS204">
        <v>0</v>
      </c>
      <c r="AT204" s="1" t="s">
        <v>123</v>
      </c>
      <c r="AU204">
        <v>0</v>
      </c>
      <c r="AV204">
        <v>0</v>
      </c>
      <c r="AW204" s="1" t="s">
        <v>123</v>
      </c>
      <c r="AX204">
        <v>0</v>
      </c>
      <c r="AY204">
        <v>0</v>
      </c>
      <c r="AZ204" s="1" t="s">
        <v>123</v>
      </c>
      <c r="BA204">
        <v>0</v>
      </c>
      <c r="BB204">
        <v>0</v>
      </c>
      <c r="BC204" s="1" t="s">
        <v>123</v>
      </c>
      <c r="BF204" s="1" t="s">
        <v>130</v>
      </c>
      <c r="BG204" s="1" t="s">
        <v>120</v>
      </c>
      <c r="BH204" s="1" t="s">
        <v>131</v>
      </c>
      <c r="BK204" s="1" t="s">
        <v>120</v>
      </c>
      <c r="BL204" s="1" t="s">
        <v>120</v>
      </c>
      <c r="BM204" s="1" t="s">
        <v>120</v>
      </c>
      <c r="BN204" s="1" t="s">
        <v>120</v>
      </c>
      <c r="BO204" s="1" t="s">
        <v>405</v>
      </c>
      <c r="BP204" s="1" t="s">
        <v>133</v>
      </c>
      <c r="BQ204" s="1" t="s">
        <v>120</v>
      </c>
      <c r="BR204" s="1" t="s">
        <v>120</v>
      </c>
      <c r="BS204" s="1" t="s">
        <v>120</v>
      </c>
      <c r="BT204" s="1" t="s">
        <v>120</v>
      </c>
      <c r="BU204" s="1" t="s">
        <v>120</v>
      </c>
      <c r="BV204" s="1" t="s">
        <v>120</v>
      </c>
      <c r="BW204">
        <v>0</v>
      </c>
      <c r="BX204">
        <v>0</v>
      </c>
      <c r="BY204">
        <v>0</v>
      </c>
      <c r="BZ204" s="3"/>
      <c r="CA204" s="3"/>
      <c r="CB204" s="1" t="s">
        <v>134</v>
      </c>
      <c r="CC204" s="4"/>
      <c r="CE204" s="1" t="s">
        <v>120</v>
      </c>
      <c r="CH204" s="1" t="s">
        <v>120</v>
      </c>
      <c r="CK204" s="1" t="s">
        <v>120</v>
      </c>
      <c r="CN204" s="1" t="s">
        <v>120</v>
      </c>
      <c r="CO204" s="1" t="s">
        <v>120</v>
      </c>
      <c r="CP204" s="1" t="s">
        <v>120</v>
      </c>
      <c r="CQ204" s="1" t="s">
        <v>120</v>
      </c>
      <c r="CR204" s="1" t="s">
        <v>120</v>
      </c>
      <c r="CS204" s="1" t="s">
        <v>120</v>
      </c>
      <c r="CT204" s="3"/>
      <c r="CU204" s="1" t="s">
        <v>120</v>
      </c>
      <c r="CV204" s="1" t="s">
        <v>120</v>
      </c>
      <c r="CW204" s="1" t="s">
        <v>120</v>
      </c>
      <c r="CX204" s="1" t="s">
        <v>120</v>
      </c>
      <c r="CY204" s="1" t="s">
        <v>120</v>
      </c>
      <c r="CZ204" s="1" t="s">
        <v>120</v>
      </c>
      <c r="DA204" s="1" t="s">
        <v>120</v>
      </c>
      <c r="DB204">
        <v>0</v>
      </c>
      <c r="DC204" s="1" t="s">
        <v>120</v>
      </c>
      <c r="DD204" s="1" t="s">
        <v>135</v>
      </c>
      <c r="DE204" s="1" t="s">
        <v>120</v>
      </c>
      <c r="DF204" s="1" t="s">
        <v>120</v>
      </c>
      <c r="DG204" s="1" t="s">
        <v>120</v>
      </c>
      <c r="DH204" s="1" t="s">
        <v>136</v>
      </c>
      <c r="DI204" s="1" t="s">
        <v>119</v>
      </c>
      <c r="DJ204" s="1" t="s">
        <v>120</v>
      </c>
      <c r="DK204" s="1" t="s">
        <v>120</v>
      </c>
      <c r="DL204" s="1" t="s">
        <v>120</v>
      </c>
      <c r="DM204" s="1" t="s">
        <v>120</v>
      </c>
      <c r="DN204" s="1" t="s">
        <v>120</v>
      </c>
      <c r="DO204" s="1" t="s">
        <v>120</v>
      </c>
      <c r="DP204" s="1" t="s">
        <v>120</v>
      </c>
      <c r="DQ204" s="1" t="s">
        <v>120</v>
      </c>
    </row>
    <row r="205" spans="2:121" hidden="1" x14ac:dyDescent="0.25">
      <c r="B205">
        <v>2063</v>
      </c>
      <c r="C205" s="3">
        <v>40179</v>
      </c>
      <c r="D205" s="1" t="s">
        <v>406</v>
      </c>
      <c r="E205" s="1" t="s">
        <v>117</v>
      </c>
      <c r="F205">
        <v>10</v>
      </c>
      <c r="G205" s="1" t="s">
        <v>118</v>
      </c>
      <c r="H205">
        <v>87840</v>
      </c>
      <c r="I205" s="1" t="s">
        <v>119</v>
      </c>
      <c r="J205">
        <v>3.23</v>
      </c>
      <c r="K205" s="9">
        <f>AVERAGE('E-F Prices 2011 Hourly'!G1426:G2168)</f>
        <v>0.27828330995792244</v>
      </c>
      <c r="L205" s="9">
        <f>SUM('E-F Prices 2011 Hourly'!J1449:J2168)</f>
        <v>38808.069999999985</v>
      </c>
      <c r="M205" s="9">
        <f>Table1[[#This Row],[Price]]*Table1[[#This Row],[Total quantity]]</f>
        <v>283723.2</v>
      </c>
      <c r="N205" s="9">
        <f>Table1[[#This Row],[Real P/L]]-Table1[[#This Row],[Premium]]</f>
        <v>-244915.13000000003</v>
      </c>
      <c r="S205" s="1" t="s">
        <v>120</v>
      </c>
      <c r="V205" s="1" t="s">
        <v>121</v>
      </c>
      <c r="W205" s="1" t="s">
        <v>121</v>
      </c>
      <c r="X205" s="1" t="s">
        <v>122</v>
      </c>
      <c r="Y205" s="1" t="s">
        <v>123</v>
      </c>
      <c r="Z205" s="1" t="s">
        <v>124</v>
      </c>
      <c r="AA205" s="1" t="s">
        <v>125</v>
      </c>
      <c r="AB205" s="1" t="s">
        <v>120</v>
      </c>
      <c r="AC205" s="1" t="s">
        <v>120</v>
      </c>
      <c r="AD205" s="1" t="s">
        <v>120</v>
      </c>
      <c r="AE205" s="1" t="s">
        <v>120</v>
      </c>
      <c r="AF205" s="1" t="s">
        <v>120</v>
      </c>
      <c r="AG205" s="3">
        <v>40909</v>
      </c>
      <c r="AH205" s="3">
        <v>41274</v>
      </c>
      <c r="AI205" s="1" t="s">
        <v>126</v>
      </c>
      <c r="AJ205">
        <v>8784</v>
      </c>
      <c r="AK205" s="1" t="s">
        <v>163</v>
      </c>
      <c r="AL205">
        <v>-5</v>
      </c>
      <c r="AM205" s="3"/>
      <c r="AN205" s="1" t="s">
        <v>120</v>
      </c>
      <c r="AO205" s="1" t="s">
        <v>120</v>
      </c>
      <c r="AP205" s="1" t="s">
        <v>128</v>
      </c>
      <c r="AQ205" s="1" t="s">
        <v>129</v>
      </c>
      <c r="AR205">
        <v>0</v>
      </c>
      <c r="AS205">
        <v>0</v>
      </c>
      <c r="AT205" s="1" t="s">
        <v>123</v>
      </c>
      <c r="AU205">
        <v>0</v>
      </c>
      <c r="AV205">
        <v>0</v>
      </c>
      <c r="AW205" s="1" t="s">
        <v>123</v>
      </c>
      <c r="AX205">
        <v>0</v>
      </c>
      <c r="AY205">
        <v>0</v>
      </c>
      <c r="AZ205" s="1" t="s">
        <v>123</v>
      </c>
      <c r="BA205">
        <v>0</v>
      </c>
      <c r="BB205">
        <v>0</v>
      </c>
      <c r="BC205" s="1" t="s">
        <v>123</v>
      </c>
      <c r="BF205" s="1" t="s">
        <v>130</v>
      </c>
      <c r="BG205" s="1" t="s">
        <v>120</v>
      </c>
      <c r="BH205" s="1" t="s">
        <v>131</v>
      </c>
      <c r="BK205" s="1" t="s">
        <v>120</v>
      </c>
      <c r="BL205" s="1" t="s">
        <v>120</v>
      </c>
      <c r="BM205" s="1" t="s">
        <v>120</v>
      </c>
      <c r="BN205" s="1" t="s">
        <v>120</v>
      </c>
      <c r="BO205" s="1" t="s">
        <v>407</v>
      </c>
      <c r="BP205" s="1" t="s">
        <v>133</v>
      </c>
      <c r="BQ205" s="1" t="s">
        <v>120</v>
      </c>
      <c r="BR205" s="1" t="s">
        <v>120</v>
      </c>
      <c r="BS205" s="1" t="s">
        <v>120</v>
      </c>
      <c r="BT205" s="1" t="s">
        <v>120</v>
      </c>
      <c r="BU205" s="1" t="s">
        <v>120</v>
      </c>
      <c r="BV205" s="1" t="s">
        <v>120</v>
      </c>
      <c r="BW205">
        <v>0</v>
      </c>
      <c r="BX205">
        <v>0</v>
      </c>
      <c r="BY205">
        <v>0</v>
      </c>
      <c r="BZ205" s="3"/>
      <c r="CA205" s="3"/>
      <c r="CB205" s="1" t="s">
        <v>142</v>
      </c>
      <c r="CC205" s="4"/>
      <c r="CE205" s="1" t="s">
        <v>120</v>
      </c>
      <c r="CH205" s="1" t="s">
        <v>120</v>
      </c>
      <c r="CK205" s="1" t="s">
        <v>120</v>
      </c>
      <c r="CN205" s="1" t="s">
        <v>120</v>
      </c>
      <c r="CO205" s="1" t="s">
        <v>120</v>
      </c>
      <c r="CP205" s="1" t="s">
        <v>120</v>
      </c>
      <c r="CQ205" s="1" t="s">
        <v>120</v>
      </c>
      <c r="CR205" s="1" t="s">
        <v>120</v>
      </c>
      <c r="CS205" s="1" t="s">
        <v>120</v>
      </c>
      <c r="CT205" s="3"/>
      <c r="CU205" s="1" t="s">
        <v>120</v>
      </c>
      <c r="CV205" s="1" t="s">
        <v>120</v>
      </c>
      <c r="CW205" s="1" t="s">
        <v>120</v>
      </c>
      <c r="CX205" s="1" t="s">
        <v>120</v>
      </c>
      <c r="CY205" s="1" t="s">
        <v>120</v>
      </c>
      <c r="CZ205" s="1" t="s">
        <v>120</v>
      </c>
      <c r="DA205" s="1" t="s">
        <v>120</v>
      </c>
      <c r="DB205">
        <v>0</v>
      </c>
      <c r="DC205" s="1" t="s">
        <v>120</v>
      </c>
      <c r="DD205" s="1" t="s">
        <v>135</v>
      </c>
      <c r="DE205" s="1" t="s">
        <v>120</v>
      </c>
      <c r="DF205" s="1" t="s">
        <v>120</v>
      </c>
      <c r="DG205" s="1" t="s">
        <v>120</v>
      </c>
      <c r="DH205" s="1" t="s">
        <v>136</v>
      </c>
      <c r="DI205" s="1" t="s">
        <v>119</v>
      </c>
      <c r="DJ205" s="1" t="s">
        <v>120</v>
      </c>
      <c r="DK205" s="1" t="s">
        <v>120</v>
      </c>
      <c r="DL205" s="1" t="s">
        <v>120</v>
      </c>
      <c r="DM205" s="1" t="s">
        <v>120</v>
      </c>
      <c r="DN205" s="1" t="s">
        <v>120</v>
      </c>
      <c r="DO205" s="1" t="s">
        <v>120</v>
      </c>
      <c r="DP205" s="1" t="s">
        <v>120</v>
      </c>
      <c r="DQ205" s="1" t="s">
        <v>120</v>
      </c>
    </row>
    <row r="206" spans="2:121" hidden="1" x14ac:dyDescent="0.25">
      <c r="B206">
        <v>2351</v>
      </c>
      <c r="C206" s="3">
        <v>40179</v>
      </c>
      <c r="D206" s="1" t="s">
        <v>406</v>
      </c>
      <c r="E206" s="1" t="s">
        <v>137</v>
      </c>
      <c r="F206">
        <v>-10</v>
      </c>
      <c r="G206" s="1" t="s">
        <v>118</v>
      </c>
      <c r="H206">
        <v>-87840</v>
      </c>
      <c r="I206" s="1" t="s">
        <v>119</v>
      </c>
      <c r="J206">
        <v>4.5599999999999996</v>
      </c>
      <c r="K206" s="9">
        <f>AVERAGE('E-F Prices 2011 Hourly'!G1427:G2169)</f>
        <v>0.27828330995792244</v>
      </c>
      <c r="L206" s="9">
        <f>SUM('E-F Prices 2011 Hourly'!J1450:J2169)</f>
        <v>38808.069999999985</v>
      </c>
      <c r="M206" s="9">
        <f>Table1[[#This Row],[Price]]*Table1[[#This Row],[Total quantity]]</f>
        <v>-400550.39999999997</v>
      </c>
      <c r="N206" s="9">
        <f>Table1[[#This Row],[Real P/L]]-Table1[[#This Row],[Premium]]</f>
        <v>439358.47</v>
      </c>
      <c r="S206" s="1" t="s">
        <v>120</v>
      </c>
      <c r="V206" s="1" t="s">
        <v>121</v>
      </c>
      <c r="W206" s="1" t="s">
        <v>121</v>
      </c>
      <c r="X206" s="1" t="s">
        <v>122</v>
      </c>
      <c r="Y206" s="1" t="s">
        <v>123</v>
      </c>
      <c r="Z206" s="1" t="s">
        <v>124</v>
      </c>
      <c r="AA206" s="1" t="s">
        <v>125</v>
      </c>
      <c r="AB206" s="1" t="s">
        <v>120</v>
      </c>
      <c r="AC206" s="1" t="s">
        <v>120</v>
      </c>
      <c r="AD206" s="1" t="s">
        <v>120</v>
      </c>
      <c r="AE206" s="1" t="s">
        <v>120</v>
      </c>
      <c r="AF206" s="1" t="s">
        <v>120</v>
      </c>
      <c r="AG206" s="3">
        <v>40909</v>
      </c>
      <c r="AH206" s="3">
        <v>41274</v>
      </c>
      <c r="AI206" s="1" t="s">
        <v>126</v>
      </c>
      <c r="AJ206">
        <v>8784</v>
      </c>
      <c r="AK206" s="1" t="s">
        <v>163</v>
      </c>
      <c r="AL206">
        <v>-5</v>
      </c>
      <c r="AM206" s="3"/>
      <c r="AN206" s="1" t="s">
        <v>120</v>
      </c>
      <c r="AO206" s="1" t="s">
        <v>120</v>
      </c>
      <c r="AP206" s="1" t="s">
        <v>128</v>
      </c>
      <c r="AQ206" s="1" t="s">
        <v>129</v>
      </c>
      <c r="AR206">
        <v>0</v>
      </c>
      <c r="AS206">
        <v>0</v>
      </c>
      <c r="AT206" s="1" t="s">
        <v>123</v>
      </c>
      <c r="AU206">
        <v>0</v>
      </c>
      <c r="AV206">
        <v>0</v>
      </c>
      <c r="AW206" s="1" t="s">
        <v>123</v>
      </c>
      <c r="AX206">
        <v>0</v>
      </c>
      <c r="AY206">
        <v>0</v>
      </c>
      <c r="AZ206" s="1" t="s">
        <v>123</v>
      </c>
      <c r="BA206">
        <v>0</v>
      </c>
      <c r="BB206">
        <v>0</v>
      </c>
      <c r="BC206" s="1" t="s">
        <v>123</v>
      </c>
      <c r="BF206" s="1" t="s">
        <v>130</v>
      </c>
      <c r="BG206" s="1" t="s">
        <v>120</v>
      </c>
      <c r="BH206" s="1" t="s">
        <v>131</v>
      </c>
      <c r="BK206" s="1" t="s">
        <v>120</v>
      </c>
      <c r="BL206" s="1" t="s">
        <v>120</v>
      </c>
      <c r="BM206" s="1" t="s">
        <v>120</v>
      </c>
      <c r="BN206" s="1" t="s">
        <v>120</v>
      </c>
      <c r="BO206" s="1" t="s">
        <v>408</v>
      </c>
      <c r="BP206" s="1" t="s">
        <v>133</v>
      </c>
      <c r="BQ206" s="1" t="s">
        <v>120</v>
      </c>
      <c r="BR206" s="1" t="s">
        <v>120</v>
      </c>
      <c r="BS206" s="1" t="s">
        <v>120</v>
      </c>
      <c r="BT206" s="1" t="s">
        <v>120</v>
      </c>
      <c r="BU206" s="1" t="s">
        <v>120</v>
      </c>
      <c r="BV206" s="1" t="s">
        <v>120</v>
      </c>
      <c r="BW206">
        <v>0</v>
      </c>
      <c r="BX206">
        <v>0</v>
      </c>
      <c r="BY206">
        <v>0</v>
      </c>
      <c r="BZ206" s="3"/>
      <c r="CA206" s="3"/>
      <c r="CB206" s="1" t="s">
        <v>142</v>
      </c>
      <c r="CC206" s="4"/>
      <c r="CE206" s="1" t="s">
        <v>120</v>
      </c>
      <c r="CH206" s="1" t="s">
        <v>120</v>
      </c>
      <c r="CK206" s="1" t="s">
        <v>120</v>
      </c>
      <c r="CN206" s="1" t="s">
        <v>120</v>
      </c>
      <c r="CO206" s="1" t="s">
        <v>120</v>
      </c>
      <c r="CP206" s="1" t="s">
        <v>120</v>
      </c>
      <c r="CQ206" s="1" t="s">
        <v>120</v>
      </c>
      <c r="CR206" s="1" t="s">
        <v>120</v>
      </c>
      <c r="CS206" s="1" t="s">
        <v>120</v>
      </c>
      <c r="CT206" s="3"/>
      <c r="CU206" s="1" t="s">
        <v>120</v>
      </c>
      <c r="CV206" s="1" t="s">
        <v>120</v>
      </c>
      <c r="CW206" s="1" t="s">
        <v>120</v>
      </c>
      <c r="CX206" s="1" t="s">
        <v>120</v>
      </c>
      <c r="CY206" s="1" t="s">
        <v>120</v>
      </c>
      <c r="CZ206" s="1" t="s">
        <v>120</v>
      </c>
      <c r="DA206" s="1" t="s">
        <v>120</v>
      </c>
      <c r="DB206">
        <v>0</v>
      </c>
      <c r="DC206" s="1" t="s">
        <v>120</v>
      </c>
      <c r="DD206" s="1" t="s">
        <v>135</v>
      </c>
      <c r="DE206" s="1" t="s">
        <v>120</v>
      </c>
      <c r="DF206" s="1" t="s">
        <v>120</v>
      </c>
      <c r="DG206" s="1" t="s">
        <v>120</v>
      </c>
      <c r="DH206" s="1" t="s">
        <v>136</v>
      </c>
      <c r="DI206" s="1" t="s">
        <v>119</v>
      </c>
      <c r="DJ206" s="1" t="s">
        <v>120</v>
      </c>
      <c r="DK206" s="1" t="s">
        <v>120</v>
      </c>
      <c r="DL206" s="1" t="s">
        <v>120</v>
      </c>
      <c r="DM206" s="1" t="s">
        <v>120</v>
      </c>
      <c r="DN206" s="1" t="s">
        <v>120</v>
      </c>
      <c r="DO206" s="1" t="s">
        <v>120</v>
      </c>
      <c r="DP206" s="1" t="s">
        <v>120</v>
      </c>
      <c r="DQ206" s="1" t="s">
        <v>120</v>
      </c>
    </row>
    <row r="207" spans="2:121" hidden="1" x14ac:dyDescent="0.25">
      <c r="B207">
        <v>2637</v>
      </c>
      <c r="C207" s="3">
        <v>40179</v>
      </c>
      <c r="D207" s="1" t="s">
        <v>406</v>
      </c>
      <c r="E207" s="1" t="s">
        <v>137</v>
      </c>
      <c r="F207">
        <v>-20</v>
      </c>
      <c r="G207" s="1" t="s">
        <v>118</v>
      </c>
      <c r="H207">
        <v>-175680</v>
      </c>
      <c r="I207" s="1" t="s">
        <v>119</v>
      </c>
      <c r="J207">
        <v>-3.43</v>
      </c>
      <c r="K207" s="9">
        <f>AVERAGE('E-F Prices 2011 Hourly'!G1428:G2170)</f>
        <v>0.27828330995792244</v>
      </c>
      <c r="L207" s="9">
        <f>SUM('E-F Prices 2011 Hourly'!J1451:J2170)</f>
        <v>38808.069999999985</v>
      </c>
      <c r="M207" s="9">
        <f>Table1[[#This Row],[Price]]*Table1[[#This Row],[Total quantity]]</f>
        <v>602582.4</v>
      </c>
      <c r="N207" s="9">
        <f>Table1[[#This Row],[Real P/L]]-Table1[[#This Row],[Premium]]</f>
        <v>-563774.33000000007</v>
      </c>
      <c r="S207" s="1" t="s">
        <v>120</v>
      </c>
      <c r="V207" s="1" t="s">
        <v>121</v>
      </c>
      <c r="W207" s="1" t="s">
        <v>121</v>
      </c>
      <c r="X207" s="1" t="s">
        <v>122</v>
      </c>
      <c r="Y207" s="1" t="s">
        <v>123</v>
      </c>
      <c r="Z207" s="1" t="s">
        <v>124</v>
      </c>
      <c r="AA207" s="1" t="s">
        <v>125</v>
      </c>
      <c r="AB207" s="1" t="s">
        <v>120</v>
      </c>
      <c r="AC207" s="1" t="s">
        <v>120</v>
      </c>
      <c r="AD207" s="1" t="s">
        <v>120</v>
      </c>
      <c r="AE207" s="1" t="s">
        <v>120</v>
      </c>
      <c r="AF207" s="1" t="s">
        <v>120</v>
      </c>
      <c r="AG207" s="3">
        <v>40909</v>
      </c>
      <c r="AH207" s="3">
        <v>41274</v>
      </c>
      <c r="AI207" s="1" t="s">
        <v>126</v>
      </c>
      <c r="AJ207">
        <v>8784</v>
      </c>
      <c r="AK207" s="1" t="s">
        <v>163</v>
      </c>
      <c r="AL207">
        <v>-5</v>
      </c>
      <c r="AM207" s="3"/>
      <c r="AN207" s="1" t="s">
        <v>120</v>
      </c>
      <c r="AO207" s="1" t="s">
        <v>120</v>
      </c>
      <c r="AP207" s="1" t="s">
        <v>128</v>
      </c>
      <c r="AQ207" s="1" t="s">
        <v>129</v>
      </c>
      <c r="AR207">
        <v>0</v>
      </c>
      <c r="AS207">
        <v>0</v>
      </c>
      <c r="AT207" s="1" t="s">
        <v>123</v>
      </c>
      <c r="AU207">
        <v>0</v>
      </c>
      <c r="AV207">
        <v>0</v>
      </c>
      <c r="AW207" s="1" t="s">
        <v>123</v>
      </c>
      <c r="AX207">
        <v>0</v>
      </c>
      <c r="AY207">
        <v>0</v>
      </c>
      <c r="AZ207" s="1" t="s">
        <v>123</v>
      </c>
      <c r="BA207">
        <v>0</v>
      </c>
      <c r="BB207">
        <v>0</v>
      </c>
      <c r="BC207" s="1" t="s">
        <v>123</v>
      </c>
      <c r="BF207" s="1" t="s">
        <v>130</v>
      </c>
      <c r="BG207" s="1" t="s">
        <v>120</v>
      </c>
      <c r="BH207" s="1" t="s">
        <v>131</v>
      </c>
      <c r="BK207" s="1" t="s">
        <v>120</v>
      </c>
      <c r="BL207" s="1" t="s">
        <v>120</v>
      </c>
      <c r="BM207" s="1" t="s">
        <v>120</v>
      </c>
      <c r="BN207" s="1" t="s">
        <v>120</v>
      </c>
      <c r="BO207" s="1" t="s">
        <v>409</v>
      </c>
      <c r="BP207" s="1" t="s">
        <v>133</v>
      </c>
      <c r="BQ207" s="1" t="s">
        <v>120</v>
      </c>
      <c r="BR207" s="1" t="s">
        <v>120</v>
      </c>
      <c r="BS207" s="1" t="s">
        <v>120</v>
      </c>
      <c r="BT207" s="1" t="s">
        <v>120</v>
      </c>
      <c r="BU207" s="1" t="s">
        <v>120</v>
      </c>
      <c r="BV207" s="1" t="s">
        <v>120</v>
      </c>
      <c r="BW207">
        <v>0</v>
      </c>
      <c r="BX207">
        <v>0</v>
      </c>
      <c r="BY207">
        <v>0</v>
      </c>
      <c r="BZ207" s="3"/>
      <c r="CA207" s="3"/>
      <c r="CB207" s="1" t="s">
        <v>142</v>
      </c>
      <c r="CC207" s="4"/>
      <c r="CE207" s="1" t="s">
        <v>120</v>
      </c>
      <c r="CH207" s="1" t="s">
        <v>120</v>
      </c>
      <c r="CK207" s="1" t="s">
        <v>120</v>
      </c>
      <c r="CN207" s="1" t="s">
        <v>120</v>
      </c>
      <c r="CO207" s="1" t="s">
        <v>120</v>
      </c>
      <c r="CP207" s="1" t="s">
        <v>120</v>
      </c>
      <c r="CQ207" s="1" t="s">
        <v>120</v>
      </c>
      <c r="CR207" s="1" t="s">
        <v>120</v>
      </c>
      <c r="CS207" s="1" t="s">
        <v>120</v>
      </c>
      <c r="CT207" s="3"/>
      <c r="CU207" s="1" t="s">
        <v>120</v>
      </c>
      <c r="CV207" s="1" t="s">
        <v>120</v>
      </c>
      <c r="CW207" s="1" t="s">
        <v>120</v>
      </c>
      <c r="CX207" s="1" t="s">
        <v>120</v>
      </c>
      <c r="CY207" s="1" t="s">
        <v>120</v>
      </c>
      <c r="CZ207" s="1" t="s">
        <v>120</v>
      </c>
      <c r="DA207" s="1" t="s">
        <v>120</v>
      </c>
      <c r="DB207">
        <v>0</v>
      </c>
      <c r="DC207" s="1" t="s">
        <v>120</v>
      </c>
      <c r="DD207" s="1" t="s">
        <v>135</v>
      </c>
      <c r="DE207" s="1" t="s">
        <v>120</v>
      </c>
      <c r="DF207" s="1" t="s">
        <v>120</v>
      </c>
      <c r="DG207" s="1" t="s">
        <v>120</v>
      </c>
      <c r="DH207" s="1" t="s">
        <v>136</v>
      </c>
      <c r="DI207" s="1" t="s">
        <v>119</v>
      </c>
      <c r="DJ207" s="1" t="s">
        <v>120</v>
      </c>
      <c r="DK207" s="1" t="s">
        <v>120</v>
      </c>
      <c r="DL207" s="1" t="s">
        <v>120</v>
      </c>
      <c r="DM207" s="1" t="s">
        <v>120</v>
      </c>
      <c r="DN207" s="1" t="s">
        <v>120</v>
      </c>
      <c r="DO207" s="1" t="s">
        <v>120</v>
      </c>
      <c r="DP207" s="1" t="s">
        <v>120</v>
      </c>
      <c r="DQ207" s="1" t="s">
        <v>120</v>
      </c>
    </row>
    <row r="208" spans="2:121" hidden="1" x14ac:dyDescent="0.25">
      <c r="B208">
        <v>2065</v>
      </c>
      <c r="C208" s="3">
        <v>40179</v>
      </c>
      <c r="D208" s="1" t="s">
        <v>410</v>
      </c>
      <c r="E208" s="1" t="s">
        <v>117</v>
      </c>
      <c r="F208">
        <v>10</v>
      </c>
      <c r="G208" s="1" t="s">
        <v>118</v>
      </c>
      <c r="H208">
        <v>87840</v>
      </c>
      <c r="I208" s="1" t="s">
        <v>119</v>
      </c>
      <c r="J208">
        <v>3.23</v>
      </c>
      <c r="K208" s="9">
        <f>AVERAGE('E-F Prices 2011 Hourly'!G1429:G2171)</f>
        <v>0.27828330995792244</v>
      </c>
      <c r="L208" s="9">
        <f>SUM('E-F Prices 2011 Hourly'!J1452:J2171)</f>
        <v>38808.069999999985</v>
      </c>
      <c r="M208" s="9">
        <f>Table1[[#This Row],[Price]]*Table1[[#This Row],[Total quantity]]</f>
        <v>283723.2</v>
      </c>
      <c r="N208" s="9">
        <f>Table1[[#This Row],[Real P/L]]-Table1[[#This Row],[Premium]]</f>
        <v>-244915.13000000003</v>
      </c>
      <c r="S208" s="1" t="s">
        <v>120</v>
      </c>
      <c r="V208" s="1" t="s">
        <v>121</v>
      </c>
      <c r="W208" s="1" t="s">
        <v>121</v>
      </c>
      <c r="X208" s="1" t="s">
        <v>122</v>
      </c>
      <c r="Y208" s="1" t="s">
        <v>123</v>
      </c>
      <c r="Z208" s="1" t="s">
        <v>124</v>
      </c>
      <c r="AA208" s="1" t="s">
        <v>125</v>
      </c>
      <c r="AB208" s="1" t="s">
        <v>120</v>
      </c>
      <c r="AC208" s="1" t="s">
        <v>120</v>
      </c>
      <c r="AD208" s="1" t="s">
        <v>120</v>
      </c>
      <c r="AE208" s="1" t="s">
        <v>120</v>
      </c>
      <c r="AF208" s="1" t="s">
        <v>120</v>
      </c>
      <c r="AG208" s="3">
        <v>40909</v>
      </c>
      <c r="AH208" s="3">
        <v>41274</v>
      </c>
      <c r="AI208" s="1" t="s">
        <v>126</v>
      </c>
      <c r="AJ208">
        <v>8784</v>
      </c>
      <c r="AK208" s="1" t="s">
        <v>163</v>
      </c>
      <c r="AL208">
        <v>-5</v>
      </c>
      <c r="AM208" s="3"/>
      <c r="AN208" s="1" t="s">
        <v>120</v>
      </c>
      <c r="AO208" s="1" t="s">
        <v>120</v>
      </c>
      <c r="AP208" s="1" t="s">
        <v>128</v>
      </c>
      <c r="AQ208" s="1" t="s">
        <v>129</v>
      </c>
      <c r="AR208">
        <v>0</v>
      </c>
      <c r="AS208">
        <v>0</v>
      </c>
      <c r="AT208" s="1" t="s">
        <v>123</v>
      </c>
      <c r="AU208">
        <v>0</v>
      </c>
      <c r="AV208">
        <v>0</v>
      </c>
      <c r="AW208" s="1" t="s">
        <v>123</v>
      </c>
      <c r="AX208">
        <v>0</v>
      </c>
      <c r="AY208">
        <v>0</v>
      </c>
      <c r="AZ208" s="1" t="s">
        <v>123</v>
      </c>
      <c r="BA208">
        <v>0</v>
      </c>
      <c r="BB208">
        <v>0</v>
      </c>
      <c r="BC208" s="1" t="s">
        <v>123</v>
      </c>
      <c r="BF208" s="1" t="s">
        <v>130</v>
      </c>
      <c r="BG208" s="1" t="s">
        <v>120</v>
      </c>
      <c r="BH208" s="1" t="s">
        <v>131</v>
      </c>
      <c r="BK208" s="1" t="s">
        <v>120</v>
      </c>
      <c r="BL208" s="1" t="s">
        <v>120</v>
      </c>
      <c r="BM208" s="1" t="s">
        <v>120</v>
      </c>
      <c r="BN208" s="1" t="s">
        <v>120</v>
      </c>
      <c r="BO208" s="1" t="s">
        <v>411</v>
      </c>
      <c r="BP208" s="1" t="s">
        <v>133</v>
      </c>
      <c r="BQ208" s="1" t="s">
        <v>120</v>
      </c>
      <c r="BR208" s="1" t="s">
        <v>120</v>
      </c>
      <c r="BS208" s="1" t="s">
        <v>120</v>
      </c>
      <c r="BT208" s="1" t="s">
        <v>120</v>
      </c>
      <c r="BU208" s="1" t="s">
        <v>120</v>
      </c>
      <c r="BV208" s="1" t="s">
        <v>120</v>
      </c>
      <c r="BW208">
        <v>0</v>
      </c>
      <c r="BX208">
        <v>0</v>
      </c>
      <c r="BY208">
        <v>0</v>
      </c>
      <c r="BZ208" s="3"/>
      <c r="CA208" s="3"/>
      <c r="CB208" s="1" t="s">
        <v>147</v>
      </c>
      <c r="CC208" s="4"/>
      <c r="CE208" s="1" t="s">
        <v>120</v>
      </c>
      <c r="CH208" s="1" t="s">
        <v>120</v>
      </c>
      <c r="CK208" s="1" t="s">
        <v>120</v>
      </c>
      <c r="CN208" s="1" t="s">
        <v>120</v>
      </c>
      <c r="CO208" s="1" t="s">
        <v>120</v>
      </c>
      <c r="CP208" s="1" t="s">
        <v>120</v>
      </c>
      <c r="CQ208" s="1" t="s">
        <v>120</v>
      </c>
      <c r="CR208" s="1" t="s">
        <v>120</v>
      </c>
      <c r="CS208" s="1" t="s">
        <v>120</v>
      </c>
      <c r="CT208" s="3"/>
      <c r="CU208" s="1" t="s">
        <v>120</v>
      </c>
      <c r="CV208" s="1" t="s">
        <v>120</v>
      </c>
      <c r="CW208" s="1" t="s">
        <v>120</v>
      </c>
      <c r="CX208" s="1" t="s">
        <v>120</v>
      </c>
      <c r="CY208" s="1" t="s">
        <v>120</v>
      </c>
      <c r="CZ208" s="1" t="s">
        <v>120</v>
      </c>
      <c r="DA208" s="1" t="s">
        <v>120</v>
      </c>
      <c r="DB208">
        <v>0</v>
      </c>
      <c r="DC208" s="1" t="s">
        <v>120</v>
      </c>
      <c r="DD208" s="1" t="s">
        <v>135</v>
      </c>
      <c r="DE208" s="1" t="s">
        <v>120</v>
      </c>
      <c r="DF208" s="1" t="s">
        <v>120</v>
      </c>
      <c r="DG208" s="1" t="s">
        <v>120</v>
      </c>
      <c r="DH208" s="1" t="s">
        <v>136</v>
      </c>
      <c r="DI208" s="1" t="s">
        <v>119</v>
      </c>
      <c r="DJ208" s="1" t="s">
        <v>120</v>
      </c>
      <c r="DK208" s="1" t="s">
        <v>120</v>
      </c>
      <c r="DL208" s="1" t="s">
        <v>120</v>
      </c>
      <c r="DM208" s="1" t="s">
        <v>120</v>
      </c>
      <c r="DN208" s="1" t="s">
        <v>120</v>
      </c>
      <c r="DO208" s="1" t="s">
        <v>120</v>
      </c>
      <c r="DP208" s="1" t="s">
        <v>120</v>
      </c>
      <c r="DQ208" s="1" t="s">
        <v>120</v>
      </c>
    </row>
    <row r="209" spans="2:121" hidden="1" x14ac:dyDescent="0.25">
      <c r="B209">
        <v>2353</v>
      </c>
      <c r="C209" s="3">
        <v>40179</v>
      </c>
      <c r="D209" s="1" t="s">
        <v>410</v>
      </c>
      <c r="E209" s="1" t="s">
        <v>137</v>
      </c>
      <c r="F209">
        <v>-10</v>
      </c>
      <c r="G209" s="1" t="s">
        <v>118</v>
      </c>
      <c r="H209">
        <v>-87840</v>
      </c>
      <c r="I209" s="1" t="s">
        <v>119</v>
      </c>
      <c r="J209">
        <v>4.5599999999999996</v>
      </c>
      <c r="K209" s="9">
        <f>AVERAGE('E-F Prices 2011 Hourly'!G1430:G2172)</f>
        <v>0.27828330995792244</v>
      </c>
      <c r="L209" s="9">
        <f>SUM('E-F Prices 2011 Hourly'!J1453:J2172)</f>
        <v>38808.069999999985</v>
      </c>
      <c r="M209" s="9">
        <f>Table1[[#This Row],[Price]]*Table1[[#This Row],[Total quantity]]</f>
        <v>-400550.39999999997</v>
      </c>
      <c r="N209" s="9">
        <f>Table1[[#This Row],[Real P/L]]-Table1[[#This Row],[Premium]]</f>
        <v>439358.47</v>
      </c>
      <c r="S209" s="1" t="s">
        <v>120</v>
      </c>
      <c r="V209" s="1" t="s">
        <v>121</v>
      </c>
      <c r="W209" s="1" t="s">
        <v>121</v>
      </c>
      <c r="X209" s="1" t="s">
        <v>122</v>
      </c>
      <c r="Y209" s="1" t="s">
        <v>123</v>
      </c>
      <c r="Z209" s="1" t="s">
        <v>124</v>
      </c>
      <c r="AA209" s="1" t="s">
        <v>125</v>
      </c>
      <c r="AB209" s="1" t="s">
        <v>120</v>
      </c>
      <c r="AC209" s="1" t="s">
        <v>120</v>
      </c>
      <c r="AD209" s="1" t="s">
        <v>120</v>
      </c>
      <c r="AE209" s="1" t="s">
        <v>120</v>
      </c>
      <c r="AF209" s="1" t="s">
        <v>120</v>
      </c>
      <c r="AG209" s="3">
        <v>40909</v>
      </c>
      <c r="AH209" s="3">
        <v>41274</v>
      </c>
      <c r="AI209" s="1" t="s">
        <v>126</v>
      </c>
      <c r="AJ209">
        <v>8784</v>
      </c>
      <c r="AK209" s="1" t="s">
        <v>163</v>
      </c>
      <c r="AL209">
        <v>-5</v>
      </c>
      <c r="AM209" s="3"/>
      <c r="AN209" s="1" t="s">
        <v>120</v>
      </c>
      <c r="AO209" s="1" t="s">
        <v>120</v>
      </c>
      <c r="AP209" s="1" t="s">
        <v>128</v>
      </c>
      <c r="AQ209" s="1" t="s">
        <v>129</v>
      </c>
      <c r="AR209">
        <v>0</v>
      </c>
      <c r="AS209">
        <v>0</v>
      </c>
      <c r="AT209" s="1" t="s">
        <v>123</v>
      </c>
      <c r="AU209">
        <v>0</v>
      </c>
      <c r="AV209">
        <v>0</v>
      </c>
      <c r="AW209" s="1" t="s">
        <v>123</v>
      </c>
      <c r="AX209">
        <v>0</v>
      </c>
      <c r="AY209">
        <v>0</v>
      </c>
      <c r="AZ209" s="1" t="s">
        <v>123</v>
      </c>
      <c r="BA209">
        <v>0</v>
      </c>
      <c r="BB209">
        <v>0</v>
      </c>
      <c r="BC209" s="1" t="s">
        <v>123</v>
      </c>
      <c r="BF209" s="1" t="s">
        <v>130</v>
      </c>
      <c r="BG209" s="1" t="s">
        <v>120</v>
      </c>
      <c r="BH209" s="1" t="s">
        <v>131</v>
      </c>
      <c r="BK209" s="1" t="s">
        <v>120</v>
      </c>
      <c r="BL209" s="1" t="s">
        <v>120</v>
      </c>
      <c r="BM209" s="1" t="s">
        <v>120</v>
      </c>
      <c r="BN209" s="1" t="s">
        <v>120</v>
      </c>
      <c r="BO209" s="1" t="s">
        <v>412</v>
      </c>
      <c r="BP209" s="1" t="s">
        <v>133</v>
      </c>
      <c r="BQ209" s="1" t="s">
        <v>120</v>
      </c>
      <c r="BR209" s="1" t="s">
        <v>120</v>
      </c>
      <c r="BS209" s="1" t="s">
        <v>120</v>
      </c>
      <c r="BT209" s="1" t="s">
        <v>120</v>
      </c>
      <c r="BU209" s="1" t="s">
        <v>120</v>
      </c>
      <c r="BV209" s="1" t="s">
        <v>120</v>
      </c>
      <c r="BW209">
        <v>0</v>
      </c>
      <c r="BX209">
        <v>0</v>
      </c>
      <c r="BY209">
        <v>0</v>
      </c>
      <c r="BZ209" s="3"/>
      <c r="CA209" s="3"/>
      <c r="CB209" s="1" t="s">
        <v>147</v>
      </c>
      <c r="CC209" s="4"/>
      <c r="CE209" s="1" t="s">
        <v>120</v>
      </c>
      <c r="CH209" s="1" t="s">
        <v>120</v>
      </c>
      <c r="CK209" s="1" t="s">
        <v>120</v>
      </c>
      <c r="CN209" s="1" t="s">
        <v>120</v>
      </c>
      <c r="CO209" s="1" t="s">
        <v>120</v>
      </c>
      <c r="CP209" s="1" t="s">
        <v>120</v>
      </c>
      <c r="CQ209" s="1" t="s">
        <v>120</v>
      </c>
      <c r="CR209" s="1" t="s">
        <v>120</v>
      </c>
      <c r="CS209" s="1" t="s">
        <v>120</v>
      </c>
      <c r="CT209" s="3"/>
      <c r="CU209" s="1" t="s">
        <v>120</v>
      </c>
      <c r="CV209" s="1" t="s">
        <v>120</v>
      </c>
      <c r="CW209" s="1" t="s">
        <v>120</v>
      </c>
      <c r="CX209" s="1" t="s">
        <v>120</v>
      </c>
      <c r="CY209" s="1" t="s">
        <v>120</v>
      </c>
      <c r="CZ209" s="1" t="s">
        <v>120</v>
      </c>
      <c r="DA209" s="1" t="s">
        <v>120</v>
      </c>
      <c r="DB209">
        <v>0</v>
      </c>
      <c r="DC209" s="1" t="s">
        <v>120</v>
      </c>
      <c r="DD209" s="1" t="s">
        <v>135</v>
      </c>
      <c r="DE209" s="1" t="s">
        <v>120</v>
      </c>
      <c r="DF209" s="1" t="s">
        <v>120</v>
      </c>
      <c r="DG209" s="1" t="s">
        <v>120</v>
      </c>
      <c r="DH209" s="1" t="s">
        <v>136</v>
      </c>
      <c r="DI209" s="1" t="s">
        <v>119</v>
      </c>
      <c r="DJ209" s="1" t="s">
        <v>120</v>
      </c>
      <c r="DK209" s="1" t="s">
        <v>120</v>
      </c>
      <c r="DL209" s="1" t="s">
        <v>120</v>
      </c>
      <c r="DM209" s="1" t="s">
        <v>120</v>
      </c>
      <c r="DN209" s="1" t="s">
        <v>120</v>
      </c>
      <c r="DO209" s="1" t="s">
        <v>120</v>
      </c>
      <c r="DP209" s="1" t="s">
        <v>120</v>
      </c>
      <c r="DQ209" s="1" t="s">
        <v>120</v>
      </c>
    </row>
    <row r="210" spans="2:121" hidden="1" x14ac:dyDescent="0.25">
      <c r="B210">
        <v>2639</v>
      </c>
      <c r="C210" s="3">
        <v>40179</v>
      </c>
      <c r="D210" s="1" t="s">
        <v>410</v>
      </c>
      <c r="E210" s="1" t="s">
        <v>137</v>
      </c>
      <c r="F210">
        <v>-20</v>
      </c>
      <c r="G210" s="1" t="s">
        <v>118</v>
      </c>
      <c r="H210">
        <v>-175680</v>
      </c>
      <c r="I210" s="1" t="s">
        <v>119</v>
      </c>
      <c r="J210">
        <v>-3.43</v>
      </c>
      <c r="K210" s="9">
        <f>AVERAGE('E-F Prices 2011 Hourly'!G1431:G2173)</f>
        <v>0.27828330995792244</v>
      </c>
      <c r="L210" s="9">
        <f>SUM('E-F Prices 2011 Hourly'!J1454:J2173)</f>
        <v>38808.069999999985</v>
      </c>
      <c r="M210" s="9">
        <f>Table1[[#This Row],[Price]]*Table1[[#This Row],[Total quantity]]</f>
        <v>602582.4</v>
      </c>
      <c r="N210" s="9">
        <f>Table1[[#This Row],[Real P/L]]-Table1[[#This Row],[Premium]]</f>
        <v>-563774.33000000007</v>
      </c>
      <c r="S210" s="1" t="s">
        <v>120</v>
      </c>
      <c r="V210" s="1" t="s">
        <v>121</v>
      </c>
      <c r="W210" s="1" t="s">
        <v>121</v>
      </c>
      <c r="X210" s="1" t="s">
        <v>122</v>
      </c>
      <c r="Y210" s="1" t="s">
        <v>123</v>
      </c>
      <c r="Z210" s="1" t="s">
        <v>124</v>
      </c>
      <c r="AA210" s="1" t="s">
        <v>125</v>
      </c>
      <c r="AB210" s="1" t="s">
        <v>120</v>
      </c>
      <c r="AC210" s="1" t="s">
        <v>120</v>
      </c>
      <c r="AD210" s="1" t="s">
        <v>120</v>
      </c>
      <c r="AE210" s="1" t="s">
        <v>120</v>
      </c>
      <c r="AF210" s="1" t="s">
        <v>120</v>
      </c>
      <c r="AG210" s="3">
        <v>40909</v>
      </c>
      <c r="AH210" s="3">
        <v>41274</v>
      </c>
      <c r="AI210" s="1" t="s">
        <v>126</v>
      </c>
      <c r="AJ210">
        <v>8784</v>
      </c>
      <c r="AK210" s="1" t="s">
        <v>163</v>
      </c>
      <c r="AL210">
        <v>-5</v>
      </c>
      <c r="AM210" s="3"/>
      <c r="AN210" s="1" t="s">
        <v>120</v>
      </c>
      <c r="AO210" s="1" t="s">
        <v>120</v>
      </c>
      <c r="AP210" s="1" t="s">
        <v>128</v>
      </c>
      <c r="AQ210" s="1" t="s">
        <v>129</v>
      </c>
      <c r="AR210">
        <v>0</v>
      </c>
      <c r="AS210">
        <v>0</v>
      </c>
      <c r="AT210" s="1" t="s">
        <v>123</v>
      </c>
      <c r="AU210">
        <v>0</v>
      </c>
      <c r="AV210">
        <v>0</v>
      </c>
      <c r="AW210" s="1" t="s">
        <v>123</v>
      </c>
      <c r="AX210">
        <v>0</v>
      </c>
      <c r="AY210">
        <v>0</v>
      </c>
      <c r="AZ210" s="1" t="s">
        <v>123</v>
      </c>
      <c r="BA210">
        <v>0</v>
      </c>
      <c r="BB210">
        <v>0</v>
      </c>
      <c r="BC210" s="1" t="s">
        <v>123</v>
      </c>
      <c r="BF210" s="1" t="s">
        <v>130</v>
      </c>
      <c r="BG210" s="1" t="s">
        <v>120</v>
      </c>
      <c r="BH210" s="1" t="s">
        <v>131</v>
      </c>
      <c r="BK210" s="1" t="s">
        <v>120</v>
      </c>
      <c r="BL210" s="1" t="s">
        <v>120</v>
      </c>
      <c r="BM210" s="1" t="s">
        <v>120</v>
      </c>
      <c r="BN210" s="1" t="s">
        <v>120</v>
      </c>
      <c r="BO210" s="1" t="s">
        <v>413</v>
      </c>
      <c r="BP210" s="1" t="s">
        <v>133</v>
      </c>
      <c r="BQ210" s="1" t="s">
        <v>120</v>
      </c>
      <c r="BR210" s="1" t="s">
        <v>120</v>
      </c>
      <c r="BS210" s="1" t="s">
        <v>120</v>
      </c>
      <c r="BT210" s="1" t="s">
        <v>120</v>
      </c>
      <c r="BU210" s="1" t="s">
        <v>120</v>
      </c>
      <c r="BV210" s="1" t="s">
        <v>120</v>
      </c>
      <c r="BW210">
        <v>0</v>
      </c>
      <c r="BX210">
        <v>0</v>
      </c>
      <c r="BY210">
        <v>0</v>
      </c>
      <c r="BZ210" s="3"/>
      <c r="CA210" s="3"/>
      <c r="CB210" s="1" t="s">
        <v>147</v>
      </c>
      <c r="CC210" s="4"/>
      <c r="CE210" s="1" t="s">
        <v>120</v>
      </c>
      <c r="CH210" s="1" t="s">
        <v>120</v>
      </c>
      <c r="CK210" s="1" t="s">
        <v>120</v>
      </c>
      <c r="CN210" s="1" t="s">
        <v>120</v>
      </c>
      <c r="CO210" s="1" t="s">
        <v>120</v>
      </c>
      <c r="CP210" s="1" t="s">
        <v>120</v>
      </c>
      <c r="CQ210" s="1" t="s">
        <v>120</v>
      </c>
      <c r="CR210" s="1" t="s">
        <v>120</v>
      </c>
      <c r="CS210" s="1" t="s">
        <v>120</v>
      </c>
      <c r="CT210" s="3"/>
      <c r="CU210" s="1" t="s">
        <v>120</v>
      </c>
      <c r="CV210" s="1" t="s">
        <v>120</v>
      </c>
      <c r="CW210" s="1" t="s">
        <v>120</v>
      </c>
      <c r="CX210" s="1" t="s">
        <v>120</v>
      </c>
      <c r="CY210" s="1" t="s">
        <v>120</v>
      </c>
      <c r="CZ210" s="1" t="s">
        <v>120</v>
      </c>
      <c r="DA210" s="1" t="s">
        <v>120</v>
      </c>
      <c r="DB210">
        <v>0</v>
      </c>
      <c r="DC210" s="1" t="s">
        <v>120</v>
      </c>
      <c r="DD210" s="1" t="s">
        <v>135</v>
      </c>
      <c r="DE210" s="1" t="s">
        <v>120</v>
      </c>
      <c r="DF210" s="1" t="s">
        <v>120</v>
      </c>
      <c r="DG210" s="1" t="s">
        <v>120</v>
      </c>
      <c r="DH210" s="1" t="s">
        <v>136</v>
      </c>
      <c r="DI210" s="1" t="s">
        <v>119</v>
      </c>
      <c r="DJ210" s="1" t="s">
        <v>120</v>
      </c>
      <c r="DK210" s="1" t="s">
        <v>120</v>
      </c>
      <c r="DL210" s="1" t="s">
        <v>120</v>
      </c>
      <c r="DM210" s="1" t="s">
        <v>120</v>
      </c>
      <c r="DN210" s="1" t="s">
        <v>120</v>
      </c>
      <c r="DO210" s="1" t="s">
        <v>120</v>
      </c>
      <c r="DP210" s="1" t="s">
        <v>120</v>
      </c>
      <c r="DQ210" s="1" t="s">
        <v>120</v>
      </c>
    </row>
    <row r="211" spans="2:121" hidden="1" x14ac:dyDescent="0.25">
      <c r="B211">
        <v>2067</v>
      </c>
      <c r="C211" s="3">
        <v>40179</v>
      </c>
      <c r="D211" s="1" t="s">
        <v>414</v>
      </c>
      <c r="E211" s="1" t="s">
        <v>117</v>
      </c>
      <c r="F211">
        <v>10</v>
      </c>
      <c r="G211" s="1" t="s">
        <v>118</v>
      </c>
      <c r="H211">
        <v>87840</v>
      </c>
      <c r="I211" s="1" t="s">
        <v>119</v>
      </c>
      <c r="J211">
        <v>3.23</v>
      </c>
      <c r="K211" s="9">
        <f>AVERAGE('E-F Prices 2011 Hourly'!G1432:G2174)</f>
        <v>0.27828330995792244</v>
      </c>
      <c r="L211" s="9">
        <f>SUM('E-F Prices 2011 Hourly'!J1455:J2174)</f>
        <v>38808.069999999985</v>
      </c>
      <c r="M211" s="9">
        <f>Table1[[#This Row],[Price]]*Table1[[#This Row],[Total quantity]]</f>
        <v>283723.2</v>
      </c>
      <c r="N211" s="9">
        <f>Table1[[#This Row],[Real P/L]]-Table1[[#This Row],[Premium]]</f>
        <v>-244915.13000000003</v>
      </c>
      <c r="S211" s="1" t="s">
        <v>120</v>
      </c>
      <c r="V211" s="1" t="s">
        <v>121</v>
      </c>
      <c r="W211" s="1" t="s">
        <v>121</v>
      </c>
      <c r="X211" s="1" t="s">
        <v>122</v>
      </c>
      <c r="Y211" s="1" t="s">
        <v>123</v>
      </c>
      <c r="Z211" s="1" t="s">
        <v>124</v>
      </c>
      <c r="AA211" s="1" t="s">
        <v>125</v>
      </c>
      <c r="AB211" s="1" t="s">
        <v>120</v>
      </c>
      <c r="AC211" s="1" t="s">
        <v>120</v>
      </c>
      <c r="AD211" s="1" t="s">
        <v>120</v>
      </c>
      <c r="AE211" s="1" t="s">
        <v>120</v>
      </c>
      <c r="AF211" s="1" t="s">
        <v>120</v>
      </c>
      <c r="AG211" s="3">
        <v>40909</v>
      </c>
      <c r="AH211" s="3">
        <v>41274</v>
      </c>
      <c r="AI211" s="1" t="s">
        <v>126</v>
      </c>
      <c r="AJ211">
        <v>8784</v>
      </c>
      <c r="AK211" s="1" t="s">
        <v>163</v>
      </c>
      <c r="AL211">
        <v>5</v>
      </c>
      <c r="AM211" s="3"/>
      <c r="AN211" s="1" t="s">
        <v>120</v>
      </c>
      <c r="AO211" s="1" t="s">
        <v>120</v>
      </c>
      <c r="AP211" s="1" t="s">
        <v>128</v>
      </c>
      <c r="AQ211" s="1" t="s">
        <v>129</v>
      </c>
      <c r="AR211">
        <v>0</v>
      </c>
      <c r="AS211">
        <v>0</v>
      </c>
      <c r="AT211" s="1" t="s">
        <v>123</v>
      </c>
      <c r="AU211">
        <v>0</v>
      </c>
      <c r="AV211">
        <v>0</v>
      </c>
      <c r="AW211" s="1" t="s">
        <v>123</v>
      </c>
      <c r="AX211">
        <v>0</v>
      </c>
      <c r="AY211">
        <v>0</v>
      </c>
      <c r="AZ211" s="1" t="s">
        <v>123</v>
      </c>
      <c r="BA211">
        <v>0</v>
      </c>
      <c r="BB211">
        <v>0</v>
      </c>
      <c r="BC211" s="1" t="s">
        <v>123</v>
      </c>
      <c r="BF211" s="1" t="s">
        <v>130</v>
      </c>
      <c r="BG211" s="1" t="s">
        <v>120</v>
      </c>
      <c r="BH211" s="1" t="s">
        <v>131</v>
      </c>
      <c r="BK211" s="1" t="s">
        <v>120</v>
      </c>
      <c r="BL211" s="1" t="s">
        <v>120</v>
      </c>
      <c r="BM211" s="1" t="s">
        <v>120</v>
      </c>
      <c r="BN211" s="1" t="s">
        <v>120</v>
      </c>
      <c r="BO211" s="1" t="s">
        <v>415</v>
      </c>
      <c r="BP211" s="1" t="s">
        <v>133</v>
      </c>
      <c r="BQ211" s="1" t="s">
        <v>120</v>
      </c>
      <c r="BR211" s="1" t="s">
        <v>120</v>
      </c>
      <c r="BS211" s="1" t="s">
        <v>120</v>
      </c>
      <c r="BT211" s="1" t="s">
        <v>120</v>
      </c>
      <c r="BU211" s="1" t="s">
        <v>120</v>
      </c>
      <c r="BV211" s="1" t="s">
        <v>120</v>
      </c>
      <c r="BW211">
        <v>0</v>
      </c>
      <c r="BX211">
        <v>0</v>
      </c>
      <c r="BY211">
        <v>0</v>
      </c>
      <c r="BZ211" s="3"/>
      <c r="CA211" s="3"/>
      <c r="CB211" s="1" t="s">
        <v>134</v>
      </c>
      <c r="CC211" s="4"/>
      <c r="CE211" s="1" t="s">
        <v>120</v>
      </c>
      <c r="CH211" s="1" t="s">
        <v>120</v>
      </c>
      <c r="CK211" s="1" t="s">
        <v>120</v>
      </c>
      <c r="CN211" s="1" t="s">
        <v>120</v>
      </c>
      <c r="CO211" s="1" t="s">
        <v>120</v>
      </c>
      <c r="CP211" s="1" t="s">
        <v>120</v>
      </c>
      <c r="CQ211" s="1" t="s">
        <v>120</v>
      </c>
      <c r="CR211" s="1" t="s">
        <v>120</v>
      </c>
      <c r="CS211" s="1" t="s">
        <v>120</v>
      </c>
      <c r="CT211" s="3"/>
      <c r="CU211" s="1" t="s">
        <v>120</v>
      </c>
      <c r="CV211" s="1" t="s">
        <v>120</v>
      </c>
      <c r="CW211" s="1" t="s">
        <v>120</v>
      </c>
      <c r="CX211" s="1" t="s">
        <v>120</v>
      </c>
      <c r="CY211" s="1" t="s">
        <v>120</v>
      </c>
      <c r="CZ211" s="1" t="s">
        <v>120</v>
      </c>
      <c r="DA211" s="1" t="s">
        <v>120</v>
      </c>
      <c r="DB211">
        <v>0</v>
      </c>
      <c r="DC211" s="1" t="s">
        <v>120</v>
      </c>
      <c r="DD211" s="1" t="s">
        <v>135</v>
      </c>
      <c r="DE211" s="1" t="s">
        <v>120</v>
      </c>
      <c r="DF211" s="1" t="s">
        <v>120</v>
      </c>
      <c r="DG211" s="1" t="s">
        <v>120</v>
      </c>
      <c r="DH211" s="1" t="s">
        <v>136</v>
      </c>
      <c r="DI211" s="1" t="s">
        <v>119</v>
      </c>
      <c r="DJ211" s="1" t="s">
        <v>120</v>
      </c>
      <c r="DK211" s="1" t="s">
        <v>120</v>
      </c>
      <c r="DL211" s="1" t="s">
        <v>120</v>
      </c>
      <c r="DM211" s="1" t="s">
        <v>120</v>
      </c>
      <c r="DN211" s="1" t="s">
        <v>120</v>
      </c>
      <c r="DO211" s="1" t="s">
        <v>120</v>
      </c>
      <c r="DP211" s="1" t="s">
        <v>120</v>
      </c>
      <c r="DQ211" s="1" t="s">
        <v>120</v>
      </c>
    </row>
    <row r="212" spans="2:121" hidden="1" x14ac:dyDescent="0.25">
      <c r="B212">
        <v>2355</v>
      </c>
      <c r="C212" s="3">
        <v>40179</v>
      </c>
      <c r="D212" s="1" t="s">
        <v>414</v>
      </c>
      <c r="E212" s="1" t="s">
        <v>137</v>
      </c>
      <c r="F212">
        <v>-10</v>
      </c>
      <c r="G212" s="1" t="s">
        <v>118</v>
      </c>
      <c r="H212">
        <v>-87840</v>
      </c>
      <c r="I212" s="1" t="s">
        <v>119</v>
      </c>
      <c r="J212">
        <v>4.5599999999999996</v>
      </c>
      <c r="K212" s="9">
        <f>AVERAGE('E-F Prices 2011 Hourly'!G1433:G2175)</f>
        <v>0.27828330995792244</v>
      </c>
      <c r="L212" s="9">
        <f>SUM('E-F Prices 2011 Hourly'!J1456:J2175)</f>
        <v>38808.069999999985</v>
      </c>
      <c r="M212" s="9">
        <f>Table1[[#This Row],[Price]]*Table1[[#This Row],[Total quantity]]</f>
        <v>-400550.39999999997</v>
      </c>
      <c r="N212" s="9">
        <f>Table1[[#This Row],[Real P/L]]-Table1[[#This Row],[Premium]]</f>
        <v>439358.47</v>
      </c>
      <c r="S212" s="1" t="s">
        <v>120</v>
      </c>
      <c r="V212" s="1" t="s">
        <v>121</v>
      </c>
      <c r="W212" s="1" t="s">
        <v>121</v>
      </c>
      <c r="X212" s="1" t="s">
        <v>122</v>
      </c>
      <c r="Y212" s="1" t="s">
        <v>123</v>
      </c>
      <c r="Z212" s="1" t="s">
        <v>124</v>
      </c>
      <c r="AA212" s="1" t="s">
        <v>125</v>
      </c>
      <c r="AB212" s="1" t="s">
        <v>120</v>
      </c>
      <c r="AC212" s="1" t="s">
        <v>120</v>
      </c>
      <c r="AD212" s="1" t="s">
        <v>120</v>
      </c>
      <c r="AE212" s="1" t="s">
        <v>120</v>
      </c>
      <c r="AF212" s="1" t="s">
        <v>120</v>
      </c>
      <c r="AG212" s="3">
        <v>40909</v>
      </c>
      <c r="AH212" s="3">
        <v>41274</v>
      </c>
      <c r="AI212" s="1" t="s">
        <v>126</v>
      </c>
      <c r="AJ212">
        <v>8784</v>
      </c>
      <c r="AK212" s="1" t="s">
        <v>163</v>
      </c>
      <c r="AL212">
        <v>5</v>
      </c>
      <c r="AM212" s="3"/>
      <c r="AN212" s="1" t="s">
        <v>120</v>
      </c>
      <c r="AO212" s="1" t="s">
        <v>120</v>
      </c>
      <c r="AP212" s="1" t="s">
        <v>128</v>
      </c>
      <c r="AQ212" s="1" t="s">
        <v>129</v>
      </c>
      <c r="AR212">
        <v>0</v>
      </c>
      <c r="AS212">
        <v>0</v>
      </c>
      <c r="AT212" s="1" t="s">
        <v>123</v>
      </c>
      <c r="AU212">
        <v>0</v>
      </c>
      <c r="AV212">
        <v>0</v>
      </c>
      <c r="AW212" s="1" t="s">
        <v>123</v>
      </c>
      <c r="AX212">
        <v>0</v>
      </c>
      <c r="AY212">
        <v>0</v>
      </c>
      <c r="AZ212" s="1" t="s">
        <v>123</v>
      </c>
      <c r="BA212">
        <v>0</v>
      </c>
      <c r="BB212">
        <v>0</v>
      </c>
      <c r="BC212" s="1" t="s">
        <v>123</v>
      </c>
      <c r="BF212" s="1" t="s">
        <v>130</v>
      </c>
      <c r="BG212" s="1" t="s">
        <v>120</v>
      </c>
      <c r="BH212" s="1" t="s">
        <v>131</v>
      </c>
      <c r="BK212" s="1" t="s">
        <v>120</v>
      </c>
      <c r="BL212" s="1" t="s">
        <v>120</v>
      </c>
      <c r="BM212" s="1" t="s">
        <v>120</v>
      </c>
      <c r="BN212" s="1" t="s">
        <v>120</v>
      </c>
      <c r="BO212" s="1" t="s">
        <v>416</v>
      </c>
      <c r="BP212" s="1" t="s">
        <v>133</v>
      </c>
      <c r="BQ212" s="1" t="s">
        <v>120</v>
      </c>
      <c r="BR212" s="1" t="s">
        <v>120</v>
      </c>
      <c r="BS212" s="1" t="s">
        <v>120</v>
      </c>
      <c r="BT212" s="1" t="s">
        <v>120</v>
      </c>
      <c r="BU212" s="1" t="s">
        <v>120</v>
      </c>
      <c r="BV212" s="1" t="s">
        <v>120</v>
      </c>
      <c r="BW212">
        <v>0</v>
      </c>
      <c r="BX212">
        <v>0</v>
      </c>
      <c r="BY212">
        <v>0</v>
      </c>
      <c r="BZ212" s="3"/>
      <c r="CA212" s="3"/>
      <c r="CB212" s="1" t="s">
        <v>134</v>
      </c>
      <c r="CC212" s="4"/>
      <c r="CE212" s="1" t="s">
        <v>120</v>
      </c>
      <c r="CH212" s="1" t="s">
        <v>120</v>
      </c>
      <c r="CK212" s="1" t="s">
        <v>120</v>
      </c>
      <c r="CN212" s="1" t="s">
        <v>120</v>
      </c>
      <c r="CO212" s="1" t="s">
        <v>120</v>
      </c>
      <c r="CP212" s="1" t="s">
        <v>120</v>
      </c>
      <c r="CQ212" s="1" t="s">
        <v>120</v>
      </c>
      <c r="CR212" s="1" t="s">
        <v>120</v>
      </c>
      <c r="CS212" s="1" t="s">
        <v>120</v>
      </c>
      <c r="CT212" s="3"/>
      <c r="CU212" s="1" t="s">
        <v>120</v>
      </c>
      <c r="CV212" s="1" t="s">
        <v>120</v>
      </c>
      <c r="CW212" s="1" t="s">
        <v>120</v>
      </c>
      <c r="CX212" s="1" t="s">
        <v>120</v>
      </c>
      <c r="CY212" s="1" t="s">
        <v>120</v>
      </c>
      <c r="CZ212" s="1" t="s">
        <v>120</v>
      </c>
      <c r="DA212" s="1" t="s">
        <v>120</v>
      </c>
      <c r="DB212">
        <v>0</v>
      </c>
      <c r="DC212" s="1" t="s">
        <v>120</v>
      </c>
      <c r="DD212" s="1" t="s">
        <v>135</v>
      </c>
      <c r="DE212" s="1" t="s">
        <v>120</v>
      </c>
      <c r="DF212" s="1" t="s">
        <v>120</v>
      </c>
      <c r="DG212" s="1" t="s">
        <v>120</v>
      </c>
      <c r="DH212" s="1" t="s">
        <v>136</v>
      </c>
      <c r="DI212" s="1" t="s">
        <v>119</v>
      </c>
      <c r="DJ212" s="1" t="s">
        <v>120</v>
      </c>
      <c r="DK212" s="1" t="s">
        <v>120</v>
      </c>
      <c r="DL212" s="1" t="s">
        <v>120</v>
      </c>
      <c r="DM212" s="1" t="s">
        <v>120</v>
      </c>
      <c r="DN212" s="1" t="s">
        <v>120</v>
      </c>
      <c r="DO212" s="1" t="s">
        <v>120</v>
      </c>
      <c r="DP212" s="1" t="s">
        <v>120</v>
      </c>
      <c r="DQ212" s="1" t="s">
        <v>120</v>
      </c>
    </row>
    <row r="213" spans="2:121" hidden="1" x14ac:dyDescent="0.25">
      <c r="B213">
        <v>2641</v>
      </c>
      <c r="C213" s="3">
        <v>40179</v>
      </c>
      <c r="D213" s="1" t="s">
        <v>414</v>
      </c>
      <c r="E213" s="1" t="s">
        <v>137</v>
      </c>
      <c r="F213">
        <v>-20</v>
      </c>
      <c r="G213" s="1" t="s">
        <v>118</v>
      </c>
      <c r="H213">
        <v>-175680</v>
      </c>
      <c r="I213" s="1" t="s">
        <v>119</v>
      </c>
      <c r="J213">
        <v>-3.43</v>
      </c>
      <c r="K213" s="9">
        <f>AVERAGE('E-F Prices 2011 Hourly'!G1434:G2176)</f>
        <v>0.27828330995792244</v>
      </c>
      <c r="L213" s="9">
        <f>SUM('E-F Prices 2011 Hourly'!J1457:J2176)</f>
        <v>38808.069999999985</v>
      </c>
      <c r="M213" s="9">
        <f>Table1[[#This Row],[Price]]*Table1[[#This Row],[Total quantity]]</f>
        <v>602582.4</v>
      </c>
      <c r="N213" s="9">
        <f>Table1[[#This Row],[Real P/L]]-Table1[[#This Row],[Premium]]</f>
        <v>-563774.33000000007</v>
      </c>
      <c r="S213" s="1" t="s">
        <v>120</v>
      </c>
      <c r="V213" s="1" t="s">
        <v>121</v>
      </c>
      <c r="W213" s="1" t="s">
        <v>121</v>
      </c>
      <c r="X213" s="1" t="s">
        <v>122</v>
      </c>
      <c r="Y213" s="1" t="s">
        <v>123</v>
      </c>
      <c r="Z213" s="1" t="s">
        <v>124</v>
      </c>
      <c r="AA213" s="1" t="s">
        <v>125</v>
      </c>
      <c r="AB213" s="1" t="s">
        <v>120</v>
      </c>
      <c r="AC213" s="1" t="s">
        <v>120</v>
      </c>
      <c r="AD213" s="1" t="s">
        <v>120</v>
      </c>
      <c r="AE213" s="1" t="s">
        <v>120</v>
      </c>
      <c r="AF213" s="1" t="s">
        <v>120</v>
      </c>
      <c r="AG213" s="3">
        <v>40909</v>
      </c>
      <c r="AH213" s="3">
        <v>41274</v>
      </c>
      <c r="AI213" s="1" t="s">
        <v>126</v>
      </c>
      <c r="AJ213">
        <v>8784</v>
      </c>
      <c r="AK213" s="1" t="s">
        <v>163</v>
      </c>
      <c r="AL213">
        <v>5</v>
      </c>
      <c r="AM213" s="3"/>
      <c r="AN213" s="1" t="s">
        <v>120</v>
      </c>
      <c r="AO213" s="1" t="s">
        <v>120</v>
      </c>
      <c r="AP213" s="1" t="s">
        <v>128</v>
      </c>
      <c r="AQ213" s="1" t="s">
        <v>129</v>
      </c>
      <c r="AR213">
        <v>0</v>
      </c>
      <c r="AS213">
        <v>0</v>
      </c>
      <c r="AT213" s="1" t="s">
        <v>123</v>
      </c>
      <c r="AU213">
        <v>0</v>
      </c>
      <c r="AV213">
        <v>0</v>
      </c>
      <c r="AW213" s="1" t="s">
        <v>123</v>
      </c>
      <c r="AX213">
        <v>0</v>
      </c>
      <c r="AY213">
        <v>0</v>
      </c>
      <c r="AZ213" s="1" t="s">
        <v>123</v>
      </c>
      <c r="BA213">
        <v>0</v>
      </c>
      <c r="BB213">
        <v>0</v>
      </c>
      <c r="BC213" s="1" t="s">
        <v>123</v>
      </c>
      <c r="BF213" s="1" t="s">
        <v>130</v>
      </c>
      <c r="BG213" s="1" t="s">
        <v>120</v>
      </c>
      <c r="BH213" s="1" t="s">
        <v>131</v>
      </c>
      <c r="BK213" s="1" t="s">
        <v>120</v>
      </c>
      <c r="BL213" s="1" t="s">
        <v>120</v>
      </c>
      <c r="BM213" s="1" t="s">
        <v>120</v>
      </c>
      <c r="BN213" s="1" t="s">
        <v>120</v>
      </c>
      <c r="BO213" s="1" t="s">
        <v>417</v>
      </c>
      <c r="BP213" s="1" t="s">
        <v>133</v>
      </c>
      <c r="BQ213" s="1" t="s">
        <v>120</v>
      </c>
      <c r="BR213" s="1" t="s">
        <v>120</v>
      </c>
      <c r="BS213" s="1" t="s">
        <v>120</v>
      </c>
      <c r="BT213" s="1" t="s">
        <v>120</v>
      </c>
      <c r="BU213" s="1" t="s">
        <v>120</v>
      </c>
      <c r="BV213" s="1" t="s">
        <v>120</v>
      </c>
      <c r="BW213">
        <v>0</v>
      </c>
      <c r="BX213">
        <v>0</v>
      </c>
      <c r="BY213">
        <v>0</v>
      </c>
      <c r="BZ213" s="3"/>
      <c r="CA213" s="3"/>
      <c r="CB213" s="1" t="s">
        <v>134</v>
      </c>
      <c r="CC213" s="4"/>
      <c r="CE213" s="1" t="s">
        <v>120</v>
      </c>
      <c r="CH213" s="1" t="s">
        <v>120</v>
      </c>
      <c r="CK213" s="1" t="s">
        <v>120</v>
      </c>
      <c r="CN213" s="1" t="s">
        <v>120</v>
      </c>
      <c r="CO213" s="1" t="s">
        <v>120</v>
      </c>
      <c r="CP213" s="1" t="s">
        <v>120</v>
      </c>
      <c r="CQ213" s="1" t="s">
        <v>120</v>
      </c>
      <c r="CR213" s="1" t="s">
        <v>120</v>
      </c>
      <c r="CS213" s="1" t="s">
        <v>120</v>
      </c>
      <c r="CT213" s="3"/>
      <c r="CU213" s="1" t="s">
        <v>120</v>
      </c>
      <c r="CV213" s="1" t="s">
        <v>120</v>
      </c>
      <c r="CW213" s="1" t="s">
        <v>120</v>
      </c>
      <c r="CX213" s="1" t="s">
        <v>120</v>
      </c>
      <c r="CY213" s="1" t="s">
        <v>120</v>
      </c>
      <c r="CZ213" s="1" t="s">
        <v>120</v>
      </c>
      <c r="DA213" s="1" t="s">
        <v>120</v>
      </c>
      <c r="DB213">
        <v>0</v>
      </c>
      <c r="DC213" s="1" t="s">
        <v>120</v>
      </c>
      <c r="DD213" s="1" t="s">
        <v>135</v>
      </c>
      <c r="DE213" s="1" t="s">
        <v>120</v>
      </c>
      <c r="DF213" s="1" t="s">
        <v>120</v>
      </c>
      <c r="DG213" s="1" t="s">
        <v>120</v>
      </c>
      <c r="DH213" s="1" t="s">
        <v>136</v>
      </c>
      <c r="DI213" s="1" t="s">
        <v>119</v>
      </c>
      <c r="DJ213" s="1" t="s">
        <v>120</v>
      </c>
      <c r="DK213" s="1" t="s">
        <v>120</v>
      </c>
      <c r="DL213" s="1" t="s">
        <v>120</v>
      </c>
      <c r="DM213" s="1" t="s">
        <v>120</v>
      </c>
      <c r="DN213" s="1" t="s">
        <v>120</v>
      </c>
      <c r="DO213" s="1" t="s">
        <v>120</v>
      </c>
      <c r="DP213" s="1" t="s">
        <v>120</v>
      </c>
      <c r="DQ213" s="1" t="s">
        <v>120</v>
      </c>
    </row>
    <row r="214" spans="2:121" hidden="1" x14ac:dyDescent="0.25">
      <c r="B214">
        <v>2069</v>
      </c>
      <c r="C214" s="3">
        <v>40179</v>
      </c>
      <c r="D214" s="1" t="s">
        <v>418</v>
      </c>
      <c r="E214" s="1" t="s">
        <v>117</v>
      </c>
      <c r="F214">
        <v>10</v>
      </c>
      <c r="G214" s="1" t="s">
        <v>118</v>
      </c>
      <c r="H214">
        <v>87840</v>
      </c>
      <c r="I214" s="1" t="s">
        <v>119</v>
      </c>
      <c r="J214">
        <v>3.23</v>
      </c>
      <c r="K214" s="9">
        <f>AVERAGE('E-F Prices 2011 Hourly'!G1435:G2177)</f>
        <v>0.27828330995792244</v>
      </c>
      <c r="L214" s="9">
        <f>SUM('E-F Prices 2011 Hourly'!J1458:J2177)</f>
        <v>38808.069999999985</v>
      </c>
      <c r="M214" s="9">
        <f>Table1[[#This Row],[Price]]*Table1[[#This Row],[Total quantity]]</f>
        <v>283723.2</v>
      </c>
      <c r="N214" s="9">
        <f>Table1[[#This Row],[Real P/L]]-Table1[[#This Row],[Premium]]</f>
        <v>-244915.13000000003</v>
      </c>
      <c r="S214" s="1" t="s">
        <v>120</v>
      </c>
      <c r="V214" s="1" t="s">
        <v>121</v>
      </c>
      <c r="W214" s="1" t="s">
        <v>121</v>
      </c>
      <c r="X214" s="1" t="s">
        <v>122</v>
      </c>
      <c r="Y214" s="1" t="s">
        <v>123</v>
      </c>
      <c r="Z214" s="1" t="s">
        <v>124</v>
      </c>
      <c r="AA214" s="1" t="s">
        <v>125</v>
      </c>
      <c r="AB214" s="1" t="s">
        <v>120</v>
      </c>
      <c r="AC214" s="1" t="s">
        <v>120</v>
      </c>
      <c r="AD214" s="1" t="s">
        <v>120</v>
      </c>
      <c r="AE214" s="1" t="s">
        <v>120</v>
      </c>
      <c r="AF214" s="1" t="s">
        <v>120</v>
      </c>
      <c r="AG214" s="3">
        <v>40909</v>
      </c>
      <c r="AH214" s="3">
        <v>41274</v>
      </c>
      <c r="AI214" s="1" t="s">
        <v>126</v>
      </c>
      <c r="AJ214">
        <v>8784</v>
      </c>
      <c r="AK214" s="1" t="s">
        <v>163</v>
      </c>
      <c r="AL214">
        <v>5</v>
      </c>
      <c r="AM214" s="3"/>
      <c r="AN214" s="1" t="s">
        <v>120</v>
      </c>
      <c r="AO214" s="1" t="s">
        <v>120</v>
      </c>
      <c r="AP214" s="1" t="s">
        <v>128</v>
      </c>
      <c r="AQ214" s="1" t="s">
        <v>129</v>
      </c>
      <c r="AR214">
        <v>0</v>
      </c>
      <c r="AS214">
        <v>0</v>
      </c>
      <c r="AT214" s="1" t="s">
        <v>123</v>
      </c>
      <c r="AU214">
        <v>0</v>
      </c>
      <c r="AV214">
        <v>0</v>
      </c>
      <c r="AW214" s="1" t="s">
        <v>123</v>
      </c>
      <c r="AX214">
        <v>0</v>
      </c>
      <c r="AY214">
        <v>0</v>
      </c>
      <c r="AZ214" s="1" t="s">
        <v>123</v>
      </c>
      <c r="BA214">
        <v>0</v>
      </c>
      <c r="BB214">
        <v>0</v>
      </c>
      <c r="BC214" s="1" t="s">
        <v>123</v>
      </c>
      <c r="BF214" s="1" t="s">
        <v>130</v>
      </c>
      <c r="BG214" s="1" t="s">
        <v>120</v>
      </c>
      <c r="BH214" s="1" t="s">
        <v>131</v>
      </c>
      <c r="BK214" s="1" t="s">
        <v>120</v>
      </c>
      <c r="BL214" s="1" t="s">
        <v>120</v>
      </c>
      <c r="BM214" s="1" t="s">
        <v>120</v>
      </c>
      <c r="BN214" s="1" t="s">
        <v>120</v>
      </c>
      <c r="BO214" s="1" t="s">
        <v>419</v>
      </c>
      <c r="BP214" s="1" t="s">
        <v>133</v>
      </c>
      <c r="BQ214" s="1" t="s">
        <v>120</v>
      </c>
      <c r="BR214" s="1" t="s">
        <v>120</v>
      </c>
      <c r="BS214" s="1" t="s">
        <v>120</v>
      </c>
      <c r="BT214" s="1" t="s">
        <v>120</v>
      </c>
      <c r="BU214" s="1" t="s">
        <v>120</v>
      </c>
      <c r="BV214" s="1" t="s">
        <v>120</v>
      </c>
      <c r="BW214">
        <v>0</v>
      </c>
      <c r="BX214">
        <v>0</v>
      </c>
      <c r="BY214">
        <v>0</v>
      </c>
      <c r="BZ214" s="3"/>
      <c r="CA214" s="3"/>
      <c r="CB214" s="1" t="s">
        <v>142</v>
      </c>
      <c r="CC214" s="4"/>
      <c r="CE214" s="1" t="s">
        <v>120</v>
      </c>
      <c r="CH214" s="1" t="s">
        <v>120</v>
      </c>
      <c r="CK214" s="1" t="s">
        <v>120</v>
      </c>
      <c r="CN214" s="1" t="s">
        <v>120</v>
      </c>
      <c r="CO214" s="1" t="s">
        <v>120</v>
      </c>
      <c r="CP214" s="1" t="s">
        <v>120</v>
      </c>
      <c r="CQ214" s="1" t="s">
        <v>120</v>
      </c>
      <c r="CR214" s="1" t="s">
        <v>120</v>
      </c>
      <c r="CS214" s="1" t="s">
        <v>120</v>
      </c>
      <c r="CT214" s="3"/>
      <c r="CU214" s="1" t="s">
        <v>120</v>
      </c>
      <c r="CV214" s="1" t="s">
        <v>120</v>
      </c>
      <c r="CW214" s="1" t="s">
        <v>120</v>
      </c>
      <c r="CX214" s="1" t="s">
        <v>120</v>
      </c>
      <c r="CY214" s="1" t="s">
        <v>120</v>
      </c>
      <c r="CZ214" s="1" t="s">
        <v>120</v>
      </c>
      <c r="DA214" s="1" t="s">
        <v>120</v>
      </c>
      <c r="DB214">
        <v>0</v>
      </c>
      <c r="DC214" s="1" t="s">
        <v>120</v>
      </c>
      <c r="DD214" s="1" t="s">
        <v>135</v>
      </c>
      <c r="DE214" s="1" t="s">
        <v>120</v>
      </c>
      <c r="DF214" s="1" t="s">
        <v>120</v>
      </c>
      <c r="DG214" s="1" t="s">
        <v>120</v>
      </c>
      <c r="DH214" s="1" t="s">
        <v>136</v>
      </c>
      <c r="DI214" s="1" t="s">
        <v>119</v>
      </c>
      <c r="DJ214" s="1" t="s">
        <v>120</v>
      </c>
      <c r="DK214" s="1" t="s">
        <v>120</v>
      </c>
      <c r="DL214" s="1" t="s">
        <v>120</v>
      </c>
      <c r="DM214" s="1" t="s">
        <v>120</v>
      </c>
      <c r="DN214" s="1" t="s">
        <v>120</v>
      </c>
      <c r="DO214" s="1" t="s">
        <v>120</v>
      </c>
      <c r="DP214" s="1" t="s">
        <v>120</v>
      </c>
      <c r="DQ214" s="1" t="s">
        <v>120</v>
      </c>
    </row>
    <row r="215" spans="2:121" hidden="1" x14ac:dyDescent="0.25">
      <c r="B215">
        <v>2357</v>
      </c>
      <c r="C215" s="3">
        <v>40179</v>
      </c>
      <c r="D215" s="1" t="s">
        <v>418</v>
      </c>
      <c r="E215" s="1" t="s">
        <v>137</v>
      </c>
      <c r="F215">
        <v>-10</v>
      </c>
      <c r="G215" s="1" t="s">
        <v>118</v>
      </c>
      <c r="H215">
        <v>-87840</v>
      </c>
      <c r="I215" s="1" t="s">
        <v>119</v>
      </c>
      <c r="J215">
        <v>4.5599999999999996</v>
      </c>
      <c r="K215" s="9">
        <f>AVERAGE('E-F Prices 2011 Hourly'!G1436:G2178)</f>
        <v>0.27828330995792244</v>
      </c>
      <c r="L215" s="9">
        <f>SUM('E-F Prices 2011 Hourly'!J1459:J2178)</f>
        <v>38808.069999999985</v>
      </c>
      <c r="M215" s="9">
        <f>Table1[[#This Row],[Price]]*Table1[[#This Row],[Total quantity]]</f>
        <v>-400550.39999999997</v>
      </c>
      <c r="N215" s="9">
        <f>Table1[[#This Row],[Real P/L]]-Table1[[#This Row],[Premium]]</f>
        <v>439358.47</v>
      </c>
      <c r="S215" s="1" t="s">
        <v>120</v>
      </c>
      <c r="V215" s="1" t="s">
        <v>121</v>
      </c>
      <c r="W215" s="1" t="s">
        <v>121</v>
      </c>
      <c r="X215" s="1" t="s">
        <v>122</v>
      </c>
      <c r="Y215" s="1" t="s">
        <v>123</v>
      </c>
      <c r="Z215" s="1" t="s">
        <v>124</v>
      </c>
      <c r="AA215" s="1" t="s">
        <v>125</v>
      </c>
      <c r="AB215" s="1" t="s">
        <v>120</v>
      </c>
      <c r="AC215" s="1" t="s">
        <v>120</v>
      </c>
      <c r="AD215" s="1" t="s">
        <v>120</v>
      </c>
      <c r="AE215" s="1" t="s">
        <v>120</v>
      </c>
      <c r="AF215" s="1" t="s">
        <v>120</v>
      </c>
      <c r="AG215" s="3">
        <v>40909</v>
      </c>
      <c r="AH215" s="3">
        <v>41274</v>
      </c>
      <c r="AI215" s="1" t="s">
        <v>126</v>
      </c>
      <c r="AJ215">
        <v>8784</v>
      </c>
      <c r="AK215" s="1" t="s">
        <v>163</v>
      </c>
      <c r="AL215">
        <v>5</v>
      </c>
      <c r="AM215" s="3"/>
      <c r="AN215" s="1" t="s">
        <v>120</v>
      </c>
      <c r="AO215" s="1" t="s">
        <v>120</v>
      </c>
      <c r="AP215" s="1" t="s">
        <v>128</v>
      </c>
      <c r="AQ215" s="1" t="s">
        <v>129</v>
      </c>
      <c r="AR215">
        <v>0</v>
      </c>
      <c r="AS215">
        <v>0</v>
      </c>
      <c r="AT215" s="1" t="s">
        <v>123</v>
      </c>
      <c r="AU215">
        <v>0</v>
      </c>
      <c r="AV215">
        <v>0</v>
      </c>
      <c r="AW215" s="1" t="s">
        <v>123</v>
      </c>
      <c r="AX215">
        <v>0</v>
      </c>
      <c r="AY215">
        <v>0</v>
      </c>
      <c r="AZ215" s="1" t="s">
        <v>123</v>
      </c>
      <c r="BA215">
        <v>0</v>
      </c>
      <c r="BB215">
        <v>0</v>
      </c>
      <c r="BC215" s="1" t="s">
        <v>123</v>
      </c>
      <c r="BF215" s="1" t="s">
        <v>130</v>
      </c>
      <c r="BG215" s="1" t="s">
        <v>120</v>
      </c>
      <c r="BH215" s="1" t="s">
        <v>131</v>
      </c>
      <c r="BK215" s="1" t="s">
        <v>120</v>
      </c>
      <c r="BL215" s="1" t="s">
        <v>120</v>
      </c>
      <c r="BM215" s="1" t="s">
        <v>120</v>
      </c>
      <c r="BN215" s="1" t="s">
        <v>120</v>
      </c>
      <c r="BO215" s="1" t="s">
        <v>420</v>
      </c>
      <c r="BP215" s="1" t="s">
        <v>133</v>
      </c>
      <c r="BQ215" s="1" t="s">
        <v>120</v>
      </c>
      <c r="BR215" s="1" t="s">
        <v>120</v>
      </c>
      <c r="BS215" s="1" t="s">
        <v>120</v>
      </c>
      <c r="BT215" s="1" t="s">
        <v>120</v>
      </c>
      <c r="BU215" s="1" t="s">
        <v>120</v>
      </c>
      <c r="BV215" s="1" t="s">
        <v>120</v>
      </c>
      <c r="BW215">
        <v>0</v>
      </c>
      <c r="BX215">
        <v>0</v>
      </c>
      <c r="BY215">
        <v>0</v>
      </c>
      <c r="BZ215" s="3"/>
      <c r="CA215" s="3"/>
      <c r="CB215" s="1" t="s">
        <v>142</v>
      </c>
      <c r="CC215" s="4"/>
      <c r="CE215" s="1" t="s">
        <v>120</v>
      </c>
      <c r="CH215" s="1" t="s">
        <v>120</v>
      </c>
      <c r="CK215" s="1" t="s">
        <v>120</v>
      </c>
      <c r="CN215" s="1" t="s">
        <v>120</v>
      </c>
      <c r="CO215" s="1" t="s">
        <v>120</v>
      </c>
      <c r="CP215" s="1" t="s">
        <v>120</v>
      </c>
      <c r="CQ215" s="1" t="s">
        <v>120</v>
      </c>
      <c r="CR215" s="1" t="s">
        <v>120</v>
      </c>
      <c r="CS215" s="1" t="s">
        <v>120</v>
      </c>
      <c r="CT215" s="3"/>
      <c r="CU215" s="1" t="s">
        <v>120</v>
      </c>
      <c r="CV215" s="1" t="s">
        <v>120</v>
      </c>
      <c r="CW215" s="1" t="s">
        <v>120</v>
      </c>
      <c r="CX215" s="1" t="s">
        <v>120</v>
      </c>
      <c r="CY215" s="1" t="s">
        <v>120</v>
      </c>
      <c r="CZ215" s="1" t="s">
        <v>120</v>
      </c>
      <c r="DA215" s="1" t="s">
        <v>120</v>
      </c>
      <c r="DB215">
        <v>0</v>
      </c>
      <c r="DC215" s="1" t="s">
        <v>120</v>
      </c>
      <c r="DD215" s="1" t="s">
        <v>135</v>
      </c>
      <c r="DE215" s="1" t="s">
        <v>120</v>
      </c>
      <c r="DF215" s="1" t="s">
        <v>120</v>
      </c>
      <c r="DG215" s="1" t="s">
        <v>120</v>
      </c>
      <c r="DH215" s="1" t="s">
        <v>136</v>
      </c>
      <c r="DI215" s="1" t="s">
        <v>119</v>
      </c>
      <c r="DJ215" s="1" t="s">
        <v>120</v>
      </c>
      <c r="DK215" s="1" t="s">
        <v>120</v>
      </c>
      <c r="DL215" s="1" t="s">
        <v>120</v>
      </c>
      <c r="DM215" s="1" t="s">
        <v>120</v>
      </c>
      <c r="DN215" s="1" t="s">
        <v>120</v>
      </c>
      <c r="DO215" s="1" t="s">
        <v>120</v>
      </c>
      <c r="DP215" s="1" t="s">
        <v>120</v>
      </c>
      <c r="DQ215" s="1" t="s">
        <v>120</v>
      </c>
    </row>
    <row r="216" spans="2:121" hidden="1" x14ac:dyDescent="0.25">
      <c r="B216">
        <v>2643</v>
      </c>
      <c r="C216" s="3">
        <v>40179</v>
      </c>
      <c r="D216" s="1" t="s">
        <v>418</v>
      </c>
      <c r="E216" s="1" t="s">
        <v>137</v>
      </c>
      <c r="F216">
        <v>-20</v>
      </c>
      <c r="G216" s="1" t="s">
        <v>118</v>
      </c>
      <c r="H216">
        <v>-175680</v>
      </c>
      <c r="I216" s="1" t="s">
        <v>119</v>
      </c>
      <c r="J216">
        <v>-3.43</v>
      </c>
      <c r="K216" s="9">
        <f>AVERAGE('E-F Prices 2011 Hourly'!G1437:G2179)</f>
        <v>0.27828330995792244</v>
      </c>
      <c r="L216" s="9">
        <f>SUM('E-F Prices 2011 Hourly'!J1460:J2179)</f>
        <v>38808.069999999985</v>
      </c>
      <c r="M216" s="9">
        <f>Table1[[#This Row],[Price]]*Table1[[#This Row],[Total quantity]]</f>
        <v>602582.4</v>
      </c>
      <c r="N216" s="9">
        <f>Table1[[#This Row],[Real P/L]]-Table1[[#This Row],[Premium]]</f>
        <v>-563774.33000000007</v>
      </c>
      <c r="S216" s="1" t="s">
        <v>120</v>
      </c>
      <c r="V216" s="1" t="s">
        <v>121</v>
      </c>
      <c r="W216" s="1" t="s">
        <v>121</v>
      </c>
      <c r="X216" s="1" t="s">
        <v>122</v>
      </c>
      <c r="Y216" s="1" t="s">
        <v>123</v>
      </c>
      <c r="Z216" s="1" t="s">
        <v>124</v>
      </c>
      <c r="AA216" s="1" t="s">
        <v>125</v>
      </c>
      <c r="AB216" s="1" t="s">
        <v>120</v>
      </c>
      <c r="AC216" s="1" t="s">
        <v>120</v>
      </c>
      <c r="AD216" s="1" t="s">
        <v>120</v>
      </c>
      <c r="AE216" s="1" t="s">
        <v>120</v>
      </c>
      <c r="AF216" s="1" t="s">
        <v>120</v>
      </c>
      <c r="AG216" s="3">
        <v>40909</v>
      </c>
      <c r="AH216" s="3">
        <v>41274</v>
      </c>
      <c r="AI216" s="1" t="s">
        <v>126</v>
      </c>
      <c r="AJ216">
        <v>8784</v>
      </c>
      <c r="AK216" s="1" t="s">
        <v>163</v>
      </c>
      <c r="AL216">
        <v>5</v>
      </c>
      <c r="AM216" s="3"/>
      <c r="AN216" s="1" t="s">
        <v>120</v>
      </c>
      <c r="AO216" s="1" t="s">
        <v>120</v>
      </c>
      <c r="AP216" s="1" t="s">
        <v>128</v>
      </c>
      <c r="AQ216" s="1" t="s">
        <v>129</v>
      </c>
      <c r="AR216">
        <v>0</v>
      </c>
      <c r="AS216">
        <v>0</v>
      </c>
      <c r="AT216" s="1" t="s">
        <v>123</v>
      </c>
      <c r="AU216">
        <v>0</v>
      </c>
      <c r="AV216">
        <v>0</v>
      </c>
      <c r="AW216" s="1" t="s">
        <v>123</v>
      </c>
      <c r="AX216">
        <v>0</v>
      </c>
      <c r="AY216">
        <v>0</v>
      </c>
      <c r="AZ216" s="1" t="s">
        <v>123</v>
      </c>
      <c r="BA216">
        <v>0</v>
      </c>
      <c r="BB216">
        <v>0</v>
      </c>
      <c r="BC216" s="1" t="s">
        <v>123</v>
      </c>
      <c r="BF216" s="1" t="s">
        <v>130</v>
      </c>
      <c r="BG216" s="1" t="s">
        <v>120</v>
      </c>
      <c r="BH216" s="1" t="s">
        <v>131</v>
      </c>
      <c r="BK216" s="1" t="s">
        <v>120</v>
      </c>
      <c r="BL216" s="1" t="s">
        <v>120</v>
      </c>
      <c r="BM216" s="1" t="s">
        <v>120</v>
      </c>
      <c r="BN216" s="1" t="s">
        <v>120</v>
      </c>
      <c r="BO216" s="1" t="s">
        <v>421</v>
      </c>
      <c r="BP216" s="1" t="s">
        <v>133</v>
      </c>
      <c r="BQ216" s="1" t="s">
        <v>120</v>
      </c>
      <c r="BR216" s="1" t="s">
        <v>120</v>
      </c>
      <c r="BS216" s="1" t="s">
        <v>120</v>
      </c>
      <c r="BT216" s="1" t="s">
        <v>120</v>
      </c>
      <c r="BU216" s="1" t="s">
        <v>120</v>
      </c>
      <c r="BV216" s="1" t="s">
        <v>120</v>
      </c>
      <c r="BW216">
        <v>0</v>
      </c>
      <c r="BX216">
        <v>0</v>
      </c>
      <c r="BY216">
        <v>0</v>
      </c>
      <c r="BZ216" s="3"/>
      <c r="CA216" s="3"/>
      <c r="CB216" s="1" t="s">
        <v>142</v>
      </c>
      <c r="CC216" s="4"/>
      <c r="CE216" s="1" t="s">
        <v>120</v>
      </c>
      <c r="CH216" s="1" t="s">
        <v>120</v>
      </c>
      <c r="CK216" s="1" t="s">
        <v>120</v>
      </c>
      <c r="CN216" s="1" t="s">
        <v>120</v>
      </c>
      <c r="CO216" s="1" t="s">
        <v>120</v>
      </c>
      <c r="CP216" s="1" t="s">
        <v>120</v>
      </c>
      <c r="CQ216" s="1" t="s">
        <v>120</v>
      </c>
      <c r="CR216" s="1" t="s">
        <v>120</v>
      </c>
      <c r="CS216" s="1" t="s">
        <v>120</v>
      </c>
      <c r="CT216" s="3"/>
      <c r="CU216" s="1" t="s">
        <v>120</v>
      </c>
      <c r="CV216" s="1" t="s">
        <v>120</v>
      </c>
      <c r="CW216" s="1" t="s">
        <v>120</v>
      </c>
      <c r="CX216" s="1" t="s">
        <v>120</v>
      </c>
      <c r="CY216" s="1" t="s">
        <v>120</v>
      </c>
      <c r="CZ216" s="1" t="s">
        <v>120</v>
      </c>
      <c r="DA216" s="1" t="s">
        <v>120</v>
      </c>
      <c r="DB216">
        <v>0</v>
      </c>
      <c r="DC216" s="1" t="s">
        <v>120</v>
      </c>
      <c r="DD216" s="1" t="s">
        <v>135</v>
      </c>
      <c r="DE216" s="1" t="s">
        <v>120</v>
      </c>
      <c r="DF216" s="1" t="s">
        <v>120</v>
      </c>
      <c r="DG216" s="1" t="s">
        <v>120</v>
      </c>
      <c r="DH216" s="1" t="s">
        <v>136</v>
      </c>
      <c r="DI216" s="1" t="s">
        <v>119</v>
      </c>
      <c r="DJ216" s="1" t="s">
        <v>120</v>
      </c>
      <c r="DK216" s="1" t="s">
        <v>120</v>
      </c>
      <c r="DL216" s="1" t="s">
        <v>120</v>
      </c>
      <c r="DM216" s="1" t="s">
        <v>120</v>
      </c>
      <c r="DN216" s="1" t="s">
        <v>120</v>
      </c>
      <c r="DO216" s="1" t="s">
        <v>120</v>
      </c>
      <c r="DP216" s="1" t="s">
        <v>120</v>
      </c>
      <c r="DQ216" s="1" t="s">
        <v>120</v>
      </c>
    </row>
    <row r="217" spans="2:121" hidden="1" x14ac:dyDescent="0.25">
      <c r="B217">
        <v>2071</v>
      </c>
      <c r="C217" s="3">
        <v>40179</v>
      </c>
      <c r="D217" s="1" t="s">
        <v>422</v>
      </c>
      <c r="E217" s="1" t="s">
        <v>117</v>
      </c>
      <c r="F217">
        <v>10</v>
      </c>
      <c r="G217" s="1" t="s">
        <v>118</v>
      </c>
      <c r="H217">
        <v>87840</v>
      </c>
      <c r="I217" s="1" t="s">
        <v>119</v>
      </c>
      <c r="J217">
        <v>3.23</v>
      </c>
      <c r="K217" s="9">
        <f>AVERAGE('E-F Prices 2011 Hourly'!G1438:G2180)</f>
        <v>0.27828330995792244</v>
      </c>
      <c r="L217" s="9">
        <f>SUM('E-F Prices 2011 Hourly'!J1461:J2180)</f>
        <v>38808.069999999985</v>
      </c>
      <c r="M217" s="9">
        <f>Table1[[#This Row],[Price]]*Table1[[#This Row],[Total quantity]]</f>
        <v>283723.2</v>
      </c>
      <c r="N217" s="9">
        <f>Table1[[#This Row],[Real P/L]]-Table1[[#This Row],[Premium]]</f>
        <v>-244915.13000000003</v>
      </c>
      <c r="S217" s="1" t="s">
        <v>120</v>
      </c>
      <c r="V217" s="1" t="s">
        <v>121</v>
      </c>
      <c r="W217" s="1" t="s">
        <v>121</v>
      </c>
      <c r="X217" s="1" t="s">
        <v>122</v>
      </c>
      <c r="Y217" s="1" t="s">
        <v>123</v>
      </c>
      <c r="Z217" s="1" t="s">
        <v>124</v>
      </c>
      <c r="AA217" s="1" t="s">
        <v>125</v>
      </c>
      <c r="AB217" s="1" t="s">
        <v>120</v>
      </c>
      <c r="AC217" s="1" t="s">
        <v>120</v>
      </c>
      <c r="AD217" s="1" t="s">
        <v>120</v>
      </c>
      <c r="AE217" s="1" t="s">
        <v>120</v>
      </c>
      <c r="AF217" s="1" t="s">
        <v>120</v>
      </c>
      <c r="AG217" s="3">
        <v>40909</v>
      </c>
      <c r="AH217" s="3">
        <v>41274</v>
      </c>
      <c r="AI217" s="1" t="s">
        <v>126</v>
      </c>
      <c r="AJ217">
        <v>8784</v>
      </c>
      <c r="AK217" s="1" t="s">
        <v>163</v>
      </c>
      <c r="AL217">
        <v>5</v>
      </c>
      <c r="AM217" s="3"/>
      <c r="AN217" s="1" t="s">
        <v>120</v>
      </c>
      <c r="AO217" s="1" t="s">
        <v>120</v>
      </c>
      <c r="AP217" s="1" t="s">
        <v>128</v>
      </c>
      <c r="AQ217" s="1" t="s">
        <v>129</v>
      </c>
      <c r="AR217">
        <v>0</v>
      </c>
      <c r="AS217">
        <v>0</v>
      </c>
      <c r="AT217" s="1" t="s">
        <v>123</v>
      </c>
      <c r="AU217">
        <v>0</v>
      </c>
      <c r="AV217">
        <v>0</v>
      </c>
      <c r="AW217" s="1" t="s">
        <v>123</v>
      </c>
      <c r="AX217">
        <v>0</v>
      </c>
      <c r="AY217">
        <v>0</v>
      </c>
      <c r="AZ217" s="1" t="s">
        <v>123</v>
      </c>
      <c r="BA217">
        <v>0</v>
      </c>
      <c r="BB217">
        <v>0</v>
      </c>
      <c r="BC217" s="1" t="s">
        <v>123</v>
      </c>
      <c r="BF217" s="1" t="s">
        <v>130</v>
      </c>
      <c r="BG217" s="1" t="s">
        <v>120</v>
      </c>
      <c r="BH217" s="1" t="s">
        <v>131</v>
      </c>
      <c r="BK217" s="1" t="s">
        <v>120</v>
      </c>
      <c r="BL217" s="1" t="s">
        <v>120</v>
      </c>
      <c r="BM217" s="1" t="s">
        <v>120</v>
      </c>
      <c r="BN217" s="1" t="s">
        <v>120</v>
      </c>
      <c r="BO217" s="1" t="s">
        <v>423</v>
      </c>
      <c r="BP217" s="1" t="s">
        <v>133</v>
      </c>
      <c r="BQ217" s="1" t="s">
        <v>120</v>
      </c>
      <c r="BR217" s="1" t="s">
        <v>120</v>
      </c>
      <c r="BS217" s="1" t="s">
        <v>120</v>
      </c>
      <c r="BT217" s="1" t="s">
        <v>120</v>
      </c>
      <c r="BU217" s="1" t="s">
        <v>120</v>
      </c>
      <c r="BV217" s="1" t="s">
        <v>120</v>
      </c>
      <c r="BW217">
        <v>0</v>
      </c>
      <c r="BX217">
        <v>0</v>
      </c>
      <c r="BY217">
        <v>0</v>
      </c>
      <c r="BZ217" s="3"/>
      <c r="CA217" s="3"/>
      <c r="CB217" s="1" t="s">
        <v>147</v>
      </c>
      <c r="CC217" s="4"/>
      <c r="CE217" s="1" t="s">
        <v>120</v>
      </c>
      <c r="CH217" s="1" t="s">
        <v>120</v>
      </c>
      <c r="CK217" s="1" t="s">
        <v>120</v>
      </c>
      <c r="CN217" s="1" t="s">
        <v>120</v>
      </c>
      <c r="CO217" s="1" t="s">
        <v>120</v>
      </c>
      <c r="CP217" s="1" t="s">
        <v>120</v>
      </c>
      <c r="CQ217" s="1" t="s">
        <v>120</v>
      </c>
      <c r="CR217" s="1" t="s">
        <v>120</v>
      </c>
      <c r="CS217" s="1" t="s">
        <v>120</v>
      </c>
      <c r="CT217" s="3"/>
      <c r="CU217" s="1" t="s">
        <v>120</v>
      </c>
      <c r="CV217" s="1" t="s">
        <v>120</v>
      </c>
      <c r="CW217" s="1" t="s">
        <v>120</v>
      </c>
      <c r="CX217" s="1" t="s">
        <v>120</v>
      </c>
      <c r="CY217" s="1" t="s">
        <v>120</v>
      </c>
      <c r="CZ217" s="1" t="s">
        <v>120</v>
      </c>
      <c r="DA217" s="1" t="s">
        <v>120</v>
      </c>
      <c r="DB217">
        <v>0</v>
      </c>
      <c r="DC217" s="1" t="s">
        <v>120</v>
      </c>
      <c r="DD217" s="1" t="s">
        <v>135</v>
      </c>
      <c r="DE217" s="1" t="s">
        <v>120</v>
      </c>
      <c r="DF217" s="1" t="s">
        <v>120</v>
      </c>
      <c r="DG217" s="1" t="s">
        <v>120</v>
      </c>
      <c r="DH217" s="1" t="s">
        <v>136</v>
      </c>
      <c r="DI217" s="1" t="s">
        <v>119</v>
      </c>
      <c r="DJ217" s="1" t="s">
        <v>120</v>
      </c>
      <c r="DK217" s="1" t="s">
        <v>120</v>
      </c>
      <c r="DL217" s="1" t="s">
        <v>120</v>
      </c>
      <c r="DM217" s="1" t="s">
        <v>120</v>
      </c>
      <c r="DN217" s="1" t="s">
        <v>120</v>
      </c>
      <c r="DO217" s="1" t="s">
        <v>120</v>
      </c>
      <c r="DP217" s="1" t="s">
        <v>120</v>
      </c>
      <c r="DQ217" s="1" t="s">
        <v>120</v>
      </c>
    </row>
    <row r="218" spans="2:121" hidden="1" x14ac:dyDescent="0.25">
      <c r="B218">
        <v>2359</v>
      </c>
      <c r="C218" s="3">
        <v>40179</v>
      </c>
      <c r="D218" s="1" t="s">
        <v>422</v>
      </c>
      <c r="E218" s="1" t="s">
        <v>137</v>
      </c>
      <c r="F218">
        <v>-10</v>
      </c>
      <c r="G218" s="1" t="s">
        <v>118</v>
      </c>
      <c r="H218">
        <v>-87840</v>
      </c>
      <c r="I218" s="1" t="s">
        <v>119</v>
      </c>
      <c r="J218">
        <v>4.5599999999999996</v>
      </c>
      <c r="K218" s="9">
        <f>AVERAGE('E-F Prices 2011 Hourly'!G1439:G2181)</f>
        <v>0.27828330995792244</v>
      </c>
      <c r="L218" s="9">
        <f>SUM('E-F Prices 2011 Hourly'!J1462:J2181)</f>
        <v>38808.069999999985</v>
      </c>
      <c r="M218" s="9">
        <f>Table1[[#This Row],[Price]]*Table1[[#This Row],[Total quantity]]</f>
        <v>-400550.39999999997</v>
      </c>
      <c r="N218" s="9">
        <f>Table1[[#This Row],[Real P/L]]-Table1[[#This Row],[Premium]]</f>
        <v>439358.47</v>
      </c>
      <c r="S218" s="1" t="s">
        <v>120</v>
      </c>
      <c r="V218" s="1" t="s">
        <v>121</v>
      </c>
      <c r="W218" s="1" t="s">
        <v>121</v>
      </c>
      <c r="X218" s="1" t="s">
        <v>122</v>
      </c>
      <c r="Y218" s="1" t="s">
        <v>123</v>
      </c>
      <c r="Z218" s="1" t="s">
        <v>124</v>
      </c>
      <c r="AA218" s="1" t="s">
        <v>125</v>
      </c>
      <c r="AB218" s="1" t="s">
        <v>120</v>
      </c>
      <c r="AC218" s="1" t="s">
        <v>120</v>
      </c>
      <c r="AD218" s="1" t="s">
        <v>120</v>
      </c>
      <c r="AE218" s="1" t="s">
        <v>120</v>
      </c>
      <c r="AF218" s="1" t="s">
        <v>120</v>
      </c>
      <c r="AG218" s="3">
        <v>40909</v>
      </c>
      <c r="AH218" s="3">
        <v>41274</v>
      </c>
      <c r="AI218" s="1" t="s">
        <v>126</v>
      </c>
      <c r="AJ218">
        <v>8784</v>
      </c>
      <c r="AK218" s="1" t="s">
        <v>163</v>
      </c>
      <c r="AL218">
        <v>5</v>
      </c>
      <c r="AM218" s="3"/>
      <c r="AN218" s="1" t="s">
        <v>120</v>
      </c>
      <c r="AO218" s="1" t="s">
        <v>120</v>
      </c>
      <c r="AP218" s="1" t="s">
        <v>128</v>
      </c>
      <c r="AQ218" s="1" t="s">
        <v>129</v>
      </c>
      <c r="AR218">
        <v>0</v>
      </c>
      <c r="AS218">
        <v>0</v>
      </c>
      <c r="AT218" s="1" t="s">
        <v>123</v>
      </c>
      <c r="AU218">
        <v>0</v>
      </c>
      <c r="AV218">
        <v>0</v>
      </c>
      <c r="AW218" s="1" t="s">
        <v>123</v>
      </c>
      <c r="AX218">
        <v>0</v>
      </c>
      <c r="AY218">
        <v>0</v>
      </c>
      <c r="AZ218" s="1" t="s">
        <v>123</v>
      </c>
      <c r="BA218">
        <v>0</v>
      </c>
      <c r="BB218">
        <v>0</v>
      </c>
      <c r="BC218" s="1" t="s">
        <v>123</v>
      </c>
      <c r="BF218" s="1" t="s">
        <v>130</v>
      </c>
      <c r="BG218" s="1" t="s">
        <v>120</v>
      </c>
      <c r="BH218" s="1" t="s">
        <v>131</v>
      </c>
      <c r="BK218" s="1" t="s">
        <v>120</v>
      </c>
      <c r="BL218" s="1" t="s">
        <v>120</v>
      </c>
      <c r="BM218" s="1" t="s">
        <v>120</v>
      </c>
      <c r="BN218" s="1" t="s">
        <v>120</v>
      </c>
      <c r="BO218" s="1" t="s">
        <v>424</v>
      </c>
      <c r="BP218" s="1" t="s">
        <v>133</v>
      </c>
      <c r="BQ218" s="1" t="s">
        <v>120</v>
      </c>
      <c r="BR218" s="1" t="s">
        <v>120</v>
      </c>
      <c r="BS218" s="1" t="s">
        <v>120</v>
      </c>
      <c r="BT218" s="1" t="s">
        <v>120</v>
      </c>
      <c r="BU218" s="1" t="s">
        <v>120</v>
      </c>
      <c r="BV218" s="1" t="s">
        <v>120</v>
      </c>
      <c r="BW218">
        <v>0</v>
      </c>
      <c r="BX218">
        <v>0</v>
      </c>
      <c r="BY218">
        <v>0</v>
      </c>
      <c r="BZ218" s="3"/>
      <c r="CA218" s="3"/>
      <c r="CB218" s="1" t="s">
        <v>147</v>
      </c>
      <c r="CC218" s="4"/>
      <c r="CE218" s="1" t="s">
        <v>120</v>
      </c>
      <c r="CH218" s="1" t="s">
        <v>120</v>
      </c>
      <c r="CK218" s="1" t="s">
        <v>120</v>
      </c>
      <c r="CN218" s="1" t="s">
        <v>120</v>
      </c>
      <c r="CO218" s="1" t="s">
        <v>120</v>
      </c>
      <c r="CP218" s="1" t="s">
        <v>120</v>
      </c>
      <c r="CQ218" s="1" t="s">
        <v>120</v>
      </c>
      <c r="CR218" s="1" t="s">
        <v>120</v>
      </c>
      <c r="CS218" s="1" t="s">
        <v>120</v>
      </c>
      <c r="CT218" s="3"/>
      <c r="CU218" s="1" t="s">
        <v>120</v>
      </c>
      <c r="CV218" s="1" t="s">
        <v>120</v>
      </c>
      <c r="CW218" s="1" t="s">
        <v>120</v>
      </c>
      <c r="CX218" s="1" t="s">
        <v>120</v>
      </c>
      <c r="CY218" s="1" t="s">
        <v>120</v>
      </c>
      <c r="CZ218" s="1" t="s">
        <v>120</v>
      </c>
      <c r="DA218" s="1" t="s">
        <v>120</v>
      </c>
      <c r="DB218">
        <v>0</v>
      </c>
      <c r="DC218" s="1" t="s">
        <v>120</v>
      </c>
      <c r="DD218" s="1" t="s">
        <v>135</v>
      </c>
      <c r="DE218" s="1" t="s">
        <v>120</v>
      </c>
      <c r="DF218" s="1" t="s">
        <v>120</v>
      </c>
      <c r="DG218" s="1" t="s">
        <v>120</v>
      </c>
      <c r="DH218" s="1" t="s">
        <v>136</v>
      </c>
      <c r="DI218" s="1" t="s">
        <v>119</v>
      </c>
      <c r="DJ218" s="1" t="s">
        <v>120</v>
      </c>
      <c r="DK218" s="1" t="s">
        <v>120</v>
      </c>
      <c r="DL218" s="1" t="s">
        <v>120</v>
      </c>
      <c r="DM218" s="1" t="s">
        <v>120</v>
      </c>
      <c r="DN218" s="1" t="s">
        <v>120</v>
      </c>
      <c r="DO218" s="1" t="s">
        <v>120</v>
      </c>
      <c r="DP218" s="1" t="s">
        <v>120</v>
      </c>
      <c r="DQ218" s="1" t="s">
        <v>120</v>
      </c>
    </row>
    <row r="219" spans="2:121" hidden="1" x14ac:dyDescent="0.25">
      <c r="B219">
        <v>2645</v>
      </c>
      <c r="C219" s="3">
        <v>40179</v>
      </c>
      <c r="D219" s="1" t="s">
        <v>422</v>
      </c>
      <c r="E219" s="1" t="s">
        <v>137</v>
      </c>
      <c r="F219">
        <v>-20</v>
      </c>
      <c r="G219" s="1" t="s">
        <v>118</v>
      </c>
      <c r="H219">
        <v>-175680</v>
      </c>
      <c r="I219" s="1" t="s">
        <v>119</v>
      </c>
      <c r="J219">
        <v>-3.43</v>
      </c>
      <c r="K219" s="9">
        <f>AVERAGE('E-F Prices 2011 Hourly'!G1440:G2182)</f>
        <v>0.27828330995792244</v>
      </c>
      <c r="L219" s="9">
        <f>SUM('E-F Prices 2011 Hourly'!J1463:J2182)</f>
        <v>38808.069999999985</v>
      </c>
      <c r="M219" s="9">
        <f>Table1[[#This Row],[Price]]*Table1[[#This Row],[Total quantity]]</f>
        <v>602582.4</v>
      </c>
      <c r="N219" s="9">
        <f>Table1[[#This Row],[Real P/L]]-Table1[[#This Row],[Premium]]</f>
        <v>-563774.33000000007</v>
      </c>
      <c r="S219" s="1" t="s">
        <v>120</v>
      </c>
      <c r="V219" s="1" t="s">
        <v>121</v>
      </c>
      <c r="W219" s="1" t="s">
        <v>121</v>
      </c>
      <c r="X219" s="1" t="s">
        <v>122</v>
      </c>
      <c r="Y219" s="1" t="s">
        <v>123</v>
      </c>
      <c r="Z219" s="1" t="s">
        <v>124</v>
      </c>
      <c r="AA219" s="1" t="s">
        <v>125</v>
      </c>
      <c r="AB219" s="1" t="s">
        <v>120</v>
      </c>
      <c r="AC219" s="1" t="s">
        <v>120</v>
      </c>
      <c r="AD219" s="1" t="s">
        <v>120</v>
      </c>
      <c r="AE219" s="1" t="s">
        <v>120</v>
      </c>
      <c r="AF219" s="1" t="s">
        <v>120</v>
      </c>
      <c r="AG219" s="3">
        <v>40909</v>
      </c>
      <c r="AH219" s="3">
        <v>41274</v>
      </c>
      <c r="AI219" s="1" t="s">
        <v>126</v>
      </c>
      <c r="AJ219">
        <v>8784</v>
      </c>
      <c r="AK219" s="1" t="s">
        <v>163</v>
      </c>
      <c r="AL219">
        <v>5</v>
      </c>
      <c r="AM219" s="3"/>
      <c r="AN219" s="1" t="s">
        <v>120</v>
      </c>
      <c r="AO219" s="1" t="s">
        <v>120</v>
      </c>
      <c r="AP219" s="1" t="s">
        <v>128</v>
      </c>
      <c r="AQ219" s="1" t="s">
        <v>129</v>
      </c>
      <c r="AR219">
        <v>0</v>
      </c>
      <c r="AS219">
        <v>0</v>
      </c>
      <c r="AT219" s="1" t="s">
        <v>123</v>
      </c>
      <c r="AU219">
        <v>0</v>
      </c>
      <c r="AV219">
        <v>0</v>
      </c>
      <c r="AW219" s="1" t="s">
        <v>123</v>
      </c>
      <c r="AX219">
        <v>0</v>
      </c>
      <c r="AY219">
        <v>0</v>
      </c>
      <c r="AZ219" s="1" t="s">
        <v>123</v>
      </c>
      <c r="BA219">
        <v>0</v>
      </c>
      <c r="BB219">
        <v>0</v>
      </c>
      <c r="BC219" s="1" t="s">
        <v>123</v>
      </c>
      <c r="BF219" s="1" t="s">
        <v>130</v>
      </c>
      <c r="BG219" s="1" t="s">
        <v>120</v>
      </c>
      <c r="BH219" s="1" t="s">
        <v>131</v>
      </c>
      <c r="BK219" s="1" t="s">
        <v>120</v>
      </c>
      <c r="BL219" s="1" t="s">
        <v>120</v>
      </c>
      <c r="BM219" s="1" t="s">
        <v>120</v>
      </c>
      <c r="BN219" s="1" t="s">
        <v>120</v>
      </c>
      <c r="BO219" s="1" t="s">
        <v>425</v>
      </c>
      <c r="BP219" s="1" t="s">
        <v>133</v>
      </c>
      <c r="BQ219" s="1" t="s">
        <v>120</v>
      </c>
      <c r="BR219" s="1" t="s">
        <v>120</v>
      </c>
      <c r="BS219" s="1" t="s">
        <v>120</v>
      </c>
      <c r="BT219" s="1" t="s">
        <v>120</v>
      </c>
      <c r="BU219" s="1" t="s">
        <v>120</v>
      </c>
      <c r="BV219" s="1" t="s">
        <v>120</v>
      </c>
      <c r="BW219">
        <v>0</v>
      </c>
      <c r="BX219">
        <v>0</v>
      </c>
      <c r="BY219">
        <v>0</v>
      </c>
      <c r="BZ219" s="3"/>
      <c r="CA219" s="3"/>
      <c r="CB219" s="1" t="s">
        <v>147</v>
      </c>
      <c r="CC219" s="4"/>
      <c r="CE219" s="1" t="s">
        <v>120</v>
      </c>
      <c r="CH219" s="1" t="s">
        <v>120</v>
      </c>
      <c r="CK219" s="1" t="s">
        <v>120</v>
      </c>
      <c r="CN219" s="1" t="s">
        <v>120</v>
      </c>
      <c r="CO219" s="1" t="s">
        <v>120</v>
      </c>
      <c r="CP219" s="1" t="s">
        <v>120</v>
      </c>
      <c r="CQ219" s="1" t="s">
        <v>120</v>
      </c>
      <c r="CR219" s="1" t="s">
        <v>120</v>
      </c>
      <c r="CS219" s="1" t="s">
        <v>120</v>
      </c>
      <c r="CT219" s="3"/>
      <c r="CU219" s="1" t="s">
        <v>120</v>
      </c>
      <c r="CV219" s="1" t="s">
        <v>120</v>
      </c>
      <c r="CW219" s="1" t="s">
        <v>120</v>
      </c>
      <c r="CX219" s="1" t="s">
        <v>120</v>
      </c>
      <c r="CY219" s="1" t="s">
        <v>120</v>
      </c>
      <c r="CZ219" s="1" t="s">
        <v>120</v>
      </c>
      <c r="DA219" s="1" t="s">
        <v>120</v>
      </c>
      <c r="DB219">
        <v>0</v>
      </c>
      <c r="DC219" s="1" t="s">
        <v>120</v>
      </c>
      <c r="DD219" s="1" t="s">
        <v>135</v>
      </c>
      <c r="DE219" s="1" t="s">
        <v>120</v>
      </c>
      <c r="DF219" s="1" t="s">
        <v>120</v>
      </c>
      <c r="DG219" s="1" t="s">
        <v>120</v>
      </c>
      <c r="DH219" s="1" t="s">
        <v>136</v>
      </c>
      <c r="DI219" s="1" t="s">
        <v>119</v>
      </c>
      <c r="DJ219" s="1" t="s">
        <v>120</v>
      </c>
      <c r="DK219" s="1" t="s">
        <v>120</v>
      </c>
      <c r="DL219" s="1" t="s">
        <v>120</v>
      </c>
      <c r="DM219" s="1" t="s">
        <v>120</v>
      </c>
      <c r="DN219" s="1" t="s">
        <v>120</v>
      </c>
      <c r="DO219" s="1" t="s">
        <v>120</v>
      </c>
      <c r="DP219" s="1" t="s">
        <v>120</v>
      </c>
      <c r="DQ219" s="1" t="s">
        <v>120</v>
      </c>
    </row>
    <row r="220" spans="2:121" x14ac:dyDescent="0.25">
      <c r="B220">
        <v>2073</v>
      </c>
      <c r="C220" s="3">
        <v>40179</v>
      </c>
      <c r="D220" s="1" t="s">
        <v>116</v>
      </c>
      <c r="E220" s="1" t="s">
        <v>117</v>
      </c>
      <c r="F220">
        <v>10</v>
      </c>
      <c r="G220" s="1" t="s">
        <v>118</v>
      </c>
      <c r="H220">
        <v>7430</v>
      </c>
      <c r="I220" s="1" t="s">
        <v>119</v>
      </c>
      <c r="J220">
        <v>3.23</v>
      </c>
      <c r="L220" s="14">
        <f>SUM('E-F Prices 2011 Hourly'!J1464:J2183)</f>
        <v>40427.999999999985</v>
      </c>
      <c r="M220" s="14">
        <f>Table1[[#This Row],[Price]]*Table1[[#This Row],[Total quantity]]</f>
        <v>23998.9</v>
      </c>
      <c r="N220" s="9">
        <f>Table1[[#This Row],[Real P/L]]-Table1[[#This Row],[Premium]]</f>
        <v>16429.099999999984</v>
      </c>
      <c r="S220" s="1" t="s">
        <v>120</v>
      </c>
      <c r="V220" s="1" t="s">
        <v>121</v>
      </c>
      <c r="W220" s="1" t="s">
        <v>121</v>
      </c>
      <c r="X220" s="1" t="s">
        <v>122</v>
      </c>
      <c r="Y220" s="1" t="s">
        <v>123</v>
      </c>
      <c r="Z220" s="1" t="s">
        <v>124</v>
      </c>
      <c r="AA220" s="1" t="s">
        <v>426</v>
      </c>
      <c r="AB220" s="1" t="s">
        <v>120</v>
      </c>
      <c r="AC220" s="1" t="s">
        <v>120</v>
      </c>
      <c r="AD220" s="1" t="s">
        <v>120</v>
      </c>
      <c r="AE220" s="1" t="s">
        <v>120</v>
      </c>
      <c r="AF220" s="1" t="s">
        <v>120</v>
      </c>
      <c r="AG220" s="3">
        <v>40603</v>
      </c>
      <c r="AH220" s="3">
        <v>40633</v>
      </c>
      <c r="AI220" s="1" t="s">
        <v>126</v>
      </c>
      <c r="AJ220">
        <v>743</v>
      </c>
      <c r="AK220" s="1" t="s">
        <v>127</v>
      </c>
      <c r="AL220">
        <v>-5</v>
      </c>
      <c r="AM220" s="3"/>
      <c r="AN220" s="1" t="s">
        <v>120</v>
      </c>
      <c r="AO220" s="1" t="s">
        <v>120</v>
      </c>
      <c r="AP220" s="1" t="s">
        <v>128</v>
      </c>
      <c r="AQ220" s="1" t="s">
        <v>129</v>
      </c>
      <c r="AR220">
        <v>0</v>
      </c>
      <c r="AS220">
        <v>0</v>
      </c>
      <c r="AT220" s="1" t="s">
        <v>123</v>
      </c>
      <c r="AU220">
        <v>0</v>
      </c>
      <c r="AV220">
        <v>0</v>
      </c>
      <c r="AW220" s="1" t="s">
        <v>123</v>
      </c>
      <c r="AX220">
        <v>0</v>
      </c>
      <c r="AY220">
        <v>0</v>
      </c>
      <c r="AZ220" s="1" t="s">
        <v>123</v>
      </c>
      <c r="BA220">
        <v>0</v>
      </c>
      <c r="BB220">
        <v>0</v>
      </c>
      <c r="BC220" s="1" t="s">
        <v>123</v>
      </c>
      <c r="BF220" s="1" t="s">
        <v>130</v>
      </c>
      <c r="BG220" s="1" t="s">
        <v>120</v>
      </c>
      <c r="BH220" s="1" t="s">
        <v>131</v>
      </c>
      <c r="BK220" s="1" t="s">
        <v>120</v>
      </c>
      <c r="BL220" s="1" t="s">
        <v>120</v>
      </c>
      <c r="BM220" s="1" t="s">
        <v>120</v>
      </c>
      <c r="BN220" s="1" t="s">
        <v>120</v>
      </c>
      <c r="BO220" s="1" t="s">
        <v>427</v>
      </c>
      <c r="BP220" s="1" t="s">
        <v>133</v>
      </c>
      <c r="BQ220" s="1" t="s">
        <v>120</v>
      </c>
      <c r="BR220" s="1" t="s">
        <v>120</v>
      </c>
      <c r="BS220" s="1" t="s">
        <v>120</v>
      </c>
      <c r="BT220" s="1" t="s">
        <v>120</v>
      </c>
      <c r="BU220" s="1" t="s">
        <v>120</v>
      </c>
      <c r="BV220" s="1" t="s">
        <v>120</v>
      </c>
      <c r="BW220">
        <v>0</v>
      </c>
      <c r="BX220">
        <v>0</v>
      </c>
      <c r="BY220">
        <v>0</v>
      </c>
      <c r="BZ220" s="3"/>
      <c r="CA220" s="3"/>
      <c r="CB220" s="1" t="s">
        <v>134</v>
      </c>
      <c r="CC220" s="4"/>
      <c r="CE220" s="1" t="s">
        <v>120</v>
      </c>
      <c r="CH220" s="1" t="s">
        <v>120</v>
      </c>
      <c r="CK220" s="1" t="s">
        <v>120</v>
      </c>
      <c r="CN220" s="1" t="s">
        <v>120</v>
      </c>
      <c r="CO220" s="1" t="s">
        <v>120</v>
      </c>
      <c r="CP220" s="1" t="s">
        <v>120</v>
      </c>
      <c r="CQ220" s="1" t="s">
        <v>120</v>
      </c>
      <c r="CR220" s="1" t="s">
        <v>120</v>
      </c>
      <c r="CS220" s="1" t="s">
        <v>120</v>
      </c>
      <c r="CT220" s="3"/>
      <c r="CU220" s="1" t="s">
        <v>120</v>
      </c>
      <c r="CV220" s="1" t="s">
        <v>120</v>
      </c>
      <c r="CW220" s="1" t="s">
        <v>120</v>
      </c>
      <c r="CX220" s="1" t="s">
        <v>120</v>
      </c>
      <c r="CY220" s="1" t="s">
        <v>120</v>
      </c>
      <c r="CZ220" s="1" t="s">
        <v>120</v>
      </c>
      <c r="DA220" s="1" t="s">
        <v>120</v>
      </c>
      <c r="DB220">
        <v>0</v>
      </c>
      <c r="DC220" s="1" t="s">
        <v>120</v>
      </c>
      <c r="DD220" s="1" t="s">
        <v>135</v>
      </c>
      <c r="DE220" s="1" t="s">
        <v>120</v>
      </c>
      <c r="DF220" s="1" t="s">
        <v>120</v>
      </c>
      <c r="DG220" s="1" t="s">
        <v>120</v>
      </c>
      <c r="DH220" s="1" t="s">
        <v>136</v>
      </c>
      <c r="DI220" s="1" t="s">
        <v>119</v>
      </c>
      <c r="DJ220" s="1" t="s">
        <v>120</v>
      </c>
      <c r="DK220" s="1" t="s">
        <v>120</v>
      </c>
      <c r="DL220" s="1" t="s">
        <v>120</v>
      </c>
      <c r="DM220" s="1" t="s">
        <v>120</v>
      </c>
      <c r="DN220" s="1" t="s">
        <v>120</v>
      </c>
      <c r="DO220" s="1" t="s">
        <v>120</v>
      </c>
      <c r="DP220" s="1" t="s">
        <v>120</v>
      </c>
      <c r="DQ220" s="1" t="s">
        <v>120</v>
      </c>
    </row>
    <row r="221" spans="2:121" x14ac:dyDescent="0.25">
      <c r="B221">
        <v>2361</v>
      </c>
      <c r="C221" s="3">
        <v>40179</v>
      </c>
      <c r="D221" s="1" t="s">
        <v>116</v>
      </c>
      <c r="E221" s="1" t="s">
        <v>137</v>
      </c>
      <c r="F221">
        <v>-10</v>
      </c>
      <c r="G221" s="1" t="s">
        <v>118</v>
      </c>
      <c r="H221">
        <v>-7430</v>
      </c>
      <c r="I221" s="1" t="s">
        <v>119</v>
      </c>
      <c r="J221">
        <v>4.5599999999999996</v>
      </c>
      <c r="M221" s="9">
        <f>Table1[[#This Row],[Price]]*Table1[[#This Row],[Total quantity]]</f>
        <v>-33880.799999999996</v>
      </c>
      <c r="N221" s="9">
        <f>Table1[[#This Row],[Real P/L]]-Table1[[#This Row],[Premium]]</f>
        <v>33880.799999999996</v>
      </c>
      <c r="S221" s="1" t="s">
        <v>120</v>
      </c>
      <c r="V221" s="1" t="s">
        <v>121</v>
      </c>
      <c r="W221" s="1" t="s">
        <v>121</v>
      </c>
      <c r="X221" s="1" t="s">
        <v>122</v>
      </c>
      <c r="Y221" s="1" t="s">
        <v>123</v>
      </c>
      <c r="Z221" s="1" t="s">
        <v>124</v>
      </c>
      <c r="AA221" s="1" t="s">
        <v>426</v>
      </c>
      <c r="AB221" s="1" t="s">
        <v>120</v>
      </c>
      <c r="AC221" s="1" t="s">
        <v>120</v>
      </c>
      <c r="AD221" s="1" t="s">
        <v>120</v>
      </c>
      <c r="AE221" s="1" t="s">
        <v>120</v>
      </c>
      <c r="AF221" s="1" t="s">
        <v>120</v>
      </c>
      <c r="AG221" s="3">
        <v>40603</v>
      </c>
      <c r="AH221" s="3">
        <v>40633</v>
      </c>
      <c r="AI221" s="1" t="s">
        <v>126</v>
      </c>
      <c r="AJ221">
        <v>743</v>
      </c>
      <c r="AK221" s="1" t="s">
        <v>127</v>
      </c>
      <c r="AL221">
        <v>-5</v>
      </c>
      <c r="AM221" s="3"/>
      <c r="AN221" s="1" t="s">
        <v>120</v>
      </c>
      <c r="AO221" s="1" t="s">
        <v>120</v>
      </c>
      <c r="AP221" s="1" t="s">
        <v>128</v>
      </c>
      <c r="AQ221" s="1" t="s">
        <v>129</v>
      </c>
      <c r="AR221">
        <v>0</v>
      </c>
      <c r="AS221">
        <v>0</v>
      </c>
      <c r="AT221" s="1" t="s">
        <v>123</v>
      </c>
      <c r="AU221">
        <v>0</v>
      </c>
      <c r="AV221">
        <v>0</v>
      </c>
      <c r="AW221" s="1" t="s">
        <v>123</v>
      </c>
      <c r="AX221">
        <v>0</v>
      </c>
      <c r="AY221">
        <v>0</v>
      </c>
      <c r="AZ221" s="1" t="s">
        <v>123</v>
      </c>
      <c r="BA221">
        <v>0</v>
      </c>
      <c r="BB221">
        <v>0</v>
      </c>
      <c r="BC221" s="1" t="s">
        <v>123</v>
      </c>
      <c r="BF221" s="1" t="s">
        <v>130</v>
      </c>
      <c r="BG221" s="1" t="s">
        <v>120</v>
      </c>
      <c r="BH221" s="1" t="s">
        <v>131</v>
      </c>
      <c r="BK221" s="1" t="s">
        <v>120</v>
      </c>
      <c r="BL221" s="1" t="s">
        <v>120</v>
      </c>
      <c r="BM221" s="1" t="s">
        <v>120</v>
      </c>
      <c r="BN221" s="1" t="s">
        <v>120</v>
      </c>
      <c r="BO221" s="1" t="s">
        <v>428</v>
      </c>
      <c r="BP221" s="1" t="s">
        <v>133</v>
      </c>
      <c r="BQ221" s="1" t="s">
        <v>120</v>
      </c>
      <c r="BR221" s="1" t="s">
        <v>120</v>
      </c>
      <c r="BS221" s="1" t="s">
        <v>120</v>
      </c>
      <c r="BT221" s="1" t="s">
        <v>120</v>
      </c>
      <c r="BU221" s="1" t="s">
        <v>120</v>
      </c>
      <c r="BV221" s="1" t="s">
        <v>120</v>
      </c>
      <c r="BW221">
        <v>0</v>
      </c>
      <c r="BX221">
        <v>0</v>
      </c>
      <c r="BY221">
        <v>0</v>
      </c>
      <c r="BZ221" s="3"/>
      <c r="CA221" s="3"/>
      <c r="CB221" s="1" t="s">
        <v>134</v>
      </c>
      <c r="CC221" s="4"/>
      <c r="CE221" s="1" t="s">
        <v>120</v>
      </c>
      <c r="CH221" s="1" t="s">
        <v>120</v>
      </c>
      <c r="CK221" s="1" t="s">
        <v>120</v>
      </c>
      <c r="CN221" s="1" t="s">
        <v>120</v>
      </c>
      <c r="CO221" s="1" t="s">
        <v>120</v>
      </c>
      <c r="CP221" s="1" t="s">
        <v>120</v>
      </c>
      <c r="CQ221" s="1" t="s">
        <v>120</v>
      </c>
      <c r="CR221" s="1" t="s">
        <v>120</v>
      </c>
      <c r="CS221" s="1" t="s">
        <v>120</v>
      </c>
      <c r="CT221" s="3"/>
      <c r="CU221" s="1" t="s">
        <v>120</v>
      </c>
      <c r="CV221" s="1" t="s">
        <v>120</v>
      </c>
      <c r="CW221" s="1" t="s">
        <v>120</v>
      </c>
      <c r="CX221" s="1" t="s">
        <v>120</v>
      </c>
      <c r="CY221" s="1" t="s">
        <v>120</v>
      </c>
      <c r="CZ221" s="1" t="s">
        <v>120</v>
      </c>
      <c r="DA221" s="1" t="s">
        <v>120</v>
      </c>
      <c r="DB221">
        <v>0</v>
      </c>
      <c r="DC221" s="1" t="s">
        <v>120</v>
      </c>
      <c r="DD221" s="1" t="s">
        <v>135</v>
      </c>
      <c r="DE221" s="1" t="s">
        <v>120</v>
      </c>
      <c r="DF221" s="1" t="s">
        <v>120</v>
      </c>
      <c r="DG221" s="1" t="s">
        <v>120</v>
      </c>
      <c r="DH221" s="1" t="s">
        <v>136</v>
      </c>
      <c r="DI221" s="1" t="s">
        <v>119</v>
      </c>
      <c r="DJ221" s="1" t="s">
        <v>120</v>
      </c>
      <c r="DK221" s="1" t="s">
        <v>120</v>
      </c>
      <c r="DL221" s="1" t="s">
        <v>120</v>
      </c>
      <c r="DM221" s="1" t="s">
        <v>120</v>
      </c>
      <c r="DN221" s="1" t="s">
        <v>120</v>
      </c>
      <c r="DO221" s="1" t="s">
        <v>120</v>
      </c>
      <c r="DP221" s="1" t="s">
        <v>120</v>
      </c>
      <c r="DQ221" s="1" t="s">
        <v>120</v>
      </c>
    </row>
    <row r="222" spans="2:121" x14ac:dyDescent="0.25">
      <c r="B222">
        <v>2647</v>
      </c>
      <c r="C222" s="3">
        <v>40179</v>
      </c>
      <c r="D222" s="1" t="s">
        <v>116</v>
      </c>
      <c r="E222" s="1" t="s">
        <v>137</v>
      </c>
      <c r="F222">
        <v>-20</v>
      </c>
      <c r="G222" s="1" t="s">
        <v>118</v>
      </c>
      <c r="H222">
        <v>-14860</v>
      </c>
      <c r="I222" s="1" t="s">
        <v>119</v>
      </c>
      <c r="J222">
        <v>-3.43</v>
      </c>
      <c r="M222" s="9">
        <f>Table1[[#This Row],[Price]]*Table1[[#This Row],[Total quantity]]</f>
        <v>50969.8</v>
      </c>
      <c r="N222" s="9">
        <f>Table1[[#This Row],[Real P/L]]-Table1[[#This Row],[Premium]]</f>
        <v>-50969.8</v>
      </c>
      <c r="S222" s="1" t="s">
        <v>120</v>
      </c>
      <c r="V222" s="1" t="s">
        <v>121</v>
      </c>
      <c r="W222" s="1" t="s">
        <v>121</v>
      </c>
      <c r="X222" s="1" t="s">
        <v>122</v>
      </c>
      <c r="Y222" s="1" t="s">
        <v>123</v>
      </c>
      <c r="Z222" s="1" t="s">
        <v>124</v>
      </c>
      <c r="AA222" s="1" t="s">
        <v>426</v>
      </c>
      <c r="AB222" s="1" t="s">
        <v>120</v>
      </c>
      <c r="AC222" s="1" t="s">
        <v>120</v>
      </c>
      <c r="AD222" s="1" t="s">
        <v>120</v>
      </c>
      <c r="AE222" s="1" t="s">
        <v>120</v>
      </c>
      <c r="AF222" s="1" t="s">
        <v>120</v>
      </c>
      <c r="AG222" s="3">
        <v>40603</v>
      </c>
      <c r="AH222" s="3">
        <v>40633</v>
      </c>
      <c r="AI222" s="1" t="s">
        <v>126</v>
      </c>
      <c r="AJ222">
        <v>743</v>
      </c>
      <c r="AK222" s="1" t="s">
        <v>127</v>
      </c>
      <c r="AL222">
        <v>-5</v>
      </c>
      <c r="AM222" s="3"/>
      <c r="AN222" s="1" t="s">
        <v>120</v>
      </c>
      <c r="AO222" s="1" t="s">
        <v>120</v>
      </c>
      <c r="AP222" s="1" t="s">
        <v>128</v>
      </c>
      <c r="AQ222" s="1" t="s">
        <v>129</v>
      </c>
      <c r="AR222">
        <v>0</v>
      </c>
      <c r="AS222">
        <v>0</v>
      </c>
      <c r="AT222" s="1" t="s">
        <v>123</v>
      </c>
      <c r="AU222">
        <v>0</v>
      </c>
      <c r="AV222">
        <v>0</v>
      </c>
      <c r="AW222" s="1" t="s">
        <v>123</v>
      </c>
      <c r="AX222">
        <v>0</v>
      </c>
      <c r="AY222">
        <v>0</v>
      </c>
      <c r="AZ222" s="1" t="s">
        <v>123</v>
      </c>
      <c r="BA222">
        <v>0</v>
      </c>
      <c r="BB222">
        <v>0</v>
      </c>
      <c r="BC222" s="1" t="s">
        <v>123</v>
      </c>
      <c r="BF222" s="1" t="s">
        <v>130</v>
      </c>
      <c r="BG222" s="1" t="s">
        <v>120</v>
      </c>
      <c r="BH222" s="1" t="s">
        <v>131</v>
      </c>
      <c r="BK222" s="1" t="s">
        <v>120</v>
      </c>
      <c r="BL222" s="1" t="s">
        <v>120</v>
      </c>
      <c r="BM222" s="1" t="s">
        <v>120</v>
      </c>
      <c r="BN222" s="1" t="s">
        <v>120</v>
      </c>
      <c r="BO222" s="1" t="s">
        <v>429</v>
      </c>
      <c r="BP222" s="1" t="s">
        <v>133</v>
      </c>
      <c r="BQ222" s="1" t="s">
        <v>120</v>
      </c>
      <c r="BR222" s="1" t="s">
        <v>120</v>
      </c>
      <c r="BS222" s="1" t="s">
        <v>120</v>
      </c>
      <c r="BT222" s="1" t="s">
        <v>120</v>
      </c>
      <c r="BU222" s="1" t="s">
        <v>120</v>
      </c>
      <c r="BV222" s="1" t="s">
        <v>120</v>
      </c>
      <c r="BW222">
        <v>0</v>
      </c>
      <c r="BX222">
        <v>0</v>
      </c>
      <c r="BY222">
        <v>0</v>
      </c>
      <c r="BZ222" s="3"/>
      <c r="CA222" s="3"/>
      <c r="CB222" s="1" t="s">
        <v>134</v>
      </c>
      <c r="CC222" s="4"/>
      <c r="CE222" s="1" t="s">
        <v>120</v>
      </c>
      <c r="CH222" s="1" t="s">
        <v>120</v>
      </c>
      <c r="CK222" s="1" t="s">
        <v>120</v>
      </c>
      <c r="CN222" s="1" t="s">
        <v>120</v>
      </c>
      <c r="CO222" s="1" t="s">
        <v>120</v>
      </c>
      <c r="CP222" s="1" t="s">
        <v>120</v>
      </c>
      <c r="CQ222" s="1" t="s">
        <v>120</v>
      </c>
      <c r="CR222" s="1" t="s">
        <v>120</v>
      </c>
      <c r="CS222" s="1" t="s">
        <v>120</v>
      </c>
      <c r="CT222" s="3"/>
      <c r="CU222" s="1" t="s">
        <v>120</v>
      </c>
      <c r="CV222" s="1" t="s">
        <v>120</v>
      </c>
      <c r="CW222" s="1" t="s">
        <v>120</v>
      </c>
      <c r="CX222" s="1" t="s">
        <v>120</v>
      </c>
      <c r="CY222" s="1" t="s">
        <v>120</v>
      </c>
      <c r="CZ222" s="1" t="s">
        <v>120</v>
      </c>
      <c r="DA222" s="1" t="s">
        <v>120</v>
      </c>
      <c r="DB222">
        <v>0</v>
      </c>
      <c r="DC222" s="1" t="s">
        <v>120</v>
      </c>
      <c r="DD222" s="1" t="s">
        <v>135</v>
      </c>
      <c r="DE222" s="1" t="s">
        <v>120</v>
      </c>
      <c r="DF222" s="1" t="s">
        <v>120</v>
      </c>
      <c r="DG222" s="1" t="s">
        <v>120</v>
      </c>
      <c r="DH222" s="1" t="s">
        <v>136</v>
      </c>
      <c r="DI222" s="1" t="s">
        <v>119</v>
      </c>
      <c r="DJ222" s="1" t="s">
        <v>120</v>
      </c>
      <c r="DK222" s="1" t="s">
        <v>120</v>
      </c>
      <c r="DL222" s="1" t="s">
        <v>120</v>
      </c>
      <c r="DM222" s="1" t="s">
        <v>120</v>
      </c>
      <c r="DN222" s="1" t="s">
        <v>120</v>
      </c>
      <c r="DO222" s="1" t="s">
        <v>120</v>
      </c>
      <c r="DP222" s="1" t="s">
        <v>120</v>
      </c>
      <c r="DQ222" s="1" t="s">
        <v>120</v>
      </c>
    </row>
    <row r="223" spans="2:121" x14ac:dyDescent="0.25">
      <c r="B223">
        <v>2075</v>
      </c>
      <c r="C223" s="3">
        <v>40179</v>
      </c>
      <c r="D223" s="1" t="s">
        <v>140</v>
      </c>
      <c r="E223" s="1" t="s">
        <v>117</v>
      </c>
      <c r="F223">
        <v>10</v>
      </c>
      <c r="G223" s="1" t="s">
        <v>118</v>
      </c>
      <c r="H223">
        <v>7430</v>
      </c>
      <c r="I223" s="1" t="s">
        <v>119</v>
      </c>
      <c r="J223">
        <v>3.23</v>
      </c>
      <c r="L223" s="14">
        <f>'E-F Prices 2011 Hourly'!N4*10*743</f>
        <v>39455.650000000503</v>
      </c>
      <c r="M223" s="14">
        <f>Table1[[#This Row],[Price]]*Table1[[#This Row],[Total quantity]]</f>
        <v>23998.9</v>
      </c>
      <c r="N223" s="9">
        <f>Table1[[#This Row],[Real P/L]]-Table1[[#This Row],[Premium]]</f>
        <v>15456.750000000502</v>
      </c>
      <c r="S223" s="1" t="s">
        <v>120</v>
      </c>
      <c r="V223" s="1" t="s">
        <v>121</v>
      </c>
      <c r="W223" s="1" t="s">
        <v>121</v>
      </c>
      <c r="X223" s="1" t="s">
        <v>122</v>
      </c>
      <c r="Y223" s="1" t="s">
        <v>123</v>
      </c>
      <c r="Z223" s="1" t="s">
        <v>124</v>
      </c>
      <c r="AA223" s="1" t="s">
        <v>426</v>
      </c>
      <c r="AB223" s="1" t="s">
        <v>120</v>
      </c>
      <c r="AC223" s="1" t="s">
        <v>120</v>
      </c>
      <c r="AD223" s="1" t="s">
        <v>120</v>
      </c>
      <c r="AE223" s="1" t="s">
        <v>120</v>
      </c>
      <c r="AF223" s="1" t="s">
        <v>120</v>
      </c>
      <c r="AG223" s="3">
        <v>40603</v>
      </c>
      <c r="AH223" s="3">
        <v>40633</v>
      </c>
      <c r="AI223" s="1" t="s">
        <v>126</v>
      </c>
      <c r="AJ223">
        <v>743</v>
      </c>
      <c r="AK223" s="1" t="s">
        <v>127</v>
      </c>
      <c r="AL223">
        <v>-5</v>
      </c>
      <c r="AM223" s="3"/>
      <c r="AN223" s="1" t="s">
        <v>120</v>
      </c>
      <c r="AO223" s="1" t="s">
        <v>120</v>
      </c>
      <c r="AP223" s="1" t="s">
        <v>128</v>
      </c>
      <c r="AQ223" s="1" t="s">
        <v>129</v>
      </c>
      <c r="AR223">
        <v>0</v>
      </c>
      <c r="AS223">
        <v>0</v>
      </c>
      <c r="AT223" s="1" t="s">
        <v>123</v>
      </c>
      <c r="AU223">
        <v>0</v>
      </c>
      <c r="AV223">
        <v>0</v>
      </c>
      <c r="AW223" s="1" t="s">
        <v>123</v>
      </c>
      <c r="AX223">
        <v>0</v>
      </c>
      <c r="AY223">
        <v>0</v>
      </c>
      <c r="AZ223" s="1" t="s">
        <v>123</v>
      </c>
      <c r="BA223">
        <v>0</v>
      </c>
      <c r="BB223">
        <v>0</v>
      </c>
      <c r="BC223" s="1" t="s">
        <v>123</v>
      </c>
      <c r="BF223" s="1" t="s">
        <v>130</v>
      </c>
      <c r="BG223" s="1" t="s">
        <v>120</v>
      </c>
      <c r="BH223" s="1" t="s">
        <v>131</v>
      </c>
      <c r="BK223" s="1" t="s">
        <v>120</v>
      </c>
      <c r="BL223" s="1" t="s">
        <v>120</v>
      </c>
      <c r="BM223" s="1" t="s">
        <v>120</v>
      </c>
      <c r="BN223" s="1" t="s">
        <v>120</v>
      </c>
      <c r="BO223" s="1" t="s">
        <v>430</v>
      </c>
      <c r="BP223" s="1" t="s">
        <v>133</v>
      </c>
      <c r="BQ223" s="1" t="s">
        <v>120</v>
      </c>
      <c r="BR223" s="1" t="s">
        <v>120</v>
      </c>
      <c r="BS223" s="1" t="s">
        <v>120</v>
      </c>
      <c r="BT223" s="1" t="s">
        <v>120</v>
      </c>
      <c r="BU223" s="1" t="s">
        <v>120</v>
      </c>
      <c r="BV223" s="1" t="s">
        <v>120</v>
      </c>
      <c r="BW223">
        <v>0</v>
      </c>
      <c r="BX223">
        <v>0</v>
      </c>
      <c r="BY223">
        <v>0</v>
      </c>
      <c r="BZ223" s="3"/>
      <c r="CA223" s="3"/>
      <c r="CB223" s="1" t="s">
        <v>142</v>
      </c>
      <c r="CC223" s="4"/>
      <c r="CE223" s="1" t="s">
        <v>120</v>
      </c>
      <c r="CH223" s="1" t="s">
        <v>120</v>
      </c>
      <c r="CK223" s="1" t="s">
        <v>120</v>
      </c>
      <c r="CN223" s="1" t="s">
        <v>120</v>
      </c>
      <c r="CO223" s="1" t="s">
        <v>120</v>
      </c>
      <c r="CP223" s="1" t="s">
        <v>120</v>
      </c>
      <c r="CQ223" s="1" t="s">
        <v>120</v>
      </c>
      <c r="CR223" s="1" t="s">
        <v>120</v>
      </c>
      <c r="CS223" s="1" t="s">
        <v>120</v>
      </c>
      <c r="CT223" s="3"/>
      <c r="CU223" s="1" t="s">
        <v>120</v>
      </c>
      <c r="CV223" s="1" t="s">
        <v>120</v>
      </c>
      <c r="CW223" s="1" t="s">
        <v>120</v>
      </c>
      <c r="CX223" s="1" t="s">
        <v>120</v>
      </c>
      <c r="CY223" s="1" t="s">
        <v>120</v>
      </c>
      <c r="CZ223" s="1" t="s">
        <v>120</v>
      </c>
      <c r="DA223" s="1" t="s">
        <v>120</v>
      </c>
      <c r="DB223">
        <v>0</v>
      </c>
      <c r="DC223" s="1" t="s">
        <v>120</v>
      </c>
      <c r="DD223" s="1" t="s">
        <v>135</v>
      </c>
      <c r="DE223" s="1" t="s">
        <v>120</v>
      </c>
      <c r="DF223" s="1" t="s">
        <v>120</v>
      </c>
      <c r="DG223" s="1" t="s">
        <v>120</v>
      </c>
      <c r="DH223" s="1" t="s">
        <v>136</v>
      </c>
      <c r="DI223" s="1" t="s">
        <v>119</v>
      </c>
      <c r="DJ223" s="1" t="s">
        <v>120</v>
      </c>
      <c r="DK223" s="1" t="s">
        <v>120</v>
      </c>
      <c r="DL223" s="1" t="s">
        <v>120</v>
      </c>
      <c r="DM223" s="1" t="s">
        <v>120</v>
      </c>
      <c r="DN223" s="1" t="s">
        <v>120</v>
      </c>
      <c r="DO223" s="1" t="s">
        <v>120</v>
      </c>
      <c r="DP223" s="1" t="s">
        <v>120</v>
      </c>
      <c r="DQ223" s="1" t="s">
        <v>120</v>
      </c>
    </row>
    <row r="224" spans="2:121" x14ac:dyDescent="0.25">
      <c r="B224">
        <v>2363</v>
      </c>
      <c r="C224" s="3">
        <v>40179</v>
      </c>
      <c r="D224" s="1" t="s">
        <v>140</v>
      </c>
      <c r="E224" s="1" t="s">
        <v>137</v>
      </c>
      <c r="F224">
        <v>-10</v>
      </c>
      <c r="G224" s="1" t="s">
        <v>118</v>
      </c>
      <c r="H224">
        <v>-7430</v>
      </c>
      <c r="I224" s="1" t="s">
        <v>119</v>
      </c>
      <c r="J224">
        <v>4.5599999999999996</v>
      </c>
      <c r="M224" s="9">
        <f>Table1[[#This Row],[Price]]*Table1[[#This Row],[Total quantity]]</f>
        <v>-33880.799999999996</v>
      </c>
      <c r="N224" s="9">
        <f>Table1[[#This Row],[Real P/L]]-Table1[[#This Row],[Premium]]</f>
        <v>33880.799999999996</v>
      </c>
      <c r="S224" s="1" t="s">
        <v>120</v>
      </c>
      <c r="V224" s="1" t="s">
        <v>121</v>
      </c>
      <c r="W224" s="1" t="s">
        <v>121</v>
      </c>
      <c r="X224" s="1" t="s">
        <v>122</v>
      </c>
      <c r="Y224" s="1" t="s">
        <v>123</v>
      </c>
      <c r="Z224" s="1" t="s">
        <v>124</v>
      </c>
      <c r="AA224" s="1" t="s">
        <v>426</v>
      </c>
      <c r="AB224" s="1" t="s">
        <v>120</v>
      </c>
      <c r="AC224" s="1" t="s">
        <v>120</v>
      </c>
      <c r="AD224" s="1" t="s">
        <v>120</v>
      </c>
      <c r="AE224" s="1" t="s">
        <v>120</v>
      </c>
      <c r="AF224" s="1" t="s">
        <v>120</v>
      </c>
      <c r="AG224" s="3">
        <v>40603</v>
      </c>
      <c r="AH224" s="3">
        <v>40633</v>
      </c>
      <c r="AI224" s="1" t="s">
        <v>126</v>
      </c>
      <c r="AJ224">
        <v>743</v>
      </c>
      <c r="AK224" s="1" t="s">
        <v>127</v>
      </c>
      <c r="AL224">
        <v>-5</v>
      </c>
      <c r="AM224" s="3"/>
      <c r="AN224" s="1" t="s">
        <v>120</v>
      </c>
      <c r="AO224" s="1" t="s">
        <v>120</v>
      </c>
      <c r="AP224" s="1" t="s">
        <v>128</v>
      </c>
      <c r="AQ224" s="1" t="s">
        <v>129</v>
      </c>
      <c r="AR224">
        <v>0</v>
      </c>
      <c r="AS224">
        <v>0</v>
      </c>
      <c r="AT224" s="1" t="s">
        <v>123</v>
      </c>
      <c r="AU224">
        <v>0</v>
      </c>
      <c r="AV224">
        <v>0</v>
      </c>
      <c r="AW224" s="1" t="s">
        <v>123</v>
      </c>
      <c r="AX224">
        <v>0</v>
      </c>
      <c r="AY224">
        <v>0</v>
      </c>
      <c r="AZ224" s="1" t="s">
        <v>123</v>
      </c>
      <c r="BA224">
        <v>0</v>
      </c>
      <c r="BB224">
        <v>0</v>
      </c>
      <c r="BC224" s="1" t="s">
        <v>123</v>
      </c>
      <c r="BF224" s="1" t="s">
        <v>130</v>
      </c>
      <c r="BG224" s="1" t="s">
        <v>120</v>
      </c>
      <c r="BH224" s="1" t="s">
        <v>131</v>
      </c>
      <c r="BK224" s="1" t="s">
        <v>120</v>
      </c>
      <c r="BL224" s="1" t="s">
        <v>120</v>
      </c>
      <c r="BM224" s="1" t="s">
        <v>120</v>
      </c>
      <c r="BN224" s="1" t="s">
        <v>120</v>
      </c>
      <c r="BO224" s="1" t="s">
        <v>431</v>
      </c>
      <c r="BP224" s="1" t="s">
        <v>133</v>
      </c>
      <c r="BQ224" s="1" t="s">
        <v>120</v>
      </c>
      <c r="BR224" s="1" t="s">
        <v>120</v>
      </c>
      <c r="BS224" s="1" t="s">
        <v>120</v>
      </c>
      <c r="BT224" s="1" t="s">
        <v>120</v>
      </c>
      <c r="BU224" s="1" t="s">
        <v>120</v>
      </c>
      <c r="BV224" s="1" t="s">
        <v>120</v>
      </c>
      <c r="BW224">
        <v>0</v>
      </c>
      <c r="BX224">
        <v>0</v>
      </c>
      <c r="BY224">
        <v>0</v>
      </c>
      <c r="BZ224" s="3"/>
      <c r="CA224" s="3"/>
      <c r="CB224" s="1" t="s">
        <v>142</v>
      </c>
      <c r="CC224" s="4"/>
      <c r="CE224" s="1" t="s">
        <v>120</v>
      </c>
      <c r="CH224" s="1" t="s">
        <v>120</v>
      </c>
      <c r="CK224" s="1" t="s">
        <v>120</v>
      </c>
      <c r="CN224" s="1" t="s">
        <v>120</v>
      </c>
      <c r="CO224" s="1" t="s">
        <v>120</v>
      </c>
      <c r="CP224" s="1" t="s">
        <v>120</v>
      </c>
      <c r="CQ224" s="1" t="s">
        <v>120</v>
      </c>
      <c r="CR224" s="1" t="s">
        <v>120</v>
      </c>
      <c r="CS224" s="1" t="s">
        <v>120</v>
      </c>
      <c r="CT224" s="3"/>
      <c r="CU224" s="1" t="s">
        <v>120</v>
      </c>
      <c r="CV224" s="1" t="s">
        <v>120</v>
      </c>
      <c r="CW224" s="1" t="s">
        <v>120</v>
      </c>
      <c r="CX224" s="1" t="s">
        <v>120</v>
      </c>
      <c r="CY224" s="1" t="s">
        <v>120</v>
      </c>
      <c r="CZ224" s="1" t="s">
        <v>120</v>
      </c>
      <c r="DA224" s="1" t="s">
        <v>120</v>
      </c>
      <c r="DB224">
        <v>0</v>
      </c>
      <c r="DC224" s="1" t="s">
        <v>120</v>
      </c>
      <c r="DD224" s="1" t="s">
        <v>135</v>
      </c>
      <c r="DE224" s="1" t="s">
        <v>120</v>
      </c>
      <c r="DF224" s="1" t="s">
        <v>120</v>
      </c>
      <c r="DG224" s="1" t="s">
        <v>120</v>
      </c>
      <c r="DH224" s="1" t="s">
        <v>136</v>
      </c>
      <c r="DI224" s="1" t="s">
        <v>119</v>
      </c>
      <c r="DJ224" s="1" t="s">
        <v>120</v>
      </c>
      <c r="DK224" s="1" t="s">
        <v>120</v>
      </c>
      <c r="DL224" s="1" t="s">
        <v>120</v>
      </c>
      <c r="DM224" s="1" t="s">
        <v>120</v>
      </c>
      <c r="DN224" s="1" t="s">
        <v>120</v>
      </c>
      <c r="DO224" s="1" t="s">
        <v>120</v>
      </c>
      <c r="DP224" s="1" t="s">
        <v>120</v>
      </c>
      <c r="DQ224" s="1" t="s">
        <v>120</v>
      </c>
    </row>
    <row r="225" spans="2:121" x14ac:dyDescent="0.25">
      <c r="B225">
        <v>2649</v>
      </c>
      <c r="C225" s="3">
        <v>40179</v>
      </c>
      <c r="D225" s="1" t="s">
        <v>140</v>
      </c>
      <c r="E225" s="1" t="s">
        <v>137</v>
      </c>
      <c r="F225">
        <v>-20</v>
      </c>
      <c r="G225" s="1" t="s">
        <v>118</v>
      </c>
      <c r="H225">
        <v>-14860</v>
      </c>
      <c r="I225" s="1" t="s">
        <v>119</v>
      </c>
      <c r="J225">
        <v>-3.43</v>
      </c>
      <c r="M225" s="9">
        <f>Table1[[#This Row],[Price]]*Table1[[#This Row],[Total quantity]]</f>
        <v>50969.8</v>
      </c>
      <c r="N225" s="9">
        <f>Table1[[#This Row],[Real P/L]]-Table1[[#This Row],[Premium]]</f>
        <v>-50969.8</v>
      </c>
      <c r="S225" s="1" t="s">
        <v>120</v>
      </c>
      <c r="V225" s="1" t="s">
        <v>121</v>
      </c>
      <c r="W225" s="1" t="s">
        <v>121</v>
      </c>
      <c r="X225" s="1" t="s">
        <v>122</v>
      </c>
      <c r="Y225" s="1" t="s">
        <v>123</v>
      </c>
      <c r="Z225" s="1" t="s">
        <v>124</v>
      </c>
      <c r="AA225" s="1" t="s">
        <v>426</v>
      </c>
      <c r="AB225" s="1" t="s">
        <v>120</v>
      </c>
      <c r="AC225" s="1" t="s">
        <v>120</v>
      </c>
      <c r="AD225" s="1" t="s">
        <v>120</v>
      </c>
      <c r="AE225" s="1" t="s">
        <v>120</v>
      </c>
      <c r="AF225" s="1" t="s">
        <v>120</v>
      </c>
      <c r="AG225" s="3">
        <v>40603</v>
      </c>
      <c r="AH225" s="3">
        <v>40633</v>
      </c>
      <c r="AI225" s="1" t="s">
        <v>126</v>
      </c>
      <c r="AJ225">
        <v>743</v>
      </c>
      <c r="AK225" s="1" t="s">
        <v>127</v>
      </c>
      <c r="AL225">
        <v>-5</v>
      </c>
      <c r="AM225" s="3"/>
      <c r="AN225" s="1" t="s">
        <v>120</v>
      </c>
      <c r="AO225" s="1" t="s">
        <v>120</v>
      </c>
      <c r="AP225" s="1" t="s">
        <v>128</v>
      </c>
      <c r="AQ225" s="1" t="s">
        <v>129</v>
      </c>
      <c r="AR225">
        <v>0</v>
      </c>
      <c r="AS225">
        <v>0</v>
      </c>
      <c r="AT225" s="1" t="s">
        <v>123</v>
      </c>
      <c r="AU225">
        <v>0</v>
      </c>
      <c r="AV225">
        <v>0</v>
      </c>
      <c r="AW225" s="1" t="s">
        <v>123</v>
      </c>
      <c r="AX225">
        <v>0</v>
      </c>
      <c r="AY225">
        <v>0</v>
      </c>
      <c r="AZ225" s="1" t="s">
        <v>123</v>
      </c>
      <c r="BA225">
        <v>0</v>
      </c>
      <c r="BB225">
        <v>0</v>
      </c>
      <c r="BC225" s="1" t="s">
        <v>123</v>
      </c>
      <c r="BF225" s="1" t="s">
        <v>130</v>
      </c>
      <c r="BG225" s="1" t="s">
        <v>120</v>
      </c>
      <c r="BH225" s="1" t="s">
        <v>131</v>
      </c>
      <c r="BK225" s="1" t="s">
        <v>120</v>
      </c>
      <c r="BL225" s="1" t="s">
        <v>120</v>
      </c>
      <c r="BM225" s="1" t="s">
        <v>120</v>
      </c>
      <c r="BN225" s="1" t="s">
        <v>120</v>
      </c>
      <c r="BO225" s="1" t="s">
        <v>432</v>
      </c>
      <c r="BP225" s="1" t="s">
        <v>133</v>
      </c>
      <c r="BQ225" s="1" t="s">
        <v>120</v>
      </c>
      <c r="BR225" s="1" t="s">
        <v>120</v>
      </c>
      <c r="BS225" s="1" t="s">
        <v>120</v>
      </c>
      <c r="BT225" s="1" t="s">
        <v>120</v>
      </c>
      <c r="BU225" s="1" t="s">
        <v>120</v>
      </c>
      <c r="BV225" s="1" t="s">
        <v>120</v>
      </c>
      <c r="BW225">
        <v>0</v>
      </c>
      <c r="BX225">
        <v>0</v>
      </c>
      <c r="BY225">
        <v>0</v>
      </c>
      <c r="BZ225" s="3"/>
      <c r="CA225" s="3"/>
      <c r="CB225" s="1" t="s">
        <v>142</v>
      </c>
      <c r="CC225" s="4"/>
      <c r="CE225" s="1" t="s">
        <v>120</v>
      </c>
      <c r="CH225" s="1" t="s">
        <v>120</v>
      </c>
      <c r="CK225" s="1" t="s">
        <v>120</v>
      </c>
      <c r="CN225" s="1" t="s">
        <v>120</v>
      </c>
      <c r="CO225" s="1" t="s">
        <v>120</v>
      </c>
      <c r="CP225" s="1" t="s">
        <v>120</v>
      </c>
      <c r="CQ225" s="1" t="s">
        <v>120</v>
      </c>
      <c r="CR225" s="1" t="s">
        <v>120</v>
      </c>
      <c r="CS225" s="1" t="s">
        <v>120</v>
      </c>
      <c r="CT225" s="3"/>
      <c r="CU225" s="1" t="s">
        <v>120</v>
      </c>
      <c r="CV225" s="1" t="s">
        <v>120</v>
      </c>
      <c r="CW225" s="1" t="s">
        <v>120</v>
      </c>
      <c r="CX225" s="1" t="s">
        <v>120</v>
      </c>
      <c r="CY225" s="1" t="s">
        <v>120</v>
      </c>
      <c r="CZ225" s="1" t="s">
        <v>120</v>
      </c>
      <c r="DA225" s="1" t="s">
        <v>120</v>
      </c>
      <c r="DB225">
        <v>0</v>
      </c>
      <c r="DC225" s="1" t="s">
        <v>120</v>
      </c>
      <c r="DD225" s="1" t="s">
        <v>135</v>
      </c>
      <c r="DE225" s="1" t="s">
        <v>120</v>
      </c>
      <c r="DF225" s="1" t="s">
        <v>120</v>
      </c>
      <c r="DG225" s="1" t="s">
        <v>120</v>
      </c>
      <c r="DH225" s="1" t="s">
        <v>136</v>
      </c>
      <c r="DI225" s="1" t="s">
        <v>119</v>
      </c>
      <c r="DJ225" s="1" t="s">
        <v>120</v>
      </c>
      <c r="DK225" s="1" t="s">
        <v>120</v>
      </c>
      <c r="DL225" s="1" t="s">
        <v>120</v>
      </c>
      <c r="DM225" s="1" t="s">
        <v>120</v>
      </c>
      <c r="DN225" s="1" t="s">
        <v>120</v>
      </c>
      <c r="DO225" s="1" t="s">
        <v>120</v>
      </c>
      <c r="DP225" s="1" t="s">
        <v>120</v>
      </c>
      <c r="DQ225" s="1" t="s">
        <v>120</v>
      </c>
    </row>
    <row r="226" spans="2:121" x14ac:dyDescent="0.25">
      <c r="B226">
        <v>2077</v>
      </c>
      <c r="C226" s="3">
        <v>40179</v>
      </c>
      <c r="D226" s="1" t="s">
        <v>145</v>
      </c>
      <c r="E226" s="1" t="s">
        <v>117</v>
      </c>
      <c r="F226">
        <v>10</v>
      </c>
      <c r="G226" s="1" t="s">
        <v>118</v>
      </c>
      <c r="H226">
        <v>7430</v>
      </c>
      <c r="I226" s="1" t="s">
        <v>119</v>
      </c>
      <c r="J226">
        <v>3.23</v>
      </c>
      <c r="M226" s="9">
        <f>Table1[[#This Row],[Price]]*Table1[[#This Row],[Total quantity]]</f>
        <v>23998.9</v>
      </c>
      <c r="N226" s="9">
        <f>Table1[[#This Row],[Real P/L]]-Table1[[#This Row],[Premium]]</f>
        <v>-23998.9</v>
      </c>
      <c r="S226" s="1" t="s">
        <v>120</v>
      </c>
      <c r="V226" s="1" t="s">
        <v>121</v>
      </c>
      <c r="W226" s="1" t="s">
        <v>121</v>
      </c>
      <c r="X226" s="1" t="s">
        <v>122</v>
      </c>
      <c r="Y226" s="1" t="s">
        <v>123</v>
      </c>
      <c r="Z226" s="1" t="s">
        <v>124</v>
      </c>
      <c r="AA226" s="1" t="s">
        <v>426</v>
      </c>
      <c r="AB226" s="1" t="s">
        <v>120</v>
      </c>
      <c r="AC226" s="1" t="s">
        <v>120</v>
      </c>
      <c r="AD226" s="1" t="s">
        <v>120</v>
      </c>
      <c r="AE226" s="1" t="s">
        <v>120</v>
      </c>
      <c r="AF226" s="1" t="s">
        <v>120</v>
      </c>
      <c r="AG226" s="3">
        <v>40603</v>
      </c>
      <c r="AH226" s="3">
        <v>40633</v>
      </c>
      <c r="AI226" s="1" t="s">
        <v>126</v>
      </c>
      <c r="AJ226">
        <v>743</v>
      </c>
      <c r="AK226" s="1" t="s">
        <v>127</v>
      </c>
      <c r="AL226">
        <v>-5</v>
      </c>
      <c r="AM226" s="3"/>
      <c r="AN226" s="1" t="s">
        <v>120</v>
      </c>
      <c r="AO226" s="1" t="s">
        <v>120</v>
      </c>
      <c r="AP226" s="1" t="s">
        <v>128</v>
      </c>
      <c r="AQ226" s="1" t="s">
        <v>129</v>
      </c>
      <c r="AR226">
        <v>0</v>
      </c>
      <c r="AS226">
        <v>0</v>
      </c>
      <c r="AT226" s="1" t="s">
        <v>123</v>
      </c>
      <c r="AU226">
        <v>0</v>
      </c>
      <c r="AV226">
        <v>0</v>
      </c>
      <c r="AW226" s="1" t="s">
        <v>123</v>
      </c>
      <c r="AX226">
        <v>0</v>
      </c>
      <c r="AY226">
        <v>0</v>
      </c>
      <c r="AZ226" s="1" t="s">
        <v>123</v>
      </c>
      <c r="BA226">
        <v>0</v>
      </c>
      <c r="BB226">
        <v>0</v>
      </c>
      <c r="BC226" s="1" t="s">
        <v>123</v>
      </c>
      <c r="BF226" s="1" t="s">
        <v>130</v>
      </c>
      <c r="BG226" s="1" t="s">
        <v>120</v>
      </c>
      <c r="BH226" s="1" t="s">
        <v>131</v>
      </c>
      <c r="BK226" s="1" t="s">
        <v>120</v>
      </c>
      <c r="BL226" s="1" t="s">
        <v>120</v>
      </c>
      <c r="BM226" s="1" t="s">
        <v>120</v>
      </c>
      <c r="BN226" s="1" t="s">
        <v>120</v>
      </c>
      <c r="BO226" s="1" t="s">
        <v>433</v>
      </c>
      <c r="BP226" s="1" t="s">
        <v>133</v>
      </c>
      <c r="BQ226" s="1" t="s">
        <v>120</v>
      </c>
      <c r="BR226" s="1" t="s">
        <v>120</v>
      </c>
      <c r="BS226" s="1" t="s">
        <v>120</v>
      </c>
      <c r="BT226" s="1" t="s">
        <v>120</v>
      </c>
      <c r="BU226" s="1" t="s">
        <v>120</v>
      </c>
      <c r="BV226" s="1" t="s">
        <v>120</v>
      </c>
      <c r="BW226">
        <v>0</v>
      </c>
      <c r="BX226">
        <v>0</v>
      </c>
      <c r="BY226">
        <v>0</v>
      </c>
      <c r="BZ226" s="3"/>
      <c r="CA226" s="3"/>
      <c r="CB226" s="1" t="s">
        <v>147</v>
      </c>
      <c r="CC226" s="4"/>
      <c r="CE226" s="1" t="s">
        <v>120</v>
      </c>
      <c r="CH226" s="1" t="s">
        <v>120</v>
      </c>
      <c r="CK226" s="1" t="s">
        <v>120</v>
      </c>
      <c r="CN226" s="1" t="s">
        <v>120</v>
      </c>
      <c r="CO226" s="1" t="s">
        <v>120</v>
      </c>
      <c r="CP226" s="1" t="s">
        <v>120</v>
      </c>
      <c r="CQ226" s="1" t="s">
        <v>120</v>
      </c>
      <c r="CR226" s="1" t="s">
        <v>120</v>
      </c>
      <c r="CS226" s="1" t="s">
        <v>120</v>
      </c>
      <c r="CT226" s="3"/>
      <c r="CU226" s="1" t="s">
        <v>120</v>
      </c>
      <c r="CV226" s="1" t="s">
        <v>120</v>
      </c>
      <c r="CW226" s="1" t="s">
        <v>120</v>
      </c>
      <c r="CX226" s="1" t="s">
        <v>120</v>
      </c>
      <c r="CY226" s="1" t="s">
        <v>120</v>
      </c>
      <c r="CZ226" s="1" t="s">
        <v>120</v>
      </c>
      <c r="DA226" s="1" t="s">
        <v>120</v>
      </c>
      <c r="DB226">
        <v>0</v>
      </c>
      <c r="DC226" s="1" t="s">
        <v>120</v>
      </c>
      <c r="DD226" s="1" t="s">
        <v>135</v>
      </c>
      <c r="DE226" s="1" t="s">
        <v>120</v>
      </c>
      <c r="DF226" s="1" t="s">
        <v>120</v>
      </c>
      <c r="DG226" s="1" t="s">
        <v>120</v>
      </c>
      <c r="DH226" s="1" t="s">
        <v>136</v>
      </c>
      <c r="DI226" s="1" t="s">
        <v>119</v>
      </c>
      <c r="DJ226" s="1" t="s">
        <v>120</v>
      </c>
      <c r="DK226" s="1" t="s">
        <v>120</v>
      </c>
      <c r="DL226" s="1" t="s">
        <v>120</v>
      </c>
      <c r="DM226" s="1" t="s">
        <v>120</v>
      </c>
      <c r="DN226" s="1" t="s">
        <v>120</v>
      </c>
      <c r="DO226" s="1" t="s">
        <v>120</v>
      </c>
      <c r="DP226" s="1" t="s">
        <v>120</v>
      </c>
      <c r="DQ226" s="1" t="s">
        <v>120</v>
      </c>
    </row>
    <row r="227" spans="2:121" x14ac:dyDescent="0.25">
      <c r="B227">
        <v>2365</v>
      </c>
      <c r="C227" s="3">
        <v>40179</v>
      </c>
      <c r="D227" s="1" t="s">
        <v>145</v>
      </c>
      <c r="E227" s="1" t="s">
        <v>137</v>
      </c>
      <c r="F227">
        <v>-10</v>
      </c>
      <c r="G227" s="1" t="s">
        <v>118</v>
      </c>
      <c r="H227">
        <v>-7430</v>
      </c>
      <c r="I227" s="1" t="s">
        <v>119</v>
      </c>
      <c r="J227">
        <v>4.5599999999999996</v>
      </c>
      <c r="M227" s="9">
        <f>Table1[[#This Row],[Price]]*Table1[[#This Row],[Total quantity]]</f>
        <v>-33880.799999999996</v>
      </c>
      <c r="N227" s="9">
        <f>Table1[[#This Row],[Real P/L]]-Table1[[#This Row],[Premium]]</f>
        <v>33880.799999999996</v>
      </c>
      <c r="S227" s="1" t="s">
        <v>120</v>
      </c>
      <c r="V227" s="1" t="s">
        <v>121</v>
      </c>
      <c r="W227" s="1" t="s">
        <v>121</v>
      </c>
      <c r="X227" s="1" t="s">
        <v>122</v>
      </c>
      <c r="Y227" s="1" t="s">
        <v>123</v>
      </c>
      <c r="Z227" s="1" t="s">
        <v>124</v>
      </c>
      <c r="AA227" s="1" t="s">
        <v>426</v>
      </c>
      <c r="AB227" s="1" t="s">
        <v>120</v>
      </c>
      <c r="AC227" s="1" t="s">
        <v>120</v>
      </c>
      <c r="AD227" s="1" t="s">
        <v>120</v>
      </c>
      <c r="AE227" s="1" t="s">
        <v>120</v>
      </c>
      <c r="AF227" s="1" t="s">
        <v>120</v>
      </c>
      <c r="AG227" s="3">
        <v>40603</v>
      </c>
      <c r="AH227" s="3">
        <v>40633</v>
      </c>
      <c r="AI227" s="1" t="s">
        <v>126</v>
      </c>
      <c r="AJ227">
        <v>743</v>
      </c>
      <c r="AK227" s="1" t="s">
        <v>127</v>
      </c>
      <c r="AL227">
        <v>-5</v>
      </c>
      <c r="AM227" s="3"/>
      <c r="AN227" s="1" t="s">
        <v>120</v>
      </c>
      <c r="AO227" s="1" t="s">
        <v>120</v>
      </c>
      <c r="AP227" s="1" t="s">
        <v>128</v>
      </c>
      <c r="AQ227" s="1" t="s">
        <v>129</v>
      </c>
      <c r="AR227">
        <v>0</v>
      </c>
      <c r="AS227">
        <v>0</v>
      </c>
      <c r="AT227" s="1" t="s">
        <v>123</v>
      </c>
      <c r="AU227">
        <v>0</v>
      </c>
      <c r="AV227">
        <v>0</v>
      </c>
      <c r="AW227" s="1" t="s">
        <v>123</v>
      </c>
      <c r="AX227">
        <v>0</v>
      </c>
      <c r="AY227">
        <v>0</v>
      </c>
      <c r="AZ227" s="1" t="s">
        <v>123</v>
      </c>
      <c r="BA227">
        <v>0</v>
      </c>
      <c r="BB227">
        <v>0</v>
      </c>
      <c r="BC227" s="1" t="s">
        <v>123</v>
      </c>
      <c r="BF227" s="1" t="s">
        <v>130</v>
      </c>
      <c r="BG227" s="1" t="s">
        <v>120</v>
      </c>
      <c r="BH227" s="1" t="s">
        <v>131</v>
      </c>
      <c r="BK227" s="1" t="s">
        <v>120</v>
      </c>
      <c r="BL227" s="1" t="s">
        <v>120</v>
      </c>
      <c r="BM227" s="1" t="s">
        <v>120</v>
      </c>
      <c r="BN227" s="1" t="s">
        <v>120</v>
      </c>
      <c r="BO227" s="1" t="s">
        <v>434</v>
      </c>
      <c r="BP227" s="1" t="s">
        <v>133</v>
      </c>
      <c r="BQ227" s="1" t="s">
        <v>120</v>
      </c>
      <c r="BR227" s="1" t="s">
        <v>120</v>
      </c>
      <c r="BS227" s="1" t="s">
        <v>120</v>
      </c>
      <c r="BT227" s="1" t="s">
        <v>120</v>
      </c>
      <c r="BU227" s="1" t="s">
        <v>120</v>
      </c>
      <c r="BV227" s="1" t="s">
        <v>120</v>
      </c>
      <c r="BW227">
        <v>0</v>
      </c>
      <c r="BX227">
        <v>0</v>
      </c>
      <c r="BY227">
        <v>0</v>
      </c>
      <c r="BZ227" s="3"/>
      <c r="CA227" s="3"/>
      <c r="CB227" s="1" t="s">
        <v>147</v>
      </c>
      <c r="CC227" s="4"/>
      <c r="CE227" s="1" t="s">
        <v>120</v>
      </c>
      <c r="CH227" s="1" t="s">
        <v>120</v>
      </c>
      <c r="CK227" s="1" t="s">
        <v>120</v>
      </c>
      <c r="CN227" s="1" t="s">
        <v>120</v>
      </c>
      <c r="CO227" s="1" t="s">
        <v>120</v>
      </c>
      <c r="CP227" s="1" t="s">
        <v>120</v>
      </c>
      <c r="CQ227" s="1" t="s">
        <v>120</v>
      </c>
      <c r="CR227" s="1" t="s">
        <v>120</v>
      </c>
      <c r="CS227" s="1" t="s">
        <v>120</v>
      </c>
      <c r="CT227" s="3"/>
      <c r="CU227" s="1" t="s">
        <v>120</v>
      </c>
      <c r="CV227" s="1" t="s">
        <v>120</v>
      </c>
      <c r="CW227" s="1" t="s">
        <v>120</v>
      </c>
      <c r="CX227" s="1" t="s">
        <v>120</v>
      </c>
      <c r="CY227" s="1" t="s">
        <v>120</v>
      </c>
      <c r="CZ227" s="1" t="s">
        <v>120</v>
      </c>
      <c r="DA227" s="1" t="s">
        <v>120</v>
      </c>
      <c r="DB227">
        <v>0</v>
      </c>
      <c r="DC227" s="1" t="s">
        <v>120</v>
      </c>
      <c r="DD227" s="1" t="s">
        <v>135</v>
      </c>
      <c r="DE227" s="1" t="s">
        <v>120</v>
      </c>
      <c r="DF227" s="1" t="s">
        <v>120</v>
      </c>
      <c r="DG227" s="1" t="s">
        <v>120</v>
      </c>
      <c r="DH227" s="1" t="s">
        <v>136</v>
      </c>
      <c r="DI227" s="1" t="s">
        <v>119</v>
      </c>
      <c r="DJ227" s="1" t="s">
        <v>120</v>
      </c>
      <c r="DK227" s="1" t="s">
        <v>120</v>
      </c>
      <c r="DL227" s="1" t="s">
        <v>120</v>
      </c>
      <c r="DM227" s="1" t="s">
        <v>120</v>
      </c>
      <c r="DN227" s="1" t="s">
        <v>120</v>
      </c>
      <c r="DO227" s="1" t="s">
        <v>120</v>
      </c>
      <c r="DP227" s="1" t="s">
        <v>120</v>
      </c>
      <c r="DQ227" s="1" t="s">
        <v>120</v>
      </c>
    </row>
    <row r="228" spans="2:121" x14ac:dyDescent="0.25">
      <c r="B228">
        <v>2651</v>
      </c>
      <c r="C228" s="3">
        <v>40179</v>
      </c>
      <c r="D228" s="1" t="s">
        <v>145</v>
      </c>
      <c r="E228" s="1" t="s">
        <v>137</v>
      </c>
      <c r="F228">
        <v>-20</v>
      </c>
      <c r="G228" s="1" t="s">
        <v>118</v>
      </c>
      <c r="H228">
        <v>-14860</v>
      </c>
      <c r="I228" s="1" t="s">
        <v>119</v>
      </c>
      <c r="J228">
        <v>-3.43</v>
      </c>
      <c r="M228" s="9">
        <f>Table1[[#This Row],[Price]]*Table1[[#This Row],[Total quantity]]</f>
        <v>50969.8</v>
      </c>
      <c r="N228" s="9">
        <f>Table1[[#This Row],[Real P/L]]-Table1[[#This Row],[Premium]]</f>
        <v>-50969.8</v>
      </c>
      <c r="S228" s="1" t="s">
        <v>120</v>
      </c>
      <c r="V228" s="1" t="s">
        <v>121</v>
      </c>
      <c r="W228" s="1" t="s">
        <v>121</v>
      </c>
      <c r="X228" s="1" t="s">
        <v>122</v>
      </c>
      <c r="Y228" s="1" t="s">
        <v>123</v>
      </c>
      <c r="Z228" s="1" t="s">
        <v>124</v>
      </c>
      <c r="AA228" s="1" t="s">
        <v>426</v>
      </c>
      <c r="AB228" s="1" t="s">
        <v>120</v>
      </c>
      <c r="AC228" s="1" t="s">
        <v>120</v>
      </c>
      <c r="AD228" s="1" t="s">
        <v>120</v>
      </c>
      <c r="AE228" s="1" t="s">
        <v>120</v>
      </c>
      <c r="AF228" s="1" t="s">
        <v>120</v>
      </c>
      <c r="AG228" s="3">
        <v>40603</v>
      </c>
      <c r="AH228" s="3">
        <v>40633</v>
      </c>
      <c r="AI228" s="1" t="s">
        <v>126</v>
      </c>
      <c r="AJ228">
        <v>743</v>
      </c>
      <c r="AK228" s="1" t="s">
        <v>127</v>
      </c>
      <c r="AL228">
        <v>-5</v>
      </c>
      <c r="AM228" s="3"/>
      <c r="AN228" s="1" t="s">
        <v>120</v>
      </c>
      <c r="AO228" s="1" t="s">
        <v>120</v>
      </c>
      <c r="AP228" s="1" t="s">
        <v>128</v>
      </c>
      <c r="AQ228" s="1" t="s">
        <v>129</v>
      </c>
      <c r="AR228">
        <v>0</v>
      </c>
      <c r="AS228">
        <v>0</v>
      </c>
      <c r="AT228" s="1" t="s">
        <v>123</v>
      </c>
      <c r="AU228">
        <v>0</v>
      </c>
      <c r="AV228">
        <v>0</v>
      </c>
      <c r="AW228" s="1" t="s">
        <v>123</v>
      </c>
      <c r="AX228">
        <v>0</v>
      </c>
      <c r="AY228">
        <v>0</v>
      </c>
      <c r="AZ228" s="1" t="s">
        <v>123</v>
      </c>
      <c r="BA228">
        <v>0</v>
      </c>
      <c r="BB228">
        <v>0</v>
      </c>
      <c r="BC228" s="1" t="s">
        <v>123</v>
      </c>
      <c r="BF228" s="1" t="s">
        <v>130</v>
      </c>
      <c r="BG228" s="1" t="s">
        <v>120</v>
      </c>
      <c r="BH228" s="1" t="s">
        <v>131</v>
      </c>
      <c r="BK228" s="1" t="s">
        <v>120</v>
      </c>
      <c r="BL228" s="1" t="s">
        <v>120</v>
      </c>
      <c r="BM228" s="1" t="s">
        <v>120</v>
      </c>
      <c r="BN228" s="1" t="s">
        <v>120</v>
      </c>
      <c r="BO228" s="1" t="s">
        <v>435</v>
      </c>
      <c r="BP228" s="1" t="s">
        <v>133</v>
      </c>
      <c r="BQ228" s="1" t="s">
        <v>120</v>
      </c>
      <c r="BR228" s="1" t="s">
        <v>120</v>
      </c>
      <c r="BS228" s="1" t="s">
        <v>120</v>
      </c>
      <c r="BT228" s="1" t="s">
        <v>120</v>
      </c>
      <c r="BU228" s="1" t="s">
        <v>120</v>
      </c>
      <c r="BV228" s="1" t="s">
        <v>120</v>
      </c>
      <c r="BW228">
        <v>0</v>
      </c>
      <c r="BX228">
        <v>0</v>
      </c>
      <c r="BY228">
        <v>0</v>
      </c>
      <c r="BZ228" s="3"/>
      <c r="CA228" s="3"/>
      <c r="CB228" s="1" t="s">
        <v>147</v>
      </c>
      <c r="CC228" s="4"/>
      <c r="CE228" s="1" t="s">
        <v>120</v>
      </c>
      <c r="CH228" s="1" t="s">
        <v>120</v>
      </c>
      <c r="CK228" s="1" t="s">
        <v>120</v>
      </c>
      <c r="CN228" s="1" t="s">
        <v>120</v>
      </c>
      <c r="CO228" s="1" t="s">
        <v>120</v>
      </c>
      <c r="CP228" s="1" t="s">
        <v>120</v>
      </c>
      <c r="CQ228" s="1" t="s">
        <v>120</v>
      </c>
      <c r="CR228" s="1" t="s">
        <v>120</v>
      </c>
      <c r="CS228" s="1" t="s">
        <v>120</v>
      </c>
      <c r="CT228" s="3"/>
      <c r="CU228" s="1" t="s">
        <v>120</v>
      </c>
      <c r="CV228" s="1" t="s">
        <v>120</v>
      </c>
      <c r="CW228" s="1" t="s">
        <v>120</v>
      </c>
      <c r="CX228" s="1" t="s">
        <v>120</v>
      </c>
      <c r="CY228" s="1" t="s">
        <v>120</v>
      </c>
      <c r="CZ228" s="1" t="s">
        <v>120</v>
      </c>
      <c r="DA228" s="1" t="s">
        <v>120</v>
      </c>
      <c r="DB228">
        <v>0</v>
      </c>
      <c r="DC228" s="1" t="s">
        <v>120</v>
      </c>
      <c r="DD228" s="1" t="s">
        <v>135</v>
      </c>
      <c r="DE228" s="1" t="s">
        <v>120</v>
      </c>
      <c r="DF228" s="1" t="s">
        <v>120</v>
      </c>
      <c r="DG228" s="1" t="s">
        <v>120</v>
      </c>
      <c r="DH228" s="1" t="s">
        <v>136</v>
      </c>
      <c r="DI228" s="1" t="s">
        <v>119</v>
      </c>
      <c r="DJ228" s="1" t="s">
        <v>120</v>
      </c>
      <c r="DK228" s="1" t="s">
        <v>120</v>
      </c>
      <c r="DL228" s="1" t="s">
        <v>120</v>
      </c>
      <c r="DM228" s="1" t="s">
        <v>120</v>
      </c>
      <c r="DN228" s="1" t="s">
        <v>120</v>
      </c>
      <c r="DO228" s="1" t="s">
        <v>120</v>
      </c>
      <c r="DP228" s="1" t="s">
        <v>120</v>
      </c>
      <c r="DQ228" s="1" t="s">
        <v>120</v>
      </c>
    </row>
    <row r="229" spans="2:121" x14ac:dyDescent="0.25">
      <c r="B229">
        <v>2079</v>
      </c>
      <c r="C229" s="3">
        <v>40179</v>
      </c>
      <c r="D229" s="1" t="s">
        <v>150</v>
      </c>
      <c r="E229" s="1" t="s">
        <v>117</v>
      </c>
      <c r="F229">
        <v>10</v>
      </c>
      <c r="G229" s="1" t="s">
        <v>118</v>
      </c>
      <c r="H229">
        <v>7430</v>
      </c>
      <c r="I229" s="1" t="s">
        <v>119</v>
      </c>
      <c r="J229">
        <v>3.23</v>
      </c>
      <c r="L229" s="14">
        <v>4175.5800000000017</v>
      </c>
      <c r="M229" s="14">
        <f>Table1[[#This Row],[Price]]*Table1[[#This Row],[Total quantity]]</f>
        <v>23998.9</v>
      </c>
      <c r="N229" s="9">
        <f>Table1[[#This Row],[Real P/L]]-Table1[[#This Row],[Premium]]</f>
        <v>-19823.32</v>
      </c>
      <c r="S229" s="1" t="s">
        <v>120</v>
      </c>
      <c r="V229" s="1" t="s">
        <v>121</v>
      </c>
      <c r="W229" s="1" t="s">
        <v>121</v>
      </c>
      <c r="X229" s="1" t="s">
        <v>122</v>
      </c>
      <c r="Y229" s="1" t="s">
        <v>123</v>
      </c>
      <c r="Z229" s="1" t="s">
        <v>124</v>
      </c>
      <c r="AA229" s="1" t="s">
        <v>426</v>
      </c>
      <c r="AB229" s="1" t="s">
        <v>120</v>
      </c>
      <c r="AC229" s="1" t="s">
        <v>120</v>
      </c>
      <c r="AD229" s="1" t="s">
        <v>120</v>
      </c>
      <c r="AE229" s="1" t="s">
        <v>120</v>
      </c>
      <c r="AF229" s="1" t="s">
        <v>120</v>
      </c>
      <c r="AG229" s="3">
        <v>40603</v>
      </c>
      <c r="AH229" s="3">
        <v>40633</v>
      </c>
      <c r="AI229" s="1" t="s">
        <v>126</v>
      </c>
      <c r="AJ229">
        <v>743</v>
      </c>
      <c r="AK229" s="1" t="s">
        <v>127</v>
      </c>
      <c r="AL229">
        <v>5</v>
      </c>
      <c r="AM229" s="3"/>
      <c r="AN229" s="1" t="s">
        <v>120</v>
      </c>
      <c r="AO229" s="1" t="s">
        <v>120</v>
      </c>
      <c r="AP229" s="1" t="s">
        <v>128</v>
      </c>
      <c r="AQ229" s="1" t="s">
        <v>129</v>
      </c>
      <c r="AR229">
        <v>0</v>
      </c>
      <c r="AS229">
        <v>0</v>
      </c>
      <c r="AT229" s="1" t="s">
        <v>123</v>
      </c>
      <c r="AU229">
        <v>0</v>
      </c>
      <c r="AV229">
        <v>0</v>
      </c>
      <c r="AW229" s="1" t="s">
        <v>123</v>
      </c>
      <c r="AX229">
        <v>0</v>
      </c>
      <c r="AY229">
        <v>0</v>
      </c>
      <c r="AZ229" s="1" t="s">
        <v>123</v>
      </c>
      <c r="BA229">
        <v>0</v>
      </c>
      <c r="BB229">
        <v>0</v>
      </c>
      <c r="BC229" s="1" t="s">
        <v>123</v>
      </c>
      <c r="BF229" s="1" t="s">
        <v>130</v>
      </c>
      <c r="BG229" s="1" t="s">
        <v>120</v>
      </c>
      <c r="BH229" s="1" t="s">
        <v>131</v>
      </c>
      <c r="BK229" s="1" t="s">
        <v>120</v>
      </c>
      <c r="BL229" s="1" t="s">
        <v>120</v>
      </c>
      <c r="BM229" s="1" t="s">
        <v>120</v>
      </c>
      <c r="BN229" s="1" t="s">
        <v>120</v>
      </c>
      <c r="BO229" s="1" t="s">
        <v>436</v>
      </c>
      <c r="BP229" s="1" t="s">
        <v>133</v>
      </c>
      <c r="BQ229" s="1" t="s">
        <v>120</v>
      </c>
      <c r="BR229" s="1" t="s">
        <v>120</v>
      </c>
      <c r="BS229" s="1" t="s">
        <v>120</v>
      </c>
      <c r="BT229" s="1" t="s">
        <v>120</v>
      </c>
      <c r="BU229" s="1" t="s">
        <v>120</v>
      </c>
      <c r="BV229" s="1" t="s">
        <v>120</v>
      </c>
      <c r="BW229">
        <v>0</v>
      </c>
      <c r="BX229">
        <v>0</v>
      </c>
      <c r="BY229">
        <v>0</v>
      </c>
      <c r="BZ229" s="3"/>
      <c r="CA229" s="3"/>
      <c r="CB229" s="1" t="s">
        <v>134</v>
      </c>
      <c r="CC229" s="4"/>
      <c r="CE229" s="1" t="s">
        <v>120</v>
      </c>
      <c r="CH229" s="1" t="s">
        <v>120</v>
      </c>
      <c r="CK229" s="1" t="s">
        <v>120</v>
      </c>
      <c r="CN229" s="1" t="s">
        <v>120</v>
      </c>
      <c r="CO229" s="1" t="s">
        <v>120</v>
      </c>
      <c r="CP229" s="1" t="s">
        <v>120</v>
      </c>
      <c r="CQ229" s="1" t="s">
        <v>120</v>
      </c>
      <c r="CR229" s="1" t="s">
        <v>120</v>
      </c>
      <c r="CS229" s="1" t="s">
        <v>120</v>
      </c>
      <c r="CT229" s="3"/>
      <c r="CU229" s="1" t="s">
        <v>120</v>
      </c>
      <c r="CV229" s="1" t="s">
        <v>120</v>
      </c>
      <c r="CW229" s="1" t="s">
        <v>120</v>
      </c>
      <c r="CX229" s="1" t="s">
        <v>120</v>
      </c>
      <c r="CY229" s="1" t="s">
        <v>120</v>
      </c>
      <c r="CZ229" s="1" t="s">
        <v>120</v>
      </c>
      <c r="DA229" s="1" t="s">
        <v>120</v>
      </c>
      <c r="DB229">
        <v>0</v>
      </c>
      <c r="DC229" s="1" t="s">
        <v>120</v>
      </c>
      <c r="DD229" s="1" t="s">
        <v>135</v>
      </c>
      <c r="DE229" s="1" t="s">
        <v>120</v>
      </c>
      <c r="DF229" s="1" t="s">
        <v>120</v>
      </c>
      <c r="DG229" s="1" t="s">
        <v>120</v>
      </c>
      <c r="DH229" s="1" t="s">
        <v>136</v>
      </c>
      <c r="DI229" s="1" t="s">
        <v>119</v>
      </c>
      <c r="DJ229" s="1" t="s">
        <v>120</v>
      </c>
      <c r="DK229" s="1" t="s">
        <v>120</v>
      </c>
      <c r="DL229" s="1" t="s">
        <v>120</v>
      </c>
      <c r="DM229" s="1" t="s">
        <v>120</v>
      </c>
      <c r="DN229" s="1" t="s">
        <v>120</v>
      </c>
      <c r="DO229" s="1" t="s">
        <v>120</v>
      </c>
      <c r="DP229" s="1" t="s">
        <v>120</v>
      </c>
      <c r="DQ229" s="1" t="s">
        <v>120</v>
      </c>
    </row>
    <row r="230" spans="2:121" x14ac:dyDescent="0.25">
      <c r="B230">
        <v>2367</v>
      </c>
      <c r="C230" s="3">
        <v>40179</v>
      </c>
      <c r="D230" s="1" t="s">
        <v>150</v>
      </c>
      <c r="E230" s="1" t="s">
        <v>137</v>
      </c>
      <c r="F230">
        <v>-10</v>
      </c>
      <c r="G230" s="1" t="s">
        <v>118</v>
      </c>
      <c r="H230">
        <v>-7430</v>
      </c>
      <c r="I230" s="1" t="s">
        <v>119</v>
      </c>
      <c r="J230">
        <v>4.5599999999999996</v>
      </c>
      <c r="M230" s="9">
        <f>Table1[[#This Row],[Price]]*Table1[[#This Row],[Total quantity]]</f>
        <v>-33880.799999999996</v>
      </c>
      <c r="N230" s="9">
        <f>Table1[[#This Row],[Real P/L]]-Table1[[#This Row],[Premium]]</f>
        <v>33880.799999999996</v>
      </c>
      <c r="S230" s="1" t="s">
        <v>120</v>
      </c>
      <c r="V230" s="1" t="s">
        <v>121</v>
      </c>
      <c r="W230" s="1" t="s">
        <v>121</v>
      </c>
      <c r="X230" s="1" t="s">
        <v>122</v>
      </c>
      <c r="Y230" s="1" t="s">
        <v>123</v>
      </c>
      <c r="Z230" s="1" t="s">
        <v>124</v>
      </c>
      <c r="AA230" s="1" t="s">
        <v>426</v>
      </c>
      <c r="AB230" s="1" t="s">
        <v>120</v>
      </c>
      <c r="AC230" s="1" t="s">
        <v>120</v>
      </c>
      <c r="AD230" s="1" t="s">
        <v>120</v>
      </c>
      <c r="AE230" s="1" t="s">
        <v>120</v>
      </c>
      <c r="AF230" s="1" t="s">
        <v>120</v>
      </c>
      <c r="AG230" s="3">
        <v>40603</v>
      </c>
      <c r="AH230" s="3">
        <v>40633</v>
      </c>
      <c r="AI230" s="1" t="s">
        <v>126</v>
      </c>
      <c r="AJ230">
        <v>743</v>
      </c>
      <c r="AK230" s="1" t="s">
        <v>127</v>
      </c>
      <c r="AL230">
        <v>5</v>
      </c>
      <c r="AM230" s="3"/>
      <c r="AN230" s="1" t="s">
        <v>120</v>
      </c>
      <c r="AO230" s="1" t="s">
        <v>120</v>
      </c>
      <c r="AP230" s="1" t="s">
        <v>128</v>
      </c>
      <c r="AQ230" s="1" t="s">
        <v>129</v>
      </c>
      <c r="AR230">
        <v>0</v>
      </c>
      <c r="AS230">
        <v>0</v>
      </c>
      <c r="AT230" s="1" t="s">
        <v>123</v>
      </c>
      <c r="AU230">
        <v>0</v>
      </c>
      <c r="AV230">
        <v>0</v>
      </c>
      <c r="AW230" s="1" t="s">
        <v>123</v>
      </c>
      <c r="AX230">
        <v>0</v>
      </c>
      <c r="AY230">
        <v>0</v>
      </c>
      <c r="AZ230" s="1" t="s">
        <v>123</v>
      </c>
      <c r="BA230">
        <v>0</v>
      </c>
      <c r="BB230">
        <v>0</v>
      </c>
      <c r="BC230" s="1" t="s">
        <v>123</v>
      </c>
      <c r="BF230" s="1" t="s">
        <v>130</v>
      </c>
      <c r="BG230" s="1" t="s">
        <v>120</v>
      </c>
      <c r="BH230" s="1" t="s">
        <v>131</v>
      </c>
      <c r="BK230" s="1" t="s">
        <v>120</v>
      </c>
      <c r="BL230" s="1" t="s">
        <v>120</v>
      </c>
      <c r="BM230" s="1" t="s">
        <v>120</v>
      </c>
      <c r="BN230" s="1" t="s">
        <v>120</v>
      </c>
      <c r="BO230" s="1" t="s">
        <v>437</v>
      </c>
      <c r="BP230" s="1" t="s">
        <v>133</v>
      </c>
      <c r="BQ230" s="1" t="s">
        <v>120</v>
      </c>
      <c r="BR230" s="1" t="s">
        <v>120</v>
      </c>
      <c r="BS230" s="1" t="s">
        <v>120</v>
      </c>
      <c r="BT230" s="1" t="s">
        <v>120</v>
      </c>
      <c r="BU230" s="1" t="s">
        <v>120</v>
      </c>
      <c r="BV230" s="1" t="s">
        <v>120</v>
      </c>
      <c r="BW230">
        <v>0</v>
      </c>
      <c r="BX230">
        <v>0</v>
      </c>
      <c r="BY230">
        <v>0</v>
      </c>
      <c r="BZ230" s="3"/>
      <c r="CA230" s="3"/>
      <c r="CB230" s="1" t="s">
        <v>134</v>
      </c>
      <c r="CC230" s="4"/>
      <c r="CE230" s="1" t="s">
        <v>120</v>
      </c>
      <c r="CH230" s="1" t="s">
        <v>120</v>
      </c>
      <c r="CK230" s="1" t="s">
        <v>120</v>
      </c>
      <c r="CN230" s="1" t="s">
        <v>120</v>
      </c>
      <c r="CO230" s="1" t="s">
        <v>120</v>
      </c>
      <c r="CP230" s="1" t="s">
        <v>120</v>
      </c>
      <c r="CQ230" s="1" t="s">
        <v>120</v>
      </c>
      <c r="CR230" s="1" t="s">
        <v>120</v>
      </c>
      <c r="CS230" s="1" t="s">
        <v>120</v>
      </c>
      <c r="CT230" s="3"/>
      <c r="CU230" s="1" t="s">
        <v>120</v>
      </c>
      <c r="CV230" s="1" t="s">
        <v>120</v>
      </c>
      <c r="CW230" s="1" t="s">
        <v>120</v>
      </c>
      <c r="CX230" s="1" t="s">
        <v>120</v>
      </c>
      <c r="CY230" s="1" t="s">
        <v>120</v>
      </c>
      <c r="CZ230" s="1" t="s">
        <v>120</v>
      </c>
      <c r="DA230" s="1" t="s">
        <v>120</v>
      </c>
      <c r="DB230">
        <v>0</v>
      </c>
      <c r="DC230" s="1" t="s">
        <v>120</v>
      </c>
      <c r="DD230" s="1" t="s">
        <v>135</v>
      </c>
      <c r="DE230" s="1" t="s">
        <v>120</v>
      </c>
      <c r="DF230" s="1" t="s">
        <v>120</v>
      </c>
      <c r="DG230" s="1" t="s">
        <v>120</v>
      </c>
      <c r="DH230" s="1" t="s">
        <v>136</v>
      </c>
      <c r="DI230" s="1" t="s">
        <v>119</v>
      </c>
      <c r="DJ230" s="1" t="s">
        <v>120</v>
      </c>
      <c r="DK230" s="1" t="s">
        <v>120</v>
      </c>
      <c r="DL230" s="1" t="s">
        <v>120</v>
      </c>
      <c r="DM230" s="1" t="s">
        <v>120</v>
      </c>
      <c r="DN230" s="1" t="s">
        <v>120</v>
      </c>
      <c r="DO230" s="1" t="s">
        <v>120</v>
      </c>
      <c r="DP230" s="1" t="s">
        <v>120</v>
      </c>
      <c r="DQ230" s="1" t="s">
        <v>120</v>
      </c>
    </row>
    <row r="231" spans="2:121" x14ac:dyDescent="0.25">
      <c r="B231">
        <v>2653</v>
      </c>
      <c r="C231" s="3">
        <v>40179</v>
      </c>
      <c r="D231" s="1" t="s">
        <v>150</v>
      </c>
      <c r="E231" s="1" t="s">
        <v>137</v>
      </c>
      <c r="F231">
        <v>-20</v>
      </c>
      <c r="G231" s="1" t="s">
        <v>118</v>
      </c>
      <c r="H231">
        <v>-14860</v>
      </c>
      <c r="I231" s="1" t="s">
        <v>119</v>
      </c>
      <c r="J231">
        <v>-3.43</v>
      </c>
      <c r="M231" s="9">
        <f>Table1[[#This Row],[Price]]*Table1[[#This Row],[Total quantity]]</f>
        <v>50969.8</v>
      </c>
      <c r="N231" s="9">
        <f>Table1[[#This Row],[Real P/L]]-Table1[[#This Row],[Premium]]</f>
        <v>-50969.8</v>
      </c>
      <c r="S231" s="1" t="s">
        <v>120</v>
      </c>
      <c r="V231" s="1" t="s">
        <v>121</v>
      </c>
      <c r="W231" s="1" t="s">
        <v>121</v>
      </c>
      <c r="X231" s="1" t="s">
        <v>122</v>
      </c>
      <c r="Y231" s="1" t="s">
        <v>123</v>
      </c>
      <c r="Z231" s="1" t="s">
        <v>124</v>
      </c>
      <c r="AA231" s="1" t="s">
        <v>426</v>
      </c>
      <c r="AB231" s="1" t="s">
        <v>120</v>
      </c>
      <c r="AC231" s="1" t="s">
        <v>120</v>
      </c>
      <c r="AD231" s="1" t="s">
        <v>120</v>
      </c>
      <c r="AE231" s="1" t="s">
        <v>120</v>
      </c>
      <c r="AF231" s="1" t="s">
        <v>120</v>
      </c>
      <c r="AG231" s="3">
        <v>40603</v>
      </c>
      <c r="AH231" s="3">
        <v>40633</v>
      </c>
      <c r="AI231" s="1" t="s">
        <v>126</v>
      </c>
      <c r="AJ231">
        <v>743</v>
      </c>
      <c r="AK231" s="1" t="s">
        <v>127</v>
      </c>
      <c r="AL231">
        <v>5</v>
      </c>
      <c r="AM231" s="3"/>
      <c r="AN231" s="1" t="s">
        <v>120</v>
      </c>
      <c r="AO231" s="1" t="s">
        <v>120</v>
      </c>
      <c r="AP231" s="1" t="s">
        <v>128</v>
      </c>
      <c r="AQ231" s="1" t="s">
        <v>129</v>
      </c>
      <c r="AR231">
        <v>0</v>
      </c>
      <c r="AS231">
        <v>0</v>
      </c>
      <c r="AT231" s="1" t="s">
        <v>123</v>
      </c>
      <c r="AU231">
        <v>0</v>
      </c>
      <c r="AV231">
        <v>0</v>
      </c>
      <c r="AW231" s="1" t="s">
        <v>123</v>
      </c>
      <c r="AX231">
        <v>0</v>
      </c>
      <c r="AY231">
        <v>0</v>
      </c>
      <c r="AZ231" s="1" t="s">
        <v>123</v>
      </c>
      <c r="BA231">
        <v>0</v>
      </c>
      <c r="BB231">
        <v>0</v>
      </c>
      <c r="BC231" s="1" t="s">
        <v>123</v>
      </c>
      <c r="BF231" s="1" t="s">
        <v>130</v>
      </c>
      <c r="BG231" s="1" t="s">
        <v>120</v>
      </c>
      <c r="BH231" s="1" t="s">
        <v>131</v>
      </c>
      <c r="BK231" s="1" t="s">
        <v>120</v>
      </c>
      <c r="BL231" s="1" t="s">
        <v>120</v>
      </c>
      <c r="BM231" s="1" t="s">
        <v>120</v>
      </c>
      <c r="BN231" s="1" t="s">
        <v>120</v>
      </c>
      <c r="BO231" s="1" t="s">
        <v>438</v>
      </c>
      <c r="BP231" s="1" t="s">
        <v>133</v>
      </c>
      <c r="BQ231" s="1" t="s">
        <v>120</v>
      </c>
      <c r="BR231" s="1" t="s">
        <v>120</v>
      </c>
      <c r="BS231" s="1" t="s">
        <v>120</v>
      </c>
      <c r="BT231" s="1" t="s">
        <v>120</v>
      </c>
      <c r="BU231" s="1" t="s">
        <v>120</v>
      </c>
      <c r="BV231" s="1" t="s">
        <v>120</v>
      </c>
      <c r="BW231">
        <v>0</v>
      </c>
      <c r="BX231">
        <v>0</v>
      </c>
      <c r="BY231">
        <v>0</v>
      </c>
      <c r="BZ231" s="3"/>
      <c r="CA231" s="3"/>
      <c r="CB231" s="1" t="s">
        <v>134</v>
      </c>
      <c r="CC231" s="4"/>
      <c r="CE231" s="1" t="s">
        <v>120</v>
      </c>
      <c r="CH231" s="1" t="s">
        <v>120</v>
      </c>
      <c r="CK231" s="1" t="s">
        <v>120</v>
      </c>
      <c r="CN231" s="1" t="s">
        <v>120</v>
      </c>
      <c r="CO231" s="1" t="s">
        <v>120</v>
      </c>
      <c r="CP231" s="1" t="s">
        <v>120</v>
      </c>
      <c r="CQ231" s="1" t="s">
        <v>120</v>
      </c>
      <c r="CR231" s="1" t="s">
        <v>120</v>
      </c>
      <c r="CS231" s="1" t="s">
        <v>120</v>
      </c>
      <c r="CT231" s="3"/>
      <c r="CU231" s="1" t="s">
        <v>120</v>
      </c>
      <c r="CV231" s="1" t="s">
        <v>120</v>
      </c>
      <c r="CW231" s="1" t="s">
        <v>120</v>
      </c>
      <c r="CX231" s="1" t="s">
        <v>120</v>
      </c>
      <c r="CY231" s="1" t="s">
        <v>120</v>
      </c>
      <c r="CZ231" s="1" t="s">
        <v>120</v>
      </c>
      <c r="DA231" s="1" t="s">
        <v>120</v>
      </c>
      <c r="DB231">
        <v>0</v>
      </c>
      <c r="DC231" s="1" t="s">
        <v>120</v>
      </c>
      <c r="DD231" s="1" t="s">
        <v>135</v>
      </c>
      <c r="DE231" s="1" t="s">
        <v>120</v>
      </c>
      <c r="DF231" s="1" t="s">
        <v>120</v>
      </c>
      <c r="DG231" s="1" t="s">
        <v>120</v>
      </c>
      <c r="DH231" s="1" t="s">
        <v>136</v>
      </c>
      <c r="DI231" s="1" t="s">
        <v>119</v>
      </c>
      <c r="DJ231" s="1" t="s">
        <v>120</v>
      </c>
      <c r="DK231" s="1" t="s">
        <v>120</v>
      </c>
      <c r="DL231" s="1" t="s">
        <v>120</v>
      </c>
      <c r="DM231" s="1" t="s">
        <v>120</v>
      </c>
      <c r="DN231" s="1" t="s">
        <v>120</v>
      </c>
      <c r="DO231" s="1" t="s">
        <v>120</v>
      </c>
      <c r="DP231" s="1" t="s">
        <v>120</v>
      </c>
      <c r="DQ231" s="1" t="s">
        <v>120</v>
      </c>
    </row>
    <row r="232" spans="2:121" x14ac:dyDescent="0.25">
      <c r="B232">
        <v>2081</v>
      </c>
      <c r="C232" s="3">
        <v>40179</v>
      </c>
      <c r="D232" s="1" t="s">
        <v>154</v>
      </c>
      <c r="E232" s="1" t="s">
        <v>117</v>
      </c>
      <c r="F232">
        <v>10</v>
      </c>
      <c r="G232" s="1" t="s">
        <v>118</v>
      </c>
      <c r="H232">
        <v>7430</v>
      </c>
      <c r="I232" s="1" t="s">
        <v>119</v>
      </c>
      <c r="J232">
        <v>3.23</v>
      </c>
      <c r="M232" s="9">
        <f>Table1[[#This Row],[Price]]*Table1[[#This Row],[Total quantity]]</f>
        <v>23998.9</v>
      </c>
      <c r="N232" s="9">
        <f>Table1[[#This Row],[Real P/L]]-Table1[[#This Row],[Premium]]</f>
        <v>-23998.9</v>
      </c>
      <c r="S232" s="1" t="s">
        <v>120</v>
      </c>
      <c r="V232" s="1" t="s">
        <v>121</v>
      </c>
      <c r="W232" s="1" t="s">
        <v>121</v>
      </c>
      <c r="X232" s="1" t="s">
        <v>122</v>
      </c>
      <c r="Y232" s="1" t="s">
        <v>123</v>
      </c>
      <c r="Z232" s="1" t="s">
        <v>124</v>
      </c>
      <c r="AA232" s="1" t="s">
        <v>426</v>
      </c>
      <c r="AB232" s="1" t="s">
        <v>120</v>
      </c>
      <c r="AC232" s="1" t="s">
        <v>120</v>
      </c>
      <c r="AD232" s="1" t="s">
        <v>120</v>
      </c>
      <c r="AE232" s="1" t="s">
        <v>120</v>
      </c>
      <c r="AF232" s="1" t="s">
        <v>120</v>
      </c>
      <c r="AG232" s="3">
        <v>40603</v>
      </c>
      <c r="AH232" s="3">
        <v>40633</v>
      </c>
      <c r="AI232" s="1" t="s">
        <v>126</v>
      </c>
      <c r="AJ232">
        <v>743</v>
      </c>
      <c r="AK232" s="1" t="s">
        <v>127</v>
      </c>
      <c r="AL232">
        <v>5</v>
      </c>
      <c r="AM232" s="3"/>
      <c r="AN232" s="1" t="s">
        <v>120</v>
      </c>
      <c r="AO232" s="1" t="s">
        <v>120</v>
      </c>
      <c r="AP232" s="1" t="s">
        <v>128</v>
      </c>
      <c r="AQ232" s="1" t="s">
        <v>129</v>
      </c>
      <c r="AR232">
        <v>0</v>
      </c>
      <c r="AS232">
        <v>0</v>
      </c>
      <c r="AT232" s="1" t="s">
        <v>123</v>
      </c>
      <c r="AU232">
        <v>0</v>
      </c>
      <c r="AV232">
        <v>0</v>
      </c>
      <c r="AW232" s="1" t="s">
        <v>123</v>
      </c>
      <c r="AX232">
        <v>0</v>
      </c>
      <c r="AY232">
        <v>0</v>
      </c>
      <c r="AZ232" s="1" t="s">
        <v>123</v>
      </c>
      <c r="BA232">
        <v>0</v>
      </c>
      <c r="BB232">
        <v>0</v>
      </c>
      <c r="BC232" s="1" t="s">
        <v>123</v>
      </c>
      <c r="BF232" s="1" t="s">
        <v>130</v>
      </c>
      <c r="BG232" s="1" t="s">
        <v>120</v>
      </c>
      <c r="BH232" s="1" t="s">
        <v>131</v>
      </c>
      <c r="BK232" s="1" t="s">
        <v>120</v>
      </c>
      <c r="BL232" s="1" t="s">
        <v>120</v>
      </c>
      <c r="BM232" s="1" t="s">
        <v>120</v>
      </c>
      <c r="BN232" s="1" t="s">
        <v>120</v>
      </c>
      <c r="BO232" s="1" t="s">
        <v>439</v>
      </c>
      <c r="BP232" s="1" t="s">
        <v>133</v>
      </c>
      <c r="BQ232" s="1" t="s">
        <v>120</v>
      </c>
      <c r="BR232" s="1" t="s">
        <v>120</v>
      </c>
      <c r="BS232" s="1" t="s">
        <v>120</v>
      </c>
      <c r="BT232" s="1" t="s">
        <v>120</v>
      </c>
      <c r="BU232" s="1" t="s">
        <v>120</v>
      </c>
      <c r="BV232" s="1" t="s">
        <v>120</v>
      </c>
      <c r="BW232">
        <v>0</v>
      </c>
      <c r="BX232">
        <v>0</v>
      </c>
      <c r="BY232">
        <v>0</v>
      </c>
      <c r="BZ232" s="3"/>
      <c r="CA232" s="3"/>
      <c r="CB232" s="1" t="s">
        <v>142</v>
      </c>
      <c r="CC232" s="4"/>
      <c r="CE232" s="1" t="s">
        <v>120</v>
      </c>
      <c r="CH232" s="1" t="s">
        <v>120</v>
      </c>
      <c r="CK232" s="1" t="s">
        <v>120</v>
      </c>
      <c r="CN232" s="1" t="s">
        <v>120</v>
      </c>
      <c r="CO232" s="1" t="s">
        <v>120</v>
      </c>
      <c r="CP232" s="1" t="s">
        <v>120</v>
      </c>
      <c r="CQ232" s="1" t="s">
        <v>120</v>
      </c>
      <c r="CR232" s="1" t="s">
        <v>120</v>
      </c>
      <c r="CS232" s="1" t="s">
        <v>120</v>
      </c>
      <c r="CT232" s="3"/>
      <c r="CU232" s="1" t="s">
        <v>120</v>
      </c>
      <c r="CV232" s="1" t="s">
        <v>120</v>
      </c>
      <c r="CW232" s="1" t="s">
        <v>120</v>
      </c>
      <c r="CX232" s="1" t="s">
        <v>120</v>
      </c>
      <c r="CY232" s="1" t="s">
        <v>120</v>
      </c>
      <c r="CZ232" s="1" t="s">
        <v>120</v>
      </c>
      <c r="DA232" s="1" t="s">
        <v>120</v>
      </c>
      <c r="DB232">
        <v>0</v>
      </c>
      <c r="DC232" s="1" t="s">
        <v>120</v>
      </c>
      <c r="DD232" s="1" t="s">
        <v>135</v>
      </c>
      <c r="DE232" s="1" t="s">
        <v>120</v>
      </c>
      <c r="DF232" s="1" t="s">
        <v>120</v>
      </c>
      <c r="DG232" s="1" t="s">
        <v>120</v>
      </c>
      <c r="DH232" s="1" t="s">
        <v>136</v>
      </c>
      <c r="DI232" s="1" t="s">
        <v>119</v>
      </c>
      <c r="DJ232" s="1" t="s">
        <v>120</v>
      </c>
      <c r="DK232" s="1" t="s">
        <v>120</v>
      </c>
      <c r="DL232" s="1" t="s">
        <v>120</v>
      </c>
      <c r="DM232" s="1" t="s">
        <v>120</v>
      </c>
      <c r="DN232" s="1" t="s">
        <v>120</v>
      </c>
      <c r="DO232" s="1" t="s">
        <v>120</v>
      </c>
      <c r="DP232" s="1" t="s">
        <v>120</v>
      </c>
      <c r="DQ232" s="1" t="s">
        <v>120</v>
      </c>
    </row>
    <row r="233" spans="2:121" x14ac:dyDescent="0.25">
      <c r="B233">
        <v>2369</v>
      </c>
      <c r="C233" s="3">
        <v>40179</v>
      </c>
      <c r="D233" s="1" t="s">
        <v>154</v>
      </c>
      <c r="E233" s="1" t="s">
        <v>137</v>
      </c>
      <c r="F233">
        <v>-10</v>
      </c>
      <c r="G233" s="1" t="s">
        <v>118</v>
      </c>
      <c r="H233">
        <v>-7430</v>
      </c>
      <c r="I233" s="1" t="s">
        <v>119</v>
      </c>
      <c r="J233">
        <v>4.5599999999999996</v>
      </c>
      <c r="M233" s="9">
        <f>Table1[[#This Row],[Price]]*Table1[[#This Row],[Total quantity]]</f>
        <v>-33880.799999999996</v>
      </c>
      <c r="N233" s="9">
        <f>Table1[[#This Row],[Real P/L]]-Table1[[#This Row],[Premium]]</f>
        <v>33880.799999999996</v>
      </c>
      <c r="S233" s="1" t="s">
        <v>120</v>
      </c>
      <c r="V233" s="1" t="s">
        <v>121</v>
      </c>
      <c r="W233" s="1" t="s">
        <v>121</v>
      </c>
      <c r="X233" s="1" t="s">
        <v>122</v>
      </c>
      <c r="Y233" s="1" t="s">
        <v>123</v>
      </c>
      <c r="Z233" s="1" t="s">
        <v>124</v>
      </c>
      <c r="AA233" s="1" t="s">
        <v>426</v>
      </c>
      <c r="AB233" s="1" t="s">
        <v>120</v>
      </c>
      <c r="AC233" s="1" t="s">
        <v>120</v>
      </c>
      <c r="AD233" s="1" t="s">
        <v>120</v>
      </c>
      <c r="AE233" s="1" t="s">
        <v>120</v>
      </c>
      <c r="AF233" s="1" t="s">
        <v>120</v>
      </c>
      <c r="AG233" s="3">
        <v>40603</v>
      </c>
      <c r="AH233" s="3">
        <v>40633</v>
      </c>
      <c r="AI233" s="1" t="s">
        <v>126</v>
      </c>
      <c r="AJ233">
        <v>743</v>
      </c>
      <c r="AK233" s="1" t="s">
        <v>127</v>
      </c>
      <c r="AL233">
        <v>5</v>
      </c>
      <c r="AM233" s="3"/>
      <c r="AN233" s="1" t="s">
        <v>120</v>
      </c>
      <c r="AO233" s="1" t="s">
        <v>120</v>
      </c>
      <c r="AP233" s="1" t="s">
        <v>128</v>
      </c>
      <c r="AQ233" s="1" t="s">
        <v>129</v>
      </c>
      <c r="AR233">
        <v>0</v>
      </c>
      <c r="AS233">
        <v>0</v>
      </c>
      <c r="AT233" s="1" t="s">
        <v>123</v>
      </c>
      <c r="AU233">
        <v>0</v>
      </c>
      <c r="AV233">
        <v>0</v>
      </c>
      <c r="AW233" s="1" t="s">
        <v>123</v>
      </c>
      <c r="AX233">
        <v>0</v>
      </c>
      <c r="AY233">
        <v>0</v>
      </c>
      <c r="AZ233" s="1" t="s">
        <v>123</v>
      </c>
      <c r="BA233">
        <v>0</v>
      </c>
      <c r="BB233">
        <v>0</v>
      </c>
      <c r="BC233" s="1" t="s">
        <v>123</v>
      </c>
      <c r="BF233" s="1" t="s">
        <v>130</v>
      </c>
      <c r="BG233" s="1" t="s">
        <v>120</v>
      </c>
      <c r="BH233" s="1" t="s">
        <v>131</v>
      </c>
      <c r="BK233" s="1" t="s">
        <v>120</v>
      </c>
      <c r="BL233" s="1" t="s">
        <v>120</v>
      </c>
      <c r="BM233" s="1" t="s">
        <v>120</v>
      </c>
      <c r="BN233" s="1" t="s">
        <v>120</v>
      </c>
      <c r="BO233" s="1" t="s">
        <v>440</v>
      </c>
      <c r="BP233" s="1" t="s">
        <v>133</v>
      </c>
      <c r="BQ233" s="1" t="s">
        <v>120</v>
      </c>
      <c r="BR233" s="1" t="s">
        <v>120</v>
      </c>
      <c r="BS233" s="1" t="s">
        <v>120</v>
      </c>
      <c r="BT233" s="1" t="s">
        <v>120</v>
      </c>
      <c r="BU233" s="1" t="s">
        <v>120</v>
      </c>
      <c r="BV233" s="1" t="s">
        <v>120</v>
      </c>
      <c r="BW233">
        <v>0</v>
      </c>
      <c r="BX233">
        <v>0</v>
      </c>
      <c r="BY233">
        <v>0</v>
      </c>
      <c r="BZ233" s="3"/>
      <c r="CA233" s="3"/>
      <c r="CB233" s="1" t="s">
        <v>142</v>
      </c>
      <c r="CC233" s="4"/>
      <c r="CE233" s="1" t="s">
        <v>120</v>
      </c>
      <c r="CH233" s="1" t="s">
        <v>120</v>
      </c>
      <c r="CK233" s="1" t="s">
        <v>120</v>
      </c>
      <c r="CN233" s="1" t="s">
        <v>120</v>
      </c>
      <c r="CO233" s="1" t="s">
        <v>120</v>
      </c>
      <c r="CP233" s="1" t="s">
        <v>120</v>
      </c>
      <c r="CQ233" s="1" t="s">
        <v>120</v>
      </c>
      <c r="CR233" s="1" t="s">
        <v>120</v>
      </c>
      <c r="CS233" s="1" t="s">
        <v>120</v>
      </c>
      <c r="CT233" s="3"/>
      <c r="CU233" s="1" t="s">
        <v>120</v>
      </c>
      <c r="CV233" s="1" t="s">
        <v>120</v>
      </c>
      <c r="CW233" s="1" t="s">
        <v>120</v>
      </c>
      <c r="CX233" s="1" t="s">
        <v>120</v>
      </c>
      <c r="CY233" s="1" t="s">
        <v>120</v>
      </c>
      <c r="CZ233" s="1" t="s">
        <v>120</v>
      </c>
      <c r="DA233" s="1" t="s">
        <v>120</v>
      </c>
      <c r="DB233">
        <v>0</v>
      </c>
      <c r="DC233" s="1" t="s">
        <v>120</v>
      </c>
      <c r="DD233" s="1" t="s">
        <v>135</v>
      </c>
      <c r="DE233" s="1" t="s">
        <v>120</v>
      </c>
      <c r="DF233" s="1" t="s">
        <v>120</v>
      </c>
      <c r="DG233" s="1" t="s">
        <v>120</v>
      </c>
      <c r="DH233" s="1" t="s">
        <v>136</v>
      </c>
      <c r="DI233" s="1" t="s">
        <v>119</v>
      </c>
      <c r="DJ233" s="1" t="s">
        <v>120</v>
      </c>
      <c r="DK233" s="1" t="s">
        <v>120</v>
      </c>
      <c r="DL233" s="1" t="s">
        <v>120</v>
      </c>
      <c r="DM233" s="1" t="s">
        <v>120</v>
      </c>
      <c r="DN233" s="1" t="s">
        <v>120</v>
      </c>
      <c r="DO233" s="1" t="s">
        <v>120</v>
      </c>
      <c r="DP233" s="1" t="s">
        <v>120</v>
      </c>
      <c r="DQ233" s="1" t="s">
        <v>120</v>
      </c>
    </row>
    <row r="234" spans="2:121" x14ac:dyDescent="0.25">
      <c r="B234">
        <v>2655</v>
      </c>
      <c r="C234" s="3">
        <v>40179</v>
      </c>
      <c r="D234" s="1" t="s">
        <v>154</v>
      </c>
      <c r="E234" s="1" t="s">
        <v>137</v>
      </c>
      <c r="F234">
        <v>-20</v>
      </c>
      <c r="G234" s="1" t="s">
        <v>118</v>
      </c>
      <c r="H234">
        <v>-14860</v>
      </c>
      <c r="I234" s="1" t="s">
        <v>119</v>
      </c>
      <c r="J234">
        <v>-3.43</v>
      </c>
      <c r="M234" s="9">
        <f>Table1[[#This Row],[Price]]*Table1[[#This Row],[Total quantity]]</f>
        <v>50969.8</v>
      </c>
      <c r="N234" s="9">
        <f>Table1[[#This Row],[Real P/L]]-Table1[[#This Row],[Premium]]</f>
        <v>-50969.8</v>
      </c>
      <c r="S234" s="1" t="s">
        <v>120</v>
      </c>
      <c r="V234" s="1" t="s">
        <v>121</v>
      </c>
      <c r="W234" s="1" t="s">
        <v>121</v>
      </c>
      <c r="X234" s="1" t="s">
        <v>122</v>
      </c>
      <c r="Y234" s="1" t="s">
        <v>123</v>
      </c>
      <c r="Z234" s="1" t="s">
        <v>124</v>
      </c>
      <c r="AA234" s="1" t="s">
        <v>426</v>
      </c>
      <c r="AB234" s="1" t="s">
        <v>120</v>
      </c>
      <c r="AC234" s="1" t="s">
        <v>120</v>
      </c>
      <c r="AD234" s="1" t="s">
        <v>120</v>
      </c>
      <c r="AE234" s="1" t="s">
        <v>120</v>
      </c>
      <c r="AF234" s="1" t="s">
        <v>120</v>
      </c>
      <c r="AG234" s="3">
        <v>40603</v>
      </c>
      <c r="AH234" s="3">
        <v>40633</v>
      </c>
      <c r="AI234" s="1" t="s">
        <v>126</v>
      </c>
      <c r="AJ234">
        <v>743</v>
      </c>
      <c r="AK234" s="1" t="s">
        <v>127</v>
      </c>
      <c r="AL234">
        <v>5</v>
      </c>
      <c r="AM234" s="3"/>
      <c r="AN234" s="1" t="s">
        <v>120</v>
      </c>
      <c r="AO234" s="1" t="s">
        <v>120</v>
      </c>
      <c r="AP234" s="1" t="s">
        <v>128</v>
      </c>
      <c r="AQ234" s="1" t="s">
        <v>129</v>
      </c>
      <c r="AR234">
        <v>0</v>
      </c>
      <c r="AS234">
        <v>0</v>
      </c>
      <c r="AT234" s="1" t="s">
        <v>123</v>
      </c>
      <c r="AU234">
        <v>0</v>
      </c>
      <c r="AV234">
        <v>0</v>
      </c>
      <c r="AW234" s="1" t="s">
        <v>123</v>
      </c>
      <c r="AX234">
        <v>0</v>
      </c>
      <c r="AY234">
        <v>0</v>
      </c>
      <c r="AZ234" s="1" t="s">
        <v>123</v>
      </c>
      <c r="BA234">
        <v>0</v>
      </c>
      <c r="BB234">
        <v>0</v>
      </c>
      <c r="BC234" s="1" t="s">
        <v>123</v>
      </c>
      <c r="BF234" s="1" t="s">
        <v>130</v>
      </c>
      <c r="BG234" s="1" t="s">
        <v>120</v>
      </c>
      <c r="BH234" s="1" t="s">
        <v>131</v>
      </c>
      <c r="BK234" s="1" t="s">
        <v>120</v>
      </c>
      <c r="BL234" s="1" t="s">
        <v>120</v>
      </c>
      <c r="BM234" s="1" t="s">
        <v>120</v>
      </c>
      <c r="BN234" s="1" t="s">
        <v>120</v>
      </c>
      <c r="BO234" s="1" t="s">
        <v>441</v>
      </c>
      <c r="BP234" s="1" t="s">
        <v>133</v>
      </c>
      <c r="BQ234" s="1" t="s">
        <v>120</v>
      </c>
      <c r="BR234" s="1" t="s">
        <v>120</v>
      </c>
      <c r="BS234" s="1" t="s">
        <v>120</v>
      </c>
      <c r="BT234" s="1" t="s">
        <v>120</v>
      </c>
      <c r="BU234" s="1" t="s">
        <v>120</v>
      </c>
      <c r="BV234" s="1" t="s">
        <v>120</v>
      </c>
      <c r="BW234">
        <v>0</v>
      </c>
      <c r="BX234">
        <v>0</v>
      </c>
      <c r="BY234">
        <v>0</v>
      </c>
      <c r="BZ234" s="3"/>
      <c r="CA234" s="3"/>
      <c r="CB234" s="1" t="s">
        <v>142</v>
      </c>
      <c r="CC234" s="4"/>
      <c r="CE234" s="1" t="s">
        <v>120</v>
      </c>
      <c r="CH234" s="1" t="s">
        <v>120</v>
      </c>
      <c r="CK234" s="1" t="s">
        <v>120</v>
      </c>
      <c r="CN234" s="1" t="s">
        <v>120</v>
      </c>
      <c r="CO234" s="1" t="s">
        <v>120</v>
      </c>
      <c r="CP234" s="1" t="s">
        <v>120</v>
      </c>
      <c r="CQ234" s="1" t="s">
        <v>120</v>
      </c>
      <c r="CR234" s="1" t="s">
        <v>120</v>
      </c>
      <c r="CS234" s="1" t="s">
        <v>120</v>
      </c>
      <c r="CT234" s="3"/>
      <c r="CU234" s="1" t="s">
        <v>120</v>
      </c>
      <c r="CV234" s="1" t="s">
        <v>120</v>
      </c>
      <c r="CW234" s="1" t="s">
        <v>120</v>
      </c>
      <c r="CX234" s="1" t="s">
        <v>120</v>
      </c>
      <c r="CY234" s="1" t="s">
        <v>120</v>
      </c>
      <c r="CZ234" s="1" t="s">
        <v>120</v>
      </c>
      <c r="DA234" s="1" t="s">
        <v>120</v>
      </c>
      <c r="DB234">
        <v>0</v>
      </c>
      <c r="DC234" s="1" t="s">
        <v>120</v>
      </c>
      <c r="DD234" s="1" t="s">
        <v>135</v>
      </c>
      <c r="DE234" s="1" t="s">
        <v>120</v>
      </c>
      <c r="DF234" s="1" t="s">
        <v>120</v>
      </c>
      <c r="DG234" s="1" t="s">
        <v>120</v>
      </c>
      <c r="DH234" s="1" t="s">
        <v>136</v>
      </c>
      <c r="DI234" s="1" t="s">
        <v>119</v>
      </c>
      <c r="DJ234" s="1" t="s">
        <v>120</v>
      </c>
      <c r="DK234" s="1" t="s">
        <v>120</v>
      </c>
      <c r="DL234" s="1" t="s">
        <v>120</v>
      </c>
      <c r="DM234" s="1" t="s">
        <v>120</v>
      </c>
      <c r="DN234" s="1" t="s">
        <v>120</v>
      </c>
      <c r="DO234" s="1" t="s">
        <v>120</v>
      </c>
      <c r="DP234" s="1" t="s">
        <v>120</v>
      </c>
      <c r="DQ234" s="1" t="s">
        <v>120</v>
      </c>
    </row>
    <row r="235" spans="2:121" x14ac:dyDescent="0.25">
      <c r="B235">
        <v>2083</v>
      </c>
      <c r="C235" s="3">
        <v>40179</v>
      </c>
      <c r="D235" s="1" t="s">
        <v>158</v>
      </c>
      <c r="E235" s="1" t="s">
        <v>117</v>
      </c>
      <c r="F235">
        <v>10</v>
      </c>
      <c r="G235" s="1" t="s">
        <v>118</v>
      </c>
      <c r="H235">
        <v>7430</v>
      </c>
      <c r="I235" s="1" t="s">
        <v>119</v>
      </c>
      <c r="J235">
        <v>3.23</v>
      </c>
      <c r="M235" s="9">
        <f>Table1[[#This Row],[Price]]*Table1[[#This Row],[Total quantity]]</f>
        <v>23998.9</v>
      </c>
      <c r="N235" s="9">
        <f>Table1[[#This Row],[Real P/L]]-Table1[[#This Row],[Premium]]</f>
        <v>-23998.9</v>
      </c>
      <c r="S235" s="1" t="s">
        <v>120</v>
      </c>
      <c r="V235" s="1" t="s">
        <v>121</v>
      </c>
      <c r="W235" s="1" t="s">
        <v>121</v>
      </c>
      <c r="X235" s="1" t="s">
        <v>122</v>
      </c>
      <c r="Y235" s="1" t="s">
        <v>123</v>
      </c>
      <c r="Z235" s="1" t="s">
        <v>124</v>
      </c>
      <c r="AA235" s="1" t="s">
        <v>426</v>
      </c>
      <c r="AB235" s="1" t="s">
        <v>120</v>
      </c>
      <c r="AC235" s="1" t="s">
        <v>120</v>
      </c>
      <c r="AD235" s="1" t="s">
        <v>120</v>
      </c>
      <c r="AE235" s="1" t="s">
        <v>120</v>
      </c>
      <c r="AF235" s="1" t="s">
        <v>120</v>
      </c>
      <c r="AG235" s="3">
        <v>40603</v>
      </c>
      <c r="AH235" s="3">
        <v>40633</v>
      </c>
      <c r="AI235" s="1" t="s">
        <v>126</v>
      </c>
      <c r="AJ235">
        <v>743</v>
      </c>
      <c r="AK235" s="1" t="s">
        <v>127</v>
      </c>
      <c r="AL235">
        <v>5</v>
      </c>
      <c r="AM235" s="3"/>
      <c r="AN235" s="1" t="s">
        <v>120</v>
      </c>
      <c r="AO235" s="1" t="s">
        <v>120</v>
      </c>
      <c r="AP235" s="1" t="s">
        <v>128</v>
      </c>
      <c r="AQ235" s="1" t="s">
        <v>129</v>
      </c>
      <c r="AR235">
        <v>0</v>
      </c>
      <c r="AS235">
        <v>0</v>
      </c>
      <c r="AT235" s="1" t="s">
        <v>123</v>
      </c>
      <c r="AU235">
        <v>0</v>
      </c>
      <c r="AV235">
        <v>0</v>
      </c>
      <c r="AW235" s="1" t="s">
        <v>123</v>
      </c>
      <c r="AX235">
        <v>0</v>
      </c>
      <c r="AY235">
        <v>0</v>
      </c>
      <c r="AZ235" s="1" t="s">
        <v>123</v>
      </c>
      <c r="BA235">
        <v>0</v>
      </c>
      <c r="BB235">
        <v>0</v>
      </c>
      <c r="BC235" s="1" t="s">
        <v>123</v>
      </c>
      <c r="BF235" s="1" t="s">
        <v>130</v>
      </c>
      <c r="BG235" s="1" t="s">
        <v>120</v>
      </c>
      <c r="BH235" s="1" t="s">
        <v>131</v>
      </c>
      <c r="BK235" s="1" t="s">
        <v>120</v>
      </c>
      <c r="BL235" s="1" t="s">
        <v>120</v>
      </c>
      <c r="BM235" s="1" t="s">
        <v>120</v>
      </c>
      <c r="BN235" s="1" t="s">
        <v>120</v>
      </c>
      <c r="BO235" s="1" t="s">
        <v>442</v>
      </c>
      <c r="BP235" s="1" t="s">
        <v>133</v>
      </c>
      <c r="BQ235" s="1" t="s">
        <v>120</v>
      </c>
      <c r="BR235" s="1" t="s">
        <v>120</v>
      </c>
      <c r="BS235" s="1" t="s">
        <v>120</v>
      </c>
      <c r="BT235" s="1" t="s">
        <v>120</v>
      </c>
      <c r="BU235" s="1" t="s">
        <v>120</v>
      </c>
      <c r="BV235" s="1" t="s">
        <v>120</v>
      </c>
      <c r="BW235">
        <v>0</v>
      </c>
      <c r="BX235">
        <v>0</v>
      </c>
      <c r="BY235">
        <v>0</v>
      </c>
      <c r="BZ235" s="3"/>
      <c r="CA235" s="3"/>
      <c r="CB235" s="1" t="s">
        <v>147</v>
      </c>
      <c r="CC235" s="4"/>
      <c r="CE235" s="1" t="s">
        <v>120</v>
      </c>
      <c r="CH235" s="1" t="s">
        <v>120</v>
      </c>
      <c r="CK235" s="1" t="s">
        <v>120</v>
      </c>
      <c r="CN235" s="1" t="s">
        <v>120</v>
      </c>
      <c r="CO235" s="1" t="s">
        <v>120</v>
      </c>
      <c r="CP235" s="1" t="s">
        <v>120</v>
      </c>
      <c r="CQ235" s="1" t="s">
        <v>120</v>
      </c>
      <c r="CR235" s="1" t="s">
        <v>120</v>
      </c>
      <c r="CS235" s="1" t="s">
        <v>120</v>
      </c>
      <c r="CT235" s="3"/>
      <c r="CU235" s="1" t="s">
        <v>120</v>
      </c>
      <c r="CV235" s="1" t="s">
        <v>120</v>
      </c>
      <c r="CW235" s="1" t="s">
        <v>120</v>
      </c>
      <c r="CX235" s="1" t="s">
        <v>120</v>
      </c>
      <c r="CY235" s="1" t="s">
        <v>120</v>
      </c>
      <c r="CZ235" s="1" t="s">
        <v>120</v>
      </c>
      <c r="DA235" s="1" t="s">
        <v>120</v>
      </c>
      <c r="DB235">
        <v>0</v>
      </c>
      <c r="DC235" s="1" t="s">
        <v>120</v>
      </c>
      <c r="DD235" s="1" t="s">
        <v>135</v>
      </c>
      <c r="DE235" s="1" t="s">
        <v>120</v>
      </c>
      <c r="DF235" s="1" t="s">
        <v>120</v>
      </c>
      <c r="DG235" s="1" t="s">
        <v>120</v>
      </c>
      <c r="DH235" s="1" t="s">
        <v>136</v>
      </c>
      <c r="DI235" s="1" t="s">
        <v>119</v>
      </c>
      <c r="DJ235" s="1" t="s">
        <v>120</v>
      </c>
      <c r="DK235" s="1" t="s">
        <v>120</v>
      </c>
      <c r="DL235" s="1" t="s">
        <v>120</v>
      </c>
      <c r="DM235" s="1" t="s">
        <v>120</v>
      </c>
      <c r="DN235" s="1" t="s">
        <v>120</v>
      </c>
      <c r="DO235" s="1" t="s">
        <v>120</v>
      </c>
      <c r="DP235" s="1" t="s">
        <v>120</v>
      </c>
      <c r="DQ235" s="1" t="s">
        <v>120</v>
      </c>
    </row>
    <row r="236" spans="2:121" x14ac:dyDescent="0.25">
      <c r="B236">
        <v>2371</v>
      </c>
      <c r="C236" s="3">
        <v>40179</v>
      </c>
      <c r="D236" s="1" t="s">
        <v>158</v>
      </c>
      <c r="E236" s="1" t="s">
        <v>137</v>
      </c>
      <c r="F236">
        <v>-10</v>
      </c>
      <c r="G236" s="1" t="s">
        <v>118</v>
      </c>
      <c r="H236">
        <v>-7430</v>
      </c>
      <c r="I236" s="1" t="s">
        <v>119</v>
      </c>
      <c r="J236">
        <v>4.5599999999999996</v>
      </c>
      <c r="M236" s="9">
        <f>Table1[[#This Row],[Price]]*Table1[[#This Row],[Total quantity]]</f>
        <v>-33880.799999999996</v>
      </c>
      <c r="N236" s="9">
        <f>Table1[[#This Row],[Real P/L]]-Table1[[#This Row],[Premium]]</f>
        <v>33880.799999999996</v>
      </c>
      <c r="S236" s="1" t="s">
        <v>120</v>
      </c>
      <c r="V236" s="1" t="s">
        <v>121</v>
      </c>
      <c r="W236" s="1" t="s">
        <v>121</v>
      </c>
      <c r="X236" s="1" t="s">
        <v>122</v>
      </c>
      <c r="Y236" s="1" t="s">
        <v>123</v>
      </c>
      <c r="Z236" s="1" t="s">
        <v>124</v>
      </c>
      <c r="AA236" s="1" t="s">
        <v>426</v>
      </c>
      <c r="AB236" s="1" t="s">
        <v>120</v>
      </c>
      <c r="AC236" s="1" t="s">
        <v>120</v>
      </c>
      <c r="AD236" s="1" t="s">
        <v>120</v>
      </c>
      <c r="AE236" s="1" t="s">
        <v>120</v>
      </c>
      <c r="AF236" s="1" t="s">
        <v>120</v>
      </c>
      <c r="AG236" s="3">
        <v>40603</v>
      </c>
      <c r="AH236" s="3">
        <v>40633</v>
      </c>
      <c r="AI236" s="1" t="s">
        <v>126</v>
      </c>
      <c r="AJ236">
        <v>743</v>
      </c>
      <c r="AK236" s="1" t="s">
        <v>127</v>
      </c>
      <c r="AL236">
        <v>5</v>
      </c>
      <c r="AM236" s="3"/>
      <c r="AN236" s="1" t="s">
        <v>120</v>
      </c>
      <c r="AO236" s="1" t="s">
        <v>120</v>
      </c>
      <c r="AP236" s="1" t="s">
        <v>128</v>
      </c>
      <c r="AQ236" s="1" t="s">
        <v>129</v>
      </c>
      <c r="AR236">
        <v>0</v>
      </c>
      <c r="AS236">
        <v>0</v>
      </c>
      <c r="AT236" s="1" t="s">
        <v>123</v>
      </c>
      <c r="AU236">
        <v>0</v>
      </c>
      <c r="AV236">
        <v>0</v>
      </c>
      <c r="AW236" s="1" t="s">
        <v>123</v>
      </c>
      <c r="AX236">
        <v>0</v>
      </c>
      <c r="AY236">
        <v>0</v>
      </c>
      <c r="AZ236" s="1" t="s">
        <v>123</v>
      </c>
      <c r="BA236">
        <v>0</v>
      </c>
      <c r="BB236">
        <v>0</v>
      </c>
      <c r="BC236" s="1" t="s">
        <v>123</v>
      </c>
      <c r="BF236" s="1" t="s">
        <v>130</v>
      </c>
      <c r="BG236" s="1" t="s">
        <v>120</v>
      </c>
      <c r="BH236" s="1" t="s">
        <v>131</v>
      </c>
      <c r="BK236" s="1" t="s">
        <v>120</v>
      </c>
      <c r="BL236" s="1" t="s">
        <v>120</v>
      </c>
      <c r="BM236" s="1" t="s">
        <v>120</v>
      </c>
      <c r="BN236" s="1" t="s">
        <v>120</v>
      </c>
      <c r="BO236" s="1" t="s">
        <v>443</v>
      </c>
      <c r="BP236" s="1" t="s">
        <v>133</v>
      </c>
      <c r="BQ236" s="1" t="s">
        <v>120</v>
      </c>
      <c r="BR236" s="1" t="s">
        <v>120</v>
      </c>
      <c r="BS236" s="1" t="s">
        <v>120</v>
      </c>
      <c r="BT236" s="1" t="s">
        <v>120</v>
      </c>
      <c r="BU236" s="1" t="s">
        <v>120</v>
      </c>
      <c r="BV236" s="1" t="s">
        <v>120</v>
      </c>
      <c r="BW236">
        <v>0</v>
      </c>
      <c r="BX236">
        <v>0</v>
      </c>
      <c r="BY236">
        <v>0</v>
      </c>
      <c r="BZ236" s="3"/>
      <c r="CA236" s="3"/>
      <c r="CB236" s="1" t="s">
        <v>147</v>
      </c>
      <c r="CC236" s="4"/>
      <c r="CE236" s="1" t="s">
        <v>120</v>
      </c>
      <c r="CH236" s="1" t="s">
        <v>120</v>
      </c>
      <c r="CK236" s="1" t="s">
        <v>120</v>
      </c>
      <c r="CN236" s="1" t="s">
        <v>120</v>
      </c>
      <c r="CO236" s="1" t="s">
        <v>120</v>
      </c>
      <c r="CP236" s="1" t="s">
        <v>120</v>
      </c>
      <c r="CQ236" s="1" t="s">
        <v>120</v>
      </c>
      <c r="CR236" s="1" t="s">
        <v>120</v>
      </c>
      <c r="CS236" s="1" t="s">
        <v>120</v>
      </c>
      <c r="CT236" s="3"/>
      <c r="CU236" s="1" t="s">
        <v>120</v>
      </c>
      <c r="CV236" s="1" t="s">
        <v>120</v>
      </c>
      <c r="CW236" s="1" t="s">
        <v>120</v>
      </c>
      <c r="CX236" s="1" t="s">
        <v>120</v>
      </c>
      <c r="CY236" s="1" t="s">
        <v>120</v>
      </c>
      <c r="CZ236" s="1" t="s">
        <v>120</v>
      </c>
      <c r="DA236" s="1" t="s">
        <v>120</v>
      </c>
      <c r="DB236">
        <v>0</v>
      </c>
      <c r="DC236" s="1" t="s">
        <v>120</v>
      </c>
      <c r="DD236" s="1" t="s">
        <v>135</v>
      </c>
      <c r="DE236" s="1" t="s">
        <v>120</v>
      </c>
      <c r="DF236" s="1" t="s">
        <v>120</v>
      </c>
      <c r="DG236" s="1" t="s">
        <v>120</v>
      </c>
      <c r="DH236" s="1" t="s">
        <v>136</v>
      </c>
      <c r="DI236" s="1" t="s">
        <v>119</v>
      </c>
      <c r="DJ236" s="1" t="s">
        <v>120</v>
      </c>
      <c r="DK236" s="1" t="s">
        <v>120</v>
      </c>
      <c r="DL236" s="1" t="s">
        <v>120</v>
      </c>
      <c r="DM236" s="1" t="s">
        <v>120</v>
      </c>
      <c r="DN236" s="1" t="s">
        <v>120</v>
      </c>
      <c r="DO236" s="1" t="s">
        <v>120</v>
      </c>
      <c r="DP236" s="1" t="s">
        <v>120</v>
      </c>
      <c r="DQ236" s="1" t="s">
        <v>120</v>
      </c>
    </row>
    <row r="237" spans="2:121" x14ac:dyDescent="0.25">
      <c r="B237">
        <v>2657</v>
      </c>
      <c r="C237" s="3">
        <v>40179</v>
      </c>
      <c r="D237" s="1" t="s">
        <v>158</v>
      </c>
      <c r="E237" s="1" t="s">
        <v>137</v>
      </c>
      <c r="F237">
        <v>-20</v>
      </c>
      <c r="G237" s="1" t="s">
        <v>118</v>
      </c>
      <c r="H237">
        <v>-14860</v>
      </c>
      <c r="I237" s="1" t="s">
        <v>119</v>
      </c>
      <c r="J237">
        <v>-3.43</v>
      </c>
      <c r="M237" s="9">
        <f>Table1[[#This Row],[Price]]*Table1[[#This Row],[Total quantity]]</f>
        <v>50969.8</v>
      </c>
      <c r="N237" s="9">
        <f>Table1[[#This Row],[Real P/L]]-Table1[[#This Row],[Premium]]</f>
        <v>-50969.8</v>
      </c>
      <c r="S237" s="1" t="s">
        <v>120</v>
      </c>
      <c r="V237" s="1" t="s">
        <v>121</v>
      </c>
      <c r="W237" s="1" t="s">
        <v>121</v>
      </c>
      <c r="X237" s="1" t="s">
        <v>122</v>
      </c>
      <c r="Y237" s="1" t="s">
        <v>123</v>
      </c>
      <c r="Z237" s="1" t="s">
        <v>124</v>
      </c>
      <c r="AA237" s="1" t="s">
        <v>426</v>
      </c>
      <c r="AB237" s="1" t="s">
        <v>120</v>
      </c>
      <c r="AC237" s="1" t="s">
        <v>120</v>
      </c>
      <c r="AD237" s="1" t="s">
        <v>120</v>
      </c>
      <c r="AE237" s="1" t="s">
        <v>120</v>
      </c>
      <c r="AF237" s="1" t="s">
        <v>120</v>
      </c>
      <c r="AG237" s="3">
        <v>40603</v>
      </c>
      <c r="AH237" s="3">
        <v>40633</v>
      </c>
      <c r="AI237" s="1" t="s">
        <v>126</v>
      </c>
      <c r="AJ237">
        <v>743</v>
      </c>
      <c r="AK237" s="1" t="s">
        <v>127</v>
      </c>
      <c r="AL237">
        <v>5</v>
      </c>
      <c r="AM237" s="3"/>
      <c r="AN237" s="1" t="s">
        <v>120</v>
      </c>
      <c r="AO237" s="1" t="s">
        <v>120</v>
      </c>
      <c r="AP237" s="1" t="s">
        <v>128</v>
      </c>
      <c r="AQ237" s="1" t="s">
        <v>129</v>
      </c>
      <c r="AR237">
        <v>0</v>
      </c>
      <c r="AS237">
        <v>0</v>
      </c>
      <c r="AT237" s="1" t="s">
        <v>123</v>
      </c>
      <c r="AU237">
        <v>0</v>
      </c>
      <c r="AV237">
        <v>0</v>
      </c>
      <c r="AW237" s="1" t="s">
        <v>123</v>
      </c>
      <c r="AX237">
        <v>0</v>
      </c>
      <c r="AY237">
        <v>0</v>
      </c>
      <c r="AZ237" s="1" t="s">
        <v>123</v>
      </c>
      <c r="BA237">
        <v>0</v>
      </c>
      <c r="BB237">
        <v>0</v>
      </c>
      <c r="BC237" s="1" t="s">
        <v>123</v>
      </c>
      <c r="BF237" s="1" t="s">
        <v>130</v>
      </c>
      <c r="BG237" s="1" t="s">
        <v>120</v>
      </c>
      <c r="BH237" s="1" t="s">
        <v>131</v>
      </c>
      <c r="BK237" s="1" t="s">
        <v>120</v>
      </c>
      <c r="BL237" s="1" t="s">
        <v>120</v>
      </c>
      <c r="BM237" s="1" t="s">
        <v>120</v>
      </c>
      <c r="BN237" s="1" t="s">
        <v>120</v>
      </c>
      <c r="BO237" s="1" t="s">
        <v>444</v>
      </c>
      <c r="BP237" s="1" t="s">
        <v>133</v>
      </c>
      <c r="BQ237" s="1" t="s">
        <v>120</v>
      </c>
      <c r="BR237" s="1" t="s">
        <v>120</v>
      </c>
      <c r="BS237" s="1" t="s">
        <v>120</v>
      </c>
      <c r="BT237" s="1" t="s">
        <v>120</v>
      </c>
      <c r="BU237" s="1" t="s">
        <v>120</v>
      </c>
      <c r="BV237" s="1" t="s">
        <v>120</v>
      </c>
      <c r="BW237">
        <v>0</v>
      </c>
      <c r="BX237">
        <v>0</v>
      </c>
      <c r="BY237">
        <v>0</v>
      </c>
      <c r="BZ237" s="3"/>
      <c r="CA237" s="3"/>
      <c r="CB237" s="1" t="s">
        <v>147</v>
      </c>
      <c r="CC237" s="4"/>
      <c r="CE237" s="1" t="s">
        <v>120</v>
      </c>
      <c r="CH237" s="1" t="s">
        <v>120</v>
      </c>
      <c r="CK237" s="1" t="s">
        <v>120</v>
      </c>
      <c r="CN237" s="1" t="s">
        <v>120</v>
      </c>
      <c r="CO237" s="1" t="s">
        <v>120</v>
      </c>
      <c r="CP237" s="1" t="s">
        <v>120</v>
      </c>
      <c r="CQ237" s="1" t="s">
        <v>120</v>
      </c>
      <c r="CR237" s="1" t="s">
        <v>120</v>
      </c>
      <c r="CS237" s="1" t="s">
        <v>120</v>
      </c>
      <c r="CT237" s="3"/>
      <c r="CU237" s="1" t="s">
        <v>120</v>
      </c>
      <c r="CV237" s="1" t="s">
        <v>120</v>
      </c>
      <c r="CW237" s="1" t="s">
        <v>120</v>
      </c>
      <c r="CX237" s="1" t="s">
        <v>120</v>
      </c>
      <c r="CY237" s="1" t="s">
        <v>120</v>
      </c>
      <c r="CZ237" s="1" t="s">
        <v>120</v>
      </c>
      <c r="DA237" s="1" t="s">
        <v>120</v>
      </c>
      <c r="DB237">
        <v>0</v>
      </c>
      <c r="DC237" s="1" t="s">
        <v>120</v>
      </c>
      <c r="DD237" s="1" t="s">
        <v>135</v>
      </c>
      <c r="DE237" s="1" t="s">
        <v>120</v>
      </c>
      <c r="DF237" s="1" t="s">
        <v>120</v>
      </c>
      <c r="DG237" s="1" t="s">
        <v>120</v>
      </c>
      <c r="DH237" s="1" t="s">
        <v>136</v>
      </c>
      <c r="DI237" s="1" t="s">
        <v>119</v>
      </c>
      <c r="DJ237" s="1" t="s">
        <v>120</v>
      </c>
      <c r="DK237" s="1" t="s">
        <v>120</v>
      </c>
      <c r="DL237" s="1" t="s">
        <v>120</v>
      </c>
      <c r="DM237" s="1" t="s">
        <v>120</v>
      </c>
      <c r="DN237" s="1" t="s">
        <v>120</v>
      </c>
      <c r="DO237" s="1" t="s">
        <v>120</v>
      </c>
      <c r="DP237" s="1" t="s">
        <v>120</v>
      </c>
      <c r="DQ237" s="1" t="s">
        <v>120</v>
      </c>
    </row>
    <row r="238" spans="2:121" x14ac:dyDescent="0.25">
      <c r="B238">
        <v>2085</v>
      </c>
      <c r="C238" s="3">
        <v>40179</v>
      </c>
      <c r="D238" s="1" t="s">
        <v>162</v>
      </c>
      <c r="E238" s="1" t="s">
        <v>117</v>
      </c>
      <c r="F238">
        <v>10</v>
      </c>
      <c r="G238" s="1" t="s">
        <v>118</v>
      </c>
      <c r="H238">
        <v>7430</v>
      </c>
      <c r="I238" s="1" t="s">
        <v>119</v>
      </c>
      <c r="J238">
        <v>3.23</v>
      </c>
      <c r="L238" s="14">
        <f>SUM('E-F Prices 2011 Hourly'!L1441:L1048576)</f>
        <v>972.34999999999047</v>
      </c>
      <c r="M238" s="14">
        <f>Table1[[#This Row],[Price]]*Table1[[#This Row],[Total quantity]]</f>
        <v>23998.9</v>
      </c>
      <c r="N238" s="9">
        <f>Table1[[#This Row],[Real P/L]]-Table1[[#This Row],[Premium]]</f>
        <v>-23026.55000000001</v>
      </c>
      <c r="S238" s="1" t="s">
        <v>120</v>
      </c>
      <c r="V238" s="1" t="s">
        <v>121</v>
      </c>
      <c r="W238" s="1" t="s">
        <v>121</v>
      </c>
      <c r="X238" s="1" t="s">
        <v>122</v>
      </c>
      <c r="Y238" s="1" t="s">
        <v>123</v>
      </c>
      <c r="Z238" s="1" t="s">
        <v>124</v>
      </c>
      <c r="AA238" s="1" t="s">
        <v>426</v>
      </c>
      <c r="AB238" s="1" t="s">
        <v>120</v>
      </c>
      <c r="AC238" s="1" t="s">
        <v>120</v>
      </c>
      <c r="AD238" s="1" t="s">
        <v>120</v>
      </c>
      <c r="AE238" s="1" t="s">
        <v>120</v>
      </c>
      <c r="AF238" s="1" t="s">
        <v>120</v>
      </c>
      <c r="AG238" s="3">
        <v>40603</v>
      </c>
      <c r="AH238" s="3">
        <v>40633</v>
      </c>
      <c r="AI238" s="1" t="s">
        <v>126</v>
      </c>
      <c r="AJ238">
        <v>743</v>
      </c>
      <c r="AK238" s="1" t="s">
        <v>163</v>
      </c>
      <c r="AL238">
        <v>-5</v>
      </c>
      <c r="AM238" s="3"/>
      <c r="AN238" s="1" t="s">
        <v>120</v>
      </c>
      <c r="AO238" s="1" t="s">
        <v>120</v>
      </c>
      <c r="AP238" s="1" t="s">
        <v>128</v>
      </c>
      <c r="AQ238" s="1" t="s">
        <v>129</v>
      </c>
      <c r="AR238">
        <v>0</v>
      </c>
      <c r="AS238">
        <v>0</v>
      </c>
      <c r="AT238" s="1" t="s">
        <v>123</v>
      </c>
      <c r="AU238">
        <v>0</v>
      </c>
      <c r="AV238">
        <v>0</v>
      </c>
      <c r="AW238" s="1" t="s">
        <v>123</v>
      </c>
      <c r="AX238">
        <v>0</v>
      </c>
      <c r="AY238">
        <v>0</v>
      </c>
      <c r="AZ238" s="1" t="s">
        <v>123</v>
      </c>
      <c r="BA238">
        <v>0</v>
      </c>
      <c r="BB238">
        <v>0</v>
      </c>
      <c r="BC238" s="1" t="s">
        <v>123</v>
      </c>
      <c r="BF238" s="1" t="s">
        <v>130</v>
      </c>
      <c r="BG238" s="1" t="s">
        <v>120</v>
      </c>
      <c r="BH238" s="1" t="s">
        <v>131</v>
      </c>
      <c r="BK238" s="1" t="s">
        <v>120</v>
      </c>
      <c r="BL238" s="1" t="s">
        <v>120</v>
      </c>
      <c r="BM238" s="1" t="s">
        <v>120</v>
      </c>
      <c r="BN238" s="1" t="s">
        <v>120</v>
      </c>
      <c r="BO238" s="1" t="s">
        <v>445</v>
      </c>
      <c r="BP238" s="1" t="s">
        <v>133</v>
      </c>
      <c r="BQ238" s="1" t="s">
        <v>120</v>
      </c>
      <c r="BR238" s="1" t="s">
        <v>120</v>
      </c>
      <c r="BS238" s="1" t="s">
        <v>120</v>
      </c>
      <c r="BT238" s="1" t="s">
        <v>120</v>
      </c>
      <c r="BU238" s="1" t="s">
        <v>120</v>
      </c>
      <c r="BV238" s="1" t="s">
        <v>120</v>
      </c>
      <c r="BW238">
        <v>0</v>
      </c>
      <c r="BX238">
        <v>0</v>
      </c>
      <c r="BY238">
        <v>0</v>
      </c>
      <c r="BZ238" s="3"/>
      <c r="CA238" s="3"/>
      <c r="CB238" s="1" t="s">
        <v>134</v>
      </c>
      <c r="CC238" s="4"/>
      <c r="CE238" s="1" t="s">
        <v>120</v>
      </c>
      <c r="CH238" s="1" t="s">
        <v>120</v>
      </c>
      <c r="CK238" s="1" t="s">
        <v>120</v>
      </c>
      <c r="CN238" s="1" t="s">
        <v>120</v>
      </c>
      <c r="CO238" s="1" t="s">
        <v>120</v>
      </c>
      <c r="CP238" s="1" t="s">
        <v>120</v>
      </c>
      <c r="CQ238" s="1" t="s">
        <v>120</v>
      </c>
      <c r="CR238" s="1" t="s">
        <v>120</v>
      </c>
      <c r="CS238" s="1" t="s">
        <v>120</v>
      </c>
      <c r="CT238" s="3"/>
      <c r="CU238" s="1" t="s">
        <v>120</v>
      </c>
      <c r="CV238" s="1" t="s">
        <v>120</v>
      </c>
      <c r="CW238" s="1" t="s">
        <v>120</v>
      </c>
      <c r="CX238" s="1" t="s">
        <v>120</v>
      </c>
      <c r="CY238" s="1" t="s">
        <v>120</v>
      </c>
      <c r="CZ238" s="1" t="s">
        <v>120</v>
      </c>
      <c r="DA238" s="1" t="s">
        <v>120</v>
      </c>
      <c r="DB238">
        <v>0</v>
      </c>
      <c r="DC238" s="1" t="s">
        <v>120</v>
      </c>
      <c r="DD238" s="1" t="s">
        <v>135</v>
      </c>
      <c r="DE238" s="1" t="s">
        <v>120</v>
      </c>
      <c r="DF238" s="1" t="s">
        <v>120</v>
      </c>
      <c r="DG238" s="1" t="s">
        <v>120</v>
      </c>
      <c r="DH238" s="1" t="s">
        <v>136</v>
      </c>
      <c r="DI238" s="1" t="s">
        <v>119</v>
      </c>
      <c r="DJ238" s="1" t="s">
        <v>120</v>
      </c>
      <c r="DK238" s="1" t="s">
        <v>120</v>
      </c>
      <c r="DL238" s="1" t="s">
        <v>120</v>
      </c>
      <c r="DM238" s="1" t="s">
        <v>120</v>
      </c>
      <c r="DN238" s="1" t="s">
        <v>120</v>
      </c>
      <c r="DO238" s="1" t="s">
        <v>120</v>
      </c>
      <c r="DP238" s="1" t="s">
        <v>120</v>
      </c>
      <c r="DQ238" s="1" t="s">
        <v>120</v>
      </c>
    </row>
    <row r="239" spans="2:121" x14ac:dyDescent="0.25">
      <c r="B239">
        <v>2373</v>
      </c>
      <c r="C239" s="3">
        <v>40179</v>
      </c>
      <c r="D239" s="1" t="s">
        <v>162</v>
      </c>
      <c r="E239" s="1" t="s">
        <v>137</v>
      </c>
      <c r="F239">
        <v>-10</v>
      </c>
      <c r="G239" s="1" t="s">
        <v>118</v>
      </c>
      <c r="H239">
        <v>-7430</v>
      </c>
      <c r="I239" s="1" t="s">
        <v>119</v>
      </c>
      <c r="J239">
        <v>4.5599999999999996</v>
      </c>
      <c r="M239" s="9">
        <f>Table1[[#This Row],[Price]]*Table1[[#This Row],[Total quantity]]</f>
        <v>-33880.799999999996</v>
      </c>
      <c r="N239" s="9">
        <f>Table1[[#This Row],[Real P/L]]-Table1[[#This Row],[Premium]]</f>
        <v>33880.799999999996</v>
      </c>
      <c r="S239" s="1" t="s">
        <v>120</v>
      </c>
      <c r="V239" s="1" t="s">
        <v>121</v>
      </c>
      <c r="W239" s="1" t="s">
        <v>121</v>
      </c>
      <c r="X239" s="1" t="s">
        <v>122</v>
      </c>
      <c r="Y239" s="1" t="s">
        <v>123</v>
      </c>
      <c r="Z239" s="1" t="s">
        <v>124</v>
      </c>
      <c r="AA239" s="1" t="s">
        <v>426</v>
      </c>
      <c r="AB239" s="1" t="s">
        <v>120</v>
      </c>
      <c r="AC239" s="1" t="s">
        <v>120</v>
      </c>
      <c r="AD239" s="1" t="s">
        <v>120</v>
      </c>
      <c r="AE239" s="1" t="s">
        <v>120</v>
      </c>
      <c r="AF239" s="1" t="s">
        <v>120</v>
      </c>
      <c r="AG239" s="3">
        <v>40603</v>
      </c>
      <c r="AH239" s="3">
        <v>40633</v>
      </c>
      <c r="AI239" s="1" t="s">
        <v>126</v>
      </c>
      <c r="AJ239">
        <v>743</v>
      </c>
      <c r="AK239" s="1" t="s">
        <v>163</v>
      </c>
      <c r="AL239">
        <v>-5</v>
      </c>
      <c r="AM239" s="3"/>
      <c r="AN239" s="1" t="s">
        <v>120</v>
      </c>
      <c r="AO239" s="1" t="s">
        <v>120</v>
      </c>
      <c r="AP239" s="1" t="s">
        <v>128</v>
      </c>
      <c r="AQ239" s="1" t="s">
        <v>129</v>
      </c>
      <c r="AR239">
        <v>0</v>
      </c>
      <c r="AS239">
        <v>0</v>
      </c>
      <c r="AT239" s="1" t="s">
        <v>123</v>
      </c>
      <c r="AU239">
        <v>0</v>
      </c>
      <c r="AV239">
        <v>0</v>
      </c>
      <c r="AW239" s="1" t="s">
        <v>123</v>
      </c>
      <c r="AX239">
        <v>0</v>
      </c>
      <c r="AY239">
        <v>0</v>
      </c>
      <c r="AZ239" s="1" t="s">
        <v>123</v>
      </c>
      <c r="BA239">
        <v>0</v>
      </c>
      <c r="BB239">
        <v>0</v>
      </c>
      <c r="BC239" s="1" t="s">
        <v>123</v>
      </c>
      <c r="BF239" s="1" t="s">
        <v>130</v>
      </c>
      <c r="BG239" s="1" t="s">
        <v>120</v>
      </c>
      <c r="BH239" s="1" t="s">
        <v>131</v>
      </c>
      <c r="BK239" s="1" t="s">
        <v>120</v>
      </c>
      <c r="BL239" s="1" t="s">
        <v>120</v>
      </c>
      <c r="BM239" s="1" t="s">
        <v>120</v>
      </c>
      <c r="BN239" s="1" t="s">
        <v>120</v>
      </c>
      <c r="BO239" s="1" t="s">
        <v>446</v>
      </c>
      <c r="BP239" s="1" t="s">
        <v>133</v>
      </c>
      <c r="BQ239" s="1" t="s">
        <v>120</v>
      </c>
      <c r="BR239" s="1" t="s">
        <v>120</v>
      </c>
      <c r="BS239" s="1" t="s">
        <v>120</v>
      </c>
      <c r="BT239" s="1" t="s">
        <v>120</v>
      </c>
      <c r="BU239" s="1" t="s">
        <v>120</v>
      </c>
      <c r="BV239" s="1" t="s">
        <v>120</v>
      </c>
      <c r="BW239">
        <v>0</v>
      </c>
      <c r="BX239">
        <v>0</v>
      </c>
      <c r="BY239">
        <v>0</v>
      </c>
      <c r="BZ239" s="3"/>
      <c r="CA239" s="3"/>
      <c r="CB239" s="1" t="s">
        <v>134</v>
      </c>
      <c r="CC239" s="4"/>
      <c r="CE239" s="1" t="s">
        <v>120</v>
      </c>
      <c r="CH239" s="1" t="s">
        <v>120</v>
      </c>
      <c r="CK239" s="1" t="s">
        <v>120</v>
      </c>
      <c r="CN239" s="1" t="s">
        <v>120</v>
      </c>
      <c r="CO239" s="1" t="s">
        <v>120</v>
      </c>
      <c r="CP239" s="1" t="s">
        <v>120</v>
      </c>
      <c r="CQ239" s="1" t="s">
        <v>120</v>
      </c>
      <c r="CR239" s="1" t="s">
        <v>120</v>
      </c>
      <c r="CS239" s="1" t="s">
        <v>120</v>
      </c>
      <c r="CT239" s="3"/>
      <c r="CU239" s="1" t="s">
        <v>120</v>
      </c>
      <c r="CV239" s="1" t="s">
        <v>120</v>
      </c>
      <c r="CW239" s="1" t="s">
        <v>120</v>
      </c>
      <c r="CX239" s="1" t="s">
        <v>120</v>
      </c>
      <c r="CY239" s="1" t="s">
        <v>120</v>
      </c>
      <c r="CZ239" s="1" t="s">
        <v>120</v>
      </c>
      <c r="DA239" s="1" t="s">
        <v>120</v>
      </c>
      <c r="DB239">
        <v>0</v>
      </c>
      <c r="DC239" s="1" t="s">
        <v>120</v>
      </c>
      <c r="DD239" s="1" t="s">
        <v>135</v>
      </c>
      <c r="DE239" s="1" t="s">
        <v>120</v>
      </c>
      <c r="DF239" s="1" t="s">
        <v>120</v>
      </c>
      <c r="DG239" s="1" t="s">
        <v>120</v>
      </c>
      <c r="DH239" s="1" t="s">
        <v>136</v>
      </c>
      <c r="DI239" s="1" t="s">
        <v>119</v>
      </c>
      <c r="DJ239" s="1" t="s">
        <v>120</v>
      </c>
      <c r="DK239" s="1" t="s">
        <v>120</v>
      </c>
      <c r="DL239" s="1" t="s">
        <v>120</v>
      </c>
      <c r="DM239" s="1" t="s">
        <v>120</v>
      </c>
      <c r="DN239" s="1" t="s">
        <v>120</v>
      </c>
      <c r="DO239" s="1" t="s">
        <v>120</v>
      </c>
      <c r="DP239" s="1" t="s">
        <v>120</v>
      </c>
      <c r="DQ239" s="1" t="s">
        <v>120</v>
      </c>
    </row>
    <row r="240" spans="2:121" x14ac:dyDescent="0.25">
      <c r="B240">
        <v>2659</v>
      </c>
      <c r="C240" s="3">
        <v>40179</v>
      </c>
      <c r="D240" s="1" t="s">
        <v>162</v>
      </c>
      <c r="E240" s="1" t="s">
        <v>137</v>
      </c>
      <c r="F240">
        <v>-20</v>
      </c>
      <c r="G240" s="1" t="s">
        <v>118</v>
      </c>
      <c r="H240">
        <v>-14860</v>
      </c>
      <c r="I240" s="1" t="s">
        <v>119</v>
      </c>
      <c r="J240">
        <v>-3.43</v>
      </c>
      <c r="M240" s="9">
        <f>Table1[[#This Row],[Price]]*Table1[[#This Row],[Total quantity]]</f>
        <v>50969.8</v>
      </c>
      <c r="N240" s="9">
        <f>Table1[[#This Row],[Real P/L]]-Table1[[#This Row],[Premium]]</f>
        <v>-50969.8</v>
      </c>
      <c r="S240" s="1" t="s">
        <v>120</v>
      </c>
      <c r="V240" s="1" t="s">
        <v>121</v>
      </c>
      <c r="W240" s="1" t="s">
        <v>121</v>
      </c>
      <c r="X240" s="1" t="s">
        <v>122</v>
      </c>
      <c r="Y240" s="1" t="s">
        <v>123</v>
      </c>
      <c r="Z240" s="1" t="s">
        <v>124</v>
      </c>
      <c r="AA240" s="1" t="s">
        <v>426</v>
      </c>
      <c r="AB240" s="1" t="s">
        <v>120</v>
      </c>
      <c r="AC240" s="1" t="s">
        <v>120</v>
      </c>
      <c r="AD240" s="1" t="s">
        <v>120</v>
      </c>
      <c r="AE240" s="1" t="s">
        <v>120</v>
      </c>
      <c r="AF240" s="1" t="s">
        <v>120</v>
      </c>
      <c r="AG240" s="3">
        <v>40603</v>
      </c>
      <c r="AH240" s="3">
        <v>40633</v>
      </c>
      <c r="AI240" s="1" t="s">
        <v>126</v>
      </c>
      <c r="AJ240">
        <v>743</v>
      </c>
      <c r="AK240" s="1" t="s">
        <v>163</v>
      </c>
      <c r="AL240">
        <v>-5</v>
      </c>
      <c r="AM240" s="3"/>
      <c r="AN240" s="1" t="s">
        <v>120</v>
      </c>
      <c r="AO240" s="1" t="s">
        <v>120</v>
      </c>
      <c r="AP240" s="1" t="s">
        <v>128</v>
      </c>
      <c r="AQ240" s="1" t="s">
        <v>129</v>
      </c>
      <c r="AR240">
        <v>0</v>
      </c>
      <c r="AS240">
        <v>0</v>
      </c>
      <c r="AT240" s="1" t="s">
        <v>123</v>
      </c>
      <c r="AU240">
        <v>0</v>
      </c>
      <c r="AV240">
        <v>0</v>
      </c>
      <c r="AW240" s="1" t="s">
        <v>123</v>
      </c>
      <c r="AX240">
        <v>0</v>
      </c>
      <c r="AY240">
        <v>0</v>
      </c>
      <c r="AZ240" s="1" t="s">
        <v>123</v>
      </c>
      <c r="BA240">
        <v>0</v>
      </c>
      <c r="BB240">
        <v>0</v>
      </c>
      <c r="BC240" s="1" t="s">
        <v>123</v>
      </c>
      <c r="BF240" s="1" t="s">
        <v>130</v>
      </c>
      <c r="BG240" s="1" t="s">
        <v>120</v>
      </c>
      <c r="BH240" s="1" t="s">
        <v>131</v>
      </c>
      <c r="BK240" s="1" t="s">
        <v>120</v>
      </c>
      <c r="BL240" s="1" t="s">
        <v>120</v>
      </c>
      <c r="BM240" s="1" t="s">
        <v>120</v>
      </c>
      <c r="BN240" s="1" t="s">
        <v>120</v>
      </c>
      <c r="BO240" s="1" t="s">
        <v>447</v>
      </c>
      <c r="BP240" s="1" t="s">
        <v>133</v>
      </c>
      <c r="BQ240" s="1" t="s">
        <v>120</v>
      </c>
      <c r="BR240" s="1" t="s">
        <v>120</v>
      </c>
      <c r="BS240" s="1" t="s">
        <v>120</v>
      </c>
      <c r="BT240" s="1" t="s">
        <v>120</v>
      </c>
      <c r="BU240" s="1" t="s">
        <v>120</v>
      </c>
      <c r="BV240" s="1" t="s">
        <v>120</v>
      </c>
      <c r="BW240">
        <v>0</v>
      </c>
      <c r="BX240">
        <v>0</v>
      </c>
      <c r="BY240">
        <v>0</v>
      </c>
      <c r="BZ240" s="3"/>
      <c r="CA240" s="3"/>
      <c r="CB240" s="1" t="s">
        <v>134</v>
      </c>
      <c r="CC240" s="4"/>
      <c r="CE240" s="1" t="s">
        <v>120</v>
      </c>
      <c r="CH240" s="1" t="s">
        <v>120</v>
      </c>
      <c r="CK240" s="1" t="s">
        <v>120</v>
      </c>
      <c r="CN240" s="1" t="s">
        <v>120</v>
      </c>
      <c r="CO240" s="1" t="s">
        <v>120</v>
      </c>
      <c r="CP240" s="1" t="s">
        <v>120</v>
      </c>
      <c r="CQ240" s="1" t="s">
        <v>120</v>
      </c>
      <c r="CR240" s="1" t="s">
        <v>120</v>
      </c>
      <c r="CS240" s="1" t="s">
        <v>120</v>
      </c>
      <c r="CT240" s="3"/>
      <c r="CU240" s="1" t="s">
        <v>120</v>
      </c>
      <c r="CV240" s="1" t="s">
        <v>120</v>
      </c>
      <c r="CW240" s="1" t="s">
        <v>120</v>
      </c>
      <c r="CX240" s="1" t="s">
        <v>120</v>
      </c>
      <c r="CY240" s="1" t="s">
        <v>120</v>
      </c>
      <c r="CZ240" s="1" t="s">
        <v>120</v>
      </c>
      <c r="DA240" s="1" t="s">
        <v>120</v>
      </c>
      <c r="DB240">
        <v>0</v>
      </c>
      <c r="DC240" s="1" t="s">
        <v>120</v>
      </c>
      <c r="DD240" s="1" t="s">
        <v>135</v>
      </c>
      <c r="DE240" s="1" t="s">
        <v>120</v>
      </c>
      <c r="DF240" s="1" t="s">
        <v>120</v>
      </c>
      <c r="DG240" s="1" t="s">
        <v>120</v>
      </c>
      <c r="DH240" s="1" t="s">
        <v>136</v>
      </c>
      <c r="DI240" s="1" t="s">
        <v>119</v>
      </c>
      <c r="DJ240" s="1" t="s">
        <v>120</v>
      </c>
      <c r="DK240" s="1" t="s">
        <v>120</v>
      </c>
      <c r="DL240" s="1" t="s">
        <v>120</v>
      </c>
      <c r="DM240" s="1" t="s">
        <v>120</v>
      </c>
      <c r="DN240" s="1" t="s">
        <v>120</v>
      </c>
      <c r="DO240" s="1" t="s">
        <v>120</v>
      </c>
      <c r="DP240" s="1" t="s">
        <v>120</v>
      </c>
      <c r="DQ240" s="1" t="s">
        <v>120</v>
      </c>
    </row>
    <row r="241" spans="2:121" x14ac:dyDescent="0.25">
      <c r="B241">
        <v>2087</v>
      </c>
      <c r="C241" s="3">
        <v>40179</v>
      </c>
      <c r="D241" s="1" t="s">
        <v>167</v>
      </c>
      <c r="E241" s="1" t="s">
        <v>117</v>
      </c>
      <c r="F241">
        <v>10</v>
      </c>
      <c r="G241" s="1" t="s">
        <v>118</v>
      </c>
      <c r="H241">
        <v>7430</v>
      </c>
      <c r="I241" s="1" t="s">
        <v>119</v>
      </c>
      <c r="J241">
        <v>3.23</v>
      </c>
      <c r="M241" s="9">
        <f>Table1[[#This Row],[Price]]*Table1[[#This Row],[Total quantity]]</f>
        <v>23998.9</v>
      </c>
      <c r="N241" s="9">
        <f>Table1[[#This Row],[Real P/L]]-Table1[[#This Row],[Premium]]</f>
        <v>-23998.9</v>
      </c>
      <c r="S241" s="1" t="s">
        <v>120</v>
      </c>
      <c r="V241" s="1" t="s">
        <v>121</v>
      </c>
      <c r="W241" s="1" t="s">
        <v>121</v>
      </c>
      <c r="X241" s="1" t="s">
        <v>122</v>
      </c>
      <c r="Y241" s="1" t="s">
        <v>123</v>
      </c>
      <c r="Z241" s="1" t="s">
        <v>124</v>
      </c>
      <c r="AA241" s="1" t="s">
        <v>426</v>
      </c>
      <c r="AB241" s="1" t="s">
        <v>120</v>
      </c>
      <c r="AC241" s="1" t="s">
        <v>120</v>
      </c>
      <c r="AD241" s="1" t="s">
        <v>120</v>
      </c>
      <c r="AE241" s="1" t="s">
        <v>120</v>
      </c>
      <c r="AF241" s="1" t="s">
        <v>120</v>
      </c>
      <c r="AG241" s="3">
        <v>40603</v>
      </c>
      <c r="AH241" s="3">
        <v>40633</v>
      </c>
      <c r="AI241" s="1" t="s">
        <v>126</v>
      </c>
      <c r="AJ241">
        <v>743</v>
      </c>
      <c r="AK241" s="1" t="s">
        <v>163</v>
      </c>
      <c r="AL241">
        <v>-5</v>
      </c>
      <c r="AM241" s="3"/>
      <c r="AN241" s="1" t="s">
        <v>120</v>
      </c>
      <c r="AO241" s="1" t="s">
        <v>120</v>
      </c>
      <c r="AP241" s="1" t="s">
        <v>128</v>
      </c>
      <c r="AQ241" s="1" t="s">
        <v>129</v>
      </c>
      <c r="AR241">
        <v>0</v>
      </c>
      <c r="AS241">
        <v>0</v>
      </c>
      <c r="AT241" s="1" t="s">
        <v>123</v>
      </c>
      <c r="AU241">
        <v>0</v>
      </c>
      <c r="AV241">
        <v>0</v>
      </c>
      <c r="AW241" s="1" t="s">
        <v>123</v>
      </c>
      <c r="AX241">
        <v>0</v>
      </c>
      <c r="AY241">
        <v>0</v>
      </c>
      <c r="AZ241" s="1" t="s">
        <v>123</v>
      </c>
      <c r="BA241">
        <v>0</v>
      </c>
      <c r="BB241">
        <v>0</v>
      </c>
      <c r="BC241" s="1" t="s">
        <v>123</v>
      </c>
      <c r="BF241" s="1" t="s">
        <v>130</v>
      </c>
      <c r="BG241" s="1" t="s">
        <v>120</v>
      </c>
      <c r="BH241" s="1" t="s">
        <v>131</v>
      </c>
      <c r="BK241" s="1" t="s">
        <v>120</v>
      </c>
      <c r="BL241" s="1" t="s">
        <v>120</v>
      </c>
      <c r="BM241" s="1" t="s">
        <v>120</v>
      </c>
      <c r="BN241" s="1" t="s">
        <v>120</v>
      </c>
      <c r="BO241" s="1" t="s">
        <v>448</v>
      </c>
      <c r="BP241" s="1" t="s">
        <v>133</v>
      </c>
      <c r="BQ241" s="1" t="s">
        <v>120</v>
      </c>
      <c r="BR241" s="1" t="s">
        <v>120</v>
      </c>
      <c r="BS241" s="1" t="s">
        <v>120</v>
      </c>
      <c r="BT241" s="1" t="s">
        <v>120</v>
      </c>
      <c r="BU241" s="1" t="s">
        <v>120</v>
      </c>
      <c r="BV241" s="1" t="s">
        <v>120</v>
      </c>
      <c r="BW241">
        <v>0</v>
      </c>
      <c r="BX241">
        <v>0</v>
      </c>
      <c r="BY241">
        <v>0</v>
      </c>
      <c r="BZ241" s="3"/>
      <c r="CA241" s="3"/>
      <c r="CB241" s="1" t="s">
        <v>142</v>
      </c>
      <c r="CC241" s="4"/>
      <c r="CE241" s="1" t="s">
        <v>120</v>
      </c>
      <c r="CH241" s="1" t="s">
        <v>120</v>
      </c>
      <c r="CK241" s="1" t="s">
        <v>120</v>
      </c>
      <c r="CN241" s="1" t="s">
        <v>120</v>
      </c>
      <c r="CO241" s="1" t="s">
        <v>120</v>
      </c>
      <c r="CP241" s="1" t="s">
        <v>120</v>
      </c>
      <c r="CQ241" s="1" t="s">
        <v>120</v>
      </c>
      <c r="CR241" s="1" t="s">
        <v>120</v>
      </c>
      <c r="CS241" s="1" t="s">
        <v>120</v>
      </c>
      <c r="CT241" s="3"/>
      <c r="CU241" s="1" t="s">
        <v>120</v>
      </c>
      <c r="CV241" s="1" t="s">
        <v>120</v>
      </c>
      <c r="CW241" s="1" t="s">
        <v>120</v>
      </c>
      <c r="CX241" s="1" t="s">
        <v>120</v>
      </c>
      <c r="CY241" s="1" t="s">
        <v>120</v>
      </c>
      <c r="CZ241" s="1" t="s">
        <v>120</v>
      </c>
      <c r="DA241" s="1" t="s">
        <v>120</v>
      </c>
      <c r="DB241">
        <v>0</v>
      </c>
      <c r="DC241" s="1" t="s">
        <v>120</v>
      </c>
      <c r="DD241" s="1" t="s">
        <v>135</v>
      </c>
      <c r="DE241" s="1" t="s">
        <v>120</v>
      </c>
      <c r="DF241" s="1" t="s">
        <v>120</v>
      </c>
      <c r="DG241" s="1" t="s">
        <v>120</v>
      </c>
      <c r="DH241" s="1" t="s">
        <v>136</v>
      </c>
      <c r="DI241" s="1" t="s">
        <v>119</v>
      </c>
      <c r="DJ241" s="1" t="s">
        <v>120</v>
      </c>
      <c r="DK241" s="1" t="s">
        <v>120</v>
      </c>
      <c r="DL241" s="1" t="s">
        <v>120</v>
      </c>
      <c r="DM241" s="1" t="s">
        <v>120</v>
      </c>
      <c r="DN241" s="1" t="s">
        <v>120</v>
      </c>
      <c r="DO241" s="1" t="s">
        <v>120</v>
      </c>
      <c r="DP241" s="1" t="s">
        <v>120</v>
      </c>
      <c r="DQ241" s="1" t="s">
        <v>120</v>
      </c>
    </row>
    <row r="242" spans="2:121" x14ac:dyDescent="0.25">
      <c r="B242">
        <v>2375</v>
      </c>
      <c r="C242" s="3">
        <v>40179</v>
      </c>
      <c r="D242" s="1" t="s">
        <v>167</v>
      </c>
      <c r="E242" s="1" t="s">
        <v>137</v>
      </c>
      <c r="F242">
        <v>-10</v>
      </c>
      <c r="G242" s="1" t="s">
        <v>118</v>
      </c>
      <c r="H242">
        <v>-7430</v>
      </c>
      <c r="I242" s="1" t="s">
        <v>119</v>
      </c>
      <c r="J242">
        <v>4.5599999999999996</v>
      </c>
      <c r="L242" s="14">
        <f>'E-F Prices 2011 Hourly'!O4</f>
        <v>0</v>
      </c>
      <c r="M242" s="14">
        <f>Table1[[#This Row],[Price]]*Table1[[#This Row],[Total quantity]]</f>
        <v>-33880.799999999996</v>
      </c>
      <c r="N242" s="9">
        <f>Table1[[#This Row],[Real P/L]]-Table1[[#This Row],[Premium]]</f>
        <v>33880.799999999996</v>
      </c>
      <c r="S242" s="1" t="s">
        <v>120</v>
      </c>
      <c r="V242" s="1" t="s">
        <v>121</v>
      </c>
      <c r="W242" s="1" t="s">
        <v>121</v>
      </c>
      <c r="X242" s="1" t="s">
        <v>122</v>
      </c>
      <c r="Y242" s="1" t="s">
        <v>123</v>
      </c>
      <c r="Z242" s="1" t="s">
        <v>124</v>
      </c>
      <c r="AA242" s="1" t="s">
        <v>426</v>
      </c>
      <c r="AB242" s="1" t="s">
        <v>120</v>
      </c>
      <c r="AC242" s="1" t="s">
        <v>120</v>
      </c>
      <c r="AD242" s="1" t="s">
        <v>120</v>
      </c>
      <c r="AE242" s="1" t="s">
        <v>120</v>
      </c>
      <c r="AF242" s="1" t="s">
        <v>120</v>
      </c>
      <c r="AG242" s="3">
        <v>40603</v>
      </c>
      <c r="AH242" s="3">
        <v>40633</v>
      </c>
      <c r="AI242" s="1" t="s">
        <v>126</v>
      </c>
      <c r="AJ242">
        <v>743</v>
      </c>
      <c r="AK242" s="1" t="s">
        <v>163</v>
      </c>
      <c r="AL242">
        <v>-5</v>
      </c>
      <c r="AM242" s="3"/>
      <c r="AN242" s="1" t="s">
        <v>120</v>
      </c>
      <c r="AO242" s="1" t="s">
        <v>120</v>
      </c>
      <c r="AP242" s="1" t="s">
        <v>128</v>
      </c>
      <c r="AQ242" s="1" t="s">
        <v>129</v>
      </c>
      <c r="AR242">
        <v>0</v>
      </c>
      <c r="AS242">
        <v>0</v>
      </c>
      <c r="AT242" s="1" t="s">
        <v>123</v>
      </c>
      <c r="AU242">
        <v>0</v>
      </c>
      <c r="AV242">
        <v>0</v>
      </c>
      <c r="AW242" s="1" t="s">
        <v>123</v>
      </c>
      <c r="AX242">
        <v>0</v>
      </c>
      <c r="AY242">
        <v>0</v>
      </c>
      <c r="AZ242" s="1" t="s">
        <v>123</v>
      </c>
      <c r="BA242">
        <v>0</v>
      </c>
      <c r="BB242">
        <v>0</v>
      </c>
      <c r="BC242" s="1" t="s">
        <v>123</v>
      </c>
      <c r="BF242" s="1" t="s">
        <v>130</v>
      </c>
      <c r="BG242" s="1" t="s">
        <v>120</v>
      </c>
      <c r="BH242" s="1" t="s">
        <v>131</v>
      </c>
      <c r="BK242" s="1" t="s">
        <v>120</v>
      </c>
      <c r="BL242" s="1" t="s">
        <v>120</v>
      </c>
      <c r="BM242" s="1" t="s">
        <v>120</v>
      </c>
      <c r="BN242" s="1" t="s">
        <v>120</v>
      </c>
      <c r="BO242" s="1" t="s">
        <v>449</v>
      </c>
      <c r="BP242" s="1" t="s">
        <v>133</v>
      </c>
      <c r="BQ242" s="1" t="s">
        <v>120</v>
      </c>
      <c r="BR242" s="1" t="s">
        <v>120</v>
      </c>
      <c r="BS242" s="1" t="s">
        <v>120</v>
      </c>
      <c r="BT242" s="1" t="s">
        <v>120</v>
      </c>
      <c r="BU242" s="1" t="s">
        <v>120</v>
      </c>
      <c r="BV242" s="1" t="s">
        <v>120</v>
      </c>
      <c r="BW242">
        <v>0</v>
      </c>
      <c r="BX242">
        <v>0</v>
      </c>
      <c r="BY242">
        <v>0</v>
      </c>
      <c r="BZ242" s="3"/>
      <c r="CA242" s="3"/>
      <c r="CB242" s="1" t="s">
        <v>142</v>
      </c>
      <c r="CC242" s="4"/>
      <c r="CE242" s="1" t="s">
        <v>120</v>
      </c>
      <c r="CH242" s="1" t="s">
        <v>120</v>
      </c>
      <c r="CK242" s="1" t="s">
        <v>120</v>
      </c>
      <c r="CN242" s="1" t="s">
        <v>120</v>
      </c>
      <c r="CO242" s="1" t="s">
        <v>120</v>
      </c>
      <c r="CP242" s="1" t="s">
        <v>120</v>
      </c>
      <c r="CQ242" s="1" t="s">
        <v>120</v>
      </c>
      <c r="CR242" s="1" t="s">
        <v>120</v>
      </c>
      <c r="CS242" s="1" t="s">
        <v>120</v>
      </c>
      <c r="CT242" s="3"/>
      <c r="CU242" s="1" t="s">
        <v>120</v>
      </c>
      <c r="CV242" s="1" t="s">
        <v>120</v>
      </c>
      <c r="CW242" s="1" t="s">
        <v>120</v>
      </c>
      <c r="CX242" s="1" t="s">
        <v>120</v>
      </c>
      <c r="CY242" s="1" t="s">
        <v>120</v>
      </c>
      <c r="CZ242" s="1" t="s">
        <v>120</v>
      </c>
      <c r="DA242" s="1" t="s">
        <v>120</v>
      </c>
      <c r="DB242">
        <v>0</v>
      </c>
      <c r="DC242" s="1" t="s">
        <v>120</v>
      </c>
      <c r="DD242" s="1" t="s">
        <v>135</v>
      </c>
      <c r="DE242" s="1" t="s">
        <v>120</v>
      </c>
      <c r="DF242" s="1" t="s">
        <v>120</v>
      </c>
      <c r="DG242" s="1" t="s">
        <v>120</v>
      </c>
      <c r="DH242" s="1" t="s">
        <v>136</v>
      </c>
      <c r="DI242" s="1" t="s">
        <v>119</v>
      </c>
      <c r="DJ242" s="1" t="s">
        <v>120</v>
      </c>
      <c r="DK242" s="1" t="s">
        <v>120</v>
      </c>
      <c r="DL242" s="1" t="s">
        <v>120</v>
      </c>
      <c r="DM242" s="1" t="s">
        <v>120</v>
      </c>
      <c r="DN242" s="1" t="s">
        <v>120</v>
      </c>
      <c r="DO242" s="1" t="s">
        <v>120</v>
      </c>
      <c r="DP242" s="1" t="s">
        <v>120</v>
      </c>
      <c r="DQ242" s="1" t="s">
        <v>120</v>
      </c>
    </row>
    <row r="243" spans="2:121" x14ac:dyDescent="0.25">
      <c r="B243">
        <v>2661</v>
      </c>
      <c r="C243" s="3">
        <v>40179</v>
      </c>
      <c r="D243" s="1" t="s">
        <v>167</v>
      </c>
      <c r="E243" s="1" t="s">
        <v>137</v>
      </c>
      <c r="F243">
        <v>-20</v>
      </c>
      <c r="G243" s="1" t="s">
        <v>118</v>
      </c>
      <c r="H243">
        <v>-14860</v>
      </c>
      <c r="I243" s="1" t="s">
        <v>119</v>
      </c>
      <c r="J243">
        <v>-3.43</v>
      </c>
      <c r="M243" s="9">
        <f>Table1[[#This Row],[Price]]*Table1[[#This Row],[Total quantity]]</f>
        <v>50969.8</v>
      </c>
      <c r="N243" s="9">
        <f>Table1[[#This Row],[Real P/L]]-Table1[[#This Row],[Premium]]</f>
        <v>-50969.8</v>
      </c>
      <c r="S243" s="1" t="s">
        <v>120</v>
      </c>
      <c r="V243" s="1" t="s">
        <v>121</v>
      </c>
      <c r="W243" s="1" t="s">
        <v>121</v>
      </c>
      <c r="X243" s="1" t="s">
        <v>122</v>
      </c>
      <c r="Y243" s="1" t="s">
        <v>123</v>
      </c>
      <c r="Z243" s="1" t="s">
        <v>124</v>
      </c>
      <c r="AA243" s="1" t="s">
        <v>426</v>
      </c>
      <c r="AB243" s="1" t="s">
        <v>120</v>
      </c>
      <c r="AC243" s="1" t="s">
        <v>120</v>
      </c>
      <c r="AD243" s="1" t="s">
        <v>120</v>
      </c>
      <c r="AE243" s="1" t="s">
        <v>120</v>
      </c>
      <c r="AF243" s="1" t="s">
        <v>120</v>
      </c>
      <c r="AG243" s="3">
        <v>40603</v>
      </c>
      <c r="AH243" s="3">
        <v>40633</v>
      </c>
      <c r="AI243" s="1" t="s">
        <v>126</v>
      </c>
      <c r="AJ243">
        <v>743</v>
      </c>
      <c r="AK243" s="1" t="s">
        <v>163</v>
      </c>
      <c r="AL243">
        <v>-5</v>
      </c>
      <c r="AM243" s="3"/>
      <c r="AN243" s="1" t="s">
        <v>120</v>
      </c>
      <c r="AO243" s="1" t="s">
        <v>120</v>
      </c>
      <c r="AP243" s="1" t="s">
        <v>128</v>
      </c>
      <c r="AQ243" s="1" t="s">
        <v>129</v>
      </c>
      <c r="AR243">
        <v>0</v>
      </c>
      <c r="AS243">
        <v>0</v>
      </c>
      <c r="AT243" s="1" t="s">
        <v>123</v>
      </c>
      <c r="AU243">
        <v>0</v>
      </c>
      <c r="AV243">
        <v>0</v>
      </c>
      <c r="AW243" s="1" t="s">
        <v>123</v>
      </c>
      <c r="AX243">
        <v>0</v>
      </c>
      <c r="AY243">
        <v>0</v>
      </c>
      <c r="AZ243" s="1" t="s">
        <v>123</v>
      </c>
      <c r="BA243">
        <v>0</v>
      </c>
      <c r="BB243">
        <v>0</v>
      </c>
      <c r="BC243" s="1" t="s">
        <v>123</v>
      </c>
      <c r="BF243" s="1" t="s">
        <v>130</v>
      </c>
      <c r="BG243" s="1" t="s">
        <v>120</v>
      </c>
      <c r="BH243" s="1" t="s">
        <v>131</v>
      </c>
      <c r="BK243" s="1" t="s">
        <v>120</v>
      </c>
      <c r="BL243" s="1" t="s">
        <v>120</v>
      </c>
      <c r="BM243" s="1" t="s">
        <v>120</v>
      </c>
      <c r="BN243" s="1" t="s">
        <v>120</v>
      </c>
      <c r="BO243" s="1" t="s">
        <v>450</v>
      </c>
      <c r="BP243" s="1" t="s">
        <v>133</v>
      </c>
      <c r="BQ243" s="1" t="s">
        <v>120</v>
      </c>
      <c r="BR243" s="1" t="s">
        <v>120</v>
      </c>
      <c r="BS243" s="1" t="s">
        <v>120</v>
      </c>
      <c r="BT243" s="1" t="s">
        <v>120</v>
      </c>
      <c r="BU243" s="1" t="s">
        <v>120</v>
      </c>
      <c r="BV243" s="1" t="s">
        <v>120</v>
      </c>
      <c r="BW243">
        <v>0</v>
      </c>
      <c r="BX243">
        <v>0</v>
      </c>
      <c r="BY243">
        <v>0</v>
      </c>
      <c r="BZ243" s="3"/>
      <c r="CA243" s="3"/>
      <c r="CB243" s="1" t="s">
        <v>142</v>
      </c>
      <c r="CC243" s="4"/>
      <c r="CE243" s="1" t="s">
        <v>120</v>
      </c>
      <c r="CH243" s="1" t="s">
        <v>120</v>
      </c>
      <c r="CK243" s="1" t="s">
        <v>120</v>
      </c>
      <c r="CN243" s="1" t="s">
        <v>120</v>
      </c>
      <c r="CO243" s="1" t="s">
        <v>120</v>
      </c>
      <c r="CP243" s="1" t="s">
        <v>120</v>
      </c>
      <c r="CQ243" s="1" t="s">
        <v>120</v>
      </c>
      <c r="CR243" s="1" t="s">
        <v>120</v>
      </c>
      <c r="CS243" s="1" t="s">
        <v>120</v>
      </c>
      <c r="CT243" s="3"/>
      <c r="CU243" s="1" t="s">
        <v>120</v>
      </c>
      <c r="CV243" s="1" t="s">
        <v>120</v>
      </c>
      <c r="CW243" s="1" t="s">
        <v>120</v>
      </c>
      <c r="CX243" s="1" t="s">
        <v>120</v>
      </c>
      <c r="CY243" s="1" t="s">
        <v>120</v>
      </c>
      <c r="CZ243" s="1" t="s">
        <v>120</v>
      </c>
      <c r="DA243" s="1" t="s">
        <v>120</v>
      </c>
      <c r="DB243">
        <v>0</v>
      </c>
      <c r="DC243" s="1" t="s">
        <v>120</v>
      </c>
      <c r="DD243" s="1" t="s">
        <v>135</v>
      </c>
      <c r="DE243" s="1" t="s">
        <v>120</v>
      </c>
      <c r="DF243" s="1" t="s">
        <v>120</v>
      </c>
      <c r="DG243" s="1" t="s">
        <v>120</v>
      </c>
      <c r="DH243" s="1" t="s">
        <v>136</v>
      </c>
      <c r="DI243" s="1" t="s">
        <v>119</v>
      </c>
      <c r="DJ243" s="1" t="s">
        <v>120</v>
      </c>
      <c r="DK243" s="1" t="s">
        <v>120</v>
      </c>
      <c r="DL243" s="1" t="s">
        <v>120</v>
      </c>
      <c r="DM243" s="1" t="s">
        <v>120</v>
      </c>
      <c r="DN243" s="1" t="s">
        <v>120</v>
      </c>
      <c r="DO243" s="1" t="s">
        <v>120</v>
      </c>
      <c r="DP243" s="1" t="s">
        <v>120</v>
      </c>
      <c r="DQ243" s="1" t="s">
        <v>120</v>
      </c>
    </row>
    <row r="244" spans="2:121" x14ac:dyDescent="0.25">
      <c r="B244">
        <v>2089</v>
      </c>
      <c r="C244" s="3">
        <v>40179</v>
      </c>
      <c r="D244" s="1" t="s">
        <v>171</v>
      </c>
      <c r="E244" s="1" t="s">
        <v>117</v>
      </c>
      <c r="F244">
        <v>10</v>
      </c>
      <c r="G244" s="1" t="s">
        <v>118</v>
      </c>
      <c r="H244">
        <v>7430</v>
      </c>
      <c r="I244" s="1" t="s">
        <v>119</v>
      </c>
      <c r="J244">
        <v>3.23</v>
      </c>
      <c r="M244" s="9">
        <f>Table1[[#This Row],[Price]]*Table1[[#This Row],[Total quantity]]</f>
        <v>23998.9</v>
      </c>
      <c r="N244" s="9">
        <f>Table1[[#This Row],[Real P/L]]-Table1[[#This Row],[Premium]]</f>
        <v>-23998.9</v>
      </c>
      <c r="S244" s="1" t="s">
        <v>120</v>
      </c>
      <c r="V244" s="1" t="s">
        <v>121</v>
      </c>
      <c r="W244" s="1" t="s">
        <v>121</v>
      </c>
      <c r="X244" s="1" t="s">
        <v>122</v>
      </c>
      <c r="Y244" s="1" t="s">
        <v>123</v>
      </c>
      <c r="Z244" s="1" t="s">
        <v>124</v>
      </c>
      <c r="AA244" s="1" t="s">
        <v>426</v>
      </c>
      <c r="AB244" s="1" t="s">
        <v>120</v>
      </c>
      <c r="AC244" s="1" t="s">
        <v>120</v>
      </c>
      <c r="AD244" s="1" t="s">
        <v>120</v>
      </c>
      <c r="AE244" s="1" t="s">
        <v>120</v>
      </c>
      <c r="AF244" s="1" t="s">
        <v>120</v>
      </c>
      <c r="AG244" s="3">
        <v>40603</v>
      </c>
      <c r="AH244" s="3">
        <v>40633</v>
      </c>
      <c r="AI244" s="1" t="s">
        <v>126</v>
      </c>
      <c r="AJ244">
        <v>743</v>
      </c>
      <c r="AK244" s="1" t="s">
        <v>163</v>
      </c>
      <c r="AL244">
        <v>-5</v>
      </c>
      <c r="AM244" s="3"/>
      <c r="AN244" s="1" t="s">
        <v>120</v>
      </c>
      <c r="AO244" s="1" t="s">
        <v>120</v>
      </c>
      <c r="AP244" s="1" t="s">
        <v>128</v>
      </c>
      <c r="AQ244" s="1" t="s">
        <v>129</v>
      </c>
      <c r="AR244">
        <v>0</v>
      </c>
      <c r="AS244">
        <v>0</v>
      </c>
      <c r="AT244" s="1" t="s">
        <v>123</v>
      </c>
      <c r="AU244">
        <v>0</v>
      </c>
      <c r="AV244">
        <v>0</v>
      </c>
      <c r="AW244" s="1" t="s">
        <v>123</v>
      </c>
      <c r="AX244">
        <v>0</v>
      </c>
      <c r="AY244">
        <v>0</v>
      </c>
      <c r="AZ244" s="1" t="s">
        <v>123</v>
      </c>
      <c r="BA244">
        <v>0</v>
      </c>
      <c r="BB244">
        <v>0</v>
      </c>
      <c r="BC244" s="1" t="s">
        <v>123</v>
      </c>
      <c r="BF244" s="1" t="s">
        <v>130</v>
      </c>
      <c r="BG244" s="1" t="s">
        <v>120</v>
      </c>
      <c r="BH244" s="1" t="s">
        <v>131</v>
      </c>
      <c r="BK244" s="1" t="s">
        <v>120</v>
      </c>
      <c r="BL244" s="1" t="s">
        <v>120</v>
      </c>
      <c r="BM244" s="1" t="s">
        <v>120</v>
      </c>
      <c r="BN244" s="1" t="s">
        <v>120</v>
      </c>
      <c r="BO244" s="1" t="s">
        <v>451</v>
      </c>
      <c r="BP244" s="1" t="s">
        <v>133</v>
      </c>
      <c r="BQ244" s="1" t="s">
        <v>120</v>
      </c>
      <c r="BR244" s="1" t="s">
        <v>120</v>
      </c>
      <c r="BS244" s="1" t="s">
        <v>120</v>
      </c>
      <c r="BT244" s="1" t="s">
        <v>120</v>
      </c>
      <c r="BU244" s="1" t="s">
        <v>120</v>
      </c>
      <c r="BV244" s="1" t="s">
        <v>120</v>
      </c>
      <c r="BW244">
        <v>0</v>
      </c>
      <c r="BX244">
        <v>0</v>
      </c>
      <c r="BY244">
        <v>0</v>
      </c>
      <c r="BZ244" s="3"/>
      <c r="CA244" s="3"/>
      <c r="CB244" s="1" t="s">
        <v>147</v>
      </c>
      <c r="CC244" s="4"/>
      <c r="CE244" s="1" t="s">
        <v>120</v>
      </c>
      <c r="CH244" s="1" t="s">
        <v>120</v>
      </c>
      <c r="CK244" s="1" t="s">
        <v>120</v>
      </c>
      <c r="CN244" s="1" t="s">
        <v>120</v>
      </c>
      <c r="CO244" s="1" t="s">
        <v>120</v>
      </c>
      <c r="CP244" s="1" t="s">
        <v>120</v>
      </c>
      <c r="CQ244" s="1" t="s">
        <v>120</v>
      </c>
      <c r="CR244" s="1" t="s">
        <v>120</v>
      </c>
      <c r="CS244" s="1" t="s">
        <v>120</v>
      </c>
      <c r="CT244" s="3"/>
      <c r="CU244" s="1" t="s">
        <v>120</v>
      </c>
      <c r="CV244" s="1" t="s">
        <v>120</v>
      </c>
      <c r="CW244" s="1" t="s">
        <v>120</v>
      </c>
      <c r="CX244" s="1" t="s">
        <v>120</v>
      </c>
      <c r="CY244" s="1" t="s">
        <v>120</v>
      </c>
      <c r="CZ244" s="1" t="s">
        <v>120</v>
      </c>
      <c r="DA244" s="1" t="s">
        <v>120</v>
      </c>
      <c r="DB244">
        <v>0</v>
      </c>
      <c r="DC244" s="1" t="s">
        <v>120</v>
      </c>
      <c r="DD244" s="1" t="s">
        <v>135</v>
      </c>
      <c r="DE244" s="1" t="s">
        <v>120</v>
      </c>
      <c r="DF244" s="1" t="s">
        <v>120</v>
      </c>
      <c r="DG244" s="1" t="s">
        <v>120</v>
      </c>
      <c r="DH244" s="1" t="s">
        <v>136</v>
      </c>
      <c r="DI244" s="1" t="s">
        <v>119</v>
      </c>
      <c r="DJ244" s="1" t="s">
        <v>120</v>
      </c>
      <c r="DK244" s="1" t="s">
        <v>120</v>
      </c>
      <c r="DL244" s="1" t="s">
        <v>120</v>
      </c>
      <c r="DM244" s="1" t="s">
        <v>120</v>
      </c>
      <c r="DN244" s="1" t="s">
        <v>120</v>
      </c>
      <c r="DO244" s="1" t="s">
        <v>120</v>
      </c>
      <c r="DP244" s="1" t="s">
        <v>120</v>
      </c>
      <c r="DQ244" s="1" t="s">
        <v>120</v>
      </c>
    </row>
    <row r="245" spans="2:121" x14ac:dyDescent="0.25">
      <c r="B245">
        <v>2377</v>
      </c>
      <c r="C245" s="3">
        <v>40179</v>
      </c>
      <c r="D245" s="1" t="s">
        <v>171</v>
      </c>
      <c r="E245" s="1" t="s">
        <v>137</v>
      </c>
      <c r="F245">
        <v>-10</v>
      </c>
      <c r="G245" s="1" t="s">
        <v>118</v>
      </c>
      <c r="H245">
        <v>-7430</v>
      </c>
      <c r="I245" s="1" t="s">
        <v>119</v>
      </c>
      <c r="J245">
        <v>4.5599999999999996</v>
      </c>
      <c r="M245" s="9">
        <f>Table1[[#This Row],[Price]]*Table1[[#This Row],[Total quantity]]</f>
        <v>-33880.799999999996</v>
      </c>
      <c r="N245" s="9">
        <f>Table1[[#This Row],[Real P/L]]-Table1[[#This Row],[Premium]]</f>
        <v>33880.799999999996</v>
      </c>
      <c r="S245" s="1" t="s">
        <v>120</v>
      </c>
      <c r="V245" s="1" t="s">
        <v>121</v>
      </c>
      <c r="W245" s="1" t="s">
        <v>121</v>
      </c>
      <c r="X245" s="1" t="s">
        <v>122</v>
      </c>
      <c r="Y245" s="1" t="s">
        <v>123</v>
      </c>
      <c r="Z245" s="1" t="s">
        <v>124</v>
      </c>
      <c r="AA245" s="1" t="s">
        <v>426</v>
      </c>
      <c r="AB245" s="1" t="s">
        <v>120</v>
      </c>
      <c r="AC245" s="1" t="s">
        <v>120</v>
      </c>
      <c r="AD245" s="1" t="s">
        <v>120</v>
      </c>
      <c r="AE245" s="1" t="s">
        <v>120</v>
      </c>
      <c r="AF245" s="1" t="s">
        <v>120</v>
      </c>
      <c r="AG245" s="3">
        <v>40603</v>
      </c>
      <c r="AH245" s="3">
        <v>40633</v>
      </c>
      <c r="AI245" s="1" t="s">
        <v>126</v>
      </c>
      <c r="AJ245">
        <v>743</v>
      </c>
      <c r="AK245" s="1" t="s">
        <v>163</v>
      </c>
      <c r="AL245">
        <v>-5</v>
      </c>
      <c r="AM245" s="3"/>
      <c r="AN245" s="1" t="s">
        <v>120</v>
      </c>
      <c r="AO245" s="1" t="s">
        <v>120</v>
      </c>
      <c r="AP245" s="1" t="s">
        <v>128</v>
      </c>
      <c r="AQ245" s="1" t="s">
        <v>129</v>
      </c>
      <c r="AR245">
        <v>0</v>
      </c>
      <c r="AS245">
        <v>0</v>
      </c>
      <c r="AT245" s="1" t="s">
        <v>123</v>
      </c>
      <c r="AU245">
        <v>0</v>
      </c>
      <c r="AV245">
        <v>0</v>
      </c>
      <c r="AW245" s="1" t="s">
        <v>123</v>
      </c>
      <c r="AX245">
        <v>0</v>
      </c>
      <c r="AY245">
        <v>0</v>
      </c>
      <c r="AZ245" s="1" t="s">
        <v>123</v>
      </c>
      <c r="BA245">
        <v>0</v>
      </c>
      <c r="BB245">
        <v>0</v>
      </c>
      <c r="BC245" s="1" t="s">
        <v>123</v>
      </c>
      <c r="BF245" s="1" t="s">
        <v>130</v>
      </c>
      <c r="BG245" s="1" t="s">
        <v>120</v>
      </c>
      <c r="BH245" s="1" t="s">
        <v>131</v>
      </c>
      <c r="BK245" s="1" t="s">
        <v>120</v>
      </c>
      <c r="BL245" s="1" t="s">
        <v>120</v>
      </c>
      <c r="BM245" s="1" t="s">
        <v>120</v>
      </c>
      <c r="BN245" s="1" t="s">
        <v>120</v>
      </c>
      <c r="BO245" s="1" t="s">
        <v>452</v>
      </c>
      <c r="BP245" s="1" t="s">
        <v>133</v>
      </c>
      <c r="BQ245" s="1" t="s">
        <v>120</v>
      </c>
      <c r="BR245" s="1" t="s">
        <v>120</v>
      </c>
      <c r="BS245" s="1" t="s">
        <v>120</v>
      </c>
      <c r="BT245" s="1" t="s">
        <v>120</v>
      </c>
      <c r="BU245" s="1" t="s">
        <v>120</v>
      </c>
      <c r="BV245" s="1" t="s">
        <v>120</v>
      </c>
      <c r="BW245">
        <v>0</v>
      </c>
      <c r="BX245">
        <v>0</v>
      </c>
      <c r="BY245">
        <v>0</v>
      </c>
      <c r="BZ245" s="3"/>
      <c r="CA245" s="3"/>
      <c r="CB245" s="1" t="s">
        <v>147</v>
      </c>
      <c r="CC245" s="4"/>
      <c r="CE245" s="1" t="s">
        <v>120</v>
      </c>
      <c r="CH245" s="1" t="s">
        <v>120</v>
      </c>
      <c r="CK245" s="1" t="s">
        <v>120</v>
      </c>
      <c r="CN245" s="1" t="s">
        <v>120</v>
      </c>
      <c r="CO245" s="1" t="s">
        <v>120</v>
      </c>
      <c r="CP245" s="1" t="s">
        <v>120</v>
      </c>
      <c r="CQ245" s="1" t="s">
        <v>120</v>
      </c>
      <c r="CR245" s="1" t="s">
        <v>120</v>
      </c>
      <c r="CS245" s="1" t="s">
        <v>120</v>
      </c>
      <c r="CT245" s="3"/>
      <c r="CU245" s="1" t="s">
        <v>120</v>
      </c>
      <c r="CV245" s="1" t="s">
        <v>120</v>
      </c>
      <c r="CW245" s="1" t="s">
        <v>120</v>
      </c>
      <c r="CX245" s="1" t="s">
        <v>120</v>
      </c>
      <c r="CY245" s="1" t="s">
        <v>120</v>
      </c>
      <c r="CZ245" s="1" t="s">
        <v>120</v>
      </c>
      <c r="DA245" s="1" t="s">
        <v>120</v>
      </c>
      <c r="DB245">
        <v>0</v>
      </c>
      <c r="DC245" s="1" t="s">
        <v>120</v>
      </c>
      <c r="DD245" s="1" t="s">
        <v>135</v>
      </c>
      <c r="DE245" s="1" t="s">
        <v>120</v>
      </c>
      <c r="DF245" s="1" t="s">
        <v>120</v>
      </c>
      <c r="DG245" s="1" t="s">
        <v>120</v>
      </c>
      <c r="DH245" s="1" t="s">
        <v>136</v>
      </c>
      <c r="DI245" s="1" t="s">
        <v>119</v>
      </c>
      <c r="DJ245" s="1" t="s">
        <v>120</v>
      </c>
      <c r="DK245" s="1" t="s">
        <v>120</v>
      </c>
      <c r="DL245" s="1" t="s">
        <v>120</v>
      </c>
      <c r="DM245" s="1" t="s">
        <v>120</v>
      </c>
      <c r="DN245" s="1" t="s">
        <v>120</v>
      </c>
      <c r="DO245" s="1" t="s">
        <v>120</v>
      </c>
      <c r="DP245" s="1" t="s">
        <v>120</v>
      </c>
      <c r="DQ245" s="1" t="s">
        <v>120</v>
      </c>
    </row>
    <row r="246" spans="2:121" x14ac:dyDescent="0.25">
      <c r="B246">
        <v>2663</v>
      </c>
      <c r="C246" s="3">
        <v>40179</v>
      </c>
      <c r="D246" s="1" t="s">
        <v>171</v>
      </c>
      <c r="E246" s="1" t="s">
        <v>137</v>
      </c>
      <c r="F246">
        <v>-20</v>
      </c>
      <c r="G246" s="1" t="s">
        <v>118</v>
      </c>
      <c r="H246">
        <v>-14860</v>
      </c>
      <c r="I246" s="1" t="s">
        <v>119</v>
      </c>
      <c r="J246">
        <v>-3.43</v>
      </c>
      <c r="M246" s="9">
        <f>Table1[[#This Row],[Price]]*Table1[[#This Row],[Total quantity]]</f>
        <v>50969.8</v>
      </c>
      <c r="N246" s="9">
        <f>Table1[[#This Row],[Real P/L]]-Table1[[#This Row],[Premium]]</f>
        <v>-50969.8</v>
      </c>
      <c r="S246" s="1" t="s">
        <v>120</v>
      </c>
      <c r="V246" s="1" t="s">
        <v>121</v>
      </c>
      <c r="W246" s="1" t="s">
        <v>121</v>
      </c>
      <c r="X246" s="1" t="s">
        <v>122</v>
      </c>
      <c r="Y246" s="1" t="s">
        <v>123</v>
      </c>
      <c r="Z246" s="1" t="s">
        <v>124</v>
      </c>
      <c r="AA246" s="1" t="s">
        <v>426</v>
      </c>
      <c r="AB246" s="1" t="s">
        <v>120</v>
      </c>
      <c r="AC246" s="1" t="s">
        <v>120</v>
      </c>
      <c r="AD246" s="1" t="s">
        <v>120</v>
      </c>
      <c r="AE246" s="1" t="s">
        <v>120</v>
      </c>
      <c r="AF246" s="1" t="s">
        <v>120</v>
      </c>
      <c r="AG246" s="3">
        <v>40603</v>
      </c>
      <c r="AH246" s="3">
        <v>40633</v>
      </c>
      <c r="AI246" s="1" t="s">
        <v>126</v>
      </c>
      <c r="AJ246">
        <v>743</v>
      </c>
      <c r="AK246" s="1" t="s">
        <v>163</v>
      </c>
      <c r="AL246">
        <v>-5</v>
      </c>
      <c r="AM246" s="3"/>
      <c r="AN246" s="1" t="s">
        <v>120</v>
      </c>
      <c r="AO246" s="1" t="s">
        <v>120</v>
      </c>
      <c r="AP246" s="1" t="s">
        <v>128</v>
      </c>
      <c r="AQ246" s="1" t="s">
        <v>129</v>
      </c>
      <c r="AR246">
        <v>0</v>
      </c>
      <c r="AS246">
        <v>0</v>
      </c>
      <c r="AT246" s="1" t="s">
        <v>123</v>
      </c>
      <c r="AU246">
        <v>0</v>
      </c>
      <c r="AV246">
        <v>0</v>
      </c>
      <c r="AW246" s="1" t="s">
        <v>123</v>
      </c>
      <c r="AX246">
        <v>0</v>
      </c>
      <c r="AY246">
        <v>0</v>
      </c>
      <c r="AZ246" s="1" t="s">
        <v>123</v>
      </c>
      <c r="BA246">
        <v>0</v>
      </c>
      <c r="BB246">
        <v>0</v>
      </c>
      <c r="BC246" s="1" t="s">
        <v>123</v>
      </c>
      <c r="BF246" s="1" t="s">
        <v>130</v>
      </c>
      <c r="BG246" s="1" t="s">
        <v>120</v>
      </c>
      <c r="BH246" s="1" t="s">
        <v>131</v>
      </c>
      <c r="BK246" s="1" t="s">
        <v>120</v>
      </c>
      <c r="BL246" s="1" t="s">
        <v>120</v>
      </c>
      <c r="BM246" s="1" t="s">
        <v>120</v>
      </c>
      <c r="BN246" s="1" t="s">
        <v>120</v>
      </c>
      <c r="BO246" s="1" t="s">
        <v>453</v>
      </c>
      <c r="BP246" s="1" t="s">
        <v>133</v>
      </c>
      <c r="BQ246" s="1" t="s">
        <v>120</v>
      </c>
      <c r="BR246" s="1" t="s">
        <v>120</v>
      </c>
      <c r="BS246" s="1" t="s">
        <v>120</v>
      </c>
      <c r="BT246" s="1" t="s">
        <v>120</v>
      </c>
      <c r="BU246" s="1" t="s">
        <v>120</v>
      </c>
      <c r="BV246" s="1" t="s">
        <v>120</v>
      </c>
      <c r="BW246">
        <v>0</v>
      </c>
      <c r="BX246">
        <v>0</v>
      </c>
      <c r="BY246">
        <v>0</v>
      </c>
      <c r="BZ246" s="3"/>
      <c r="CA246" s="3"/>
      <c r="CB246" s="1" t="s">
        <v>147</v>
      </c>
      <c r="CC246" s="4"/>
      <c r="CE246" s="1" t="s">
        <v>120</v>
      </c>
      <c r="CH246" s="1" t="s">
        <v>120</v>
      </c>
      <c r="CK246" s="1" t="s">
        <v>120</v>
      </c>
      <c r="CN246" s="1" t="s">
        <v>120</v>
      </c>
      <c r="CO246" s="1" t="s">
        <v>120</v>
      </c>
      <c r="CP246" s="1" t="s">
        <v>120</v>
      </c>
      <c r="CQ246" s="1" t="s">
        <v>120</v>
      </c>
      <c r="CR246" s="1" t="s">
        <v>120</v>
      </c>
      <c r="CS246" s="1" t="s">
        <v>120</v>
      </c>
      <c r="CT246" s="3"/>
      <c r="CU246" s="1" t="s">
        <v>120</v>
      </c>
      <c r="CV246" s="1" t="s">
        <v>120</v>
      </c>
      <c r="CW246" s="1" t="s">
        <v>120</v>
      </c>
      <c r="CX246" s="1" t="s">
        <v>120</v>
      </c>
      <c r="CY246" s="1" t="s">
        <v>120</v>
      </c>
      <c r="CZ246" s="1" t="s">
        <v>120</v>
      </c>
      <c r="DA246" s="1" t="s">
        <v>120</v>
      </c>
      <c r="DB246">
        <v>0</v>
      </c>
      <c r="DC246" s="1" t="s">
        <v>120</v>
      </c>
      <c r="DD246" s="1" t="s">
        <v>135</v>
      </c>
      <c r="DE246" s="1" t="s">
        <v>120</v>
      </c>
      <c r="DF246" s="1" t="s">
        <v>120</v>
      </c>
      <c r="DG246" s="1" t="s">
        <v>120</v>
      </c>
      <c r="DH246" s="1" t="s">
        <v>136</v>
      </c>
      <c r="DI246" s="1" t="s">
        <v>119</v>
      </c>
      <c r="DJ246" s="1" t="s">
        <v>120</v>
      </c>
      <c r="DK246" s="1" t="s">
        <v>120</v>
      </c>
      <c r="DL246" s="1" t="s">
        <v>120</v>
      </c>
      <c r="DM246" s="1" t="s">
        <v>120</v>
      </c>
      <c r="DN246" s="1" t="s">
        <v>120</v>
      </c>
      <c r="DO246" s="1" t="s">
        <v>120</v>
      </c>
      <c r="DP246" s="1" t="s">
        <v>120</v>
      </c>
      <c r="DQ246" s="1" t="s">
        <v>120</v>
      </c>
    </row>
    <row r="247" spans="2:121" x14ac:dyDescent="0.25">
      <c r="B247">
        <v>2091</v>
      </c>
      <c r="C247" s="3">
        <v>40179</v>
      </c>
      <c r="D247" s="1" t="s">
        <v>175</v>
      </c>
      <c r="E247" s="1" t="s">
        <v>117</v>
      </c>
      <c r="F247">
        <v>10</v>
      </c>
      <c r="G247" s="1" t="s">
        <v>118</v>
      </c>
      <c r="H247">
        <v>7430</v>
      </c>
      <c r="I247" s="1" t="s">
        <v>119</v>
      </c>
      <c r="J247">
        <v>3.23</v>
      </c>
      <c r="M247" s="9">
        <f>Table1[[#This Row],[Price]]*Table1[[#This Row],[Total quantity]]</f>
        <v>23998.9</v>
      </c>
      <c r="N247" s="9">
        <f>Table1[[#This Row],[Real P/L]]-Table1[[#This Row],[Premium]]</f>
        <v>-23998.9</v>
      </c>
      <c r="S247" s="1" t="s">
        <v>120</v>
      </c>
      <c r="V247" s="1" t="s">
        <v>121</v>
      </c>
      <c r="W247" s="1" t="s">
        <v>121</v>
      </c>
      <c r="X247" s="1" t="s">
        <v>122</v>
      </c>
      <c r="Y247" s="1" t="s">
        <v>123</v>
      </c>
      <c r="Z247" s="1" t="s">
        <v>124</v>
      </c>
      <c r="AA247" s="1" t="s">
        <v>426</v>
      </c>
      <c r="AB247" s="1" t="s">
        <v>120</v>
      </c>
      <c r="AC247" s="1" t="s">
        <v>120</v>
      </c>
      <c r="AD247" s="1" t="s">
        <v>120</v>
      </c>
      <c r="AE247" s="1" t="s">
        <v>120</v>
      </c>
      <c r="AF247" s="1" t="s">
        <v>120</v>
      </c>
      <c r="AG247" s="3">
        <v>40603</v>
      </c>
      <c r="AH247" s="3">
        <v>40633</v>
      </c>
      <c r="AI247" s="1" t="s">
        <v>126</v>
      </c>
      <c r="AJ247">
        <v>743</v>
      </c>
      <c r="AK247" s="1" t="s">
        <v>163</v>
      </c>
      <c r="AL247">
        <v>5</v>
      </c>
      <c r="AM247" s="3"/>
      <c r="AN247" s="1" t="s">
        <v>120</v>
      </c>
      <c r="AO247" s="1" t="s">
        <v>120</v>
      </c>
      <c r="AP247" s="1" t="s">
        <v>128</v>
      </c>
      <c r="AQ247" s="1" t="s">
        <v>129</v>
      </c>
      <c r="AR247">
        <v>0</v>
      </c>
      <c r="AS247">
        <v>0</v>
      </c>
      <c r="AT247" s="1" t="s">
        <v>123</v>
      </c>
      <c r="AU247">
        <v>0</v>
      </c>
      <c r="AV247">
        <v>0</v>
      </c>
      <c r="AW247" s="1" t="s">
        <v>123</v>
      </c>
      <c r="AX247">
        <v>0</v>
      </c>
      <c r="AY247">
        <v>0</v>
      </c>
      <c r="AZ247" s="1" t="s">
        <v>123</v>
      </c>
      <c r="BA247">
        <v>0</v>
      </c>
      <c r="BB247">
        <v>0</v>
      </c>
      <c r="BC247" s="1" t="s">
        <v>123</v>
      </c>
      <c r="BF247" s="1" t="s">
        <v>130</v>
      </c>
      <c r="BG247" s="1" t="s">
        <v>120</v>
      </c>
      <c r="BH247" s="1" t="s">
        <v>131</v>
      </c>
      <c r="BK247" s="1" t="s">
        <v>120</v>
      </c>
      <c r="BL247" s="1" t="s">
        <v>120</v>
      </c>
      <c r="BM247" s="1" t="s">
        <v>120</v>
      </c>
      <c r="BN247" s="1" t="s">
        <v>120</v>
      </c>
      <c r="BO247" s="1" t="s">
        <v>454</v>
      </c>
      <c r="BP247" s="1" t="s">
        <v>133</v>
      </c>
      <c r="BQ247" s="1" t="s">
        <v>120</v>
      </c>
      <c r="BR247" s="1" t="s">
        <v>120</v>
      </c>
      <c r="BS247" s="1" t="s">
        <v>120</v>
      </c>
      <c r="BT247" s="1" t="s">
        <v>120</v>
      </c>
      <c r="BU247" s="1" t="s">
        <v>120</v>
      </c>
      <c r="BV247" s="1" t="s">
        <v>120</v>
      </c>
      <c r="BW247">
        <v>0</v>
      </c>
      <c r="BX247">
        <v>0</v>
      </c>
      <c r="BY247">
        <v>0</v>
      </c>
      <c r="BZ247" s="3"/>
      <c r="CA247" s="3"/>
      <c r="CB247" s="1" t="s">
        <v>134</v>
      </c>
      <c r="CC247" s="4"/>
      <c r="CE247" s="1" t="s">
        <v>120</v>
      </c>
      <c r="CH247" s="1" t="s">
        <v>120</v>
      </c>
      <c r="CK247" s="1" t="s">
        <v>120</v>
      </c>
      <c r="CN247" s="1" t="s">
        <v>120</v>
      </c>
      <c r="CO247" s="1" t="s">
        <v>120</v>
      </c>
      <c r="CP247" s="1" t="s">
        <v>120</v>
      </c>
      <c r="CQ247" s="1" t="s">
        <v>120</v>
      </c>
      <c r="CR247" s="1" t="s">
        <v>120</v>
      </c>
      <c r="CS247" s="1" t="s">
        <v>120</v>
      </c>
      <c r="CT247" s="3"/>
      <c r="CU247" s="1" t="s">
        <v>120</v>
      </c>
      <c r="CV247" s="1" t="s">
        <v>120</v>
      </c>
      <c r="CW247" s="1" t="s">
        <v>120</v>
      </c>
      <c r="CX247" s="1" t="s">
        <v>120</v>
      </c>
      <c r="CY247" s="1" t="s">
        <v>120</v>
      </c>
      <c r="CZ247" s="1" t="s">
        <v>120</v>
      </c>
      <c r="DA247" s="1" t="s">
        <v>120</v>
      </c>
      <c r="DB247">
        <v>0</v>
      </c>
      <c r="DC247" s="1" t="s">
        <v>120</v>
      </c>
      <c r="DD247" s="1" t="s">
        <v>135</v>
      </c>
      <c r="DE247" s="1" t="s">
        <v>120</v>
      </c>
      <c r="DF247" s="1" t="s">
        <v>120</v>
      </c>
      <c r="DG247" s="1" t="s">
        <v>120</v>
      </c>
      <c r="DH247" s="1" t="s">
        <v>136</v>
      </c>
      <c r="DI247" s="1" t="s">
        <v>119</v>
      </c>
      <c r="DJ247" s="1" t="s">
        <v>120</v>
      </c>
      <c r="DK247" s="1" t="s">
        <v>120</v>
      </c>
      <c r="DL247" s="1" t="s">
        <v>120</v>
      </c>
      <c r="DM247" s="1" t="s">
        <v>120</v>
      </c>
      <c r="DN247" s="1" t="s">
        <v>120</v>
      </c>
      <c r="DO247" s="1" t="s">
        <v>120</v>
      </c>
      <c r="DP247" s="1" t="s">
        <v>120</v>
      </c>
      <c r="DQ247" s="1" t="s">
        <v>120</v>
      </c>
    </row>
    <row r="248" spans="2:121" x14ac:dyDescent="0.25">
      <c r="B248">
        <v>2379</v>
      </c>
      <c r="C248" s="3">
        <v>40179</v>
      </c>
      <c r="D248" s="1" t="s">
        <v>175</v>
      </c>
      <c r="E248" s="1" t="s">
        <v>137</v>
      </c>
      <c r="F248">
        <v>-10</v>
      </c>
      <c r="G248" s="1" t="s">
        <v>118</v>
      </c>
      <c r="H248">
        <v>-7430</v>
      </c>
      <c r="I248" s="1" t="s">
        <v>119</v>
      </c>
      <c r="J248">
        <v>4.5599999999999996</v>
      </c>
      <c r="M248" s="9">
        <f>Table1[[#This Row],[Price]]*Table1[[#This Row],[Total quantity]]</f>
        <v>-33880.799999999996</v>
      </c>
      <c r="N248" s="9">
        <f>Table1[[#This Row],[Real P/L]]-Table1[[#This Row],[Premium]]</f>
        <v>33880.799999999996</v>
      </c>
      <c r="S248" s="1" t="s">
        <v>120</v>
      </c>
      <c r="V248" s="1" t="s">
        <v>121</v>
      </c>
      <c r="W248" s="1" t="s">
        <v>121</v>
      </c>
      <c r="X248" s="1" t="s">
        <v>122</v>
      </c>
      <c r="Y248" s="1" t="s">
        <v>123</v>
      </c>
      <c r="Z248" s="1" t="s">
        <v>124</v>
      </c>
      <c r="AA248" s="1" t="s">
        <v>426</v>
      </c>
      <c r="AB248" s="1" t="s">
        <v>120</v>
      </c>
      <c r="AC248" s="1" t="s">
        <v>120</v>
      </c>
      <c r="AD248" s="1" t="s">
        <v>120</v>
      </c>
      <c r="AE248" s="1" t="s">
        <v>120</v>
      </c>
      <c r="AF248" s="1" t="s">
        <v>120</v>
      </c>
      <c r="AG248" s="3">
        <v>40603</v>
      </c>
      <c r="AH248" s="3">
        <v>40633</v>
      </c>
      <c r="AI248" s="1" t="s">
        <v>126</v>
      </c>
      <c r="AJ248">
        <v>743</v>
      </c>
      <c r="AK248" s="1" t="s">
        <v>163</v>
      </c>
      <c r="AL248">
        <v>5</v>
      </c>
      <c r="AM248" s="3"/>
      <c r="AN248" s="1" t="s">
        <v>120</v>
      </c>
      <c r="AO248" s="1" t="s">
        <v>120</v>
      </c>
      <c r="AP248" s="1" t="s">
        <v>128</v>
      </c>
      <c r="AQ248" s="1" t="s">
        <v>129</v>
      </c>
      <c r="AR248">
        <v>0</v>
      </c>
      <c r="AS248">
        <v>0</v>
      </c>
      <c r="AT248" s="1" t="s">
        <v>123</v>
      </c>
      <c r="AU248">
        <v>0</v>
      </c>
      <c r="AV248">
        <v>0</v>
      </c>
      <c r="AW248" s="1" t="s">
        <v>123</v>
      </c>
      <c r="AX248">
        <v>0</v>
      </c>
      <c r="AY248">
        <v>0</v>
      </c>
      <c r="AZ248" s="1" t="s">
        <v>123</v>
      </c>
      <c r="BA248">
        <v>0</v>
      </c>
      <c r="BB248">
        <v>0</v>
      </c>
      <c r="BC248" s="1" t="s">
        <v>123</v>
      </c>
      <c r="BF248" s="1" t="s">
        <v>130</v>
      </c>
      <c r="BG248" s="1" t="s">
        <v>120</v>
      </c>
      <c r="BH248" s="1" t="s">
        <v>131</v>
      </c>
      <c r="BK248" s="1" t="s">
        <v>120</v>
      </c>
      <c r="BL248" s="1" t="s">
        <v>120</v>
      </c>
      <c r="BM248" s="1" t="s">
        <v>120</v>
      </c>
      <c r="BN248" s="1" t="s">
        <v>120</v>
      </c>
      <c r="BO248" s="1" t="s">
        <v>455</v>
      </c>
      <c r="BP248" s="1" t="s">
        <v>133</v>
      </c>
      <c r="BQ248" s="1" t="s">
        <v>120</v>
      </c>
      <c r="BR248" s="1" t="s">
        <v>120</v>
      </c>
      <c r="BS248" s="1" t="s">
        <v>120</v>
      </c>
      <c r="BT248" s="1" t="s">
        <v>120</v>
      </c>
      <c r="BU248" s="1" t="s">
        <v>120</v>
      </c>
      <c r="BV248" s="1" t="s">
        <v>120</v>
      </c>
      <c r="BW248">
        <v>0</v>
      </c>
      <c r="BX248">
        <v>0</v>
      </c>
      <c r="BY248">
        <v>0</v>
      </c>
      <c r="BZ248" s="3"/>
      <c r="CA248" s="3"/>
      <c r="CB248" s="1" t="s">
        <v>134</v>
      </c>
      <c r="CC248" s="4"/>
      <c r="CE248" s="1" t="s">
        <v>120</v>
      </c>
      <c r="CH248" s="1" t="s">
        <v>120</v>
      </c>
      <c r="CK248" s="1" t="s">
        <v>120</v>
      </c>
      <c r="CN248" s="1" t="s">
        <v>120</v>
      </c>
      <c r="CO248" s="1" t="s">
        <v>120</v>
      </c>
      <c r="CP248" s="1" t="s">
        <v>120</v>
      </c>
      <c r="CQ248" s="1" t="s">
        <v>120</v>
      </c>
      <c r="CR248" s="1" t="s">
        <v>120</v>
      </c>
      <c r="CS248" s="1" t="s">
        <v>120</v>
      </c>
      <c r="CT248" s="3"/>
      <c r="CU248" s="1" t="s">
        <v>120</v>
      </c>
      <c r="CV248" s="1" t="s">
        <v>120</v>
      </c>
      <c r="CW248" s="1" t="s">
        <v>120</v>
      </c>
      <c r="CX248" s="1" t="s">
        <v>120</v>
      </c>
      <c r="CY248" s="1" t="s">
        <v>120</v>
      </c>
      <c r="CZ248" s="1" t="s">
        <v>120</v>
      </c>
      <c r="DA248" s="1" t="s">
        <v>120</v>
      </c>
      <c r="DB248">
        <v>0</v>
      </c>
      <c r="DC248" s="1" t="s">
        <v>120</v>
      </c>
      <c r="DD248" s="1" t="s">
        <v>135</v>
      </c>
      <c r="DE248" s="1" t="s">
        <v>120</v>
      </c>
      <c r="DF248" s="1" t="s">
        <v>120</v>
      </c>
      <c r="DG248" s="1" t="s">
        <v>120</v>
      </c>
      <c r="DH248" s="1" t="s">
        <v>136</v>
      </c>
      <c r="DI248" s="1" t="s">
        <v>119</v>
      </c>
      <c r="DJ248" s="1" t="s">
        <v>120</v>
      </c>
      <c r="DK248" s="1" t="s">
        <v>120</v>
      </c>
      <c r="DL248" s="1" t="s">
        <v>120</v>
      </c>
      <c r="DM248" s="1" t="s">
        <v>120</v>
      </c>
      <c r="DN248" s="1" t="s">
        <v>120</v>
      </c>
      <c r="DO248" s="1" t="s">
        <v>120</v>
      </c>
      <c r="DP248" s="1" t="s">
        <v>120</v>
      </c>
      <c r="DQ248" s="1" t="s">
        <v>120</v>
      </c>
    </row>
    <row r="249" spans="2:121" x14ac:dyDescent="0.25">
      <c r="B249">
        <v>2665</v>
      </c>
      <c r="C249" s="3">
        <v>40179</v>
      </c>
      <c r="D249" s="1" t="s">
        <v>175</v>
      </c>
      <c r="E249" s="1" t="s">
        <v>137</v>
      </c>
      <c r="F249">
        <v>-20</v>
      </c>
      <c r="G249" s="1" t="s">
        <v>118</v>
      </c>
      <c r="H249">
        <v>-14860</v>
      </c>
      <c r="I249" s="1" t="s">
        <v>119</v>
      </c>
      <c r="J249">
        <v>-3.43</v>
      </c>
      <c r="M249" s="9">
        <f>Table1[[#This Row],[Price]]*Table1[[#This Row],[Total quantity]]</f>
        <v>50969.8</v>
      </c>
      <c r="N249" s="9">
        <f>Table1[[#This Row],[Real P/L]]-Table1[[#This Row],[Premium]]</f>
        <v>-50969.8</v>
      </c>
      <c r="S249" s="1" t="s">
        <v>120</v>
      </c>
      <c r="V249" s="1" t="s">
        <v>121</v>
      </c>
      <c r="W249" s="1" t="s">
        <v>121</v>
      </c>
      <c r="X249" s="1" t="s">
        <v>122</v>
      </c>
      <c r="Y249" s="1" t="s">
        <v>123</v>
      </c>
      <c r="Z249" s="1" t="s">
        <v>124</v>
      </c>
      <c r="AA249" s="1" t="s">
        <v>426</v>
      </c>
      <c r="AB249" s="1" t="s">
        <v>120</v>
      </c>
      <c r="AC249" s="1" t="s">
        <v>120</v>
      </c>
      <c r="AD249" s="1" t="s">
        <v>120</v>
      </c>
      <c r="AE249" s="1" t="s">
        <v>120</v>
      </c>
      <c r="AF249" s="1" t="s">
        <v>120</v>
      </c>
      <c r="AG249" s="3">
        <v>40603</v>
      </c>
      <c r="AH249" s="3">
        <v>40633</v>
      </c>
      <c r="AI249" s="1" t="s">
        <v>126</v>
      </c>
      <c r="AJ249">
        <v>743</v>
      </c>
      <c r="AK249" s="1" t="s">
        <v>163</v>
      </c>
      <c r="AL249">
        <v>5</v>
      </c>
      <c r="AM249" s="3"/>
      <c r="AN249" s="1" t="s">
        <v>120</v>
      </c>
      <c r="AO249" s="1" t="s">
        <v>120</v>
      </c>
      <c r="AP249" s="1" t="s">
        <v>128</v>
      </c>
      <c r="AQ249" s="1" t="s">
        <v>129</v>
      </c>
      <c r="AR249">
        <v>0</v>
      </c>
      <c r="AS249">
        <v>0</v>
      </c>
      <c r="AT249" s="1" t="s">
        <v>123</v>
      </c>
      <c r="AU249">
        <v>0</v>
      </c>
      <c r="AV249">
        <v>0</v>
      </c>
      <c r="AW249" s="1" t="s">
        <v>123</v>
      </c>
      <c r="AX249">
        <v>0</v>
      </c>
      <c r="AY249">
        <v>0</v>
      </c>
      <c r="AZ249" s="1" t="s">
        <v>123</v>
      </c>
      <c r="BA249">
        <v>0</v>
      </c>
      <c r="BB249">
        <v>0</v>
      </c>
      <c r="BC249" s="1" t="s">
        <v>123</v>
      </c>
      <c r="BF249" s="1" t="s">
        <v>130</v>
      </c>
      <c r="BG249" s="1" t="s">
        <v>120</v>
      </c>
      <c r="BH249" s="1" t="s">
        <v>131</v>
      </c>
      <c r="BK249" s="1" t="s">
        <v>120</v>
      </c>
      <c r="BL249" s="1" t="s">
        <v>120</v>
      </c>
      <c r="BM249" s="1" t="s">
        <v>120</v>
      </c>
      <c r="BN249" s="1" t="s">
        <v>120</v>
      </c>
      <c r="BO249" s="1" t="s">
        <v>456</v>
      </c>
      <c r="BP249" s="1" t="s">
        <v>133</v>
      </c>
      <c r="BQ249" s="1" t="s">
        <v>120</v>
      </c>
      <c r="BR249" s="1" t="s">
        <v>120</v>
      </c>
      <c r="BS249" s="1" t="s">
        <v>120</v>
      </c>
      <c r="BT249" s="1" t="s">
        <v>120</v>
      </c>
      <c r="BU249" s="1" t="s">
        <v>120</v>
      </c>
      <c r="BV249" s="1" t="s">
        <v>120</v>
      </c>
      <c r="BW249">
        <v>0</v>
      </c>
      <c r="BX249">
        <v>0</v>
      </c>
      <c r="BY249">
        <v>0</v>
      </c>
      <c r="BZ249" s="3"/>
      <c r="CA249" s="3"/>
      <c r="CB249" s="1" t="s">
        <v>134</v>
      </c>
      <c r="CC249" s="4"/>
      <c r="CE249" s="1" t="s">
        <v>120</v>
      </c>
      <c r="CH249" s="1" t="s">
        <v>120</v>
      </c>
      <c r="CK249" s="1" t="s">
        <v>120</v>
      </c>
      <c r="CN249" s="1" t="s">
        <v>120</v>
      </c>
      <c r="CO249" s="1" t="s">
        <v>120</v>
      </c>
      <c r="CP249" s="1" t="s">
        <v>120</v>
      </c>
      <c r="CQ249" s="1" t="s">
        <v>120</v>
      </c>
      <c r="CR249" s="1" t="s">
        <v>120</v>
      </c>
      <c r="CS249" s="1" t="s">
        <v>120</v>
      </c>
      <c r="CT249" s="3"/>
      <c r="CU249" s="1" t="s">
        <v>120</v>
      </c>
      <c r="CV249" s="1" t="s">
        <v>120</v>
      </c>
      <c r="CW249" s="1" t="s">
        <v>120</v>
      </c>
      <c r="CX249" s="1" t="s">
        <v>120</v>
      </c>
      <c r="CY249" s="1" t="s">
        <v>120</v>
      </c>
      <c r="CZ249" s="1" t="s">
        <v>120</v>
      </c>
      <c r="DA249" s="1" t="s">
        <v>120</v>
      </c>
      <c r="DB249">
        <v>0</v>
      </c>
      <c r="DC249" s="1" t="s">
        <v>120</v>
      </c>
      <c r="DD249" s="1" t="s">
        <v>135</v>
      </c>
      <c r="DE249" s="1" t="s">
        <v>120</v>
      </c>
      <c r="DF249" s="1" t="s">
        <v>120</v>
      </c>
      <c r="DG249" s="1" t="s">
        <v>120</v>
      </c>
      <c r="DH249" s="1" t="s">
        <v>136</v>
      </c>
      <c r="DI249" s="1" t="s">
        <v>119</v>
      </c>
      <c r="DJ249" s="1" t="s">
        <v>120</v>
      </c>
      <c r="DK249" s="1" t="s">
        <v>120</v>
      </c>
      <c r="DL249" s="1" t="s">
        <v>120</v>
      </c>
      <c r="DM249" s="1" t="s">
        <v>120</v>
      </c>
      <c r="DN249" s="1" t="s">
        <v>120</v>
      </c>
      <c r="DO249" s="1" t="s">
        <v>120</v>
      </c>
      <c r="DP249" s="1" t="s">
        <v>120</v>
      </c>
      <c r="DQ249" s="1" t="s">
        <v>120</v>
      </c>
    </row>
    <row r="250" spans="2:121" x14ac:dyDescent="0.25">
      <c r="B250">
        <v>2093</v>
      </c>
      <c r="C250" s="3">
        <v>40179</v>
      </c>
      <c r="D250" s="1" t="s">
        <v>179</v>
      </c>
      <c r="E250" s="1" t="s">
        <v>117</v>
      </c>
      <c r="F250">
        <v>10</v>
      </c>
      <c r="G250" s="1" t="s">
        <v>118</v>
      </c>
      <c r="H250">
        <v>7430</v>
      </c>
      <c r="I250" s="1" t="s">
        <v>119</v>
      </c>
      <c r="J250">
        <v>3.23</v>
      </c>
      <c r="M250" s="9">
        <f>Table1[[#This Row],[Price]]*Table1[[#This Row],[Total quantity]]</f>
        <v>23998.9</v>
      </c>
      <c r="N250" s="9">
        <f>Table1[[#This Row],[Real P/L]]-Table1[[#This Row],[Premium]]</f>
        <v>-23998.9</v>
      </c>
      <c r="S250" s="1" t="s">
        <v>120</v>
      </c>
      <c r="V250" s="1" t="s">
        <v>121</v>
      </c>
      <c r="W250" s="1" t="s">
        <v>121</v>
      </c>
      <c r="X250" s="1" t="s">
        <v>122</v>
      </c>
      <c r="Y250" s="1" t="s">
        <v>123</v>
      </c>
      <c r="Z250" s="1" t="s">
        <v>124</v>
      </c>
      <c r="AA250" s="1" t="s">
        <v>426</v>
      </c>
      <c r="AB250" s="1" t="s">
        <v>120</v>
      </c>
      <c r="AC250" s="1" t="s">
        <v>120</v>
      </c>
      <c r="AD250" s="1" t="s">
        <v>120</v>
      </c>
      <c r="AE250" s="1" t="s">
        <v>120</v>
      </c>
      <c r="AF250" s="1" t="s">
        <v>120</v>
      </c>
      <c r="AG250" s="3">
        <v>40603</v>
      </c>
      <c r="AH250" s="3">
        <v>40633</v>
      </c>
      <c r="AI250" s="1" t="s">
        <v>126</v>
      </c>
      <c r="AJ250">
        <v>743</v>
      </c>
      <c r="AK250" s="1" t="s">
        <v>163</v>
      </c>
      <c r="AL250">
        <v>5</v>
      </c>
      <c r="AM250" s="3"/>
      <c r="AN250" s="1" t="s">
        <v>120</v>
      </c>
      <c r="AO250" s="1" t="s">
        <v>120</v>
      </c>
      <c r="AP250" s="1" t="s">
        <v>128</v>
      </c>
      <c r="AQ250" s="1" t="s">
        <v>129</v>
      </c>
      <c r="AR250">
        <v>0</v>
      </c>
      <c r="AS250">
        <v>0</v>
      </c>
      <c r="AT250" s="1" t="s">
        <v>123</v>
      </c>
      <c r="AU250">
        <v>0</v>
      </c>
      <c r="AV250">
        <v>0</v>
      </c>
      <c r="AW250" s="1" t="s">
        <v>123</v>
      </c>
      <c r="AX250">
        <v>0</v>
      </c>
      <c r="AY250">
        <v>0</v>
      </c>
      <c r="AZ250" s="1" t="s">
        <v>123</v>
      </c>
      <c r="BA250">
        <v>0</v>
      </c>
      <c r="BB250">
        <v>0</v>
      </c>
      <c r="BC250" s="1" t="s">
        <v>123</v>
      </c>
      <c r="BF250" s="1" t="s">
        <v>130</v>
      </c>
      <c r="BG250" s="1" t="s">
        <v>120</v>
      </c>
      <c r="BH250" s="1" t="s">
        <v>131</v>
      </c>
      <c r="BK250" s="1" t="s">
        <v>120</v>
      </c>
      <c r="BL250" s="1" t="s">
        <v>120</v>
      </c>
      <c r="BM250" s="1" t="s">
        <v>120</v>
      </c>
      <c r="BN250" s="1" t="s">
        <v>120</v>
      </c>
      <c r="BO250" s="1" t="s">
        <v>457</v>
      </c>
      <c r="BP250" s="1" t="s">
        <v>133</v>
      </c>
      <c r="BQ250" s="1" t="s">
        <v>120</v>
      </c>
      <c r="BR250" s="1" t="s">
        <v>120</v>
      </c>
      <c r="BS250" s="1" t="s">
        <v>120</v>
      </c>
      <c r="BT250" s="1" t="s">
        <v>120</v>
      </c>
      <c r="BU250" s="1" t="s">
        <v>120</v>
      </c>
      <c r="BV250" s="1" t="s">
        <v>120</v>
      </c>
      <c r="BW250">
        <v>0</v>
      </c>
      <c r="BX250">
        <v>0</v>
      </c>
      <c r="BY250">
        <v>0</v>
      </c>
      <c r="BZ250" s="3"/>
      <c r="CA250" s="3"/>
      <c r="CB250" s="1" t="s">
        <v>142</v>
      </c>
      <c r="CC250" s="4"/>
      <c r="CE250" s="1" t="s">
        <v>120</v>
      </c>
      <c r="CH250" s="1" t="s">
        <v>120</v>
      </c>
      <c r="CK250" s="1" t="s">
        <v>120</v>
      </c>
      <c r="CN250" s="1" t="s">
        <v>120</v>
      </c>
      <c r="CO250" s="1" t="s">
        <v>120</v>
      </c>
      <c r="CP250" s="1" t="s">
        <v>120</v>
      </c>
      <c r="CQ250" s="1" t="s">
        <v>120</v>
      </c>
      <c r="CR250" s="1" t="s">
        <v>120</v>
      </c>
      <c r="CS250" s="1" t="s">
        <v>120</v>
      </c>
      <c r="CT250" s="3"/>
      <c r="CU250" s="1" t="s">
        <v>120</v>
      </c>
      <c r="CV250" s="1" t="s">
        <v>120</v>
      </c>
      <c r="CW250" s="1" t="s">
        <v>120</v>
      </c>
      <c r="CX250" s="1" t="s">
        <v>120</v>
      </c>
      <c r="CY250" s="1" t="s">
        <v>120</v>
      </c>
      <c r="CZ250" s="1" t="s">
        <v>120</v>
      </c>
      <c r="DA250" s="1" t="s">
        <v>120</v>
      </c>
      <c r="DB250">
        <v>0</v>
      </c>
      <c r="DC250" s="1" t="s">
        <v>120</v>
      </c>
      <c r="DD250" s="1" t="s">
        <v>135</v>
      </c>
      <c r="DE250" s="1" t="s">
        <v>120</v>
      </c>
      <c r="DF250" s="1" t="s">
        <v>120</v>
      </c>
      <c r="DG250" s="1" t="s">
        <v>120</v>
      </c>
      <c r="DH250" s="1" t="s">
        <v>136</v>
      </c>
      <c r="DI250" s="1" t="s">
        <v>119</v>
      </c>
      <c r="DJ250" s="1" t="s">
        <v>120</v>
      </c>
      <c r="DK250" s="1" t="s">
        <v>120</v>
      </c>
      <c r="DL250" s="1" t="s">
        <v>120</v>
      </c>
      <c r="DM250" s="1" t="s">
        <v>120</v>
      </c>
      <c r="DN250" s="1" t="s">
        <v>120</v>
      </c>
      <c r="DO250" s="1" t="s">
        <v>120</v>
      </c>
      <c r="DP250" s="1" t="s">
        <v>120</v>
      </c>
      <c r="DQ250" s="1" t="s">
        <v>120</v>
      </c>
    </row>
    <row r="251" spans="2:121" x14ac:dyDescent="0.25">
      <c r="B251">
        <v>2381</v>
      </c>
      <c r="C251" s="3">
        <v>40179</v>
      </c>
      <c r="D251" s="1" t="s">
        <v>179</v>
      </c>
      <c r="E251" s="1" t="s">
        <v>137</v>
      </c>
      <c r="F251">
        <v>-10</v>
      </c>
      <c r="G251" s="1" t="s">
        <v>118</v>
      </c>
      <c r="H251">
        <v>-7430</v>
      </c>
      <c r="I251" s="1" t="s">
        <v>119</v>
      </c>
      <c r="J251">
        <v>4.5599999999999996</v>
      </c>
      <c r="M251" s="9">
        <f>Table1[[#This Row],[Price]]*Table1[[#This Row],[Total quantity]]</f>
        <v>-33880.799999999996</v>
      </c>
      <c r="N251" s="9">
        <f>Table1[[#This Row],[Real P/L]]-Table1[[#This Row],[Premium]]</f>
        <v>33880.799999999996</v>
      </c>
      <c r="S251" s="1" t="s">
        <v>120</v>
      </c>
      <c r="V251" s="1" t="s">
        <v>121</v>
      </c>
      <c r="W251" s="1" t="s">
        <v>121</v>
      </c>
      <c r="X251" s="1" t="s">
        <v>122</v>
      </c>
      <c r="Y251" s="1" t="s">
        <v>123</v>
      </c>
      <c r="Z251" s="1" t="s">
        <v>124</v>
      </c>
      <c r="AA251" s="1" t="s">
        <v>426</v>
      </c>
      <c r="AB251" s="1" t="s">
        <v>120</v>
      </c>
      <c r="AC251" s="1" t="s">
        <v>120</v>
      </c>
      <c r="AD251" s="1" t="s">
        <v>120</v>
      </c>
      <c r="AE251" s="1" t="s">
        <v>120</v>
      </c>
      <c r="AF251" s="1" t="s">
        <v>120</v>
      </c>
      <c r="AG251" s="3">
        <v>40603</v>
      </c>
      <c r="AH251" s="3">
        <v>40633</v>
      </c>
      <c r="AI251" s="1" t="s">
        <v>126</v>
      </c>
      <c r="AJ251">
        <v>743</v>
      </c>
      <c r="AK251" s="1" t="s">
        <v>163</v>
      </c>
      <c r="AL251">
        <v>5</v>
      </c>
      <c r="AM251" s="3"/>
      <c r="AN251" s="1" t="s">
        <v>120</v>
      </c>
      <c r="AO251" s="1" t="s">
        <v>120</v>
      </c>
      <c r="AP251" s="1" t="s">
        <v>128</v>
      </c>
      <c r="AQ251" s="1" t="s">
        <v>129</v>
      </c>
      <c r="AR251">
        <v>0</v>
      </c>
      <c r="AS251">
        <v>0</v>
      </c>
      <c r="AT251" s="1" t="s">
        <v>123</v>
      </c>
      <c r="AU251">
        <v>0</v>
      </c>
      <c r="AV251">
        <v>0</v>
      </c>
      <c r="AW251" s="1" t="s">
        <v>123</v>
      </c>
      <c r="AX251">
        <v>0</v>
      </c>
      <c r="AY251">
        <v>0</v>
      </c>
      <c r="AZ251" s="1" t="s">
        <v>123</v>
      </c>
      <c r="BA251">
        <v>0</v>
      </c>
      <c r="BB251">
        <v>0</v>
      </c>
      <c r="BC251" s="1" t="s">
        <v>123</v>
      </c>
      <c r="BF251" s="1" t="s">
        <v>130</v>
      </c>
      <c r="BG251" s="1" t="s">
        <v>120</v>
      </c>
      <c r="BH251" s="1" t="s">
        <v>131</v>
      </c>
      <c r="BK251" s="1" t="s">
        <v>120</v>
      </c>
      <c r="BL251" s="1" t="s">
        <v>120</v>
      </c>
      <c r="BM251" s="1" t="s">
        <v>120</v>
      </c>
      <c r="BN251" s="1" t="s">
        <v>120</v>
      </c>
      <c r="BO251" s="1" t="s">
        <v>458</v>
      </c>
      <c r="BP251" s="1" t="s">
        <v>133</v>
      </c>
      <c r="BQ251" s="1" t="s">
        <v>120</v>
      </c>
      <c r="BR251" s="1" t="s">
        <v>120</v>
      </c>
      <c r="BS251" s="1" t="s">
        <v>120</v>
      </c>
      <c r="BT251" s="1" t="s">
        <v>120</v>
      </c>
      <c r="BU251" s="1" t="s">
        <v>120</v>
      </c>
      <c r="BV251" s="1" t="s">
        <v>120</v>
      </c>
      <c r="BW251">
        <v>0</v>
      </c>
      <c r="BX251">
        <v>0</v>
      </c>
      <c r="BY251">
        <v>0</v>
      </c>
      <c r="BZ251" s="3"/>
      <c r="CA251" s="3"/>
      <c r="CB251" s="1" t="s">
        <v>142</v>
      </c>
      <c r="CC251" s="4"/>
      <c r="CE251" s="1" t="s">
        <v>120</v>
      </c>
      <c r="CH251" s="1" t="s">
        <v>120</v>
      </c>
      <c r="CK251" s="1" t="s">
        <v>120</v>
      </c>
      <c r="CN251" s="1" t="s">
        <v>120</v>
      </c>
      <c r="CO251" s="1" t="s">
        <v>120</v>
      </c>
      <c r="CP251" s="1" t="s">
        <v>120</v>
      </c>
      <c r="CQ251" s="1" t="s">
        <v>120</v>
      </c>
      <c r="CR251" s="1" t="s">
        <v>120</v>
      </c>
      <c r="CS251" s="1" t="s">
        <v>120</v>
      </c>
      <c r="CT251" s="3"/>
      <c r="CU251" s="1" t="s">
        <v>120</v>
      </c>
      <c r="CV251" s="1" t="s">
        <v>120</v>
      </c>
      <c r="CW251" s="1" t="s">
        <v>120</v>
      </c>
      <c r="CX251" s="1" t="s">
        <v>120</v>
      </c>
      <c r="CY251" s="1" t="s">
        <v>120</v>
      </c>
      <c r="CZ251" s="1" t="s">
        <v>120</v>
      </c>
      <c r="DA251" s="1" t="s">
        <v>120</v>
      </c>
      <c r="DB251">
        <v>0</v>
      </c>
      <c r="DC251" s="1" t="s">
        <v>120</v>
      </c>
      <c r="DD251" s="1" t="s">
        <v>135</v>
      </c>
      <c r="DE251" s="1" t="s">
        <v>120</v>
      </c>
      <c r="DF251" s="1" t="s">
        <v>120</v>
      </c>
      <c r="DG251" s="1" t="s">
        <v>120</v>
      </c>
      <c r="DH251" s="1" t="s">
        <v>136</v>
      </c>
      <c r="DI251" s="1" t="s">
        <v>119</v>
      </c>
      <c r="DJ251" s="1" t="s">
        <v>120</v>
      </c>
      <c r="DK251" s="1" t="s">
        <v>120</v>
      </c>
      <c r="DL251" s="1" t="s">
        <v>120</v>
      </c>
      <c r="DM251" s="1" t="s">
        <v>120</v>
      </c>
      <c r="DN251" s="1" t="s">
        <v>120</v>
      </c>
      <c r="DO251" s="1" t="s">
        <v>120</v>
      </c>
      <c r="DP251" s="1" t="s">
        <v>120</v>
      </c>
      <c r="DQ251" s="1" t="s">
        <v>120</v>
      </c>
    </row>
    <row r="252" spans="2:121" x14ac:dyDescent="0.25">
      <c r="B252">
        <v>2667</v>
      </c>
      <c r="C252" s="3">
        <v>40179</v>
      </c>
      <c r="D252" s="1" t="s">
        <v>179</v>
      </c>
      <c r="E252" s="1" t="s">
        <v>137</v>
      </c>
      <c r="F252">
        <v>-20</v>
      </c>
      <c r="G252" s="1" t="s">
        <v>118</v>
      </c>
      <c r="H252">
        <v>-14860</v>
      </c>
      <c r="I252" s="1" t="s">
        <v>119</v>
      </c>
      <c r="J252">
        <v>-3.43</v>
      </c>
      <c r="M252" s="9">
        <f>Table1[[#This Row],[Price]]*Table1[[#This Row],[Total quantity]]</f>
        <v>50969.8</v>
      </c>
      <c r="N252" s="9">
        <f>Table1[[#This Row],[Real P/L]]-Table1[[#This Row],[Premium]]</f>
        <v>-50969.8</v>
      </c>
      <c r="S252" s="1" t="s">
        <v>120</v>
      </c>
      <c r="V252" s="1" t="s">
        <v>121</v>
      </c>
      <c r="W252" s="1" t="s">
        <v>121</v>
      </c>
      <c r="X252" s="1" t="s">
        <v>122</v>
      </c>
      <c r="Y252" s="1" t="s">
        <v>123</v>
      </c>
      <c r="Z252" s="1" t="s">
        <v>124</v>
      </c>
      <c r="AA252" s="1" t="s">
        <v>426</v>
      </c>
      <c r="AB252" s="1" t="s">
        <v>120</v>
      </c>
      <c r="AC252" s="1" t="s">
        <v>120</v>
      </c>
      <c r="AD252" s="1" t="s">
        <v>120</v>
      </c>
      <c r="AE252" s="1" t="s">
        <v>120</v>
      </c>
      <c r="AF252" s="1" t="s">
        <v>120</v>
      </c>
      <c r="AG252" s="3">
        <v>40603</v>
      </c>
      <c r="AH252" s="3">
        <v>40633</v>
      </c>
      <c r="AI252" s="1" t="s">
        <v>126</v>
      </c>
      <c r="AJ252">
        <v>743</v>
      </c>
      <c r="AK252" s="1" t="s">
        <v>163</v>
      </c>
      <c r="AL252">
        <v>5</v>
      </c>
      <c r="AM252" s="3"/>
      <c r="AN252" s="1" t="s">
        <v>120</v>
      </c>
      <c r="AO252" s="1" t="s">
        <v>120</v>
      </c>
      <c r="AP252" s="1" t="s">
        <v>128</v>
      </c>
      <c r="AQ252" s="1" t="s">
        <v>129</v>
      </c>
      <c r="AR252">
        <v>0</v>
      </c>
      <c r="AS252">
        <v>0</v>
      </c>
      <c r="AT252" s="1" t="s">
        <v>123</v>
      </c>
      <c r="AU252">
        <v>0</v>
      </c>
      <c r="AV252">
        <v>0</v>
      </c>
      <c r="AW252" s="1" t="s">
        <v>123</v>
      </c>
      <c r="AX252">
        <v>0</v>
      </c>
      <c r="AY252">
        <v>0</v>
      </c>
      <c r="AZ252" s="1" t="s">
        <v>123</v>
      </c>
      <c r="BA252">
        <v>0</v>
      </c>
      <c r="BB252">
        <v>0</v>
      </c>
      <c r="BC252" s="1" t="s">
        <v>123</v>
      </c>
      <c r="BF252" s="1" t="s">
        <v>130</v>
      </c>
      <c r="BG252" s="1" t="s">
        <v>120</v>
      </c>
      <c r="BH252" s="1" t="s">
        <v>131</v>
      </c>
      <c r="BK252" s="1" t="s">
        <v>120</v>
      </c>
      <c r="BL252" s="1" t="s">
        <v>120</v>
      </c>
      <c r="BM252" s="1" t="s">
        <v>120</v>
      </c>
      <c r="BN252" s="1" t="s">
        <v>120</v>
      </c>
      <c r="BO252" s="1" t="s">
        <v>459</v>
      </c>
      <c r="BP252" s="1" t="s">
        <v>133</v>
      </c>
      <c r="BQ252" s="1" t="s">
        <v>120</v>
      </c>
      <c r="BR252" s="1" t="s">
        <v>120</v>
      </c>
      <c r="BS252" s="1" t="s">
        <v>120</v>
      </c>
      <c r="BT252" s="1" t="s">
        <v>120</v>
      </c>
      <c r="BU252" s="1" t="s">
        <v>120</v>
      </c>
      <c r="BV252" s="1" t="s">
        <v>120</v>
      </c>
      <c r="BW252">
        <v>0</v>
      </c>
      <c r="BX252">
        <v>0</v>
      </c>
      <c r="BY252">
        <v>0</v>
      </c>
      <c r="BZ252" s="3"/>
      <c r="CA252" s="3"/>
      <c r="CB252" s="1" t="s">
        <v>142</v>
      </c>
      <c r="CC252" s="4"/>
      <c r="CE252" s="1" t="s">
        <v>120</v>
      </c>
      <c r="CH252" s="1" t="s">
        <v>120</v>
      </c>
      <c r="CK252" s="1" t="s">
        <v>120</v>
      </c>
      <c r="CN252" s="1" t="s">
        <v>120</v>
      </c>
      <c r="CO252" s="1" t="s">
        <v>120</v>
      </c>
      <c r="CP252" s="1" t="s">
        <v>120</v>
      </c>
      <c r="CQ252" s="1" t="s">
        <v>120</v>
      </c>
      <c r="CR252" s="1" t="s">
        <v>120</v>
      </c>
      <c r="CS252" s="1" t="s">
        <v>120</v>
      </c>
      <c r="CT252" s="3"/>
      <c r="CU252" s="1" t="s">
        <v>120</v>
      </c>
      <c r="CV252" s="1" t="s">
        <v>120</v>
      </c>
      <c r="CW252" s="1" t="s">
        <v>120</v>
      </c>
      <c r="CX252" s="1" t="s">
        <v>120</v>
      </c>
      <c r="CY252" s="1" t="s">
        <v>120</v>
      </c>
      <c r="CZ252" s="1" t="s">
        <v>120</v>
      </c>
      <c r="DA252" s="1" t="s">
        <v>120</v>
      </c>
      <c r="DB252">
        <v>0</v>
      </c>
      <c r="DC252" s="1" t="s">
        <v>120</v>
      </c>
      <c r="DD252" s="1" t="s">
        <v>135</v>
      </c>
      <c r="DE252" s="1" t="s">
        <v>120</v>
      </c>
      <c r="DF252" s="1" t="s">
        <v>120</v>
      </c>
      <c r="DG252" s="1" t="s">
        <v>120</v>
      </c>
      <c r="DH252" s="1" t="s">
        <v>136</v>
      </c>
      <c r="DI252" s="1" t="s">
        <v>119</v>
      </c>
      <c r="DJ252" s="1" t="s">
        <v>120</v>
      </c>
      <c r="DK252" s="1" t="s">
        <v>120</v>
      </c>
      <c r="DL252" s="1" t="s">
        <v>120</v>
      </c>
      <c r="DM252" s="1" t="s">
        <v>120</v>
      </c>
      <c r="DN252" s="1" t="s">
        <v>120</v>
      </c>
      <c r="DO252" s="1" t="s">
        <v>120</v>
      </c>
      <c r="DP252" s="1" t="s">
        <v>120</v>
      </c>
      <c r="DQ252" s="1" t="s">
        <v>120</v>
      </c>
    </row>
    <row r="253" spans="2:121" x14ac:dyDescent="0.25">
      <c r="B253">
        <v>2095</v>
      </c>
      <c r="C253" s="3">
        <v>40179</v>
      </c>
      <c r="D253" s="1" t="s">
        <v>183</v>
      </c>
      <c r="E253" s="1" t="s">
        <v>117</v>
      </c>
      <c r="F253">
        <v>10</v>
      </c>
      <c r="G253" s="1" t="s">
        <v>118</v>
      </c>
      <c r="H253">
        <v>7430</v>
      </c>
      <c r="I253" s="1" t="s">
        <v>119</v>
      </c>
      <c r="J253">
        <v>3.23</v>
      </c>
      <c r="M253" s="9">
        <f>Table1[[#This Row],[Price]]*Table1[[#This Row],[Total quantity]]</f>
        <v>23998.9</v>
      </c>
      <c r="N253" s="9">
        <f>Table1[[#This Row],[Real P/L]]-Table1[[#This Row],[Premium]]</f>
        <v>-23998.9</v>
      </c>
      <c r="S253" s="1" t="s">
        <v>120</v>
      </c>
      <c r="V253" s="1" t="s">
        <v>121</v>
      </c>
      <c r="W253" s="1" t="s">
        <v>121</v>
      </c>
      <c r="X253" s="1" t="s">
        <v>122</v>
      </c>
      <c r="Y253" s="1" t="s">
        <v>123</v>
      </c>
      <c r="Z253" s="1" t="s">
        <v>124</v>
      </c>
      <c r="AA253" s="1" t="s">
        <v>426</v>
      </c>
      <c r="AB253" s="1" t="s">
        <v>120</v>
      </c>
      <c r="AC253" s="1" t="s">
        <v>120</v>
      </c>
      <c r="AD253" s="1" t="s">
        <v>120</v>
      </c>
      <c r="AE253" s="1" t="s">
        <v>120</v>
      </c>
      <c r="AF253" s="1" t="s">
        <v>120</v>
      </c>
      <c r="AG253" s="3">
        <v>40603</v>
      </c>
      <c r="AH253" s="3">
        <v>40633</v>
      </c>
      <c r="AI253" s="1" t="s">
        <v>126</v>
      </c>
      <c r="AJ253">
        <v>743</v>
      </c>
      <c r="AK253" s="1" t="s">
        <v>163</v>
      </c>
      <c r="AL253">
        <v>5</v>
      </c>
      <c r="AM253" s="3"/>
      <c r="AN253" s="1" t="s">
        <v>120</v>
      </c>
      <c r="AO253" s="1" t="s">
        <v>120</v>
      </c>
      <c r="AP253" s="1" t="s">
        <v>128</v>
      </c>
      <c r="AQ253" s="1" t="s">
        <v>129</v>
      </c>
      <c r="AR253">
        <v>0</v>
      </c>
      <c r="AS253">
        <v>0</v>
      </c>
      <c r="AT253" s="1" t="s">
        <v>123</v>
      </c>
      <c r="AU253">
        <v>0</v>
      </c>
      <c r="AV253">
        <v>0</v>
      </c>
      <c r="AW253" s="1" t="s">
        <v>123</v>
      </c>
      <c r="AX253">
        <v>0</v>
      </c>
      <c r="AY253">
        <v>0</v>
      </c>
      <c r="AZ253" s="1" t="s">
        <v>123</v>
      </c>
      <c r="BA253">
        <v>0</v>
      </c>
      <c r="BB253">
        <v>0</v>
      </c>
      <c r="BC253" s="1" t="s">
        <v>123</v>
      </c>
      <c r="BF253" s="1" t="s">
        <v>130</v>
      </c>
      <c r="BG253" s="1" t="s">
        <v>120</v>
      </c>
      <c r="BH253" s="1" t="s">
        <v>131</v>
      </c>
      <c r="BK253" s="1" t="s">
        <v>120</v>
      </c>
      <c r="BL253" s="1" t="s">
        <v>120</v>
      </c>
      <c r="BM253" s="1" t="s">
        <v>120</v>
      </c>
      <c r="BN253" s="1" t="s">
        <v>120</v>
      </c>
      <c r="BO253" s="1" t="s">
        <v>460</v>
      </c>
      <c r="BP253" s="1" t="s">
        <v>133</v>
      </c>
      <c r="BQ253" s="1" t="s">
        <v>120</v>
      </c>
      <c r="BR253" s="1" t="s">
        <v>120</v>
      </c>
      <c r="BS253" s="1" t="s">
        <v>120</v>
      </c>
      <c r="BT253" s="1" t="s">
        <v>120</v>
      </c>
      <c r="BU253" s="1" t="s">
        <v>120</v>
      </c>
      <c r="BV253" s="1" t="s">
        <v>120</v>
      </c>
      <c r="BW253">
        <v>0</v>
      </c>
      <c r="BX253">
        <v>0</v>
      </c>
      <c r="BY253">
        <v>0</v>
      </c>
      <c r="BZ253" s="3"/>
      <c r="CA253" s="3"/>
      <c r="CB253" s="1" t="s">
        <v>147</v>
      </c>
      <c r="CC253" s="4"/>
      <c r="CE253" s="1" t="s">
        <v>120</v>
      </c>
      <c r="CH253" s="1" t="s">
        <v>120</v>
      </c>
      <c r="CK253" s="1" t="s">
        <v>120</v>
      </c>
      <c r="CN253" s="1" t="s">
        <v>120</v>
      </c>
      <c r="CO253" s="1" t="s">
        <v>120</v>
      </c>
      <c r="CP253" s="1" t="s">
        <v>120</v>
      </c>
      <c r="CQ253" s="1" t="s">
        <v>120</v>
      </c>
      <c r="CR253" s="1" t="s">
        <v>120</v>
      </c>
      <c r="CS253" s="1" t="s">
        <v>120</v>
      </c>
      <c r="CT253" s="3"/>
      <c r="CU253" s="1" t="s">
        <v>120</v>
      </c>
      <c r="CV253" s="1" t="s">
        <v>120</v>
      </c>
      <c r="CW253" s="1" t="s">
        <v>120</v>
      </c>
      <c r="CX253" s="1" t="s">
        <v>120</v>
      </c>
      <c r="CY253" s="1" t="s">
        <v>120</v>
      </c>
      <c r="CZ253" s="1" t="s">
        <v>120</v>
      </c>
      <c r="DA253" s="1" t="s">
        <v>120</v>
      </c>
      <c r="DB253">
        <v>0</v>
      </c>
      <c r="DC253" s="1" t="s">
        <v>120</v>
      </c>
      <c r="DD253" s="1" t="s">
        <v>135</v>
      </c>
      <c r="DE253" s="1" t="s">
        <v>120</v>
      </c>
      <c r="DF253" s="1" t="s">
        <v>120</v>
      </c>
      <c r="DG253" s="1" t="s">
        <v>120</v>
      </c>
      <c r="DH253" s="1" t="s">
        <v>136</v>
      </c>
      <c r="DI253" s="1" t="s">
        <v>119</v>
      </c>
      <c r="DJ253" s="1" t="s">
        <v>120</v>
      </c>
      <c r="DK253" s="1" t="s">
        <v>120</v>
      </c>
      <c r="DL253" s="1" t="s">
        <v>120</v>
      </c>
      <c r="DM253" s="1" t="s">
        <v>120</v>
      </c>
      <c r="DN253" s="1" t="s">
        <v>120</v>
      </c>
      <c r="DO253" s="1" t="s">
        <v>120</v>
      </c>
      <c r="DP253" s="1" t="s">
        <v>120</v>
      </c>
      <c r="DQ253" s="1" t="s">
        <v>120</v>
      </c>
    </row>
    <row r="254" spans="2:121" x14ac:dyDescent="0.25">
      <c r="B254">
        <v>2383</v>
      </c>
      <c r="C254" s="3">
        <v>40179</v>
      </c>
      <c r="D254" s="1" t="s">
        <v>183</v>
      </c>
      <c r="E254" s="1" t="s">
        <v>137</v>
      </c>
      <c r="F254">
        <v>-10</v>
      </c>
      <c r="G254" s="1" t="s">
        <v>118</v>
      </c>
      <c r="H254">
        <v>-7430</v>
      </c>
      <c r="I254" s="1" t="s">
        <v>119</v>
      </c>
      <c r="J254">
        <v>4.5599999999999996</v>
      </c>
      <c r="M254" s="9">
        <f>Table1[[#This Row],[Price]]*Table1[[#This Row],[Total quantity]]</f>
        <v>-33880.799999999996</v>
      </c>
      <c r="N254" s="9">
        <f>Table1[[#This Row],[Real P/L]]-Table1[[#This Row],[Premium]]</f>
        <v>33880.799999999996</v>
      </c>
      <c r="S254" s="1" t="s">
        <v>120</v>
      </c>
      <c r="V254" s="1" t="s">
        <v>121</v>
      </c>
      <c r="W254" s="1" t="s">
        <v>121</v>
      </c>
      <c r="X254" s="1" t="s">
        <v>122</v>
      </c>
      <c r="Y254" s="1" t="s">
        <v>123</v>
      </c>
      <c r="Z254" s="1" t="s">
        <v>124</v>
      </c>
      <c r="AA254" s="1" t="s">
        <v>426</v>
      </c>
      <c r="AB254" s="1" t="s">
        <v>120</v>
      </c>
      <c r="AC254" s="1" t="s">
        <v>120</v>
      </c>
      <c r="AD254" s="1" t="s">
        <v>120</v>
      </c>
      <c r="AE254" s="1" t="s">
        <v>120</v>
      </c>
      <c r="AF254" s="1" t="s">
        <v>120</v>
      </c>
      <c r="AG254" s="3">
        <v>40603</v>
      </c>
      <c r="AH254" s="3">
        <v>40633</v>
      </c>
      <c r="AI254" s="1" t="s">
        <v>126</v>
      </c>
      <c r="AJ254">
        <v>743</v>
      </c>
      <c r="AK254" s="1" t="s">
        <v>163</v>
      </c>
      <c r="AL254">
        <v>5</v>
      </c>
      <c r="AM254" s="3"/>
      <c r="AN254" s="1" t="s">
        <v>120</v>
      </c>
      <c r="AO254" s="1" t="s">
        <v>120</v>
      </c>
      <c r="AP254" s="1" t="s">
        <v>128</v>
      </c>
      <c r="AQ254" s="1" t="s">
        <v>129</v>
      </c>
      <c r="AR254">
        <v>0</v>
      </c>
      <c r="AS254">
        <v>0</v>
      </c>
      <c r="AT254" s="1" t="s">
        <v>123</v>
      </c>
      <c r="AU254">
        <v>0</v>
      </c>
      <c r="AV254">
        <v>0</v>
      </c>
      <c r="AW254" s="1" t="s">
        <v>123</v>
      </c>
      <c r="AX254">
        <v>0</v>
      </c>
      <c r="AY254">
        <v>0</v>
      </c>
      <c r="AZ254" s="1" t="s">
        <v>123</v>
      </c>
      <c r="BA254">
        <v>0</v>
      </c>
      <c r="BB254">
        <v>0</v>
      </c>
      <c r="BC254" s="1" t="s">
        <v>123</v>
      </c>
      <c r="BF254" s="1" t="s">
        <v>130</v>
      </c>
      <c r="BG254" s="1" t="s">
        <v>120</v>
      </c>
      <c r="BH254" s="1" t="s">
        <v>131</v>
      </c>
      <c r="BK254" s="1" t="s">
        <v>120</v>
      </c>
      <c r="BL254" s="1" t="s">
        <v>120</v>
      </c>
      <c r="BM254" s="1" t="s">
        <v>120</v>
      </c>
      <c r="BN254" s="1" t="s">
        <v>120</v>
      </c>
      <c r="BO254" s="1" t="s">
        <v>461</v>
      </c>
      <c r="BP254" s="1" t="s">
        <v>133</v>
      </c>
      <c r="BQ254" s="1" t="s">
        <v>120</v>
      </c>
      <c r="BR254" s="1" t="s">
        <v>120</v>
      </c>
      <c r="BS254" s="1" t="s">
        <v>120</v>
      </c>
      <c r="BT254" s="1" t="s">
        <v>120</v>
      </c>
      <c r="BU254" s="1" t="s">
        <v>120</v>
      </c>
      <c r="BV254" s="1" t="s">
        <v>120</v>
      </c>
      <c r="BW254">
        <v>0</v>
      </c>
      <c r="BX254">
        <v>0</v>
      </c>
      <c r="BY254">
        <v>0</v>
      </c>
      <c r="BZ254" s="3"/>
      <c r="CA254" s="3"/>
      <c r="CB254" s="1" t="s">
        <v>147</v>
      </c>
      <c r="CC254" s="4"/>
      <c r="CE254" s="1" t="s">
        <v>120</v>
      </c>
      <c r="CH254" s="1" t="s">
        <v>120</v>
      </c>
      <c r="CK254" s="1" t="s">
        <v>120</v>
      </c>
      <c r="CN254" s="1" t="s">
        <v>120</v>
      </c>
      <c r="CO254" s="1" t="s">
        <v>120</v>
      </c>
      <c r="CP254" s="1" t="s">
        <v>120</v>
      </c>
      <c r="CQ254" s="1" t="s">
        <v>120</v>
      </c>
      <c r="CR254" s="1" t="s">
        <v>120</v>
      </c>
      <c r="CS254" s="1" t="s">
        <v>120</v>
      </c>
      <c r="CT254" s="3"/>
      <c r="CU254" s="1" t="s">
        <v>120</v>
      </c>
      <c r="CV254" s="1" t="s">
        <v>120</v>
      </c>
      <c r="CW254" s="1" t="s">
        <v>120</v>
      </c>
      <c r="CX254" s="1" t="s">
        <v>120</v>
      </c>
      <c r="CY254" s="1" t="s">
        <v>120</v>
      </c>
      <c r="CZ254" s="1" t="s">
        <v>120</v>
      </c>
      <c r="DA254" s="1" t="s">
        <v>120</v>
      </c>
      <c r="DB254">
        <v>0</v>
      </c>
      <c r="DC254" s="1" t="s">
        <v>120</v>
      </c>
      <c r="DD254" s="1" t="s">
        <v>135</v>
      </c>
      <c r="DE254" s="1" t="s">
        <v>120</v>
      </c>
      <c r="DF254" s="1" t="s">
        <v>120</v>
      </c>
      <c r="DG254" s="1" t="s">
        <v>120</v>
      </c>
      <c r="DH254" s="1" t="s">
        <v>136</v>
      </c>
      <c r="DI254" s="1" t="s">
        <v>119</v>
      </c>
      <c r="DJ254" s="1" t="s">
        <v>120</v>
      </c>
      <c r="DK254" s="1" t="s">
        <v>120</v>
      </c>
      <c r="DL254" s="1" t="s">
        <v>120</v>
      </c>
      <c r="DM254" s="1" t="s">
        <v>120</v>
      </c>
      <c r="DN254" s="1" t="s">
        <v>120</v>
      </c>
      <c r="DO254" s="1" t="s">
        <v>120</v>
      </c>
      <c r="DP254" s="1" t="s">
        <v>120</v>
      </c>
      <c r="DQ254" s="1" t="s">
        <v>120</v>
      </c>
    </row>
    <row r="255" spans="2:121" x14ac:dyDescent="0.25">
      <c r="B255">
        <v>2669</v>
      </c>
      <c r="C255" s="3">
        <v>40179</v>
      </c>
      <c r="D255" s="1" t="s">
        <v>183</v>
      </c>
      <c r="E255" s="1" t="s">
        <v>137</v>
      </c>
      <c r="F255">
        <v>-20</v>
      </c>
      <c r="G255" s="1" t="s">
        <v>118</v>
      </c>
      <c r="H255">
        <v>-14860</v>
      </c>
      <c r="I255" s="1" t="s">
        <v>119</v>
      </c>
      <c r="J255">
        <v>-3.43</v>
      </c>
      <c r="M255" s="9">
        <f>Table1[[#This Row],[Price]]*Table1[[#This Row],[Total quantity]]</f>
        <v>50969.8</v>
      </c>
      <c r="N255" s="9">
        <f>Table1[[#This Row],[Real P/L]]-Table1[[#This Row],[Premium]]</f>
        <v>-50969.8</v>
      </c>
      <c r="S255" s="1" t="s">
        <v>120</v>
      </c>
      <c r="V255" s="1" t="s">
        <v>121</v>
      </c>
      <c r="W255" s="1" t="s">
        <v>121</v>
      </c>
      <c r="X255" s="1" t="s">
        <v>122</v>
      </c>
      <c r="Y255" s="1" t="s">
        <v>123</v>
      </c>
      <c r="Z255" s="1" t="s">
        <v>124</v>
      </c>
      <c r="AA255" s="1" t="s">
        <v>426</v>
      </c>
      <c r="AB255" s="1" t="s">
        <v>120</v>
      </c>
      <c r="AC255" s="1" t="s">
        <v>120</v>
      </c>
      <c r="AD255" s="1" t="s">
        <v>120</v>
      </c>
      <c r="AE255" s="1" t="s">
        <v>120</v>
      </c>
      <c r="AF255" s="1" t="s">
        <v>120</v>
      </c>
      <c r="AG255" s="3">
        <v>40603</v>
      </c>
      <c r="AH255" s="3">
        <v>40633</v>
      </c>
      <c r="AI255" s="1" t="s">
        <v>126</v>
      </c>
      <c r="AJ255">
        <v>743</v>
      </c>
      <c r="AK255" s="1" t="s">
        <v>163</v>
      </c>
      <c r="AL255">
        <v>5</v>
      </c>
      <c r="AM255" s="3"/>
      <c r="AN255" s="1" t="s">
        <v>120</v>
      </c>
      <c r="AO255" s="1" t="s">
        <v>120</v>
      </c>
      <c r="AP255" s="1" t="s">
        <v>128</v>
      </c>
      <c r="AQ255" s="1" t="s">
        <v>129</v>
      </c>
      <c r="AR255">
        <v>0</v>
      </c>
      <c r="AS255">
        <v>0</v>
      </c>
      <c r="AT255" s="1" t="s">
        <v>123</v>
      </c>
      <c r="AU255">
        <v>0</v>
      </c>
      <c r="AV255">
        <v>0</v>
      </c>
      <c r="AW255" s="1" t="s">
        <v>123</v>
      </c>
      <c r="AX255">
        <v>0</v>
      </c>
      <c r="AY255">
        <v>0</v>
      </c>
      <c r="AZ255" s="1" t="s">
        <v>123</v>
      </c>
      <c r="BA255">
        <v>0</v>
      </c>
      <c r="BB255">
        <v>0</v>
      </c>
      <c r="BC255" s="1" t="s">
        <v>123</v>
      </c>
      <c r="BF255" s="1" t="s">
        <v>130</v>
      </c>
      <c r="BG255" s="1" t="s">
        <v>120</v>
      </c>
      <c r="BH255" s="1" t="s">
        <v>131</v>
      </c>
      <c r="BK255" s="1" t="s">
        <v>120</v>
      </c>
      <c r="BL255" s="1" t="s">
        <v>120</v>
      </c>
      <c r="BM255" s="1" t="s">
        <v>120</v>
      </c>
      <c r="BN255" s="1" t="s">
        <v>120</v>
      </c>
      <c r="BO255" s="1" t="s">
        <v>462</v>
      </c>
      <c r="BP255" s="1" t="s">
        <v>133</v>
      </c>
      <c r="BQ255" s="1" t="s">
        <v>120</v>
      </c>
      <c r="BR255" s="1" t="s">
        <v>120</v>
      </c>
      <c r="BS255" s="1" t="s">
        <v>120</v>
      </c>
      <c r="BT255" s="1" t="s">
        <v>120</v>
      </c>
      <c r="BU255" s="1" t="s">
        <v>120</v>
      </c>
      <c r="BV255" s="1" t="s">
        <v>120</v>
      </c>
      <c r="BW255">
        <v>0</v>
      </c>
      <c r="BX255">
        <v>0</v>
      </c>
      <c r="BY255">
        <v>0</v>
      </c>
      <c r="BZ255" s="3"/>
      <c r="CA255" s="3"/>
      <c r="CB255" s="1" t="s">
        <v>147</v>
      </c>
      <c r="CC255" s="4"/>
      <c r="CE255" s="1" t="s">
        <v>120</v>
      </c>
      <c r="CH255" s="1" t="s">
        <v>120</v>
      </c>
      <c r="CK255" s="1" t="s">
        <v>120</v>
      </c>
      <c r="CN255" s="1" t="s">
        <v>120</v>
      </c>
      <c r="CO255" s="1" t="s">
        <v>120</v>
      </c>
      <c r="CP255" s="1" t="s">
        <v>120</v>
      </c>
      <c r="CQ255" s="1" t="s">
        <v>120</v>
      </c>
      <c r="CR255" s="1" t="s">
        <v>120</v>
      </c>
      <c r="CS255" s="1" t="s">
        <v>120</v>
      </c>
      <c r="CT255" s="3"/>
      <c r="CU255" s="1" t="s">
        <v>120</v>
      </c>
      <c r="CV255" s="1" t="s">
        <v>120</v>
      </c>
      <c r="CW255" s="1" t="s">
        <v>120</v>
      </c>
      <c r="CX255" s="1" t="s">
        <v>120</v>
      </c>
      <c r="CY255" s="1" t="s">
        <v>120</v>
      </c>
      <c r="CZ255" s="1" t="s">
        <v>120</v>
      </c>
      <c r="DA255" s="1" t="s">
        <v>120</v>
      </c>
      <c r="DB255">
        <v>0</v>
      </c>
      <c r="DC255" s="1" t="s">
        <v>120</v>
      </c>
      <c r="DD255" s="1" t="s">
        <v>135</v>
      </c>
      <c r="DE255" s="1" t="s">
        <v>120</v>
      </c>
      <c r="DF255" s="1" t="s">
        <v>120</v>
      </c>
      <c r="DG255" s="1" t="s">
        <v>120</v>
      </c>
      <c r="DH255" s="1" t="s">
        <v>136</v>
      </c>
      <c r="DI255" s="1" t="s">
        <v>119</v>
      </c>
      <c r="DJ255" s="1" t="s">
        <v>120</v>
      </c>
      <c r="DK255" s="1" t="s">
        <v>120</v>
      </c>
      <c r="DL255" s="1" t="s">
        <v>120</v>
      </c>
      <c r="DM255" s="1" t="s">
        <v>120</v>
      </c>
      <c r="DN255" s="1" t="s">
        <v>120</v>
      </c>
      <c r="DO255" s="1" t="s">
        <v>120</v>
      </c>
      <c r="DP255" s="1" t="s">
        <v>120</v>
      </c>
      <c r="DQ255" s="1" t="s">
        <v>120</v>
      </c>
    </row>
    <row r="256" spans="2:121" hidden="1" x14ac:dyDescent="0.25">
      <c r="B256">
        <v>2097</v>
      </c>
      <c r="C256" s="3">
        <v>40179</v>
      </c>
      <c r="D256" s="1" t="s">
        <v>187</v>
      </c>
      <c r="E256" s="1" t="s">
        <v>117</v>
      </c>
      <c r="F256">
        <v>10</v>
      </c>
      <c r="G256" s="1" t="s">
        <v>118</v>
      </c>
      <c r="H256">
        <v>7200</v>
      </c>
      <c r="I256" s="1" t="s">
        <v>119</v>
      </c>
      <c r="J256">
        <v>3.23</v>
      </c>
      <c r="K256" s="9">
        <f>AVERAGE('E-F Prices 2011 Hourly'!G1477:G2219)</f>
        <v>0.33500508415147129</v>
      </c>
      <c r="L256" s="9">
        <f>SUM('E-F Prices 2011 Hourly'!J1500:J2219)</f>
        <v>39230.039999999979</v>
      </c>
      <c r="M256" s="9">
        <f>Table1[[#This Row],[Price]]*Table1[[#This Row],[Total quantity]]</f>
        <v>23256</v>
      </c>
      <c r="N256" s="9">
        <f>Table1[[#This Row],[Real P/L]]-Table1[[#This Row],[Premium]]</f>
        <v>15974.039999999979</v>
      </c>
      <c r="S256" s="1" t="s">
        <v>120</v>
      </c>
      <c r="V256" s="1" t="s">
        <v>121</v>
      </c>
      <c r="W256" s="1" t="s">
        <v>121</v>
      </c>
      <c r="X256" s="1" t="s">
        <v>122</v>
      </c>
      <c r="Y256" s="1" t="s">
        <v>123</v>
      </c>
      <c r="Z256" s="1" t="s">
        <v>124</v>
      </c>
      <c r="AA256" s="1" t="s">
        <v>426</v>
      </c>
      <c r="AB256" s="1" t="s">
        <v>120</v>
      </c>
      <c r="AC256" s="1" t="s">
        <v>120</v>
      </c>
      <c r="AD256" s="1" t="s">
        <v>120</v>
      </c>
      <c r="AE256" s="1" t="s">
        <v>120</v>
      </c>
      <c r="AF256" s="1" t="s">
        <v>120</v>
      </c>
      <c r="AG256" s="3">
        <v>40848</v>
      </c>
      <c r="AH256" s="3">
        <v>40877</v>
      </c>
      <c r="AI256" s="1" t="s">
        <v>126</v>
      </c>
      <c r="AJ256">
        <v>720</v>
      </c>
      <c r="AK256" s="1" t="s">
        <v>127</v>
      </c>
      <c r="AL256">
        <v>-5</v>
      </c>
      <c r="AM256" s="3"/>
      <c r="AN256" s="1" t="s">
        <v>120</v>
      </c>
      <c r="AO256" s="1" t="s">
        <v>120</v>
      </c>
      <c r="AP256" s="1" t="s">
        <v>128</v>
      </c>
      <c r="AQ256" s="1" t="s">
        <v>129</v>
      </c>
      <c r="AR256">
        <v>0</v>
      </c>
      <c r="AS256">
        <v>0</v>
      </c>
      <c r="AT256" s="1" t="s">
        <v>123</v>
      </c>
      <c r="AU256">
        <v>0</v>
      </c>
      <c r="AV256">
        <v>0</v>
      </c>
      <c r="AW256" s="1" t="s">
        <v>123</v>
      </c>
      <c r="AX256">
        <v>0</v>
      </c>
      <c r="AY256">
        <v>0</v>
      </c>
      <c r="AZ256" s="1" t="s">
        <v>123</v>
      </c>
      <c r="BA256">
        <v>0</v>
      </c>
      <c r="BB256">
        <v>0</v>
      </c>
      <c r="BC256" s="1" t="s">
        <v>123</v>
      </c>
      <c r="BF256" s="1" t="s">
        <v>130</v>
      </c>
      <c r="BG256" s="1" t="s">
        <v>120</v>
      </c>
      <c r="BH256" s="1" t="s">
        <v>131</v>
      </c>
      <c r="BK256" s="1" t="s">
        <v>120</v>
      </c>
      <c r="BL256" s="1" t="s">
        <v>120</v>
      </c>
      <c r="BM256" s="1" t="s">
        <v>120</v>
      </c>
      <c r="BN256" s="1" t="s">
        <v>120</v>
      </c>
      <c r="BO256" s="1" t="s">
        <v>463</v>
      </c>
      <c r="BP256" s="1" t="s">
        <v>133</v>
      </c>
      <c r="BQ256" s="1" t="s">
        <v>120</v>
      </c>
      <c r="BR256" s="1" t="s">
        <v>120</v>
      </c>
      <c r="BS256" s="1" t="s">
        <v>120</v>
      </c>
      <c r="BT256" s="1" t="s">
        <v>120</v>
      </c>
      <c r="BU256" s="1" t="s">
        <v>120</v>
      </c>
      <c r="BV256" s="1" t="s">
        <v>120</v>
      </c>
      <c r="BW256">
        <v>0</v>
      </c>
      <c r="BX256">
        <v>0</v>
      </c>
      <c r="BY256">
        <v>0</v>
      </c>
      <c r="BZ256" s="3"/>
      <c r="CA256" s="3"/>
      <c r="CB256" s="1" t="s">
        <v>134</v>
      </c>
      <c r="CC256" s="4"/>
      <c r="CE256" s="1" t="s">
        <v>120</v>
      </c>
      <c r="CH256" s="1" t="s">
        <v>120</v>
      </c>
      <c r="CK256" s="1" t="s">
        <v>120</v>
      </c>
      <c r="CN256" s="1" t="s">
        <v>120</v>
      </c>
      <c r="CO256" s="1" t="s">
        <v>120</v>
      </c>
      <c r="CP256" s="1" t="s">
        <v>120</v>
      </c>
      <c r="CQ256" s="1" t="s">
        <v>120</v>
      </c>
      <c r="CR256" s="1" t="s">
        <v>120</v>
      </c>
      <c r="CS256" s="1" t="s">
        <v>120</v>
      </c>
      <c r="CT256" s="3"/>
      <c r="CU256" s="1" t="s">
        <v>120</v>
      </c>
      <c r="CV256" s="1" t="s">
        <v>120</v>
      </c>
      <c r="CW256" s="1" t="s">
        <v>120</v>
      </c>
      <c r="CX256" s="1" t="s">
        <v>120</v>
      </c>
      <c r="CY256" s="1" t="s">
        <v>120</v>
      </c>
      <c r="CZ256" s="1" t="s">
        <v>120</v>
      </c>
      <c r="DA256" s="1" t="s">
        <v>120</v>
      </c>
      <c r="DB256">
        <v>0</v>
      </c>
      <c r="DC256" s="1" t="s">
        <v>120</v>
      </c>
      <c r="DD256" s="1" t="s">
        <v>135</v>
      </c>
      <c r="DE256" s="1" t="s">
        <v>120</v>
      </c>
      <c r="DF256" s="1" t="s">
        <v>120</v>
      </c>
      <c r="DG256" s="1" t="s">
        <v>120</v>
      </c>
      <c r="DH256" s="1" t="s">
        <v>136</v>
      </c>
      <c r="DI256" s="1" t="s">
        <v>119</v>
      </c>
      <c r="DJ256" s="1" t="s">
        <v>120</v>
      </c>
      <c r="DK256" s="1" t="s">
        <v>120</v>
      </c>
      <c r="DL256" s="1" t="s">
        <v>120</v>
      </c>
      <c r="DM256" s="1" t="s">
        <v>120</v>
      </c>
      <c r="DN256" s="1" t="s">
        <v>120</v>
      </c>
      <c r="DO256" s="1" t="s">
        <v>120</v>
      </c>
      <c r="DP256" s="1" t="s">
        <v>120</v>
      </c>
      <c r="DQ256" s="1" t="s">
        <v>120</v>
      </c>
    </row>
    <row r="257" spans="2:121" hidden="1" x14ac:dyDescent="0.25">
      <c r="B257">
        <v>2385</v>
      </c>
      <c r="C257" s="3">
        <v>40179</v>
      </c>
      <c r="D257" s="1" t="s">
        <v>187</v>
      </c>
      <c r="E257" s="1" t="s">
        <v>137</v>
      </c>
      <c r="F257">
        <v>-10</v>
      </c>
      <c r="G257" s="1" t="s">
        <v>118</v>
      </c>
      <c r="H257">
        <v>-7200</v>
      </c>
      <c r="I257" s="1" t="s">
        <v>119</v>
      </c>
      <c r="J257">
        <v>4.5599999999999996</v>
      </c>
      <c r="K257" s="9">
        <f>AVERAGE('E-F Prices 2011 Hourly'!G1478:G2220)</f>
        <v>0.33500508415147129</v>
      </c>
      <c r="L257" s="9">
        <f>SUM('E-F Prices 2011 Hourly'!J1501:J2220)</f>
        <v>39230.039999999979</v>
      </c>
      <c r="M257" s="9">
        <f>Table1[[#This Row],[Price]]*Table1[[#This Row],[Total quantity]]</f>
        <v>-32832</v>
      </c>
      <c r="N257" s="9">
        <f>Table1[[#This Row],[Real P/L]]-Table1[[#This Row],[Premium]]</f>
        <v>72062.039999999979</v>
      </c>
      <c r="S257" s="1" t="s">
        <v>120</v>
      </c>
      <c r="V257" s="1" t="s">
        <v>121</v>
      </c>
      <c r="W257" s="1" t="s">
        <v>121</v>
      </c>
      <c r="X257" s="1" t="s">
        <v>122</v>
      </c>
      <c r="Y257" s="1" t="s">
        <v>123</v>
      </c>
      <c r="Z257" s="1" t="s">
        <v>124</v>
      </c>
      <c r="AA257" s="1" t="s">
        <v>426</v>
      </c>
      <c r="AB257" s="1" t="s">
        <v>120</v>
      </c>
      <c r="AC257" s="1" t="s">
        <v>120</v>
      </c>
      <c r="AD257" s="1" t="s">
        <v>120</v>
      </c>
      <c r="AE257" s="1" t="s">
        <v>120</v>
      </c>
      <c r="AF257" s="1" t="s">
        <v>120</v>
      </c>
      <c r="AG257" s="3">
        <v>40848</v>
      </c>
      <c r="AH257" s="3">
        <v>40877</v>
      </c>
      <c r="AI257" s="1" t="s">
        <v>126</v>
      </c>
      <c r="AJ257">
        <v>720</v>
      </c>
      <c r="AK257" s="1" t="s">
        <v>127</v>
      </c>
      <c r="AL257">
        <v>-5</v>
      </c>
      <c r="AM257" s="3"/>
      <c r="AN257" s="1" t="s">
        <v>120</v>
      </c>
      <c r="AO257" s="1" t="s">
        <v>120</v>
      </c>
      <c r="AP257" s="1" t="s">
        <v>128</v>
      </c>
      <c r="AQ257" s="1" t="s">
        <v>129</v>
      </c>
      <c r="AR257">
        <v>0</v>
      </c>
      <c r="AS257">
        <v>0</v>
      </c>
      <c r="AT257" s="1" t="s">
        <v>123</v>
      </c>
      <c r="AU257">
        <v>0</v>
      </c>
      <c r="AV257">
        <v>0</v>
      </c>
      <c r="AW257" s="1" t="s">
        <v>123</v>
      </c>
      <c r="AX257">
        <v>0</v>
      </c>
      <c r="AY257">
        <v>0</v>
      </c>
      <c r="AZ257" s="1" t="s">
        <v>123</v>
      </c>
      <c r="BA257">
        <v>0</v>
      </c>
      <c r="BB257">
        <v>0</v>
      </c>
      <c r="BC257" s="1" t="s">
        <v>123</v>
      </c>
      <c r="BF257" s="1" t="s">
        <v>130</v>
      </c>
      <c r="BG257" s="1" t="s">
        <v>120</v>
      </c>
      <c r="BH257" s="1" t="s">
        <v>131</v>
      </c>
      <c r="BK257" s="1" t="s">
        <v>120</v>
      </c>
      <c r="BL257" s="1" t="s">
        <v>120</v>
      </c>
      <c r="BM257" s="1" t="s">
        <v>120</v>
      </c>
      <c r="BN257" s="1" t="s">
        <v>120</v>
      </c>
      <c r="BO257" s="1" t="s">
        <v>464</v>
      </c>
      <c r="BP257" s="1" t="s">
        <v>133</v>
      </c>
      <c r="BQ257" s="1" t="s">
        <v>120</v>
      </c>
      <c r="BR257" s="1" t="s">
        <v>120</v>
      </c>
      <c r="BS257" s="1" t="s">
        <v>120</v>
      </c>
      <c r="BT257" s="1" t="s">
        <v>120</v>
      </c>
      <c r="BU257" s="1" t="s">
        <v>120</v>
      </c>
      <c r="BV257" s="1" t="s">
        <v>120</v>
      </c>
      <c r="BW257">
        <v>0</v>
      </c>
      <c r="BX257">
        <v>0</v>
      </c>
      <c r="BY257">
        <v>0</v>
      </c>
      <c r="BZ257" s="3"/>
      <c r="CA257" s="3"/>
      <c r="CB257" s="1" t="s">
        <v>134</v>
      </c>
      <c r="CC257" s="4"/>
      <c r="CE257" s="1" t="s">
        <v>120</v>
      </c>
      <c r="CH257" s="1" t="s">
        <v>120</v>
      </c>
      <c r="CK257" s="1" t="s">
        <v>120</v>
      </c>
      <c r="CN257" s="1" t="s">
        <v>120</v>
      </c>
      <c r="CO257" s="1" t="s">
        <v>120</v>
      </c>
      <c r="CP257" s="1" t="s">
        <v>120</v>
      </c>
      <c r="CQ257" s="1" t="s">
        <v>120</v>
      </c>
      <c r="CR257" s="1" t="s">
        <v>120</v>
      </c>
      <c r="CS257" s="1" t="s">
        <v>120</v>
      </c>
      <c r="CT257" s="3"/>
      <c r="CU257" s="1" t="s">
        <v>120</v>
      </c>
      <c r="CV257" s="1" t="s">
        <v>120</v>
      </c>
      <c r="CW257" s="1" t="s">
        <v>120</v>
      </c>
      <c r="CX257" s="1" t="s">
        <v>120</v>
      </c>
      <c r="CY257" s="1" t="s">
        <v>120</v>
      </c>
      <c r="CZ257" s="1" t="s">
        <v>120</v>
      </c>
      <c r="DA257" s="1" t="s">
        <v>120</v>
      </c>
      <c r="DB257">
        <v>0</v>
      </c>
      <c r="DC257" s="1" t="s">
        <v>120</v>
      </c>
      <c r="DD257" s="1" t="s">
        <v>135</v>
      </c>
      <c r="DE257" s="1" t="s">
        <v>120</v>
      </c>
      <c r="DF257" s="1" t="s">
        <v>120</v>
      </c>
      <c r="DG257" s="1" t="s">
        <v>120</v>
      </c>
      <c r="DH257" s="1" t="s">
        <v>136</v>
      </c>
      <c r="DI257" s="1" t="s">
        <v>119</v>
      </c>
      <c r="DJ257" s="1" t="s">
        <v>120</v>
      </c>
      <c r="DK257" s="1" t="s">
        <v>120</v>
      </c>
      <c r="DL257" s="1" t="s">
        <v>120</v>
      </c>
      <c r="DM257" s="1" t="s">
        <v>120</v>
      </c>
      <c r="DN257" s="1" t="s">
        <v>120</v>
      </c>
      <c r="DO257" s="1" t="s">
        <v>120</v>
      </c>
      <c r="DP257" s="1" t="s">
        <v>120</v>
      </c>
      <c r="DQ257" s="1" t="s">
        <v>120</v>
      </c>
    </row>
    <row r="258" spans="2:121" hidden="1" x14ac:dyDescent="0.25">
      <c r="B258">
        <v>2671</v>
      </c>
      <c r="C258" s="3">
        <v>40179</v>
      </c>
      <c r="D258" s="1" t="s">
        <v>187</v>
      </c>
      <c r="E258" s="1" t="s">
        <v>137</v>
      </c>
      <c r="F258">
        <v>-20</v>
      </c>
      <c r="G258" s="1" t="s">
        <v>118</v>
      </c>
      <c r="H258">
        <v>-14400</v>
      </c>
      <c r="I258" s="1" t="s">
        <v>119</v>
      </c>
      <c r="J258">
        <v>-3.43</v>
      </c>
      <c r="K258" s="9">
        <f>AVERAGE('E-F Prices 2011 Hourly'!G1479:G2221)</f>
        <v>0.33500508415147129</v>
      </c>
      <c r="L258" s="9">
        <f>SUM('E-F Prices 2011 Hourly'!J1502:J2221)</f>
        <v>39230.039999999979</v>
      </c>
      <c r="M258" s="9">
        <f>Table1[[#This Row],[Price]]*Table1[[#This Row],[Total quantity]]</f>
        <v>49392</v>
      </c>
      <c r="N258" s="9">
        <f>Table1[[#This Row],[Real P/L]]-Table1[[#This Row],[Premium]]</f>
        <v>-10161.960000000021</v>
      </c>
      <c r="S258" s="1" t="s">
        <v>120</v>
      </c>
      <c r="V258" s="1" t="s">
        <v>121</v>
      </c>
      <c r="W258" s="1" t="s">
        <v>121</v>
      </c>
      <c r="X258" s="1" t="s">
        <v>122</v>
      </c>
      <c r="Y258" s="1" t="s">
        <v>123</v>
      </c>
      <c r="Z258" s="1" t="s">
        <v>124</v>
      </c>
      <c r="AA258" s="1" t="s">
        <v>426</v>
      </c>
      <c r="AB258" s="1" t="s">
        <v>120</v>
      </c>
      <c r="AC258" s="1" t="s">
        <v>120</v>
      </c>
      <c r="AD258" s="1" t="s">
        <v>120</v>
      </c>
      <c r="AE258" s="1" t="s">
        <v>120</v>
      </c>
      <c r="AF258" s="1" t="s">
        <v>120</v>
      </c>
      <c r="AG258" s="3">
        <v>40848</v>
      </c>
      <c r="AH258" s="3">
        <v>40877</v>
      </c>
      <c r="AI258" s="1" t="s">
        <v>126</v>
      </c>
      <c r="AJ258">
        <v>720</v>
      </c>
      <c r="AK258" s="1" t="s">
        <v>127</v>
      </c>
      <c r="AL258">
        <v>-5</v>
      </c>
      <c r="AM258" s="3"/>
      <c r="AN258" s="1" t="s">
        <v>120</v>
      </c>
      <c r="AO258" s="1" t="s">
        <v>120</v>
      </c>
      <c r="AP258" s="1" t="s">
        <v>128</v>
      </c>
      <c r="AQ258" s="1" t="s">
        <v>129</v>
      </c>
      <c r="AR258">
        <v>0</v>
      </c>
      <c r="AS258">
        <v>0</v>
      </c>
      <c r="AT258" s="1" t="s">
        <v>123</v>
      </c>
      <c r="AU258">
        <v>0</v>
      </c>
      <c r="AV258">
        <v>0</v>
      </c>
      <c r="AW258" s="1" t="s">
        <v>123</v>
      </c>
      <c r="AX258">
        <v>0</v>
      </c>
      <c r="AY258">
        <v>0</v>
      </c>
      <c r="AZ258" s="1" t="s">
        <v>123</v>
      </c>
      <c r="BA258">
        <v>0</v>
      </c>
      <c r="BB258">
        <v>0</v>
      </c>
      <c r="BC258" s="1" t="s">
        <v>123</v>
      </c>
      <c r="BF258" s="1" t="s">
        <v>130</v>
      </c>
      <c r="BG258" s="1" t="s">
        <v>120</v>
      </c>
      <c r="BH258" s="1" t="s">
        <v>131</v>
      </c>
      <c r="BK258" s="1" t="s">
        <v>120</v>
      </c>
      <c r="BL258" s="1" t="s">
        <v>120</v>
      </c>
      <c r="BM258" s="1" t="s">
        <v>120</v>
      </c>
      <c r="BN258" s="1" t="s">
        <v>120</v>
      </c>
      <c r="BO258" s="1" t="s">
        <v>465</v>
      </c>
      <c r="BP258" s="1" t="s">
        <v>133</v>
      </c>
      <c r="BQ258" s="1" t="s">
        <v>120</v>
      </c>
      <c r="BR258" s="1" t="s">
        <v>120</v>
      </c>
      <c r="BS258" s="1" t="s">
        <v>120</v>
      </c>
      <c r="BT258" s="1" t="s">
        <v>120</v>
      </c>
      <c r="BU258" s="1" t="s">
        <v>120</v>
      </c>
      <c r="BV258" s="1" t="s">
        <v>120</v>
      </c>
      <c r="BW258">
        <v>0</v>
      </c>
      <c r="BX258">
        <v>0</v>
      </c>
      <c r="BY258">
        <v>0</v>
      </c>
      <c r="BZ258" s="3"/>
      <c r="CA258" s="3"/>
      <c r="CB258" s="1" t="s">
        <v>134</v>
      </c>
      <c r="CC258" s="4"/>
      <c r="CE258" s="1" t="s">
        <v>120</v>
      </c>
      <c r="CH258" s="1" t="s">
        <v>120</v>
      </c>
      <c r="CK258" s="1" t="s">
        <v>120</v>
      </c>
      <c r="CN258" s="1" t="s">
        <v>120</v>
      </c>
      <c r="CO258" s="1" t="s">
        <v>120</v>
      </c>
      <c r="CP258" s="1" t="s">
        <v>120</v>
      </c>
      <c r="CQ258" s="1" t="s">
        <v>120</v>
      </c>
      <c r="CR258" s="1" t="s">
        <v>120</v>
      </c>
      <c r="CS258" s="1" t="s">
        <v>120</v>
      </c>
      <c r="CT258" s="3"/>
      <c r="CU258" s="1" t="s">
        <v>120</v>
      </c>
      <c r="CV258" s="1" t="s">
        <v>120</v>
      </c>
      <c r="CW258" s="1" t="s">
        <v>120</v>
      </c>
      <c r="CX258" s="1" t="s">
        <v>120</v>
      </c>
      <c r="CY258" s="1" t="s">
        <v>120</v>
      </c>
      <c r="CZ258" s="1" t="s">
        <v>120</v>
      </c>
      <c r="DA258" s="1" t="s">
        <v>120</v>
      </c>
      <c r="DB258">
        <v>0</v>
      </c>
      <c r="DC258" s="1" t="s">
        <v>120</v>
      </c>
      <c r="DD258" s="1" t="s">
        <v>135</v>
      </c>
      <c r="DE258" s="1" t="s">
        <v>120</v>
      </c>
      <c r="DF258" s="1" t="s">
        <v>120</v>
      </c>
      <c r="DG258" s="1" t="s">
        <v>120</v>
      </c>
      <c r="DH258" s="1" t="s">
        <v>136</v>
      </c>
      <c r="DI258" s="1" t="s">
        <v>119</v>
      </c>
      <c r="DJ258" s="1" t="s">
        <v>120</v>
      </c>
      <c r="DK258" s="1" t="s">
        <v>120</v>
      </c>
      <c r="DL258" s="1" t="s">
        <v>120</v>
      </c>
      <c r="DM258" s="1" t="s">
        <v>120</v>
      </c>
      <c r="DN258" s="1" t="s">
        <v>120</v>
      </c>
      <c r="DO258" s="1" t="s">
        <v>120</v>
      </c>
      <c r="DP258" s="1" t="s">
        <v>120</v>
      </c>
      <c r="DQ258" s="1" t="s">
        <v>120</v>
      </c>
    </row>
    <row r="259" spans="2:121" hidden="1" x14ac:dyDescent="0.25">
      <c r="B259">
        <v>2099</v>
      </c>
      <c r="C259" s="3">
        <v>40179</v>
      </c>
      <c r="D259" s="1" t="s">
        <v>191</v>
      </c>
      <c r="E259" s="1" t="s">
        <v>117</v>
      </c>
      <c r="F259">
        <v>10</v>
      </c>
      <c r="G259" s="1" t="s">
        <v>118</v>
      </c>
      <c r="H259">
        <v>7200</v>
      </c>
      <c r="I259" s="1" t="s">
        <v>119</v>
      </c>
      <c r="J259">
        <v>3.23</v>
      </c>
      <c r="K259" s="9">
        <f>AVERAGE('E-F Prices 2011 Hourly'!G1480:G2222)</f>
        <v>0.33500508415147129</v>
      </c>
      <c r="L259" s="9">
        <f>SUM('E-F Prices 2011 Hourly'!J1503:J2222)</f>
        <v>39230.039999999979</v>
      </c>
      <c r="M259" s="9">
        <f>Table1[[#This Row],[Price]]*Table1[[#This Row],[Total quantity]]</f>
        <v>23256</v>
      </c>
      <c r="N259" s="9">
        <f>Table1[[#This Row],[Real P/L]]-Table1[[#This Row],[Premium]]</f>
        <v>15974.039999999979</v>
      </c>
      <c r="S259" s="1" t="s">
        <v>120</v>
      </c>
      <c r="V259" s="1" t="s">
        <v>121</v>
      </c>
      <c r="W259" s="1" t="s">
        <v>121</v>
      </c>
      <c r="X259" s="1" t="s">
        <v>122</v>
      </c>
      <c r="Y259" s="1" t="s">
        <v>123</v>
      </c>
      <c r="Z259" s="1" t="s">
        <v>124</v>
      </c>
      <c r="AA259" s="1" t="s">
        <v>426</v>
      </c>
      <c r="AB259" s="1" t="s">
        <v>120</v>
      </c>
      <c r="AC259" s="1" t="s">
        <v>120</v>
      </c>
      <c r="AD259" s="1" t="s">
        <v>120</v>
      </c>
      <c r="AE259" s="1" t="s">
        <v>120</v>
      </c>
      <c r="AF259" s="1" t="s">
        <v>120</v>
      </c>
      <c r="AG259" s="3">
        <v>40848</v>
      </c>
      <c r="AH259" s="3">
        <v>40877</v>
      </c>
      <c r="AI259" s="1" t="s">
        <v>126</v>
      </c>
      <c r="AJ259">
        <v>720</v>
      </c>
      <c r="AK259" s="1" t="s">
        <v>127</v>
      </c>
      <c r="AL259">
        <v>-5</v>
      </c>
      <c r="AM259" s="3"/>
      <c r="AN259" s="1" t="s">
        <v>120</v>
      </c>
      <c r="AO259" s="1" t="s">
        <v>120</v>
      </c>
      <c r="AP259" s="1" t="s">
        <v>128</v>
      </c>
      <c r="AQ259" s="1" t="s">
        <v>129</v>
      </c>
      <c r="AR259">
        <v>0</v>
      </c>
      <c r="AS259">
        <v>0</v>
      </c>
      <c r="AT259" s="1" t="s">
        <v>123</v>
      </c>
      <c r="AU259">
        <v>0</v>
      </c>
      <c r="AV259">
        <v>0</v>
      </c>
      <c r="AW259" s="1" t="s">
        <v>123</v>
      </c>
      <c r="AX259">
        <v>0</v>
      </c>
      <c r="AY259">
        <v>0</v>
      </c>
      <c r="AZ259" s="1" t="s">
        <v>123</v>
      </c>
      <c r="BA259">
        <v>0</v>
      </c>
      <c r="BB259">
        <v>0</v>
      </c>
      <c r="BC259" s="1" t="s">
        <v>123</v>
      </c>
      <c r="BF259" s="1" t="s">
        <v>130</v>
      </c>
      <c r="BG259" s="1" t="s">
        <v>120</v>
      </c>
      <c r="BH259" s="1" t="s">
        <v>131</v>
      </c>
      <c r="BK259" s="1" t="s">
        <v>120</v>
      </c>
      <c r="BL259" s="1" t="s">
        <v>120</v>
      </c>
      <c r="BM259" s="1" t="s">
        <v>120</v>
      </c>
      <c r="BN259" s="1" t="s">
        <v>120</v>
      </c>
      <c r="BO259" s="1" t="s">
        <v>466</v>
      </c>
      <c r="BP259" s="1" t="s">
        <v>133</v>
      </c>
      <c r="BQ259" s="1" t="s">
        <v>120</v>
      </c>
      <c r="BR259" s="1" t="s">
        <v>120</v>
      </c>
      <c r="BS259" s="1" t="s">
        <v>120</v>
      </c>
      <c r="BT259" s="1" t="s">
        <v>120</v>
      </c>
      <c r="BU259" s="1" t="s">
        <v>120</v>
      </c>
      <c r="BV259" s="1" t="s">
        <v>120</v>
      </c>
      <c r="BW259">
        <v>0</v>
      </c>
      <c r="BX259">
        <v>0</v>
      </c>
      <c r="BY259">
        <v>0</v>
      </c>
      <c r="BZ259" s="3"/>
      <c r="CA259" s="3"/>
      <c r="CB259" s="1" t="s">
        <v>142</v>
      </c>
      <c r="CC259" s="4"/>
      <c r="CE259" s="1" t="s">
        <v>120</v>
      </c>
      <c r="CH259" s="1" t="s">
        <v>120</v>
      </c>
      <c r="CK259" s="1" t="s">
        <v>120</v>
      </c>
      <c r="CN259" s="1" t="s">
        <v>120</v>
      </c>
      <c r="CO259" s="1" t="s">
        <v>120</v>
      </c>
      <c r="CP259" s="1" t="s">
        <v>120</v>
      </c>
      <c r="CQ259" s="1" t="s">
        <v>120</v>
      </c>
      <c r="CR259" s="1" t="s">
        <v>120</v>
      </c>
      <c r="CS259" s="1" t="s">
        <v>120</v>
      </c>
      <c r="CT259" s="3"/>
      <c r="CU259" s="1" t="s">
        <v>120</v>
      </c>
      <c r="CV259" s="1" t="s">
        <v>120</v>
      </c>
      <c r="CW259" s="1" t="s">
        <v>120</v>
      </c>
      <c r="CX259" s="1" t="s">
        <v>120</v>
      </c>
      <c r="CY259" s="1" t="s">
        <v>120</v>
      </c>
      <c r="CZ259" s="1" t="s">
        <v>120</v>
      </c>
      <c r="DA259" s="1" t="s">
        <v>120</v>
      </c>
      <c r="DB259">
        <v>0</v>
      </c>
      <c r="DC259" s="1" t="s">
        <v>120</v>
      </c>
      <c r="DD259" s="1" t="s">
        <v>135</v>
      </c>
      <c r="DE259" s="1" t="s">
        <v>120</v>
      </c>
      <c r="DF259" s="1" t="s">
        <v>120</v>
      </c>
      <c r="DG259" s="1" t="s">
        <v>120</v>
      </c>
      <c r="DH259" s="1" t="s">
        <v>136</v>
      </c>
      <c r="DI259" s="1" t="s">
        <v>119</v>
      </c>
      <c r="DJ259" s="1" t="s">
        <v>120</v>
      </c>
      <c r="DK259" s="1" t="s">
        <v>120</v>
      </c>
      <c r="DL259" s="1" t="s">
        <v>120</v>
      </c>
      <c r="DM259" s="1" t="s">
        <v>120</v>
      </c>
      <c r="DN259" s="1" t="s">
        <v>120</v>
      </c>
      <c r="DO259" s="1" t="s">
        <v>120</v>
      </c>
      <c r="DP259" s="1" t="s">
        <v>120</v>
      </c>
      <c r="DQ259" s="1" t="s">
        <v>120</v>
      </c>
    </row>
    <row r="260" spans="2:121" hidden="1" x14ac:dyDescent="0.25">
      <c r="B260">
        <v>2387</v>
      </c>
      <c r="C260" s="3">
        <v>40179</v>
      </c>
      <c r="D260" s="1" t="s">
        <v>191</v>
      </c>
      <c r="E260" s="1" t="s">
        <v>137</v>
      </c>
      <c r="F260">
        <v>-10</v>
      </c>
      <c r="G260" s="1" t="s">
        <v>118</v>
      </c>
      <c r="H260">
        <v>-7200</v>
      </c>
      <c r="I260" s="1" t="s">
        <v>119</v>
      </c>
      <c r="J260">
        <v>4.5599999999999996</v>
      </c>
      <c r="K260" s="9">
        <f>AVERAGE('E-F Prices 2011 Hourly'!G1481:G2223)</f>
        <v>0.33500508415147129</v>
      </c>
      <c r="L260" s="9">
        <f>SUM('E-F Prices 2011 Hourly'!J1504:J2223)</f>
        <v>39230.039999999979</v>
      </c>
      <c r="M260" s="9">
        <f>Table1[[#This Row],[Price]]*Table1[[#This Row],[Total quantity]]</f>
        <v>-32832</v>
      </c>
      <c r="N260" s="9">
        <f>Table1[[#This Row],[Real P/L]]-Table1[[#This Row],[Premium]]</f>
        <v>72062.039999999979</v>
      </c>
      <c r="S260" s="1" t="s">
        <v>120</v>
      </c>
      <c r="V260" s="1" t="s">
        <v>121</v>
      </c>
      <c r="W260" s="1" t="s">
        <v>121</v>
      </c>
      <c r="X260" s="1" t="s">
        <v>122</v>
      </c>
      <c r="Y260" s="1" t="s">
        <v>123</v>
      </c>
      <c r="Z260" s="1" t="s">
        <v>124</v>
      </c>
      <c r="AA260" s="1" t="s">
        <v>426</v>
      </c>
      <c r="AB260" s="1" t="s">
        <v>120</v>
      </c>
      <c r="AC260" s="1" t="s">
        <v>120</v>
      </c>
      <c r="AD260" s="1" t="s">
        <v>120</v>
      </c>
      <c r="AE260" s="1" t="s">
        <v>120</v>
      </c>
      <c r="AF260" s="1" t="s">
        <v>120</v>
      </c>
      <c r="AG260" s="3">
        <v>40848</v>
      </c>
      <c r="AH260" s="3">
        <v>40877</v>
      </c>
      <c r="AI260" s="1" t="s">
        <v>126</v>
      </c>
      <c r="AJ260">
        <v>720</v>
      </c>
      <c r="AK260" s="1" t="s">
        <v>127</v>
      </c>
      <c r="AL260">
        <v>-5</v>
      </c>
      <c r="AM260" s="3"/>
      <c r="AN260" s="1" t="s">
        <v>120</v>
      </c>
      <c r="AO260" s="1" t="s">
        <v>120</v>
      </c>
      <c r="AP260" s="1" t="s">
        <v>128</v>
      </c>
      <c r="AQ260" s="1" t="s">
        <v>129</v>
      </c>
      <c r="AR260">
        <v>0</v>
      </c>
      <c r="AS260">
        <v>0</v>
      </c>
      <c r="AT260" s="1" t="s">
        <v>123</v>
      </c>
      <c r="AU260">
        <v>0</v>
      </c>
      <c r="AV260">
        <v>0</v>
      </c>
      <c r="AW260" s="1" t="s">
        <v>123</v>
      </c>
      <c r="AX260">
        <v>0</v>
      </c>
      <c r="AY260">
        <v>0</v>
      </c>
      <c r="AZ260" s="1" t="s">
        <v>123</v>
      </c>
      <c r="BA260">
        <v>0</v>
      </c>
      <c r="BB260">
        <v>0</v>
      </c>
      <c r="BC260" s="1" t="s">
        <v>123</v>
      </c>
      <c r="BF260" s="1" t="s">
        <v>130</v>
      </c>
      <c r="BG260" s="1" t="s">
        <v>120</v>
      </c>
      <c r="BH260" s="1" t="s">
        <v>131</v>
      </c>
      <c r="BK260" s="1" t="s">
        <v>120</v>
      </c>
      <c r="BL260" s="1" t="s">
        <v>120</v>
      </c>
      <c r="BM260" s="1" t="s">
        <v>120</v>
      </c>
      <c r="BN260" s="1" t="s">
        <v>120</v>
      </c>
      <c r="BO260" s="1" t="s">
        <v>467</v>
      </c>
      <c r="BP260" s="1" t="s">
        <v>133</v>
      </c>
      <c r="BQ260" s="1" t="s">
        <v>120</v>
      </c>
      <c r="BR260" s="1" t="s">
        <v>120</v>
      </c>
      <c r="BS260" s="1" t="s">
        <v>120</v>
      </c>
      <c r="BT260" s="1" t="s">
        <v>120</v>
      </c>
      <c r="BU260" s="1" t="s">
        <v>120</v>
      </c>
      <c r="BV260" s="1" t="s">
        <v>120</v>
      </c>
      <c r="BW260">
        <v>0</v>
      </c>
      <c r="BX260">
        <v>0</v>
      </c>
      <c r="BY260">
        <v>0</v>
      </c>
      <c r="BZ260" s="3"/>
      <c r="CA260" s="3"/>
      <c r="CB260" s="1" t="s">
        <v>142</v>
      </c>
      <c r="CC260" s="4"/>
      <c r="CE260" s="1" t="s">
        <v>120</v>
      </c>
      <c r="CH260" s="1" t="s">
        <v>120</v>
      </c>
      <c r="CK260" s="1" t="s">
        <v>120</v>
      </c>
      <c r="CN260" s="1" t="s">
        <v>120</v>
      </c>
      <c r="CO260" s="1" t="s">
        <v>120</v>
      </c>
      <c r="CP260" s="1" t="s">
        <v>120</v>
      </c>
      <c r="CQ260" s="1" t="s">
        <v>120</v>
      </c>
      <c r="CR260" s="1" t="s">
        <v>120</v>
      </c>
      <c r="CS260" s="1" t="s">
        <v>120</v>
      </c>
      <c r="CT260" s="3"/>
      <c r="CU260" s="1" t="s">
        <v>120</v>
      </c>
      <c r="CV260" s="1" t="s">
        <v>120</v>
      </c>
      <c r="CW260" s="1" t="s">
        <v>120</v>
      </c>
      <c r="CX260" s="1" t="s">
        <v>120</v>
      </c>
      <c r="CY260" s="1" t="s">
        <v>120</v>
      </c>
      <c r="CZ260" s="1" t="s">
        <v>120</v>
      </c>
      <c r="DA260" s="1" t="s">
        <v>120</v>
      </c>
      <c r="DB260">
        <v>0</v>
      </c>
      <c r="DC260" s="1" t="s">
        <v>120</v>
      </c>
      <c r="DD260" s="1" t="s">
        <v>135</v>
      </c>
      <c r="DE260" s="1" t="s">
        <v>120</v>
      </c>
      <c r="DF260" s="1" t="s">
        <v>120</v>
      </c>
      <c r="DG260" s="1" t="s">
        <v>120</v>
      </c>
      <c r="DH260" s="1" t="s">
        <v>136</v>
      </c>
      <c r="DI260" s="1" t="s">
        <v>119</v>
      </c>
      <c r="DJ260" s="1" t="s">
        <v>120</v>
      </c>
      <c r="DK260" s="1" t="s">
        <v>120</v>
      </c>
      <c r="DL260" s="1" t="s">
        <v>120</v>
      </c>
      <c r="DM260" s="1" t="s">
        <v>120</v>
      </c>
      <c r="DN260" s="1" t="s">
        <v>120</v>
      </c>
      <c r="DO260" s="1" t="s">
        <v>120</v>
      </c>
      <c r="DP260" s="1" t="s">
        <v>120</v>
      </c>
      <c r="DQ260" s="1" t="s">
        <v>120</v>
      </c>
    </row>
    <row r="261" spans="2:121" hidden="1" x14ac:dyDescent="0.25">
      <c r="B261">
        <v>2673</v>
      </c>
      <c r="C261" s="3">
        <v>40179</v>
      </c>
      <c r="D261" s="1" t="s">
        <v>191</v>
      </c>
      <c r="E261" s="1" t="s">
        <v>137</v>
      </c>
      <c r="F261">
        <v>-20</v>
      </c>
      <c r="G261" s="1" t="s">
        <v>118</v>
      </c>
      <c r="H261">
        <v>-14400</v>
      </c>
      <c r="I261" s="1" t="s">
        <v>119</v>
      </c>
      <c r="J261">
        <v>-3.43</v>
      </c>
      <c r="K261" s="9">
        <f>AVERAGE('E-F Prices 2011 Hourly'!G1482:G2224)</f>
        <v>0.33500508415147129</v>
      </c>
      <c r="L261" s="9">
        <f>SUM('E-F Prices 2011 Hourly'!J1505:J2224)</f>
        <v>39230.039999999979</v>
      </c>
      <c r="M261" s="9">
        <f>Table1[[#This Row],[Price]]*Table1[[#This Row],[Total quantity]]</f>
        <v>49392</v>
      </c>
      <c r="N261" s="9">
        <f>Table1[[#This Row],[Real P/L]]-Table1[[#This Row],[Premium]]</f>
        <v>-10161.960000000021</v>
      </c>
      <c r="S261" s="1" t="s">
        <v>120</v>
      </c>
      <c r="V261" s="1" t="s">
        <v>121</v>
      </c>
      <c r="W261" s="1" t="s">
        <v>121</v>
      </c>
      <c r="X261" s="1" t="s">
        <v>122</v>
      </c>
      <c r="Y261" s="1" t="s">
        <v>123</v>
      </c>
      <c r="Z261" s="1" t="s">
        <v>124</v>
      </c>
      <c r="AA261" s="1" t="s">
        <v>426</v>
      </c>
      <c r="AB261" s="1" t="s">
        <v>120</v>
      </c>
      <c r="AC261" s="1" t="s">
        <v>120</v>
      </c>
      <c r="AD261" s="1" t="s">
        <v>120</v>
      </c>
      <c r="AE261" s="1" t="s">
        <v>120</v>
      </c>
      <c r="AF261" s="1" t="s">
        <v>120</v>
      </c>
      <c r="AG261" s="3">
        <v>40848</v>
      </c>
      <c r="AH261" s="3">
        <v>40877</v>
      </c>
      <c r="AI261" s="1" t="s">
        <v>126</v>
      </c>
      <c r="AJ261">
        <v>720</v>
      </c>
      <c r="AK261" s="1" t="s">
        <v>127</v>
      </c>
      <c r="AL261">
        <v>-5</v>
      </c>
      <c r="AM261" s="3"/>
      <c r="AN261" s="1" t="s">
        <v>120</v>
      </c>
      <c r="AO261" s="1" t="s">
        <v>120</v>
      </c>
      <c r="AP261" s="1" t="s">
        <v>128</v>
      </c>
      <c r="AQ261" s="1" t="s">
        <v>129</v>
      </c>
      <c r="AR261">
        <v>0</v>
      </c>
      <c r="AS261">
        <v>0</v>
      </c>
      <c r="AT261" s="1" t="s">
        <v>123</v>
      </c>
      <c r="AU261">
        <v>0</v>
      </c>
      <c r="AV261">
        <v>0</v>
      </c>
      <c r="AW261" s="1" t="s">
        <v>123</v>
      </c>
      <c r="AX261">
        <v>0</v>
      </c>
      <c r="AY261">
        <v>0</v>
      </c>
      <c r="AZ261" s="1" t="s">
        <v>123</v>
      </c>
      <c r="BA261">
        <v>0</v>
      </c>
      <c r="BB261">
        <v>0</v>
      </c>
      <c r="BC261" s="1" t="s">
        <v>123</v>
      </c>
      <c r="BF261" s="1" t="s">
        <v>130</v>
      </c>
      <c r="BG261" s="1" t="s">
        <v>120</v>
      </c>
      <c r="BH261" s="1" t="s">
        <v>131</v>
      </c>
      <c r="BK261" s="1" t="s">
        <v>120</v>
      </c>
      <c r="BL261" s="1" t="s">
        <v>120</v>
      </c>
      <c r="BM261" s="1" t="s">
        <v>120</v>
      </c>
      <c r="BN261" s="1" t="s">
        <v>120</v>
      </c>
      <c r="BO261" s="1" t="s">
        <v>468</v>
      </c>
      <c r="BP261" s="1" t="s">
        <v>133</v>
      </c>
      <c r="BQ261" s="1" t="s">
        <v>120</v>
      </c>
      <c r="BR261" s="1" t="s">
        <v>120</v>
      </c>
      <c r="BS261" s="1" t="s">
        <v>120</v>
      </c>
      <c r="BT261" s="1" t="s">
        <v>120</v>
      </c>
      <c r="BU261" s="1" t="s">
        <v>120</v>
      </c>
      <c r="BV261" s="1" t="s">
        <v>120</v>
      </c>
      <c r="BW261">
        <v>0</v>
      </c>
      <c r="BX261">
        <v>0</v>
      </c>
      <c r="BY261">
        <v>0</v>
      </c>
      <c r="BZ261" s="3"/>
      <c r="CA261" s="3"/>
      <c r="CB261" s="1" t="s">
        <v>142</v>
      </c>
      <c r="CC261" s="4"/>
      <c r="CE261" s="1" t="s">
        <v>120</v>
      </c>
      <c r="CH261" s="1" t="s">
        <v>120</v>
      </c>
      <c r="CK261" s="1" t="s">
        <v>120</v>
      </c>
      <c r="CN261" s="1" t="s">
        <v>120</v>
      </c>
      <c r="CO261" s="1" t="s">
        <v>120</v>
      </c>
      <c r="CP261" s="1" t="s">
        <v>120</v>
      </c>
      <c r="CQ261" s="1" t="s">
        <v>120</v>
      </c>
      <c r="CR261" s="1" t="s">
        <v>120</v>
      </c>
      <c r="CS261" s="1" t="s">
        <v>120</v>
      </c>
      <c r="CT261" s="3"/>
      <c r="CU261" s="1" t="s">
        <v>120</v>
      </c>
      <c r="CV261" s="1" t="s">
        <v>120</v>
      </c>
      <c r="CW261" s="1" t="s">
        <v>120</v>
      </c>
      <c r="CX261" s="1" t="s">
        <v>120</v>
      </c>
      <c r="CY261" s="1" t="s">
        <v>120</v>
      </c>
      <c r="CZ261" s="1" t="s">
        <v>120</v>
      </c>
      <c r="DA261" s="1" t="s">
        <v>120</v>
      </c>
      <c r="DB261">
        <v>0</v>
      </c>
      <c r="DC261" s="1" t="s">
        <v>120</v>
      </c>
      <c r="DD261" s="1" t="s">
        <v>135</v>
      </c>
      <c r="DE261" s="1" t="s">
        <v>120</v>
      </c>
      <c r="DF261" s="1" t="s">
        <v>120</v>
      </c>
      <c r="DG261" s="1" t="s">
        <v>120</v>
      </c>
      <c r="DH261" s="1" t="s">
        <v>136</v>
      </c>
      <c r="DI261" s="1" t="s">
        <v>119</v>
      </c>
      <c r="DJ261" s="1" t="s">
        <v>120</v>
      </c>
      <c r="DK261" s="1" t="s">
        <v>120</v>
      </c>
      <c r="DL261" s="1" t="s">
        <v>120</v>
      </c>
      <c r="DM261" s="1" t="s">
        <v>120</v>
      </c>
      <c r="DN261" s="1" t="s">
        <v>120</v>
      </c>
      <c r="DO261" s="1" t="s">
        <v>120</v>
      </c>
      <c r="DP261" s="1" t="s">
        <v>120</v>
      </c>
      <c r="DQ261" s="1" t="s">
        <v>120</v>
      </c>
    </row>
    <row r="262" spans="2:121" hidden="1" x14ac:dyDescent="0.25">
      <c r="B262">
        <v>2101</v>
      </c>
      <c r="C262" s="3">
        <v>40179</v>
      </c>
      <c r="D262" s="1" t="s">
        <v>195</v>
      </c>
      <c r="E262" s="1" t="s">
        <v>117</v>
      </c>
      <c r="F262">
        <v>10</v>
      </c>
      <c r="G262" s="1" t="s">
        <v>118</v>
      </c>
      <c r="H262">
        <v>7200</v>
      </c>
      <c r="I262" s="1" t="s">
        <v>119</v>
      </c>
      <c r="J262">
        <v>3.23</v>
      </c>
      <c r="K262" s="9">
        <f>AVERAGE('E-F Prices 2011 Hourly'!G1483:G2225)</f>
        <v>0.33500508415147129</v>
      </c>
      <c r="L262" s="9">
        <f>SUM('E-F Prices 2011 Hourly'!J1506:J2225)</f>
        <v>39230.039999999979</v>
      </c>
      <c r="M262" s="9">
        <f>Table1[[#This Row],[Price]]*Table1[[#This Row],[Total quantity]]</f>
        <v>23256</v>
      </c>
      <c r="N262" s="9">
        <f>Table1[[#This Row],[Real P/L]]-Table1[[#This Row],[Premium]]</f>
        <v>15974.039999999979</v>
      </c>
      <c r="S262" s="1" t="s">
        <v>120</v>
      </c>
      <c r="V262" s="1" t="s">
        <v>121</v>
      </c>
      <c r="W262" s="1" t="s">
        <v>121</v>
      </c>
      <c r="X262" s="1" t="s">
        <v>122</v>
      </c>
      <c r="Y262" s="1" t="s">
        <v>123</v>
      </c>
      <c r="Z262" s="1" t="s">
        <v>124</v>
      </c>
      <c r="AA262" s="1" t="s">
        <v>426</v>
      </c>
      <c r="AB262" s="1" t="s">
        <v>120</v>
      </c>
      <c r="AC262" s="1" t="s">
        <v>120</v>
      </c>
      <c r="AD262" s="1" t="s">
        <v>120</v>
      </c>
      <c r="AE262" s="1" t="s">
        <v>120</v>
      </c>
      <c r="AF262" s="1" t="s">
        <v>120</v>
      </c>
      <c r="AG262" s="3">
        <v>40848</v>
      </c>
      <c r="AH262" s="3">
        <v>40877</v>
      </c>
      <c r="AI262" s="1" t="s">
        <v>126</v>
      </c>
      <c r="AJ262">
        <v>720</v>
      </c>
      <c r="AK262" s="1" t="s">
        <v>127</v>
      </c>
      <c r="AL262">
        <v>-5</v>
      </c>
      <c r="AM262" s="3"/>
      <c r="AN262" s="1" t="s">
        <v>120</v>
      </c>
      <c r="AO262" s="1" t="s">
        <v>120</v>
      </c>
      <c r="AP262" s="1" t="s">
        <v>128</v>
      </c>
      <c r="AQ262" s="1" t="s">
        <v>129</v>
      </c>
      <c r="AR262">
        <v>0</v>
      </c>
      <c r="AS262">
        <v>0</v>
      </c>
      <c r="AT262" s="1" t="s">
        <v>123</v>
      </c>
      <c r="AU262">
        <v>0</v>
      </c>
      <c r="AV262">
        <v>0</v>
      </c>
      <c r="AW262" s="1" t="s">
        <v>123</v>
      </c>
      <c r="AX262">
        <v>0</v>
      </c>
      <c r="AY262">
        <v>0</v>
      </c>
      <c r="AZ262" s="1" t="s">
        <v>123</v>
      </c>
      <c r="BA262">
        <v>0</v>
      </c>
      <c r="BB262">
        <v>0</v>
      </c>
      <c r="BC262" s="1" t="s">
        <v>123</v>
      </c>
      <c r="BF262" s="1" t="s">
        <v>130</v>
      </c>
      <c r="BG262" s="1" t="s">
        <v>120</v>
      </c>
      <c r="BH262" s="1" t="s">
        <v>131</v>
      </c>
      <c r="BK262" s="1" t="s">
        <v>120</v>
      </c>
      <c r="BL262" s="1" t="s">
        <v>120</v>
      </c>
      <c r="BM262" s="1" t="s">
        <v>120</v>
      </c>
      <c r="BN262" s="1" t="s">
        <v>120</v>
      </c>
      <c r="BO262" s="1" t="s">
        <v>469</v>
      </c>
      <c r="BP262" s="1" t="s">
        <v>133</v>
      </c>
      <c r="BQ262" s="1" t="s">
        <v>120</v>
      </c>
      <c r="BR262" s="1" t="s">
        <v>120</v>
      </c>
      <c r="BS262" s="1" t="s">
        <v>120</v>
      </c>
      <c r="BT262" s="1" t="s">
        <v>120</v>
      </c>
      <c r="BU262" s="1" t="s">
        <v>120</v>
      </c>
      <c r="BV262" s="1" t="s">
        <v>120</v>
      </c>
      <c r="BW262">
        <v>0</v>
      </c>
      <c r="BX262">
        <v>0</v>
      </c>
      <c r="BY262">
        <v>0</v>
      </c>
      <c r="BZ262" s="3"/>
      <c r="CA262" s="3"/>
      <c r="CB262" s="1" t="s">
        <v>147</v>
      </c>
      <c r="CC262" s="4"/>
      <c r="CE262" s="1" t="s">
        <v>120</v>
      </c>
      <c r="CH262" s="1" t="s">
        <v>120</v>
      </c>
      <c r="CK262" s="1" t="s">
        <v>120</v>
      </c>
      <c r="CN262" s="1" t="s">
        <v>120</v>
      </c>
      <c r="CO262" s="1" t="s">
        <v>120</v>
      </c>
      <c r="CP262" s="1" t="s">
        <v>120</v>
      </c>
      <c r="CQ262" s="1" t="s">
        <v>120</v>
      </c>
      <c r="CR262" s="1" t="s">
        <v>120</v>
      </c>
      <c r="CS262" s="1" t="s">
        <v>120</v>
      </c>
      <c r="CT262" s="3"/>
      <c r="CU262" s="1" t="s">
        <v>120</v>
      </c>
      <c r="CV262" s="1" t="s">
        <v>120</v>
      </c>
      <c r="CW262" s="1" t="s">
        <v>120</v>
      </c>
      <c r="CX262" s="1" t="s">
        <v>120</v>
      </c>
      <c r="CY262" s="1" t="s">
        <v>120</v>
      </c>
      <c r="CZ262" s="1" t="s">
        <v>120</v>
      </c>
      <c r="DA262" s="1" t="s">
        <v>120</v>
      </c>
      <c r="DB262">
        <v>0</v>
      </c>
      <c r="DC262" s="1" t="s">
        <v>120</v>
      </c>
      <c r="DD262" s="1" t="s">
        <v>135</v>
      </c>
      <c r="DE262" s="1" t="s">
        <v>120</v>
      </c>
      <c r="DF262" s="1" t="s">
        <v>120</v>
      </c>
      <c r="DG262" s="1" t="s">
        <v>120</v>
      </c>
      <c r="DH262" s="1" t="s">
        <v>136</v>
      </c>
      <c r="DI262" s="1" t="s">
        <v>119</v>
      </c>
      <c r="DJ262" s="1" t="s">
        <v>120</v>
      </c>
      <c r="DK262" s="1" t="s">
        <v>120</v>
      </c>
      <c r="DL262" s="1" t="s">
        <v>120</v>
      </c>
      <c r="DM262" s="1" t="s">
        <v>120</v>
      </c>
      <c r="DN262" s="1" t="s">
        <v>120</v>
      </c>
      <c r="DO262" s="1" t="s">
        <v>120</v>
      </c>
      <c r="DP262" s="1" t="s">
        <v>120</v>
      </c>
      <c r="DQ262" s="1" t="s">
        <v>120</v>
      </c>
    </row>
    <row r="263" spans="2:121" hidden="1" x14ac:dyDescent="0.25">
      <c r="B263">
        <v>2389</v>
      </c>
      <c r="C263" s="3">
        <v>40179</v>
      </c>
      <c r="D263" s="1" t="s">
        <v>195</v>
      </c>
      <c r="E263" s="1" t="s">
        <v>137</v>
      </c>
      <c r="F263">
        <v>-10</v>
      </c>
      <c r="G263" s="1" t="s">
        <v>118</v>
      </c>
      <c r="H263">
        <v>-7200</v>
      </c>
      <c r="I263" s="1" t="s">
        <v>119</v>
      </c>
      <c r="J263">
        <v>4.5599999999999996</v>
      </c>
      <c r="K263" s="9">
        <f>AVERAGE('E-F Prices 2011 Hourly'!G1484:G2226)</f>
        <v>0.33500508415147129</v>
      </c>
      <c r="L263" s="9">
        <f>SUM('E-F Prices 2011 Hourly'!J1507:J2226)</f>
        <v>39230.039999999979</v>
      </c>
      <c r="M263" s="9">
        <f>Table1[[#This Row],[Price]]*Table1[[#This Row],[Total quantity]]</f>
        <v>-32832</v>
      </c>
      <c r="N263" s="9">
        <f>Table1[[#This Row],[Real P/L]]-Table1[[#This Row],[Premium]]</f>
        <v>72062.039999999979</v>
      </c>
      <c r="S263" s="1" t="s">
        <v>120</v>
      </c>
      <c r="V263" s="1" t="s">
        <v>121</v>
      </c>
      <c r="W263" s="1" t="s">
        <v>121</v>
      </c>
      <c r="X263" s="1" t="s">
        <v>122</v>
      </c>
      <c r="Y263" s="1" t="s">
        <v>123</v>
      </c>
      <c r="Z263" s="1" t="s">
        <v>124</v>
      </c>
      <c r="AA263" s="1" t="s">
        <v>426</v>
      </c>
      <c r="AB263" s="1" t="s">
        <v>120</v>
      </c>
      <c r="AC263" s="1" t="s">
        <v>120</v>
      </c>
      <c r="AD263" s="1" t="s">
        <v>120</v>
      </c>
      <c r="AE263" s="1" t="s">
        <v>120</v>
      </c>
      <c r="AF263" s="1" t="s">
        <v>120</v>
      </c>
      <c r="AG263" s="3">
        <v>40848</v>
      </c>
      <c r="AH263" s="3">
        <v>40877</v>
      </c>
      <c r="AI263" s="1" t="s">
        <v>126</v>
      </c>
      <c r="AJ263">
        <v>720</v>
      </c>
      <c r="AK263" s="1" t="s">
        <v>127</v>
      </c>
      <c r="AL263">
        <v>-5</v>
      </c>
      <c r="AM263" s="3"/>
      <c r="AN263" s="1" t="s">
        <v>120</v>
      </c>
      <c r="AO263" s="1" t="s">
        <v>120</v>
      </c>
      <c r="AP263" s="1" t="s">
        <v>128</v>
      </c>
      <c r="AQ263" s="1" t="s">
        <v>129</v>
      </c>
      <c r="AR263">
        <v>0</v>
      </c>
      <c r="AS263">
        <v>0</v>
      </c>
      <c r="AT263" s="1" t="s">
        <v>123</v>
      </c>
      <c r="AU263">
        <v>0</v>
      </c>
      <c r="AV263">
        <v>0</v>
      </c>
      <c r="AW263" s="1" t="s">
        <v>123</v>
      </c>
      <c r="AX263">
        <v>0</v>
      </c>
      <c r="AY263">
        <v>0</v>
      </c>
      <c r="AZ263" s="1" t="s">
        <v>123</v>
      </c>
      <c r="BA263">
        <v>0</v>
      </c>
      <c r="BB263">
        <v>0</v>
      </c>
      <c r="BC263" s="1" t="s">
        <v>123</v>
      </c>
      <c r="BF263" s="1" t="s">
        <v>130</v>
      </c>
      <c r="BG263" s="1" t="s">
        <v>120</v>
      </c>
      <c r="BH263" s="1" t="s">
        <v>131</v>
      </c>
      <c r="BK263" s="1" t="s">
        <v>120</v>
      </c>
      <c r="BL263" s="1" t="s">
        <v>120</v>
      </c>
      <c r="BM263" s="1" t="s">
        <v>120</v>
      </c>
      <c r="BN263" s="1" t="s">
        <v>120</v>
      </c>
      <c r="BO263" s="1" t="s">
        <v>470</v>
      </c>
      <c r="BP263" s="1" t="s">
        <v>133</v>
      </c>
      <c r="BQ263" s="1" t="s">
        <v>120</v>
      </c>
      <c r="BR263" s="1" t="s">
        <v>120</v>
      </c>
      <c r="BS263" s="1" t="s">
        <v>120</v>
      </c>
      <c r="BT263" s="1" t="s">
        <v>120</v>
      </c>
      <c r="BU263" s="1" t="s">
        <v>120</v>
      </c>
      <c r="BV263" s="1" t="s">
        <v>120</v>
      </c>
      <c r="BW263">
        <v>0</v>
      </c>
      <c r="BX263">
        <v>0</v>
      </c>
      <c r="BY263">
        <v>0</v>
      </c>
      <c r="BZ263" s="3"/>
      <c r="CA263" s="3"/>
      <c r="CB263" s="1" t="s">
        <v>147</v>
      </c>
      <c r="CC263" s="4"/>
      <c r="CE263" s="1" t="s">
        <v>120</v>
      </c>
      <c r="CH263" s="1" t="s">
        <v>120</v>
      </c>
      <c r="CK263" s="1" t="s">
        <v>120</v>
      </c>
      <c r="CN263" s="1" t="s">
        <v>120</v>
      </c>
      <c r="CO263" s="1" t="s">
        <v>120</v>
      </c>
      <c r="CP263" s="1" t="s">
        <v>120</v>
      </c>
      <c r="CQ263" s="1" t="s">
        <v>120</v>
      </c>
      <c r="CR263" s="1" t="s">
        <v>120</v>
      </c>
      <c r="CS263" s="1" t="s">
        <v>120</v>
      </c>
      <c r="CT263" s="3"/>
      <c r="CU263" s="1" t="s">
        <v>120</v>
      </c>
      <c r="CV263" s="1" t="s">
        <v>120</v>
      </c>
      <c r="CW263" s="1" t="s">
        <v>120</v>
      </c>
      <c r="CX263" s="1" t="s">
        <v>120</v>
      </c>
      <c r="CY263" s="1" t="s">
        <v>120</v>
      </c>
      <c r="CZ263" s="1" t="s">
        <v>120</v>
      </c>
      <c r="DA263" s="1" t="s">
        <v>120</v>
      </c>
      <c r="DB263">
        <v>0</v>
      </c>
      <c r="DC263" s="1" t="s">
        <v>120</v>
      </c>
      <c r="DD263" s="1" t="s">
        <v>135</v>
      </c>
      <c r="DE263" s="1" t="s">
        <v>120</v>
      </c>
      <c r="DF263" s="1" t="s">
        <v>120</v>
      </c>
      <c r="DG263" s="1" t="s">
        <v>120</v>
      </c>
      <c r="DH263" s="1" t="s">
        <v>136</v>
      </c>
      <c r="DI263" s="1" t="s">
        <v>119</v>
      </c>
      <c r="DJ263" s="1" t="s">
        <v>120</v>
      </c>
      <c r="DK263" s="1" t="s">
        <v>120</v>
      </c>
      <c r="DL263" s="1" t="s">
        <v>120</v>
      </c>
      <c r="DM263" s="1" t="s">
        <v>120</v>
      </c>
      <c r="DN263" s="1" t="s">
        <v>120</v>
      </c>
      <c r="DO263" s="1" t="s">
        <v>120</v>
      </c>
      <c r="DP263" s="1" t="s">
        <v>120</v>
      </c>
      <c r="DQ263" s="1" t="s">
        <v>120</v>
      </c>
    </row>
    <row r="264" spans="2:121" hidden="1" x14ac:dyDescent="0.25">
      <c r="B264">
        <v>2675</v>
      </c>
      <c r="C264" s="3">
        <v>40179</v>
      </c>
      <c r="D264" s="1" t="s">
        <v>195</v>
      </c>
      <c r="E264" s="1" t="s">
        <v>137</v>
      </c>
      <c r="F264">
        <v>-20</v>
      </c>
      <c r="G264" s="1" t="s">
        <v>118</v>
      </c>
      <c r="H264">
        <v>-14400</v>
      </c>
      <c r="I264" s="1" t="s">
        <v>119</v>
      </c>
      <c r="J264">
        <v>-3.43</v>
      </c>
      <c r="K264" s="9">
        <f>AVERAGE('E-F Prices 2011 Hourly'!G1485:G2227)</f>
        <v>0.33500508415147129</v>
      </c>
      <c r="L264" s="9">
        <f>SUM('E-F Prices 2011 Hourly'!J1508:J2227)</f>
        <v>39230.039999999979</v>
      </c>
      <c r="M264" s="9">
        <f>Table1[[#This Row],[Price]]*Table1[[#This Row],[Total quantity]]</f>
        <v>49392</v>
      </c>
      <c r="N264" s="9">
        <f>Table1[[#This Row],[Real P/L]]-Table1[[#This Row],[Premium]]</f>
        <v>-10161.960000000021</v>
      </c>
      <c r="S264" s="1" t="s">
        <v>120</v>
      </c>
      <c r="V264" s="1" t="s">
        <v>121</v>
      </c>
      <c r="W264" s="1" t="s">
        <v>121</v>
      </c>
      <c r="X264" s="1" t="s">
        <v>122</v>
      </c>
      <c r="Y264" s="1" t="s">
        <v>123</v>
      </c>
      <c r="Z264" s="1" t="s">
        <v>124</v>
      </c>
      <c r="AA264" s="1" t="s">
        <v>426</v>
      </c>
      <c r="AB264" s="1" t="s">
        <v>120</v>
      </c>
      <c r="AC264" s="1" t="s">
        <v>120</v>
      </c>
      <c r="AD264" s="1" t="s">
        <v>120</v>
      </c>
      <c r="AE264" s="1" t="s">
        <v>120</v>
      </c>
      <c r="AF264" s="1" t="s">
        <v>120</v>
      </c>
      <c r="AG264" s="3">
        <v>40848</v>
      </c>
      <c r="AH264" s="3">
        <v>40877</v>
      </c>
      <c r="AI264" s="1" t="s">
        <v>126</v>
      </c>
      <c r="AJ264">
        <v>720</v>
      </c>
      <c r="AK264" s="1" t="s">
        <v>127</v>
      </c>
      <c r="AL264">
        <v>-5</v>
      </c>
      <c r="AM264" s="3"/>
      <c r="AN264" s="1" t="s">
        <v>120</v>
      </c>
      <c r="AO264" s="1" t="s">
        <v>120</v>
      </c>
      <c r="AP264" s="1" t="s">
        <v>128</v>
      </c>
      <c r="AQ264" s="1" t="s">
        <v>129</v>
      </c>
      <c r="AR264">
        <v>0</v>
      </c>
      <c r="AS264">
        <v>0</v>
      </c>
      <c r="AT264" s="1" t="s">
        <v>123</v>
      </c>
      <c r="AU264">
        <v>0</v>
      </c>
      <c r="AV264">
        <v>0</v>
      </c>
      <c r="AW264" s="1" t="s">
        <v>123</v>
      </c>
      <c r="AX264">
        <v>0</v>
      </c>
      <c r="AY264">
        <v>0</v>
      </c>
      <c r="AZ264" s="1" t="s">
        <v>123</v>
      </c>
      <c r="BA264">
        <v>0</v>
      </c>
      <c r="BB264">
        <v>0</v>
      </c>
      <c r="BC264" s="1" t="s">
        <v>123</v>
      </c>
      <c r="BF264" s="1" t="s">
        <v>130</v>
      </c>
      <c r="BG264" s="1" t="s">
        <v>120</v>
      </c>
      <c r="BH264" s="1" t="s">
        <v>131</v>
      </c>
      <c r="BK264" s="1" t="s">
        <v>120</v>
      </c>
      <c r="BL264" s="1" t="s">
        <v>120</v>
      </c>
      <c r="BM264" s="1" t="s">
        <v>120</v>
      </c>
      <c r="BN264" s="1" t="s">
        <v>120</v>
      </c>
      <c r="BO264" s="1" t="s">
        <v>471</v>
      </c>
      <c r="BP264" s="1" t="s">
        <v>133</v>
      </c>
      <c r="BQ264" s="1" t="s">
        <v>120</v>
      </c>
      <c r="BR264" s="1" t="s">
        <v>120</v>
      </c>
      <c r="BS264" s="1" t="s">
        <v>120</v>
      </c>
      <c r="BT264" s="1" t="s">
        <v>120</v>
      </c>
      <c r="BU264" s="1" t="s">
        <v>120</v>
      </c>
      <c r="BV264" s="1" t="s">
        <v>120</v>
      </c>
      <c r="BW264">
        <v>0</v>
      </c>
      <c r="BX264">
        <v>0</v>
      </c>
      <c r="BY264">
        <v>0</v>
      </c>
      <c r="BZ264" s="3"/>
      <c r="CA264" s="3"/>
      <c r="CB264" s="1" t="s">
        <v>147</v>
      </c>
      <c r="CC264" s="4"/>
      <c r="CE264" s="1" t="s">
        <v>120</v>
      </c>
      <c r="CH264" s="1" t="s">
        <v>120</v>
      </c>
      <c r="CK264" s="1" t="s">
        <v>120</v>
      </c>
      <c r="CN264" s="1" t="s">
        <v>120</v>
      </c>
      <c r="CO264" s="1" t="s">
        <v>120</v>
      </c>
      <c r="CP264" s="1" t="s">
        <v>120</v>
      </c>
      <c r="CQ264" s="1" t="s">
        <v>120</v>
      </c>
      <c r="CR264" s="1" t="s">
        <v>120</v>
      </c>
      <c r="CS264" s="1" t="s">
        <v>120</v>
      </c>
      <c r="CT264" s="3"/>
      <c r="CU264" s="1" t="s">
        <v>120</v>
      </c>
      <c r="CV264" s="1" t="s">
        <v>120</v>
      </c>
      <c r="CW264" s="1" t="s">
        <v>120</v>
      </c>
      <c r="CX264" s="1" t="s">
        <v>120</v>
      </c>
      <c r="CY264" s="1" t="s">
        <v>120</v>
      </c>
      <c r="CZ264" s="1" t="s">
        <v>120</v>
      </c>
      <c r="DA264" s="1" t="s">
        <v>120</v>
      </c>
      <c r="DB264">
        <v>0</v>
      </c>
      <c r="DC264" s="1" t="s">
        <v>120</v>
      </c>
      <c r="DD264" s="1" t="s">
        <v>135</v>
      </c>
      <c r="DE264" s="1" t="s">
        <v>120</v>
      </c>
      <c r="DF264" s="1" t="s">
        <v>120</v>
      </c>
      <c r="DG264" s="1" t="s">
        <v>120</v>
      </c>
      <c r="DH264" s="1" t="s">
        <v>136</v>
      </c>
      <c r="DI264" s="1" t="s">
        <v>119</v>
      </c>
      <c r="DJ264" s="1" t="s">
        <v>120</v>
      </c>
      <c r="DK264" s="1" t="s">
        <v>120</v>
      </c>
      <c r="DL264" s="1" t="s">
        <v>120</v>
      </c>
      <c r="DM264" s="1" t="s">
        <v>120</v>
      </c>
      <c r="DN264" s="1" t="s">
        <v>120</v>
      </c>
      <c r="DO264" s="1" t="s">
        <v>120</v>
      </c>
      <c r="DP264" s="1" t="s">
        <v>120</v>
      </c>
      <c r="DQ264" s="1" t="s">
        <v>120</v>
      </c>
    </row>
    <row r="265" spans="2:121" hidden="1" x14ac:dyDescent="0.25">
      <c r="B265">
        <v>2103</v>
      </c>
      <c r="C265" s="3">
        <v>40179</v>
      </c>
      <c r="D265" s="1" t="s">
        <v>199</v>
      </c>
      <c r="E265" s="1" t="s">
        <v>117</v>
      </c>
      <c r="F265">
        <v>10</v>
      </c>
      <c r="G265" s="1" t="s">
        <v>118</v>
      </c>
      <c r="H265">
        <v>7200</v>
      </c>
      <c r="I265" s="1" t="s">
        <v>119</v>
      </c>
      <c r="J265">
        <v>3.23</v>
      </c>
      <c r="K265" s="9">
        <f>AVERAGE('E-F Prices 2011 Hourly'!G1486:G2228)</f>
        <v>0.33500508415147129</v>
      </c>
      <c r="L265" s="9">
        <f>SUM('E-F Prices 2011 Hourly'!J1509:J2228)</f>
        <v>39230.039999999979</v>
      </c>
      <c r="M265" s="9">
        <f>Table1[[#This Row],[Price]]*Table1[[#This Row],[Total quantity]]</f>
        <v>23256</v>
      </c>
      <c r="N265" s="9">
        <f>Table1[[#This Row],[Real P/L]]-Table1[[#This Row],[Premium]]</f>
        <v>15974.039999999979</v>
      </c>
      <c r="S265" s="1" t="s">
        <v>120</v>
      </c>
      <c r="V265" s="1" t="s">
        <v>121</v>
      </c>
      <c r="W265" s="1" t="s">
        <v>121</v>
      </c>
      <c r="X265" s="1" t="s">
        <v>122</v>
      </c>
      <c r="Y265" s="1" t="s">
        <v>123</v>
      </c>
      <c r="Z265" s="1" t="s">
        <v>124</v>
      </c>
      <c r="AA265" s="1" t="s">
        <v>426</v>
      </c>
      <c r="AB265" s="1" t="s">
        <v>120</v>
      </c>
      <c r="AC265" s="1" t="s">
        <v>120</v>
      </c>
      <c r="AD265" s="1" t="s">
        <v>120</v>
      </c>
      <c r="AE265" s="1" t="s">
        <v>120</v>
      </c>
      <c r="AF265" s="1" t="s">
        <v>120</v>
      </c>
      <c r="AG265" s="3">
        <v>40848</v>
      </c>
      <c r="AH265" s="3">
        <v>40877</v>
      </c>
      <c r="AI265" s="1" t="s">
        <v>126</v>
      </c>
      <c r="AJ265">
        <v>720</v>
      </c>
      <c r="AK265" s="1" t="s">
        <v>127</v>
      </c>
      <c r="AL265">
        <v>5</v>
      </c>
      <c r="AM265" s="3"/>
      <c r="AN265" s="1" t="s">
        <v>120</v>
      </c>
      <c r="AO265" s="1" t="s">
        <v>120</v>
      </c>
      <c r="AP265" s="1" t="s">
        <v>128</v>
      </c>
      <c r="AQ265" s="1" t="s">
        <v>129</v>
      </c>
      <c r="AR265">
        <v>0</v>
      </c>
      <c r="AS265">
        <v>0</v>
      </c>
      <c r="AT265" s="1" t="s">
        <v>123</v>
      </c>
      <c r="AU265">
        <v>0</v>
      </c>
      <c r="AV265">
        <v>0</v>
      </c>
      <c r="AW265" s="1" t="s">
        <v>123</v>
      </c>
      <c r="AX265">
        <v>0</v>
      </c>
      <c r="AY265">
        <v>0</v>
      </c>
      <c r="AZ265" s="1" t="s">
        <v>123</v>
      </c>
      <c r="BA265">
        <v>0</v>
      </c>
      <c r="BB265">
        <v>0</v>
      </c>
      <c r="BC265" s="1" t="s">
        <v>123</v>
      </c>
      <c r="BF265" s="1" t="s">
        <v>130</v>
      </c>
      <c r="BG265" s="1" t="s">
        <v>120</v>
      </c>
      <c r="BH265" s="1" t="s">
        <v>131</v>
      </c>
      <c r="BK265" s="1" t="s">
        <v>120</v>
      </c>
      <c r="BL265" s="1" t="s">
        <v>120</v>
      </c>
      <c r="BM265" s="1" t="s">
        <v>120</v>
      </c>
      <c r="BN265" s="1" t="s">
        <v>120</v>
      </c>
      <c r="BO265" s="1" t="s">
        <v>472</v>
      </c>
      <c r="BP265" s="1" t="s">
        <v>133</v>
      </c>
      <c r="BQ265" s="1" t="s">
        <v>120</v>
      </c>
      <c r="BR265" s="1" t="s">
        <v>120</v>
      </c>
      <c r="BS265" s="1" t="s">
        <v>120</v>
      </c>
      <c r="BT265" s="1" t="s">
        <v>120</v>
      </c>
      <c r="BU265" s="1" t="s">
        <v>120</v>
      </c>
      <c r="BV265" s="1" t="s">
        <v>120</v>
      </c>
      <c r="BW265">
        <v>0</v>
      </c>
      <c r="BX265">
        <v>0</v>
      </c>
      <c r="BY265">
        <v>0</v>
      </c>
      <c r="BZ265" s="3"/>
      <c r="CA265" s="3"/>
      <c r="CB265" s="1" t="s">
        <v>134</v>
      </c>
      <c r="CC265" s="4"/>
      <c r="CE265" s="1" t="s">
        <v>120</v>
      </c>
      <c r="CH265" s="1" t="s">
        <v>120</v>
      </c>
      <c r="CK265" s="1" t="s">
        <v>120</v>
      </c>
      <c r="CN265" s="1" t="s">
        <v>120</v>
      </c>
      <c r="CO265" s="1" t="s">
        <v>120</v>
      </c>
      <c r="CP265" s="1" t="s">
        <v>120</v>
      </c>
      <c r="CQ265" s="1" t="s">
        <v>120</v>
      </c>
      <c r="CR265" s="1" t="s">
        <v>120</v>
      </c>
      <c r="CS265" s="1" t="s">
        <v>120</v>
      </c>
      <c r="CT265" s="3"/>
      <c r="CU265" s="1" t="s">
        <v>120</v>
      </c>
      <c r="CV265" s="1" t="s">
        <v>120</v>
      </c>
      <c r="CW265" s="1" t="s">
        <v>120</v>
      </c>
      <c r="CX265" s="1" t="s">
        <v>120</v>
      </c>
      <c r="CY265" s="1" t="s">
        <v>120</v>
      </c>
      <c r="CZ265" s="1" t="s">
        <v>120</v>
      </c>
      <c r="DA265" s="1" t="s">
        <v>120</v>
      </c>
      <c r="DB265">
        <v>0</v>
      </c>
      <c r="DC265" s="1" t="s">
        <v>120</v>
      </c>
      <c r="DD265" s="1" t="s">
        <v>135</v>
      </c>
      <c r="DE265" s="1" t="s">
        <v>120</v>
      </c>
      <c r="DF265" s="1" t="s">
        <v>120</v>
      </c>
      <c r="DG265" s="1" t="s">
        <v>120</v>
      </c>
      <c r="DH265" s="1" t="s">
        <v>136</v>
      </c>
      <c r="DI265" s="1" t="s">
        <v>119</v>
      </c>
      <c r="DJ265" s="1" t="s">
        <v>120</v>
      </c>
      <c r="DK265" s="1" t="s">
        <v>120</v>
      </c>
      <c r="DL265" s="1" t="s">
        <v>120</v>
      </c>
      <c r="DM265" s="1" t="s">
        <v>120</v>
      </c>
      <c r="DN265" s="1" t="s">
        <v>120</v>
      </c>
      <c r="DO265" s="1" t="s">
        <v>120</v>
      </c>
      <c r="DP265" s="1" t="s">
        <v>120</v>
      </c>
      <c r="DQ265" s="1" t="s">
        <v>120</v>
      </c>
    </row>
    <row r="266" spans="2:121" hidden="1" x14ac:dyDescent="0.25">
      <c r="B266">
        <v>2391</v>
      </c>
      <c r="C266" s="3">
        <v>40179</v>
      </c>
      <c r="D266" s="1" t="s">
        <v>199</v>
      </c>
      <c r="E266" s="1" t="s">
        <v>137</v>
      </c>
      <c r="F266">
        <v>-10</v>
      </c>
      <c r="G266" s="1" t="s">
        <v>118</v>
      </c>
      <c r="H266">
        <v>-7200</v>
      </c>
      <c r="I266" s="1" t="s">
        <v>119</v>
      </c>
      <c r="J266">
        <v>4.5599999999999996</v>
      </c>
      <c r="K266" s="9">
        <f>AVERAGE('E-F Prices 2011 Hourly'!G1487:G2229)</f>
        <v>0.33500508415147129</v>
      </c>
      <c r="L266" s="9">
        <f>SUM('E-F Prices 2011 Hourly'!J1510:J2229)</f>
        <v>39230.039999999979</v>
      </c>
      <c r="M266" s="9">
        <f>Table1[[#This Row],[Price]]*Table1[[#This Row],[Total quantity]]</f>
        <v>-32832</v>
      </c>
      <c r="N266" s="9">
        <f>Table1[[#This Row],[Real P/L]]-Table1[[#This Row],[Premium]]</f>
        <v>72062.039999999979</v>
      </c>
      <c r="S266" s="1" t="s">
        <v>120</v>
      </c>
      <c r="V266" s="1" t="s">
        <v>121</v>
      </c>
      <c r="W266" s="1" t="s">
        <v>121</v>
      </c>
      <c r="X266" s="1" t="s">
        <v>122</v>
      </c>
      <c r="Y266" s="1" t="s">
        <v>123</v>
      </c>
      <c r="Z266" s="1" t="s">
        <v>124</v>
      </c>
      <c r="AA266" s="1" t="s">
        <v>426</v>
      </c>
      <c r="AB266" s="1" t="s">
        <v>120</v>
      </c>
      <c r="AC266" s="1" t="s">
        <v>120</v>
      </c>
      <c r="AD266" s="1" t="s">
        <v>120</v>
      </c>
      <c r="AE266" s="1" t="s">
        <v>120</v>
      </c>
      <c r="AF266" s="1" t="s">
        <v>120</v>
      </c>
      <c r="AG266" s="3">
        <v>40848</v>
      </c>
      <c r="AH266" s="3">
        <v>40877</v>
      </c>
      <c r="AI266" s="1" t="s">
        <v>126</v>
      </c>
      <c r="AJ266">
        <v>720</v>
      </c>
      <c r="AK266" s="1" t="s">
        <v>127</v>
      </c>
      <c r="AL266">
        <v>5</v>
      </c>
      <c r="AM266" s="3"/>
      <c r="AN266" s="1" t="s">
        <v>120</v>
      </c>
      <c r="AO266" s="1" t="s">
        <v>120</v>
      </c>
      <c r="AP266" s="1" t="s">
        <v>128</v>
      </c>
      <c r="AQ266" s="1" t="s">
        <v>129</v>
      </c>
      <c r="AR266">
        <v>0</v>
      </c>
      <c r="AS266">
        <v>0</v>
      </c>
      <c r="AT266" s="1" t="s">
        <v>123</v>
      </c>
      <c r="AU266">
        <v>0</v>
      </c>
      <c r="AV266">
        <v>0</v>
      </c>
      <c r="AW266" s="1" t="s">
        <v>123</v>
      </c>
      <c r="AX266">
        <v>0</v>
      </c>
      <c r="AY266">
        <v>0</v>
      </c>
      <c r="AZ266" s="1" t="s">
        <v>123</v>
      </c>
      <c r="BA266">
        <v>0</v>
      </c>
      <c r="BB266">
        <v>0</v>
      </c>
      <c r="BC266" s="1" t="s">
        <v>123</v>
      </c>
      <c r="BF266" s="1" t="s">
        <v>130</v>
      </c>
      <c r="BG266" s="1" t="s">
        <v>120</v>
      </c>
      <c r="BH266" s="1" t="s">
        <v>131</v>
      </c>
      <c r="BK266" s="1" t="s">
        <v>120</v>
      </c>
      <c r="BL266" s="1" t="s">
        <v>120</v>
      </c>
      <c r="BM266" s="1" t="s">
        <v>120</v>
      </c>
      <c r="BN266" s="1" t="s">
        <v>120</v>
      </c>
      <c r="BO266" s="1" t="s">
        <v>473</v>
      </c>
      <c r="BP266" s="1" t="s">
        <v>133</v>
      </c>
      <c r="BQ266" s="1" t="s">
        <v>120</v>
      </c>
      <c r="BR266" s="1" t="s">
        <v>120</v>
      </c>
      <c r="BS266" s="1" t="s">
        <v>120</v>
      </c>
      <c r="BT266" s="1" t="s">
        <v>120</v>
      </c>
      <c r="BU266" s="1" t="s">
        <v>120</v>
      </c>
      <c r="BV266" s="1" t="s">
        <v>120</v>
      </c>
      <c r="BW266">
        <v>0</v>
      </c>
      <c r="BX266">
        <v>0</v>
      </c>
      <c r="BY266">
        <v>0</v>
      </c>
      <c r="BZ266" s="3"/>
      <c r="CA266" s="3"/>
      <c r="CB266" s="1" t="s">
        <v>134</v>
      </c>
      <c r="CC266" s="4"/>
      <c r="CE266" s="1" t="s">
        <v>120</v>
      </c>
      <c r="CH266" s="1" t="s">
        <v>120</v>
      </c>
      <c r="CK266" s="1" t="s">
        <v>120</v>
      </c>
      <c r="CN266" s="1" t="s">
        <v>120</v>
      </c>
      <c r="CO266" s="1" t="s">
        <v>120</v>
      </c>
      <c r="CP266" s="1" t="s">
        <v>120</v>
      </c>
      <c r="CQ266" s="1" t="s">
        <v>120</v>
      </c>
      <c r="CR266" s="1" t="s">
        <v>120</v>
      </c>
      <c r="CS266" s="1" t="s">
        <v>120</v>
      </c>
      <c r="CT266" s="3"/>
      <c r="CU266" s="1" t="s">
        <v>120</v>
      </c>
      <c r="CV266" s="1" t="s">
        <v>120</v>
      </c>
      <c r="CW266" s="1" t="s">
        <v>120</v>
      </c>
      <c r="CX266" s="1" t="s">
        <v>120</v>
      </c>
      <c r="CY266" s="1" t="s">
        <v>120</v>
      </c>
      <c r="CZ266" s="1" t="s">
        <v>120</v>
      </c>
      <c r="DA266" s="1" t="s">
        <v>120</v>
      </c>
      <c r="DB266">
        <v>0</v>
      </c>
      <c r="DC266" s="1" t="s">
        <v>120</v>
      </c>
      <c r="DD266" s="1" t="s">
        <v>135</v>
      </c>
      <c r="DE266" s="1" t="s">
        <v>120</v>
      </c>
      <c r="DF266" s="1" t="s">
        <v>120</v>
      </c>
      <c r="DG266" s="1" t="s">
        <v>120</v>
      </c>
      <c r="DH266" s="1" t="s">
        <v>136</v>
      </c>
      <c r="DI266" s="1" t="s">
        <v>119</v>
      </c>
      <c r="DJ266" s="1" t="s">
        <v>120</v>
      </c>
      <c r="DK266" s="1" t="s">
        <v>120</v>
      </c>
      <c r="DL266" s="1" t="s">
        <v>120</v>
      </c>
      <c r="DM266" s="1" t="s">
        <v>120</v>
      </c>
      <c r="DN266" s="1" t="s">
        <v>120</v>
      </c>
      <c r="DO266" s="1" t="s">
        <v>120</v>
      </c>
      <c r="DP266" s="1" t="s">
        <v>120</v>
      </c>
      <c r="DQ266" s="1" t="s">
        <v>120</v>
      </c>
    </row>
    <row r="267" spans="2:121" hidden="1" x14ac:dyDescent="0.25">
      <c r="B267">
        <v>2677</v>
      </c>
      <c r="C267" s="3">
        <v>40179</v>
      </c>
      <c r="D267" s="1" t="s">
        <v>199</v>
      </c>
      <c r="E267" s="1" t="s">
        <v>137</v>
      </c>
      <c r="F267">
        <v>-20</v>
      </c>
      <c r="G267" s="1" t="s">
        <v>118</v>
      </c>
      <c r="H267">
        <v>-14400</v>
      </c>
      <c r="I267" s="1" t="s">
        <v>119</v>
      </c>
      <c r="J267">
        <v>-3.43</v>
      </c>
      <c r="K267" s="9">
        <f>AVERAGE('E-F Prices 2011 Hourly'!G1488:G2230)</f>
        <v>0.33500508415147129</v>
      </c>
      <c r="L267" s="9">
        <f>SUM('E-F Prices 2011 Hourly'!J1511:J2230)</f>
        <v>39230.039999999979</v>
      </c>
      <c r="M267" s="9">
        <f>Table1[[#This Row],[Price]]*Table1[[#This Row],[Total quantity]]</f>
        <v>49392</v>
      </c>
      <c r="N267" s="9">
        <f>Table1[[#This Row],[Real P/L]]-Table1[[#This Row],[Premium]]</f>
        <v>-10161.960000000021</v>
      </c>
      <c r="S267" s="1" t="s">
        <v>120</v>
      </c>
      <c r="V267" s="1" t="s">
        <v>121</v>
      </c>
      <c r="W267" s="1" t="s">
        <v>121</v>
      </c>
      <c r="X267" s="1" t="s">
        <v>122</v>
      </c>
      <c r="Y267" s="1" t="s">
        <v>123</v>
      </c>
      <c r="Z267" s="1" t="s">
        <v>124</v>
      </c>
      <c r="AA267" s="1" t="s">
        <v>426</v>
      </c>
      <c r="AB267" s="1" t="s">
        <v>120</v>
      </c>
      <c r="AC267" s="1" t="s">
        <v>120</v>
      </c>
      <c r="AD267" s="1" t="s">
        <v>120</v>
      </c>
      <c r="AE267" s="1" t="s">
        <v>120</v>
      </c>
      <c r="AF267" s="1" t="s">
        <v>120</v>
      </c>
      <c r="AG267" s="3">
        <v>40848</v>
      </c>
      <c r="AH267" s="3">
        <v>40877</v>
      </c>
      <c r="AI267" s="1" t="s">
        <v>126</v>
      </c>
      <c r="AJ267">
        <v>720</v>
      </c>
      <c r="AK267" s="1" t="s">
        <v>127</v>
      </c>
      <c r="AL267">
        <v>5</v>
      </c>
      <c r="AM267" s="3"/>
      <c r="AN267" s="1" t="s">
        <v>120</v>
      </c>
      <c r="AO267" s="1" t="s">
        <v>120</v>
      </c>
      <c r="AP267" s="1" t="s">
        <v>128</v>
      </c>
      <c r="AQ267" s="1" t="s">
        <v>129</v>
      </c>
      <c r="AR267">
        <v>0</v>
      </c>
      <c r="AS267">
        <v>0</v>
      </c>
      <c r="AT267" s="1" t="s">
        <v>123</v>
      </c>
      <c r="AU267">
        <v>0</v>
      </c>
      <c r="AV267">
        <v>0</v>
      </c>
      <c r="AW267" s="1" t="s">
        <v>123</v>
      </c>
      <c r="AX267">
        <v>0</v>
      </c>
      <c r="AY267">
        <v>0</v>
      </c>
      <c r="AZ267" s="1" t="s">
        <v>123</v>
      </c>
      <c r="BA267">
        <v>0</v>
      </c>
      <c r="BB267">
        <v>0</v>
      </c>
      <c r="BC267" s="1" t="s">
        <v>123</v>
      </c>
      <c r="BF267" s="1" t="s">
        <v>130</v>
      </c>
      <c r="BG267" s="1" t="s">
        <v>120</v>
      </c>
      <c r="BH267" s="1" t="s">
        <v>131</v>
      </c>
      <c r="BK267" s="1" t="s">
        <v>120</v>
      </c>
      <c r="BL267" s="1" t="s">
        <v>120</v>
      </c>
      <c r="BM267" s="1" t="s">
        <v>120</v>
      </c>
      <c r="BN267" s="1" t="s">
        <v>120</v>
      </c>
      <c r="BO267" s="1" t="s">
        <v>474</v>
      </c>
      <c r="BP267" s="1" t="s">
        <v>133</v>
      </c>
      <c r="BQ267" s="1" t="s">
        <v>120</v>
      </c>
      <c r="BR267" s="1" t="s">
        <v>120</v>
      </c>
      <c r="BS267" s="1" t="s">
        <v>120</v>
      </c>
      <c r="BT267" s="1" t="s">
        <v>120</v>
      </c>
      <c r="BU267" s="1" t="s">
        <v>120</v>
      </c>
      <c r="BV267" s="1" t="s">
        <v>120</v>
      </c>
      <c r="BW267">
        <v>0</v>
      </c>
      <c r="BX267">
        <v>0</v>
      </c>
      <c r="BY267">
        <v>0</v>
      </c>
      <c r="BZ267" s="3"/>
      <c r="CA267" s="3"/>
      <c r="CB267" s="1" t="s">
        <v>134</v>
      </c>
      <c r="CC267" s="4"/>
      <c r="CE267" s="1" t="s">
        <v>120</v>
      </c>
      <c r="CH267" s="1" t="s">
        <v>120</v>
      </c>
      <c r="CK267" s="1" t="s">
        <v>120</v>
      </c>
      <c r="CN267" s="1" t="s">
        <v>120</v>
      </c>
      <c r="CO267" s="1" t="s">
        <v>120</v>
      </c>
      <c r="CP267" s="1" t="s">
        <v>120</v>
      </c>
      <c r="CQ267" s="1" t="s">
        <v>120</v>
      </c>
      <c r="CR267" s="1" t="s">
        <v>120</v>
      </c>
      <c r="CS267" s="1" t="s">
        <v>120</v>
      </c>
      <c r="CT267" s="3"/>
      <c r="CU267" s="1" t="s">
        <v>120</v>
      </c>
      <c r="CV267" s="1" t="s">
        <v>120</v>
      </c>
      <c r="CW267" s="1" t="s">
        <v>120</v>
      </c>
      <c r="CX267" s="1" t="s">
        <v>120</v>
      </c>
      <c r="CY267" s="1" t="s">
        <v>120</v>
      </c>
      <c r="CZ267" s="1" t="s">
        <v>120</v>
      </c>
      <c r="DA267" s="1" t="s">
        <v>120</v>
      </c>
      <c r="DB267">
        <v>0</v>
      </c>
      <c r="DC267" s="1" t="s">
        <v>120</v>
      </c>
      <c r="DD267" s="1" t="s">
        <v>135</v>
      </c>
      <c r="DE267" s="1" t="s">
        <v>120</v>
      </c>
      <c r="DF267" s="1" t="s">
        <v>120</v>
      </c>
      <c r="DG267" s="1" t="s">
        <v>120</v>
      </c>
      <c r="DH267" s="1" t="s">
        <v>136</v>
      </c>
      <c r="DI267" s="1" t="s">
        <v>119</v>
      </c>
      <c r="DJ267" s="1" t="s">
        <v>120</v>
      </c>
      <c r="DK267" s="1" t="s">
        <v>120</v>
      </c>
      <c r="DL267" s="1" t="s">
        <v>120</v>
      </c>
      <c r="DM267" s="1" t="s">
        <v>120</v>
      </c>
      <c r="DN267" s="1" t="s">
        <v>120</v>
      </c>
      <c r="DO267" s="1" t="s">
        <v>120</v>
      </c>
      <c r="DP267" s="1" t="s">
        <v>120</v>
      </c>
      <c r="DQ267" s="1" t="s">
        <v>120</v>
      </c>
    </row>
    <row r="268" spans="2:121" hidden="1" x14ac:dyDescent="0.25">
      <c r="B268">
        <v>2105</v>
      </c>
      <c r="C268" s="3">
        <v>40179</v>
      </c>
      <c r="D268" s="1" t="s">
        <v>203</v>
      </c>
      <c r="E268" s="1" t="s">
        <v>117</v>
      </c>
      <c r="F268">
        <v>10</v>
      </c>
      <c r="G268" s="1" t="s">
        <v>118</v>
      </c>
      <c r="H268">
        <v>7200</v>
      </c>
      <c r="I268" s="1" t="s">
        <v>119</v>
      </c>
      <c r="J268">
        <v>3.23</v>
      </c>
      <c r="K268" s="9">
        <f>AVERAGE('E-F Prices 2011 Hourly'!G1489:G2231)</f>
        <v>0.35201583683964349</v>
      </c>
      <c r="L268" s="9">
        <f>SUM('E-F Prices 2011 Hourly'!J1512:J2231)</f>
        <v>40556.669999999984</v>
      </c>
      <c r="M268" s="9">
        <f>Table1[[#This Row],[Price]]*Table1[[#This Row],[Total quantity]]</f>
        <v>23256</v>
      </c>
      <c r="N268" s="9">
        <f>Table1[[#This Row],[Real P/L]]-Table1[[#This Row],[Premium]]</f>
        <v>17300.669999999984</v>
      </c>
      <c r="S268" s="1" t="s">
        <v>120</v>
      </c>
      <c r="V268" s="1" t="s">
        <v>121</v>
      </c>
      <c r="W268" s="1" t="s">
        <v>121</v>
      </c>
      <c r="X268" s="1" t="s">
        <v>122</v>
      </c>
      <c r="Y268" s="1" t="s">
        <v>123</v>
      </c>
      <c r="Z268" s="1" t="s">
        <v>124</v>
      </c>
      <c r="AA268" s="1" t="s">
        <v>426</v>
      </c>
      <c r="AB268" s="1" t="s">
        <v>120</v>
      </c>
      <c r="AC268" s="1" t="s">
        <v>120</v>
      </c>
      <c r="AD268" s="1" t="s">
        <v>120</v>
      </c>
      <c r="AE268" s="1" t="s">
        <v>120</v>
      </c>
      <c r="AF268" s="1" t="s">
        <v>120</v>
      </c>
      <c r="AG268" s="3">
        <v>40848</v>
      </c>
      <c r="AH268" s="3">
        <v>40877</v>
      </c>
      <c r="AI268" s="1" t="s">
        <v>126</v>
      </c>
      <c r="AJ268">
        <v>720</v>
      </c>
      <c r="AK268" s="1" t="s">
        <v>127</v>
      </c>
      <c r="AL268">
        <v>5</v>
      </c>
      <c r="AM268" s="3"/>
      <c r="AN268" s="1" t="s">
        <v>120</v>
      </c>
      <c r="AO268" s="1" t="s">
        <v>120</v>
      </c>
      <c r="AP268" s="1" t="s">
        <v>128</v>
      </c>
      <c r="AQ268" s="1" t="s">
        <v>129</v>
      </c>
      <c r="AR268">
        <v>0</v>
      </c>
      <c r="AS268">
        <v>0</v>
      </c>
      <c r="AT268" s="1" t="s">
        <v>123</v>
      </c>
      <c r="AU268">
        <v>0</v>
      </c>
      <c r="AV268">
        <v>0</v>
      </c>
      <c r="AW268" s="1" t="s">
        <v>123</v>
      </c>
      <c r="AX268">
        <v>0</v>
      </c>
      <c r="AY268">
        <v>0</v>
      </c>
      <c r="AZ268" s="1" t="s">
        <v>123</v>
      </c>
      <c r="BA268">
        <v>0</v>
      </c>
      <c r="BB268">
        <v>0</v>
      </c>
      <c r="BC268" s="1" t="s">
        <v>123</v>
      </c>
      <c r="BF268" s="1" t="s">
        <v>130</v>
      </c>
      <c r="BG268" s="1" t="s">
        <v>120</v>
      </c>
      <c r="BH268" s="1" t="s">
        <v>131</v>
      </c>
      <c r="BK268" s="1" t="s">
        <v>120</v>
      </c>
      <c r="BL268" s="1" t="s">
        <v>120</v>
      </c>
      <c r="BM268" s="1" t="s">
        <v>120</v>
      </c>
      <c r="BN268" s="1" t="s">
        <v>120</v>
      </c>
      <c r="BO268" s="1" t="s">
        <v>475</v>
      </c>
      <c r="BP268" s="1" t="s">
        <v>133</v>
      </c>
      <c r="BQ268" s="1" t="s">
        <v>120</v>
      </c>
      <c r="BR268" s="1" t="s">
        <v>120</v>
      </c>
      <c r="BS268" s="1" t="s">
        <v>120</v>
      </c>
      <c r="BT268" s="1" t="s">
        <v>120</v>
      </c>
      <c r="BU268" s="1" t="s">
        <v>120</v>
      </c>
      <c r="BV268" s="1" t="s">
        <v>120</v>
      </c>
      <c r="BW268">
        <v>0</v>
      </c>
      <c r="BX268">
        <v>0</v>
      </c>
      <c r="BY268">
        <v>0</v>
      </c>
      <c r="BZ268" s="3"/>
      <c r="CA268" s="3"/>
      <c r="CB268" s="1" t="s">
        <v>142</v>
      </c>
      <c r="CC268" s="4"/>
      <c r="CE268" s="1" t="s">
        <v>120</v>
      </c>
      <c r="CH268" s="1" t="s">
        <v>120</v>
      </c>
      <c r="CK268" s="1" t="s">
        <v>120</v>
      </c>
      <c r="CN268" s="1" t="s">
        <v>120</v>
      </c>
      <c r="CO268" s="1" t="s">
        <v>120</v>
      </c>
      <c r="CP268" s="1" t="s">
        <v>120</v>
      </c>
      <c r="CQ268" s="1" t="s">
        <v>120</v>
      </c>
      <c r="CR268" s="1" t="s">
        <v>120</v>
      </c>
      <c r="CS268" s="1" t="s">
        <v>120</v>
      </c>
      <c r="CT268" s="3"/>
      <c r="CU268" s="1" t="s">
        <v>120</v>
      </c>
      <c r="CV268" s="1" t="s">
        <v>120</v>
      </c>
      <c r="CW268" s="1" t="s">
        <v>120</v>
      </c>
      <c r="CX268" s="1" t="s">
        <v>120</v>
      </c>
      <c r="CY268" s="1" t="s">
        <v>120</v>
      </c>
      <c r="CZ268" s="1" t="s">
        <v>120</v>
      </c>
      <c r="DA268" s="1" t="s">
        <v>120</v>
      </c>
      <c r="DB268">
        <v>0</v>
      </c>
      <c r="DC268" s="1" t="s">
        <v>120</v>
      </c>
      <c r="DD268" s="1" t="s">
        <v>135</v>
      </c>
      <c r="DE268" s="1" t="s">
        <v>120</v>
      </c>
      <c r="DF268" s="1" t="s">
        <v>120</v>
      </c>
      <c r="DG268" s="1" t="s">
        <v>120</v>
      </c>
      <c r="DH268" s="1" t="s">
        <v>136</v>
      </c>
      <c r="DI268" s="1" t="s">
        <v>119</v>
      </c>
      <c r="DJ268" s="1" t="s">
        <v>120</v>
      </c>
      <c r="DK268" s="1" t="s">
        <v>120</v>
      </c>
      <c r="DL268" s="1" t="s">
        <v>120</v>
      </c>
      <c r="DM268" s="1" t="s">
        <v>120</v>
      </c>
      <c r="DN268" s="1" t="s">
        <v>120</v>
      </c>
      <c r="DO268" s="1" t="s">
        <v>120</v>
      </c>
      <c r="DP268" s="1" t="s">
        <v>120</v>
      </c>
      <c r="DQ268" s="1" t="s">
        <v>120</v>
      </c>
    </row>
    <row r="269" spans="2:121" hidden="1" x14ac:dyDescent="0.25">
      <c r="B269">
        <v>2393</v>
      </c>
      <c r="C269" s="3">
        <v>40179</v>
      </c>
      <c r="D269" s="1" t="s">
        <v>203</v>
      </c>
      <c r="E269" s="1" t="s">
        <v>137</v>
      </c>
      <c r="F269">
        <v>-10</v>
      </c>
      <c r="G269" s="1" t="s">
        <v>118</v>
      </c>
      <c r="H269">
        <v>-7200</v>
      </c>
      <c r="I269" s="1" t="s">
        <v>119</v>
      </c>
      <c r="J269">
        <v>4.5599999999999996</v>
      </c>
      <c r="K269" s="9">
        <f>AVERAGE('E-F Prices 2011 Hourly'!G1490:G2232)</f>
        <v>0.35201583683964349</v>
      </c>
      <c r="L269" s="9">
        <f>SUM('E-F Prices 2011 Hourly'!J1513:J2232)</f>
        <v>39358.869999999981</v>
      </c>
      <c r="M269" s="9">
        <f>Table1[[#This Row],[Price]]*Table1[[#This Row],[Total quantity]]</f>
        <v>-32832</v>
      </c>
      <c r="N269" s="9">
        <f>Table1[[#This Row],[Real P/L]]-Table1[[#This Row],[Premium]]</f>
        <v>72190.869999999981</v>
      </c>
      <c r="S269" s="1" t="s">
        <v>120</v>
      </c>
      <c r="V269" s="1" t="s">
        <v>121</v>
      </c>
      <c r="W269" s="1" t="s">
        <v>121</v>
      </c>
      <c r="X269" s="1" t="s">
        <v>122</v>
      </c>
      <c r="Y269" s="1" t="s">
        <v>123</v>
      </c>
      <c r="Z269" s="1" t="s">
        <v>124</v>
      </c>
      <c r="AA269" s="1" t="s">
        <v>426</v>
      </c>
      <c r="AB269" s="1" t="s">
        <v>120</v>
      </c>
      <c r="AC269" s="1" t="s">
        <v>120</v>
      </c>
      <c r="AD269" s="1" t="s">
        <v>120</v>
      </c>
      <c r="AE269" s="1" t="s">
        <v>120</v>
      </c>
      <c r="AF269" s="1" t="s">
        <v>120</v>
      </c>
      <c r="AG269" s="3">
        <v>40848</v>
      </c>
      <c r="AH269" s="3">
        <v>40877</v>
      </c>
      <c r="AI269" s="1" t="s">
        <v>126</v>
      </c>
      <c r="AJ269">
        <v>720</v>
      </c>
      <c r="AK269" s="1" t="s">
        <v>127</v>
      </c>
      <c r="AL269">
        <v>5</v>
      </c>
      <c r="AM269" s="3"/>
      <c r="AN269" s="1" t="s">
        <v>120</v>
      </c>
      <c r="AO269" s="1" t="s">
        <v>120</v>
      </c>
      <c r="AP269" s="1" t="s">
        <v>128</v>
      </c>
      <c r="AQ269" s="1" t="s">
        <v>129</v>
      </c>
      <c r="AR269">
        <v>0</v>
      </c>
      <c r="AS269">
        <v>0</v>
      </c>
      <c r="AT269" s="1" t="s">
        <v>123</v>
      </c>
      <c r="AU269">
        <v>0</v>
      </c>
      <c r="AV269">
        <v>0</v>
      </c>
      <c r="AW269" s="1" t="s">
        <v>123</v>
      </c>
      <c r="AX269">
        <v>0</v>
      </c>
      <c r="AY269">
        <v>0</v>
      </c>
      <c r="AZ269" s="1" t="s">
        <v>123</v>
      </c>
      <c r="BA269">
        <v>0</v>
      </c>
      <c r="BB269">
        <v>0</v>
      </c>
      <c r="BC269" s="1" t="s">
        <v>123</v>
      </c>
      <c r="BF269" s="1" t="s">
        <v>130</v>
      </c>
      <c r="BG269" s="1" t="s">
        <v>120</v>
      </c>
      <c r="BH269" s="1" t="s">
        <v>131</v>
      </c>
      <c r="BK269" s="1" t="s">
        <v>120</v>
      </c>
      <c r="BL269" s="1" t="s">
        <v>120</v>
      </c>
      <c r="BM269" s="1" t="s">
        <v>120</v>
      </c>
      <c r="BN269" s="1" t="s">
        <v>120</v>
      </c>
      <c r="BO269" s="1" t="s">
        <v>476</v>
      </c>
      <c r="BP269" s="1" t="s">
        <v>133</v>
      </c>
      <c r="BQ269" s="1" t="s">
        <v>120</v>
      </c>
      <c r="BR269" s="1" t="s">
        <v>120</v>
      </c>
      <c r="BS269" s="1" t="s">
        <v>120</v>
      </c>
      <c r="BT269" s="1" t="s">
        <v>120</v>
      </c>
      <c r="BU269" s="1" t="s">
        <v>120</v>
      </c>
      <c r="BV269" s="1" t="s">
        <v>120</v>
      </c>
      <c r="BW269">
        <v>0</v>
      </c>
      <c r="BX269">
        <v>0</v>
      </c>
      <c r="BY269">
        <v>0</v>
      </c>
      <c r="BZ269" s="3"/>
      <c r="CA269" s="3"/>
      <c r="CB269" s="1" t="s">
        <v>142</v>
      </c>
      <c r="CC269" s="4"/>
      <c r="CE269" s="1" t="s">
        <v>120</v>
      </c>
      <c r="CH269" s="1" t="s">
        <v>120</v>
      </c>
      <c r="CK269" s="1" t="s">
        <v>120</v>
      </c>
      <c r="CN269" s="1" t="s">
        <v>120</v>
      </c>
      <c r="CO269" s="1" t="s">
        <v>120</v>
      </c>
      <c r="CP269" s="1" t="s">
        <v>120</v>
      </c>
      <c r="CQ269" s="1" t="s">
        <v>120</v>
      </c>
      <c r="CR269" s="1" t="s">
        <v>120</v>
      </c>
      <c r="CS269" s="1" t="s">
        <v>120</v>
      </c>
      <c r="CT269" s="3"/>
      <c r="CU269" s="1" t="s">
        <v>120</v>
      </c>
      <c r="CV269" s="1" t="s">
        <v>120</v>
      </c>
      <c r="CW269" s="1" t="s">
        <v>120</v>
      </c>
      <c r="CX269" s="1" t="s">
        <v>120</v>
      </c>
      <c r="CY269" s="1" t="s">
        <v>120</v>
      </c>
      <c r="CZ269" s="1" t="s">
        <v>120</v>
      </c>
      <c r="DA269" s="1" t="s">
        <v>120</v>
      </c>
      <c r="DB269">
        <v>0</v>
      </c>
      <c r="DC269" s="1" t="s">
        <v>120</v>
      </c>
      <c r="DD269" s="1" t="s">
        <v>135</v>
      </c>
      <c r="DE269" s="1" t="s">
        <v>120</v>
      </c>
      <c r="DF269" s="1" t="s">
        <v>120</v>
      </c>
      <c r="DG269" s="1" t="s">
        <v>120</v>
      </c>
      <c r="DH269" s="1" t="s">
        <v>136</v>
      </c>
      <c r="DI269" s="1" t="s">
        <v>119</v>
      </c>
      <c r="DJ269" s="1" t="s">
        <v>120</v>
      </c>
      <c r="DK269" s="1" t="s">
        <v>120</v>
      </c>
      <c r="DL269" s="1" t="s">
        <v>120</v>
      </c>
      <c r="DM269" s="1" t="s">
        <v>120</v>
      </c>
      <c r="DN269" s="1" t="s">
        <v>120</v>
      </c>
      <c r="DO269" s="1" t="s">
        <v>120</v>
      </c>
      <c r="DP269" s="1" t="s">
        <v>120</v>
      </c>
      <c r="DQ269" s="1" t="s">
        <v>120</v>
      </c>
    </row>
    <row r="270" spans="2:121" hidden="1" x14ac:dyDescent="0.25">
      <c r="B270">
        <v>2679</v>
      </c>
      <c r="C270" s="3">
        <v>40179</v>
      </c>
      <c r="D270" s="1" t="s">
        <v>203</v>
      </c>
      <c r="E270" s="1" t="s">
        <v>137</v>
      </c>
      <c r="F270">
        <v>-20</v>
      </c>
      <c r="G270" s="1" t="s">
        <v>118</v>
      </c>
      <c r="H270">
        <v>-14400</v>
      </c>
      <c r="I270" s="1" t="s">
        <v>119</v>
      </c>
      <c r="J270">
        <v>-3.43</v>
      </c>
      <c r="K270" s="9">
        <f>AVERAGE('E-F Prices 2011 Hourly'!G1491:G2233)</f>
        <v>0.35201583683964349</v>
      </c>
      <c r="L270" s="9">
        <f>SUM('E-F Prices 2011 Hourly'!J1514:J2233)</f>
        <v>39358.869999999981</v>
      </c>
      <c r="M270" s="9">
        <f>Table1[[#This Row],[Price]]*Table1[[#This Row],[Total quantity]]</f>
        <v>49392</v>
      </c>
      <c r="N270" s="9">
        <f>Table1[[#This Row],[Real P/L]]-Table1[[#This Row],[Premium]]</f>
        <v>-10033.130000000019</v>
      </c>
      <c r="S270" s="1" t="s">
        <v>120</v>
      </c>
      <c r="V270" s="1" t="s">
        <v>121</v>
      </c>
      <c r="W270" s="1" t="s">
        <v>121</v>
      </c>
      <c r="X270" s="1" t="s">
        <v>122</v>
      </c>
      <c r="Y270" s="1" t="s">
        <v>123</v>
      </c>
      <c r="Z270" s="1" t="s">
        <v>124</v>
      </c>
      <c r="AA270" s="1" t="s">
        <v>426</v>
      </c>
      <c r="AB270" s="1" t="s">
        <v>120</v>
      </c>
      <c r="AC270" s="1" t="s">
        <v>120</v>
      </c>
      <c r="AD270" s="1" t="s">
        <v>120</v>
      </c>
      <c r="AE270" s="1" t="s">
        <v>120</v>
      </c>
      <c r="AF270" s="1" t="s">
        <v>120</v>
      </c>
      <c r="AG270" s="3">
        <v>40848</v>
      </c>
      <c r="AH270" s="3">
        <v>40877</v>
      </c>
      <c r="AI270" s="1" t="s">
        <v>126</v>
      </c>
      <c r="AJ270">
        <v>720</v>
      </c>
      <c r="AK270" s="1" t="s">
        <v>127</v>
      </c>
      <c r="AL270">
        <v>5</v>
      </c>
      <c r="AM270" s="3"/>
      <c r="AN270" s="1" t="s">
        <v>120</v>
      </c>
      <c r="AO270" s="1" t="s">
        <v>120</v>
      </c>
      <c r="AP270" s="1" t="s">
        <v>128</v>
      </c>
      <c r="AQ270" s="1" t="s">
        <v>129</v>
      </c>
      <c r="AR270">
        <v>0</v>
      </c>
      <c r="AS270">
        <v>0</v>
      </c>
      <c r="AT270" s="1" t="s">
        <v>123</v>
      </c>
      <c r="AU270">
        <v>0</v>
      </c>
      <c r="AV270">
        <v>0</v>
      </c>
      <c r="AW270" s="1" t="s">
        <v>123</v>
      </c>
      <c r="AX270">
        <v>0</v>
      </c>
      <c r="AY270">
        <v>0</v>
      </c>
      <c r="AZ270" s="1" t="s">
        <v>123</v>
      </c>
      <c r="BA270">
        <v>0</v>
      </c>
      <c r="BB270">
        <v>0</v>
      </c>
      <c r="BC270" s="1" t="s">
        <v>123</v>
      </c>
      <c r="BF270" s="1" t="s">
        <v>130</v>
      </c>
      <c r="BG270" s="1" t="s">
        <v>120</v>
      </c>
      <c r="BH270" s="1" t="s">
        <v>131</v>
      </c>
      <c r="BK270" s="1" t="s">
        <v>120</v>
      </c>
      <c r="BL270" s="1" t="s">
        <v>120</v>
      </c>
      <c r="BM270" s="1" t="s">
        <v>120</v>
      </c>
      <c r="BN270" s="1" t="s">
        <v>120</v>
      </c>
      <c r="BO270" s="1" t="s">
        <v>477</v>
      </c>
      <c r="BP270" s="1" t="s">
        <v>133</v>
      </c>
      <c r="BQ270" s="1" t="s">
        <v>120</v>
      </c>
      <c r="BR270" s="1" t="s">
        <v>120</v>
      </c>
      <c r="BS270" s="1" t="s">
        <v>120</v>
      </c>
      <c r="BT270" s="1" t="s">
        <v>120</v>
      </c>
      <c r="BU270" s="1" t="s">
        <v>120</v>
      </c>
      <c r="BV270" s="1" t="s">
        <v>120</v>
      </c>
      <c r="BW270">
        <v>0</v>
      </c>
      <c r="BX270">
        <v>0</v>
      </c>
      <c r="BY270">
        <v>0</v>
      </c>
      <c r="BZ270" s="3"/>
      <c r="CA270" s="3"/>
      <c r="CB270" s="1" t="s">
        <v>142</v>
      </c>
      <c r="CC270" s="4"/>
      <c r="CE270" s="1" t="s">
        <v>120</v>
      </c>
      <c r="CH270" s="1" t="s">
        <v>120</v>
      </c>
      <c r="CK270" s="1" t="s">
        <v>120</v>
      </c>
      <c r="CN270" s="1" t="s">
        <v>120</v>
      </c>
      <c r="CO270" s="1" t="s">
        <v>120</v>
      </c>
      <c r="CP270" s="1" t="s">
        <v>120</v>
      </c>
      <c r="CQ270" s="1" t="s">
        <v>120</v>
      </c>
      <c r="CR270" s="1" t="s">
        <v>120</v>
      </c>
      <c r="CS270" s="1" t="s">
        <v>120</v>
      </c>
      <c r="CT270" s="3"/>
      <c r="CU270" s="1" t="s">
        <v>120</v>
      </c>
      <c r="CV270" s="1" t="s">
        <v>120</v>
      </c>
      <c r="CW270" s="1" t="s">
        <v>120</v>
      </c>
      <c r="CX270" s="1" t="s">
        <v>120</v>
      </c>
      <c r="CY270" s="1" t="s">
        <v>120</v>
      </c>
      <c r="CZ270" s="1" t="s">
        <v>120</v>
      </c>
      <c r="DA270" s="1" t="s">
        <v>120</v>
      </c>
      <c r="DB270">
        <v>0</v>
      </c>
      <c r="DC270" s="1" t="s">
        <v>120</v>
      </c>
      <c r="DD270" s="1" t="s">
        <v>135</v>
      </c>
      <c r="DE270" s="1" t="s">
        <v>120</v>
      </c>
      <c r="DF270" s="1" t="s">
        <v>120</v>
      </c>
      <c r="DG270" s="1" t="s">
        <v>120</v>
      </c>
      <c r="DH270" s="1" t="s">
        <v>136</v>
      </c>
      <c r="DI270" s="1" t="s">
        <v>119</v>
      </c>
      <c r="DJ270" s="1" t="s">
        <v>120</v>
      </c>
      <c r="DK270" s="1" t="s">
        <v>120</v>
      </c>
      <c r="DL270" s="1" t="s">
        <v>120</v>
      </c>
      <c r="DM270" s="1" t="s">
        <v>120</v>
      </c>
      <c r="DN270" s="1" t="s">
        <v>120</v>
      </c>
      <c r="DO270" s="1" t="s">
        <v>120</v>
      </c>
      <c r="DP270" s="1" t="s">
        <v>120</v>
      </c>
      <c r="DQ270" s="1" t="s">
        <v>120</v>
      </c>
    </row>
    <row r="271" spans="2:121" hidden="1" x14ac:dyDescent="0.25">
      <c r="B271">
        <v>2107</v>
      </c>
      <c r="C271" s="3">
        <v>40179</v>
      </c>
      <c r="D271" s="1" t="s">
        <v>207</v>
      </c>
      <c r="E271" s="1" t="s">
        <v>117</v>
      </c>
      <c r="F271">
        <v>10</v>
      </c>
      <c r="G271" s="1" t="s">
        <v>118</v>
      </c>
      <c r="H271">
        <v>7200</v>
      </c>
      <c r="I271" s="1" t="s">
        <v>119</v>
      </c>
      <c r="J271">
        <v>3.23</v>
      </c>
      <c r="K271" s="9">
        <f>AVERAGE('E-F Prices 2011 Hourly'!G1492:G2234)</f>
        <v>0.35201583683964349</v>
      </c>
      <c r="L271" s="9">
        <f>SUM('E-F Prices 2011 Hourly'!J1515:J2234)</f>
        <v>39358.869999999981</v>
      </c>
      <c r="M271" s="9">
        <f>Table1[[#This Row],[Price]]*Table1[[#This Row],[Total quantity]]</f>
        <v>23256</v>
      </c>
      <c r="N271" s="9">
        <f>Table1[[#This Row],[Real P/L]]-Table1[[#This Row],[Premium]]</f>
        <v>16102.869999999981</v>
      </c>
      <c r="S271" s="1" t="s">
        <v>120</v>
      </c>
      <c r="V271" s="1" t="s">
        <v>121</v>
      </c>
      <c r="W271" s="1" t="s">
        <v>121</v>
      </c>
      <c r="X271" s="1" t="s">
        <v>122</v>
      </c>
      <c r="Y271" s="1" t="s">
        <v>123</v>
      </c>
      <c r="Z271" s="1" t="s">
        <v>124</v>
      </c>
      <c r="AA271" s="1" t="s">
        <v>426</v>
      </c>
      <c r="AB271" s="1" t="s">
        <v>120</v>
      </c>
      <c r="AC271" s="1" t="s">
        <v>120</v>
      </c>
      <c r="AD271" s="1" t="s">
        <v>120</v>
      </c>
      <c r="AE271" s="1" t="s">
        <v>120</v>
      </c>
      <c r="AF271" s="1" t="s">
        <v>120</v>
      </c>
      <c r="AG271" s="3">
        <v>40848</v>
      </c>
      <c r="AH271" s="3">
        <v>40877</v>
      </c>
      <c r="AI271" s="1" t="s">
        <v>126</v>
      </c>
      <c r="AJ271">
        <v>720</v>
      </c>
      <c r="AK271" s="1" t="s">
        <v>127</v>
      </c>
      <c r="AL271">
        <v>5</v>
      </c>
      <c r="AM271" s="3"/>
      <c r="AN271" s="1" t="s">
        <v>120</v>
      </c>
      <c r="AO271" s="1" t="s">
        <v>120</v>
      </c>
      <c r="AP271" s="1" t="s">
        <v>128</v>
      </c>
      <c r="AQ271" s="1" t="s">
        <v>129</v>
      </c>
      <c r="AR271">
        <v>0</v>
      </c>
      <c r="AS271">
        <v>0</v>
      </c>
      <c r="AT271" s="1" t="s">
        <v>123</v>
      </c>
      <c r="AU271">
        <v>0</v>
      </c>
      <c r="AV271">
        <v>0</v>
      </c>
      <c r="AW271" s="1" t="s">
        <v>123</v>
      </c>
      <c r="AX271">
        <v>0</v>
      </c>
      <c r="AY271">
        <v>0</v>
      </c>
      <c r="AZ271" s="1" t="s">
        <v>123</v>
      </c>
      <c r="BA271">
        <v>0</v>
      </c>
      <c r="BB271">
        <v>0</v>
      </c>
      <c r="BC271" s="1" t="s">
        <v>123</v>
      </c>
      <c r="BF271" s="1" t="s">
        <v>130</v>
      </c>
      <c r="BG271" s="1" t="s">
        <v>120</v>
      </c>
      <c r="BH271" s="1" t="s">
        <v>131</v>
      </c>
      <c r="BK271" s="1" t="s">
        <v>120</v>
      </c>
      <c r="BL271" s="1" t="s">
        <v>120</v>
      </c>
      <c r="BM271" s="1" t="s">
        <v>120</v>
      </c>
      <c r="BN271" s="1" t="s">
        <v>120</v>
      </c>
      <c r="BO271" s="1" t="s">
        <v>478</v>
      </c>
      <c r="BP271" s="1" t="s">
        <v>133</v>
      </c>
      <c r="BQ271" s="1" t="s">
        <v>120</v>
      </c>
      <c r="BR271" s="1" t="s">
        <v>120</v>
      </c>
      <c r="BS271" s="1" t="s">
        <v>120</v>
      </c>
      <c r="BT271" s="1" t="s">
        <v>120</v>
      </c>
      <c r="BU271" s="1" t="s">
        <v>120</v>
      </c>
      <c r="BV271" s="1" t="s">
        <v>120</v>
      </c>
      <c r="BW271">
        <v>0</v>
      </c>
      <c r="BX271">
        <v>0</v>
      </c>
      <c r="BY271">
        <v>0</v>
      </c>
      <c r="BZ271" s="3"/>
      <c r="CA271" s="3"/>
      <c r="CB271" s="1" t="s">
        <v>147</v>
      </c>
      <c r="CC271" s="4"/>
      <c r="CE271" s="1" t="s">
        <v>120</v>
      </c>
      <c r="CH271" s="1" t="s">
        <v>120</v>
      </c>
      <c r="CK271" s="1" t="s">
        <v>120</v>
      </c>
      <c r="CN271" s="1" t="s">
        <v>120</v>
      </c>
      <c r="CO271" s="1" t="s">
        <v>120</v>
      </c>
      <c r="CP271" s="1" t="s">
        <v>120</v>
      </c>
      <c r="CQ271" s="1" t="s">
        <v>120</v>
      </c>
      <c r="CR271" s="1" t="s">
        <v>120</v>
      </c>
      <c r="CS271" s="1" t="s">
        <v>120</v>
      </c>
      <c r="CT271" s="3"/>
      <c r="CU271" s="1" t="s">
        <v>120</v>
      </c>
      <c r="CV271" s="1" t="s">
        <v>120</v>
      </c>
      <c r="CW271" s="1" t="s">
        <v>120</v>
      </c>
      <c r="CX271" s="1" t="s">
        <v>120</v>
      </c>
      <c r="CY271" s="1" t="s">
        <v>120</v>
      </c>
      <c r="CZ271" s="1" t="s">
        <v>120</v>
      </c>
      <c r="DA271" s="1" t="s">
        <v>120</v>
      </c>
      <c r="DB271">
        <v>0</v>
      </c>
      <c r="DC271" s="1" t="s">
        <v>120</v>
      </c>
      <c r="DD271" s="1" t="s">
        <v>135</v>
      </c>
      <c r="DE271" s="1" t="s">
        <v>120</v>
      </c>
      <c r="DF271" s="1" t="s">
        <v>120</v>
      </c>
      <c r="DG271" s="1" t="s">
        <v>120</v>
      </c>
      <c r="DH271" s="1" t="s">
        <v>136</v>
      </c>
      <c r="DI271" s="1" t="s">
        <v>119</v>
      </c>
      <c r="DJ271" s="1" t="s">
        <v>120</v>
      </c>
      <c r="DK271" s="1" t="s">
        <v>120</v>
      </c>
      <c r="DL271" s="1" t="s">
        <v>120</v>
      </c>
      <c r="DM271" s="1" t="s">
        <v>120</v>
      </c>
      <c r="DN271" s="1" t="s">
        <v>120</v>
      </c>
      <c r="DO271" s="1" t="s">
        <v>120</v>
      </c>
      <c r="DP271" s="1" t="s">
        <v>120</v>
      </c>
      <c r="DQ271" s="1" t="s">
        <v>120</v>
      </c>
    </row>
    <row r="272" spans="2:121" hidden="1" x14ac:dyDescent="0.25">
      <c r="B272">
        <v>2395</v>
      </c>
      <c r="C272" s="3">
        <v>40179</v>
      </c>
      <c r="D272" s="1" t="s">
        <v>207</v>
      </c>
      <c r="E272" s="1" t="s">
        <v>137</v>
      </c>
      <c r="F272">
        <v>-10</v>
      </c>
      <c r="G272" s="1" t="s">
        <v>118</v>
      </c>
      <c r="H272">
        <v>-7200</v>
      </c>
      <c r="I272" s="1" t="s">
        <v>119</v>
      </c>
      <c r="J272">
        <v>4.5599999999999996</v>
      </c>
      <c r="K272" s="9">
        <f>AVERAGE('E-F Prices 2011 Hourly'!G1493:G2235)</f>
        <v>0.35201583683964349</v>
      </c>
      <c r="L272" s="9">
        <f>SUM('E-F Prices 2011 Hourly'!J1516:J2235)</f>
        <v>39358.869999999981</v>
      </c>
      <c r="M272" s="9">
        <f>Table1[[#This Row],[Price]]*Table1[[#This Row],[Total quantity]]</f>
        <v>-32832</v>
      </c>
      <c r="N272" s="9">
        <f>Table1[[#This Row],[Real P/L]]-Table1[[#This Row],[Premium]]</f>
        <v>72190.869999999981</v>
      </c>
      <c r="S272" s="1" t="s">
        <v>120</v>
      </c>
      <c r="V272" s="1" t="s">
        <v>121</v>
      </c>
      <c r="W272" s="1" t="s">
        <v>121</v>
      </c>
      <c r="X272" s="1" t="s">
        <v>122</v>
      </c>
      <c r="Y272" s="1" t="s">
        <v>123</v>
      </c>
      <c r="Z272" s="1" t="s">
        <v>124</v>
      </c>
      <c r="AA272" s="1" t="s">
        <v>426</v>
      </c>
      <c r="AB272" s="1" t="s">
        <v>120</v>
      </c>
      <c r="AC272" s="1" t="s">
        <v>120</v>
      </c>
      <c r="AD272" s="1" t="s">
        <v>120</v>
      </c>
      <c r="AE272" s="1" t="s">
        <v>120</v>
      </c>
      <c r="AF272" s="1" t="s">
        <v>120</v>
      </c>
      <c r="AG272" s="3">
        <v>40848</v>
      </c>
      <c r="AH272" s="3">
        <v>40877</v>
      </c>
      <c r="AI272" s="1" t="s">
        <v>126</v>
      </c>
      <c r="AJ272">
        <v>720</v>
      </c>
      <c r="AK272" s="1" t="s">
        <v>127</v>
      </c>
      <c r="AL272">
        <v>5</v>
      </c>
      <c r="AM272" s="3"/>
      <c r="AN272" s="1" t="s">
        <v>120</v>
      </c>
      <c r="AO272" s="1" t="s">
        <v>120</v>
      </c>
      <c r="AP272" s="1" t="s">
        <v>128</v>
      </c>
      <c r="AQ272" s="1" t="s">
        <v>129</v>
      </c>
      <c r="AR272">
        <v>0</v>
      </c>
      <c r="AS272">
        <v>0</v>
      </c>
      <c r="AT272" s="1" t="s">
        <v>123</v>
      </c>
      <c r="AU272">
        <v>0</v>
      </c>
      <c r="AV272">
        <v>0</v>
      </c>
      <c r="AW272" s="1" t="s">
        <v>123</v>
      </c>
      <c r="AX272">
        <v>0</v>
      </c>
      <c r="AY272">
        <v>0</v>
      </c>
      <c r="AZ272" s="1" t="s">
        <v>123</v>
      </c>
      <c r="BA272">
        <v>0</v>
      </c>
      <c r="BB272">
        <v>0</v>
      </c>
      <c r="BC272" s="1" t="s">
        <v>123</v>
      </c>
      <c r="BF272" s="1" t="s">
        <v>130</v>
      </c>
      <c r="BG272" s="1" t="s">
        <v>120</v>
      </c>
      <c r="BH272" s="1" t="s">
        <v>131</v>
      </c>
      <c r="BK272" s="1" t="s">
        <v>120</v>
      </c>
      <c r="BL272" s="1" t="s">
        <v>120</v>
      </c>
      <c r="BM272" s="1" t="s">
        <v>120</v>
      </c>
      <c r="BN272" s="1" t="s">
        <v>120</v>
      </c>
      <c r="BO272" s="1" t="s">
        <v>479</v>
      </c>
      <c r="BP272" s="1" t="s">
        <v>133</v>
      </c>
      <c r="BQ272" s="1" t="s">
        <v>120</v>
      </c>
      <c r="BR272" s="1" t="s">
        <v>120</v>
      </c>
      <c r="BS272" s="1" t="s">
        <v>120</v>
      </c>
      <c r="BT272" s="1" t="s">
        <v>120</v>
      </c>
      <c r="BU272" s="1" t="s">
        <v>120</v>
      </c>
      <c r="BV272" s="1" t="s">
        <v>120</v>
      </c>
      <c r="BW272">
        <v>0</v>
      </c>
      <c r="BX272">
        <v>0</v>
      </c>
      <c r="BY272">
        <v>0</v>
      </c>
      <c r="BZ272" s="3"/>
      <c r="CA272" s="3"/>
      <c r="CB272" s="1" t="s">
        <v>147</v>
      </c>
      <c r="CC272" s="4"/>
      <c r="CE272" s="1" t="s">
        <v>120</v>
      </c>
      <c r="CH272" s="1" t="s">
        <v>120</v>
      </c>
      <c r="CK272" s="1" t="s">
        <v>120</v>
      </c>
      <c r="CN272" s="1" t="s">
        <v>120</v>
      </c>
      <c r="CO272" s="1" t="s">
        <v>120</v>
      </c>
      <c r="CP272" s="1" t="s">
        <v>120</v>
      </c>
      <c r="CQ272" s="1" t="s">
        <v>120</v>
      </c>
      <c r="CR272" s="1" t="s">
        <v>120</v>
      </c>
      <c r="CS272" s="1" t="s">
        <v>120</v>
      </c>
      <c r="CT272" s="3"/>
      <c r="CU272" s="1" t="s">
        <v>120</v>
      </c>
      <c r="CV272" s="1" t="s">
        <v>120</v>
      </c>
      <c r="CW272" s="1" t="s">
        <v>120</v>
      </c>
      <c r="CX272" s="1" t="s">
        <v>120</v>
      </c>
      <c r="CY272" s="1" t="s">
        <v>120</v>
      </c>
      <c r="CZ272" s="1" t="s">
        <v>120</v>
      </c>
      <c r="DA272" s="1" t="s">
        <v>120</v>
      </c>
      <c r="DB272">
        <v>0</v>
      </c>
      <c r="DC272" s="1" t="s">
        <v>120</v>
      </c>
      <c r="DD272" s="1" t="s">
        <v>135</v>
      </c>
      <c r="DE272" s="1" t="s">
        <v>120</v>
      </c>
      <c r="DF272" s="1" t="s">
        <v>120</v>
      </c>
      <c r="DG272" s="1" t="s">
        <v>120</v>
      </c>
      <c r="DH272" s="1" t="s">
        <v>136</v>
      </c>
      <c r="DI272" s="1" t="s">
        <v>119</v>
      </c>
      <c r="DJ272" s="1" t="s">
        <v>120</v>
      </c>
      <c r="DK272" s="1" t="s">
        <v>120</v>
      </c>
      <c r="DL272" s="1" t="s">
        <v>120</v>
      </c>
      <c r="DM272" s="1" t="s">
        <v>120</v>
      </c>
      <c r="DN272" s="1" t="s">
        <v>120</v>
      </c>
      <c r="DO272" s="1" t="s">
        <v>120</v>
      </c>
      <c r="DP272" s="1" t="s">
        <v>120</v>
      </c>
      <c r="DQ272" s="1" t="s">
        <v>120</v>
      </c>
    </row>
    <row r="273" spans="2:121" hidden="1" x14ac:dyDescent="0.25">
      <c r="B273">
        <v>2681</v>
      </c>
      <c r="C273" s="3">
        <v>40179</v>
      </c>
      <c r="D273" s="1" t="s">
        <v>207</v>
      </c>
      <c r="E273" s="1" t="s">
        <v>137</v>
      </c>
      <c r="F273">
        <v>-20</v>
      </c>
      <c r="G273" s="1" t="s">
        <v>118</v>
      </c>
      <c r="H273">
        <v>-14400</v>
      </c>
      <c r="I273" s="1" t="s">
        <v>119</v>
      </c>
      <c r="J273">
        <v>-3.43</v>
      </c>
      <c r="K273" s="9">
        <f>AVERAGE('E-F Prices 2011 Hourly'!G1494:G2236)</f>
        <v>0.35201583683964349</v>
      </c>
      <c r="L273" s="9">
        <f>SUM('E-F Prices 2011 Hourly'!J1517:J2236)</f>
        <v>39358.869999999981</v>
      </c>
      <c r="M273" s="9">
        <f>Table1[[#This Row],[Price]]*Table1[[#This Row],[Total quantity]]</f>
        <v>49392</v>
      </c>
      <c r="N273" s="9">
        <f>Table1[[#This Row],[Real P/L]]-Table1[[#This Row],[Premium]]</f>
        <v>-10033.130000000019</v>
      </c>
      <c r="S273" s="1" t="s">
        <v>120</v>
      </c>
      <c r="V273" s="1" t="s">
        <v>121</v>
      </c>
      <c r="W273" s="1" t="s">
        <v>121</v>
      </c>
      <c r="X273" s="1" t="s">
        <v>122</v>
      </c>
      <c r="Y273" s="1" t="s">
        <v>123</v>
      </c>
      <c r="Z273" s="1" t="s">
        <v>124</v>
      </c>
      <c r="AA273" s="1" t="s">
        <v>426</v>
      </c>
      <c r="AB273" s="1" t="s">
        <v>120</v>
      </c>
      <c r="AC273" s="1" t="s">
        <v>120</v>
      </c>
      <c r="AD273" s="1" t="s">
        <v>120</v>
      </c>
      <c r="AE273" s="1" t="s">
        <v>120</v>
      </c>
      <c r="AF273" s="1" t="s">
        <v>120</v>
      </c>
      <c r="AG273" s="3">
        <v>40848</v>
      </c>
      <c r="AH273" s="3">
        <v>40877</v>
      </c>
      <c r="AI273" s="1" t="s">
        <v>126</v>
      </c>
      <c r="AJ273">
        <v>720</v>
      </c>
      <c r="AK273" s="1" t="s">
        <v>127</v>
      </c>
      <c r="AL273">
        <v>5</v>
      </c>
      <c r="AM273" s="3"/>
      <c r="AN273" s="1" t="s">
        <v>120</v>
      </c>
      <c r="AO273" s="1" t="s">
        <v>120</v>
      </c>
      <c r="AP273" s="1" t="s">
        <v>128</v>
      </c>
      <c r="AQ273" s="1" t="s">
        <v>129</v>
      </c>
      <c r="AR273">
        <v>0</v>
      </c>
      <c r="AS273">
        <v>0</v>
      </c>
      <c r="AT273" s="1" t="s">
        <v>123</v>
      </c>
      <c r="AU273">
        <v>0</v>
      </c>
      <c r="AV273">
        <v>0</v>
      </c>
      <c r="AW273" s="1" t="s">
        <v>123</v>
      </c>
      <c r="AX273">
        <v>0</v>
      </c>
      <c r="AY273">
        <v>0</v>
      </c>
      <c r="AZ273" s="1" t="s">
        <v>123</v>
      </c>
      <c r="BA273">
        <v>0</v>
      </c>
      <c r="BB273">
        <v>0</v>
      </c>
      <c r="BC273" s="1" t="s">
        <v>123</v>
      </c>
      <c r="BF273" s="1" t="s">
        <v>130</v>
      </c>
      <c r="BG273" s="1" t="s">
        <v>120</v>
      </c>
      <c r="BH273" s="1" t="s">
        <v>131</v>
      </c>
      <c r="BK273" s="1" t="s">
        <v>120</v>
      </c>
      <c r="BL273" s="1" t="s">
        <v>120</v>
      </c>
      <c r="BM273" s="1" t="s">
        <v>120</v>
      </c>
      <c r="BN273" s="1" t="s">
        <v>120</v>
      </c>
      <c r="BO273" s="1" t="s">
        <v>480</v>
      </c>
      <c r="BP273" s="1" t="s">
        <v>133</v>
      </c>
      <c r="BQ273" s="1" t="s">
        <v>120</v>
      </c>
      <c r="BR273" s="1" t="s">
        <v>120</v>
      </c>
      <c r="BS273" s="1" t="s">
        <v>120</v>
      </c>
      <c r="BT273" s="1" t="s">
        <v>120</v>
      </c>
      <c r="BU273" s="1" t="s">
        <v>120</v>
      </c>
      <c r="BV273" s="1" t="s">
        <v>120</v>
      </c>
      <c r="BW273">
        <v>0</v>
      </c>
      <c r="BX273">
        <v>0</v>
      </c>
      <c r="BY273">
        <v>0</v>
      </c>
      <c r="BZ273" s="3"/>
      <c r="CA273" s="3"/>
      <c r="CB273" s="1" t="s">
        <v>147</v>
      </c>
      <c r="CC273" s="4"/>
      <c r="CE273" s="1" t="s">
        <v>120</v>
      </c>
      <c r="CH273" s="1" t="s">
        <v>120</v>
      </c>
      <c r="CK273" s="1" t="s">
        <v>120</v>
      </c>
      <c r="CN273" s="1" t="s">
        <v>120</v>
      </c>
      <c r="CO273" s="1" t="s">
        <v>120</v>
      </c>
      <c r="CP273" s="1" t="s">
        <v>120</v>
      </c>
      <c r="CQ273" s="1" t="s">
        <v>120</v>
      </c>
      <c r="CR273" s="1" t="s">
        <v>120</v>
      </c>
      <c r="CS273" s="1" t="s">
        <v>120</v>
      </c>
      <c r="CT273" s="3"/>
      <c r="CU273" s="1" t="s">
        <v>120</v>
      </c>
      <c r="CV273" s="1" t="s">
        <v>120</v>
      </c>
      <c r="CW273" s="1" t="s">
        <v>120</v>
      </c>
      <c r="CX273" s="1" t="s">
        <v>120</v>
      </c>
      <c r="CY273" s="1" t="s">
        <v>120</v>
      </c>
      <c r="CZ273" s="1" t="s">
        <v>120</v>
      </c>
      <c r="DA273" s="1" t="s">
        <v>120</v>
      </c>
      <c r="DB273">
        <v>0</v>
      </c>
      <c r="DC273" s="1" t="s">
        <v>120</v>
      </c>
      <c r="DD273" s="1" t="s">
        <v>135</v>
      </c>
      <c r="DE273" s="1" t="s">
        <v>120</v>
      </c>
      <c r="DF273" s="1" t="s">
        <v>120</v>
      </c>
      <c r="DG273" s="1" t="s">
        <v>120</v>
      </c>
      <c r="DH273" s="1" t="s">
        <v>136</v>
      </c>
      <c r="DI273" s="1" t="s">
        <v>119</v>
      </c>
      <c r="DJ273" s="1" t="s">
        <v>120</v>
      </c>
      <c r="DK273" s="1" t="s">
        <v>120</v>
      </c>
      <c r="DL273" s="1" t="s">
        <v>120</v>
      </c>
      <c r="DM273" s="1" t="s">
        <v>120</v>
      </c>
      <c r="DN273" s="1" t="s">
        <v>120</v>
      </c>
      <c r="DO273" s="1" t="s">
        <v>120</v>
      </c>
      <c r="DP273" s="1" t="s">
        <v>120</v>
      </c>
      <c r="DQ273" s="1" t="s">
        <v>120</v>
      </c>
    </row>
    <row r="274" spans="2:121" hidden="1" x14ac:dyDescent="0.25">
      <c r="B274">
        <v>2109</v>
      </c>
      <c r="C274" s="3">
        <v>40179</v>
      </c>
      <c r="D274" s="1" t="s">
        <v>211</v>
      </c>
      <c r="E274" s="1" t="s">
        <v>117</v>
      </c>
      <c r="F274">
        <v>10</v>
      </c>
      <c r="G274" s="1" t="s">
        <v>118</v>
      </c>
      <c r="H274">
        <v>7200</v>
      </c>
      <c r="I274" s="1" t="s">
        <v>119</v>
      </c>
      <c r="J274">
        <v>3.23</v>
      </c>
      <c r="K274" s="9">
        <f>AVERAGE('E-F Prices 2011 Hourly'!G1495:G2237)</f>
        <v>0.35201583683964349</v>
      </c>
      <c r="L274" s="9">
        <f>SUM('E-F Prices 2011 Hourly'!J1518:J2237)</f>
        <v>39358.869999999981</v>
      </c>
      <c r="M274" s="9">
        <f>Table1[[#This Row],[Price]]*Table1[[#This Row],[Total quantity]]</f>
        <v>23256</v>
      </c>
      <c r="N274" s="9">
        <f>Table1[[#This Row],[Real P/L]]-Table1[[#This Row],[Premium]]</f>
        <v>16102.869999999981</v>
      </c>
      <c r="S274" s="1" t="s">
        <v>120</v>
      </c>
      <c r="V274" s="1" t="s">
        <v>121</v>
      </c>
      <c r="W274" s="1" t="s">
        <v>121</v>
      </c>
      <c r="X274" s="1" t="s">
        <v>122</v>
      </c>
      <c r="Y274" s="1" t="s">
        <v>123</v>
      </c>
      <c r="Z274" s="1" t="s">
        <v>124</v>
      </c>
      <c r="AA274" s="1" t="s">
        <v>426</v>
      </c>
      <c r="AB274" s="1" t="s">
        <v>120</v>
      </c>
      <c r="AC274" s="1" t="s">
        <v>120</v>
      </c>
      <c r="AD274" s="1" t="s">
        <v>120</v>
      </c>
      <c r="AE274" s="1" t="s">
        <v>120</v>
      </c>
      <c r="AF274" s="1" t="s">
        <v>120</v>
      </c>
      <c r="AG274" s="3">
        <v>40848</v>
      </c>
      <c r="AH274" s="3">
        <v>40877</v>
      </c>
      <c r="AI274" s="1" t="s">
        <v>126</v>
      </c>
      <c r="AJ274">
        <v>720</v>
      </c>
      <c r="AK274" s="1" t="s">
        <v>163</v>
      </c>
      <c r="AL274">
        <v>-5</v>
      </c>
      <c r="AM274" s="3"/>
      <c r="AN274" s="1" t="s">
        <v>120</v>
      </c>
      <c r="AO274" s="1" t="s">
        <v>120</v>
      </c>
      <c r="AP274" s="1" t="s">
        <v>128</v>
      </c>
      <c r="AQ274" s="1" t="s">
        <v>129</v>
      </c>
      <c r="AR274">
        <v>0</v>
      </c>
      <c r="AS274">
        <v>0</v>
      </c>
      <c r="AT274" s="1" t="s">
        <v>123</v>
      </c>
      <c r="AU274">
        <v>0</v>
      </c>
      <c r="AV274">
        <v>0</v>
      </c>
      <c r="AW274" s="1" t="s">
        <v>123</v>
      </c>
      <c r="AX274">
        <v>0</v>
      </c>
      <c r="AY274">
        <v>0</v>
      </c>
      <c r="AZ274" s="1" t="s">
        <v>123</v>
      </c>
      <c r="BA274">
        <v>0</v>
      </c>
      <c r="BB274">
        <v>0</v>
      </c>
      <c r="BC274" s="1" t="s">
        <v>123</v>
      </c>
      <c r="BF274" s="1" t="s">
        <v>130</v>
      </c>
      <c r="BG274" s="1" t="s">
        <v>120</v>
      </c>
      <c r="BH274" s="1" t="s">
        <v>131</v>
      </c>
      <c r="BK274" s="1" t="s">
        <v>120</v>
      </c>
      <c r="BL274" s="1" t="s">
        <v>120</v>
      </c>
      <c r="BM274" s="1" t="s">
        <v>120</v>
      </c>
      <c r="BN274" s="1" t="s">
        <v>120</v>
      </c>
      <c r="BO274" s="1" t="s">
        <v>481</v>
      </c>
      <c r="BP274" s="1" t="s">
        <v>133</v>
      </c>
      <c r="BQ274" s="1" t="s">
        <v>120</v>
      </c>
      <c r="BR274" s="1" t="s">
        <v>120</v>
      </c>
      <c r="BS274" s="1" t="s">
        <v>120</v>
      </c>
      <c r="BT274" s="1" t="s">
        <v>120</v>
      </c>
      <c r="BU274" s="1" t="s">
        <v>120</v>
      </c>
      <c r="BV274" s="1" t="s">
        <v>120</v>
      </c>
      <c r="BW274">
        <v>0</v>
      </c>
      <c r="BX274">
        <v>0</v>
      </c>
      <c r="BY274">
        <v>0</v>
      </c>
      <c r="BZ274" s="3"/>
      <c r="CA274" s="3"/>
      <c r="CB274" s="1" t="s">
        <v>134</v>
      </c>
      <c r="CC274" s="4"/>
      <c r="CE274" s="1" t="s">
        <v>120</v>
      </c>
      <c r="CH274" s="1" t="s">
        <v>120</v>
      </c>
      <c r="CK274" s="1" t="s">
        <v>120</v>
      </c>
      <c r="CN274" s="1" t="s">
        <v>120</v>
      </c>
      <c r="CO274" s="1" t="s">
        <v>120</v>
      </c>
      <c r="CP274" s="1" t="s">
        <v>120</v>
      </c>
      <c r="CQ274" s="1" t="s">
        <v>120</v>
      </c>
      <c r="CR274" s="1" t="s">
        <v>120</v>
      </c>
      <c r="CS274" s="1" t="s">
        <v>120</v>
      </c>
      <c r="CT274" s="3"/>
      <c r="CU274" s="1" t="s">
        <v>120</v>
      </c>
      <c r="CV274" s="1" t="s">
        <v>120</v>
      </c>
      <c r="CW274" s="1" t="s">
        <v>120</v>
      </c>
      <c r="CX274" s="1" t="s">
        <v>120</v>
      </c>
      <c r="CY274" s="1" t="s">
        <v>120</v>
      </c>
      <c r="CZ274" s="1" t="s">
        <v>120</v>
      </c>
      <c r="DA274" s="1" t="s">
        <v>120</v>
      </c>
      <c r="DB274">
        <v>0</v>
      </c>
      <c r="DC274" s="1" t="s">
        <v>120</v>
      </c>
      <c r="DD274" s="1" t="s">
        <v>135</v>
      </c>
      <c r="DE274" s="1" t="s">
        <v>120</v>
      </c>
      <c r="DF274" s="1" t="s">
        <v>120</v>
      </c>
      <c r="DG274" s="1" t="s">
        <v>120</v>
      </c>
      <c r="DH274" s="1" t="s">
        <v>136</v>
      </c>
      <c r="DI274" s="1" t="s">
        <v>119</v>
      </c>
      <c r="DJ274" s="1" t="s">
        <v>120</v>
      </c>
      <c r="DK274" s="1" t="s">
        <v>120</v>
      </c>
      <c r="DL274" s="1" t="s">
        <v>120</v>
      </c>
      <c r="DM274" s="1" t="s">
        <v>120</v>
      </c>
      <c r="DN274" s="1" t="s">
        <v>120</v>
      </c>
      <c r="DO274" s="1" t="s">
        <v>120</v>
      </c>
      <c r="DP274" s="1" t="s">
        <v>120</v>
      </c>
      <c r="DQ274" s="1" t="s">
        <v>120</v>
      </c>
    </row>
    <row r="275" spans="2:121" hidden="1" x14ac:dyDescent="0.25">
      <c r="B275">
        <v>2397</v>
      </c>
      <c r="C275" s="3">
        <v>40179</v>
      </c>
      <c r="D275" s="1" t="s">
        <v>211</v>
      </c>
      <c r="E275" s="1" t="s">
        <v>137</v>
      </c>
      <c r="F275">
        <v>-10</v>
      </c>
      <c r="G275" s="1" t="s">
        <v>118</v>
      </c>
      <c r="H275">
        <v>-7200</v>
      </c>
      <c r="I275" s="1" t="s">
        <v>119</v>
      </c>
      <c r="J275">
        <v>4.5599999999999996</v>
      </c>
      <c r="K275" s="9">
        <f>AVERAGE('E-F Prices 2011 Hourly'!G1496:G2238)</f>
        <v>0.35201583683964349</v>
      </c>
      <c r="L275" s="9">
        <f>SUM('E-F Prices 2011 Hourly'!J1519:J2238)</f>
        <v>39358.869999999981</v>
      </c>
      <c r="M275" s="9">
        <f>Table1[[#This Row],[Price]]*Table1[[#This Row],[Total quantity]]</f>
        <v>-32832</v>
      </c>
      <c r="N275" s="9">
        <f>Table1[[#This Row],[Real P/L]]-Table1[[#This Row],[Premium]]</f>
        <v>72190.869999999981</v>
      </c>
      <c r="S275" s="1" t="s">
        <v>120</v>
      </c>
      <c r="V275" s="1" t="s">
        <v>121</v>
      </c>
      <c r="W275" s="1" t="s">
        <v>121</v>
      </c>
      <c r="X275" s="1" t="s">
        <v>122</v>
      </c>
      <c r="Y275" s="1" t="s">
        <v>123</v>
      </c>
      <c r="Z275" s="1" t="s">
        <v>124</v>
      </c>
      <c r="AA275" s="1" t="s">
        <v>426</v>
      </c>
      <c r="AB275" s="1" t="s">
        <v>120</v>
      </c>
      <c r="AC275" s="1" t="s">
        <v>120</v>
      </c>
      <c r="AD275" s="1" t="s">
        <v>120</v>
      </c>
      <c r="AE275" s="1" t="s">
        <v>120</v>
      </c>
      <c r="AF275" s="1" t="s">
        <v>120</v>
      </c>
      <c r="AG275" s="3">
        <v>40848</v>
      </c>
      <c r="AH275" s="3">
        <v>40877</v>
      </c>
      <c r="AI275" s="1" t="s">
        <v>126</v>
      </c>
      <c r="AJ275">
        <v>720</v>
      </c>
      <c r="AK275" s="1" t="s">
        <v>163</v>
      </c>
      <c r="AL275">
        <v>-5</v>
      </c>
      <c r="AM275" s="3"/>
      <c r="AN275" s="1" t="s">
        <v>120</v>
      </c>
      <c r="AO275" s="1" t="s">
        <v>120</v>
      </c>
      <c r="AP275" s="1" t="s">
        <v>128</v>
      </c>
      <c r="AQ275" s="1" t="s">
        <v>129</v>
      </c>
      <c r="AR275">
        <v>0</v>
      </c>
      <c r="AS275">
        <v>0</v>
      </c>
      <c r="AT275" s="1" t="s">
        <v>123</v>
      </c>
      <c r="AU275">
        <v>0</v>
      </c>
      <c r="AV275">
        <v>0</v>
      </c>
      <c r="AW275" s="1" t="s">
        <v>123</v>
      </c>
      <c r="AX275">
        <v>0</v>
      </c>
      <c r="AY275">
        <v>0</v>
      </c>
      <c r="AZ275" s="1" t="s">
        <v>123</v>
      </c>
      <c r="BA275">
        <v>0</v>
      </c>
      <c r="BB275">
        <v>0</v>
      </c>
      <c r="BC275" s="1" t="s">
        <v>123</v>
      </c>
      <c r="BF275" s="1" t="s">
        <v>130</v>
      </c>
      <c r="BG275" s="1" t="s">
        <v>120</v>
      </c>
      <c r="BH275" s="1" t="s">
        <v>131</v>
      </c>
      <c r="BK275" s="1" t="s">
        <v>120</v>
      </c>
      <c r="BL275" s="1" t="s">
        <v>120</v>
      </c>
      <c r="BM275" s="1" t="s">
        <v>120</v>
      </c>
      <c r="BN275" s="1" t="s">
        <v>120</v>
      </c>
      <c r="BO275" s="1" t="s">
        <v>482</v>
      </c>
      <c r="BP275" s="1" t="s">
        <v>133</v>
      </c>
      <c r="BQ275" s="1" t="s">
        <v>120</v>
      </c>
      <c r="BR275" s="1" t="s">
        <v>120</v>
      </c>
      <c r="BS275" s="1" t="s">
        <v>120</v>
      </c>
      <c r="BT275" s="1" t="s">
        <v>120</v>
      </c>
      <c r="BU275" s="1" t="s">
        <v>120</v>
      </c>
      <c r="BV275" s="1" t="s">
        <v>120</v>
      </c>
      <c r="BW275">
        <v>0</v>
      </c>
      <c r="BX275">
        <v>0</v>
      </c>
      <c r="BY275">
        <v>0</v>
      </c>
      <c r="BZ275" s="3"/>
      <c r="CA275" s="3"/>
      <c r="CB275" s="1" t="s">
        <v>134</v>
      </c>
      <c r="CC275" s="4"/>
      <c r="CE275" s="1" t="s">
        <v>120</v>
      </c>
      <c r="CH275" s="1" t="s">
        <v>120</v>
      </c>
      <c r="CK275" s="1" t="s">
        <v>120</v>
      </c>
      <c r="CN275" s="1" t="s">
        <v>120</v>
      </c>
      <c r="CO275" s="1" t="s">
        <v>120</v>
      </c>
      <c r="CP275" s="1" t="s">
        <v>120</v>
      </c>
      <c r="CQ275" s="1" t="s">
        <v>120</v>
      </c>
      <c r="CR275" s="1" t="s">
        <v>120</v>
      </c>
      <c r="CS275" s="1" t="s">
        <v>120</v>
      </c>
      <c r="CT275" s="3"/>
      <c r="CU275" s="1" t="s">
        <v>120</v>
      </c>
      <c r="CV275" s="1" t="s">
        <v>120</v>
      </c>
      <c r="CW275" s="1" t="s">
        <v>120</v>
      </c>
      <c r="CX275" s="1" t="s">
        <v>120</v>
      </c>
      <c r="CY275" s="1" t="s">
        <v>120</v>
      </c>
      <c r="CZ275" s="1" t="s">
        <v>120</v>
      </c>
      <c r="DA275" s="1" t="s">
        <v>120</v>
      </c>
      <c r="DB275">
        <v>0</v>
      </c>
      <c r="DC275" s="1" t="s">
        <v>120</v>
      </c>
      <c r="DD275" s="1" t="s">
        <v>135</v>
      </c>
      <c r="DE275" s="1" t="s">
        <v>120</v>
      </c>
      <c r="DF275" s="1" t="s">
        <v>120</v>
      </c>
      <c r="DG275" s="1" t="s">
        <v>120</v>
      </c>
      <c r="DH275" s="1" t="s">
        <v>136</v>
      </c>
      <c r="DI275" s="1" t="s">
        <v>119</v>
      </c>
      <c r="DJ275" s="1" t="s">
        <v>120</v>
      </c>
      <c r="DK275" s="1" t="s">
        <v>120</v>
      </c>
      <c r="DL275" s="1" t="s">
        <v>120</v>
      </c>
      <c r="DM275" s="1" t="s">
        <v>120</v>
      </c>
      <c r="DN275" s="1" t="s">
        <v>120</v>
      </c>
      <c r="DO275" s="1" t="s">
        <v>120</v>
      </c>
      <c r="DP275" s="1" t="s">
        <v>120</v>
      </c>
      <c r="DQ275" s="1" t="s">
        <v>120</v>
      </c>
    </row>
    <row r="276" spans="2:121" hidden="1" x14ac:dyDescent="0.25">
      <c r="B276">
        <v>2683</v>
      </c>
      <c r="C276" s="3">
        <v>40179</v>
      </c>
      <c r="D276" s="1" t="s">
        <v>211</v>
      </c>
      <c r="E276" s="1" t="s">
        <v>137</v>
      </c>
      <c r="F276">
        <v>-20</v>
      </c>
      <c r="G276" s="1" t="s">
        <v>118</v>
      </c>
      <c r="H276">
        <v>-14400</v>
      </c>
      <c r="I276" s="1" t="s">
        <v>119</v>
      </c>
      <c r="J276">
        <v>-3.43</v>
      </c>
      <c r="K276" s="9">
        <f>AVERAGE('E-F Prices 2011 Hourly'!G1497:G2239)</f>
        <v>0.35201583683964349</v>
      </c>
      <c r="L276" s="9">
        <f>SUM('E-F Prices 2011 Hourly'!J1520:J2239)</f>
        <v>39358.869999999981</v>
      </c>
      <c r="M276" s="9">
        <f>Table1[[#This Row],[Price]]*Table1[[#This Row],[Total quantity]]</f>
        <v>49392</v>
      </c>
      <c r="N276" s="9">
        <f>Table1[[#This Row],[Real P/L]]-Table1[[#This Row],[Premium]]</f>
        <v>-10033.130000000019</v>
      </c>
      <c r="S276" s="1" t="s">
        <v>120</v>
      </c>
      <c r="V276" s="1" t="s">
        <v>121</v>
      </c>
      <c r="W276" s="1" t="s">
        <v>121</v>
      </c>
      <c r="X276" s="1" t="s">
        <v>122</v>
      </c>
      <c r="Y276" s="1" t="s">
        <v>123</v>
      </c>
      <c r="Z276" s="1" t="s">
        <v>124</v>
      </c>
      <c r="AA276" s="1" t="s">
        <v>426</v>
      </c>
      <c r="AB276" s="1" t="s">
        <v>120</v>
      </c>
      <c r="AC276" s="1" t="s">
        <v>120</v>
      </c>
      <c r="AD276" s="1" t="s">
        <v>120</v>
      </c>
      <c r="AE276" s="1" t="s">
        <v>120</v>
      </c>
      <c r="AF276" s="1" t="s">
        <v>120</v>
      </c>
      <c r="AG276" s="3">
        <v>40848</v>
      </c>
      <c r="AH276" s="3">
        <v>40877</v>
      </c>
      <c r="AI276" s="1" t="s">
        <v>126</v>
      </c>
      <c r="AJ276">
        <v>720</v>
      </c>
      <c r="AK276" s="1" t="s">
        <v>163</v>
      </c>
      <c r="AL276">
        <v>-5</v>
      </c>
      <c r="AM276" s="3"/>
      <c r="AN276" s="1" t="s">
        <v>120</v>
      </c>
      <c r="AO276" s="1" t="s">
        <v>120</v>
      </c>
      <c r="AP276" s="1" t="s">
        <v>128</v>
      </c>
      <c r="AQ276" s="1" t="s">
        <v>129</v>
      </c>
      <c r="AR276">
        <v>0</v>
      </c>
      <c r="AS276">
        <v>0</v>
      </c>
      <c r="AT276" s="1" t="s">
        <v>123</v>
      </c>
      <c r="AU276">
        <v>0</v>
      </c>
      <c r="AV276">
        <v>0</v>
      </c>
      <c r="AW276" s="1" t="s">
        <v>123</v>
      </c>
      <c r="AX276">
        <v>0</v>
      </c>
      <c r="AY276">
        <v>0</v>
      </c>
      <c r="AZ276" s="1" t="s">
        <v>123</v>
      </c>
      <c r="BA276">
        <v>0</v>
      </c>
      <c r="BB276">
        <v>0</v>
      </c>
      <c r="BC276" s="1" t="s">
        <v>123</v>
      </c>
      <c r="BF276" s="1" t="s">
        <v>130</v>
      </c>
      <c r="BG276" s="1" t="s">
        <v>120</v>
      </c>
      <c r="BH276" s="1" t="s">
        <v>131</v>
      </c>
      <c r="BK276" s="1" t="s">
        <v>120</v>
      </c>
      <c r="BL276" s="1" t="s">
        <v>120</v>
      </c>
      <c r="BM276" s="1" t="s">
        <v>120</v>
      </c>
      <c r="BN276" s="1" t="s">
        <v>120</v>
      </c>
      <c r="BO276" s="1" t="s">
        <v>483</v>
      </c>
      <c r="BP276" s="1" t="s">
        <v>133</v>
      </c>
      <c r="BQ276" s="1" t="s">
        <v>120</v>
      </c>
      <c r="BR276" s="1" t="s">
        <v>120</v>
      </c>
      <c r="BS276" s="1" t="s">
        <v>120</v>
      </c>
      <c r="BT276" s="1" t="s">
        <v>120</v>
      </c>
      <c r="BU276" s="1" t="s">
        <v>120</v>
      </c>
      <c r="BV276" s="1" t="s">
        <v>120</v>
      </c>
      <c r="BW276">
        <v>0</v>
      </c>
      <c r="BX276">
        <v>0</v>
      </c>
      <c r="BY276">
        <v>0</v>
      </c>
      <c r="BZ276" s="3"/>
      <c r="CA276" s="3"/>
      <c r="CB276" s="1" t="s">
        <v>134</v>
      </c>
      <c r="CC276" s="4"/>
      <c r="CE276" s="1" t="s">
        <v>120</v>
      </c>
      <c r="CH276" s="1" t="s">
        <v>120</v>
      </c>
      <c r="CK276" s="1" t="s">
        <v>120</v>
      </c>
      <c r="CN276" s="1" t="s">
        <v>120</v>
      </c>
      <c r="CO276" s="1" t="s">
        <v>120</v>
      </c>
      <c r="CP276" s="1" t="s">
        <v>120</v>
      </c>
      <c r="CQ276" s="1" t="s">
        <v>120</v>
      </c>
      <c r="CR276" s="1" t="s">
        <v>120</v>
      </c>
      <c r="CS276" s="1" t="s">
        <v>120</v>
      </c>
      <c r="CT276" s="3"/>
      <c r="CU276" s="1" t="s">
        <v>120</v>
      </c>
      <c r="CV276" s="1" t="s">
        <v>120</v>
      </c>
      <c r="CW276" s="1" t="s">
        <v>120</v>
      </c>
      <c r="CX276" s="1" t="s">
        <v>120</v>
      </c>
      <c r="CY276" s="1" t="s">
        <v>120</v>
      </c>
      <c r="CZ276" s="1" t="s">
        <v>120</v>
      </c>
      <c r="DA276" s="1" t="s">
        <v>120</v>
      </c>
      <c r="DB276">
        <v>0</v>
      </c>
      <c r="DC276" s="1" t="s">
        <v>120</v>
      </c>
      <c r="DD276" s="1" t="s">
        <v>135</v>
      </c>
      <c r="DE276" s="1" t="s">
        <v>120</v>
      </c>
      <c r="DF276" s="1" t="s">
        <v>120</v>
      </c>
      <c r="DG276" s="1" t="s">
        <v>120</v>
      </c>
      <c r="DH276" s="1" t="s">
        <v>136</v>
      </c>
      <c r="DI276" s="1" t="s">
        <v>119</v>
      </c>
      <c r="DJ276" s="1" t="s">
        <v>120</v>
      </c>
      <c r="DK276" s="1" t="s">
        <v>120</v>
      </c>
      <c r="DL276" s="1" t="s">
        <v>120</v>
      </c>
      <c r="DM276" s="1" t="s">
        <v>120</v>
      </c>
      <c r="DN276" s="1" t="s">
        <v>120</v>
      </c>
      <c r="DO276" s="1" t="s">
        <v>120</v>
      </c>
      <c r="DP276" s="1" t="s">
        <v>120</v>
      </c>
      <c r="DQ276" s="1" t="s">
        <v>120</v>
      </c>
    </row>
    <row r="277" spans="2:121" hidden="1" x14ac:dyDescent="0.25">
      <c r="B277">
        <v>2111</v>
      </c>
      <c r="C277" s="3">
        <v>40179</v>
      </c>
      <c r="D277" s="1" t="s">
        <v>214</v>
      </c>
      <c r="E277" s="1" t="s">
        <v>117</v>
      </c>
      <c r="F277">
        <v>10</v>
      </c>
      <c r="G277" s="1" t="s">
        <v>118</v>
      </c>
      <c r="H277">
        <v>7200</v>
      </c>
      <c r="I277" s="1" t="s">
        <v>119</v>
      </c>
      <c r="J277">
        <v>3.23</v>
      </c>
      <c r="K277" s="9">
        <f>AVERAGE('E-F Prices 2011 Hourly'!G1498:G2240)</f>
        <v>0.35201583683964349</v>
      </c>
      <c r="L277" s="9">
        <f>SUM('E-F Prices 2011 Hourly'!J1521:J2240)</f>
        <v>39358.869999999981</v>
      </c>
      <c r="M277" s="9">
        <f>Table1[[#This Row],[Price]]*Table1[[#This Row],[Total quantity]]</f>
        <v>23256</v>
      </c>
      <c r="N277" s="9">
        <f>Table1[[#This Row],[Real P/L]]-Table1[[#This Row],[Premium]]</f>
        <v>16102.869999999981</v>
      </c>
      <c r="S277" s="1" t="s">
        <v>120</v>
      </c>
      <c r="V277" s="1" t="s">
        <v>121</v>
      </c>
      <c r="W277" s="1" t="s">
        <v>121</v>
      </c>
      <c r="X277" s="1" t="s">
        <v>122</v>
      </c>
      <c r="Y277" s="1" t="s">
        <v>123</v>
      </c>
      <c r="Z277" s="1" t="s">
        <v>124</v>
      </c>
      <c r="AA277" s="1" t="s">
        <v>426</v>
      </c>
      <c r="AB277" s="1" t="s">
        <v>120</v>
      </c>
      <c r="AC277" s="1" t="s">
        <v>120</v>
      </c>
      <c r="AD277" s="1" t="s">
        <v>120</v>
      </c>
      <c r="AE277" s="1" t="s">
        <v>120</v>
      </c>
      <c r="AF277" s="1" t="s">
        <v>120</v>
      </c>
      <c r="AG277" s="3">
        <v>40848</v>
      </c>
      <c r="AH277" s="3">
        <v>40877</v>
      </c>
      <c r="AI277" s="1" t="s">
        <v>126</v>
      </c>
      <c r="AJ277">
        <v>720</v>
      </c>
      <c r="AK277" s="1" t="s">
        <v>163</v>
      </c>
      <c r="AL277">
        <v>-5</v>
      </c>
      <c r="AM277" s="3"/>
      <c r="AN277" s="1" t="s">
        <v>120</v>
      </c>
      <c r="AO277" s="1" t="s">
        <v>120</v>
      </c>
      <c r="AP277" s="1" t="s">
        <v>128</v>
      </c>
      <c r="AQ277" s="1" t="s">
        <v>129</v>
      </c>
      <c r="AR277">
        <v>0</v>
      </c>
      <c r="AS277">
        <v>0</v>
      </c>
      <c r="AT277" s="1" t="s">
        <v>123</v>
      </c>
      <c r="AU277">
        <v>0</v>
      </c>
      <c r="AV277">
        <v>0</v>
      </c>
      <c r="AW277" s="1" t="s">
        <v>123</v>
      </c>
      <c r="AX277">
        <v>0</v>
      </c>
      <c r="AY277">
        <v>0</v>
      </c>
      <c r="AZ277" s="1" t="s">
        <v>123</v>
      </c>
      <c r="BA277">
        <v>0</v>
      </c>
      <c r="BB277">
        <v>0</v>
      </c>
      <c r="BC277" s="1" t="s">
        <v>123</v>
      </c>
      <c r="BF277" s="1" t="s">
        <v>130</v>
      </c>
      <c r="BG277" s="1" t="s">
        <v>120</v>
      </c>
      <c r="BH277" s="1" t="s">
        <v>131</v>
      </c>
      <c r="BK277" s="1" t="s">
        <v>120</v>
      </c>
      <c r="BL277" s="1" t="s">
        <v>120</v>
      </c>
      <c r="BM277" s="1" t="s">
        <v>120</v>
      </c>
      <c r="BN277" s="1" t="s">
        <v>120</v>
      </c>
      <c r="BO277" s="1" t="s">
        <v>484</v>
      </c>
      <c r="BP277" s="1" t="s">
        <v>133</v>
      </c>
      <c r="BQ277" s="1" t="s">
        <v>120</v>
      </c>
      <c r="BR277" s="1" t="s">
        <v>120</v>
      </c>
      <c r="BS277" s="1" t="s">
        <v>120</v>
      </c>
      <c r="BT277" s="1" t="s">
        <v>120</v>
      </c>
      <c r="BU277" s="1" t="s">
        <v>120</v>
      </c>
      <c r="BV277" s="1" t="s">
        <v>120</v>
      </c>
      <c r="BW277">
        <v>0</v>
      </c>
      <c r="BX277">
        <v>0</v>
      </c>
      <c r="BY277">
        <v>0</v>
      </c>
      <c r="BZ277" s="3"/>
      <c r="CA277" s="3"/>
      <c r="CB277" s="1" t="s">
        <v>142</v>
      </c>
      <c r="CC277" s="4"/>
      <c r="CE277" s="1" t="s">
        <v>120</v>
      </c>
      <c r="CH277" s="1" t="s">
        <v>120</v>
      </c>
      <c r="CK277" s="1" t="s">
        <v>120</v>
      </c>
      <c r="CN277" s="1" t="s">
        <v>120</v>
      </c>
      <c r="CO277" s="1" t="s">
        <v>120</v>
      </c>
      <c r="CP277" s="1" t="s">
        <v>120</v>
      </c>
      <c r="CQ277" s="1" t="s">
        <v>120</v>
      </c>
      <c r="CR277" s="1" t="s">
        <v>120</v>
      </c>
      <c r="CS277" s="1" t="s">
        <v>120</v>
      </c>
      <c r="CT277" s="3"/>
      <c r="CU277" s="1" t="s">
        <v>120</v>
      </c>
      <c r="CV277" s="1" t="s">
        <v>120</v>
      </c>
      <c r="CW277" s="1" t="s">
        <v>120</v>
      </c>
      <c r="CX277" s="1" t="s">
        <v>120</v>
      </c>
      <c r="CY277" s="1" t="s">
        <v>120</v>
      </c>
      <c r="CZ277" s="1" t="s">
        <v>120</v>
      </c>
      <c r="DA277" s="1" t="s">
        <v>120</v>
      </c>
      <c r="DB277">
        <v>0</v>
      </c>
      <c r="DC277" s="1" t="s">
        <v>120</v>
      </c>
      <c r="DD277" s="1" t="s">
        <v>135</v>
      </c>
      <c r="DE277" s="1" t="s">
        <v>120</v>
      </c>
      <c r="DF277" s="1" t="s">
        <v>120</v>
      </c>
      <c r="DG277" s="1" t="s">
        <v>120</v>
      </c>
      <c r="DH277" s="1" t="s">
        <v>136</v>
      </c>
      <c r="DI277" s="1" t="s">
        <v>119</v>
      </c>
      <c r="DJ277" s="1" t="s">
        <v>120</v>
      </c>
      <c r="DK277" s="1" t="s">
        <v>120</v>
      </c>
      <c r="DL277" s="1" t="s">
        <v>120</v>
      </c>
      <c r="DM277" s="1" t="s">
        <v>120</v>
      </c>
      <c r="DN277" s="1" t="s">
        <v>120</v>
      </c>
      <c r="DO277" s="1" t="s">
        <v>120</v>
      </c>
      <c r="DP277" s="1" t="s">
        <v>120</v>
      </c>
      <c r="DQ277" s="1" t="s">
        <v>120</v>
      </c>
    </row>
    <row r="278" spans="2:121" hidden="1" x14ac:dyDescent="0.25">
      <c r="B278">
        <v>2399</v>
      </c>
      <c r="C278" s="3">
        <v>40179</v>
      </c>
      <c r="D278" s="1" t="s">
        <v>214</v>
      </c>
      <c r="E278" s="1" t="s">
        <v>137</v>
      </c>
      <c r="F278">
        <v>-10</v>
      </c>
      <c r="G278" s="1" t="s">
        <v>118</v>
      </c>
      <c r="H278">
        <v>-7200</v>
      </c>
      <c r="I278" s="1" t="s">
        <v>119</v>
      </c>
      <c r="J278">
        <v>4.5599999999999996</v>
      </c>
      <c r="K278" s="9">
        <f>AVERAGE('E-F Prices 2011 Hourly'!G1499:G2241)</f>
        <v>0.35201583683964349</v>
      </c>
      <c r="L278" s="9">
        <f>SUM('E-F Prices 2011 Hourly'!J1522:J2241)</f>
        <v>39358.869999999981</v>
      </c>
      <c r="M278" s="9">
        <f>Table1[[#This Row],[Price]]*Table1[[#This Row],[Total quantity]]</f>
        <v>-32832</v>
      </c>
      <c r="N278" s="9">
        <f>Table1[[#This Row],[Real P/L]]-Table1[[#This Row],[Premium]]</f>
        <v>72190.869999999981</v>
      </c>
      <c r="S278" s="1" t="s">
        <v>120</v>
      </c>
      <c r="V278" s="1" t="s">
        <v>121</v>
      </c>
      <c r="W278" s="1" t="s">
        <v>121</v>
      </c>
      <c r="X278" s="1" t="s">
        <v>122</v>
      </c>
      <c r="Y278" s="1" t="s">
        <v>123</v>
      </c>
      <c r="Z278" s="1" t="s">
        <v>124</v>
      </c>
      <c r="AA278" s="1" t="s">
        <v>426</v>
      </c>
      <c r="AB278" s="1" t="s">
        <v>120</v>
      </c>
      <c r="AC278" s="1" t="s">
        <v>120</v>
      </c>
      <c r="AD278" s="1" t="s">
        <v>120</v>
      </c>
      <c r="AE278" s="1" t="s">
        <v>120</v>
      </c>
      <c r="AF278" s="1" t="s">
        <v>120</v>
      </c>
      <c r="AG278" s="3">
        <v>40848</v>
      </c>
      <c r="AH278" s="3">
        <v>40877</v>
      </c>
      <c r="AI278" s="1" t="s">
        <v>126</v>
      </c>
      <c r="AJ278">
        <v>720</v>
      </c>
      <c r="AK278" s="1" t="s">
        <v>163</v>
      </c>
      <c r="AL278">
        <v>-5</v>
      </c>
      <c r="AM278" s="3"/>
      <c r="AN278" s="1" t="s">
        <v>120</v>
      </c>
      <c r="AO278" s="1" t="s">
        <v>120</v>
      </c>
      <c r="AP278" s="1" t="s">
        <v>128</v>
      </c>
      <c r="AQ278" s="1" t="s">
        <v>129</v>
      </c>
      <c r="AR278">
        <v>0</v>
      </c>
      <c r="AS278">
        <v>0</v>
      </c>
      <c r="AT278" s="1" t="s">
        <v>123</v>
      </c>
      <c r="AU278">
        <v>0</v>
      </c>
      <c r="AV278">
        <v>0</v>
      </c>
      <c r="AW278" s="1" t="s">
        <v>123</v>
      </c>
      <c r="AX278">
        <v>0</v>
      </c>
      <c r="AY278">
        <v>0</v>
      </c>
      <c r="AZ278" s="1" t="s">
        <v>123</v>
      </c>
      <c r="BA278">
        <v>0</v>
      </c>
      <c r="BB278">
        <v>0</v>
      </c>
      <c r="BC278" s="1" t="s">
        <v>123</v>
      </c>
      <c r="BF278" s="1" t="s">
        <v>130</v>
      </c>
      <c r="BG278" s="1" t="s">
        <v>120</v>
      </c>
      <c r="BH278" s="1" t="s">
        <v>131</v>
      </c>
      <c r="BK278" s="1" t="s">
        <v>120</v>
      </c>
      <c r="BL278" s="1" t="s">
        <v>120</v>
      </c>
      <c r="BM278" s="1" t="s">
        <v>120</v>
      </c>
      <c r="BN278" s="1" t="s">
        <v>120</v>
      </c>
      <c r="BO278" s="1" t="s">
        <v>485</v>
      </c>
      <c r="BP278" s="1" t="s">
        <v>133</v>
      </c>
      <c r="BQ278" s="1" t="s">
        <v>120</v>
      </c>
      <c r="BR278" s="1" t="s">
        <v>120</v>
      </c>
      <c r="BS278" s="1" t="s">
        <v>120</v>
      </c>
      <c r="BT278" s="1" t="s">
        <v>120</v>
      </c>
      <c r="BU278" s="1" t="s">
        <v>120</v>
      </c>
      <c r="BV278" s="1" t="s">
        <v>120</v>
      </c>
      <c r="BW278">
        <v>0</v>
      </c>
      <c r="BX278">
        <v>0</v>
      </c>
      <c r="BY278">
        <v>0</v>
      </c>
      <c r="BZ278" s="3"/>
      <c r="CA278" s="3"/>
      <c r="CB278" s="1" t="s">
        <v>142</v>
      </c>
      <c r="CC278" s="4"/>
      <c r="CE278" s="1" t="s">
        <v>120</v>
      </c>
      <c r="CH278" s="1" t="s">
        <v>120</v>
      </c>
      <c r="CK278" s="1" t="s">
        <v>120</v>
      </c>
      <c r="CN278" s="1" t="s">
        <v>120</v>
      </c>
      <c r="CO278" s="1" t="s">
        <v>120</v>
      </c>
      <c r="CP278" s="1" t="s">
        <v>120</v>
      </c>
      <c r="CQ278" s="1" t="s">
        <v>120</v>
      </c>
      <c r="CR278" s="1" t="s">
        <v>120</v>
      </c>
      <c r="CS278" s="1" t="s">
        <v>120</v>
      </c>
      <c r="CT278" s="3"/>
      <c r="CU278" s="1" t="s">
        <v>120</v>
      </c>
      <c r="CV278" s="1" t="s">
        <v>120</v>
      </c>
      <c r="CW278" s="1" t="s">
        <v>120</v>
      </c>
      <c r="CX278" s="1" t="s">
        <v>120</v>
      </c>
      <c r="CY278" s="1" t="s">
        <v>120</v>
      </c>
      <c r="CZ278" s="1" t="s">
        <v>120</v>
      </c>
      <c r="DA278" s="1" t="s">
        <v>120</v>
      </c>
      <c r="DB278">
        <v>0</v>
      </c>
      <c r="DC278" s="1" t="s">
        <v>120</v>
      </c>
      <c r="DD278" s="1" t="s">
        <v>135</v>
      </c>
      <c r="DE278" s="1" t="s">
        <v>120</v>
      </c>
      <c r="DF278" s="1" t="s">
        <v>120</v>
      </c>
      <c r="DG278" s="1" t="s">
        <v>120</v>
      </c>
      <c r="DH278" s="1" t="s">
        <v>136</v>
      </c>
      <c r="DI278" s="1" t="s">
        <v>119</v>
      </c>
      <c r="DJ278" s="1" t="s">
        <v>120</v>
      </c>
      <c r="DK278" s="1" t="s">
        <v>120</v>
      </c>
      <c r="DL278" s="1" t="s">
        <v>120</v>
      </c>
      <c r="DM278" s="1" t="s">
        <v>120</v>
      </c>
      <c r="DN278" s="1" t="s">
        <v>120</v>
      </c>
      <c r="DO278" s="1" t="s">
        <v>120</v>
      </c>
      <c r="DP278" s="1" t="s">
        <v>120</v>
      </c>
      <c r="DQ278" s="1" t="s">
        <v>120</v>
      </c>
    </row>
    <row r="279" spans="2:121" hidden="1" x14ac:dyDescent="0.25">
      <c r="B279">
        <v>2685</v>
      </c>
      <c r="C279" s="3">
        <v>40179</v>
      </c>
      <c r="D279" s="1" t="s">
        <v>214</v>
      </c>
      <c r="E279" s="1" t="s">
        <v>137</v>
      </c>
      <c r="F279">
        <v>-20</v>
      </c>
      <c r="G279" s="1" t="s">
        <v>118</v>
      </c>
      <c r="H279">
        <v>-14400</v>
      </c>
      <c r="I279" s="1" t="s">
        <v>119</v>
      </c>
      <c r="J279">
        <v>-3.43</v>
      </c>
      <c r="K279" s="9">
        <f>AVERAGE('E-F Prices 2011 Hourly'!G1500:G2242)</f>
        <v>0.35201583683964349</v>
      </c>
      <c r="L279" s="9">
        <f>SUM('E-F Prices 2011 Hourly'!J1523:J2242)</f>
        <v>39358.869999999981</v>
      </c>
      <c r="M279" s="9">
        <f>Table1[[#This Row],[Price]]*Table1[[#This Row],[Total quantity]]</f>
        <v>49392</v>
      </c>
      <c r="N279" s="9">
        <f>Table1[[#This Row],[Real P/L]]-Table1[[#This Row],[Premium]]</f>
        <v>-10033.130000000019</v>
      </c>
      <c r="S279" s="1" t="s">
        <v>120</v>
      </c>
      <c r="V279" s="1" t="s">
        <v>121</v>
      </c>
      <c r="W279" s="1" t="s">
        <v>121</v>
      </c>
      <c r="X279" s="1" t="s">
        <v>122</v>
      </c>
      <c r="Y279" s="1" t="s">
        <v>123</v>
      </c>
      <c r="Z279" s="1" t="s">
        <v>124</v>
      </c>
      <c r="AA279" s="1" t="s">
        <v>426</v>
      </c>
      <c r="AB279" s="1" t="s">
        <v>120</v>
      </c>
      <c r="AC279" s="1" t="s">
        <v>120</v>
      </c>
      <c r="AD279" s="1" t="s">
        <v>120</v>
      </c>
      <c r="AE279" s="1" t="s">
        <v>120</v>
      </c>
      <c r="AF279" s="1" t="s">
        <v>120</v>
      </c>
      <c r="AG279" s="3">
        <v>40848</v>
      </c>
      <c r="AH279" s="3">
        <v>40877</v>
      </c>
      <c r="AI279" s="1" t="s">
        <v>126</v>
      </c>
      <c r="AJ279">
        <v>720</v>
      </c>
      <c r="AK279" s="1" t="s">
        <v>163</v>
      </c>
      <c r="AL279">
        <v>-5</v>
      </c>
      <c r="AM279" s="3"/>
      <c r="AN279" s="1" t="s">
        <v>120</v>
      </c>
      <c r="AO279" s="1" t="s">
        <v>120</v>
      </c>
      <c r="AP279" s="1" t="s">
        <v>128</v>
      </c>
      <c r="AQ279" s="1" t="s">
        <v>129</v>
      </c>
      <c r="AR279">
        <v>0</v>
      </c>
      <c r="AS279">
        <v>0</v>
      </c>
      <c r="AT279" s="1" t="s">
        <v>123</v>
      </c>
      <c r="AU279">
        <v>0</v>
      </c>
      <c r="AV279">
        <v>0</v>
      </c>
      <c r="AW279" s="1" t="s">
        <v>123</v>
      </c>
      <c r="AX279">
        <v>0</v>
      </c>
      <c r="AY279">
        <v>0</v>
      </c>
      <c r="AZ279" s="1" t="s">
        <v>123</v>
      </c>
      <c r="BA279">
        <v>0</v>
      </c>
      <c r="BB279">
        <v>0</v>
      </c>
      <c r="BC279" s="1" t="s">
        <v>123</v>
      </c>
      <c r="BF279" s="1" t="s">
        <v>130</v>
      </c>
      <c r="BG279" s="1" t="s">
        <v>120</v>
      </c>
      <c r="BH279" s="1" t="s">
        <v>131</v>
      </c>
      <c r="BK279" s="1" t="s">
        <v>120</v>
      </c>
      <c r="BL279" s="1" t="s">
        <v>120</v>
      </c>
      <c r="BM279" s="1" t="s">
        <v>120</v>
      </c>
      <c r="BN279" s="1" t="s">
        <v>120</v>
      </c>
      <c r="BO279" s="1" t="s">
        <v>486</v>
      </c>
      <c r="BP279" s="1" t="s">
        <v>133</v>
      </c>
      <c r="BQ279" s="1" t="s">
        <v>120</v>
      </c>
      <c r="BR279" s="1" t="s">
        <v>120</v>
      </c>
      <c r="BS279" s="1" t="s">
        <v>120</v>
      </c>
      <c r="BT279" s="1" t="s">
        <v>120</v>
      </c>
      <c r="BU279" s="1" t="s">
        <v>120</v>
      </c>
      <c r="BV279" s="1" t="s">
        <v>120</v>
      </c>
      <c r="BW279">
        <v>0</v>
      </c>
      <c r="BX279">
        <v>0</v>
      </c>
      <c r="BY279">
        <v>0</v>
      </c>
      <c r="BZ279" s="3"/>
      <c r="CA279" s="3"/>
      <c r="CB279" s="1" t="s">
        <v>142</v>
      </c>
      <c r="CC279" s="4"/>
      <c r="CE279" s="1" t="s">
        <v>120</v>
      </c>
      <c r="CH279" s="1" t="s">
        <v>120</v>
      </c>
      <c r="CK279" s="1" t="s">
        <v>120</v>
      </c>
      <c r="CN279" s="1" t="s">
        <v>120</v>
      </c>
      <c r="CO279" s="1" t="s">
        <v>120</v>
      </c>
      <c r="CP279" s="1" t="s">
        <v>120</v>
      </c>
      <c r="CQ279" s="1" t="s">
        <v>120</v>
      </c>
      <c r="CR279" s="1" t="s">
        <v>120</v>
      </c>
      <c r="CS279" s="1" t="s">
        <v>120</v>
      </c>
      <c r="CT279" s="3"/>
      <c r="CU279" s="1" t="s">
        <v>120</v>
      </c>
      <c r="CV279" s="1" t="s">
        <v>120</v>
      </c>
      <c r="CW279" s="1" t="s">
        <v>120</v>
      </c>
      <c r="CX279" s="1" t="s">
        <v>120</v>
      </c>
      <c r="CY279" s="1" t="s">
        <v>120</v>
      </c>
      <c r="CZ279" s="1" t="s">
        <v>120</v>
      </c>
      <c r="DA279" s="1" t="s">
        <v>120</v>
      </c>
      <c r="DB279">
        <v>0</v>
      </c>
      <c r="DC279" s="1" t="s">
        <v>120</v>
      </c>
      <c r="DD279" s="1" t="s">
        <v>135</v>
      </c>
      <c r="DE279" s="1" t="s">
        <v>120</v>
      </c>
      <c r="DF279" s="1" t="s">
        <v>120</v>
      </c>
      <c r="DG279" s="1" t="s">
        <v>120</v>
      </c>
      <c r="DH279" s="1" t="s">
        <v>136</v>
      </c>
      <c r="DI279" s="1" t="s">
        <v>119</v>
      </c>
      <c r="DJ279" s="1" t="s">
        <v>120</v>
      </c>
      <c r="DK279" s="1" t="s">
        <v>120</v>
      </c>
      <c r="DL279" s="1" t="s">
        <v>120</v>
      </c>
      <c r="DM279" s="1" t="s">
        <v>120</v>
      </c>
      <c r="DN279" s="1" t="s">
        <v>120</v>
      </c>
      <c r="DO279" s="1" t="s">
        <v>120</v>
      </c>
      <c r="DP279" s="1" t="s">
        <v>120</v>
      </c>
      <c r="DQ279" s="1" t="s">
        <v>120</v>
      </c>
    </row>
    <row r="280" spans="2:121" hidden="1" x14ac:dyDescent="0.25">
      <c r="B280">
        <v>2113</v>
      </c>
      <c r="C280" s="3">
        <v>40179</v>
      </c>
      <c r="D280" s="1" t="s">
        <v>218</v>
      </c>
      <c r="E280" s="1" t="s">
        <v>117</v>
      </c>
      <c r="F280">
        <v>10</v>
      </c>
      <c r="G280" s="1" t="s">
        <v>118</v>
      </c>
      <c r="H280">
        <v>7200</v>
      </c>
      <c r="I280" s="1" t="s">
        <v>119</v>
      </c>
      <c r="J280">
        <v>3.23</v>
      </c>
      <c r="K280" s="9">
        <f>AVERAGE('E-F Prices 2011 Hourly'!G1501:G2243)</f>
        <v>0.35201583683964349</v>
      </c>
      <c r="L280" s="9">
        <f>SUM('E-F Prices 2011 Hourly'!J1524:J2243)</f>
        <v>39358.869999999981</v>
      </c>
      <c r="M280" s="9">
        <f>Table1[[#This Row],[Price]]*Table1[[#This Row],[Total quantity]]</f>
        <v>23256</v>
      </c>
      <c r="N280" s="9">
        <f>Table1[[#This Row],[Real P/L]]-Table1[[#This Row],[Premium]]</f>
        <v>16102.869999999981</v>
      </c>
      <c r="S280" s="1" t="s">
        <v>120</v>
      </c>
      <c r="V280" s="1" t="s">
        <v>121</v>
      </c>
      <c r="W280" s="1" t="s">
        <v>121</v>
      </c>
      <c r="X280" s="1" t="s">
        <v>122</v>
      </c>
      <c r="Y280" s="1" t="s">
        <v>123</v>
      </c>
      <c r="Z280" s="1" t="s">
        <v>124</v>
      </c>
      <c r="AA280" s="1" t="s">
        <v>426</v>
      </c>
      <c r="AB280" s="1" t="s">
        <v>120</v>
      </c>
      <c r="AC280" s="1" t="s">
        <v>120</v>
      </c>
      <c r="AD280" s="1" t="s">
        <v>120</v>
      </c>
      <c r="AE280" s="1" t="s">
        <v>120</v>
      </c>
      <c r="AF280" s="1" t="s">
        <v>120</v>
      </c>
      <c r="AG280" s="3">
        <v>40848</v>
      </c>
      <c r="AH280" s="3">
        <v>40877</v>
      </c>
      <c r="AI280" s="1" t="s">
        <v>126</v>
      </c>
      <c r="AJ280">
        <v>720</v>
      </c>
      <c r="AK280" s="1" t="s">
        <v>163</v>
      </c>
      <c r="AL280">
        <v>-5</v>
      </c>
      <c r="AM280" s="3"/>
      <c r="AN280" s="1" t="s">
        <v>120</v>
      </c>
      <c r="AO280" s="1" t="s">
        <v>120</v>
      </c>
      <c r="AP280" s="1" t="s">
        <v>128</v>
      </c>
      <c r="AQ280" s="1" t="s">
        <v>129</v>
      </c>
      <c r="AR280">
        <v>0</v>
      </c>
      <c r="AS280">
        <v>0</v>
      </c>
      <c r="AT280" s="1" t="s">
        <v>123</v>
      </c>
      <c r="AU280">
        <v>0</v>
      </c>
      <c r="AV280">
        <v>0</v>
      </c>
      <c r="AW280" s="1" t="s">
        <v>123</v>
      </c>
      <c r="AX280">
        <v>0</v>
      </c>
      <c r="AY280">
        <v>0</v>
      </c>
      <c r="AZ280" s="1" t="s">
        <v>123</v>
      </c>
      <c r="BA280">
        <v>0</v>
      </c>
      <c r="BB280">
        <v>0</v>
      </c>
      <c r="BC280" s="1" t="s">
        <v>123</v>
      </c>
      <c r="BF280" s="1" t="s">
        <v>130</v>
      </c>
      <c r="BG280" s="1" t="s">
        <v>120</v>
      </c>
      <c r="BH280" s="1" t="s">
        <v>131</v>
      </c>
      <c r="BK280" s="1" t="s">
        <v>120</v>
      </c>
      <c r="BL280" s="1" t="s">
        <v>120</v>
      </c>
      <c r="BM280" s="1" t="s">
        <v>120</v>
      </c>
      <c r="BN280" s="1" t="s">
        <v>120</v>
      </c>
      <c r="BO280" s="1" t="s">
        <v>487</v>
      </c>
      <c r="BP280" s="1" t="s">
        <v>133</v>
      </c>
      <c r="BQ280" s="1" t="s">
        <v>120</v>
      </c>
      <c r="BR280" s="1" t="s">
        <v>120</v>
      </c>
      <c r="BS280" s="1" t="s">
        <v>120</v>
      </c>
      <c r="BT280" s="1" t="s">
        <v>120</v>
      </c>
      <c r="BU280" s="1" t="s">
        <v>120</v>
      </c>
      <c r="BV280" s="1" t="s">
        <v>120</v>
      </c>
      <c r="BW280">
        <v>0</v>
      </c>
      <c r="BX280">
        <v>0</v>
      </c>
      <c r="BY280">
        <v>0</v>
      </c>
      <c r="BZ280" s="3"/>
      <c r="CA280" s="3"/>
      <c r="CB280" s="1" t="s">
        <v>147</v>
      </c>
      <c r="CC280" s="4"/>
      <c r="CE280" s="1" t="s">
        <v>120</v>
      </c>
      <c r="CH280" s="1" t="s">
        <v>120</v>
      </c>
      <c r="CK280" s="1" t="s">
        <v>120</v>
      </c>
      <c r="CN280" s="1" t="s">
        <v>120</v>
      </c>
      <c r="CO280" s="1" t="s">
        <v>120</v>
      </c>
      <c r="CP280" s="1" t="s">
        <v>120</v>
      </c>
      <c r="CQ280" s="1" t="s">
        <v>120</v>
      </c>
      <c r="CR280" s="1" t="s">
        <v>120</v>
      </c>
      <c r="CS280" s="1" t="s">
        <v>120</v>
      </c>
      <c r="CT280" s="3"/>
      <c r="CU280" s="1" t="s">
        <v>120</v>
      </c>
      <c r="CV280" s="1" t="s">
        <v>120</v>
      </c>
      <c r="CW280" s="1" t="s">
        <v>120</v>
      </c>
      <c r="CX280" s="1" t="s">
        <v>120</v>
      </c>
      <c r="CY280" s="1" t="s">
        <v>120</v>
      </c>
      <c r="CZ280" s="1" t="s">
        <v>120</v>
      </c>
      <c r="DA280" s="1" t="s">
        <v>120</v>
      </c>
      <c r="DB280">
        <v>0</v>
      </c>
      <c r="DC280" s="1" t="s">
        <v>120</v>
      </c>
      <c r="DD280" s="1" t="s">
        <v>135</v>
      </c>
      <c r="DE280" s="1" t="s">
        <v>120</v>
      </c>
      <c r="DF280" s="1" t="s">
        <v>120</v>
      </c>
      <c r="DG280" s="1" t="s">
        <v>120</v>
      </c>
      <c r="DH280" s="1" t="s">
        <v>136</v>
      </c>
      <c r="DI280" s="1" t="s">
        <v>119</v>
      </c>
      <c r="DJ280" s="1" t="s">
        <v>120</v>
      </c>
      <c r="DK280" s="1" t="s">
        <v>120</v>
      </c>
      <c r="DL280" s="1" t="s">
        <v>120</v>
      </c>
      <c r="DM280" s="1" t="s">
        <v>120</v>
      </c>
      <c r="DN280" s="1" t="s">
        <v>120</v>
      </c>
      <c r="DO280" s="1" t="s">
        <v>120</v>
      </c>
      <c r="DP280" s="1" t="s">
        <v>120</v>
      </c>
      <c r="DQ280" s="1" t="s">
        <v>120</v>
      </c>
    </row>
    <row r="281" spans="2:121" hidden="1" x14ac:dyDescent="0.25">
      <c r="B281">
        <v>2401</v>
      </c>
      <c r="C281" s="3">
        <v>40179</v>
      </c>
      <c r="D281" s="1" t="s">
        <v>218</v>
      </c>
      <c r="E281" s="1" t="s">
        <v>137</v>
      </c>
      <c r="F281">
        <v>-10</v>
      </c>
      <c r="G281" s="1" t="s">
        <v>118</v>
      </c>
      <c r="H281">
        <v>-7200</v>
      </c>
      <c r="I281" s="1" t="s">
        <v>119</v>
      </c>
      <c r="J281">
        <v>4.5599999999999996</v>
      </c>
      <c r="K281" s="9">
        <f>AVERAGE('E-F Prices 2011 Hourly'!G1502:G2244)</f>
        <v>0.35201583683964349</v>
      </c>
      <c r="L281" s="9">
        <f>SUM('E-F Prices 2011 Hourly'!J1525:J2244)</f>
        <v>39358.869999999981</v>
      </c>
      <c r="M281" s="9">
        <f>Table1[[#This Row],[Price]]*Table1[[#This Row],[Total quantity]]</f>
        <v>-32832</v>
      </c>
      <c r="N281" s="9">
        <f>Table1[[#This Row],[Real P/L]]-Table1[[#This Row],[Premium]]</f>
        <v>72190.869999999981</v>
      </c>
      <c r="S281" s="1" t="s">
        <v>120</v>
      </c>
      <c r="V281" s="1" t="s">
        <v>121</v>
      </c>
      <c r="W281" s="1" t="s">
        <v>121</v>
      </c>
      <c r="X281" s="1" t="s">
        <v>122</v>
      </c>
      <c r="Y281" s="1" t="s">
        <v>123</v>
      </c>
      <c r="Z281" s="1" t="s">
        <v>124</v>
      </c>
      <c r="AA281" s="1" t="s">
        <v>426</v>
      </c>
      <c r="AB281" s="1" t="s">
        <v>120</v>
      </c>
      <c r="AC281" s="1" t="s">
        <v>120</v>
      </c>
      <c r="AD281" s="1" t="s">
        <v>120</v>
      </c>
      <c r="AE281" s="1" t="s">
        <v>120</v>
      </c>
      <c r="AF281" s="1" t="s">
        <v>120</v>
      </c>
      <c r="AG281" s="3">
        <v>40848</v>
      </c>
      <c r="AH281" s="3">
        <v>40877</v>
      </c>
      <c r="AI281" s="1" t="s">
        <v>126</v>
      </c>
      <c r="AJ281">
        <v>720</v>
      </c>
      <c r="AK281" s="1" t="s">
        <v>163</v>
      </c>
      <c r="AL281">
        <v>-5</v>
      </c>
      <c r="AM281" s="3"/>
      <c r="AN281" s="1" t="s">
        <v>120</v>
      </c>
      <c r="AO281" s="1" t="s">
        <v>120</v>
      </c>
      <c r="AP281" s="1" t="s">
        <v>128</v>
      </c>
      <c r="AQ281" s="1" t="s">
        <v>129</v>
      </c>
      <c r="AR281">
        <v>0</v>
      </c>
      <c r="AS281">
        <v>0</v>
      </c>
      <c r="AT281" s="1" t="s">
        <v>123</v>
      </c>
      <c r="AU281">
        <v>0</v>
      </c>
      <c r="AV281">
        <v>0</v>
      </c>
      <c r="AW281" s="1" t="s">
        <v>123</v>
      </c>
      <c r="AX281">
        <v>0</v>
      </c>
      <c r="AY281">
        <v>0</v>
      </c>
      <c r="AZ281" s="1" t="s">
        <v>123</v>
      </c>
      <c r="BA281">
        <v>0</v>
      </c>
      <c r="BB281">
        <v>0</v>
      </c>
      <c r="BC281" s="1" t="s">
        <v>123</v>
      </c>
      <c r="BF281" s="1" t="s">
        <v>130</v>
      </c>
      <c r="BG281" s="1" t="s">
        <v>120</v>
      </c>
      <c r="BH281" s="1" t="s">
        <v>131</v>
      </c>
      <c r="BK281" s="1" t="s">
        <v>120</v>
      </c>
      <c r="BL281" s="1" t="s">
        <v>120</v>
      </c>
      <c r="BM281" s="1" t="s">
        <v>120</v>
      </c>
      <c r="BN281" s="1" t="s">
        <v>120</v>
      </c>
      <c r="BO281" s="1" t="s">
        <v>488</v>
      </c>
      <c r="BP281" s="1" t="s">
        <v>133</v>
      </c>
      <c r="BQ281" s="1" t="s">
        <v>120</v>
      </c>
      <c r="BR281" s="1" t="s">
        <v>120</v>
      </c>
      <c r="BS281" s="1" t="s">
        <v>120</v>
      </c>
      <c r="BT281" s="1" t="s">
        <v>120</v>
      </c>
      <c r="BU281" s="1" t="s">
        <v>120</v>
      </c>
      <c r="BV281" s="1" t="s">
        <v>120</v>
      </c>
      <c r="BW281">
        <v>0</v>
      </c>
      <c r="BX281">
        <v>0</v>
      </c>
      <c r="BY281">
        <v>0</v>
      </c>
      <c r="BZ281" s="3"/>
      <c r="CA281" s="3"/>
      <c r="CB281" s="1" t="s">
        <v>147</v>
      </c>
      <c r="CC281" s="4"/>
      <c r="CE281" s="1" t="s">
        <v>120</v>
      </c>
      <c r="CH281" s="1" t="s">
        <v>120</v>
      </c>
      <c r="CK281" s="1" t="s">
        <v>120</v>
      </c>
      <c r="CN281" s="1" t="s">
        <v>120</v>
      </c>
      <c r="CO281" s="1" t="s">
        <v>120</v>
      </c>
      <c r="CP281" s="1" t="s">
        <v>120</v>
      </c>
      <c r="CQ281" s="1" t="s">
        <v>120</v>
      </c>
      <c r="CR281" s="1" t="s">
        <v>120</v>
      </c>
      <c r="CS281" s="1" t="s">
        <v>120</v>
      </c>
      <c r="CT281" s="3"/>
      <c r="CU281" s="1" t="s">
        <v>120</v>
      </c>
      <c r="CV281" s="1" t="s">
        <v>120</v>
      </c>
      <c r="CW281" s="1" t="s">
        <v>120</v>
      </c>
      <c r="CX281" s="1" t="s">
        <v>120</v>
      </c>
      <c r="CY281" s="1" t="s">
        <v>120</v>
      </c>
      <c r="CZ281" s="1" t="s">
        <v>120</v>
      </c>
      <c r="DA281" s="1" t="s">
        <v>120</v>
      </c>
      <c r="DB281">
        <v>0</v>
      </c>
      <c r="DC281" s="1" t="s">
        <v>120</v>
      </c>
      <c r="DD281" s="1" t="s">
        <v>135</v>
      </c>
      <c r="DE281" s="1" t="s">
        <v>120</v>
      </c>
      <c r="DF281" s="1" t="s">
        <v>120</v>
      </c>
      <c r="DG281" s="1" t="s">
        <v>120</v>
      </c>
      <c r="DH281" s="1" t="s">
        <v>136</v>
      </c>
      <c r="DI281" s="1" t="s">
        <v>119</v>
      </c>
      <c r="DJ281" s="1" t="s">
        <v>120</v>
      </c>
      <c r="DK281" s="1" t="s">
        <v>120</v>
      </c>
      <c r="DL281" s="1" t="s">
        <v>120</v>
      </c>
      <c r="DM281" s="1" t="s">
        <v>120</v>
      </c>
      <c r="DN281" s="1" t="s">
        <v>120</v>
      </c>
      <c r="DO281" s="1" t="s">
        <v>120</v>
      </c>
      <c r="DP281" s="1" t="s">
        <v>120</v>
      </c>
      <c r="DQ281" s="1" t="s">
        <v>120</v>
      </c>
    </row>
    <row r="282" spans="2:121" hidden="1" x14ac:dyDescent="0.25">
      <c r="B282">
        <v>2687</v>
      </c>
      <c r="C282" s="3">
        <v>40179</v>
      </c>
      <c r="D282" s="1" t="s">
        <v>218</v>
      </c>
      <c r="E282" s="1" t="s">
        <v>137</v>
      </c>
      <c r="F282">
        <v>-20</v>
      </c>
      <c r="G282" s="1" t="s">
        <v>118</v>
      </c>
      <c r="H282">
        <v>-14400</v>
      </c>
      <c r="I282" s="1" t="s">
        <v>119</v>
      </c>
      <c r="J282">
        <v>-3.43</v>
      </c>
      <c r="K282" s="9">
        <f>AVERAGE('E-F Prices 2011 Hourly'!G1503:G2245)</f>
        <v>0.35201583683964349</v>
      </c>
      <c r="L282" s="9">
        <f>SUM('E-F Prices 2011 Hourly'!J1526:J2245)</f>
        <v>39358.869999999981</v>
      </c>
      <c r="M282" s="9">
        <f>Table1[[#This Row],[Price]]*Table1[[#This Row],[Total quantity]]</f>
        <v>49392</v>
      </c>
      <c r="N282" s="9">
        <f>Table1[[#This Row],[Real P/L]]-Table1[[#This Row],[Premium]]</f>
        <v>-10033.130000000019</v>
      </c>
      <c r="S282" s="1" t="s">
        <v>120</v>
      </c>
      <c r="V282" s="1" t="s">
        <v>121</v>
      </c>
      <c r="W282" s="1" t="s">
        <v>121</v>
      </c>
      <c r="X282" s="1" t="s">
        <v>122</v>
      </c>
      <c r="Y282" s="1" t="s">
        <v>123</v>
      </c>
      <c r="Z282" s="1" t="s">
        <v>124</v>
      </c>
      <c r="AA282" s="1" t="s">
        <v>426</v>
      </c>
      <c r="AB282" s="1" t="s">
        <v>120</v>
      </c>
      <c r="AC282" s="1" t="s">
        <v>120</v>
      </c>
      <c r="AD282" s="1" t="s">
        <v>120</v>
      </c>
      <c r="AE282" s="1" t="s">
        <v>120</v>
      </c>
      <c r="AF282" s="1" t="s">
        <v>120</v>
      </c>
      <c r="AG282" s="3">
        <v>40848</v>
      </c>
      <c r="AH282" s="3">
        <v>40877</v>
      </c>
      <c r="AI282" s="1" t="s">
        <v>126</v>
      </c>
      <c r="AJ282">
        <v>720</v>
      </c>
      <c r="AK282" s="1" t="s">
        <v>163</v>
      </c>
      <c r="AL282">
        <v>-5</v>
      </c>
      <c r="AM282" s="3"/>
      <c r="AN282" s="1" t="s">
        <v>120</v>
      </c>
      <c r="AO282" s="1" t="s">
        <v>120</v>
      </c>
      <c r="AP282" s="1" t="s">
        <v>128</v>
      </c>
      <c r="AQ282" s="1" t="s">
        <v>129</v>
      </c>
      <c r="AR282">
        <v>0</v>
      </c>
      <c r="AS282">
        <v>0</v>
      </c>
      <c r="AT282" s="1" t="s">
        <v>123</v>
      </c>
      <c r="AU282">
        <v>0</v>
      </c>
      <c r="AV282">
        <v>0</v>
      </c>
      <c r="AW282" s="1" t="s">
        <v>123</v>
      </c>
      <c r="AX282">
        <v>0</v>
      </c>
      <c r="AY282">
        <v>0</v>
      </c>
      <c r="AZ282" s="1" t="s">
        <v>123</v>
      </c>
      <c r="BA282">
        <v>0</v>
      </c>
      <c r="BB282">
        <v>0</v>
      </c>
      <c r="BC282" s="1" t="s">
        <v>123</v>
      </c>
      <c r="BF282" s="1" t="s">
        <v>130</v>
      </c>
      <c r="BG282" s="1" t="s">
        <v>120</v>
      </c>
      <c r="BH282" s="1" t="s">
        <v>131</v>
      </c>
      <c r="BK282" s="1" t="s">
        <v>120</v>
      </c>
      <c r="BL282" s="1" t="s">
        <v>120</v>
      </c>
      <c r="BM282" s="1" t="s">
        <v>120</v>
      </c>
      <c r="BN282" s="1" t="s">
        <v>120</v>
      </c>
      <c r="BO282" s="1" t="s">
        <v>489</v>
      </c>
      <c r="BP282" s="1" t="s">
        <v>133</v>
      </c>
      <c r="BQ282" s="1" t="s">
        <v>120</v>
      </c>
      <c r="BR282" s="1" t="s">
        <v>120</v>
      </c>
      <c r="BS282" s="1" t="s">
        <v>120</v>
      </c>
      <c r="BT282" s="1" t="s">
        <v>120</v>
      </c>
      <c r="BU282" s="1" t="s">
        <v>120</v>
      </c>
      <c r="BV282" s="1" t="s">
        <v>120</v>
      </c>
      <c r="BW282">
        <v>0</v>
      </c>
      <c r="BX282">
        <v>0</v>
      </c>
      <c r="BY282">
        <v>0</v>
      </c>
      <c r="BZ282" s="3"/>
      <c r="CA282" s="3"/>
      <c r="CB282" s="1" t="s">
        <v>147</v>
      </c>
      <c r="CC282" s="4"/>
      <c r="CE282" s="1" t="s">
        <v>120</v>
      </c>
      <c r="CH282" s="1" t="s">
        <v>120</v>
      </c>
      <c r="CK282" s="1" t="s">
        <v>120</v>
      </c>
      <c r="CN282" s="1" t="s">
        <v>120</v>
      </c>
      <c r="CO282" s="1" t="s">
        <v>120</v>
      </c>
      <c r="CP282" s="1" t="s">
        <v>120</v>
      </c>
      <c r="CQ282" s="1" t="s">
        <v>120</v>
      </c>
      <c r="CR282" s="1" t="s">
        <v>120</v>
      </c>
      <c r="CS282" s="1" t="s">
        <v>120</v>
      </c>
      <c r="CT282" s="3"/>
      <c r="CU282" s="1" t="s">
        <v>120</v>
      </c>
      <c r="CV282" s="1" t="s">
        <v>120</v>
      </c>
      <c r="CW282" s="1" t="s">
        <v>120</v>
      </c>
      <c r="CX282" s="1" t="s">
        <v>120</v>
      </c>
      <c r="CY282" s="1" t="s">
        <v>120</v>
      </c>
      <c r="CZ282" s="1" t="s">
        <v>120</v>
      </c>
      <c r="DA282" s="1" t="s">
        <v>120</v>
      </c>
      <c r="DB282">
        <v>0</v>
      </c>
      <c r="DC282" s="1" t="s">
        <v>120</v>
      </c>
      <c r="DD282" s="1" t="s">
        <v>135</v>
      </c>
      <c r="DE282" s="1" t="s">
        <v>120</v>
      </c>
      <c r="DF282" s="1" t="s">
        <v>120</v>
      </c>
      <c r="DG282" s="1" t="s">
        <v>120</v>
      </c>
      <c r="DH282" s="1" t="s">
        <v>136</v>
      </c>
      <c r="DI282" s="1" t="s">
        <v>119</v>
      </c>
      <c r="DJ282" s="1" t="s">
        <v>120</v>
      </c>
      <c r="DK282" s="1" t="s">
        <v>120</v>
      </c>
      <c r="DL282" s="1" t="s">
        <v>120</v>
      </c>
      <c r="DM282" s="1" t="s">
        <v>120</v>
      </c>
      <c r="DN282" s="1" t="s">
        <v>120</v>
      </c>
      <c r="DO282" s="1" t="s">
        <v>120</v>
      </c>
      <c r="DP282" s="1" t="s">
        <v>120</v>
      </c>
      <c r="DQ282" s="1" t="s">
        <v>120</v>
      </c>
    </row>
    <row r="283" spans="2:121" hidden="1" x14ac:dyDescent="0.25">
      <c r="B283">
        <v>2115</v>
      </c>
      <c r="C283" s="3">
        <v>40179</v>
      </c>
      <c r="D283" s="1" t="s">
        <v>222</v>
      </c>
      <c r="E283" s="1" t="s">
        <v>117</v>
      </c>
      <c r="F283">
        <v>10</v>
      </c>
      <c r="G283" s="1" t="s">
        <v>118</v>
      </c>
      <c r="H283">
        <v>7200</v>
      </c>
      <c r="I283" s="1" t="s">
        <v>119</v>
      </c>
      <c r="J283">
        <v>3.23</v>
      </c>
      <c r="K283" s="9">
        <f>AVERAGE('E-F Prices 2011 Hourly'!G1504:G2246)</f>
        <v>0.35201583683964349</v>
      </c>
      <c r="L283" s="9">
        <f>SUM('E-F Prices 2011 Hourly'!J1527:J2246)</f>
        <v>39358.869999999981</v>
      </c>
      <c r="M283" s="9">
        <f>Table1[[#This Row],[Price]]*Table1[[#This Row],[Total quantity]]</f>
        <v>23256</v>
      </c>
      <c r="N283" s="9">
        <f>Table1[[#This Row],[Real P/L]]-Table1[[#This Row],[Premium]]</f>
        <v>16102.869999999981</v>
      </c>
      <c r="S283" s="1" t="s">
        <v>120</v>
      </c>
      <c r="V283" s="1" t="s">
        <v>121</v>
      </c>
      <c r="W283" s="1" t="s">
        <v>121</v>
      </c>
      <c r="X283" s="1" t="s">
        <v>122</v>
      </c>
      <c r="Y283" s="1" t="s">
        <v>123</v>
      </c>
      <c r="Z283" s="1" t="s">
        <v>124</v>
      </c>
      <c r="AA283" s="1" t="s">
        <v>426</v>
      </c>
      <c r="AB283" s="1" t="s">
        <v>120</v>
      </c>
      <c r="AC283" s="1" t="s">
        <v>120</v>
      </c>
      <c r="AD283" s="1" t="s">
        <v>120</v>
      </c>
      <c r="AE283" s="1" t="s">
        <v>120</v>
      </c>
      <c r="AF283" s="1" t="s">
        <v>120</v>
      </c>
      <c r="AG283" s="3">
        <v>40848</v>
      </c>
      <c r="AH283" s="3">
        <v>40877</v>
      </c>
      <c r="AI283" s="1" t="s">
        <v>126</v>
      </c>
      <c r="AJ283">
        <v>720</v>
      </c>
      <c r="AK283" s="1" t="s">
        <v>163</v>
      </c>
      <c r="AL283">
        <v>5</v>
      </c>
      <c r="AM283" s="3"/>
      <c r="AN283" s="1" t="s">
        <v>120</v>
      </c>
      <c r="AO283" s="1" t="s">
        <v>120</v>
      </c>
      <c r="AP283" s="1" t="s">
        <v>128</v>
      </c>
      <c r="AQ283" s="1" t="s">
        <v>129</v>
      </c>
      <c r="AR283">
        <v>0</v>
      </c>
      <c r="AS283">
        <v>0</v>
      </c>
      <c r="AT283" s="1" t="s">
        <v>123</v>
      </c>
      <c r="AU283">
        <v>0</v>
      </c>
      <c r="AV283">
        <v>0</v>
      </c>
      <c r="AW283" s="1" t="s">
        <v>123</v>
      </c>
      <c r="AX283">
        <v>0</v>
      </c>
      <c r="AY283">
        <v>0</v>
      </c>
      <c r="AZ283" s="1" t="s">
        <v>123</v>
      </c>
      <c r="BA283">
        <v>0</v>
      </c>
      <c r="BB283">
        <v>0</v>
      </c>
      <c r="BC283" s="1" t="s">
        <v>123</v>
      </c>
      <c r="BF283" s="1" t="s">
        <v>130</v>
      </c>
      <c r="BG283" s="1" t="s">
        <v>120</v>
      </c>
      <c r="BH283" s="1" t="s">
        <v>131</v>
      </c>
      <c r="BK283" s="1" t="s">
        <v>120</v>
      </c>
      <c r="BL283" s="1" t="s">
        <v>120</v>
      </c>
      <c r="BM283" s="1" t="s">
        <v>120</v>
      </c>
      <c r="BN283" s="1" t="s">
        <v>120</v>
      </c>
      <c r="BO283" s="1" t="s">
        <v>490</v>
      </c>
      <c r="BP283" s="1" t="s">
        <v>133</v>
      </c>
      <c r="BQ283" s="1" t="s">
        <v>120</v>
      </c>
      <c r="BR283" s="1" t="s">
        <v>120</v>
      </c>
      <c r="BS283" s="1" t="s">
        <v>120</v>
      </c>
      <c r="BT283" s="1" t="s">
        <v>120</v>
      </c>
      <c r="BU283" s="1" t="s">
        <v>120</v>
      </c>
      <c r="BV283" s="1" t="s">
        <v>120</v>
      </c>
      <c r="BW283">
        <v>0</v>
      </c>
      <c r="BX283">
        <v>0</v>
      </c>
      <c r="BY283">
        <v>0</v>
      </c>
      <c r="BZ283" s="3"/>
      <c r="CA283" s="3"/>
      <c r="CB283" s="1" t="s">
        <v>134</v>
      </c>
      <c r="CC283" s="4"/>
      <c r="CE283" s="1" t="s">
        <v>120</v>
      </c>
      <c r="CH283" s="1" t="s">
        <v>120</v>
      </c>
      <c r="CK283" s="1" t="s">
        <v>120</v>
      </c>
      <c r="CN283" s="1" t="s">
        <v>120</v>
      </c>
      <c r="CO283" s="1" t="s">
        <v>120</v>
      </c>
      <c r="CP283" s="1" t="s">
        <v>120</v>
      </c>
      <c r="CQ283" s="1" t="s">
        <v>120</v>
      </c>
      <c r="CR283" s="1" t="s">
        <v>120</v>
      </c>
      <c r="CS283" s="1" t="s">
        <v>120</v>
      </c>
      <c r="CT283" s="3"/>
      <c r="CU283" s="1" t="s">
        <v>120</v>
      </c>
      <c r="CV283" s="1" t="s">
        <v>120</v>
      </c>
      <c r="CW283" s="1" t="s">
        <v>120</v>
      </c>
      <c r="CX283" s="1" t="s">
        <v>120</v>
      </c>
      <c r="CY283" s="1" t="s">
        <v>120</v>
      </c>
      <c r="CZ283" s="1" t="s">
        <v>120</v>
      </c>
      <c r="DA283" s="1" t="s">
        <v>120</v>
      </c>
      <c r="DB283">
        <v>0</v>
      </c>
      <c r="DC283" s="1" t="s">
        <v>120</v>
      </c>
      <c r="DD283" s="1" t="s">
        <v>135</v>
      </c>
      <c r="DE283" s="1" t="s">
        <v>120</v>
      </c>
      <c r="DF283" s="1" t="s">
        <v>120</v>
      </c>
      <c r="DG283" s="1" t="s">
        <v>120</v>
      </c>
      <c r="DH283" s="1" t="s">
        <v>136</v>
      </c>
      <c r="DI283" s="1" t="s">
        <v>119</v>
      </c>
      <c r="DJ283" s="1" t="s">
        <v>120</v>
      </c>
      <c r="DK283" s="1" t="s">
        <v>120</v>
      </c>
      <c r="DL283" s="1" t="s">
        <v>120</v>
      </c>
      <c r="DM283" s="1" t="s">
        <v>120</v>
      </c>
      <c r="DN283" s="1" t="s">
        <v>120</v>
      </c>
      <c r="DO283" s="1" t="s">
        <v>120</v>
      </c>
      <c r="DP283" s="1" t="s">
        <v>120</v>
      </c>
      <c r="DQ283" s="1" t="s">
        <v>120</v>
      </c>
    </row>
    <row r="284" spans="2:121" hidden="1" x14ac:dyDescent="0.25">
      <c r="B284">
        <v>2403</v>
      </c>
      <c r="C284" s="3">
        <v>40179</v>
      </c>
      <c r="D284" s="1" t="s">
        <v>222</v>
      </c>
      <c r="E284" s="1" t="s">
        <v>137</v>
      </c>
      <c r="F284">
        <v>-10</v>
      </c>
      <c r="G284" s="1" t="s">
        <v>118</v>
      </c>
      <c r="H284">
        <v>-7200</v>
      </c>
      <c r="I284" s="1" t="s">
        <v>119</v>
      </c>
      <c r="J284">
        <v>4.5599999999999996</v>
      </c>
      <c r="K284" s="9">
        <f>AVERAGE('E-F Prices 2011 Hourly'!G1505:G2247)</f>
        <v>0.35201583683964349</v>
      </c>
      <c r="L284" s="9">
        <f>SUM('E-F Prices 2011 Hourly'!J1528:J2247)</f>
        <v>39358.869999999981</v>
      </c>
      <c r="M284" s="9">
        <f>Table1[[#This Row],[Price]]*Table1[[#This Row],[Total quantity]]</f>
        <v>-32832</v>
      </c>
      <c r="N284" s="9">
        <f>Table1[[#This Row],[Real P/L]]-Table1[[#This Row],[Premium]]</f>
        <v>72190.869999999981</v>
      </c>
      <c r="S284" s="1" t="s">
        <v>120</v>
      </c>
      <c r="V284" s="1" t="s">
        <v>121</v>
      </c>
      <c r="W284" s="1" t="s">
        <v>121</v>
      </c>
      <c r="X284" s="1" t="s">
        <v>122</v>
      </c>
      <c r="Y284" s="1" t="s">
        <v>123</v>
      </c>
      <c r="Z284" s="1" t="s">
        <v>124</v>
      </c>
      <c r="AA284" s="1" t="s">
        <v>426</v>
      </c>
      <c r="AB284" s="1" t="s">
        <v>120</v>
      </c>
      <c r="AC284" s="1" t="s">
        <v>120</v>
      </c>
      <c r="AD284" s="1" t="s">
        <v>120</v>
      </c>
      <c r="AE284" s="1" t="s">
        <v>120</v>
      </c>
      <c r="AF284" s="1" t="s">
        <v>120</v>
      </c>
      <c r="AG284" s="3">
        <v>40848</v>
      </c>
      <c r="AH284" s="3">
        <v>40877</v>
      </c>
      <c r="AI284" s="1" t="s">
        <v>126</v>
      </c>
      <c r="AJ284">
        <v>720</v>
      </c>
      <c r="AK284" s="1" t="s">
        <v>163</v>
      </c>
      <c r="AL284">
        <v>5</v>
      </c>
      <c r="AM284" s="3"/>
      <c r="AN284" s="1" t="s">
        <v>120</v>
      </c>
      <c r="AO284" s="1" t="s">
        <v>120</v>
      </c>
      <c r="AP284" s="1" t="s">
        <v>128</v>
      </c>
      <c r="AQ284" s="1" t="s">
        <v>129</v>
      </c>
      <c r="AR284">
        <v>0</v>
      </c>
      <c r="AS284">
        <v>0</v>
      </c>
      <c r="AT284" s="1" t="s">
        <v>123</v>
      </c>
      <c r="AU284">
        <v>0</v>
      </c>
      <c r="AV284">
        <v>0</v>
      </c>
      <c r="AW284" s="1" t="s">
        <v>123</v>
      </c>
      <c r="AX284">
        <v>0</v>
      </c>
      <c r="AY284">
        <v>0</v>
      </c>
      <c r="AZ284" s="1" t="s">
        <v>123</v>
      </c>
      <c r="BA284">
        <v>0</v>
      </c>
      <c r="BB284">
        <v>0</v>
      </c>
      <c r="BC284" s="1" t="s">
        <v>123</v>
      </c>
      <c r="BF284" s="1" t="s">
        <v>130</v>
      </c>
      <c r="BG284" s="1" t="s">
        <v>120</v>
      </c>
      <c r="BH284" s="1" t="s">
        <v>131</v>
      </c>
      <c r="BK284" s="1" t="s">
        <v>120</v>
      </c>
      <c r="BL284" s="1" t="s">
        <v>120</v>
      </c>
      <c r="BM284" s="1" t="s">
        <v>120</v>
      </c>
      <c r="BN284" s="1" t="s">
        <v>120</v>
      </c>
      <c r="BO284" s="1" t="s">
        <v>491</v>
      </c>
      <c r="BP284" s="1" t="s">
        <v>133</v>
      </c>
      <c r="BQ284" s="1" t="s">
        <v>120</v>
      </c>
      <c r="BR284" s="1" t="s">
        <v>120</v>
      </c>
      <c r="BS284" s="1" t="s">
        <v>120</v>
      </c>
      <c r="BT284" s="1" t="s">
        <v>120</v>
      </c>
      <c r="BU284" s="1" t="s">
        <v>120</v>
      </c>
      <c r="BV284" s="1" t="s">
        <v>120</v>
      </c>
      <c r="BW284">
        <v>0</v>
      </c>
      <c r="BX284">
        <v>0</v>
      </c>
      <c r="BY284">
        <v>0</v>
      </c>
      <c r="BZ284" s="3"/>
      <c r="CA284" s="3"/>
      <c r="CB284" s="1" t="s">
        <v>134</v>
      </c>
      <c r="CC284" s="4"/>
      <c r="CE284" s="1" t="s">
        <v>120</v>
      </c>
      <c r="CH284" s="1" t="s">
        <v>120</v>
      </c>
      <c r="CK284" s="1" t="s">
        <v>120</v>
      </c>
      <c r="CN284" s="1" t="s">
        <v>120</v>
      </c>
      <c r="CO284" s="1" t="s">
        <v>120</v>
      </c>
      <c r="CP284" s="1" t="s">
        <v>120</v>
      </c>
      <c r="CQ284" s="1" t="s">
        <v>120</v>
      </c>
      <c r="CR284" s="1" t="s">
        <v>120</v>
      </c>
      <c r="CS284" s="1" t="s">
        <v>120</v>
      </c>
      <c r="CT284" s="3"/>
      <c r="CU284" s="1" t="s">
        <v>120</v>
      </c>
      <c r="CV284" s="1" t="s">
        <v>120</v>
      </c>
      <c r="CW284" s="1" t="s">
        <v>120</v>
      </c>
      <c r="CX284" s="1" t="s">
        <v>120</v>
      </c>
      <c r="CY284" s="1" t="s">
        <v>120</v>
      </c>
      <c r="CZ284" s="1" t="s">
        <v>120</v>
      </c>
      <c r="DA284" s="1" t="s">
        <v>120</v>
      </c>
      <c r="DB284">
        <v>0</v>
      </c>
      <c r="DC284" s="1" t="s">
        <v>120</v>
      </c>
      <c r="DD284" s="1" t="s">
        <v>135</v>
      </c>
      <c r="DE284" s="1" t="s">
        <v>120</v>
      </c>
      <c r="DF284" s="1" t="s">
        <v>120</v>
      </c>
      <c r="DG284" s="1" t="s">
        <v>120</v>
      </c>
      <c r="DH284" s="1" t="s">
        <v>136</v>
      </c>
      <c r="DI284" s="1" t="s">
        <v>119</v>
      </c>
      <c r="DJ284" s="1" t="s">
        <v>120</v>
      </c>
      <c r="DK284" s="1" t="s">
        <v>120</v>
      </c>
      <c r="DL284" s="1" t="s">
        <v>120</v>
      </c>
      <c r="DM284" s="1" t="s">
        <v>120</v>
      </c>
      <c r="DN284" s="1" t="s">
        <v>120</v>
      </c>
      <c r="DO284" s="1" t="s">
        <v>120</v>
      </c>
      <c r="DP284" s="1" t="s">
        <v>120</v>
      </c>
      <c r="DQ284" s="1" t="s">
        <v>120</v>
      </c>
    </row>
    <row r="285" spans="2:121" hidden="1" x14ac:dyDescent="0.25">
      <c r="B285">
        <v>2689</v>
      </c>
      <c r="C285" s="3">
        <v>40179</v>
      </c>
      <c r="D285" s="1" t="s">
        <v>222</v>
      </c>
      <c r="E285" s="1" t="s">
        <v>137</v>
      </c>
      <c r="F285">
        <v>-20</v>
      </c>
      <c r="G285" s="1" t="s">
        <v>118</v>
      </c>
      <c r="H285">
        <v>-14400</v>
      </c>
      <c r="I285" s="1" t="s">
        <v>119</v>
      </c>
      <c r="J285">
        <v>-3.43</v>
      </c>
      <c r="K285" s="9">
        <f>AVERAGE('E-F Prices 2011 Hourly'!G1506:G2248)</f>
        <v>0.35201583683964349</v>
      </c>
      <c r="L285" s="9">
        <f>SUM('E-F Prices 2011 Hourly'!J1529:J2248)</f>
        <v>39358.869999999981</v>
      </c>
      <c r="M285" s="9">
        <f>Table1[[#This Row],[Price]]*Table1[[#This Row],[Total quantity]]</f>
        <v>49392</v>
      </c>
      <c r="N285" s="9">
        <f>Table1[[#This Row],[Real P/L]]-Table1[[#This Row],[Premium]]</f>
        <v>-10033.130000000019</v>
      </c>
      <c r="S285" s="1" t="s">
        <v>120</v>
      </c>
      <c r="V285" s="1" t="s">
        <v>121</v>
      </c>
      <c r="W285" s="1" t="s">
        <v>121</v>
      </c>
      <c r="X285" s="1" t="s">
        <v>122</v>
      </c>
      <c r="Y285" s="1" t="s">
        <v>123</v>
      </c>
      <c r="Z285" s="1" t="s">
        <v>124</v>
      </c>
      <c r="AA285" s="1" t="s">
        <v>426</v>
      </c>
      <c r="AB285" s="1" t="s">
        <v>120</v>
      </c>
      <c r="AC285" s="1" t="s">
        <v>120</v>
      </c>
      <c r="AD285" s="1" t="s">
        <v>120</v>
      </c>
      <c r="AE285" s="1" t="s">
        <v>120</v>
      </c>
      <c r="AF285" s="1" t="s">
        <v>120</v>
      </c>
      <c r="AG285" s="3">
        <v>40848</v>
      </c>
      <c r="AH285" s="3">
        <v>40877</v>
      </c>
      <c r="AI285" s="1" t="s">
        <v>126</v>
      </c>
      <c r="AJ285">
        <v>720</v>
      </c>
      <c r="AK285" s="1" t="s">
        <v>163</v>
      </c>
      <c r="AL285">
        <v>5</v>
      </c>
      <c r="AM285" s="3"/>
      <c r="AN285" s="1" t="s">
        <v>120</v>
      </c>
      <c r="AO285" s="1" t="s">
        <v>120</v>
      </c>
      <c r="AP285" s="1" t="s">
        <v>128</v>
      </c>
      <c r="AQ285" s="1" t="s">
        <v>129</v>
      </c>
      <c r="AR285">
        <v>0</v>
      </c>
      <c r="AS285">
        <v>0</v>
      </c>
      <c r="AT285" s="1" t="s">
        <v>123</v>
      </c>
      <c r="AU285">
        <v>0</v>
      </c>
      <c r="AV285">
        <v>0</v>
      </c>
      <c r="AW285" s="1" t="s">
        <v>123</v>
      </c>
      <c r="AX285">
        <v>0</v>
      </c>
      <c r="AY285">
        <v>0</v>
      </c>
      <c r="AZ285" s="1" t="s">
        <v>123</v>
      </c>
      <c r="BA285">
        <v>0</v>
      </c>
      <c r="BB285">
        <v>0</v>
      </c>
      <c r="BC285" s="1" t="s">
        <v>123</v>
      </c>
      <c r="BF285" s="1" t="s">
        <v>130</v>
      </c>
      <c r="BG285" s="1" t="s">
        <v>120</v>
      </c>
      <c r="BH285" s="1" t="s">
        <v>131</v>
      </c>
      <c r="BK285" s="1" t="s">
        <v>120</v>
      </c>
      <c r="BL285" s="1" t="s">
        <v>120</v>
      </c>
      <c r="BM285" s="1" t="s">
        <v>120</v>
      </c>
      <c r="BN285" s="1" t="s">
        <v>120</v>
      </c>
      <c r="BO285" s="1" t="s">
        <v>492</v>
      </c>
      <c r="BP285" s="1" t="s">
        <v>133</v>
      </c>
      <c r="BQ285" s="1" t="s">
        <v>120</v>
      </c>
      <c r="BR285" s="1" t="s">
        <v>120</v>
      </c>
      <c r="BS285" s="1" t="s">
        <v>120</v>
      </c>
      <c r="BT285" s="1" t="s">
        <v>120</v>
      </c>
      <c r="BU285" s="1" t="s">
        <v>120</v>
      </c>
      <c r="BV285" s="1" t="s">
        <v>120</v>
      </c>
      <c r="BW285">
        <v>0</v>
      </c>
      <c r="BX285">
        <v>0</v>
      </c>
      <c r="BY285">
        <v>0</v>
      </c>
      <c r="BZ285" s="3"/>
      <c r="CA285" s="3"/>
      <c r="CB285" s="1" t="s">
        <v>134</v>
      </c>
      <c r="CC285" s="4"/>
      <c r="CE285" s="1" t="s">
        <v>120</v>
      </c>
      <c r="CH285" s="1" t="s">
        <v>120</v>
      </c>
      <c r="CK285" s="1" t="s">
        <v>120</v>
      </c>
      <c r="CN285" s="1" t="s">
        <v>120</v>
      </c>
      <c r="CO285" s="1" t="s">
        <v>120</v>
      </c>
      <c r="CP285" s="1" t="s">
        <v>120</v>
      </c>
      <c r="CQ285" s="1" t="s">
        <v>120</v>
      </c>
      <c r="CR285" s="1" t="s">
        <v>120</v>
      </c>
      <c r="CS285" s="1" t="s">
        <v>120</v>
      </c>
      <c r="CT285" s="3"/>
      <c r="CU285" s="1" t="s">
        <v>120</v>
      </c>
      <c r="CV285" s="1" t="s">
        <v>120</v>
      </c>
      <c r="CW285" s="1" t="s">
        <v>120</v>
      </c>
      <c r="CX285" s="1" t="s">
        <v>120</v>
      </c>
      <c r="CY285" s="1" t="s">
        <v>120</v>
      </c>
      <c r="CZ285" s="1" t="s">
        <v>120</v>
      </c>
      <c r="DA285" s="1" t="s">
        <v>120</v>
      </c>
      <c r="DB285">
        <v>0</v>
      </c>
      <c r="DC285" s="1" t="s">
        <v>120</v>
      </c>
      <c r="DD285" s="1" t="s">
        <v>135</v>
      </c>
      <c r="DE285" s="1" t="s">
        <v>120</v>
      </c>
      <c r="DF285" s="1" t="s">
        <v>120</v>
      </c>
      <c r="DG285" s="1" t="s">
        <v>120</v>
      </c>
      <c r="DH285" s="1" t="s">
        <v>136</v>
      </c>
      <c r="DI285" s="1" t="s">
        <v>119</v>
      </c>
      <c r="DJ285" s="1" t="s">
        <v>120</v>
      </c>
      <c r="DK285" s="1" t="s">
        <v>120</v>
      </c>
      <c r="DL285" s="1" t="s">
        <v>120</v>
      </c>
      <c r="DM285" s="1" t="s">
        <v>120</v>
      </c>
      <c r="DN285" s="1" t="s">
        <v>120</v>
      </c>
      <c r="DO285" s="1" t="s">
        <v>120</v>
      </c>
      <c r="DP285" s="1" t="s">
        <v>120</v>
      </c>
      <c r="DQ285" s="1" t="s">
        <v>120</v>
      </c>
    </row>
    <row r="286" spans="2:121" hidden="1" x14ac:dyDescent="0.25">
      <c r="B286">
        <v>2117</v>
      </c>
      <c r="C286" s="3">
        <v>40179</v>
      </c>
      <c r="D286" s="1" t="s">
        <v>226</v>
      </c>
      <c r="E286" s="1" t="s">
        <v>117</v>
      </c>
      <c r="F286">
        <v>10</v>
      </c>
      <c r="G286" s="1" t="s">
        <v>118</v>
      </c>
      <c r="H286">
        <v>7200</v>
      </c>
      <c r="I286" s="1" t="s">
        <v>119</v>
      </c>
      <c r="J286">
        <v>3.23</v>
      </c>
      <c r="K286" s="9">
        <f>AVERAGE('E-F Prices 2011 Hourly'!G1507:G2249)</f>
        <v>0.35201583683964349</v>
      </c>
      <c r="L286" s="9">
        <f>SUM('E-F Prices 2011 Hourly'!J1530:J2249)</f>
        <v>39358.869999999981</v>
      </c>
      <c r="M286" s="9">
        <f>Table1[[#This Row],[Price]]*Table1[[#This Row],[Total quantity]]</f>
        <v>23256</v>
      </c>
      <c r="N286" s="9">
        <f>Table1[[#This Row],[Real P/L]]-Table1[[#This Row],[Premium]]</f>
        <v>16102.869999999981</v>
      </c>
      <c r="S286" s="1" t="s">
        <v>120</v>
      </c>
      <c r="V286" s="1" t="s">
        <v>121</v>
      </c>
      <c r="W286" s="1" t="s">
        <v>121</v>
      </c>
      <c r="X286" s="1" t="s">
        <v>122</v>
      </c>
      <c r="Y286" s="1" t="s">
        <v>123</v>
      </c>
      <c r="Z286" s="1" t="s">
        <v>124</v>
      </c>
      <c r="AA286" s="1" t="s">
        <v>426</v>
      </c>
      <c r="AB286" s="1" t="s">
        <v>120</v>
      </c>
      <c r="AC286" s="1" t="s">
        <v>120</v>
      </c>
      <c r="AD286" s="1" t="s">
        <v>120</v>
      </c>
      <c r="AE286" s="1" t="s">
        <v>120</v>
      </c>
      <c r="AF286" s="1" t="s">
        <v>120</v>
      </c>
      <c r="AG286" s="3">
        <v>40848</v>
      </c>
      <c r="AH286" s="3">
        <v>40877</v>
      </c>
      <c r="AI286" s="1" t="s">
        <v>126</v>
      </c>
      <c r="AJ286">
        <v>720</v>
      </c>
      <c r="AK286" s="1" t="s">
        <v>163</v>
      </c>
      <c r="AL286">
        <v>5</v>
      </c>
      <c r="AM286" s="3"/>
      <c r="AN286" s="1" t="s">
        <v>120</v>
      </c>
      <c r="AO286" s="1" t="s">
        <v>120</v>
      </c>
      <c r="AP286" s="1" t="s">
        <v>128</v>
      </c>
      <c r="AQ286" s="1" t="s">
        <v>129</v>
      </c>
      <c r="AR286">
        <v>0</v>
      </c>
      <c r="AS286">
        <v>0</v>
      </c>
      <c r="AT286" s="1" t="s">
        <v>123</v>
      </c>
      <c r="AU286">
        <v>0</v>
      </c>
      <c r="AV286">
        <v>0</v>
      </c>
      <c r="AW286" s="1" t="s">
        <v>123</v>
      </c>
      <c r="AX286">
        <v>0</v>
      </c>
      <c r="AY286">
        <v>0</v>
      </c>
      <c r="AZ286" s="1" t="s">
        <v>123</v>
      </c>
      <c r="BA286">
        <v>0</v>
      </c>
      <c r="BB286">
        <v>0</v>
      </c>
      <c r="BC286" s="1" t="s">
        <v>123</v>
      </c>
      <c r="BF286" s="1" t="s">
        <v>130</v>
      </c>
      <c r="BG286" s="1" t="s">
        <v>120</v>
      </c>
      <c r="BH286" s="1" t="s">
        <v>131</v>
      </c>
      <c r="BK286" s="1" t="s">
        <v>120</v>
      </c>
      <c r="BL286" s="1" t="s">
        <v>120</v>
      </c>
      <c r="BM286" s="1" t="s">
        <v>120</v>
      </c>
      <c r="BN286" s="1" t="s">
        <v>120</v>
      </c>
      <c r="BO286" s="1" t="s">
        <v>493</v>
      </c>
      <c r="BP286" s="1" t="s">
        <v>133</v>
      </c>
      <c r="BQ286" s="1" t="s">
        <v>120</v>
      </c>
      <c r="BR286" s="1" t="s">
        <v>120</v>
      </c>
      <c r="BS286" s="1" t="s">
        <v>120</v>
      </c>
      <c r="BT286" s="1" t="s">
        <v>120</v>
      </c>
      <c r="BU286" s="1" t="s">
        <v>120</v>
      </c>
      <c r="BV286" s="1" t="s">
        <v>120</v>
      </c>
      <c r="BW286">
        <v>0</v>
      </c>
      <c r="BX286">
        <v>0</v>
      </c>
      <c r="BY286">
        <v>0</v>
      </c>
      <c r="BZ286" s="3"/>
      <c r="CA286" s="3"/>
      <c r="CB286" s="1" t="s">
        <v>142</v>
      </c>
      <c r="CC286" s="4"/>
      <c r="CE286" s="1" t="s">
        <v>120</v>
      </c>
      <c r="CH286" s="1" t="s">
        <v>120</v>
      </c>
      <c r="CK286" s="1" t="s">
        <v>120</v>
      </c>
      <c r="CN286" s="1" t="s">
        <v>120</v>
      </c>
      <c r="CO286" s="1" t="s">
        <v>120</v>
      </c>
      <c r="CP286" s="1" t="s">
        <v>120</v>
      </c>
      <c r="CQ286" s="1" t="s">
        <v>120</v>
      </c>
      <c r="CR286" s="1" t="s">
        <v>120</v>
      </c>
      <c r="CS286" s="1" t="s">
        <v>120</v>
      </c>
      <c r="CT286" s="3"/>
      <c r="CU286" s="1" t="s">
        <v>120</v>
      </c>
      <c r="CV286" s="1" t="s">
        <v>120</v>
      </c>
      <c r="CW286" s="1" t="s">
        <v>120</v>
      </c>
      <c r="CX286" s="1" t="s">
        <v>120</v>
      </c>
      <c r="CY286" s="1" t="s">
        <v>120</v>
      </c>
      <c r="CZ286" s="1" t="s">
        <v>120</v>
      </c>
      <c r="DA286" s="1" t="s">
        <v>120</v>
      </c>
      <c r="DB286">
        <v>0</v>
      </c>
      <c r="DC286" s="1" t="s">
        <v>120</v>
      </c>
      <c r="DD286" s="1" t="s">
        <v>135</v>
      </c>
      <c r="DE286" s="1" t="s">
        <v>120</v>
      </c>
      <c r="DF286" s="1" t="s">
        <v>120</v>
      </c>
      <c r="DG286" s="1" t="s">
        <v>120</v>
      </c>
      <c r="DH286" s="1" t="s">
        <v>136</v>
      </c>
      <c r="DI286" s="1" t="s">
        <v>119</v>
      </c>
      <c r="DJ286" s="1" t="s">
        <v>120</v>
      </c>
      <c r="DK286" s="1" t="s">
        <v>120</v>
      </c>
      <c r="DL286" s="1" t="s">
        <v>120</v>
      </c>
      <c r="DM286" s="1" t="s">
        <v>120</v>
      </c>
      <c r="DN286" s="1" t="s">
        <v>120</v>
      </c>
      <c r="DO286" s="1" t="s">
        <v>120</v>
      </c>
      <c r="DP286" s="1" t="s">
        <v>120</v>
      </c>
      <c r="DQ286" s="1" t="s">
        <v>120</v>
      </c>
    </row>
    <row r="287" spans="2:121" hidden="1" x14ac:dyDescent="0.25">
      <c r="B287">
        <v>2405</v>
      </c>
      <c r="C287" s="3">
        <v>40179</v>
      </c>
      <c r="D287" s="1" t="s">
        <v>226</v>
      </c>
      <c r="E287" s="1" t="s">
        <v>137</v>
      </c>
      <c r="F287">
        <v>-10</v>
      </c>
      <c r="G287" s="1" t="s">
        <v>118</v>
      </c>
      <c r="H287">
        <v>-7200</v>
      </c>
      <c r="I287" s="1" t="s">
        <v>119</v>
      </c>
      <c r="J287">
        <v>4.5599999999999996</v>
      </c>
      <c r="K287" s="9">
        <f>AVERAGE('E-F Prices 2011 Hourly'!G1508:G2250)</f>
        <v>0.35201583683964349</v>
      </c>
      <c r="L287" s="9">
        <f>SUM('E-F Prices 2011 Hourly'!J1531:J2250)</f>
        <v>39358.869999999981</v>
      </c>
      <c r="M287" s="9">
        <f>Table1[[#This Row],[Price]]*Table1[[#This Row],[Total quantity]]</f>
        <v>-32832</v>
      </c>
      <c r="N287" s="9">
        <f>Table1[[#This Row],[Real P/L]]-Table1[[#This Row],[Premium]]</f>
        <v>72190.869999999981</v>
      </c>
      <c r="S287" s="1" t="s">
        <v>120</v>
      </c>
      <c r="V287" s="1" t="s">
        <v>121</v>
      </c>
      <c r="W287" s="1" t="s">
        <v>121</v>
      </c>
      <c r="X287" s="1" t="s">
        <v>122</v>
      </c>
      <c r="Y287" s="1" t="s">
        <v>123</v>
      </c>
      <c r="Z287" s="1" t="s">
        <v>124</v>
      </c>
      <c r="AA287" s="1" t="s">
        <v>426</v>
      </c>
      <c r="AB287" s="1" t="s">
        <v>120</v>
      </c>
      <c r="AC287" s="1" t="s">
        <v>120</v>
      </c>
      <c r="AD287" s="1" t="s">
        <v>120</v>
      </c>
      <c r="AE287" s="1" t="s">
        <v>120</v>
      </c>
      <c r="AF287" s="1" t="s">
        <v>120</v>
      </c>
      <c r="AG287" s="3">
        <v>40848</v>
      </c>
      <c r="AH287" s="3">
        <v>40877</v>
      </c>
      <c r="AI287" s="1" t="s">
        <v>126</v>
      </c>
      <c r="AJ287">
        <v>720</v>
      </c>
      <c r="AK287" s="1" t="s">
        <v>163</v>
      </c>
      <c r="AL287">
        <v>5</v>
      </c>
      <c r="AM287" s="3"/>
      <c r="AN287" s="1" t="s">
        <v>120</v>
      </c>
      <c r="AO287" s="1" t="s">
        <v>120</v>
      </c>
      <c r="AP287" s="1" t="s">
        <v>128</v>
      </c>
      <c r="AQ287" s="1" t="s">
        <v>129</v>
      </c>
      <c r="AR287">
        <v>0</v>
      </c>
      <c r="AS287">
        <v>0</v>
      </c>
      <c r="AT287" s="1" t="s">
        <v>123</v>
      </c>
      <c r="AU287">
        <v>0</v>
      </c>
      <c r="AV287">
        <v>0</v>
      </c>
      <c r="AW287" s="1" t="s">
        <v>123</v>
      </c>
      <c r="AX287">
        <v>0</v>
      </c>
      <c r="AY287">
        <v>0</v>
      </c>
      <c r="AZ287" s="1" t="s">
        <v>123</v>
      </c>
      <c r="BA287">
        <v>0</v>
      </c>
      <c r="BB287">
        <v>0</v>
      </c>
      <c r="BC287" s="1" t="s">
        <v>123</v>
      </c>
      <c r="BF287" s="1" t="s">
        <v>130</v>
      </c>
      <c r="BG287" s="1" t="s">
        <v>120</v>
      </c>
      <c r="BH287" s="1" t="s">
        <v>131</v>
      </c>
      <c r="BK287" s="1" t="s">
        <v>120</v>
      </c>
      <c r="BL287" s="1" t="s">
        <v>120</v>
      </c>
      <c r="BM287" s="1" t="s">
        <v>120</v>
      </c>
      <c r="BN287" s="1" t="s">
        <v>120</v>
      </c>
      <c r="BO287" s="1" t="s">
        <v>494</v>
      </c>
      <c r="BP287" s="1" t="s">
        <v>133</v>
      </c>
      <c r="BQ287" s="1" t="s">
        <v>120</v>
      </c>
      <c r="BR287" s="1" t="s">
        <v>120</v>
      </c>
      <c r="BS287" s="1" t="s">
        <v>120</v>
      </c>
      <c r="BT287" s="1" t="s">
        <v>120</v>
      </c>
      <c r="BU287" s="1" t="s">
        <v>120</v>
      </c>
      <c r="BV287" s="1" t="s">
        <v>120</v>
      </c>
      <c r="BW287">
        <v>0</v>
      </c>
      <c r="BX287">
        <v>0</v>
      </c>
      <c r="BY287">
        <v>0</v>
      </c>
      <c r="BZ287" s="3"/>
      <c r="CA287" s="3"/>
      <c r="CB287" s="1" t="s">
        <v>142</v>
      </c>
      <c r="CC287" s="4"/>
      <c r="CE287" s="1" t="s">
        <v>120</v>
      </c>
      <c r="CH287" s="1" t="s">
        <v>120</v>
      </c>
      <c r="CK287" s="1" t="s">
        <v>120</v>
      </c>
      <c r="CN287" s="1" t="s">
        <v>120</v>
      </c>
      <c r="CO287" s="1" t="s">
        <v>120</v>
      </c>
      <c r="CP287" s="1" t="s">
        <v>120</v>
      </c>
      <c r="CQ287" s="1" t="s">
        <v>120</v>
      </c>
      <c r="CR287" s="1" t="s">
        <v>120</v>
      </c>
      <c r="CS287" s="1" t="s">
        <v>120</v>
      </c>
      <c r="CT287" s="3"/>
      <c r="CU287" s="1" t="s">
        <v>120</v>
      </c>
      <c r="CV287" s="1" t="s">
        <v>120</v>
      </c>
      <c r="CW287" s="1" t="s">
        <v>120</v>
      </c>
      <c r="CX287" s="1" t="s">
        <v>120</v>
      </c>
      <c r="CY287" s="1" t="s">
        <v>120</v>
      </c>
      <c r="CZ287" s="1" t="s">
        <v>120</v>
      </c>
      <c r="DA287" s="1" t="s">
        <v>120</v>
      </c>
      <c r="DB287">
        <v>0</v>
      </c>
      <c r="DC287" s="1" t="s">
        <v>120</v>
      </c>
      <c r="DD287" s="1" t="s">
        <v>135</v>
      </c>
      <c r="DE287" s="1" t="s">
        <v>120</v>
      </c>
      <c r="DF287" s="1" t="s">
        <v>120</v>
      </c>
      <c r="DG287" s="1" t="s">
        <v>120</v>
      </c>
      <c r="DH287" s="1" t="s">
        <v>136</v>
      </c>
      <c r="DI287" s="1" t="s">
        <v>119</v>
      </c>
      <c r="DJ287" s="1" t="s">
        <v>120</v>
      </c>
      <c r="DK287" s="1" t="s">
        <v>120</v>
      </c>
      <c r="DL287" s="1" t="s">
        <v>120</v>
      </c>
      <c r="DM287" s="1" t="s">
        <v>120</v>
      </c>
      <c r="DN287" s="1" t="s">
        <v>120</v>
      </c>
      <c r="DO287" s="1" t="s">
        <v>120</v>
      </c>
      <c r="DP287" s="1" t="s">
        <v>120</v>
      </c>
      <c r="DQ287" s="1" t="s">
        <v>120</v>
      </c>
    </row>
    <row r="288" spans="2:121" hidden="1" x14ac:dyDescent="0.25">
      <c r="B288">
        <v>2691</v>
      </c>
      <c r="C288" s="3">
        <v>40179</v>
      </c>
      <c r="D288" s="1" t="s">
        <v>226</v>
      </c>
      <c r="E288" s="1" t="s">
        <v>137</v>
      </c>
      <c r="F288">
        <v>-20</v>
      </c>
      <c r="G288" s="1" t="s">
        <v>118</v>
      </c>
      <c r="H288">
        <v>-14400</v>
      </c>
      <c r="I288" s="1" t="s">
        <v>119</v>
      </c>
      <c r="J288">
        <v>-3.43</v>
      </c>
      <c r="K288" s="9">
        <f>AVERAGE('E-F Prices 2011 Hourly'!G1509:G2251)</f>
        <v>0.35201583683964349</v>
      </c>
      <c r="L288" s="9">
        <f>SUM('E-F Prices 2011 Hourly'!J1532:J2251)</f>
        <v>39358.869999999981</v>
      </c>
      <c r="M288" s="9">
        <f>Table1[[#This Row],[Price]]*Table1[[#This Row],[Total quantity]]</f>
        <v>49392</v>
      </c>
      <c r="N288" s="9">
        <f>Table1[[#This Row],[Real P/L]]-Table1[[#This Row],[Premium]]</f>
        <v>-10033.130000000019</v>
      </c>
      <c r="S288" s="1" t="s">
        <v>120</v>
      </c>
      <c r="V288" s="1" t="s">
        <v>121</v>
      </c>
      <c r="W288" s="1" t="s">
        <v>121</v>
      </c>
      <c r="X288" s="1" t="s">
        <v>122</v>
      </c>
      <c r="Y288" s="1" t="s">
        <v>123</v>
      </c>
      <c r="Z288" s="1" t="s">
        <v>124</v>
      </c>
      <c r="AA288" s="1" t="s">
        <v>426</v>
      </c>
      <c r="AB288" s="1" t="s">
        <v>120</v>
      </c>
      <c r="AC288" s="1" t="s">
        <v>120</v>
      </c>
      <c r="AD288" s="1" t="s">
        <v>120</v>
      </c>
      <c r="AE288" s="1" t="s">
        <v>120</v>
      </c>
      <c r="AF288" s="1" t="s">
        <v>120</v>
      </c>
      <c r="AG288" s="3">
        <v>40848</v>
      </c>
      <c r="AH288" s="3">
        <v>40877</v>
      </c>
      <c r="AI288" s="1" t="s">
        <v>126</v>
      </c>
      <c r="AJ288">
        <v>720</v>
      </c>
      <c r="AK288" s="1" t="s">
        <v>163</v>
      </c>
      <c r="AL288">
        <v>5</v>
      </c>
      <c r="AM288" s="3"/>
      <c r="AN288" s="1" t="s">
        <v>120</v>
      </c>
      <c r="AO288" s="1" t="s">
        <v>120</v>
      </c>
      <c r="AP288" s="1" t="s">
        <v>128</v>
      </c>
      <c r="AQ288" s="1" t="s">
        <v>129</v>
      </c>
      <c r="AR288">
        <v>0</v>
      </c>
      <c r="AS288">
        <v>0</v>
      </c>
      <c r="AT288" s="1" t="s">
        <v>123</v>
      </c>
      <c r="AU288">
        <v>0</v>
      </c>
      <c r="AV288">
        <v>0</v>
      </c>
      <c r="AW288" s="1" t="s">
        <v>123</v>
      </c>
      <c r="AX288">
        <v>0</v>
      </c>
      <c r="AY288">
        <v>0</v>
      </c>
      <c r="AZ288" s="1" t="s">
        <v>123</v>
      </c>
      <c r="BA288">
        <v>0</v>
      </c>
      <c r="BB288">
        <v>0</v>
      </c>
      <c r="BC288" s="1" t="s">
        <v>123</v>
      </c>
      <c r="BF288" s="1" t="s">
        <v>130</v>
      </c>
      <c r="BG288" s="1" t="s">
        <v>120</v>
      </c>
      <c r="BH288" s="1" t="s">
        <v>131</v>
      </c>
      <c r="BK288" s="1" t="s">
        <v>120</v>
      </c>
      <c r="BL288" s="1" t="s">
        <v>120</v>
      </c>
      <c r="BM288" s="1" t="s">
        <v>120</v>
      </c>
      <c r="BN288" s="1" t="s">
        <v>120</v>
      </c>
      <c r="BO288" s="1" t="s">
        <v>495</v>
      </c>
      <c r="BP288" s="1" t="s">
        <v>133</v>
      </c>
      <c r="BQ288" s="1" t="s">
        <v>120</v>
      </c>
      <c r="BR288" s="1" t="s">
        <v>120</v>
      </c>
      <c r="BS288" s="1" t="s">
        <v>120</v>
      </c>
      <c r="BT288" s="1" t="s">
        <v>120</v>
      </c>
      <c r="BU288" s="1" t="s">
        <v>120</v>
      </c>
      <c r="BV288" s="1" t="s">
        <v>120</v>
      </c>
      <c r="BW288">
        <v>0</v>
      </c>
      <c r="BX288">
        <v>0</v>
      </c>
      <c r="BY288">
        <v>0</v>
      </c>
      <c r="BZ288" s="3"/>
      <c r="CA288" s="3"/>
      <c r="CB288" s="1" t="s">
        <v>142</v>
      </c>
      <c r="CC288" s="4"/>
      <c r="CE288" s="1" t="s">
        <v>120</v>
      </c>
      <c r="CH288" s="1" t="s">
        <v>120</v>
      </c>
      <c r="CK288" s="1" t="s">
        <v>120</v>
      </c>
      <c r="CN288" s="1" t="s">
        <v>120</v>
      </c>
      <c r="CO288" s="1" t="s">
        <v>120</v>
      </c>
      <c r="CP288" s="1" t="s">
        <v>120</v>
      </c>
      <c r="CQ288" s="1" t="s">
        <v>120</v>
      </c>
      <c r="CR288" s="1" t="s">
        <v>120</v>
      </c>
      <c r="CS288" s="1" t="s">
        <v>120</v>
      </c>
      <c r="CT288" s="3"/>
      <c r="CU288" s="1" t="s">
        <v>120</v>
      </c>
      <c r="CV288" s="1" t="s">
        <v>120</v>
      </c>
      <c r="CW288" s="1" t="s">
        <v>120</v>
      </c>
      <c r="CX288" s="1" t="s">
        <v>120</v>
      </c>
      <c r="CY288" s="1" t="s">
        <v>120</v>
      </c>
      <c r="CZ288" s="1" t="s">
        <v>120</v>
      </c>
      <c r="DA288" s="1" t="s">
        <v>120</v>
      </c>
      <c r="DB288">
        <v>0</v>
      </c>
      <c r="DC288" s="1" t="s">
        <v>120</v>
      </c>
      <c r="DD288" s="1" t="s">
        <v>135</v>
      </c>
      <c r="DE288" s="1" t="s">
        <v>120</v>
      </c>
      <c r="DF288" s="1" t="s">
        <v>120</v>
      </c>
      <c r="DG288" s="1" t="s">
        <v>120</v>
      </c>
      <c r="DH288" s="1" t="s">
        <v>136</v>
      </c>
      <c r="DI288" s="1" t="s">
        <v>119</v>
      </c>
      <c r="DJ288" s="1" t="s">
        <v>120</v>
      </c>
      <c r="DK288" s="1" t="s">
        <v>120</v>
      </c>
      <c r="DL288" s="1" t="s">
        <v>120</v>
      </c>
      <c r="DM288" s="1" t="s">
        <v>120</v>
      </c>
      <c r="DN288" s="1" t="s">
        <v>120</v>
      </c>
      <c r="DO288" s="1" t="s">
        <v>120</v>
      </c>
      <c r="DP288" s="1" t="s">
        <v>120</v>
      </c>
      <c r="DQ288" s="1" t="s">
        <v>120</v>
      </c>
    </row>
    <row r="289" spans="2:121" hidden="1" x14ac:dyDescent="0.25">
      <c r="B289">
        <v>2119</v>
      </c>
      <c r="C289" s="3">
        <v>40179</v>
      </c>
      <c r="D289" s="1" t="s">
        <v>230</v>
      </c>
      <c r="E289" s="1" t="s">
        <v>117</v>
      </c>
      <c r="F289">
        <v>10</v>
      </c>
      <c r="G289" s="1" t="s">
        <v>118</v>
      </c>
      <c r="H289">
        <v>7200</v>
      </c>
      <c r="I289" s="1" t="s">
        <v>119</v>
      </c>
      <c r="J289">
        <v>3.23</v>
      </c>
      <c r="K289" s="9">
        <f>AVERAGE('E-F Prices 2011 Hourly'!G1510:G2252)</f>
        <v>0.35201583683964349</v>
      </c>
      <c r="L289" s="9">
        <f>SUM('E-F Prices 2011 Hourly'!J1533:J2252)</f>
        <v>39358.869999999981</v>
      </c>
      <c r="M289" s="9">
        <f>Table1[[#This Row],[Price]]*Table1[[#This Row],[Total quantity]]</f>
        <v>23256</v>
      </c>
      <c r="N289" s="9">
        <f>Table1[[#This Row],[Real P/L]]-Table1[[#This Row],[Premium]]</f>
        <v>16102.869999999981</v>
      </c>
      <c r="S289" s="1" t="s">
        <v>120</v>
      </c>
      <c r="V289" s="1" t="s">
        <v>121</v>
      </c>
      <c r="W289" s="1" t="s">
        <v>121</v>
      </c>
      <c r="X289" s="1" t="s">
        <v>122</v>
      </c>
      <c r="Y289" s="1" t="s">
        <v>123</v>
      </c>
      <c r="Z289" s="1" t="s">
        <v>124</v>
      </c>
      <c r="AA289" s="1" t="s">
        <v>426</v>
      </c>
      <c r="AB289" s="1" t="s">
        <v>120</v>
      </c>
      <c r="AC289" s="1" t="s">
        <v>120</v>
      </c>
      <c r="AD289" s="1" t="s">
        <v>120</v>
      </c>
      <c r="AE289" s="1" t="s">
        <v>120</v>
      </c>
      <c r="AF289" s="1" t="s">
        <v>120</v>
      </c>
      <c r="AG289" s="3">
        <v>40848</v>
      </c>
      <c r="AH289" s="3">
        <v>40877</v>
      </c>
      <c r="AI289" s="1" t="s">
        <v>126</v>
      </c>
      <c r="AJ289">
        <v>720</v>
      </c>
      <c r="AK289" s="1" t="s">
        <v>163</v>
      </c>
      <c r="AL289">
        <v>5</v>
      </c>
      <c r="AM289" s="3"/>
      <c r="AN289" s="1" t="s">
        <v>120</v>
      </c>
      <c r="AO289" s="1" t="s">
        <v>120</v>
      </c>
      <c r="AP289" s="1" t="s">
        <v>128</v>
      </c>
      <c r="AQ289" s="1" t="s">
        <v>129</v>
      </c>
      <c r="AR289">
        <v>0</v>
      </c>
      <c r="AS289">
        <v>0</v>
      </c>
      <c r="AT289" s="1" t="s">
        <v>123</v>
      </c>
      <c r="AU289">
        <v>0</v>
      </c>
      <c r="AV289">
        <v>0</v>
      </c>
      <c r="AW289" s="1" t="s">
        <v>123</v>
      </c>
      <c r="AX289">
        <v>0</v>
      </c>
      <c r="AY289">
        <v>0</v>
      </c>
      <c r="AZ289" s="1" t="s">
        <v>123</v>
      </c>
      <c r="BA289">
        <v>0</v>
      </c>
      <c r="BB289">
        <v>0</v>
      </c>
      <c r="BC289" s="1" t="s">
        <v>123</v>
      </c>
      <c r="BF289" s="1" t="s">
        <v>130</v>
      </c>
      <c r="BG289" s="1" t="s">
        <v>120</v>
      </c>
      <c r="BH289" s="1" t="s">
        <v>131</v>
      </c>
      <c r="BK289" s="1" t="s">
        <v>120</v>
      </c>
      <c r="BL289" s="1" t="s">
        <v>120</v>
      </c>
      <c r="BM289" s="1" t="s">
        <v>120</v>
      </c>
      <c r="BN289" s="1" t="s">
        <v>120</v>
      </c>
      <c r="BO289" s="1" t="s">
        <v>496</v>
      </c>
      <c r="BP289" s="1" t="s">
        <v>133</v>
      </c>
      <c r="BQ289" s="1" t="s">
        <v>120</v>
      </c>
      <c r="BR289" s="1" t="s">
        <v>120</v>
      </c>
      <c r="BS289" s="1" t="s">
        <v>120</v>
      </c>
      <c r="BT289" s="1" t="s">
        <v>120</v>
      </c>
      <c r="BU289" s="1" t="s">
        <v>120</v>
      </c>
      <c r="BV289" s="1" t="s">
        <v>120</v>
      </c>
      <c r="BW289">
        <v>0</v>
      </c>
      <c r="BX289">
        <v>0</v>
      </c>
      <c r="BY289">
        <v>0</v>
      </c>
      <c r="BZ289" s="3"/>
      <c r="CA289" s="3"/>
      <c r="CB289" s="1" t="s">
        <v>147</v>
      </c>
      <c r="CC289" s="4"/>
      <c r="CE289" s="1" t="s">
        <v>120</v>
      </c>
      <c r="CH289" s="1" t="s">
        <v>120</v>
      </c>
      <c r="CK289" s="1" t="s">
        <v>120</v>
      </c>
      <c r="CN289" s="1" t="s">
        <v>120</v>
      </c>
      <c r="CO289" s="1" t="s">
        <v>120</v>
      </c>
      <c r="CP289" s="1" t="s">
        <v>120</v>
      </c>
      <c r="CQ289" s="1" t="s">
        <v>120</v>
      </c>
      <c r="CR289" s="1" t="s">
        <v>120</v>
      </c>
      <c r="CS289" s="1" t="s">
        <v>120</v>
      </c>
      <c r="CT289" s="3"/>
      <c r="CU289" s="1" t="s">
        <v>120</v>
      </c>
      <c r="CV289" s="1" t="s">
        <v>120</v>
      </c>
      <c r="CW289" s="1" t="s">
        <v>120</v>
      </c>
      <c r="CX289" s="1" t="s">
        <v>120</v>
      </c>
      <c r="CY289" s="1" t="s">
        <v>120</v>
      </c>
      <c r="CZ289" s="1" t="s">
        <v>120</v>
      </c>
      <c r="DA289" s="1" t="s">
        <v>120</v>
      </c>
      <c r="DB289">
        <v>0</v>
      </c>
      <c r="DC289" s="1" t="s">
        <v>120</v>
      </c>
      <c r="DD289" s="1" t="s">
        <v>135</v>
      </c>
      <c r="DE289" s="1" t="s">
        <v>120</v>
      </c>
      <c r="DF289" s="1" t="s">
        <v>120</v>
      </c>
      <c r="DG289" s="1" t="s">
        <v>120</v>
      </c>
      <c r="DH289" s="1" t="s">
        <v>136</v>
      </c>
      <c r="DI289" s="1" t="s">
        <v>119</v>
      </c>
      <c r="DJ289" s="1" t="s">
        <v>120</v>
      </c>
      <c r="DK289" s="1" t="s">
        <v>120</v>
      </c>
      <c r="DL289" s="1" t="s">
        <v>120</v>
      </c>
      <c r="DM289" s="1" t="s">
        <v>120</v>
      </c>
      <c r="DN289" s="1" t="s">
        <v>120</v>
      </c>
      <c r="DO289" s="1" t="s">
        <v>120</v>
      </c>
      <c r="DP289" s="1" t="s">
        <v>120</v>
      </c>
      <c r="DQ289" s="1" t="s">
        <v>120</v>
      </c>
    </row>
    <row r="290" spans="2:121" hidden="1" x14ac:dyDescent="0.25">
      <c r="B290">
        <v>2407</v>
      </c>
      <c r="C290" s="3">
        <v>40179</v>
      </c>
      <c r="D290" s="1" t="s">
        <v>230</v>
      </c>
      <c r="E290" s="1" t="s">
        <v>137</v>
      </c>
      <c r="F290">
        <v>-10</v>
      </c>
      <c r="G290" s="1" t="s">
        <v>118</v>
      </c>
      <c r="H290">
        <v>-7200</v>
      </c>
      <c r="I290" s="1" t="s">
        <v>119</v>
      </c>
      <c r="J290">
        <v>4.5599999999999996</v>
      </c>
      <c r="K290" s="9">
        <f>AVERAGE('E-F Prices 2011 Hourly'!G1511:G2253)</f>
        <v>0.35201583683964349</v>
      </c>
      <c r="L290" s="9">
        <f>SUM('E-F Prices 2011 Hourly'!J1534:J2253)</f>
        <v>39358.869999999981</v>
      </c>
      <c r="M290" s="9">
        <f>Table1[[#This Row],[Price]]*Table1[[#This Row],[Total quantity]]</f>
        <v>-32832</v>
      </c>
      <c r="N290" s="9">
        <f>Table1[[#This Row],[Real P/L]]-Table1[[#This Row],[Premium]]</f>
        <v>72190.869999999981</v>
      </c>
      <c r="S290" s="1" t="s">
        <v>120</v>
      </c>
      <c r="V290" s="1" t="s">
        <v>121</v>
      </c>
      <c r="W290" s="1" t="s">
        <v>121</v>
      </c>
      <c r="X290" s="1" t="s">
        <v>122</v>
      </c>
      <c r="Y290" s="1" t="s">
        <v>123</v>
      </c>
      <c r="Z290" s="1" t="s">
        <v>124</v>
      </c>
      <c r="AA290" s="1" t="s">
        <v>426</v>
      </c>
      <c r="AB290" s="1" t="s">
        <v>120</v>
      </c>
      <c r="AC290" s="1" t="s">
        <v>120</v>
      </c>
      <c r="AD290" s="1" t="s">
        <v>120</v>
      </c>
      <c r="AE290" s="1" t="s">
        <v>120</v>
      </c>
      <c r="AF290" s="1" t="s">
        <v>120</v>
      </c>
      <c r="AG290" s="3">
        <v>40848</v>
      </c>
      <c r="AH290" s="3">
        <v>40877</v>
      </c>
      <c r="AI290" s="1" t="s">
        <v>126</v>
      </c>
      <c r="AJ290">
        <v>720</v>
      </c>
      <c r="AK290" s="1" t="s">
        <v>163</v>
      </c>
      <c r="AL290">
        <v>5</v>
      </c>
      <c r="AM290" s="3"/>
      <c r="AN290" s="1" t="s">
        <v>120</v>
      </c>
      <c r="AO290" s="1" t="s">
        <v>120</v>
      </c>
      <c r="AP290" s="1" t="s">
        <v>128</v>
      </c>
      <c r="AQ290" s="1" t="s">
        <v>129</v>
      </c>
      <c r="AR290">
        <v>0</v>
      </c>
      <c r="AS290">
        <v>0</v>
      </c>
      <c r="AT290" s="1" t="s">
        <v>123</v>
      </c>
      <c r="AU290">
        <v>0</v>
      </c>
      <c r="AV290">
        <v>0</v>
      </c>
      <c r="AW290" s="1" t="s">
        <v>123</v>
      </c>
      <c r="AX290">
        <v>0</v>
      </c>
      <c r="AY290">
        <v>0</v>
      </c>
      <c r="AZ290" s="1" t="s">
        <v>123</v>
      </c>
      <c r="BA290">
        <v>0</v>
      </c>
      <c r="BB290">
        <v>0</v>
      </c>
      <c r="BC290" s="1" t="s">
        <v>123</v>
      </c>
      <c r="BF290" s="1" t="s">
        <v>130</v>
      </c>
      <c r="BG290" s="1" t="s">
        <v>120</v>
      </c>
      <c r="BH290" s="1" t="s">
        <v>131</v>
      </c>
      <c r="BK290" s="1" t="s">
        <v>120</v>
      </c>
      <c r="BL290" s="1" t="s">
        <v>120</v>
      </c>
      <c r="BM290" s="1" t="s">
        <v>120</v>
      </c>
      <c r="BN290" s="1" t="s">
        <v>120</v>
      </c>
      <c r="BO290" s="1" t="s">
        <v>497</v>
      </c>
      <c r="BP290" s="1" t="s">
        <v>133</v>
      </c>
      <c r="BQ290" s="1" t="s">
        <v>120</v>
      </c>
      <c r="BR290" s="1" t="s">
        <v>120</v>
      </c>
      <c r="BS290" s="1" t="s">
        <v>120</v>
      </c>
      <c r="BT290" s="1" t="s">
        <v>120</v>
      </c>
      <c r="BU290" s="1" t="s">
        <v>120</v>
      </c>
      <c r="BV290" s="1" t="s">
        <v>120</v>
      </c>
      <c r="BW290">
        <v>0</v>
      </c>
      <c r="BX290">
        <v>0</v>
      </c>
      <c r="BY290">
        <v>0</v>
      </c>
      <c r="BZ290" s="3"/>
      <c r="CA290" s="3"/>
      <c r="CB290" s="1" t="s">
        <v>147</v>
      </c>
      <c r="CC290" s="4"/>
      <c r="CE290" s="1" t="s">
        <v>120</v>
      </c>
      <c r="CH290" s="1" t="s">
        <v>120</v>
      </c>
      <c r="CK290" s="1" t="s">
        <v>120</v>
      </c>
      <c r="CN290" s="1" t="s">
        <v>120</v>
      </c>
      <c r="CO290" s="1" t="s">
        <v>120</v>
      </c>
      <c r="CP290" s="1" t="s">
        <v>120</v>
      </c>
      <c r="CQ290" s="1" t="s">
        <v>120</v>
      </c>
      <c r="CR290" s="1" t="s">
        <v>120</v>
      </c>
      <c r="CS290" s="1" t="s">
        <v>120</v>
      </c>
      <c r="CT290" s="3"/>
      <c r="CU290" s="1" t="s">
        <v>120</v>
      </c>
      <c r="CV290" s="1" t="s">
        <v>120</v>
      </c>
      <c r="CW290" s="1" t="s">
        <v>120</v>
      </c>
      <c r="CX290" s="1" t="s">
        <v>120</v>
      </c>
      <c r="CY290" s="1" t="s">
        <v>120</v>
      </c>
      <c r="CZ290" s="1" t="s">
        <v>120</v>
      </c>
      <c r="DA290" s="1" t="s">
        <v>120</v>
      </c>
      <c r="DB290">
        <v>0</v>
      </c>
      <c r="DC290" s="1" t="s">
        <v>120</v>
      </c>
      <c r="DD290" s="1" t="s">
        <v>135</v>
      </c>
      <c r="DE290" s="1" t="s">
        <v>120</v>
      </c>
      <c r="DF290" s="1" t="s">
        <v>120</v>
      </c>
      <c r="DG290" s="1" t="s">
        <v>120</v>
      </c>
      <c r="DH290" s="1" t="s">
        <v>136</v>
      </c>
      <c r="DI290" s="1" t="s">
        <v>119</v>
      </c>
      <c r="DJ290" s="1" t="s">
        <v>120</v>
      </c>
      <c r="DK290" s="1" t="s">
        <v>120</v>
      </c>
      <c r="DL290" s="1" t="s">
        <v>120</v>
      </c>
      <c r="DM290" s="1" t="s">
        <v>120</v>
      </c>
      <c r="DN290" s="1" t="s">
        <v>120</v>
      </c>
      <c r="DO290" s="1" t="s">
        <v>120</v>
      </c>
      <c r="DP290" s="1" t="s">
        <v>120</v>
      </c>
      <c r="DQ290" s="1" t="s">
        <v>120</v>
      </c>
    </row>
    <row r="291" spans="2:121" hidden="1" x14ac:dyDescent="0.25">
      <c r="B291">
        <v>2693</v>
      </c>
      <c r="C291" s="3">
        <v>40179</v>
      </c>
      <c r="D291" s="1" t="s">
        <v>230</v>
      </c>
      <c r="E291" s="1" t="s">
        <v>137</v>
      </c>
      <c r="F291">
        <v>-20</v>
      </c>
      <c r="G291" s="1" t="s">
        <v>118</v>
      </c>
      <c r="H291">
        <v>-14400</v>
      </c>
      <c r="I291" s="1" t="s">
        <v>119</v>
      </c>
      <c r="J291">
        <v>-3.43</v>
      </c>
      <c r="K291" s="9">
        <f>AVERAGE('E-F Prices 2011 Hourly'!G1512:G2254)</f>
        <v>0.35201583683964349</v>
      </c>
      <c r="L291" s="9">
        <f>SUM('E-F Prices 2011 Hourly'!J1535:J2254)</f>
        <v>39358.869999999981</v>
      </c>
      <c r="M291" s="9">
        <f>Table1[[#This Row],[Price]]*Table1[[#This Row],[Total quantity]]</f>
        <v>49392</v>
      </c>
      <c r="N291" s="9">
        <f>Table1[[#This Row],[Real P/L]]-Table1[[#This Row],[Premium]]</f>
        <v>-10033.130000000019</v>
      </c>
      <c r="S291" s="1" t="s">
        <v>120</v>
      </c>
      <c r="V291" s="1" t="s">
        <v>121</v>
      </c>
      <c r="W291" s="1" t="s">
        <v>121</v>
      </c>
      <c r="X291" s="1" t="s">
        <v>122</v>
      </c>
      <c r="Y291" s="1" t="s">
        <v>123</v>
      </c>
      <c r="Z291" s="1" t="s">
        <v>124</v>
      </c>
      <c r="AA291" s="1" t="s">
        <v>426</v>
      </c>
      <c r="AB291" s="1" t="s">
        <v>120</v>
      </c>
      <c r="AC291" s="1" t="s">
        <v>120</v>
      </c>
      <c r="AD291" s="1" t="s">
        <v>120</v>
      </c>
      <c r="AE291" s="1" t="s">
        <v>120</v>
      </c>
      <c r="AF291" s="1" t="s">
        <v>120</v>
      </c>
      <c r="AG291" s="3">
        <v>40848</v>
      </c>
      <c r="AH291" s="3">
        <v>40877</v>
      </c>
      <c r="AI291" s="1" t="s">
        <v>126</v>
      </c>
      <c r="AJ291">
        <v>720</v>
      </c>
      <c r="AK291" s="1" t="s">
        <v>163</v>
      </c>
      <c r="AL291">
        <v>5</v>
      </c>
      <c r="AM291" s="3"/>
      <c r="AN291" s="1" t="s">
        <v>120</v>
      </c>
      <c r="AO291" s="1" t="s">
        <v>120</v>
      </c>
      <c r="AP291" s="1" t="s">
        <v>128</v>
      </c>
      <c r="AQ291" s="1" t="s">
        <v>129</v>
      </c>
      <c r="AR291">
        <v>0</v>
      </c>
      <c r="AS291">
        <v>0</v>
      </c>
      <c r="AT291" s="1" t="s">
        <v>123</v>
      </c>
      <c r="AU291">
        <v>0</v>
      </c>
      <c r="AV291">
        <v>0</v>
      </c>
      <c r="AW291" s="1" t="s">
        <v>123</v>
      </c>
      <c r="AX291">
        <v>0</v>
      </c>
      <c r="AY291">
        <v>0</v>
      </c>
      <c r="AZ291" s="1" t="s">
        <v>123</v>
      </c>
      <c r="BA291">
        <v>0</v>
      </c>
      <c r="BB291">
        <v>0</v>
      </c>
      <c r="BC291" s="1" t="s">
        <v>123</v>
      </c>
      <c r="BF291" s="1" t="s">
        <v>130</v>
      </c>
      <c r="BG291" s="1" t="s">
        <v>120</v>
      </c>
      <c r="BH291" s="1" t="s">
        <v>131</v>
      </c>
      <c r="BK291" s="1" t="s">
        <v>120</v>
      </c>
      <c r="BL291" s="1" t="s">
        <v>120</v>
      </c>
      <c r="BM291" s="1" t="s">
        <v>120</v>
      </c>
      <c r="BN291" s="1" t="s">
        <v>120</v>
      </c>
      <c r="BO291" s="1" t="s">
        <v>498</v>
      </c>
      <c r="BP291" s="1" t="s">
        <v>133</v>
      </c>
      <c r="BQ291" s="1" t="s">
        <v>120</v>
      </c>
      <c r="BR291" s="1" t="s">
        <v>120</v>
      </c>
      <c r="BS291" s="1" t="s">
        <v>120</v>
      </c>
      <c r="BT291" s="1" t="s">
        <v>120</v>
      </c>
      <c r="BU291" s="1" t="s">
        <v>120</v>
      </c>
      <c r="BV291" s="1" t="s">
        <v>120</v>
      </c>
      <c r="BW291">
        <v>0</v>
      </c>
      <c r="BX291">
        <v>0</v>
      </c>
      <c r="BY291">
        <v>0</v>
      </c>
      <c r="BZ291" s="3"/>
      <c r="CA291" s="3"/>
      <c r="CB291" s="1" t="s">
        <v>147</v>
      </c>
      <c r="CC291" s="4"/>
      <c r="CE291" s="1" t="s">
        <v>120</v>
      </c>
      <c r="CH291" s="1" t="s">
        <v>120</v>
      </c>
      <c r="CK291" s="1" t="s">
        <v>120</v>
      </c>
      <c r="CN291" s="1" t="s">
        <v>120</v>
      </c>
      <c r="CO291" s="1" t="s">
        <v>120</v>
      </c>
      <c r="CP291" s="1" t="s">
        <v>120</v>
      </c>
      <c r="CQ291" s="1" t="s">
        <v>120</v>
      </c>
      <c r="CR291" s="1" t="s">
        <v>120</v>
      </c>
      <c r="CS291" s="1" t="s">
        <v>120</v>
      </c>
      <c r="CT291" s="3"/>
      <c r="CU291" s="1" t="s">
        <v>120</v>
      </c>
      <c r="CV291" s="1" t="s">
        <v>120</v>
      </c>
      <c r="CW291" s="1" t="s">
        <v>120</v>
      </c>
      <c r="CX291" s="1" t="s">
        <v>120</v>
      </c>
      <c r="CY291" s="1" t="s">
        <v>120</v>
      </c>
      <c r="CZ291" s="1" t="s">
        <v>120</v>
      </c>
      <c r="DA291" s="1" t="s">
        <v>120</v>
      </c>
      <c r="DB291">
        <v>0</v>
      </c>
      <c r="DC291" s="1" t="s">
        <v>120</v>
      </c>
      <c r="DD291" s="1" t="s">
        <v>135</v>
      </c>
      <c r="DE291" s="1" t="s">
        <v>120</v>
      </c>
      <c r="DF291" s="1" t="s">
        <v>120</v>
      </c>
      <c r="DG291" s="1" t="s">
        <v>120</v>
      </c>
      <c r="DH291" s="1" t="s">
        <v>136</v>
      </c>
      <c r="DI291" s="1" t="s">
        <v>119</v>
      </c>
      <c r="DJ291" s="1" t="s">
        <v>120</v>
      </c>
      <c r="DK291" s="1" t="s">
        <v>120</v>
      </c>
      <c r="DL291" s="1" t="s">
        <v>120</v>
      </c>
      <c r="DM291" s="1" t="s">
        <v>120</v>
      </c>
      <c r="DN291" s="1" t="s">
        <v>120</v>
      </c>
      <c r="DO291" s="1" t="s">
        <v>120</v>
      </c>
      <c r="DP291" s="1" t="s">
        <v>120</v>
      </c>
      <c r="DQ291" s="1" t="s">
        <v>120</v>
      </c>
    </row>
    <row r="292" spans="2:121" hidden="1" x14ac:dyDescent="0.25">
      <c r="B292">
        <v>2121</v>
      </c>
      <c r="C292" s="3">
        <v>40179</v>
      </c>
      <c r="D292" s="1" t="s">
        <v>234</v>
      </c>
      <c r="E292" s="1" t="s">
        <v>117</v>
      </c>
      <c r="F292">
        <v>10</v>
      </c>
      <c r="G292" s="1" t="s">
        <v>118</v>
      </c>
      <c r="H292">
        <v>7440</v>
      </c>
      <c r="I292" s="1" t="s">
        <v>119</v>
      </c>
      <c r="J292">
        <v>3.23</v>
      </c>
      <c r="K292" s="9">
        <f>AVERAGE('E-F Prices 2011 Hourly'!G1513:G2255)</f>
        <v>0.40100911640953618</v>
      </c>
      <c r="L292" s="9">
        <f>SUM('E-F Prices 2011 Hourly'!J1536:J2255)</f>
        <v>40921.179999999986</v>
      </c>
      <c r="M292" s="9">
        <f>Table1[[#This Row],[Price]]*Table1[[#This Row],[Total quantity]]</f>
        <v>24031.200000000001</v>
      </c>
      <c r="N292" s="9">
        <f>Table1[[#This Row],[Real P/L]]-Table1[[#This Row],[Premium]]</f>
        <v>16889.979999999985</v>
      </c>
      <c r="S292" s="1" t="s">
        <v>120</v>
      </c>
      <c r="V292" s="1" t="s">
        <v>121</v>
      </c>
      <c r="W292" s="1" t="s">
        <v>121</v>
      </c>
      <c r="X292" s="1" t="s">
        <v>122</v>
      </c>
      <c r="Y292" s="1" t="s">
        <v>123</v>
      </c>
      <c r="Z292" s="1" t="s">
        <v>124</v>
      </c>
      <c r="AA292" s="1" t="s">
        <v>426</v>
      </c>
      <c r="AB292" s="1" t="s">
        <v>120</v>
      </c>
      <c r="AC292" s="1" t="s">
        <v>120</v>
      </c>
      <c r="AD292" s="1" t="s">
        <v>120</v>
      </c>
      <c r="AE292" s="1" t="s">
        <v>120</v>
      </c>
      <c r="AF292" s="1" t="s">
        <v>120</v>
      </c>
      <c r="AG292" s="3">
        <v>40909</v>
      </c>
      <c r="AH292" s="3">
        <v>40939</v>
      </c>
      <c r="AI292" s="1" t="s">
        <v>126</v>
      </c>
      <c r="AJ292">
        <v>744</v>
      </c>
      <c r="AK292" s="1" t="s">
        <v>127</v>
      </c>
      <c r="AL292">
        <v>-5</v>
      </c>
      <c r="AM292" s="3"/>
      <c r="AN292" s="1" t="s">
        <v>120</v>
      </c>
      <c r="AO292" s="1" t="s">
        <v>120</v>
      </c>
      <c r="AP292" s="1" t="s">
        <v>128</v>
      </c>
      <c r="AQ292" s="1" t="s">
        <v>129</v>
      </c>
      <c r="AR292">
        <v>0</v>
      </c>
      <c r="AS292">
        <v>0</v>
      </c>
      <c r="AT292" s="1" t="s">
        <v>123</v>
      </c>
      <c r="AU292">
        <v>0</v>
      </c>
      <c r="AV292">
        <v>0</v>
      </c>
      <c r="AW292" s="1" t="s">
        <v>123</v>
      </c>
      <c r="AX292">
        <v>0</v>
      </c>
      <c r="AY292">
        <v>0</v>
      </c>
      <c r="AZ292" s="1" t="s">
        <v>123</v>
      </c>
      <c r="BA292">
        <v>0</v>
      </c>
      <c r="BB292">
        <v>0</v>
      </c>
      <c r="BC292" s="1" t="s">
        <v>123</v>
      </c>
      <c r="BF292" s="1" t="s">
        <v>130</v>
      </c>
      <c r="BG292" s="1" t="s">
        <v>120</v>
      </c>
      <c r="BH292" s="1" t="s">
        <v>131</v>
      </c>
      <c r="BK292" s="1" t="s">
        <v>120</v>
      </c>
      <c r="BL292" s="1" t="s">
        <v>120</v>
      </c>
      <c r="BM292" s="1" t="s">
        <v>120</v>
      </c>
      <c r="BN292" s="1" t="s">
        <v>120</v>
      </c>
      <c r="BO292" s="1" t="s">
        <v>499</v>
      </c>
      <c r="BP292" s="1" t="s">
        <v>133</v>
      </c>
      <c r="BQ292" s="1" t="s">
        <v>120</v>
      </c>
      <c r="BR292" s="1" t="s">
        <v>120</v>
      </c>
      <c r="BS292" s="1" t="s">
        <v>120</v>
      </c>
      <c r="BT292" s="1" t="s">
        <v>120</v>
      </c>
      <c r="BU292" s="1" t="s">
        <v>120</v>
      </c>
      <c r="BV292" s="1" t="s">
        <v>120</v>
      </c>
      <c r="BW292">
        <v>0</v>
      </c>
      <c r="BX292">
        <v>0</v>
      </c>
      <c r="BY292">
        <v>0</v>
      </c>
      <c r="BZ292" s="3"/>
      <c r="CA292" s="3"/>
      <c r="CB292" s="1" t="s">
        <v>134</v>
      </c>
      <c r="CC292" s="4"/>
      <c r="CE292" s="1" t="s">
        <v>120</v>
      </c>
      <c r="CH292" s="1" t="s">
        <v>120</v>
      </c>
      <c r="CK292" s="1" t="s">
        <v>120</v>
      </c>
      <c r="CN292" s="1" t="s">
        <v>120</v>
      </c>
      <c r="CO292" s="1" t="s">
        <v>120</v>
      </c>
      <c r="CP292" s="1" t="s">
        <v>120</v>
      </c>
      <c r="CQ292" s="1" t="s">
        <v>120</v>
      </c>
      <c r="CR292" s="1" t="s">
        <v>120</v>
      </c>
      <c r="CS292" s="1" t="s">
        <v>120</v>
      </c>
      <c r="CT292" s="3"/>
      <c r="CU292" s="1" t="s">
        <v>120</v>
      </c>
      <c r="CV292" s="1" t="s">
        <v>120</v>
      </c>
      <c r="CW292" s="1" t="s">
        <v>120</v>
      </c>
      <c r="CX292" s="1" t="s">
        <v>120</v>
      </c>
      <c r="CY292" s="1" t="s">
        <v>120</v>
      </c>
      <c r="CZ292" s="1" t="s">
        <v>120</v>
      </c>
      <c r="DA292" s="1" t="s">
        <v>120</v>
      </c>
      <c r="DB292">
        <v>0</v>
      </c>
      <c r="DC292" s="1" t="s">
        <v>120</v>
      </c>
      <c r="DD292" s="1" t="s">
        <v>135</v>
      </c>
      <c r="DE292" s="1" t="s">
        <v>120</v>
      </c>
      <c r="DF292" s="1" t="s">
        <v>120</v>
      </c>
      <c r="DG292" s="1" t="s">
        <v>120</v>
      </c>
      <c r="DH292" s="1" t="s">
        <v>136</v>
      </c>
      <c r="DI292" s="1" t="s">
        <v>119</v>
      </c>
      <c r="DJ292" s="1" t="s">
        <v>120</v>
      </c>
      <c r="DK292" s="1" t="s">
        <v>120</v>
      </c>
      <c r="DL292" s="1" t="s">
        <v>120</v>
      </c>
      <c r="DM292" s="1" t="s">
        <v>120</v>
      </c>
      <c r="DN292" s="1" t="s">
        <v>120</v>
      </c>
      <c r="DO292" s="1" t="s">
        <v>120</v>
      </c>
      <c r="DP292" s="1" t="s">
        <v>120</v>
      </c>
      <c r="DQ292" s="1" t="s">
        <v>120</v>
      </c>
    </row>
    <row r="293" spans="2:121" hidden="1" x14ac:dyDescent="0.25">
      <c r="B293">
        <v>2409</v>
      </c>
      <c r="C293" s="3">
        <v>40179</v>
      </c>
      <c r="D293" s="1" t="s">
        <v>234</v>
      </c>
      <c r="E293" s="1" t="s">
        <v>137</v>
      </c>
      <c r="F293">
        <v>-10</v>
      </c>
      <c r="G293" s="1" t="s">
        <v>118</v>
      </c>
      <c r="H293">
        <v>-7440</v>
      </c>
      <c r="I293" s="1" t="s">
        <v>119</v>
      </c>
      <c r="J293">
        <v>4.5599999999999996</v>
      </c>
      <c r="K293" s="9">
        <f>AVERAGE('E-F Prices 2011 Hourly'!G1514:G2256)</f>
        <v>0.40100911640953618</v>
      </c>
      <c r="L293" s="9">
        <f>SUM('E-F Prices 2011 Hourly'!J1537:J2256)</f>
        <v>39811.269999999982</v>
      </c>
      <c r="M293" s="9">
        <f>Table1[[#This Row],[Price]]*Table1[[#This Row],[Total quantity]]</f>
        <v>-33926.399999999994</v>
      </c>
      <c r="N293" s="9">
        <f>Table1[[#This Row],[Real P/L]]-Table1[[#This Row],[Premium]]</f>
        <v>73737.669999999984</v>
      </c>
      <c r="S293" s="1" t="s">
        <v>120</v>
      </c>
      <c r="V293" s="1" t="s">
        <v>121</v>
      </c>
      <c r="W293" s="1" t="s">
        <v>121</v>
      </c>
      <c r="X293" s="1" t="s">
        <v>122</v>
      </c>
      <c r="Y293" s="1" t="s">
        <v>123</v>
      </c>
      <c r="Z293" s="1" t="s">
        <v>124</v>
      </c>
      <c r="AA293" s="1" t="s">
        <v>426</v>
      </c>
      <c r="AB293" s="1" t="s">
        <v>120</v>
      </c>
      <c r="AC293" s="1" t="s">
        <v>120</v>
      </c>
      <c r="AD293" s="1" t="s">
        <v>120</v>
      </c>
      <c r="AE293" s="1" t="s">
        <v>120</v>
      </c>
      <c r="AF293" s="1" t="s">
        <v>120</v>
      </c>
      <c r="AG293" s="3">
        <v>40909</v>
      </c>
      <c r="AH293" s="3">
        <v>40939</v>
      </c>
      <c r="AI293" s="1" t="s">
        <v>126</v>
      </c>
      <c r="AJ293">
        <v>744</v>
      </c>
      <c r="AK293" s="1" t="s">
        <v>127</v>
      </c>
      <c r="AL293">
        <v>-5</v>
      </c>
      <c r="AM293" s="3"/>
      <c r="AN293" s="1" t="s">
        <v>120</v>
      </c>
      <c r="AO293" s="1" t="s">
        <v>120</v>
      </c>
      <c r="AP293" s="1" t="s">
        <v>128</v>
      </c>
      <c r="AQ293" s="1" t="s">
        <v>129</v>
      </c>
      <c r="AR293">
        <v>0</v>
      </c>
      <c r="AS293">
        <v>0</v>
      </c>
      <c r="AT293" s="1" t="s">
        <v>123</v>
      </c>
      <c r="AU293">
        <v>0</v>
      </c>
      <c r="AV293">
        <v>0</v>
      </c>
      <c r="AW293" s="1" t="s">
        <v>123</v>
      </c>
      <c r="AX293">
        <v>0</v>
      </c>
      <c r="AY293">
        <v>0</v>
      </c>
      <c r="AZ293" s="1" t="s">
        <v>123</v>
      </c>
      <c r="BA293">
        <v>0</v>
      </c>
      <c r="BB293">
        <v>0</v>
      </c>
      <c r="BC293" s="1" t="s">
        <v>123</v>
      </c>
      <c r="BF293" s="1" t="s">
        <v>130</v>
      </c>
      <c r="BG293" s="1" t="s">
        <v>120</v>
      </c>
      <c r="BH293" s="1" t="s">
        <v>131</v>
      </c>
      <c r="BK293" s="1" t="s">
        <v>120</v>
      </c>
      <c r="BL293" s="1" t="s">
        <v>120</v>
      </c>
      <c r="BM293" s="1" t="s">
        <v>120</v>
      </c>
      <c r="BN293" s="1" t="s">
        <v>120</v>
      </c>
      <c r="BO293" s="1" t="s">
        <v>500</v>
      </c>
      <c r="BP293" s="1" t="s">
        <v>133</v>
      </c>
      <c r="BQ293" s="1" t="s">
        <v>120</v>
      </c>
      <c r="BR293" s="1" t="s">
        <v>120</v>
      </c>
      <c r="BS293" s="1" t="s">
        <v>120</v>
      </c>
      <c r="BT293" s="1" t="s">
        <v>120</v>
      </c>
      <c r="BU293" s="1" t="s">
        <v>120</v>
      </c>
      <c r="BV293" s="1" t="s">
        <v>120</v>
      </c>
      <c r="BW293">
        <v>0</v>
      </c>
      <c r="BX293">
        <v>0</v>
      </c>
      <c r="BY293">
        <v>0</v>
      </c>
      <c r="BZ293" s="3"/>
      <c r="CA293" s="3"/>
      <c r="CB293" s="1" t="s">
        <v>134</v>
      </c>
      <c r="CC293" s="4"/>
      <c r="CE293" s="1" t="s">
        <v>120</v>
      </c>
      <c r="CH293" s="1" t="s">
        <v>120</v>
      </c>
      <c r="CK293" s="1" t="s">
        <v>120</v>
      </c>
      <c r="CN293" s="1" t="s">
        <v>120</v>
      </c>
      <c r="CO293" s="1" t="s">
        <v>120</v>
      </c>
      <c r="CP293" s="1" t="s">
        <v>120</v>
      </c>
      <c r="CQ293" s="1" t="s">
        <v>120</v>
      </c>
      <c r="CR293" s="1" t="s">
        <v>120</v>
      </c>
      <c r="CS293" s="1" t="s">
        <v>120</v>
      </c>
      <c r="CT293" s="3"/>
      <c r="CU293" s="1" t="s">
        <v>120</v>
      </c>
      <c r="CV293" s="1" t="s">
        <v>120</v>
      </c>
      <c r="CW293" s="1" t="s">
        <v>120</v>
      </c>
      <c r="CX293" s="1" t="s">
        <v>120</v>
      </c>
      <c r="CY293" s="1" t="s">
        <v>120</v>
      </c>
      <c r="CZ293" s="1" t="s">
        <v>120</v>
      </c>
      <c r="DA293" s="1" t="s">
        <v>120</v>
      </c>
      <c r="DB293">
        <v>0</v>
      </c>
      <c r="DC293" s="1" t="s">
        <v>120</v>
      </c>
      <c r="DD293" s="1" t="s">
        <v>135</v>
      </c>
      <c r="DE293" s="1" t="s">
        <v>120</v>
      </c>
      <c r="DF293" s="1" t="s">
        <v>120</v>
      </c>
      <c r="DG293" s="1" t="s">
        <v>120</v>
      </c>
      <c r="DH293" s="1" t="s">
        <v>136</v>
      </c>
      <c r="DI293" s="1" t="s">
        <v>119</v>
      </c>
      <c r="DJ293" s="1" t="s">
        <v>120</v>
      </c>
      <c r="DK293" s="1" t="s">
        <v>120</v>
      </c>
      <c r="DL293" s="1" t="s">
        <v>120</v>
      </c>
      <c r="DM293" s="1" t="s">
        <v>120</v>
      </c>
      <c r="DN293" s="1" t="s">
        <v>120</v>
      </c>
      <c r="DO293" s="1" t="s">
        <v>120</v>
      </c>
      <c r="DP293" s="1" t="s">
        <v>120</v>
      </c>
      <c r="DQ293" s="1" t="s">
        <v>120</v>
      </c>
    </row>
    <row r="294" spans="2:121" hidden="1" x14ac:dyDescent="0.25">
      <c r="B294">
        <v>2695</v>
      </c>
      <c r="C294" s="3">
        <v>40179</v>
      </c>
      <c r="D294" s="1" t="s">
        <v>234</v>
      </c>
      <c r="E294" s="1" t="s">
        <v>137</v>
      </c>
      <c r="F294">
        <v>-20</v>
      </c>
      <c r="G294" s="1" t="s">
        <v>118</v>
      </c>
      <c r="H294">
        <v>-14880</v>
      </c>
      <c r="I294" s="1" t="s">
        <v>119</v>
      </c>
      <c r="J294">
        <v>-3.43</v>
      </c>
      <c r="K294" s="9">
        <f>AVERAGE('E-F Prices 2011 Hourly'!G1515:G2257)</f>
        <v>0.40100911640953618</v>
      </c>
      <c r="L294" s="9">
        <f>SUM('E-F Prices 2011 Hourly'!J1538:J2257)</f>
        <v>39811.269999999982</v>
      </c>
      <c r="M294" s="9">
        <f>Table1[[#This Row],[Price]]*Table1[[#This Row],[Total quantity]]</f>
        <v>51038.400000000001</v>
      </c>
      <c r="N294" s="9">
        <f>Table1[[#This Row],[Real P/L]]-Table1[[#This Row],[Premium]]</f>
        <v>-11227.130000000019</v>
      </c>
      <c r="S294" s="1" t="s">
        <v>120</v>
      </c>
      <c r="V294" s="1" t="s">
        <v>121</v>
      </c>
      <c r="W294" s="1" t="s">
        <v>121</v>
      </c>
      <c r="X294" s="1" t="s">
        <v>122</v>
      </c>
      <c r="Y294" s="1" t="s">
        <v>123</v>
      </c>
      <c r="Z294" s="1" t="s">
        <v>124</v>
      </c>
      <c r="AA294" s="1" t="s">
        <v>426</v>
      </c>
      <c r="AB294" s="1" t="s">
        <v>120</v>
      </c>
      <c r="AC294" s="1" t="s">
        <v>120</v>
      </c>
      <c r="AD294" s="1" t="s">
        <v>120</v>
      </c>
      <c r="AE294" s="1" t="s">
        <v>120</v>
      </c>
      <c r="AF294" s="1" t="s">
        <v>120</v>
      </c>
      <c r="AG294" s="3">
        <v>40909</v>
      </c>
      <c r="AH294" s="3">
        <v>40939</v>
      </c>
      <c r="AI294" s="1" t="s">
        <v>126</v>
      </c>
      <c r="AJ294">
        <v>744</v>
      </c>
      <c r="AK294" s="1" t="s">
        <v>127</v>
      </c>
      <c r="AL294">
        <v>-5</v>
      </c>
      <c r="AM294" s="3"/>
      <c r="AN294" s="1" t="s">
        <v>120</v>
      </c>
      <c r="AO294" s="1" t="s">
        <v>120</v>
      </c>
      <c r="AP294" s="1" t="s">
        <v>128</v>
      </c>
      <c r="AQ294" s="1" t="s">
        <v>129</v>
      </c>
      <c r="AR294">
        <v>0</v>
      </c>
      <c r="AS294">
        <v>0</v>
      </c>
      <c r="AT294" s="1" t="s">
        <v>123</v>
      </c>
      <c r="AU294">
        <v>0</v>
      </c>
      <c r="AV294">
        <v>0</v>
      </c>
      <c r="AW294" s="1" t="s">
        <v>123</v>
      </c>
      <c r="AX294">
        <v>0</v>
      </c>
      <c r="AY294">
        <v>0</v>
      </c>
      <c r="AZ294" s="1" t="s">
        <v>123</v>
      </c>
      <c r="BA294">
        <v>0</v>
      </c>
      <c r="BB294">
        <v>0</v>
      </c>
      <c r="BC294" s="1" t="s">
        <v>123</v>
      </c>
      <c r="BF294" s="1" t="s">
        <v>130</v>
      </c>
      <c r="BG294" s="1" t="s">
        <v>120</v>
      </c>
      <c r="BH294" s="1" t="s">
        <v>131</v>
      </c>
      <c r="BK294" s="1" t="s">
        <v>120</v>
      </c>
      <c r="BL294" s="1" t="s">
        <v>120</v>
      </c>
      <c r="BM294" s="1" t="s">
        <v>120</v>
      </c>
      <c r="BN294" s="1" t="s">
        <v>120</v>
      </c>
      <c r="BO294" s="1" t="s">
        <v>501</v>
      </c>
      <c r="BP294" s="1" t="s">
        <v>133</v>
      </c>
      <c r="BQ294" s="1" t="s">
        <v>120</v>
      </c>
      <c r="BR294" s="1" t="s">
        <v>120</v>
      </c>
      <c r="BS294" s="1" t="s">
        <v>120</v>
      </c>
      <c r="BT294" s="1" t="s">
        <v>120</v>
      </c>
      <c r="BU294" s="1" t="s">
        <v>120</v>
      </c>
      <c r="BV294" s="1" t="s">
        <v>120</v>
      </c>
      <c r="BW294">
        <v>0</v>
      </c>
      <c r="BX294">
        <v>0</v>
      </c>
      <c r="BY294">
        <v>0</v>
      </c>
      <c r="BZ294" s="3"/>
      <c r="CA294" s="3"/>
      <c r="CB294" s="1" t="s">
        <v>134</v>
      </c>
      <c r="CC294" s="4"/>
      <c r="CE294" s="1" t="s">
        <v>120</v>
      </c>
      <c r="CH294" s="1" t="s">
        <v>120</v>
      </c>
      <c r="CK294" s="1" t="s">
        <v>120</v>
      </c>
      <c r="CN294" s="1" t="s">
        <v>120</v>
      </c>
      <c r="CO294" s="1" t="s">
        <v>120</v>
      </c>
      <c r="CP294" s="1" t="s">
        <v>120</v>
      </c>
      <c r="CQ294" s="1" t="s">
        <v>120</v>
      </c>
      <c r="CR294" s="1" t="s">
        <v>120</v>
      </c>
      <c r="CS294" s="1" t="s">
        <v>120</v>
      </c>
      <c r="CT294" s="3"/>
      <c r="CU294" s="1" t="s">
        <v>120</v>
      </c>
      <c r="CV294" s="1" t="s">
        <v>120</v>
      </c>
      <c r="CW294" s="1" t="s">
        <v>120</v>
      </c>
      <c r="CX294" s="1" t="s">
        <v>120</v>
      </c>
      <c r="CY294" s="1" t="s">
        <v>120</v>
      </c>
      <c r="CZ294" s="1" t="s">
        <v>120</v>
      </c>
      <c r="DA294" s="1" t="s">
        <v>120</v>
      </c>
      <c r="DB294">
        <v>0</v>
      </c>
      <c r="DC294" s="1" t="s">
        <v>120</v>
      </c>
      <c r="DD294" s="1" t="s">
        <v>135</v>
      </c>
      <c r="DE294" s="1" t="s">
        <v>120</v>
      </c>
      <c r="DF294" s="1" t="s">
        <v>120</v>
      </c>
      <c r="DG294" s="1" t="s">
        <v>120</v>
      </c>
      <c r="DH294" s="1" t="s">
        <v>136</v>
      </c>
      <c r="DI294" s="1" t="s">
        <v>119</v>
      </c>
      <c r="DJ294" s="1" t="s">
        <v>120</v>
      </c>
      <c r="DK294" s="1" t="s">
        <v>120</v>
      </c>
      <c r="DL294" s="1" t="s">
        <v>120</v>
      </c>
      <c r="DM294" s="1" t="s">
        <v>120</v>
      </c>
      <c r="DN294" s="1" t="s">
        <v>120</v>
      </c>
      <c r="DO294" s="1" t="s">
        <v>120</v>
      </c>
      <c r="DP294" s="1" t="s">
        <v>120</v>
      </c>
      <c r="DQ294" s="1" t="s">
        <v>120</v>
      </c>
    </row>
    <row r="295" spans="2:121" hidden="1" x14ac:dyDescent="0.25">
      <c r="B295">
        <v>2123</v>
      </c>
      <c r="C295" s="3">
        <v>40179</v>
      </c>
      <c r="D295" s="1" t="s">
        <v>238</v>
      </c>
      <c r="E295" s="1" t="s">
        <v>117</v>
      </c>
      <c r="F295">
        <v>10</v>
      </c>
      <c r="G295" s="1" t="s">
        <v>118</v>
      </c>
      <c r="H295">
        <v>7440</v>
      </c>
      <c r="I295" s="1" t="s">
        <v>119</v>
      </c>
      <c r="J295">
        <v>3.23</v>
      </c>
      <c r="K295" s="9">
        <f>AVERAGE('E-F Prices 2011 Hourly'!G1516:G2258)</f>
        <v>0.40100911640953618</v>
      </c>
      <c r="L295" s="9">
        <f>SUM('E-F Prices 2011 Hourly'!J1539:J2258)</f>
        <v>39811.269999999982</v>
      </c>
      <c r="M295" s="9">
        <f>Table1[[#This Row],[Price]]*Table1[[#This Row],[Total quantity]]</f>
        <v>24031.200000000001</v>
      </c>
      <c r="N295" s="9">
        <f>Table1[[#This Row],[Real P/L]]-Table1[[#This Row],[Premium]]</f>
        <v>15780.069999999982</v>
      </c>
      <c r="S295" s="1" t="s">
        <v>120</v>
      </c>
      <c r="V295" s="1" t="s">
        <v>121</v>
      </c>
      <c r="W295" s="1" t="s">
        <v>121</v>
      </c>
      <c r="X295" s="1" t="s">
        <v>122</v>
      </c>
      <c r="Y295" s="1" t="s">
        <v>123</v>
      </c>
      <c r="Z295" s="1" t="s">
        <v>124</v>
      </c>
      <c r="AA295" s="1" t="s">
        <v>426</v>
      </c>
      <c r="AB295" s="1" t="s">
        <v>120</v>
      </c>
      <c r="AC295" s="1" t="s">
        <v>120</v>
      </c>
      <c r="AD295" s="1" t="s">
        <v>120</v>
      </c>
      <c r="AE295" s="1" t="s">
        <v>120</v>
      </c>
      <c r="AF295" s="1" t="s">
        <v>120</v>
      </c>
      <c r="AG295" s="3">
        <v>40909</v>
      </c>
      <c r="AH295" s="3">
        <v>40939</v>
      </c>
      <c r="AI295" s="1" t="s">
        <v>126</v>
      </c>
      <c r="AJ295">
        <v>744</v>
      </c>
      <c r="AK295" s="1" t="s">
        <v>127</v>
      </c>
      <c r="AL295">
        <v>-5</v>
      </c>
      <c r="AM295" s="3"/>
      <c r="AN295" s="1" t="s">
        <v>120</v>
      </c>
      <c r="AO295" s="1" t="s">
        <v>120</v>
      </c>
      <c r="AP295" s="1" t="s">
        <v>128</v>
      </c>
      <c r="AQ295" s="1" t="s">
        <v>129</v>
      </c>
      <c r="AR295">
        <v>0</v>
      </c>
      <c r="AS295">
        <v>0</v>
      </c>
      <c r="AT295" s="1" t="s">
        <v>123</v>
      </c>
      <c r="AU295">
        <v>0</v>
      </c>
      <c r="AV295">
        <v>0</v>
      </c>
      <c r="AW295" s="1" t="s">
        <v>123</v>
      </c>
      <c r="AX295">
        <v>0</v>
      </c>
      <c r="AY295">
        <v>0</v>
      </c>
      <c r="AZ295" s="1" t="s">
        <v>123</v>
      </c>
      <c r="BA295">
        <v>0</v>
      </c>
      <c r="BB295">
        <v>0</v>
      </c>
      <c r="BC295" s="1" t="s">
        <v>123</v>
      </c>
      <c r="BF295" s="1" t="s">
        <v>130</v>
      </c>
      <c r="BG295" s="1" t="s">
        <v>120</v>
      </c>
      <c r="BH295" s="1" t="s">
        <v>131</v>
      </c>
      <c r="BK295" s="1" t="s">
        <v>120</v>
      </c>
      <c r="BL295" s="1" t="s">
        <v>120</v>
      </c>
      <c r="BM295" s="1" t="s">
        <v>120</v>
      </c>
      <c r="BN295" s="1" t="s">
        <v>120</v>
      </c>
      <c r="BO295" s="1" t="s">
        <v>502</v>
      </c>
      <c r="BP295" s="1" t="s">
        <v>133</v>
      </c>
      <c r="BQ295" s="1" t="s">
        <v>120</v>
      </c>
      <c r="BR295" s="1" t="s">
        <v>120</v>
      </c>
      <c r="BS295" s="1" t="s">
        <v>120</v>
      </c>
      <c r="BT295" s="1" t="s">
        <v>120</v>
      </c>
      <c r="BU295" s="1" t="s">
        <v>120</v>
      </c>
      <c r="BV295" s="1" t="s">
        <v>120</v>
      </c>
      <c r="BW295">
        <v>0</v>
      </c>
      <c r="BX295">
        <v>0</v>
      </c>
      <c r="BY295">
        <v>0</v>
      </c>
      <c r="BZ295" s="3"/>
      <c r="CA295" s="3"/>
      <c r="CB295" s="1" t="s">
        <v>142</v>
      </c>
      <c r="CC295" s="4"/>
      <c r="CE295" s="1" t="s">
        <v>120</v>
      </c>
      <c r="CH295" s="1" t="s">
        <v>120</v>
      </c>
      <c r="CK295" s="1" t="s">
        <v>120</v>
      </c>
      <c r="CN295" s="1" t="s">
        <v>120</v>
      </c>
      <c r="CO295" s="1" t="s">
        <v>120</v>
      </c>
      <c r="CP295" s="1" t="s">
        <v>120</v>
      </c>
      <c r="CQ295" s="1" t="s">
        <v>120</v>
      </c>
      <c r="CR295" s="1" t="s">
        <v>120</v>
      </c>
      <c r="CS295" s="1" t="s">
        <v>120</v>
      </c>
      <c r="CT295" s="3"/>
      <c r="CU295" s="1" t="s">
        <v>120</v>
      </c>
      <c r="CV295" s="1" t="s">
        <v>120</v>
      </c>
      <c r="CW295" s="1" t="s">
        <v>120</v>
      </c>
      <c r="CX295" s="1" t="s">
        <v>120</v>
      </c>
      <c r="CY295" s="1" t="s">
        <v>120</v>
      </c>
      <c r="CZ295" s="1" t="s">
        <v>120</v>
      </c>
      <c r="DA295" s="1" t="s">
        <v>120</v>
      </c>
      <c r="DB295">
        <v>0</v>
      </c>
      <c r="DC295" s="1" t="s">
        <v>120</v>
      </c>
      <c r="DD295" s="1" t="s">
        <v>135</v>
      </c>
      <c r="DE295" s="1" t="s">
        <v>120</v>
      </c>
      <c r="DF295" s="1" t="s">
        <v>120</v>
      </c>
      <c r="DG295" s="1" t="s">
        <v>120</v>
      </c>
      <c r="DH295" s="1" t="s">
        <v>136</v>
      </c>
      <c r="DI295" s="1" t="s">
        <v>119</v>
      </c>
      <c r="DJ295" s="1" t="s">
        <v>120</v>
      </c>
      <c r="DK295" s="1" t="s">
        <v>120</v>
      </c>
      <c r="DL295" s="1" t="s">
        <v>120</v>
      </c>
      <c r="DM295" s="1" t="s">
        <v>120</v>
      </c>
      <c r="DN295" s="1" t="s">
        <v>120</v>
      </c>
      <c r="DO295" s="1" t="s">
        <v>120</v>
      </c>
      <c r="DP295" s="1" t="s">
        <v>120</v>
      </c>
      <c r="DQ295" s="1" t="s">
        <v>120</v>
      </c>
    </row>
    <row r="296" spans="2:121" hidden="1" x14ac:dyDescent="0.25">
      <c r="B296">
        <v>2411</v>
      </c>
      <c r="C296" s="3">
        <v>40179</v>
      </c>
      <c r="D296" s="1" t="s">
        <v>238</v>
      </c>
      <c r="E296" s="1" t="s">
        <v>137</v>
      </c>
      <c r="F296">
        <v>-10</v>
      </c>
      <c r="G296" s="1" t="s">
        <v>118</v>
      </c>
      <c r="H296">
        <v>-7440</v>
      </c>
      <c r="I296" s="1" t="s">
        <v>119</v>
      </c>
      <c r="J296">
        <v>4.5599999999999996</v>
      </c>
      <c r="K296" s="9">
        <f>AVERAGE('E-F Prices 2011 Hourly'!G1517:G2259)</f>
        <v>0.40100911640953618</v>
      </c>
      <c r="L296" s="9">
        <f>SUM('E-F Prices 2011 Hourly'!J1540:J2259)</f>
        <v>39811.269999999982</v>
      </c>
      <c r="M296" s="9">
        <f>Table1[[#This Row],[Price]]*Table1[[#This Row],[Total quantity]]</f>
        <v>-33926.399999999994</v>
      </c>
      <c r="N296" s="9">
        <f>Table1[[#This Row],[Real P/L]]-Table1[[#This Row],[Premium]]</f>
        <v>73737.669999999984</v>
      </c>
      <c r="S296" s="1" t="s">
        <v>120</v>
      </c>
      <c r="V296" s="1" t="s">
        <v>121</v>
      </c>
      <c r="W296" s="1" t="s">
        <v>121</v>
      </c>
      <c r="X296" s="1" t="s">
        <v>122</v>
      </c>
      <c r="Y296" s="1" t="s">
        <v>123</v>
      </c>
      <c r="Z296" s="1" t="s">
        <v>124</v>
      </c>
      <c r="AA296" s="1" t="s">
        <v>426</v>
      </c>
      <c r="AB296" s="1" t="s">
        <v>120</v>
      </c>
      <c r="AC296" s="1" t="s">
        <v>120</v>
      </c>
      <c r="AD296" s="1" t="s">
        <v>120</v>
      </c>
      <c r="AE296" s="1" t="s">
        <v>120</v>
      </c>
      <c r="AF296" s="1" t="s">
        <v>120</v>
      </c>
      <c r="AG296" s="3">
        <v>40909</v>
      </c>
      <c r="AH296" s="3">
        <v>40939</v>
      </c>
      <c r="AI296" s="1" t="s">
        <v>126</v>
      </c>
      <c r="AJ296">
        <v>744</v>
      </c>
      <c r="AK296" s="1" t="s">
        <v>127</v>
      </c>
      <c r="AL296">
        <v>-5</v>
      </c>
      <c r="AM296" s="3"/>
      <c r="AN296" s="1" t="s">
        <v>120</v>
      </c>
      <c r="AO296" s="1" t="s">
        <v>120</v>
      </c>
      <c r="AP296" s="1" t="s">
        <v>128</v>
      </c>
      <c r="AQ296" s="1" t="s">
        <v>129</v>
      </c>
      <c r="AR296">
        <v>0</v>
      </c>
      <c r="AS296">
        <v>0</v>
      </c>
      <c r="AT296" s="1" t="s">
        <v>123</v>
      </c>
      <c r="AU296">
        <v>0</v>
      </c>
      <c r="AV296">
        <v>0</v>
      </c>
      <c r="AW296" s="1" t="s">
        <v>123</v>
      </c>
      <c r="AX296">
        <v>0</v>
      </c>
      <c r="AY296">
        <v>0</v>
      </c>
      <c r="AZ296" s="1" t="s">
        <v>123</v>
      </c>
      <c r="BA296">
        <v>0</v>
      </c>
      <c r="BB296">
        <v>0</v>
      </c>
      <c r="BC296" s="1" t="s">
        <v>123</v>
      </c>
      <c r="BF296" s="1" t="s">
        <v>130</v>
      </c>
      <c r="BG296" s="1" t="s">
        <v>120</v>
      </c>
      <c r="BH296" s="1" t="s">
        <v>131</v>
      </c>
      <c r="BK296" s="1" t="s">
        <v>120</v>
      </c>
      <c r="BL296" s="1" t="s">
        <v>120</v>
      </c>
      <c r="BM296" s="1" t="s">
        <v>120</v>
      </c>
      <c r="BN296" s="1" t="s">
        <v>120</v>
      </c>
      <c r="BO296" s="1" t="s">
        <v>503</v>
      </c>
      <c r="BP296" s="1" t="s">
        <v>133</v>
      </c>
      <c r="BQ296" s="1" t="s">
        <v>120</v>
      </c>
      <c r="BR296" s="1" t="s">
        <v>120</v>
      </c>
      <c r="BS296" s="1" t="s">
        <v>120</v>
      </c>
      <c r="BT296" s="1" t="s">
        <v>120</v>
      </c>
      <c r="BU296" s="1" t="s">
        <v>120</v>
      </c>
      <c r="BV296" s="1" t="s">
        <v>120</v>
      </c>
      <c r="BW296">
        <v>0</v>
      </c>
      <c r="BX296">
        <v>0</v>
      </c>
      <c r="BY296">
        <v>0</v>
      </c>
      <c r="BZ296" s="3"/>
      <c r="CA296" s="3"/>
      <c r="CB296" s="1" t="s">
        <v>142</v>
      </c>
      <c r="CC296" s="4"/>
      <c r="CE296" s="1" t="s">
        <v>120</v>
      </c>
      <c r="CH296" s="1" t="s">
        <v>120</v>
      </c>
      <c r="CK296" s="1" t="s">
        <v>120</v>
      </c>
      <c r="CN296" s="1" t="s">
        <v>120</v>
      </c>
      <c r="CO296" s="1" t="s">
        <v>120</v>
      </c>
      <c r="CP296" s="1" t="s">
        <v>120</v>
      </c>
      <c r="CQ296" s="1" t="s">
        <v>120</v>
      </c>
      <c r="CR296" s="1" t="s">
        <v>120</v>
      </c>
      <c r="CS296" s="1" t="s">
        <v>120</v>
      </c>
      <c r="CT296" s="3"/>
      <c r="CU296" s="1" t="s">
        <v>120</v>
      </c>
      <c r="CV296" s="1" t="s">
        <v>120</v>
      </c>
      <c r="CW296" s="1" t="s">
        <v>120</v>
      </c>
      <c r="CX296" s="1" t="s">
        <v>120</v>
      </c>
      <c r="CY296" s="1" t="s">
        <v>120</v>
      </c>
      <c r="CZ296" s="1" t="s">
        <v>120</v>
      </c>
      <c r="DA296" s="1" t="s">
        <v>120</v>
      </c>
      <c r="DB296">
        <v>0</v>
      </c>
      <c r="DC296" s="1" t="s">
        <v>120</v>
      </c>
      <c r="DD296" s="1" t="s">
        <v>135</v>
      </c>
      <c r="DE296" s="1" t="s">
        <v>120</v>
      </c>
      <c r="DF296" s="1" t="s">
        <v>120</v>
      </c>
      <c r="DG296" s="1" t="s">
        <v>120</v>
      </c>
      <c r="DH296" s="1" t="s">
        <v>136</v>
      </c>
      <c r="DI296" s="1" t="s">
        <v>119</v>
      </c>
      <c r="DJ296" s="1" t="s">
        <v>120</v>
      </c>
      <c r="DK296" s="1" t="s">
        <v>120</v>
      </c>
      <c r="DL296" s="1" t="s">
        <v>120</v>
      </c>
      <c r="DM296" s="1" t="s">
        <v>120</v>
      </c>
      <c r="DN296" s="1" t="s">
        <v>120</v>
      </c>
      <c r="DO296" s="1" t="s">
        <v>120</v>
      </c>
      <c r="DP296" s="1" t="s">
        <v>120</v>
      </c>
      <c r="DQ296" s="1" t="s">
        <v>120</v>
      </c>
    </row>
    <row r="297" spans="2:121" hidden="1" x14ac:dyDescent="0.25">
      <c r="B297">
        <v>2697</v>
      </c>
      <c r="C297" s="3">
        <v>40179</v>
      </c>
      <c r="D297" s="1" t="s">
        <v>238</v>
      </c>
      <c r="E297" s="1" t="s">
        <v>137</v>
      </c>
      <c r="F297">
        <v>-20</v>
      </c>
      <c r="G297" s="1" t="s">
        <v>118</v>
      </c>
      <c r="H297">
        <v>-14880</v>
      </c>
      <c r="I297" s="1" t="s">
        <v>119</v>
      </c>
      <c r="J297">
        <v>-3.43</v>
      </c>
      <c r="K297" s="9">
        <f>AVERAGE('E-F Prices 2011 Hourly'!G1518:G2260)</f>
        <v>0.40100911640953618</v>
      </c>
      <c r="L297" s="9">
        <f>SUM('E-F Prices 2011 Hourly'!J1541:J2260)</f>
        <v>39811.269999999982</v>
      </c>
      <c r="M297" s="9">
        <f>Table1[[#This Row],[Price]]*Table1[[#This Row],[Total quantity]]</f>
        <v>51038.400000000001</v>
      </c>
      <c r="N297" s="9">
        <f>Table1[[#This Row],[Real P/L]]-Table1[[#This Row],[Premium]]</f>
        <v>-11227.130000000019</v>
      </c>
      <c r="S297" s="1" t="s">
        <v>120</v>
      </c>
      <c r="V297" s="1" t="s">
        <v>121</v>
      </c>
      <c r="W297" s="1" t="s">
        <v>121</v>
      </c>
      <c r="X297" s="1" t="s">
        <v>122</v>
      </c>
      <c r="Y297" s="1" t="s">
        <v>123</v>
      </c>
      <c r="Z297" s="1" t="s">
        <v>124</v>
      </c>
      <c r="AA297" s="1" t="s">
        <v>426</v>
      </c>
      <c r="AB297" s="1" t="s">
        <v>120</v>
      </c>
      <c r="AC297" s="1" t="s">
        <v>120</v>
      </c>
      <c r="AD297" s="1" t="s">
        <v>120</v>
      </c>
      <c r="AE297" s="1" t="s">
        <v>120</v>
      </c>
      <c r="AF297" s="1" t="s">
        <v>120</v>
      </c>
      <c r="AG297" s="3">
        <v>40909</v>
      </c>
      <c r="AH297" s="3">
        <v>40939</v>
      </c>
      <c r="AI297" s="1" t="s">
        <v>126</v>
      </c>
      <c r="AJ297">
        <v>744</v>
      </c>
      <c r="AK297" s="1" t="s">
        <v>127</v>
      </c>
      <c r="AL297">
        <v>-5</v>
      </c>
      <c r="AM297" s="3"/>
      <c r="AN297" s="1" t="s">
        <v>120</v>
      </c>
      <c r="AO297" s="1" t="s">
        <v>120</v>
      </c>
      <c r="AP297" s="1" t="s">
        <v>128</v>
      </c>
      <c r="AQ297" s="1" t="s">
        <v>129</v>
      </c>
      <c r="AR297">
        <v>0</v>
      </c>
      <c r="AS297">
        <v>0</v>
      </c>
      <c r="AT297" s="1" t="s">
        <v>123</v>
      </c>
      <c r="AU297">
        <v>0</v>
      </c>
      <c r="AV297">
        <v>0</v>
      </c>
      <c r="AW297" s="1" t="s">
        <v>123</v>
      </c>
      <c r="AX297">
        <v>0</v>
      </c>
      <c r="AY297">
        <v>0</v>
      </c>
      <c r="AZ297" s="1" t="s">
        <v>123</v>
      </c>
      <c r="BA297">
        <v>0</v>
      </c>
      <c r="BB297">
        <v>0</v>
      </c>
      <c r="BC297" s="1" t="s">
        <v>123</v>
      </c>
      <c r="BF297" s="1" t="s">
        <v>130</v>
      </c>
      <c r="BG297" s="1" t="s">
        <v>120</v>
      </c>
      <c r="BH297" s="1" t="s">
        <v>131</v>
      </c>
      <c r="BK297" s="1" t="s">
        <v>120</v>
      </c>
      <c r="BL297" s="1" t="s">
        <v>120</v>
      </c>
      <c r="BM297" s="1" t="s">
        <v>120</v>
      </c>
      <c r="BN297" s="1" t="s">
        <v>120</v>
      </c>
      <c r="BO297" s="1" t="s">
        <v>504</v>
      </c>
      <c r="BP297" s="1" t="s">
        <v>133</v>
      </c>
      <c r="BQ297" s="1" t="s">
        <v>120</v>
      </c>
      <c r="BR297" s="1" t="s">
        <v>120</v>
      </c>
      <c r="BS297" s="1" t="s">
        <v>120</v>
      </c>
      <c r="BT297" s="1" t="s">
        <v>120</v>
      </c>
      <c r="BU297" s="1" t="s">
        <v>120</v>
      </c>
      <c r="BV297" s="1" t="s">
        <v>120</v>
      </c>
      <c r="BW297">
        <v>0</v>
      </c>
      <c r="BX297">
        <v>0</v>
      </c>
      <c r="BY297">
        <v>0</v>
      </c>
      <c r="BZ297" s="3"/>
      <c r="CA297" s="3"/>
      <c r="CB297" s="1" t="s">
        <v>142</v>
      </c>
      <c r="CC297" s="4"/>
      <c r="CE297" s="1" t="s">
        <v>120</v>
      </c>
      <c r="CH297" s="1" t="s">
        <v>120</v>
      </c>
      <c r="CK297" s="1" t="s">
        <v>120</v>
      </c>
      <c r="CN297" s="1" t="s">
        <v>120</v>
      </c>
      <c r="CO297" s="1" t="s">
        <v>120</v>
      </c>
      <c r="CP297" s="1" t="s">
        <v>120</v>
      </c>
      <c r="CQ297" s="1" t="s">
        <v>120</v>
      </c>
      <c r="CR297" s="1" t="s">
        <v>120</v>
      </c>
      <c r="CS297" s="1" t="s">
        <v>120</v>
      </c>
      <c r="CT297" s="3"/>
      <c r="CU297" s="1" t="s">
        <v>120</v>
      </c>
      <c r="CV297" s="1" t="s">
        <v>120</v>
      </c>
      <c r="CW297" s="1" t="s">
        <v>120</v>
      </c>
      <c r="CX297" s="1" t="s">
        <v>120</v>
      </c>
      <c r="CY297" s="1" t="s">
        <v>120</v>
      </c>
      <c r="CZ297" s="1" t="s">
        <v>120</v>
      </c>
      <c r="DA297" s="1" t="s">
        <v>120</v>
      </c>
      <c r="DB297">
        <v>0</v>
      </c>
      <c r="DC297" s="1" t="s">
        <v>120</v>
      </c>
      <c r="DD297" s="1" t="s">
        <v>135</v>
      </c>
      <c r="DE297" s="1" t="s">
        <v>120</v>
      </c>
      <c r="DF297" s="1" t="s">
        <v>120</v>
      </c>
      <c r="DG297" s="1" t="s">
        <v>120</v>
      </c>
      <c r="DH297" s="1" t="s">
        <v>136</v>
      </c>
      <c r="DI297" s="1" t="s">
        <v>119</v>
      </c>
      <c r="DJ297" s="1" t="s">
        <v>120</v>
      </c>
      <c r="DK297" s="1" t="s">
        <v>120</v>
      </c>
      <c r="DL297" s="1" t="s">
        <v>120</v>
      </c>
      <c r="DM297" s="1" t="s">
        <v>120</v>
      </c>
      <c r="DN297" s="1" t="s">
        <v>120</v>
      </c>
      <c r="DO297" s="1" t="s">
        <v>120</v>
      </c>
      <c r="DP297" s="1" t="s">
        <v>120</v>
      </c>
      <c r="DQ297" s="1" t="s">
        <v>120</v>
      </c>
    </row>
    <row r="298" spans="2:121" hidden="1" x14ac:dyDescent="0.25">
      <c r="B298">
        <v>2125</v>
      </c>
      <c r="C298" s="3">
        <v>40179</v>
      </c>
      <c r="D298" s="1" t="s">
        <v>242</v>
      </c>
      <c r="E298" s="1" t="s">
        <v>117</v>
      </c>
      <c r="F298">
        <v>10</v>
      </c>
      <c r="G298" s="1" t="s">
        <v>118</v>
      </c>
      <c r="H298">
        <v>7440</v>
      </c>
      <c r="I298" s="1" t="s">
        <v>119</v>
      </c>
      <c r="J298">
        <v>3.23</v>
      </c>
      <c r="K298" s="9">
        <f>AVERAGE('E-F Prices 2011 Hourly'!G1519:G2261)</f>
        <v>0.40100911640953618</v>
      </c>
      <c r="L298" s="9">
        <f>SUM('E-F Prices 2011 Hourly'!J1542:J2261)</f>
        <v>39811.269999999982</v>
      </c>
      <c r="M298" s="9">
        <f>Table1[[#This Row],[Price]]*Table1[[#This Row],[Total quantity]]</f>
        <v>24031.200000000001</v>
      </c>
      <c r="N298" s="9">
        <f>Table1[[#This Row],[Real P/L]]-Table1[[#This Row],[Premium]]</f>
        <v>15780.069999999982</v>
      </c>
      <c r="S298" s="1" t="s">
        <v>120</v>
      </c>
      <c r="V298" s="1" t="s">
        <v>121</v>
      </c>
      <c r="W298" s="1" t="s">
        <v>121</v>
      </c>
      <c r="X298" s="1" t="s">
        <v>122</v>
      </c>
      <c r="Y298" s="1" t="s">
        <v>123</v>
      </c>
      <c r="Z298" s="1" t="s">
        <v>124</v>
      </c>
      <c r="AA298" s="1" t="s">
        <v>426</v>
      </c>
      <c r="AB298" s="1" t="s">
        <v>120</v>
      </c>
      <c r="AC298" s="1" t="s">
        <v>120</v>
      </c>
      <c r="AD298" s="1" t="s">
        <v>120</v>
      </c>
      <c r="AE298" s="1" t="s">
        <v>120</v>
      </c>
      <c r="AF298" s="1" t="s">
        <v>120</v>
      </c>
      <c r="AG298" s="3">
        <v>40909</v>
      </c>
      <c r="AH298" s="3">
        <v>40939</v>
      </c>
      <c r="AI298" s="1" t="s">
        <v>126</v>
      </c>
      <c r="AJ298">
        <v>744</v>
      </c>
      <c r="AK298" s="1" t="s">
        <v>127</v>
      </c>
      <c r="AL298">
        <v>-5</v>
      </c>
      <c r="AM298" s="3"/>
      <c r="AN298" s="1" t="s">
        <v>120</v>
      </c>
      <c r="AO298" s="1" t="s">
        <v>120</v>
      </c>
      <c r="AP298" s="1" t="s">
        <v>128</v>
      </c>
      <c r="AQ298" s="1" t="s">
        <v>129</v>
      </c>
      <c r="AR298">
        <v>0</v>
      </c>
      <c r="AS298">
        <v>0</v>
      </c>
      <c r="AT298" s="1" t="s">
        <v>123</v>
      </c>
      <c r="AU298">
        <v>0</v>
      </c>
      <c r="AV298">
        <v>0</v>
      </c>
      <c r="AW298" s="1" t="s">
        <v>123</v>
      </c>
      <c r="AX298">
        <v>0</v>
      </c>
      <c r="AY298">
        <v>0</v>
      </c>
      <c r="AZ298" s="1" t="s">
        <v>123</v>
      </c>
      <c r="BA298">
        <v>0</v>
      </c>
      <c r="BB298">
        <v>0</v>
      </c>
      <c r="BC298" s="1" t="s">
        <v>123</v>
      </c>
      <c r="BF298" s="1" t="s">
        <v>130</v>
      </c>
      <c r="BG298" s="1" t="s">
        <v>120</v>
      </c>
      <c r="BH298" s="1" t="s">
        <v>131</v>
      </c>
      <c r="BK298" s="1" t="s">
        <v>120</v>
      </c>
      <c r="BL298" s="1" t="s">
        <v>120</v>
      </c>
      <c r="BM298" s="1" t="s">
        <v>120</v>
      </c>
      <c r="BN298" s="1" t="s">
        <v>120</v>
      </c>
      <c r="BO298" s="1" t="s">
        <v>505</v>
      </c>
      <c r="BP298" s="1" t="s">
        <v>133</v>
      </c>
      <c r="BQ298" s="1" t="s">
        <v>120</v>
      </c>
      <c r="BR298" s="1" t="s">
        <v>120</v>
      </c>
      <c r="BS298" s="1" t="s">
        <v>120</v>
      </c>
      <c r="BT298" s="1" t="s">
        <v>120</v>
      </c>
      <c r="BU298" s="1" t="s">
        <v>120</v>
      </c>
      <c r="BV298" s="1" t="s">
        <v>120</v>
      </c>
      <c r="BW298">
        <v>0</v>
      </c>
      <c r="BX298">
        <v>0</v>
      </c>
      <c r="BY298">
        <v>0</v>
      </c>
      <c r="BZ298" s="3"/>
      <c r="CA298" s="3"/>
      <c r="CB298" s="1" t="s">
        <v>147</v>
      </c>
      <c r="CC298" s="4"/>
      <c r="CE298" s="1" t="s">
        <v>120</v>
      </c>
      <c r="CH298" s="1" t="s">
        <v>120</v>
      </c>
      <c r="CK298" s="1" t="s">
        <v>120</v>
      </c>
      <c r="CN298" s="1" t="s">
        <v>120</v>
      </c>
      <c r="CO298" s="1" t="s">
        <v>120</v>
      </c>
      <c r="CP298" s="1" t="s">
        <v>120</v>
      </c>
      <c r="CQ298" s="1" t="s">
        <v>120</v>
      </c>
      <c r="CR298" s="1" t="s">
        <v>120</v>
      </c>
      <c r="CS298" s="1" t="s">
        <v>120</v>
      </c>
      <c r="CT298" s="3"/>
      <c r="CU298" s="1" t="s">
        <v>120</v>
      </c>
      <c r="CV298" s="1" t="s">
        <v>120</v>
      </c>
      <c r="CW298" s="1" t="s">
        <v>120</v>
      </c>
      <c r="CX298" s="1" t="s">
        <v>120</v>
      </c>
      <c r="CY298" s="1" t="s">
        <v>120</v>
      </c>
      <c r="CZ298" s="1" t="s">
        <v>120</v>
      </c>
      <c r="DA298" s="1" t="s">
        <v>120</v>
      </c>
      <c r="DB298">
        <v>0</v>
      </c>
      <c r="DC298" s="1" t="s">
        <v>120</v>
      </c>
      <c r="DD298" s="1" t="s">
        <v>135</v>
      </c>
      <c r="DE298" s="1" t="s">
        <v>120</v>
      </c>
      <c r="DF298" s="1" t="s">
        <v>120</v>
      </c>
      <c r="DG298" s="1" t="s">
        <v>120</v>
      </c>
      <c r="DH298" s="1" t="s">
        <v>136</v>
      </c>
      <c r="DI298" s="1" t="s">
        <v>119</v>
      </c>
      <c r="DJ298" s="1" t="s">
        <v>120</v>
      </c>
      <c r="DK298" s="1" t="s">
        <v>120</v>
      </c>
      <c r="DL298" s="1" t="s">
        <v>120</v>
      </c>
      <c r="DM298" s="1" t="s">
        <v>120</v>
      </c>
      <c r="DN298" s="1" t="s">
        <v>120</v>
      </c>
      <c r="DO298" s="1" t="s">
        <v>120</v>
      </c>
      <c r="DP298" s="1" t="s">
        <v>120</v>
      </c>
      <c r="DQ298" s="1" t="s">
        <v>120</v>
      </c>
    </row>
    <row r="299" spans="2:121" hidden="1" x14ac:dyDescent="0.25">
      <c r="B299">
        <v>2413</v>
      </c>
      <c r="C299" s="3">
        <v>40179</v>
      </c>
      <c r="D299" s="1" t="s">
        <v>242</v>
      </c>
      <c r="E299" s="1" t="s">
        <v>137</v>
      </c>
      <c r="F299">
        <v>-10</v>
      </c>
      <c r="G299" s="1" t="s">
        <v>118</v>
      </c>
      <c r="H299">
        <v>-7440</v>
      </c>
      <c r="I299" s="1" t="s">
        <v>119</v>
      </c>
      <c r="J299">
        <v>4.5599999999999996</v>
      </c>
      <c r="K299" s="9">
        <f>AVERAGE('E-F Prices 2011 Hourly'!G1520:G2262)</f>
        <v>0.40100911640953618</v>
      </c>
      <c r="L299" s="9">
        <f>SUM('E-F Prices 2011 Hourly'!J1543:J2262)</f>
        <v>39811.269999999982</v>
      </c>
      <c r="M299" s="9">
        <f>Table1[[#This Row],[Price]]*Table1[[#This Row],[Total quantity]]</f>
        <v>-33926.399999999994</v>
      </c>
      <c r="N299" s="9">
        <f>Table1[[#This Row],[Real P/L]]-Table1[[#This Row],[Premium]]</f>
        <v>73737.669999999984</v>
      </c>
      <c r="S299" s="1" t="s">
        <v>120</v>
      </c>
      <c r="V299" s="1" t="s">
        <v>121</v>
      </c>
      <c r="W299" s="1" t="s">
        <v>121</v>
      </c>
      <c r="X299" s="1" t="s">
        <v>122</v>
      </c>
      <c r="Y299" s="1" t="s">
        <v>123</v>
      </c>
      <c r="Z299" s="1" t="s">
        <v>124</v>
      </c>
      <c r="AA299" s="1" t="s">
        <v>426</v>
      </c>
      <c r="AB299" s="1" t="s">
        <v>120</v>
      </c>
      <c r="AC299" s="1" t="s">
        <v>120</v>
      </c>
      <c r="AD299" s="1" t="s">
        <v>120</v>
      </c>
      <c r="AE299" s="1" t="s">
        <v>120</v>
      </c>
      <c r="AF299" s="1" t="s">
        <v>120</v>
      </c>
      <c r="AG299" s="3">
        <v>40909</v>
      </c>
      <c r="AH299" s="3">
        <v>40939</v>
      </c>
      <c r="AI299" s="1" t="s">
        <v>126</v>
      </c>
      <c r="AJ299">
        <v>744</v>
      </c>
      <c r="AK299" s="1" t="s">
        <v>127</v>
      </c>
      <c r="AL299">
        <v>-5</v>
      </c>
      <c r="AM299" s="3"/>
      <c r="AN299" s="1" t="s">
        <v>120</v>
      </c>
      <c r="AO299" s="1" t="s">
        <v>120</v>
      </c>
      <c r="AP299" s="1" t="s">
        <v>128</v>
      </c>
      <c r="AQ299" s="1" t="s">
        <v>129</v>
      </c>
      <c r="AR299">
        <v>0</v>
      </c>
      <c r="AS299">
        <v>0</v>
      </c>
      <c r="AT299" s="1" t="s">
        <v>123</v>
      </c>
      <c r="AU299">
        <v>0</v>
      </c>
      <c r="AV299">
        <v>0</v>
      </c>
      <c r="AW299" s="1" t="s">
        <v>123</v>
      </c>
      <c r="AX299">
        <v>0</v>
      </c>
      <c r="AY299">
        <v>0</v>
      </c>
      <c r="AZ299" s="1" t="s">
        <v>123</v>
      </c>
      <c r="BA299">
        <v>0</v>
      </c>
      <c r="BB299">
        <v>0</v>
      </c>
      <c r="BC299" s="1" t="s">
        <v>123</v>
      </c>
      <c r="BF299" s="1" t="s">
        <v>130</v>
      </c>
      <c r="BG299" s="1" t="s">
        <v>120</v>
      </c>
      <c r="BH299" s="1" t="s">
        <v>131</v>
      </c>
      <c r="BK299" s="1" t="s">
        <v>120</v>
      </c>
      <c r="BL299" s="1" t="s">
        <v>120</v>
      </c>
      <c r="BM299" s="1" t="s">
        <v>120</v>
      </c>
      <c r="BN299" s="1" t="s">
        <v>120</v>
      </c>
      <c r="BO299" s="1" t="s">
        <v>506</v>
      </c>
      <c r="BP299" s="1" t="s">
        <v>133</v>
      </c>
      <c r="BQ299" s="1" t="s">
        <v>120</v>
      </c>
      <c r="BR299" s="1" t="s">
        <v>120</v>
      </c>
      <c r="BS299" s="1" t="s">
        <v>120</v>
      </c>
      <c r="BT299" s="1" t="s">
        <v>120</v>
      </c>
      <c r="BU299" s="1" t="s">
        <v>120</v>
      </c>
      <c r="BV299" s="1" t="s">
        <v>120</v>
      </c>
      <c r="BW299">
        <v>0</v>
      </c>
      <c r="BX299">
        <v>0</v>
      </c>
      <c r="BY299">
        <v>0</v>
      </c>
      <c r="BZ299" s="3"/>
      <c r="CA299" s="3"/>
      <c r="CB299" s="1" t="s">
        <v>147</v>
      </c>
      <c r="CC299" s="4"/>
      <c r="CE299" s="1" t="s">
        <v>120</v>
      </c>
      <c r="CH299" s="1" t="s">
        <v>120</v>
      </c>
      <c r="CK299" s="1" t="s">
        <v>120</v>
      </c>
      <c r="CN299" s="1" t="s">
        <v>120</v>
      </c>
      <c r="CO299" s="1" t="s">
        <v>120</v>
      </c>
      <c r="CP299" s="1" t="s">
        <v>120</v>
      </c>
      <c r="CQ299" s="1" t="s">
        <v>120</v>
      </c>
      <c r="CR299" s="1" t="s">
        <v>120</v>
      </c>
      <c r="CS299" s="1" t="s">
        <v>120</v>
      </c>
      <c r="CT299" s="3"/>
      <c r="CU299" s="1" t="s">
        <v>120</v>
      </c>
      <c r="CV299" s="1" t="s">
        <v>120</v>
      </c>
      <c r="CW299" s="1" t="s">
        <v>120</v>
      </c>
      <c r="CX299" s="1" t="s">
        <v>120</v>
      </c>
      <c r="CY299" s="1" t="s">
        <v>120</v>
      </c>
      <c r="CZ299" s="1" t="s">
        <v>120</v>
      </c>
      <c r="DA299" s="1" t="s">
        <v>120</v>
      </c>
      <c r="DB299">
        <v>0</v>
      </c>
      <c r="DC299" s="1" t="s">
        <v>120</v>
      </c>
      <c r="DD299" s="1" t="s">
        <v>135</v>
      </c>
      <c r="DE299" s="1" t="s">
        <v>120</v>
      </c>
      <c r="DF299" s="1" t="s">
        <v>120</v>
      </c>
      <c r="DG299" s="1" t="s">
        <v>120</v>
      </c>
      <c r="DH299" s="1" t="s">
        <v>136</v>
      </c>
      <c r="DI299" s="1" t="s">
        <v>119</v>
      </c>
      <c r="DJ299" s="1" t="s">
        <v>120</v>
      </c>
      <c r="DK299" s="1" t="s">
        <v>120</v>
      </c>
      <c r="DL299" s="1" t="s">
        <v>120</v>
      </c>
      <c r="DM299" s="1" t="s">
        <v>120</v>
      </c>
      <c r="DN299" s="1" t="s">
        <v>120</v>
      </c>
      <c r="DO299" s="1" t="s">
        <v>120</v>
      </c>
      <c r="DP299" s="1" t="s">
        <v>120</v>
      </c>
      <c r="DQ299" s="1" t="s">
        <v>120</v>
      </c>
    </row>
    <row r="300" spans="2:121" hidden="1" x14ac:dyDescent="0.25">
      <c r="B300">
        <v>2699</v>
      </c>
      <c r="C300" s="3">
        <v>40179</v>
      </c>
      <c r="D300" s="1" t="s">
        <v>242</v>
      </c>
      <c r="E300" s="1" t="s">
        <v>137</v>
      </c>
      <c r="F300">
        <v>-20</v>
      </c>
      <c r="G300" s="1" t="s">
        <v>118</v>
      </c>
      <c r="H300">
        <v>-14880</v>
      </c>
      <c r="I300" s="1" t="s">
        <v>119</v>
      </c>
      <c r="J300">
        <v>-3.43</v>
      </c>
      <c r="K300" s="9">
        <f>AVERAGE('E-F Prices 2011 Hourly'!G1521:G2263)</f>
        <v>0.40100911640953618</v>
      </c>
      <c r="L300" s="9">
        <f>SUM('E-F Prices 2011 Hourly'!J1544:J2263)</f>
        <v>39811.269999999982</v>
      </c>
      <c r="M300" s="9">
        <f>Table1[[#This Row],[Price]]*Table1[[#This Row],[Total quantity]]</f>
        <v>51038.400000000001</v>
      </c>
      <c r="N300" s="9">
        <f>Table1[[#This Row],[Real P/L]]-Table1[[#This Row],[Premium]]</f>
        <v>-11227.130000000019</v>
      </c>
      <c r="S300" s="1" t="s">
        <v>120</v>
      </c>
      <c r="V300" s="1" t="s">
        <v>121</v>
      </c>
      <c r="W300" s="1" t="s">
        <v>121</v>
      </c>
      <c r="X300" s="1" t="s">
        <v>122</v>
      </c>
      <c r="Y300" s="1" t="s">
        <v>123</v>
      </c>
      <c r="Z300" s="1" t="s">
        <v>124</v>
      </c>
      <c r="AA300" s="1" t="s">
        <v>426</v>
      </c>
      <c r="AB300" s="1" t="s">
        <v>120</v>
      </c>
      <c r="AC300" s="1" t="s">
        <v>120</v>
      </c>
      <c r="AD300" s="1" t="s">
        <v>120</v>
      </c>
      <c r="AE300" s="1" t="s">
        <v>120</v>
      </c>
      <c r="AF300" s="1" t="s">
        <v>120</v>
      </c>
      <c r="AG300" s="3">
        <v>40909</v>
      </c>
      <c r="AH300" s="3">
        <v>40939</v>
      </c>
      <c r="AI300" s="1" t="s">
        <v>126</v>
      </c>
      <c r="AJ300">
        <v>744</v>
      </c>
      <c r="AK300" s="1" t="s">
        <v>127</v>
      </c>
      <c r="AL300">
        <v>-5</v>
      </c>
      <c r="AM300" s="3"/>
      <c r="AN300" s="1" t="s">
        <v>120</v>
      </c>
      <c r="AO300" s="1" t="s">
        <v>120</v>
      </c>
      <c r="AP300" s="1" t="s">
        <v>128</v>
      </c>
      <c r="AQ300" s="1" t="s">
        <v>129</v>
      </c>
      <c r="AR300">
        <v>0</v>
      </c>
      <c r="AS300">
        <v>0</v>
      </c>
      <c r="AT300" s="1" t="s">
        <v>123</v>
      </c>
      <c r="AU300">
        <v>0</v>
      </c>
      <c r="AV300">
        <v>0</v>
      </c>
      <c r="AW300" s="1" t="s">
        <v>123</v>
      </c>
      <c r="AX300">
        <v>0</v>
      </c>
      <c r="AY300">
        <v>0</v>
      </c>
      <c r="AZ300" s="1" t="s">
        <v>123</v>
      </c>
      <c r="BA300">
        <v>0</v>
      </c>
      <c r="BB300">
        <v>0</v>
      </c>
      <c r="BC300" s="1" t="s">
        <v>123</v>
      </c>
      <c r="BF300" s="1" t="s">
        <v>130</v>
      </c>
      <c r="BG300" s="1" t="s">
        <v>120</v>
      </c>
      <c r="BH300" s="1" t="s">
        <v>131</v>
      </c>
      <c r="BK300" s="1" t="s">
        <v>120</v>
      </c>
      <c r="BL300" s="1" t="s">
        <v>120</v>
      </c>
      <c r="BM300" s="1" t="s">
        <v>120</v>
      </c>
      <c r="BN300" s="1" t="s">
        <v>120</v>
      </c>
      <c r="BO300" s="1" t="s">
        <v>507</v>
      </c>
      <c r="BP300" s="1" t="s">
        <v>133</v>
      </c>
      <c r="BQ300" s="1" t="s">
        <v>120</v>
      </c>
      <c r="BR300" s="1" t="s">
        <v>120</v>
      </c>
      <c r="BS300" s="1" t="s">
        <v>120</v>
      </c>
      <c r="BT300" s="1" t="s">
        <v>120</v>
      </c>
      <c r="BU300" s="1" t="s">
        <v>120</v>
      </c>
      <c r="BV300" s="1" t="s">
        <v>120</v>
      </c>
      <c r="BW300">
        <v>0</v>
      </c>
      <c r="BX300">
        <v>0</v>
      </c>
      <c r="BY300">
        <v>0</v>
      </c>
      <c r="BZ300" s="3"/>
      <c r="CA300" s="3"/>
      <c r="CB300" s="1" t="s">
        <v>147</v>
      </c>
      <c r="CC300" s="4"/>
      <c r="CE300" s="1" t="s">
        <v>120</v>
      </c>
      <c r="CH300" s="1" t="s">
        <v>120</v>
      </c>
      <c r="CK300" s="1" t="s">
        <v>120</v>
      </c>
      <c r="CN300" s="1" t="s">
        <v>120</v>
      </c>
      <c r="CO300" s="1" t="s">
        <v>120</v>
      </c>
      <c r="CP300" s="1" t="s">
        <v>120</v>
      </c>
      <c r="CQ300" s="1" t="s">
        <v>120</v>
      </c>
      <c r="CR300" s="1" t="s">
        <v>120</v>
      </c>
      <c r="CS300" s="1" t="s">
        <v>120</v>
      </c>
      <c r="CT300" s="3"/>
      <c r="CU300" s="1" t="s">
        <v>120</v>
      </c>
      <c r="CV300" s="1" t="s">
        <v>120</v>
      </c>
      <c r="CW300" s="1" t="s">
        <v>120</v>
      </c>
      <c r="CX300" s="1" t="s">
        <v>120</v>
      </c>
      <c r="CY300" s="1" t="s">
        <v>120</v>
      </c>
      <c r="CZ300" s="1" t="s">
        <v>120</v>
      </c>
      <c r="DA300" s="1" t="s">
        <v>120</v>
      </c>
      <c r="DB300">
        <v>0</v>
      </c>
      <c r="DC300" s="1" t="s">
        <v>120</v>
      </c>
      <c r="DD300" s="1" t="s">
        <v>135</v>
      </c>
      <c r="DE300" s="1" t="s">
        <v>120</v>
      </c>
      <c r="DF300" s="1" t="s">
        <v>120</v>
      </c>
      <c r="DG300" s="1" t="s">
        <v>120</v>
      </c>
      <c r="DH300" s="1" t="s">
        <v>136</v>
      </c>
      <c r="DI300" s="1" t="s">
        <v>119</v>
      </c>
      <c r="DJ300" s="1" t="s">
        <v>120</v>
      </c>
      <c r="DK300" s="1" t="s">
        <v>120</v>
      </c>
      <c r="DL300" s="1" t="s">
        <v>120</v>
      </c>
      <c r="DM300" s="1" t="s">
        <v>120</v>
      </c>
      <c r="DN300" s="1" t="s">
        <v>120</v>
      </c>
      <c r="DO300" s="1" t="s">
        <v>120</v>
      </c>
      <c r="DP300" s="1" t="s">
        <v>120</v>
      </c>
      <c r="DQ300" s="1" t="s">
        <v>120</v>
      </c>
    </row>
    <row r="301" spans="2:121" hidden="1" x14ac:dyDescent="0.25">
      <c r="B301">
        <v>2127</v>
      </c>
      <c r="C301" s="3">
        <v>40179</v>
      </c>
      <c r="D301" s="1" t="s">
        <v>246</v>
      </c>
      <c r="E301" s="1" t="s">
        <v>117</v>
      </c>
      <c r="F301">
        <v>10</v>
      </c>
      <c r="G301" s="1" t="s">
        <v>118</v>
      </c>
      <c r="H301">
        <v>7440</v>
      </c>
      <c r="I301" s="1" t="s">
        <v>119</v>
      </c>
      <c r="J301">
        <v>3.23</v>
      </c>
      <c r="K301" s="9">
        <f>AVERAGE('E-F Prices 2011 Hourly'!G1522:G2264)</f>
        <v>0.40100911640953618</v>
      </c>
      <c r="L301" s="9">
        <f>SUM('E-F Prices 2011 Hourly'!J1545:J2264)</f>
        <v>39811.269999999982</v>
      </c>
      <c r="M301" s="9">
        <f>Table1[[#This Row],[Price]]*Table1[[#This Row],[Total quantity]]</f>
        <v>24031.200000000001</v>
      </c>
      <c r="N301" s="9">
        <f>Table1[[#This Row],[Real P/L]]-Table1[[#This Row],[Premium]]</f>
        <v>15780.069999999982</v>
      </c>
      <c r="S301" s="1" t="s">
        <v>120</v>
      </c>
      <c r="V301" s="1" t="s">
        <v>121</v>
      </c>
      <c r="W301" s="1" t="s">
        <v>121</v>
      </c>
      <c r="X301" s="1" t="s">
        <v>122</v>
      </c>
      <c r="Y301" s="1" t="s">
        <v>123</v>
      </c>
      <c r="Z301" s="1" t="s">
        <v>124</v>
      </c>
      <c r="AA301" s="1" t="s">
        <v>426</v>
      </c>
      <c r="AB301" s="1" t="s">
        <v>120</v>
      </c>
      <c r="AC301" s="1" t="s">
        <v>120</v>
      </c>
      <c r="AD301" s="1" t="s">
        <v>120</v>
      </c>
      <c r="AE301" s="1" t="s">
        <v>120</v>
      </c>
      <c r="AF301" s="1" t="s">
        <v>120</v>
      </c>
      <c r="AG301" s="3">
        <v>40909</v>
      </c>
      <c r="AH301" s="3">
        <v>40939</v>
      </c>
      <c r="AI301" s="1" t="s">
        <v>126</v>
      </c>
      <c r="AJ301">
        <v>744</v>
      </c>
      <c r="AK301" s="1" t="s">
        <v>127</v>
      </c>
      <c r="AL301">
        <v>5</v>
      </c>
      <c r="AM301" s="3"/>
      <c r="AN301" s="1" t="s">
        <v>120</v>
      </c>
      <c r="AO301" s="1" t="s">
        <v>120</v>
      </c>
      <c r="AP301" s="1" t="s">
        <v>128</v>
      </c>
      <c r="AQ301" s="1" t="s">
        <v>129</v>
      </c>
      <c r="AR301">
        <v>0</v>
      </c>
      <c r="AS301">
        <v>0</v>
      </c>
      <c r="AT301" s="1" t="s">
        <v>123</v>
      </c>
      <c r="AU301">
        <v>0</v>
      </c>
      <c r="AV301">
        <v>0</v>
      </c>
      <c r="AW301" s="1" t="s">
        <v>123</v>
      </c>
      <c r="AX301">
        <v>0</v>
      </c>
      <c r="AY301">
        <v>0</v>
      </c>
      <c r="AZ301" s="1" t="s">
        <v>123</v>
      </c>
      <c r="BA301">
        <v>0</v>
      </c>
      <c r="BB301">
        <v>0</v>
      </c>
      <c r="BC301" s="1" t="s">
        <v>123</v>
      </c>
      <c r="BF301" s="1" t="s">
        <v>130</v>
      </c>
      <c r="BG301" s="1" t="s">
        <v>120</v>
      </c>
      <c r="BH301" s="1" t="s">
        <v>131</v>
      </c>
      <c r="BK301" s="1" t="s">
        <v>120</v>
      </c>
      <c r="BL301" s="1" t="s">
        <v>120</v>
      </c>
      <c r="BM301" s="1" t="s">
        <v>120</v>
      </c>
      <c r="BN301" s="1" t="s">
        <v>120</v>
      </c>
      <c r="BO301" s="1" t="s">
        <v>508</v>
      </c>
      <c r="BP301" s="1" t="s">
        <v>133</v>
      </c>
      <c r="BQ301" s="1" t="s">
        <v>120</v>
      </c>
      <c r="BR301" s="1" t="s">
        <v>120</v>
      </c>
      <c r="BS301" s="1" t="s">
        <v>120</v>
      </c>
      <c r="BT301" s="1" t="s">
        <v>120</v>
      </c>
      <c r="BU301" s="1" t="s">
        <v>120</v>
      </c>
      <c r="BV301" s="1" t="s">
        <v>120</v>
      </c>
      <c r="BW301">
        <v>0</v>
      </c>
      <c r="BX301">
        <v>0</v>
      </c>
      <c r="BY301">
        <v>0</v>
      </c>
      <c r="BZ301" s="3"/>
      <c r="CA301" s="3"/>
      <c r="CB301" s="1" t="s">
        <v>134</v>
      </c>
      <c r="CC301" s="4"/>
      <c r="CE301" s="1" t="s">
        <v>120</v>
      </c>
      <c r="CH301" s="1" t="s">
        <v>120</v>
      </c>
      <c r="CK301" s="1" t="s">
        <v>120</v>
      </c>
      <c r="CN301" s="1" t="s">
        <v>120</v>
      </c>
      <c r="CO301" s="1" t="s">
        <v>120</v>
      </c>
      <c r="CP301" s="1" t="s">
        <v>120</v>
      </c>
      <c r="CQ301" s="1" t="s">
        <v>120</v>
      </c>
      <c r="CR301" s="1" t="s">
        <v>120</v>
      </c>
      <c r="CS301" s="1" t="s">
        <v>120</v>
      </c>
      <c r="CT301" s="3"/>
      <c r="CU301" s="1" t="s">
        <v>120</v>
      </c>
      <c r="CV301" s="1" t="s">
        <v>120</v>
      </c>
      <c r="CW301" s="1" t="s">
        <v>120</v>
      </c>
      <c r="CX301" s="1" t="s">
        <v>120</v>
      </c>
      <c r="CY301" s="1" t="s">
        <v>120</v>
      </c>
      <c r="CZ301" s="1" t="s">
        <v>120</v>
      </c>
      <c r="DA301" s="1" t="s">
        <v>120</v>
      </c>
      <c r="DB301">
        <v>0</v>
      </c>
      <c r="DC301" s="1" t="s">
        <v>120</v>
      </c>
      <c r="DD301" s="1" t="s">
        <v>135</v>
      </c>
      <c r="DE301" s="1" t="s">
        <v>120</v>
      </c>
      <c r="DF301" s="1" t="s">
        <v>120</v>
      </c>
      <c r="DG301" s="1" t="s">
        <v>120</v>
      </c>
      <c r="DH301" s="1" t="s">
        <v>136</v>
      </c>
      <c r="DI301" s="1" t="s">
        <v>119</v>
      </c>
      <c r="DJ301" s="1" t="s">
        <v>120</v>
      </c>
      <c r="DK301" s="1" t="s">
        <v>120</v>
      </c>
      <c r="DL301" s="1" t="s">
        <v>120</v>
      </c>
      <c r="DM301" s="1" t="s">
        <v>120</v>
      </c>
      <c r="DN301" s="1" t="s">
        <v>120</v>
      </c>
      <c r="DO301" s="1" t="s">
        <v>120</v>
      </c>
      <c r="DP301" s="1" t="s">
        <v>120</v>
      </c>
      <c r="DQ301" s="1" t="s">
        <v>120</v>
      </c>
    </row>
    <row r="302" spans="2:121" hidden="1" x14ac:dyDescent="0.25">
      <c r="B302">
        <v>2415</v>
      </c>
      <c r="C302" s="3">
        <v>40179</v>
      </c>
      <c r="D302" s="1" t="s">
        <v>246</v>
      </c>
      <c r="E302" s="1" t="s">
        <v>137</v>
      </c>
      <c r="F302">
        <v>-10</v>
      </c>
      <c r="G302" s="1" t="s">
        <v>118</v>
      </c>
      <c r="H302">
        <v>-7440</v>
      </c>
      <c r="I302" s="1" t="s">
        <v>119</v>
      </c>
      <c r="J302">
        <v>4.5599999999999996</v>
      </c>
      <c r="K302" s="9">
        <f>AVERAGE('E-F Prices 2011 Hourly'!G1523:G2265)</f>
        <v>0.40100911640953618</v>
      </c>
      <c r="L302" s="9">
        <f>SUM('E-F Prices 2011 Hourly'!J1546:J2265)</f>
        <v>39811.269999999982</v>
      </c>
      <c r="M302" s="9">
        <f>Table1[[#This Row],[Price]]*Table1[[#This Row],[Total quantity]]</f>
        <v>-33926.399999999994</v>
      </c>
      <c r="N302" s="9">
        <f>Table1[[#This Row],[Real P/L]]-Table1[[#This Row],[Premium]]</f>
        <v>73737.669999999984</v>
      </c>
      <c r="S302" s="1" t="s">
        <v>120</v>
      </c>
      <c r="V302" s="1" t="s">
        <v>121</v>
      </c>
      <c r="W302" s="1" t="s">
        <v>121</v>
      </c>
      <c r="X302" s="1" t="s">
        <v>122</v>
      </c>
      <c r="Y302" s="1" t="s">
        <v>123</v>
      </c>
      <c r="Z302" s="1" t="s">
        <v>124</v>
      </c>
      <c r="AA302" s="1" t="s">
        <v>426</v>
      </c>
      <c r="AB302" s="1" t="s">
        <v>120</v>
      </c>
      <c r="AC302" s="1" t="s">
        <v>120</v>
      </c>
      <c r="AD302" s="1" t="s">
        <v>120</v>
      </c>
      <c r="AE302" s="1" t="s">
        <v>120</v>
      </c>
      <c r="AF302" s="1" t="s">
        <v>120</v>
      </c>
      <c r="AG302" s="3">
        <v>40909</v>
      </c>
      <c r="AH302" s="3">
        <v>40939</v>
      </c>
      <c r="AI302" s="1" t="s">
        <v>126</v>
      </c>
      <c r="AJ302">
        <v>744</v>
      </c>
      <c r="AK302" s="1" t="s">
        <v>127</v>
      </c>
      <c r="AL302">
        <v>5</v>
      </c>
      <c r="AM302" s="3"/>
      <c r="AN302" s="1" t="s">
        <v>120</v>
      </c>
      <c r="AO302" s="1" t="s">
        <v>120</v>
      </c>
      <c r="AP302" s="1" t="s">
        <v>128</v>
      </c>
      <c r="AQ302" s="1" t="s">
        <v>129</v>
      </c>
      <c r="AR302">
        <v>0</v>
      </c>
      <c r="AS302">
        <v>0</v>
      </c>
      <c r="AT302" s="1" t="s">
        <v>123</v>
      </c>
      <c r="AU302">
        <v>0</v>
      </c>
      <c r="AV302">
        <v>0</v>
      </c>
      <c r="AW302" s="1" t="s">
        <v>123</v>
      </c>
      <c r="AX302">
        <v>0</v>
      </c>
      <c r="AY302">
        <v>0</v>
      </c>
      <c r="AZ302" s="1" t="s">
        <v>123</v>
      </c>
      <c r="BA302">
        <v>0</v>
      </c>
      <c r="BB302">
        <v>0</v>
      </c>
      <c r="BC302" s="1" t="s">
        <v>123</v>
      </c>
      <c r="BF302" s="1" t="s">
        <v>130</v>
      </c>
      <c r="BG302" s="1" t="s">
        <v>120</v>
      </c>
      <c r="BH302" s="1" t="s">
        <v>131</v>
      </c>
      <c r="BK302" s="1" t="s">
        <v>120</v>
      </c>
      <c r="BL302" s="1" t="s">
        <v>120</v>
      </c>
      <c r="BM302" s="1" t="s">
        <v>120</v>
      </c>
      <c r="BN302" s="1" t="s">
        <v>120</v>
      </c>
      <c r="BO302" s="1" t="s">
        <v>509</v>
      </c>
      <c r="BP302" s="1" t="s">
        <v>133</v>
      </c>
      <c r="BQ302" s="1" t="s">
        <v>120</v>
      </c>
      <c r="BR302" s="1" t="s">
        <v>120</v>
      </c>
      <c r="BS302" s="1" t="s">
        <v>120</v>
      </c>
      <c r="BT302" s="1" t="s">
        <v>120</v>
      </c>
      <c r="BU302" s="1" t="s">
        <v>120</v>
      </c>
      <c r="BV302" s="1" t="s">
        <v>120</v>
      </c>
      <c r="BW302">
        <v>0</v>
      </c>
      <c r="BX302">
        <v>0</v>
      </c>
      <c r="BY302">
        <v>0</v>
      </c>
      <c r="BZ302" s="3"/>
      <c r="CA302" s="3"/>
      <c r="CB302" s="1" t="s">
        <v>134</v>
      </c>
      <c r="CC302" s="4"/>
      <c r="CE302" s="1" t="s">
        <v>120</v>
      </c>
      <c r="CH302" s="1" t="s">
        <v>120</v>
      </c>
      <c r="CK302" s="1" t="s">
        <v>120</v>
      </c>
      <c r="CN302" s="1" t="s">
        <v>120</v>
      </c>
      <c r="CO302" s="1" t="s">
        <v>120</v>
      </c>
      <c r="CP302" s="1" t="s">
        <v>120</v>
      </c>
      <c r="CQ302" s="1" t="s">
        <v>120</v>
      </c>
      <c r="CR302" s="1" t="s">
        <v>120</v>
      </c>
      <c r="CS302" s="1" t="s">
        <v>120</v>
      </c>
      <c r="CT302" s="3"/>
      <c r="CU302" s="1" t="s">
        <v>120</v>
      </c>
      <c r="CV302" s="1" t="s">
        <v>120</v>
      </c>
      <c r="CW302" s="1" t="s">
        <v>120</v>
      </c>
      <c r="CX302" s="1" t="s">
        <v>120</v>
      </c>
      <c r="CY302" s="1" t="s">
        <v>120</v>
      </c>
      <c r="CZ302" s="1" t="s">
        <v>120</v>
      </c>
      <c r="DA302" s="1" t="s">
        <v>120</v>
      </c>
      <c r="DB302">
        <v>0</v>
      </c>
      <c r="DC302" s="1" t="s">
        <v>120</v>
      </c>
      <c r="DD302" s="1" t="s">
        <v>135</v>
      </c>
      <c r="DE302" s="1" t="s">
        <v>120</v>
      </c>
      <c r="DF302" s="1" t="s">
        <v>120</v>
      </c>
      <c r="DG302" s="1" t="s">
        <v>120</v>
      </c>
      <c r="DH302" s="1" t="s">
        <v>136</v>
      </c>
      <c r="DI302" s="1" t="s">
        <v>119</v>
      </c>
      <c r="DJ302" s="1" t="s">
        <v>120</v>
      </c>
      <c r="DK302" s="1" t="s">
        <v>120</v>
      </c>
      <c r="DL302" s="1" t="s">
        <v>120</v>
      </c>
      <c r="DM302" s="1" t="s">
        <v>120</v>
      </c>
      <c r="DN302" s="1" t="s">
        <v>120</v>
      </c>
      <c r="DO302" s="1" t="s">
        <v>120</v>
      </c>
      <c r="DP302" s="1" t="s">
        <v>120</v>
      </c>
      <c r="DQ302" s="1" t="s">
        <v>120</v>
      </c>
    </row>
    <row r="303" spans="2:121" hidden="1" x14ac:dyDescent="0.25">
      <c r="B303">
        <v>2701</v>
      </c>
      <c r="C303" s="3">
        <v>40179</v>
      </c>
      <c r="D303" s="1" t="s">
        <v>246</v>
      </c>
      <c r="E303" s="1" t="s">
        <v>137</v>
      </c>
      <c r="F303">
        <v>-20</v>
      </c>
      <c r="G303" s="1" t="s">
        <v>118</v>
      </c>
      <c r="H303">
        <v>-14880</v>
      </c>
      <c r="I303" s="1" t="s">
        <v>119</v>
      </c>
      <c r="J303">
        <v>-3.43</v>
      </c>
      <c r="K303" s="9">
        <f>AVERAGE('E-F Prices 2011 Hourly'!G1524:G2266)</f>
        <v>0.40100911640953618</v>
      </c>
      <c r="L303" s="9">
        <f>SUM('E-F Prices 2011 Hourly'!J1547:J2266)</f>
        <v>39811.269999999982</v>
      </c>
      <c r="M303" s="9">
        <f>Table1[[#This Row],[Price]]*Table1[[#This Row],[Total quantity]]</f>
        <v>51038.400000000001</v>
      </c>
      <c r="N303" s="9">
        <f>Table1[[#This Row],[Real P/L]]-Table1[[#This Row],[Premium]]</f>
        <v>-11227.130000000019</v>
      </c>
      <c r="S303" s="1" t="s">
        <v>120</v>
      </c>
      <c r="V303" s="1" t="s">
        <v>121</v>
      </c>
      <c r="W303" s="1" t="s">
        <v>121</v>
      </c>
      <c r="X303" s="1" t="s">
        <v>122</v>
      </c>
      <c r="Y303" s="1" t="s">
        <v>123</v>
      </c>
      <c r="Z303" s="1" t="s">
        <v>124</v>
      </c>
      <c r="AA303" s="1" t="s">
        <v>426</v>
      </c>
      <c r="AB303" s="1" t="s">
        <v>120</v>
      </c>
      <c r="AC303" s="1" t="s">
        <v>120</v>
      </c>
      <c r="AD303" s="1" t="s">
        <v>120</v>
      </c>
      <c r="AE303" s="1" t="s">
        <v>120</v>
      </c>
      <c r="AF303" s="1" t="s">
        <v>120</v>
      </c>
      <c r="AG303" s="3">
        <v>40909</v>
      </c>
      <c r="AH303" s="3">
        <v>40939</v>
      </c>
      <c r="AI303" s="1" t="s">
        <v>126</v>
      </c>
      <c r="AJ303">
        <v>744</v>
      </c>
      <c r="AK303" s="1" t="s">
        <v>127</v>
      </c>
      <c r="AL303">
        <v>5</v>
      </c>
      <c r="AM303" s="3"/>
      <c r="AN303" s="1" t="s">
        <v>120</v>
      </c>
      <c r="AO303" s="1" t="s">
        <v>120</v>
      </c>
      <c r="AP303" s="1" t="s">
        <v>128</v>
      </c>
      <c r="AQ303" s="1" t="s">
        <v>129</v>
      </c>
      <c r="AR303">
        <v>0</v>
      </c>
      <c r="AS303">
        <v>0</v>
      </c>
      <c r="AT303" s="1" t="s">
        <v>123</v>
      </c>
      <c r="AU303">
        <v>0</v>
      </c>
      <c r="AV303">
        <v>0</v>
      </c>
      <c r="AW303" s="1" t="s">
        <v>123</v>
      </c>
      <c r="AX303">
        <v>0</v>
      </c>
      <c r="AY303">
        <v>0</v>
      </c>
      <c r="AZ303" s="1" t="s">
        <v>123</v>
      </c>
      <c r="BA303">
        <v>0</v>
      </c>
      <c r="BB303">
        <v>0</v>
      </c>
      <c r="BC303" s="1" t="s">
        <v>123</v>
      </c>
      <c r="BF303" s="1" t="s">
        <v>130</v>
      </c>
      <c r="BG303" s="1" t="s">
        <v>120</v>
      </c>
      <c r="BH303" s="1" t="s">
        <v>131</v>
      </c>
      <c r="BK303" s="1" t="s">
        <v>120</v>
      </c>
      <c r="BL303" s="1" t="s">
        <v>120</v>
      </c>
      <c r="BM303" s="1" t="s">
        <v>120</v>
      </c>
      <c r="BN303" s="1" t="s">
        <v>120</v>
      </c>
      <c r="BO303" s="1" t="s">
        <v>510</v>
      </c>
      <c r="BP303" s="1" t="s">
        <v>133</v>
      </c>
      <c r="BQ303" s="1" t="s">
        <v>120</v>
      </c>
      <c r="BR303" s="1" t="s">
        <v>120</v>
      </c>
      <c r="BS303" s="1" t="s">
        <v>120</v>
      </c>
      <c r="BT303" s="1" t="s">
        <v>120</v>
      </c>
      <c r="BU303" s="1" t="s">
        <v>120</v>
      </c>
      <c r="BV303" s="1" t="s">
        <v>120</v>
      </c>
      <c r="BW303">
        <v>0</v>
      </c>
      <c r="BX303">
        <v>0</v>
      </c>
      <c r="BY303">
        <v>0</v>
      </c>
      <c r="BZ303" s="3"/>
      <c r="CA303" s="3"/>
      <c r="CB303" s="1" t="s">
        <v>134</v>
      </c>
      <c r="CC303" s="4"/>
      <c r="CE303" s="1" t="s">
        <v>120</v>
      </c>
      <c r="CH303" s="1" t="s">
        <v>120</v>
      </c>
      <c r="CK303" s="1" t="s">
        <v>120</v>
      </c>
      <c r="CN303" s="1" t="s">
        <v>120</v>
      </c>
      <c r="CO303" s="1" t="s">
        <v>120</v>
      </c>
      <c r="CP303" s="1" t="s">
        <v>120</v>
      </c>
      <c r="CQ303" s="1" t="s">
        <v>120</v>
      </c>
      <c r="CR303" s="1" t="s">
        <v>120</v>
      </c>
      <c r="CS303" s="1" t="s">
        <v>120</v>
      </c>
      <c r="CT303" s="3"/>
      <c r="CU303" s="1" t="s">
        <v>120</v>
      </c>
      <c r="CV303" s="1" t="s">
        <v>120</v>
      </c>
      <c r="CW303" s="1" t="s">
        <v>120</v>
      </c>
      <c r="CX303" s="1" t="s">
        <v>120</v>
      </c>
      <c r="CY303" s="1" t="s">
        <v>120</v>
      </c>
      <c r="CZ303" s="1" t="s">
        <v>120</v>
      </c>
      <c r="DA303" s="1" t="s">
        <v>120</v>
      </c>
      <c r="DB303">
        <v>0</v>
      </c>
      <c r="DC303" s="1" t="s">
        <v>120</v>
      </c>
      <c r="DD303" s="1" t="s">
        <v>135</v>
      </c>
      <c r="DE303" s="1" t="s">
        <v>120</v>
      </c>
      <c r="DF303" s="1" t="s">
        <v>120</v>
      </c>
      <c r="DG303" s="1" t="s">
        <v>120</v>
      </c>
      <c r="DH303" s="1" t="s">
        <v>136</v>
      </c>
      <c r="DI303" s="1" t="s">
        <v>119</v>
      </c>
      <c r="DJ303" s="1" t="s">
        <v>120</v>
      </c>
      <c r="DK303" s="1" t="s">
        <v>120</v>
      </c>
      <c r="DL303" s="1" t="s">
        <v>120</v>
      </c>
      <c r="DM303" s="1" t="s">
        <v>120</v>
      </c>
      <c r="DN303" s="1" t="s">
        <v>120</v>
      </c>
      <c r="DO303" s="1" t="s">
        <v>120</v>
      </c>
      <c r="DP303" s="1" t="s">
        <v>120</v>
      </c>
      <c r="DQ303" s="1" t="s">
        <v>120</v>
      </c>
    </row>
    <row r="304" spans="2:121" hidden="1" x14ac:dyDescent="0.25">
      <c r="B304">
        <v>2129</v>
      </c>
      <c r="C304" s="3">
        <v>40179</v>
      </c>
      <c r="D304" s="1" t="s">
        <v>250</v>
      </c>
      <c r="E304" s="1" t="s">
        <v>117</v>
      </c>
      <c r="F304">
        <v>10</v>
      </c>
      <c r="G304" s="1" t="s">
        <v>118</v>
      </c>
      <c r="H304">
        <v>7440</v>
      </c>
      <c r="I304" s="1" t="s">
        <v>119</v>
      </c>
      <c r="J304">
        <v>3.23</v>
      </c>
      <c r="K304" s="9">
        <f>AVERAGE('E-F Prices 2011 Hourly'!G1525:G2267)</f>
        <v>0.40100911640953618</v>
      </c>
      <c r="L304" s="9">
        <f>SUM('E-F Prices 2011 Hourly'!J1548:J2267)</f>
        <v>39811.269999999982</v>
      </c>
      <c r="M304" s="9">
        <f>Table1[[#This Row],[Price]]*Table1[[#This Row],[Total quantity]]</f>
        <v>24031.200000000001</v>
      </c>
      <c r="N304" s="9">
        <f>Table1[[#This Row],[Real P/L]]-Table1[[#This Row],[Premium]]</f>
        <v>15780.069999999982</v>
      </c>
      <c r="S304" s="1" t="s">
        <v>120</v>
      </c>
      <c r="V304" s="1" t="s">
        <v>121</v>
      </c>
      <c r="W304" s="1" t="s">
        <v>121</v>
      </c>
      <c r="X304" s="1" t="s">
        <v>122</v>
      </c>
      <c r="Y304" s="1" t="s">
        <v>123</v>
      </c>
      <c r="Z304" s="1" t="s">
        <v>124</v>
      </c>
      <c r="AA304" s="1" t="s">
        <v>426</v>
      </c>
      <c r="AB304" s="1" t="s">
        <v>120</v>
      </c>
      <c r="AC304" s="1" t="s">
        <v>120</v>
      </c>
      <c r="AD304" s="1" t="s">
        <v>120</v>
      </c>
      <c r="AE304" s="1" t="s">
        <v>120</v>
      </c>
      <c r="AF304" s="1" t="s">
        <v>120</v>
      </c>
      <c r="AG304" s="3">
        <v>40909</v>
      </c>
      <c r="AH304" s="3">
        <v>40939</v>
      </c>
      <c r="AI304" s="1" t="s">
        <v>126</v>
      </c>
      <c r="AJ304">
        <v>744</v>
      </c>
      <c r="AK304" s="1" t="s">
        <v>127</v>
      </c>
      <c r="AL304">
        <v>5</v>
      </c>
      <c r="AM304" s="3"/>
      <c r="AN304" s="1" t="s">
        <v>120</v>
      </c>
      <c r="AO304" s="1" t="s">
        <v>120</v>
      </c>
      <c r="AP304" s="1" t="s">
        <v>128</v>
      </c>
      <c r="AQ304" s="1" t="s">
        <v>129</v>
      </c>
      <c r="AR304">
        <v>0</v>
      </c>
      <c r="AS304">
        <v>0</v>
      </c>
      <c r="AT304" s="1" t="s">
        <v>123</v>
      </c>
      <c r="AU304">
        <v>0</v>
      </c>
      <c r="AV304">
        <v>0</v>
      </c>
      <c r="AW304" s="1" t="s">
        <v>123</v>
      </c>
      <c r="AX304">
        <v>0</v>
      </c>
      <c r="AY304">
        <v>0</v>
      </c>
      <c r="AZ304" s="1" t="s">
        <v>123</v>
      </c>
      <c r="BA304">
        <v>0</v>
      </c>
      <c r="BB304">
        <v>0</v>
      </c>
      <c r="BC304" s="1" t="s">
        <v>123</v>
      </c>
      <c r="BF304" s="1" t="s">
        <v>130</v>
      </c>
      <c r="BG304" s="1" t="s">
        <v>120</v>
      </c>
      <c r="BH304" s="1" t="s">
        <v>131</v>
      </c>
      <c r="BK304" s="1" t="s">
        <v>120</v>
      </c>
      <c r="BL304" s="1" t="s">
        <v>120</v>
      </c>
      <c r="BM304" s="1" t="s">
        <v>120</v>
      </c>
      <c r="BN304" s="1" t="s">
        <v>120</v>
      </c>
      <c r="BO304" s="1" t="s">
        <v>511</v>
      </c>
      <c r="BP304" s="1" t="s">
        <v>133</v>
      </c>
      <c r="BQ304" s="1" t="s">
        <v>120</v>
      </c>
      <c r="BR304" s="1" t="s">
        <v>120</v>
      </c>
      <c r="BS304" s="1" t="s">
        <v>120</v>
      </c>
      <c r="BT304" s="1" t="s">
        <v>120</v>
      </c>
      <c r="BU304" s="1" t="s">
        <v>120</v>
      </c>
      <c r="BV304" s="1" t="s">
        <v>120</v>
      </c>
      <c r="BW304">
        <v>0</v>
      </c>
      <c r="BX304">
        <v>0</v>
      </c>
      <c r="BY304">
        <v>0</v>
      </c>
      <c r="BZ304" s="3"/>
      <c r="CA304" s="3"/>
      <c r="CB304" s="1" t="s">
        <v>142</v>
      </c>
      <c r="CC304" s="4"/>
      <c r="CE304" s="1" t="s">
        <v>120</v>
      </c>
      <c r="CH304" s="1" t="s">
        <v>120</v>
      </c>
      <c r="CK304" s="1" t="s">
        <v>120</v>
      </c>
      <c r="CN304" s="1" t="s">
        <v>120</v>
      </c>
      <c r="CO304" s="1" t="s">
        <v>120</v>
      </c>
      <c r="CP304" s="1" t="s">
        <v>120</v>
      </c>
      <c r="CQ304" s="1" t="s">
        <v>120</v>
      </c>
      <c r="CR304" s="1" t="s">
        <v>120</v>
      </c>
      <c r="CS304" s="1" t="s">
        <v>120</v>
      </c>
      <c r="CT304" s="3"/>
      <c r="CU304" s="1" t="s">
        <v>120</v>
      </c>
      <c r="CV304" s="1" t="s">
        <v>120</v>
      </c>
      <c r="CW304" s="1" t="s">
        <v>120</v>
      </c>
      <c r="CX304" s="1" t="s">
        <v>120</v>
      </c>
      <c r="CY304" s="1" t="s">
        <v>120</v>
      </c>
      <c r="CZ304" s="1" t="s">
        <v>120</v>
      </c>
      <c r="DA304" s="1" t="s">
        <v>120</v>
      </c>
      <c r="DB304">
        <v>0</v>
      </c>
      <c r="DC304" s="1" t="s">
        <v>120</v>
      </c>
      <c r="DD304" s="1" t="s">
        <v>135</v>
      </c>
      <c r="DE304" s="1" t="s">
        <v>120</v>
      </c>
      <c r="DF304" s="1" t="s">
        <v>120</v>
      </c>
      <c r="DG304" s="1" t="s">
        <v>120</v>
      </c>
      <c r="DH304" s="1" t="s">
        <v>136</v>
      </c>
      <c r="DI304" s="1" t="s">
        <v>119</v>
      </c>
      <c r="DJ304" s="1" t="s">
        <v>120</v>
      </c>
      <c r="DK304" s="1" t="s">
        <v>120</v>
      </c>
      <c r="DL304" s="1" t="s">
        <v>120</v>
      </c>
      <c r="DM304" s="1" t="s">
        <v>120</v>
      </c>
      <c r="DN304" s="1" t="s">
        <v>120</v>
      </c>
      <c r="DO304" s="1" t="s">
        <v>120</v>
      </c>
      <c r="DP304" s="1" t="s">
        <v>120</v>
      </c>
      <c r="DQ304" s="1" t="s">
        <v>120</v>
      </c>
    </row>
    <row r="305" spans="2:121" hidden="1" x14ac:dyDescent="0.25">
      <c r="B305">
        <v>2417</v>
      </c>
      <c r="C305" s="3">
        <v>40179</v>
      </c>
      <c r="D305" s="1" t="s">
        <v>250</v>
      </c>
      <c r="E305" s="1" t="s">
        <v>137</v>
      </c>
      <c r="F305">
        <v>-10</v>
      </c>
      <c r="G305" s="1" t="s">
        <v>118</v>
      </c>
      <c r="H305">
        <v>-7440</v>
      </c>
      <c r="I305" s="1" t="s">
        <v>119</v>
      </c>
      <c r="J305">
        <v>4.5599999999999996</v>
      </c>
      <c r="K305" s="9">
        <f>AVERAGE('E-F Prices 2011 Hourly'!G1526:G2268)</f>
        <v>0.40100911640953618</v>
      </c>
      <c r="L305" s="9">
        <f>SUM('E-F Prices 2011 Hourly'!J1549:J2268)</f>
        <v>39811.269999999982</v>
      </c>
      <c r="M305" s="9">
        <f>Table1[[#This Row],[Price]]*Table1[[#This Row],[Total quantity]]</f>
        <v>-33926.399999999994</v>
      </c>
      <c r="N305" s="9">
        <f>Table1[[#This Row],[Real P/L]]-Table1[[#This Row],[Premium]]</f>
        <v>73737.669999999984</v>
      </c>
      <c r="S305" s="1" t="s">
        <v>120</v>
      </c>
      <c r="V305" s="1" t="s">
        <v>121</v>
      </c>
      <c r="W305" s="1" t="s">
        <v>121</v>
      </c>
      <c r="X305" s="1" t="s">
        <v>122</v>
      </c>
      <c r="Y305" s="1" t="s">
        <v>123</v>
      </c>
      <c r="Z305" s="1" t="s">
        <v>124</v>
      </c>
      <c r="AA305" s="1" t="s">
        <v>426</v>
      </c>
      <c r="AB305" s="1" t="s">
        <v>120</v>
      </c>
      <c r="AC305" s="1" t="s">
        <v>120</v>
      </c>
      <c r="AD305" s="1" t="s">
        <v>120</v>
      </c>
      <c r="AE305" s="1" t="s">
        <v>120</v>
      </c>
      <c r="AF305" s="1" t="s">
        <v>120</v>
      </c>
      <c r="AG305" s="3">
        <v>40909</v>
      </c>
      <c r="AH305" s="3">
        <v>40939</v>
      </c>
      <c r="AI305" s="1" t="s">
        <v>126</v>
      </c>
      <c r="AJ305">
        <v>744</v>
      </c>
      <c r="AK305" s="1" t="s">
        <v>127</v>
      </c>
      <c r="AL305">
        <v>5</v>
      </c>
      <c r="AM305" s="3"/>
      <c r="AN305" s="1" t="s">
        <v>120</v>
      </c>
      <c r="AO305" s="1" t="s">
        <v>120</v>
      </c>
      <c r="AP305" s="1" t="s">
        <v>128</v>
      </c>
      <c r="AQ305" s="1" t="s">
        <v>129</v>
      </c>
      <c r="AR305">
        <v>0</v>
      </c>
      <c r="AS305">
        <v>0</v>
      </c>
      <c r="AT305" s="1" t="s">
        <v>123</v>
      </c>
      <c r="AU305">
        <v>0</v>
      </c>
      <c r="AV305">
        <v>0</v>
      </c>
      <c r="AW305" s="1" t="s">
        <v>123</v>
      </c>
      <c r="AX305">
        <v>0</v>
      </c>
      <c r="AY305">
        <v>0</v>
      </c>
      <c r="AZ305" s="1" t="s">
        <v>123</v>
      </c>
      <c r="BA305">
        <v>0</v>
      </c>
      <c r="BB305">
        <v>0</v>
      </c>
      <c r="BC305" s="1" t="s">
        <v>123</v>
      </c>
      <c r="BF305" s="1" t="s">
        <v>130</v>
      </c>
      <c r="BG305" s="1" t="s">
        <v>120</v>
      </c>
      <c r="BH305" s="1" t="s">
        <v>131</v>
      </c>
      <c r="BK305" s="1" t="s">
        <v>120</v>
      </c>
      <c r="BL305" s="1" t="s">
        <v>120</v>
      </c>
      <c r="BM305" s="1" t="s">
        <v>120</v>
      </c>
      <c r="BN305" s="1" t="s">
        <v>120</v>
      </c>
      <c r="BO305" s="1" t="s">
        <v>512</v>
      </c>
      <c r="BP305" s="1" t="s">
        <v>133</v>
      </c>
      <c r="BQ305" s="1" t="s">
        <v>120</v>
      </c>
      <c r="BR305" s="1" t="s">
        <v>120</v>
      </c>
      <c r="BS305" s="1" t="s">
        <v>120</v>
      </c>
      <c r="BT305" s="1" t="s">
        <v>120</v>
      </c>
      <c r="BU305" s="1" t="s">
        <v>120</v>
      </c>
      <c r="BV305" s="1" t="s">
        <v>120</v>
      </c>
      <c r="BW305">
        <v>0</v>
      </c>
      <c r="BX305">
        <v>0</v>
      </c>
      <c r="BY305">
        <v>0</v>
      </c>
      <c r="BZ305" s="3"/>
      <c r="CA305" s="3"/>
      <c r="CB305" s="1" t="s">
        <v>142</v>
      </c>
      <c r="CC305" s="4"/>
      <c r="CE305" s="1" t="s">
        <v>120</v>
      </c>
      <c r="CH305" s="1" t="s">
        <v>120</v>
      </c>
      <c r="CK305" s="1" t="s">
        <v>120</v>
      </c>
      <c r="CN305" s="1" t="s">
        <v>120</v>
      </c>
      <c r="CO305" s="1" t="s">
        <v>120</v>
      </c>
      <c r="CP305" s="1" t="s">
        <v>120</v>
      </c>
      <c r="CQ305" s="1" t="s">
        <v>120</v>
      </c>
      <c r="CR305" s="1" t="s">
        <v>120</v>
      </c>
      <c r="CS305" s="1" t="s">
        <v>120</v>
      </c>
      <c r="CT305" s="3"/>
      <c r="CU305" s="1" t="s">
        <v>120</v>
      </c>
      <c r="CV305" s="1" t="s">
        <v>120</v>
      </c>
      <c r="CW305" s="1" t="s">
        <v>120</v>
      </c>
      <c r="CX305" s="1" t="s">
        <v>120</v>
      </c>
      <c r="CY305" s="1" t="s">
        <v>120</v>
      </c>
      <c r="CZ305" s="1" t="s">
        <v>120</v>
      </c>
      <c r="DA305" s="1" t="s">
        <v>120</v>
      </c>
      <c r="DB305">
        <v>0</v>
      </c>
      <c r="DC305" s="1" t="s">
        <v>120</v>
      </c>
      <c r="DD305" s="1" t="s">
        <v>135</v>
      </c>
      <c r="DE305" s="1" t="s">
        <v>120</v>
      </c>
      <c r="DF305" s="1" t="s">
        <v>120</v>
      </c>
      <c r="DG305" s="1" t="s">
        <v>120</v>
      </c>
      <c r="DH305" s="1" t="s">
        <v>136</v>
      </c>
      <c r="DI305" s="1" t="s">
        <v>119</v>
      </c>
      <c r="DJ305" s="1" t="s">
        <v>120</v>
      </c>
      <c r="DK305" s="1" t="s">
        <v>120</v>
      </c>
      <c r="DL305" s="1" t="s">
        <v>120</v>
      </c>
      <c r="DM305" s="1" t="s">
        <v>120</v>
      </c>
      <c r="DN305" s="1" t="s">
        <v>120</v>
      </c>
      <c r="DO305" s="1" t="s">
        <v>120</v>
      </c>
      <c r="DP305" s="1" t="s">
        <v>120</v>
      </c>
      <c r="DQ305" s="1" t="s">
        <v>120</v>
      </c>
    </row>
    <row r="306" spans="2:121" hidden="1" x14ac:dyDescent="0.25">
      <c r="B306">
        <v>2703</v>
      </c>
      <c r="C306" s="3">
        <v>40179</v>
      </c>
      <c r="D306" s="1" t="s">
        <v>250</v>
      </c>
      <c r="E306" s="1" t="s">
        <v>137</v>
      </c>
      <c r="F306">
        <v>-20</v>
      </c>
      <c r="G306" s="1" t="s">
        <v>118</v>
      </c>
      <c r="H306">
        <v>-14880</v>
      </c>
      <c r="I306" s="1" t="s">
        <v>119</v>
      </c>
      <c r="J306">
        <v>-3.43</v>
      </c>
      <c r="K306" s="9">
        <f>AVERAGE('E-F Prices 2011 Hourly'!G1527:G2269)</f>
        <v>0.40100911640953618</v>
      </c>
      <c r="L306" s="9">
        <f>SUM('E-F Prices 2011 Hourly'!J1550:J2269)</f>
        <v>39811.269999999982</v>
      </c>
      <c r="M306" s="9">
        <f>Table1[[#This Row],[Price]]*Table1[[#This Row],[Total quantity]]</f>
        <v>51038.400000000001</v>
      </c>
      <c r="N306" s="9">
        <f>Table1[[#This Row],[Real P/L]]-Table1[[#This Row],[Premium]]</f>
        <v>-11227.130000000019</v>
      </c>
      <c r="S306" s="1" t="s">
        <v>120</v>
      </c>
      <c r="V306" s="1" t="s">
        <v>121</v>
      </c>
      <c r="W306" s="1" t="s">
        <v>121</v>
      </c>
      <c r="X306" s="1" t="s">
        <v>122</v>
      </c>
      <c r="Y306" s="1" t="s">
        <v>123</v>
      </c>
      <c r="Z306" s="1" t="s">
        <v>124</v>
      </c>
      <c r="AA306" s="1" t="s">
        <v>426</v>
      </c>
      <c r="AB306" s="1" t="s">
        <v>120</v>
      </c>
      <c r="AC306" s="1" t="s">
        <v>120</v>
      </c>
      <c r="AD306" s="1" t="s">
        <v>120</v>
      </c>
      <c r="AE306" s="1" t="s">
        <v>120</v>
      </c>
      <c r="AF306" s="1" t="s">
        <v>120</v>
      </c>
      <c r="AG306" s="3">
        <v>40909</v>
      </c>
      <c r="AH306" s="3">
        <v>40939</v>
      </c>
      <c r="AI306" s="1" t="s">
        <v>126</v>
      </c>
      <c r="AJ306">
        <v>744</v>
      </c>
      <c r="AK306" s="1" t="s">
        <v>127</v>
      </c>
      <c r="AL306">
        <v>5</v>
      </c>
      <c r="AM306" s="3"/>
      <c r="AN306" s="1" t="s">
        <v>120</v>
      </c>
      <c r="AO306" s="1" t="s">
        <v>120</v>
      </c>
      <c r="AP306" s="1" t="s">
        <v>128</v>
      </c>
      <c r="AQ306" s="1" t="s">
        <v>129</v>
      </c>
      <c r="AR306">
        <v>0</v>
      </c>
      <c r="AS306">
        <v>0</v>
      </c>
      <c r="AT306" s="1" t="s">
        <v>123</v>
      </c>
      <c r="AU306">
        <v>0</v>
      </c>
      <c r="AV306">
        <v>0</v>
      </c>
      <c r="AW306" s="1" t="s">
        <v>123</v>
      </c>
      <c r="AX306">
        <v>0</v>
      </c>
      <c r="AY306">
        <v>0</v>
      </c>
      <c r="AZ306" s="1" t="s">
        <v>123</v>
      </c>
      <c r="BA306">
        <v>0</v>
      </c>
      <c r="BB306">
        <v>0</v>
      </c>
      <c r="BC306" s="1" t="s">
        <v>123</v>
      </c>
      <c r="BF306" s="1" t="s">
        <v>130</v>
      </c>
      <c r="BG306" s="1" t="s">
        <v>120</v>
      </c>
      <c r="BH306" s="1" t="s">
        <v>131</v>
      </c>
      <c r="BK306" s="1" t="s">
        <v>120</v>
      </c>
      <c r="BL306" s="1" t="s">
        <v>120</v>
      </c>
      <c r="BM306" s="1" t="s">
        <v>120</v>
      </c>
      <c r="BN306" s="1" t="s">
        <v>120</v>
      </c>
      <c r="BO306" s="1" t="s">
        <v>513</v>
      </c>
      <c r="BP306" s="1" t="s">
        <v>133</v>
      </c>
      <c r="BQ306" s="1" t="s">
        <v>120</v>
      </c>
      <c r="BR306" s="1" t="s">
        <v>120</v>
      </c>
      <c r="BS306" s="1" t="s">
        <v>120</v>
      </c>
      <c r="BT306" s="1" t="s">
        <v>120</v>
      </c>
      <c r="BU306" s="1" t="s">
        <v>120</v>
      </c>
      <c r="BV306" s="1" t="s">
        <v>120</v>
      </c>
      <c r="BW306">
        <v>0</v>
      </c>
      <c r="BX306">
        <v>0</v>
      </c>
      <c r="BY306">
        <v>0</v>
      </c>
      <c r="BZ306" s="3"/>
      <c r="CA306" s="3"/>
      <c r="CB306" s="1" t="s">
        <v>142</v>
      </c>
      <c r="CC306" s="4"/>
      <c r="CE306" s="1" t="s">
        <v>120</v>
      </c>
      <c r="CH306" s="1" t="s">
        <v>120</v>
      </c>
      <c r="CK306" s="1" t="s">
        <v>120</v>
      </c>
      <c r="CN306" s="1" t="s">
        <v>120</v>
      </c>
      <c r="CO306" s="1" t="s">
        <v>120</v>
      </c>
      <c r="CP306" s="1" t="s">
        <v>120</v>
      </c>
      <c r="CQ306" s="1" t="s">
        <v>120</v>
      </c>
      <c r="CR306" s="1" t="s">
        <v>120</v>
      </c>
      <c r="CS306" s="1" t="s">
        <v>120</v>
      </c>
      <c r="CT306" s="3"/>
      <c r="CU306" s="1" t="s">
        <v>120</v>
      </c>
      <c r="CV306" s="1" t="s">
        <v>120</v>
      </c>
      <c r="CW306" s="1" t="s">
        <v>120</v>
      </c>
      <c r="CX306" s="1" t="s">
        <v>120</v>
      </c>
      <c r="CY306" s="1" t="s">
        <v>120</v>
      </c>
      <c r="CZ306" s="1" t="s">
        <v>120</v>
      </c>
      <c r="DA306" s="1" t="s">
        <v>120</v>
      </c>
      <c r="DB306">
        <v>0</v>
      </c>
      <c r="DC306" s="1" t="s">
        <v>120</v>
      </c>
      <c r="DD306" s="1" t="s">
        <v>135</v>
      </c>
      <c r="DE306" s="1" t="s">
        <v>120</v>
      </c>
      <c r="DF306" s="1" t="s">
        <v>120</v>
      </c>
      <c r="DG306" s="1" t="s">
        <v>120</v>
      </c>
      <c r="DH306" s="1" t="s">
        <v>136</v>
      </c>
      <c r="DI306" s="1" t="s">
        <v>119</v>
      </c>
      <c r="DJ306" s="1" t="s">
        <v>120</v>
      </c>
      <c r="DK306" s="1" t="s">
        <v>120</v>
      </c>
      <c r="DL306" s="1" t="s">
        <v>120</v>
      </c>
      <c r="DM306" s="1" t="s">
        <v>120</v>
      </c>
      <c r="DN306" s="1" t="s">
        <v>120</v>
      </c>
      <c r="DO306" s="1" t="s">
        <v>120</v>
      </c>
      <c r="DP306" s="1" t="s">
        <v>120</v>
      </c>
      <c r="DQ306" s="1" t="s">
        <v>120</v>
      </c>
    </row>
    <row r="307" spans="2:121" hidden="1" x14ac:dyDescent="0.25">
      <c r="B307">
        <v>2131</v>
      </c>
      <c r="C307" s="3">
        <v>40179</v>
      </c>
      <c r="D307" s="1" t="s">
        <v>254</v>
      </c>
      <c r="E307" s="1" t="s">
        <v>117</v>
      </c>
      <c r="F307">
        <v>10</v>
      </c>
      <c r="G307" s="1" t="s">
        <v>118</v>
      </c>
      <c r="H307">
        <v>7440</v>
      </c>
      <c r="I307" s="1" t="s">
        <v>119</v>
      </c>
      <c r="J307">
        <v>3.23</v>
      </c>
      <c r="K307" s="9">
        <f>AVERAGE('E-F Prices 2011 Hourly'!G1528:G2270)</f>
        <v>0.40100911640953618</v>
      </c>
      <c r="L307" s="9">
        <f>SUM('E-F Prices 2011 Hourly'!J1551:J2270)</f>
        <v>39811.269999999982</v>
      </c>
      <c r="M307" s="9">
        <f>Table1[[#This Row],[Price]]*Table1[[#This Row],[Total quantity]]</f>
        <v>24031.200000000001</v>
      </c>
      <c r="N307" s="9">
        <f>Table1[[#This Row],[Real P/L]]-Table1[[#This Row],[Premium]]</f>
        <v>15780.069999999982</v>
      </c>
      <c r="S307" s="1" t="s">
        <v>120</v>
      </c>
      <c r="V307" s="1" t="s">
        <v>121</v>
      </c>
      <c r="W307" s="1" t="s">
        <v>121</v>
      </c>
      <c r="X307" s="1" t="s">
        <v>122</v>
      </c>
      <c r="Y307" s="1" t="s">
        <v>123</v>
      </c>
      <c r="Z307" s="1" t="s">
        <v>124</v>
      </c>
      <c r="AA307" s="1" t="s">
        <v>426</v>
      </c>
      <c r="AB307" s="1" t="s">
        <v>120</v>
      </c>
      <c r="AC307" s="1" t="s">
        <v>120</v>
      </c>
      <c r="AD307" s="1" t="s">
        <v>120</v>
      </c>
      <c r="AE307" s="1" t="s">
        <v>120</v>
      </c>
      <c r="AF307" s="1" t="s">
        <v>120</v>
      </c>
      <c r="AG307" s="3">
        <v>40909</v>
      </c>
      <c r="AH307" s="3">
        <v>40939</v>
      </c>
      <c r="AI307" s="1" t="s">
        <v>126</v>
      </c>
      <c r="AJ307">
        <v>744</v>
      </c>
      <c r="AK307" s="1" t="s">
        <v>127</v>
      </c>
      <c r="AL307">
        <v>5</v>
      </c>
      <c r="AM307" s="3"/>
      <c r="AN307" s="1" t="s">
        <v>120</v>
      </c>
      <c r="AO307" s="1" t="s">
        <v>120</v>
      </c>
      <c r="AP307" s="1" t="s">
        <v>128</v>
      </c>
      <c r="AQ307" s="1" t="s">
        <v>129</v>
      </c>
      <c r="AR307">
        <v>0</v>
      </c>
      <c r="AS307">
        <v>0</v>
      </c>
      <c r="AT307" s="1" t="s">
        <v>123</v>
      </c>
      <c r="AU307">
        <v>0</v>
      </c>
      <c r="AV307">
        <v>0</v>
      </c>
      <c r="AW307" s="1" t="s">
        <v>123</v>
      </c>
      <c r="AX307">
        <v>0</v>
      </c>
      <c r="AY307">
        <v>0</v>
      </c>
      <c r="AZ307" s="1" t="s">
        <v>123</v>
      </c>
      <c r="BA307">
        <v>0</v>
      </c>
      <c r="BB307">
        <v>0</v>
      </c>
      <c r="BC307" s="1" t="s">
        <v>123</v>
      </c>
      <c r="BF307" s="1" t="s">
        <v>130</v>
      </c>
      <c r="BG307" s="1" t="s">
        <v>120</v>
      </c>
      <c r="BH307" s="1" t="s">
        <v>131</v>
      </c>
      <c r="BK307" s="1" t="s">
        <v>120</v>
      </c>
      <c r="BL307" s="1" t="s">
        <v>120</v>
      </c>
      <c r="BM307" s="1" t="s">
        <v>120</v>
      </c>
      <c r="BN307" s="1" t="s">
        <v>120</v>
      </c>
      <c r="BO307" s="1" t="s">
        <v>514</v>
      </c>
      <c r="BP307" s="1" t="s">
        <v>133</v>
      </c>
      <c r="BQ307" s="1" t="s">
        <v>120</v>
      </c>
      <c r="BR307" s="1" t="s">
        <v>120</v>
      </c>
      <c r="BS307" s="1" t="s">
        <v>120</v>
      </c>
      <c r="BT307" s="1" t="s">
        <v>120</v>
      </c>
      <c r="BU307" s="1" t="s">
        <v>120</v>
      </c>
      <c r="BV307" s="1" t="s">
        <v>120</v>
      </c>
      <c r="BW307">
        <v>0</v>
      </c>
      <c r="BX307">
        <v>0</v>
      </c>
      <c r="BY307">
        <v>0</v>
      </c>
      <c r="BZ307" s="3"/>
      <c r="CA307" s="3"/>
      <c r="CB307" s="1" t="s">
        <v>147</v>
      </c>
      <c r="CC307" s="4"/>
      <c r="CE307" s="1" t="s">
        <v>120</v>
      </c>
      <c r="CH307" s="1" t="s">
        <v>120</v>
      </c>
      <c r="CK307" s="1" t="s">
        <v>120</v>
      </c>
      <c r="CN307" s="1" t="s">
        <v>120</v>
      </c>
      <c r="CO307" s="1" t="s">
        <v>120</v>
      </c>
      <c r="CP307" s="1" t="s">
        <v>120</v>
      </c>
      <c r="CQ307" s="1" t="s">
        <v>120</v>
      </c>
      <c r="CR307" s="1" t="s">
        <v>120</v>
      </c>
      <c r="CS307" s="1" t="s">
        <v>120</v>
      </c>
      <c r="CT307" s="3"/>
      <c r="CU307" s="1" t="s">
        <v>120</v>
      </c>
      <c r="CV307" s="1" t="s">
        <v>120</v>
      </c>
      <c r="CW307" s="1" t="s">
        <v>120</v>
      </c>
      <c r="CX307" s="1" t="s">
        <v>120</v>
      </c>
      <c r="CY307" s="1" t="s">
        <v>120</v>
      </c>
      <c r="CZ307" s="1" t="s">
        <v>120</v>
      </c>
      <c r="DA307" s="1" t="s">
        <v>120</v>
      </c>
      <c r="DB307">
        <v>0</v>
      </c>
      <c r="DC307" s="1" t="s">
        <v>120</v>
      </c>
      <c r="DD307" s="1" t="s">
        <v>135</v>
      </c>
      <c r="DE307" s="1" t="s">
        <v>120</v>
      </c>
      <c r="DF307" s="1" t="s">
        <v>120</v>
      </c>
      <c r="DG307" s="1" t="s">
        <v>120</v>
      </c>
      <c r="DH307" s="1" t="s">
        <v>136</v>
      </c>
      <c r="DI307" s="1" t="s">
        <v>119</v>
      </c>
      <c r="DJ307" s="1" t="s">
        <v>120</v>
      </c>
      <c r="DK307" s="1" t="s">
        <v>120</v>
      </c>
      <c r="DL307" s="1" t="s">
        <v>120</v>
      </c>
      <c r="DM307" s="1" t="s">
        <v>120</v>
      </c>
      <c r="DN307" s="1" t="s">
        <v>120</v>
      </c>
      <c r="DO307" s="1" t="s">
        <v>120</v>
      </c>
      <c r="DP307" s="1" t="s">
        <v>120</v>
      </c>
      <c r="DQ307" s="1" t="s">
        <v>120</v>
      </c>
    </row>
    <row r="308" spans="2:121" hidden="1" x14ac:dyDescent="0.25">
      <c r="B308">
        <v>2419</v>
      </c>
      <c r="C308" s="3">
        <v>40179</v>
      </c>
      <c r="D308" s="1" t="s">
        <v>254</v>
      </c>
      <c r="E308" s="1" t="s">
        <v>137</v>
      </c>
      <c r="F308">
        <v>-10</v>
      </c>
      <c r="G308" s="1" t="s">
        <v>118</v>
      </c>
      <c r="H308">
        <v>-7440</v>
      </c>
      <c r="I308" s="1" t="s">
        <v>119</v>
      </c>
      <c r="J308">
        <v>4.5599999999999996</v>
      </c>
      <c r="K308" s="9">
        <f>AVERAGE('E-F Prices 2011 Hourly'!G1529:G2271)</f>
        <v>0.40100911640953618</v>
      </c>
      <c r="L308" s="9">
        <f>SUM('E-F Prices 2011 Hourly'!J1552:J2271)</f>
        <v>39811.269999999982</v>
      </c>
      <c r="M308" s="9">
        <f>Table1[[#This Row],[Price]]*Table1[[#This Row],[Total quantity]]</f>
        <v>-33926.399999999994</v>
      </c>
      <c r="N308" s="9">
        <f>Table1[[#This Row],[Real P/L]]-Table1[[#This Row],[Premium]]</f>
        <v>73737.669999999984</v>
      </c>
      <c r="S308" s="1" t="s">
        <v>120</v>
      </c>
      <c r="V308" s="1" t="s">
        <v>121</v>
      </c>
      <c r="W308" s="1" t="s">
        <v>121</v>
      </c>
      <c r="X308" s="1" t="s">
        <v>122</v>
      </c>
      <c r="Y308" s="1" t="s">
        <v>123</v>
      </c>
      <c r="Z308" s="1" t="s">
        <v>124</v>
      </c>
      <c r="AA308" s="1" t="s">
        <v>426</v>
      </c>
      <c r="AB308" s="1" t="s">
        <v>120</v>
      </c>
      <c r="AC308" s="1" t="s">
        <v>120</v>
      </c>
      <c r="AD308" s="1" t="s">
        <v>120</v>
      </c>
      <c r="AE308" s="1" t="s">
        <v>120</v>
      </c>
      <c r="AF308" s="1" t="s">
        <v>120</v>
      </c>
      <c r="AG308" s="3">
        <v>40909</v>
      </c>
      <c r="AH308" s="3">
        <v>40939</v>
      </c>
      <c r="AI308" s="1" t="s">
        <v>126</v>
      </c>
      <c r="AJ308">
        <v>744</v>
      </c>
      <c r="AK308" s="1" t="s">
        <v>127</v>
      </c>
      <c r="AL308">
        <v>5</v>
      </c>
      <c r="AM308" s="3"/>
      <c r="AN308" s="1" t="s">
        <v>120</v>
      </c>
      <c r="AO308" s="1" t="s">
        <v>120</v>
      </c>
      <c r="AP308" s="1" t="s">
        <v>128</v>
      </c>
      <c r="AQ308" s="1" t="s">
        <v>129</v>
      </c>
      <c r="AR308">
        <v>0</v>
      </c>
      <c r="AS308">
        <v>0</v>
      </c>
      <c r="AT308" s="1" t="s">
        <v>123</v>
      </c>
      <c r="AU308">
        <v>0</v>
      </c>
      <c r="AV308">
        <v>0</v>
      </c>
      <c r="AW308" s="1" t="s">
        <v>123</v>
      </c>
      <c r="AX308">
        <v>0</v>
      </c>
      <c r="AY308">
        <v>0</v>
      </c>
      <c r="AZ308" s="1" t="s">
        <v>123</v>
      </c>
      <c r="BA308">
        <v>0</v>
      </c>
      <c r="BB308">
        <v>0</v>
      </c>
      <c r="BC308" s="1" t="s">
        <v>123</v>
      </c>
      <c r="BF308" s="1" t="s">
        <v>130</v>
      </c>
      <c r="BG308" s="1" t="s">
        <v>120</v>
      </c>
      <c r="BH308" s="1" t="s">
        <v>131</v>
      </c>
      <c r="BK308" s="1" t="s">
        <v>120</v>
      </c>
      <c r="BL308" s="1" t="s">
        <v>120</v>
      </c>
      <c r="BM308" s="1" t="s">
        <v>120</v>
      </c>
      <c r="BN308" s="1" t="s">
        <v>120</v>
      </c>
      <c r="BO308" s="1" t="s">
        <v>515</v>
      </c>
      <c r="BP308" s="1" t="s">
        <v>133</v>
      </c>
      <c r="BQ308" s="1" t="s">
        <v>120</v>
      </c>
      <c r="BR308" s="1" t="s">
        <v>120</v>
      </c>
      <c r="BS308" s="1" t="s">
        <v>120</v>
      </c>
      <c r="BT308" s="1" t="s">
        <v>120</v>
      </c>
      <c r="BU308" s="1" t="s">
        <v>120</v>
      </c>
      <c r="BV308" s="1" t="s">
        <v>120</v>
      </c>
      <c r="BW308">
        <v>0</v>
      </c>
      <c r="BX308">
        <v>0</v>
      </c>
      <c r="BY308">
        <v>0</v>
      </c>
      <c r="BZ308" s="3"/>
      <c r="CA308" s="3"/>
      <c r="CB308" s="1" t="s">
        <v>147</v>
      </c>
      <c r="CC308" s="4"/>
      <c r="CE308" s="1" t="s">
        <v>120</v>
      </c>
      <c r="CH308" s="1" t="s">
        <v>120</v>
      </c>
      <c r="CK308" s="1" t="s">
        <v>120</v>
      </c>
      <c r="CN308" s="1" t="s">
        <v>120</v>
      </c>
      <c r="CO308" s="1" t="s">
        <v>120</v>
      </c>
      <c r="CP308" s="1" t="s">
        <v>120</v>
      </c>
      <c r="CQ308" s="1" t="s">
        <v>120</v>
      </c>
      <c r="CR308" s="1" t="s">
        <v>120</v>
      </c>
      <c r="CS308" s="1" t="s">
        <v>120</v>
      </c>
      <c r="CT308" s="3"/>
      <c r="CU308" s="1" t="s">
        <v>120</v>
      </c>
      <c r="CV308" s="1" t="s">
        <v>120</v>
      </c>
      <c r="CW308" s="1" t="s">
        <v>120</v>
      </c>
      <c r="CX308" s="1" t="s">
        <v>120</v>
      </c>
      <c r="CY308" s="1" t="s">
        <v>120</v>
      </c>
      <c r="CZ308" s="1" t="s">
        <v>120</v>
      </c>
      <c r="DA308" s="1" t="s">
        <v>120</v>
      </c>
      <c r="DB308">
        <v>0</v>
      </c>
      <c r="DC308" s="1" t="s">
        <v>120</v>
      </c>
      <c r="DD308" s="1" t="s">
        <v>135</v>
      </c>
      <c r="DE308" s="1" t="s">
        <v>120</v>
      </c>
      <c r="DF308" s="1" t="s">
        <v>120</v>
      </c>
      <c r="DG308" s="1" t="s">
        <v>120</v>
      </c>
      <c r="DH308" s="1" t="s">
        <v>136</v>
      </c>
      <c r="DI308" s="1" t="s">
        <v>119</v>
      </c>
      <c r="DJ308" s="1" t="s">
        <v>120</v>
      </c>
      <c r="DK308" s="1" t="s">
        <v>120</v>
      </c>
      <c r="DL308" s="1" t="s">
        <v>120</v>
      </c>
      <c r="DM308" s="1" t="s">
        <v>120</v>
      </c>
      <c r="DN308" s="1" t="s">
        <v>120</v>
      </c>
      <c r="DO308" s="1" t="s">
        <v>120</v>
      </c>
      <c r="DP308" s="1" t="s">
        <v>120</v>
      </c>
      <c r="DQ308" s="1" t="s">
        <v>120</v>
      </c>
    </row>
    <row r="309" spans="2:121" hidden="1" x14ac:dyDescent="0.25">
      <c r="B309">
        <v>2705</v>
      </c>
      <c r="C309" s="3">
        <v>40179</v>
      </c>
      <c r="D309" s="1" t="s">
        <v>254</v>
      </c>
      <c r="E309" s="1" t="s">
        <v>137</v>
      </c>
      <c r="F309">
        <v>-20</v>
      </c>
      <c r="G309" s="1" t="s">
        <v>118</v>
      </c>
      <c r="H309">
        <v>-14880</v>
      </c>
      <c r="I309" s="1" t="s">
        <v>119</v>
      </c>
      <c r="J309">
        <v>-3.43</v>
      </c>
      <c r="K309" s="9">
        <f>AVERAGE('E-F Prices 2011 Hourly'!G1530:G2272)</f>
        <v>0.40100911640953618</v>
      </c>
      <c r="L309" s="9">
        <f>SUM('E-F Prices 2011 Hourly'!J1553:J2272)</f>
        <v>39811.269999999982</v>
      </c>
      <c r="M309" s="9">
        <f>Table1[[#This Row],[Price]]*Table1[[#This Row],[Total quantity]]</f>
        <v>51038.400000000001</v>
      </c>
      <c r="N309" s="9">
        <f>Table1[[#This Row],[Real P/L]]-Table1[[#This Row],[Premium]]</f>
        <v>-11227.130000000019</v>
      </c>
      <c r="S309" s="1" t="s">
        <v>120</v>
      </c>
      <c r="V309" s="1" t="s">
        <v>121</v>
      </c>
      <c r="W309" s="1" t="s">
        <v>121</v>
      </c>
      <c r="X309" s="1" t="s">
        <v>122</v>
      </c>
      <c r="Y309" s="1" t="s">
        <v>123</v>
      </c>
      <c r="Z309" s="1" t="s">
        <v>124</v>
      </c>
      <c r="AA309" s="1" t="s">
        <v>426</v>
      </c>
      <c r="AB309" s="1" t="s">
        <v>120</v>
      </c>
      <c r="AC309" s="1" t="s">
        <v>120</v>
      </c>
      <c r="AD309" s="1" t="s">
        <v>120</v>
      </c>
      <c r="AE309" s="1" t="s">
        <v>120</v>
      </c>
      <c r="AF309" s="1" t="s">
        <v>120</v>
      </c>
      <c r="AG309" s="3">
        <v>40909</v>
      </c>
      <c r="AH309" s="3">
        <v>40939</v>
      </c>
      <c r="AI309" s="1" t="s">
        <v>126</v>
      </c>
      <c r="AJ309">
        <v>744</v>
      </c>
      <c r="AK309" s="1" t="s">
        <v>127</v>
      </c>
      <c r="AL309">
        <v>5</v>
      </c>
      <c r="AM309" s="3"/>
      <c r="AN309" s="1" t="s">
        <v>120</v>
      </c>
      <c r="AO309" s="1" t="s">
        <v>120</v>
      </c>
      <c r="AP309" s="1" t="s">
        <v>128</v>
      </c>
      <c r="AQ309" s="1" t="s">
        <v>129</v>
      </c>
      <c r="AR309">
        <v>0</v>
      </c>
      <c r="AS309">
        <v>0</v>
      </c>
      <c r="AT309" s="1" t="s">
        <v>123</v>
      </c>
      <c r="AU309">
        <v>0</v>
      </c>
      <c r="AV309">
        <v>0</v>
      </c>
      <c r="AW309" s="1" t="s">
        <v>123</v>
      </c>
      <c r="AX309">
        <v>0</v>
      </c>
      <c r="AY309">
        <v>0</v>
      </c>
      <c r="AZ309" s="1" t="s">
        <v>123</v>
      </c>
      <c r="BA309">
        <v>0</v>
      </c>
      <c r="BB309">
        <v>0</v>
      </c>
      <c r="BC309" s="1" t="s">
        <v>123</v>
      </c>
      <c r="BF309" s="1" t="s">
        <v>130</v>
      </c>
      <c r="BG309" s="1" t="s">
        <v>120</v>
      </c>
      <c r="BH309" s="1" t="s">
        <v>131</v>
      </c>
      <c r="BK309" s="1" t="s">
        <v>120</v>
      </c>
      <c r="BL309" s="1" t="s">
        <v>120</v>
      </c>
      <c r="BM309" s="1" t="s">
        <v>120</v>
      </c>
      <c r="BN309" s="1" t="s">
        <v>120</v>
      </c>
      <c r="BO309" s="1" t="s">
        <v>516</v>
      </c>
      <c r="BP309" s="1" t="s">
        <v>133</v>
      </c>
      <c r="BQ309" s="1" t="s">
        <v>120</v>
      </c>
      <c r="BR309" s="1" t="s">
        <v>120</v>
      </c>
      <c r="BS309" s="1" t="s">
        <v>120</v>
      </c>
      <c r="BT309" s="1" t="s">
        <v>120</v>
      </c>
      <c r="BU309" s="1" t="s">
        <v>120</v>
      </c>
      <c r="BV309" s="1" t="s">
        <v>120</v>
      </c>
      <c r="BW309">
        <v>0</v>
      </c>
      <c r="BX309">
        <v>0</v>
      </c>
      <c r="BY309">
        <v>0</v>
      </c>
      <c r="BZ309" s="3"/>
      <c r="CA309" s="3"/>
      <c r="CB309" s="1" t="s">
        <v>147</v>
      </c>
      <c r="CC309" s="4"/>
      <c r="CE309" s="1" t="s">
        <v>120</v>
      </c>
      <c r="CH309" s="1" t="s">
        <v>120</v>
      </c>
      <c r="CK309" s="1" t="s">
        <v>120</v>
      </c>
      <c r="CN309" s="1" t="s">
        <v>120</v>
      </c>
      <c r="CO309" s="1" t="s">
        <v>120</v>
      </c>
      <c r="CP309" s="1" t="s">
        <v>120</v>
      </c>
      <c r="CQ309" s="1" t="s">
        <v>120</v>
      </c>
      <c r="CR309" s="1" t="s">
        <v>120</v>
      </c>
      <c r="CS309" s="1" t="s">
        <v>120</v>
      </c>
      <c r="CT309" s="3"/>
      <c r="CU309" s="1" t="s">
        <v>120</v>
      </c>
      <c r="CV309" s="1" t="s">
        <v>120</v>
      </c>
      <c r="CW309" s="1" t="s">
        <v>120</v>
      </c>
      <c r="CX309" s="1" t="s">
        <v>120</v>
      </c>
      <c r="CY309" s="1" t="s">
        <v>120</v>
      </c>
      <c r="CZ309" s="1" t="s">
        <v>120</v>
      </c>
      <c r="DA309" s="1" t="s">
        <v>120</v>
      </c>
      <c r="DB309">
        <v>0</v>
      </c>
      <c r="DC309" s="1" t="s">
        <v>120</v>
      </c>
      <c r="DD309" s="1" t="s">
        <v>135</v>
      </c>
      <c r="DE309" s="1" t="s">
        <v>120</v>
      </c>
      <c r="DF309" s="1" t="s">
        <v>120</v>
      </c>
      <c r="DG309" s="1" t="s">
        <v>120</v>
      </c>
      <c r="DH309" s="1" t="s">
        <v>136</v>
      </c>
      <c r="DI309" s="1" t="s">
        <v>119</v>
      </c>
      <c r="DJ309" s="1" t="s">
        <v>120</v>
      </c>
      <c r="DK309" s="1" t="s">
        <v>120</v>
      </c>
      <c r="DL309" s="1" t="s">
        <v>120</v>
      </c>
      <c r="DM309" s="1" t="s">
        <v>120</v>
      </c>
      <c r="DN309" s="1" t="s">
        <v>120</v>
      </c>
      <c r="DO309" s="1" t="s">
        <v>120</v>
      </c>
      <c r="DP309" s="1" t="s">
        <v>120</v>
      </c>
      <c r="DQ309" s="1" t="s">
        <v>120</v>
      </c>
    </row>
    <row r="310" spans="2:121" hidden="1" x14ac:dyDescent="0.25">
      <c r="B310">
        <v>2133</v>
      </c>
      <c r="C310" s="3">
        <v>40179</v>
      </c>
      <c r="D310" s="1" t="s">
        <v>258</v>
      </c>
      <c r="E310" s="1" t="s">
        <v>117</v>
      </c>
      <c r="F310">
        <v>10</v>
      </c>
      <c r="G310" s="1" t="s">
        <v>118</v>
      </c>
      <c r="H310">
        <v>7440</v>
      </c>
      <c r="I310" s="1" t="s">
        <v>119</v>
      </c>
      <c r="J310">
        <v>3.23</v>
      </c>
      <c r="K310" s="9">
        <f>AVERAGE('E-F Prices 2011 Hourly'!G1531:G2273)</f>
        <v>0.40100911640953618</v>
      </c>
      <c r="L310" s="9">
        <f>SUM('E-F Prices 2011 Hourly'!J1554:J2273)</f>
        <v>39811.269999999982</v>
      </c>
      <c r="M310" s="9">
        <f>Table1[[#This Row],[Price]]*Table1[[#This Row],[Total quantity]]</f>
        <v>24031.200000000001</v>
      </c>
      <c r="N310" s="9">
        <f>Table1[[#This Row],[Real P/L]]-Table1[[#This Row],[Premium]]</f>
        <v>15780.069999999982</v>
      </c>
      <c r="S310" s="1" t="s">
        <v>120</v>
      </c>
      <c r="V310" s="1" t="s">
        <v>121</v>
      </c>
      <c r="W310" s="1" t="s">
        <v>121</v>
      </c>
      <c r="X310" s="1" t="s">
        <v>122</v>
      </c>
      <c r="Y310" s="1" t="s">
        <v>123</v>
      </c>
      <c r="Z310" s="1" t="s">
        <v>124</v>
      </c>
      <c r="AA310" s="1" t="s">
        <v>426</v>
      </c>
      <c r="AB310" s="1" t="s">
        <v>120</v>
      </c>
      <c r="AC310" s="1" t="s">
        <v>120</v>
      </c>
      <c r="AD310" s="1" t="s">
        <v>120</v>
      </c>
      <c r="AE310" s="1" t="s">
        <v>120</v>
      </c>
      <c r="AF310" s="1" t="s">
        <v>120</v>
      </c>
      <c r="AG310" s="3">
        <v>40909</v>
      </c>
      <c r="AH310" s="3">
        <v>40939</v>
      </c>
      <c r="AI310" s="1" t="s">
        <v>126</v>
      </c>
      <c r="AJ310">
        <v>744</v>
      </c>
      <c r="AK310" s="1" t="s">
        <v>163</v>
      </c>
      <c r="AL310">
        <v>-5</v>
      </c>
      <c r="AM310" s="3"/>
      <c r="AN310" s="1" t="s">
        <v>120</v>
      </c>
      <c r="AO310" s="1" t="s">
        <v>120</v>
      </c>
      <c r="AP310" s="1" t="s">
        <v>128</v>
      </c>
      <c r="AQ310" s="1" t="s">
        <v>129</v>
      </c>
      <c r="AR310">
        <v>0</v>
      </c>
      <c r="AS310">
        <v>0</v>
      </c>
      <c r="AT310" s="1" t="s">
        <v>123</v>
      </c>
      <c r="AU310">
        <v>0</v>
      </c>
      <c r="AV310">
        <v>0</v>
      </c>
      <c r="AW310" s="1" t="s">
        <v>123</v>
      </c>
      <c r="AX310">
        <v>0</v>
      </c>
      <c r="AY310">
        <v>0</v>
      </c>
      <c r="AZ310" s="1" t="s">
        <v>123</v>
      </c>
      <c r="BA310">
        <v>0</v>
      </c>
      <c r="BB310">
        <v>0</v>
      </c>
      <c r="BC310" s="1" t="s">
        <v>123</v>
      </c>
      <c r="BF310" s="1" t="s">
        <v>130</v>
      </c>
      <c r="BG310" s="1" t="s">
        <v>120</v>
      </c>
      <c r="BH310" s="1" t="s">
        <v>131</v>
      </c>
      <c r="BK310" s="1" t="s">
        <v>120</v>
      </c>
      <c r="BL310" s="1" t="s">
        <v>120</v>
      </c>
      <c r="BM310" s="1" t="s">
        <v>120</v>
      </c>
      <c r="BN310" s="1" t="s">
        <v>120</v>
      </c>
      <c r="BO310" s="1" t="s">
        <v>517</v>
      </c>
      <c r="BP310" s="1" t="s">
        <v>133</v>
      </c>
      <c r="BQ310" s="1" t="s">
        <v>120</v>
      </c>
      <c r="BR310" s="1" t="s">
        <v>120</v>
      </c>
      <c r="BS310" s="1" t="s">
        <v>120</v>
      </c>
      <c r="BT310" s="1" t="s">
        <v>120</v>
      </c>
      <c r="BU310" s="1" t="s">
        <v>120</v>
      </c>
      <c r="BV310" s="1" t="s">
        <v>120</v>
      </c>
      <c r="BW310">
        <v>0</v>
      </c>
      <c r="BX310">
        <v>0</v>
      </c>
      <c r="BY310">
        <v>0</v>
      </c>
      <c r="BZ310" s="3"/>
      <c r="CA310" s="3"/>
      <c r="CB310" s="1" t="s">
        <v>134</v>
      </c>
      <c r="CC310" s="4"/>
      <c r="CE310" s="1" t="s">
        <v>120</v>
      </c>
      <c r="CH310" s="1" t="s">
        <v>120</v>
      </c>
      <c r="CK310" s="1" t="s">
        <v>120</v>
      </c>
      <c r="CN310" s="1" t="s">
        <v>120</v>
      </c>
      <c r="CO310" s="1" t="s">
        <v>120</v>
      </c>
      <c r="CP310" s="1" t="s">
        <v>120</v>
      </c>
      <c r="CQ310" s="1" t="s">
        <v>120</v>
      </c>
      <c r="CR310" s="1" t="s">
        <v>120</v>
      </c>
      <c r="CS310" s="1" t="s">
        <v>120</v>
      </c>
      <c r="CT310" s="3"/>
      <c r="CU310" s="1" t="s">
        <v>120</v>
      </c>
      <c r="CV310" s="1" t="s">
        <v>120</v>
      </c>
      <c r="CW310" s="1" t="s">
        <v>120</v>
      </c>
      <c r="CX310" s="1" t="s">
        <v>120</v>
      </c>
      <c r="CY310" s="1" t="s">
        <v>120</v>
      </c>
      <c r="CZ310" s="1" t="s">
        <v>120</v>
      </c>
      <c r="DA310" s="1" t="s">
        <v>120</v>
      </c>
      <c r="DB310">
        <v>0</v>
      </c>
      <c r="DC310" s="1" t="s">
        <v>120</v>
      </c>
      <c r="DD310" s="1" t="s">
        <v>135</v>
      </c>
      <c r="DE310" s="1" t="s">
        <v>120</v>
      </c>
      <c r="DF310" s="1" t="s">
        <v>120</v>
      </c>
      <c r="DG310" s="1" t="s">
        <v>120</v>
      </c>
      <c r="DH310" s="1" t="s">
        <v>136</v>
      </c>
      <c r="DI310" s="1" t="s">
        <v>119</v>
      </c>
      <c r="DJ310" s="1" t="s">
        <v>120</v>
      </c>
      <c r="DK310" s="1" t="s">
        <v>120</v>
      </c>
      <c r="DL310" s="1" t="s">
        <v>120</v>
      </c>
      <c r="DM310" s="1" t="s">
        <v>120</v>
      </c>
      <c r="DN310" s="1" t="s">
        <v>120</v>
      </c>
      <c r="DO310" s="1" t="s">
        <v>120</v>
      </c>
      <c r="DP310" s="1" t="s">
        <v>120</v>
      </c>
      <c r="DQ310" s="1" t="s">
        <v>120</v>
      </c>
    </row>
    <row r="311" spans="2:121" hidden="1" x14ac:dyDescent="0.25">
      <c r="B311">
        <v>2421</v>
      </c>
      <c r="C311" s="3">
        <v>40179</v>
      </c>
      <c r="D311" s="1" t="s">
        <v>258</v>
      </c>
      <c r="E311" s="1" t="s">
        <v>137</v>
      </c>
      <c r="F311">
        <v>-10</v>
      </c>
      <c r="G311" s="1" t="s">
        <v>118</v>
      </c>
      <c r="H311">
        <v>-7440</v>
      </c>
      <c r="I311" s="1" t="s">
        <v>119</v>
      </c>
      <c r="J311">
        <v>4.5599999999999996</v>
      </c>
      <c r="K311" s="9">
        <f>AVERAGE('E-F Prices 2011 Hourly'!G1532:G2274)</f>
        <v>0.40100911640953618</v>
      </c>
      <c r="L311" s="9">
        <f>SUM('E-F Prices 2011 Hourly'!J1555:J2274)</f>
        <v>39811.269999999982</v>
      </c>
      <c r="M311" s="9">
        <f>Table1[[#This Row],[Price]]*Table1[[#This Row],[Total quantity]]</f>
        <v>-33926.399999999994</v>
      </c>
      <c r="N311" s="9">
        <f>Table1[[#This Row],[Real P/L]]-Table1[[#This Row],[Premium]]</f>
        <v>73737.669999999984</v>
      </c>
      <c r="S311" s="1" t="s">
        <v>120</v>
      </c>
      <c r="V311" s="1" t="s">
        <v>121</v>
      </c>
      <c r="W311" s="1" t="s">
        <v>121</v>
      </c>
      <c r="X311" s="1" t="s">
        <v>122</v>
      </c>
      <c r="Y311" s="1" t="s">
        <v>123</v>
      </c>
      <c r="Z311" s="1" t="s">
        <v>124</v>
      </c>
      <c r="AA311" s="1" t="s">
        <v>426</v>
      </c>
      <c r="AB311" s="1" t="s">
        <v>120</v>
      </c>
      <c r="AC311" s="1" t="s">
        <v>120</v>
      </c>
      <c r="AD311" s="1" t="s">
        <v>120</v>
      </c>
      <c r="AE311" s="1" t="s">
        <v>120</v>
      </c>
      <c r="AF311" s="1" t="s">
        <v>120</v>
      </c>
      <c r="AG311" s="3">
        <v>40909</v>
      </c>
      <c r="AH311" s="3">
        <v>40939</v>
      </c>
      <c r="AI311" s="1" t="s">
        <v>126</v>
      </c>
      <c r="AJ311">
        <v>744</v>
      </c>
      <c r="AK311" s="1" t="s">
        <v>163</v>
      </c>
      <c r="AL311">
        <v>-5</v>
      </c>
      <c r="AM311" s="3"/>
      <c r="AN311" s="1" t="s">
        <v>120</v>
      </c>
      <c r="AO311" s="1" t="s">
        <v>120</v>
      </c>
      <c r="AP311" s="1" t="s">
        <v>128</v>
      </c>
      <c r="AQ311" s="1" t="s">
        <v>129</v>
      </c>
      <c r="AR311">
        <v>0</v>
      </c>
      <c r="AS311">
        <v>0</v>
      </c>
      <c r="AT311" s="1" t="s">
        <v>123</v>
      </c>
      <c r="AU311">
        <v>0</v>
      </c>
      <c r="AV311">
        <v>0</v>
      </c>
      <c r="AW311" s="1" t="s">
        <v>123</v>
      </c>
      <c r="AX311">
        <v>0</v>
      </c>
      <c r="AY311">
        <v>0</v>
      </c>
      <c r="AZ311" s="1" t="s">
        <v>123</v>
      </c>
      <c r="BA311">
        <v>0</v>
      </c>
      <c r="BB311">
        <v>0</v>
      </c>
      <c r="BC311" s="1" t="s">
        <v>123</v>
      </c>
      <c r="BF311" s="1" t="s">
        <v>130</v>
      </c>
      <c r="BG311" s="1" t="s">
        <v>120</v>
      </c>
      <c r="BH311" s="1" t="s">
        <v>131</v>
      </c>
      <c r="BK311" s="1" t="s">
        <v>120</v>
      </c>
      <c r="BL311" s="1" t="s">
        <v>120</v>
      </c>
      <c r="BM311" s="1" t="s">
        <v>120</v>
      </c>
      <c r="BN311" s="1" t="s">
        <v>120</v>
      </c>
      <c r="BO311" s="1" t="s">
        <v>518</v>
      </c>
      <c r="BP311" s="1" t="s">
        <v>133</v>
      </c>
      <c r="BQ311" s="1" t="s">
        <v>120</v>
      </c>
      <c r="BR311" s="1" t="s">
        <v>120</v>
      </c>
      <c r="BS311" s="1" t="s">
        <v>120</v>
      </c>
      <c r="BT311" s="1" t="s">
        <v>120</v>
      </c>
      <c r="BU311" s="1" t="s">
        <v>120</v>
      </c>
      <c r="BV311" s="1" t="s">
        <v>120</v>
      </c>
      <c r="BW311">
        <v>0</v>
      </c>
      <c r="BX311">
        <v>0</v>
      </c>
      <c r="BY311">
        <v>0</v>
      </c>
      <c r="BZ311" s="3"/>
      <c r="CA311" s="3"/>
      <c r="CB311" s="1" t="s">
        <v>134</v>
      </c>
      <c r="CC311" s="4"/>
      <c r="CE311" s="1" t="s">
        <v>120</v>
      </c>
      <c r="CH311" s="1" t="s">
        <v>120</v>
      </c>
      <c r="CK311" s="1" t="s">
        <v>120</v>
      </c>
      <c r="CN311" s="1" t="s">
        <v>120</v>
      </c>
      <c r="CO311" s="1" t="s">
        <v>120</v>
      </c>
      <c r="CP311" s="1" t="s">
        <v>120</v>
      </c>
      <c r="CQ311" s="1" t="s">
        <v>120</v>
      </c>
      <c r="CR311" s="1" t="s">
        <v>120</v>
      </c>
      <c r="CS311" s="1" t="s">
        <v>120</v>
      </c>
      <c r="CT311" s="3"/>
      <c r="CU311" s="1" t="s">
        <v>120</v>
      </c>
      <c r="CV311" s="1" t="s">
        <v>120</v>
      </c>
      <c r="CW311" s="1" t="s">
        <v>120</v>
      </c>
      <c r="CX311" s="1" t="s">
        <v>120</v>
      </c>
      <c r="CY311" s="1" t="s">
        <v>120</v>
      </c>
      <c r="CZ311" s="1" t="s">
        <v>120</v>
      </c>
      <c r="DA311" s="1" t="s">
        <v>120</v>
      </c>
      <c r="DB311">
        <v>0</v>
      </c>
      <c r="DC311" s="1" t="s">
        <v>120</v>
      </c>
      <c r="DD311" s="1" t="s">
        <v>135</v>
      </c>
      <c r="DE311" s="1" t="s">
        <v>120</v>
      </c>
      <c r="DF311" s="1" t="s">
        <v>120</v>
      </c>
      <c r="DG311" s="1" t="s">
        <v>120</v>
      </c>
      <c r="DH311" s="1" t="s">
        <v>136</v>
      </c>
      <c r="DI311" s="1" t="s">
        <v>119</v>
      </c>
      <c r="DJ311" s="1" t="s">
        <v>120</v>
      </c>
      <c r="DK311" s="1" t="s">
        <v>120</v>
      </c>
      <c r="DL311" s="1" t="s">
        <v>120</v>
      </c>
      <c r="DM311" s="1" t="s">
        <v>120</v>
      </c>
      <c r="DN311" s="1" t="s">
        <v>120</v>
      </c>
      <c r="DO311" s="1" t="s">
        <v>120</v>
      </c>
      <c r="DP311" s="1" t="s">
        <v>120</v>
      </c>
      <c r="DQ311" s="1" t="s">
        <v>120</v>
      </c>
    </row>
    <row r="312" spans="2:121" hidden="1" x14ac:dyDescent="0.25">
      <c r="B312">
        <v>2707</v>
      </c>
      <c r="C312" s="3">
        <v>40179</v>
      </c>
      <c r="D312" s="1" t="s">
        <v>258</v>
      </c>
      <c r="E312" s="1" t="s">
        <v>137</v>
      </c>
      <c r="F312">
        <v>-20</v>
      </c>
      <c r="G312" s="1" t="s">
        <v>118</v>
      </c>
      <c r="H312">
        <v>-14880</v>
      </c>
      <c r="I312" s="1" t="s">
        <v>119</v>
      </c>
      <c r="J312">
        <v>-3.43</v>
      </c>
      <c r="K312" s="9">
        <f>AVERAGE('E-F Prices 2011 Hourly'!G1533:G2275)</f>
        <v>0.40100911640953618</v>
      </c>
      <c r="L312" s="9">
        <f>SUM('E-F Prices 2011 Hourly'!J1556:J2275)</f>
        <v>39811.269999999982</v>
      </c>
      <c r="M312" s="9">
        <f>Table1[[#This Row],[Price]]*Table1[[#This Row],[Total quantity]]</f>
        <v>51038.400000000001</v>
      </c>
      <c r="N312" s="9">
        <f>Table1[[#This Row],[Real P/L]]-Table1[[#This Row],[Premium]]</f>
        <v>-11227.130000000019</v>
      </c>
      <c r="S312" s="1" t="s">
        <v>120</v>
      </c>
      <c r="V312" s="1" t="s">
        <v>121</v>
      </c>
      <c r="W312" s="1" t="s">
        <v>121</v>
      </c>
      <c r="X312" s="1" t="s">
        <v>122</v>
      </c>
      <c r="Y312" s="1" t="s">
        <v>123</v>
      </c>
      <c r="Z312" s="1" t="s">
        <v>124</v>
      </c>
      <c r="AA312" s="1" t="s">
        <v>426</v>
      </c>
      <c r="AB312" s="1" t="s">
        <v>120</v>
      </c>
      <c r="AC312" s="1" t="s">
        <v>120</v>
      </c>
      <c r="AD312" s="1" t="s">
        <v>120</v>
      </c>
      <c r="AE312" s="1" t="s">
        <v>120</v>
      </c>
      <c r="AF312" s="1" t="s">
        <v>120</v>
      </c>
      <c r="AG312" s="3">
        <v>40909</v>
      </c>
      <c r="AH312" s="3">
        <v>40939</v>
      </c>
      <c r="AI312" s="1" t="s">
        <v>126</v>
      </c>
      <c r="AJ312">
        <v>744</v>
      </c>
      <c r="AK312" s="1" t="s">
        <v>163</v>
      </c>
      <c r="AL312">
        <v>-5</v>
      </c>
      <c r="AM312" s="3"/>
      <c r="AN312" s="1" t="s">
        <v>120</v>
      </c>
      <c r="AO312" s="1" t="s">
        <v>120</v>
      </c>
      <c r="AP312" s="1" t="s">
        <v>128</v>
      </c>
      <c r="AQ312" s="1" t="s">
        <v>129</v>
      </c>
      <c r="AR312">
        <v>0</v>
      </c>
      <c r="AS312">
        <v>0</v>
      </c>
      <c r="AT312" s="1" t="s">
        <v>123</v>
      </c>
      <c r="AU312">
        <v>0</v>
      </c>
      <c r="AV312">
        <v>0</v>
      </c>
      <c r="AW312" s="1" t="s">
        <v>123</v>
      </c>
      <c r="AX312">
        <v>0</v>
      </c>
      <c r="AY312">
        <v>0</v>
      </c>
      <c r="AZ312" s="1" t="s">
        <v>123</v>
      </c>
      <c r="BA312">
        <v>0</v>
      </c>
      <c r="BB312">
        <v>0</v>
      </c>
      <c r="BC312" s="1" t="s">
        <v>123</v>
      </c>
      <c r="BF312" s="1" t="s">
        <v>130</v>
      </c>
      <c r="BG312" s="1" t="s">
        <v>120</v>
      </c>
      <c r="BH312" s="1" t="s">
        <v>131</v>
      </c>
      <c r="BK312" s="1" t="s">
        <v>120</v>
      </c>
      <c r="BL312" s="1" t="s">
        <v>120</v>
      </c>
      <c r="BM312" s="1" t="s">
        <v>120</v>
      </c>
      <c r="BN312" s="1" t="s">
        <v>120</v>
      </c>
      <c r="BO312" s="1" t="s">
        <v>519</v>
      </c>
      <c r="BP312" s="1" t="s">
        <v>133</v>
      </c>
      <c r="BQ312" s="1" t="s">
        <v>120</v>
      </c>
      <c r="BR312" s="1" t="s">
        <v>120</v>
      </c>
      <c r="BS312" s="1" t="s">
        <v>120</v>
      </c>
      <c r="BT312" s="1" t="s">
        <v>120</v>
      </c>
      <c r="BU312" s="1" t="s">
        <v>120</v>
      </c>
      <c r="BV312" s="1" t="s">
        <v>120</v>
      </c>
      <c r="BW312">
        <v>0</v>
      </c>
      <c r="BX312">
        <v>0</v>
      </c>
      <c r="BY312">
        <v>0</v>
      </c>
      <c r="BZ312" s="3"/>
      <c r="CA312" s="3"/>
      <c r="CB312" s="1" t="s">
        <v>134</v>
      </c>
      <c r="CC312" s="4"/>
      <c r="CE312" s="1" t="s">
        <v>120</v>
      </c>
      <c r="CH312" s="1" t="s">
        <v>120</v>
      </c>
      <c r="CK312" s="1" t="s">
        <v>120</v>
      </c>
      <c r="CN312" s="1" t="s">
        <v>120</v>
      </c>
      <c r="CO312" s="1" t="s">
        <v>120</v>
      </c>
      <c r="CP312" s="1" t="s">
        <v>120</v>
      </c>
      <c r="CQ312" s="1" t="s">
        <v>120</v>
      </c>
      <c r="CR312" s="1" t="s">
        <v>120</v>
      </c>
      <c r="CS312" s="1" t="s">
        <v>120</v>
      </c>
      <c r="CT312" s="3"/>
      <c r="CU312" s="1" t="s">
        <v>120</v>
      </c>
      <c r="CV312" s="1" t="s">
        <v>120</v>
      </c>
      <c r="CW312" s="1" t="s">
        <v>120</v>
      </c>
      <c r="CX312" s="1" t="s">
        <v>120</v>
      </c>
      <c r="CY312" s="1" t="s">
        <v>120</v>
      </c>
      <c r="CZ312" s="1" t="s">
        <v>120</v>
      </c>
      <c r="DA312" s="1" t="s">
        <v>120</v>
      </c>
      <c r="DB312">
        <v>0</v>
      </c>
      <c r="DC312" s="1" t="s">
        <v>120</v>
      </c>
      <c r="DD312" s="1" t="s">
        <v>135</v>
      </c>
      <c r="DE312" s="1" t="s">
        <v>120</v>
      </c>
      <c r="DF312" s="1" t="s">
        <v>120</v>
      </c>
      <c r="DG312" s="1" t="s">
        <v>120</v>
      </c>
      <c r="DH312" s="1" t="s">
        <v>136</v>
      </c>
      <c r="DI312" s="1" t="s">
        <v>119</v>
      </c>
      <c r="DJ312" s="1" t="s">
        <v>120</v>
      </c>
      <c r="DK312" s="1" t="s">
        <v>120</v>
      </c>
      <c r="DL312" s="1" t="s">
        <v>120</v>
      </c>
      <c r="DM312" s="1" t="s">
        <v>120</v>
      </c>
      <c r="DN312" s="1" t="s">
        <v>120</v>
      </c>
      <c r="DO312" s="1" t="s">
        <v>120</v>
      </c>
      <c r="DP312" s="1" t="s">
        <v>120</v>
      </c>
      <c r="DQ312" s="1" t="s">
        <v>120</v>
      </c>
    </row>
    <row r="313" spans="2:121" hidden="1" x14ac:dyDescent="0.25">
      <c r="B313">
        <v>2135</v>
      </c>
      <c r="C313" s="3">
        <v>40179</v>
      </c>
      <c r="D313" s="1" t="s">
        <v>262</v>
      </c>
      <c r="E313" s="1" t="s">
        <v>117</v>
      </c>
      <c r="F313">
        <v>10</v>
      </c>
      <c r="G313" s="1" t="s">
        <v>118</v>
      </c>
      <c r="H313">
        <v>7440</v>
      </c>
      <c r="I313" s="1" t="s">
        <v>119</v>
      </c>
      <c r="J313">
        <v>3.23</v>
      </c>
      <c r="K313" s="9">
        <f>AVERAGE('E-F Prices 2011 Hourly'!G1534:G2276)</f>
        <v>0.40100911640953618</v>
      </c>
      <c r="L313" s="9">
        <f>SUM('E-F Prices 2011 Hourly'!J1557:J2276)</f>
        <v>39811.269999999982</v>
      </c>
      <c r="M313" s="9">
        <f>Table1[[#This Row],[Price]]*Table1[[#This Row],[Total quantity]]</f>
        <v>24031.200000000001</v>
      </c>
      <c r="N313" s="9">
        <f>Table1[[#This Row],[Real P/L]]-Table1[[#This Row],[Premium]]</f>
        <v>15780.069999999982</v>
      </c>
      <c r="S313" s="1" t="s">
        <v>120</v>
      </c>
      <c r="V313" s="1" t="s">
        <v>121</v>
      </c>
      <c r="W313" s="1" t="s">
        <v>121</v>
      </c>
      <c r="X313" s="1" t="s">
        <v>122</v>
      </c>
      <c r="Y313" s="1" t="s">
        <v>123</v>
      </c>
      <c r="Z313" s="1" t="s">
        <v>124</v>
      </c>
      <c r="AA313" s="1" t="s">
        <v>426</v>
      </c>
      <c r="AB313" s="1" t="s">
        <v>120</v>
      </c>
      <c r="AC313" s="1" t="s">
        <v>120</v>
      </c>
      <c r="AD313" s="1" t="s">
        <v>120</v>
      </c>
      <c r="AE313" s="1" t="s">
        <v>120</v>
      </c>
      <c r="AF313" s="1" t="s">
        <v>120</v>
      </c>
      <c r="AG313" s="3">
        <v>40909</v>
      </c>
      <c r="AH313" s="3">
        <v>40939</v>
      </c>
      <c r="AI313" s="1" t="s">
        <v>126</v>
      </c>
      <c r="AJ313">
        <v>744</v>
      </c>
      <c r="AK313" s="1" t="s">
        <v>163</v>
      </c>
      <c r="AL313">
        <v>-5</v>
      </c>
      <c r="AM313" s="3"/>
      <c r="AN313" s="1" t="s">
        <v>120</v>
      </c>
      <c r="AO313" s="1" t="s">
        <v>120</v>
      </c>
      <c r="AP313" s="1" t="s">
        <v>128</v>
      </c>
      <c r="AQ313" s="1" t="s">
        <v>129</v>
      </c>
      <c r="AR313">
        <v>0</v>
      </c>
      <c r="AS313">
        <v>0</v>
      </c>
      <c r="AT313" s="1" t="s">
        <v>123</v>
      </c>
      <c r="AU313">
        <v>0</v>
      </c>
      <c r="AV313">
        <v>0</v>
      </c>
      <c r="AW313" s="1" t="s">
        <v>123</v>
      </c>
      <c r="AX313">
        <v>0</v>
      </c>
      <c r="AY313">
        <v>0</v>
      </c>
      <c r="AZ313" s="1" t="s">
        <v>123</v>
      </c>
      <c r="BA313">
        <v>0</v>
      </c>
      <c r="BB313">
        <v>0</v>
      </c>
      <c r="BC313" s="1" t="s">
        <v>123</v>
      </c>
      <c r="BF313" s="1" t="s">
        <v>130</v>
      </c>
      <c r="BG313" s="1" t="s">
        <v>120</v>
      </c>
      <c r="BH313" s="1" t="s">
        <v>131</v>
      </c>
      <c r="BK313" s="1" t="s">
        <v>120</v>
      </c>
      <c r="BL313" s="1" t="s">
        <v>120</v>
      </c>
      <c r="BM313" s="1" t="s">
        <v>120</v>
      </c>
      <c r="BN313" s="1" t="s">
        <v>120</v>
      </c>
      <c r="BO313" s="1" t="s">
        <v>520</v>
      </c>
      <c r="BP313" s="1" t="s">
        <v>133</v>
      </c>
      <c r="BQ313" s="1" t="s">
        <v>120</v>
      </c>
      <c r="BR313" s="1" t="s">
        <v>120</v>
      </c>
      <c r="BS313" s="1" t="s">
        <v>120</v>
      </c>
      <c r="BT313" s="1" t="s">
        <v>120</v>
      </c>
      <c r="BU313" s="1" t="s">
        <v>120</v>
      </c>
      <c r="BV313" s="1" t="s">
        <v>120</v>
      </c>
      <c r="BW313">
        <v>0</v>
      </c>
      <c r="BX313">
        <v>0</v>
      </c>
      <c r="BY313">
        <v>0</v>
      </c>
      <c r="BZ313" s="3"/>
      <c r="CA313" s="3"/>
      <c r="CB313" s="1" t="s">
        <v>142</v>
      </c>
      <c r="CC313" s="4"/>
      <c r="CE313" s="1" t="s">
        <v>120</v>
      </c>
      <c r="CH313" s="1" t="s">
        <v>120</v>
      </c>
      <c r="CK313" s="1" t="s">
        <v>120</v>
      </c>
      <c r="CN313" s="1" t="s">
        <v>120</v>
      </c>
      <c r="CO313" s="1" t="s">
        <v>120</v>
      </c>
      <c r="CP313" s="1" t="s">
        <v>120</v>
      </c>
      <c r="CQ313" s="1" t="s">
        <v>120</v>
      </c>
      <c r="CR313" s="1" t="s">
        <v>120</v>
      </c>
      <c r="CS313" s="1" t="s">
        <v>120</v>
      </c>
      <c r="CT313" s="3"/>
      <c r="CU313" s="1" t="s">
        <v>120</v>
      </c>
      <c r="CV313" s="1" t="s">
        <v>120</v>
      </c>
      <c r="CW313" s="1" t="s">
        <v>120</v>
      </c>
      <c r="CX313" s="1" t="s">
        <v>120</v>
      </c>
      <c r="CY313" s="1" t="s">
        <v>120</v>
      </c>
      <c r="CZ313" s="1" t="s">
        <v>120</v>
      </c>
      <c r="DA313" s="1" t="s">
        <v>120</v>
      </c>
      <c r="DB313">
        <v>0</v>
      </c>
      <c r="DC313" s="1" t="s">
        <v>120</v>
      </c>
      <c r="DD313" s="1" t="s">
        <v>135</v>
      </c>
      <c r="DE313" s="1" t="s">
        <v>120</v>
      </c>
      <c r="DF313" s="1" t="s">
        <v>120</v>
      </c>
      <c r="DG313" s="1" t="s">
        <v>120</v>
      </c>
      <c r="DH313" s="1" t="s">
        <v>136</v>
      </c>
      <c r="DI313" s="1" t="s">
        <v>119</v>
      </c>
      <c r="DJ313" s="1" t="s">
        <v>120</v>
      </c>
      <c r="DK313" s="1" t="s">
        <v>120</v>
      </c>
      <c r="DL313" s="1" t="s">
        <v>120</v>
      </c>
      <c r="DM313" s="1" t="s">
        <v>120</v>
      </c>
      <c r="DN313" s="1" t="s">
        <v>120</v>
      </c>
      <c r="DO313" s="1" t="s">
        <v>120</v>
      </c>
      <c r="DP313" s="1" t="s">
        <v>120</v>
      </c>
      <c r="DQ313" s="1" t="s">
        <v>120</v>
      </c>
    </row>
    <row r="314" spans="2:121" hidden="1" x14ac:dyDescent="0.25">
      <c r="B314">
        <v>2423</v>
      </c>
      <c r="C314" s="3">
        <v>40179</v>
      </c>
      <c r="D314" s="1" t="s">
        <v>262</v>
      </c>
      <c r="E314" s="1" t="s">
        <v>137</v>
      </c>
      <c r="F314">
        <v>-10</v>
      </c>
      <c r="G314" s="1" t="s">
        <v>118</v>
      </c>
      <c r="H314">
        <v>-7440</v>
      </c>
      <c r="I314" s="1" t="s">
        <v>119</v>
      </c>
      <c r="J314">
        <v>4.5599999999999996</v>
      </c>
      <c r="K314" s="9">
        <f>AVERAGE('E-F Prices 2011 Hourly'!G1535:G2277)</f>
        <v>0.40100911640953618</v>
      </c>
      <c r="L314" s="9">
        <f>SUM('E-F Prices 2011 Hourly'!J1558:J2277)</f>
        <v>39811.269999999982</v>
      </c>
      <c r="M314" s="9">
        <f>Table1[[#This Row],[Price]]*Table1[[#This Row],[Total quantity]]</f>
        <v>-33926.399999999994</v>
      </c>
      <c r="N314" s="9">
        <f>Table1[[#This Row],[Real P/L]]-Table1[[#This Row],[Premium]]</f>
        <v>73737.669999999984</v>
      </c>
      <c r="S314" s="1" t="s">
        <v>120</v>
      </c>
      <c r="V314" s="1" t="s">
        <v>121</v>
      </c>
      <c r="W314" s="1" t="s">
        <v>121</v>
      </c>
      <c r="X314" s="1" t="s">
        <v>122</v>
      </c>
      <c r="Y314" s="1" t="s">
        <v>123</v>
      </c>
      <c r="Z314" s="1" t="s">
        <v>124</v>
      </c>
      <c r="AA314" s="1" t="s">
        <v>426</v>
      </c>
      <c r="AB314" s="1" t="s">
        <v>120</v>
      </c>
      <c r="AC314" s="1" t="s">
        <v>120</v>
      </c>
      <c r="AD314" s="1" t="s">
        <v>120</v>
      </c>
      <c r="AE314" s="1" t="s">
        <v>120</v>
      </c>
      <c r="AF314" s="1" t="s">
        <v>120</v>
      </c>
      <c r="AG314" s="3">
        <v>40909</v>
      </c>
      <c r="AH314" s="3">
        <v>40939</v>
      </c>
      <c r="AI314" s="1" t="s">
        <v>126</v>
      </c>
      <c r="AJ314">
        <v>744</v>
      </c>
      <c r="AK314" s="1" t="s">
        <v>163</v>
      </c>
      <c r="AL314">
        <v>-5</v>
      </c>
      <c r="AM314" s="3"/>
      <c r="AN314" s="1" t="s">
        <v>120</v>
      </c>
      <c r="AO314" s="1" t="s">
        <v>120</v>
      </c>
      <c r="AP314" s="1" t="s">
        <v>128</v>
      </c>
      <c r="AQ314" s="1" t="s">
        <v>129</v>
      </c>
      <c r="AR314">
        <v>0</v>
      </c>
      <c r="AS314">
        <v>0</v>
      </c>
      <c r="AT314" s="1" t="s">
        <v>123</v>
      </c>
      <c r="AU314">
        <v>0</v>
      </c>
      <c r="AV314">
        <v>0</v>
      </c>
      <c r="AW314" s="1" t="s">
        <v>123</v>
      </c>
      <c r="AX314">
        <v>0</v>
      </c>
      <c r="AY314">
        <v>0</v>
      </c>
      <c r="AZ314" s="1" t="s">
        <v>123</v>
      </c>
      <c r="BA314">
        <v>0</v>
      </c>
      <c r="BB314">
        <v>0</v>
      </c>
      <c r="BC314" s="1" t="s">
        <v>123</v>
      </c>
      <c r="BF314" s="1" t="s">
        <v>130</v>
      </c>
      <c r="BG314" s="1" t="s">
        <v>120</v>
      </c>
      <c r="BH314" s="1" t="s">
        <v>131</v>
      </c>
      <c r="BK314" s="1" t="s">
        <v>120</v>
      </c>
      <c r="BL314" s="1" t="s">
        <v>120</v>
      </c>
      <c r="BM314" s="1" t="s">
        <v>120</v>
      </c>
      <c r="BN314" s="1" t="s">
        <v>120</v>
      </c>
      <c r="BO314" s="1" t="s">
        <v>521</v>
      </c>
      <c r="BP314" s="1" t="s">
        <v>133</v>
      </c>
      <c r="BQ314" s="1" t="s">
        <v>120</v>
      </c>
      <c r="BR314" s="1" t="s">
        <v>120</v>
      </c>
      <c r="BS314" s="1" t="s">
        <v>120</v>
      </c>
      <c r="BT314" s="1" t="s">
        <v>120</v>
      </c>
      <c r="BU314" s="1" t="s">
        <v>120</v>
      </c>
      <c r="BV314" s="1" t="s">
        <v>120</v>
      </c>
      <c r="BW314">
        <v>0</v>
      </c>
      <c r="BX314">
        <v>0</v>
      </c>
      <c r="BY314">
        <v>0</v>
      </c>
      <c r="BZ314" s="3"/>
      <c r="CA314" s="3"/>
      <c r="CB314" s="1" t="s">
        <v>142</v>
      </c>
      <c r="CC314" s="4"/>
      <c r="CE314" s="1" t="s">
        <v>120</v>
      </c>
      <c r="CH314" s="1" t="s">
        <v>120</v>
      </c>
      <c r="CK314" s="1" t="s">
        <v>120</v>
      </c>
      <c r="CN314" s="1" t="s">
        <v>120</v>
      </c>
      <c r="CO314" s="1" t="s">
        <v>120</v>
      </c>
      <c r="CP314" s="1" t="s">
        <v>120</v>
      </c>
      <c r="CQ314" s="1" t="s">
        <v>120</v>
      </c>
      <c r="CR314" s="1" t="s">
        <v>120</v>
      </c>
      <c r="CS314" s="1" t="s">
        <v>120</v>
      </c>
      <c r="CT314" s="3"/>
      <c r="CU314" s="1" t="s">
        <v>120</v>
      </c>
      <c r="CV314" s="1" t="s">
        <v>120</v>
      </c>
      <c r="CW314" s="1" t="s">
        <v>120</v>
      </c>
      <c r="CX314" s="1" t="s">
        <v>120</v>
      </c>
      <c r="CY314" s="1" t="s">
        <v>120</v>
      </c>
      <c r="CZ314" s="1" t="s">
        <v>120</v>
      </c>
      <c r="DA314" s="1" t="s">
        <v>120</v>
      </c>
      <c r="DB314">
        <v>0</v>
      </c>
      <c r="DC314" s="1" t="s">
        <v>120</v>
      </c>
      <c r="DD314" s="1" t="s">
        <v>135</v>
      </c>
      <c r="DE314" s="1" t="s">
        <v>120</v>
      </c>
      <c r="DF314" s="1" t="s">
        <v>120</v>
      </c>
      <c r="DG314" s="1" t="s">
        <v>120</v>
      </c>
      <c r="DH314" s="1" t="s">
        <v>136</v>
      </c>
      <c r="DI314" s="1" t="s">
        <v>119</v>
      </c>
      <c r="DJ314" s="1" t="s">
        <v>120</v>
      </c>
      <c r="DK314" s="1" t="s">
        <v>120</v>
      </c>
      <c r="DL314" s="1" t="s">
        <v>120</v>
      </c>
      <c r="DM314" s="1" t="s">
        <v>120</v>
      </c>
      <c r="DN314" s="1" t="s">
        <v>120</v>
      </c>
      <c r="DO314" s="1" t="s">
        <v>120</v>
      </c>
      <c r="DP314" s="1" t="s">
        <v>120</v>
      </c>
      <c r="DQ314" s="1" t="s">
        <v>120</v>
      </c>
    </row>
    <row r="315" spans="2:121" hidden="1" x14ac:dyDescent="0.25">
      <c r="B315">
        <v>2709</v>
      </c>
      <c r="C315" s="3">
        <v>40179</v>
      </c>
      <c r="D315" s="1" t="s">
        <v>262</v>
      </c>
      <c r="E315" s="1" t="s">
        <v>137</v>
      </c>
      <c r="F315">
        <v>-20</v>
      </c>
      <c r="G315" s="1" t="s">
        <v>118</v>
      </c>
      <c r="H315">
        <v>-14880</v>
      </c>
      <c r="I315" s="1" t="s">
        <v>119</v>
      </c>
      <c r="J315">
        <v>-3.43</v>
      </c>
      <c r="K315" s="9">
        <f>AVERAGE('E-F Prices 2011 Hourly'!G1536:G2278)</f>
        <v>0.40100911640953618</v>
      </c>
      <c r="L315" s="9">
        <f>SUM('E-F Prices 2011 Hourly'!J1559:J2278)</f>
        <v>39811.269999999982</v>
      </c>
      <c r="M315" s="9">
        <f>Table1[[#This Row],[Price]]*Table1[[#This Row],[Total quantity]]</f>
        <v>51038.400000000001</v>
      </c>
      <c r="N315" s="9">
        <f>Table1[[#This Row],[Real P/L]]-Table1[[#This Row],[Premium]]</f>
        <v>-11227.130000000019</v>
      </c>
      <c r="S315" s="1" t="s">
        <v>120</v>
      </c>
      <c r="V315" s="1" t="s">
        <v>121</v>
      </c>
      <c r="W315" s="1" t="s">
        <v>121</v>
      </c>
      <c r="X315" s="1" t="s">
        <v>122</v>
      </c>
      <c r="Y315" s="1" t="s">
        <v>123</v>
      </c>
      <c r="Z315" s="1" t="s">
        <v>124</v>
      </c>
      <c r="AA315" s="1" t="s">
        <v>426</v>
      </c>
      <c r="AB315" s="1" t="s">
        <v>120</v>
      </c>
      <c r="AC315" s="1" t="s">
        <v>120</v>
      </c>
      <c r="AD315" s="1" t="s">
        <v>120</v>
      </c>
      <c r="AE315" s="1" t="s">
        <v>120</v>
      </c>
      <c r="AF315" s="1" t="s">
        <v>120</v>
      </c>
      <c r="AG315" s="3">
        <v>40909</v>
      </c>
      <c r="AH315" s="3">
        <v>40939</v>
      </c>
      <c r="AI315" s="1" t="s">
        <v>126</v>
      </c>
      <c r="AJ315">
        <v>744</v>
      </c>
      <c r="AK315" s="1" t="s">
        <v>163</v>
      </c>
      <c r="AL315">
        <v>-5</v>
      </c>
      <c r="AM315" s="3"/>
      <c r="AN315" s="1" t="s">
        <v>120</v>
      </c>
      <c r="AO315" s="1" t="s">
        <v>120</v>
      </c>
      <c r="AP315" s="1" t="s">
        <v>128</v>
      </c>
      <c r="AQ315" s="1" t="s">
        <v>129</v>
      </c>
      <c r="AR315">
        <v>0</v>
      </c>
      <c r="AS315">
        <v>0</v>
      </c>
      <c r="AT315" s="1" t="s">
        <v>123</v>
      </c>
      <c r="AU315">
        <v>0</v>
      </c>
      <c r="AV315">
        <v>0</v>
      </c>
      <c r="AW315" s="1" t="s">
        <v>123</v>
      </c>
      <c r="AX315">
        <v>0</v>
      </c>
      <c r="AY315">
        <v>0</v>
      </c>
      <c r="AZ315" s="1" t="s">
        <v>123</v>
      </c>
      <c r="BA315">
        <v>0</v>
      </c>
      <c r="BB315">
        <v>0</v>
      </c>
      <c r="BC315" s="1" t="s">
        <v>123</v>
      </c>
      <c r="BF315" s="1" t="s">
        <v>130</v>
      </c>
      <c r="BG315" s="1" t="s">
        <v>120</v>
      </c>
      <c r="BH315" s="1" t="s">
        <v>131</v>
      </c>
      <c r="BK315" s="1" t="s">
        <v>120</v>
      </c>
      <c r="BL315" s="1" t="s">
        <v>120</v>
      </c>
      <c r="BM315" s="1" t="s">
        <v>120</v>
      </c>
      <c r="BN315" s="1" t="s">
        <v>120</v>
      </c>
      <c r="BO315" s="1" t="s">
        <v>522</v>
      </c>
      <c r="BP315" s="1" t="s">
        <v>133</v>
      </c>
      <c r="BQ315" s="1" t="s">
        <v>120</v>
      </c>
      <c r="BR315" s="1" t="s">
        <v>120</v>
      </c>
      <c r="BS315" s="1" t="s">
        <v>120</v>
      </c>
      <c r="BT315" s="1" t="s">
        <v>120</v>
      </c>
      <c r="BU315" s="1" t="s">
        <v>120</v>
      </c>
      <c r="BV315" s="1" t="s">
        <v>120</v>
      </c>
      <c r="BW315">
        <v>0</v>
      </c>
      <c r="BX315">
        <v>0</v>
      </c>
      <c r="BY315">
        <v>0</v>
      </c>
      <c r="BZ315" s="3"/>
      <c r="CA315" s="3"/>
      <c r="CB315" s="1" t="s">
        <v>142</v>
      </c>
      <c r="CC315" s="4"/>
      <c r="CE315" s="1" t="s">
        <v>120</v>
      </c>
      <c r="CH315" s="1" t="s">
        <v>120</v>
      </c>
      <c r="CK315" s="1" t="s">
        <v>120</v>
      </c>
      <c r="CN315" s="1" t="s">
        <v>120</v>
      </c>
      <c r="CO315" s="1" t="s">
        <v>120</v>
      </c>
      <c r="CP315" s="1" t="s">
        <v>120</v>
      </c>
      <c r="CQ315" s="1" t="s">
        <v>120</v>
      </c>
      <c r="CR315" s="1" t="s">
        <v>120</v>
      </c>
      <c r="CS315" s="1" t="s">
        <v>120</v>
      </c>
      <c r="CT315" s="3"/>
      <c r="CU315" s="1" t="s">
        <v>120</v>
      </c>
      <c r="CV315" s="1" t="s">
        <v>120</v>
      </c>
      <c r="CW315" s="1" t="s">
        <v>120</v>
      </c>
      <c r="CX315" s="1" t="s">
        <v>120</v>
      </c>
      <c r="CY315" s="1" t="s">
        <v>120</v>
      </c>
      <c r="CZ315" s="1" t="s">
        <v>120</v>
      </c>
      <c r="DA315" s="1" t="s">
        <v>120</v>
      </c>
      <c r="DB315">
        <v>0</v>
      </c>
      <c r="DC315" s="1" t="s">
        <v>120</v>
      </c>
      <c r="DD315" s="1" t="s">
        <v>135</v>
      </c>
      <c r="DE315" s="1" t="s">
        <v>120</v>
      </c>
      <c r="DF315" s="1" t="s">
        <v>120</v>
      </c>
      <c r="DG315" s="1" t="s">
        <v>120</v>
      </c>
      <c r="DH315" s="1" t="s">
        <v>136</v>
      </c>
      <c r="DI315" s="1" t="s">
        <v>119</v>
      </c>
      <c r="DJ315" s="1" t="s">
        <v>120</v>
      </c>
      <c r="DK315" s="1" t="s">
        <v>120</v>
      </c>
      <c r="DL315" s="1" t="s">
        <v>120</v>
      </c>
      <c r="DM315" s="1" t="s">
        <v>120</v>
      </c>
      <c r="DN315" s="1" t="s">
        <v>120</v>
      </c>
      <c r="DO315" s="1" t="s">
        <v>120</v>
      </c>
      <c r="DP315" s="1" t="s">
        <v>120</v>
      </c>
      <c r="DQ315" s="1" t="s">
        <v>120</v>
      </c>
    </row>
    <row r="316" spans="2:121" hidden="1" x14ac:dyDescent="0.25">
      <c r="B316">
        <v>2137</v>
      </c>
      <c r="C316" s="3">
        <v>40179</v>
      </c>
      <c r="D316" s="1" t="s">
        <v>266</v>
      </c>
      <c r="E316" s="1" t="s">
        <v>117</v>
      </c>
      <c r="F316">
        <v>10</v>
      </c>
      <c r="G316" s="1" t="s">
        <v>118</v>
      </c>
      <c r="H316">
        <v>7440</v>
      </c>
      <c r="I316" s="1" t="s">
        <v>119</v>
      </c>
      <c r="J316">
        <v>3.23</v>
      </c>
      <c r="K316" s="9">
        <f>AVERAGE('E-F Prices 2011 Hourly'!G1537:G2279)</f>
        <v>0.44241503038803009</v>
      </c>
      <c r="L316" s="9">
        <f>SUM('E-F Prices 2011 Hourly'!J1560:J2279)</f>
        <v>41229.239999999983</v>
      </c>
      <c r="M316" s="9">
        <f>Table1[[#This Row],[Price]]*Table1[[#This Row],[Total quantity]]</f>
        <v>24031.200000000001</v>
      </c>
      <c r="N316" s="9">
        <f>Table1[[#This Row],[Real P/L]]-Table1[[#This Row],[Premium]]</f>
        <v>17198.039999999983</v>
      </c>
      <c r="S316" s="1" t="s">
        <v>120</v>
      </c>
      <c r="V316" s="1" t="s">
        <v>121</v>
      </c>
      <c r="W316" s="1" t="s">
        <v>121</v>
      </c>
      <c r="X316" s="1" t="s">
        <v>122</v>
      </c>
      <c r="Y316" s="1" t="s">
        <v>123</v>
      </c>
      <c r="Z316" s="1" t="s">
        <v>124</v>
      </c>
      <c r="AA316" s="1" t="s">
        <v>426</v>
      </c>
      <c r="AB316" s="1" t="s">
        <v>120</v>
      </c>
      <c r="AC316" s="1" t="s">
        <v>120</v>
      </c>
      <c r="AD316" s="1" t="s">
        <v>120</v>
      </c>
      <c r="AE316" s="1" t="s">
        <v>120</v>
      </c>
      <c r="AF316" s="1" t="s">
        <v>120</v>
      </c>
      <c r="AG316" s="3">
        <v>40909</v>
      </c>
      <c r="AH316" s="3">
        <v>40939</v>
      </c>
      <c r="AI316" s="1" t="s">
        <v>126</v>
      </c>
      <c r="AJ316">
        <v>744</v>
      </c>
      <c r="AK316" s="1" t="s">
        <v>163</v>
      </c>
      <c r="AL316">
        <v>-5</v>
      </c>
      <c r="AM316" s="3"/>
      <c r="AN316" s="1" t="s">
        <v>120</v>
      </c>
      <c r="AO316" s="1" t="s">
        <v>120</v>
      </c>
      <c r="AP316" s="1" t="s">
        <v>128</v>
      </c>
      <c r="AQ316" s="1" t="s">
        <v>129</v>
      </c>
      <c r="AR316">
        <v>0</v>
      </c>
      <c r="AS316">
        <v>0</v>
      </c>
      <c r="AT316" s="1" t="s">
        <v>123</v>
      </c>
      <c r="AU316">
        <v>0</v>
      </c>
      <c r="AV316">
        <v>0</v>
      </c>
      <c r="AW316" s="1" t="s">
        <v>123</v>
      </c>
      <c r="AX316">
        <v>0</v>
      </c>
      <c r="AY316">
        <v>0</v>
      </c>
      <c r="AZ316" s="1" t="s">
        <v>123</v>
      </c>
      <c r="BA316">
        <v>0</v>
      </c>
      <c r="BB316">
        <v>0</v>
      </c>
      <c r="BC316" s="1" t="s">
        <v>123</v>
      </c>
      <c r="BF316" s="1" t="s">
        <v>130</v>
      </c>
      <c r="BG316" s="1" t="s">
        <v>120</v>
      </c>
      <c r="BH316" s="1" t="s">
        <v>131</v>
      </c>
      <c r="BK316" s="1" t="s">
        <v>120</v>
      </c>
      <c r="BL316" s="1" t="s">
        <v>120</v>
      </c>
      <c r="BM316" s="1" t="s">
        <v>120</v>
      </c>
      <c r="BN316" s="1" t="s">
        <v>120</v>
      </c>
      <c r="BO316" s="1" t="s">
        <v>523</v>
      </c>
      <c r="BP316" s="1" t="s">
        <v>133</v>
      </c>
      <c r="BQ316" s="1" t="s">
        <v>120</v>
      </c>
      <c r="BR316" s="1" t="s">
        <v>120</v>
      </c>
      <c r="BS316" s="1" t="s">
        <v>120</v>
      </c>
      <c r="BT316" s="1" t="s">
        <v>120</v>
      </c>
      <c r="BU316" s="1" t="s">
        <v>120</v>
      </c>
      <c r="BV316" s="1" t="s">
        <v>120</v>
      </c>
      <c r="BW316">
        <v>0</v>
      </c>
      <c r="BX316">
        <v>0</v>
      </c>
      <c r="BY316">
        <v>0</v>
      </c>
      <c r="BZ316" s="3"/>
      <c r="CA316" s="3"/>
      <c r="CB316" s="1" t="s">
        <v>147</v>
      </c>
      <c r="CC316" s="4"/>
      <c r="CE316" s="1" t="s">
        <v>120</v>
      </c>
      <c r="CH316" s="1" t="s">
        <v>120</v>
      </c>
      <c r="CK316" s="1" t="s">
        <v>120</v>
      </c>
      <c r="CN316" s="1" t="s">
        <v>120</v>
      </c>
      <c r="CO316" s="1" t="s">
        <v>120</v>
      </c>
      <c r="CP316" s="1" t="s">
        <v>120</v>
      </c>
      <c r="CQ316" s="1" t="s">
        <v>120</v>
      </c>
      <c r="CR316" s="1" t="s">
        <v>120</v>
      </c>
      <c r="CS316" s="1" t="s">
        <v>120</v>
      </c>
      <c r="CT316" s="3"/>
      <c r="CU316" s="1" t="s">
        <v>120</v>
      </c>
      <c r="CV316" s="1" t="s">
        <v>120</v>
      </c>
      <c r="CW316" s="1" t="s">
        <v>120</v>
      </c>
      <c r="CX316" s="1" t="s">
        <v>120</v>
      </c>
      <c r="CY316" s="1" t="s">
        <v>120</v>
      </c>
      <c r="CZ316" s="1" t="s">
        <v>120</v>
      </c>
      <c r="DA316" s="1" t="s">
        <v>120</v>
      </c>
      <c r="DB316">
        <v>0</v>
      </c>
      <c r="DC316" s="1" t="s">
        <v>120</v>
      </c>
      <c r="DD316" s="1" t="s">
        <v>135</v>
      </c>
      <c r="DE316" s="1" t="s">
        <v>120</v>
      </c>
      <c r="DF316" s="1" t="s">
        <v>120</v>
      </c>
      <c r="DG316" s="1" t="s">
        <v>120</v>
      </c>
      <c r="DH316" s="1" t="s">
        <v>136</v>
      </c>
      <c r="DI316" s="1" t="s">
        <v>119</v>
      </c>
      <c r="DJ316" s="1" t="s">
        <v>120</v>
      </c>
      <c r="DK316" s="1" t="s">
        <v>120</v>
      </c>
      <c r="DL316" s="1" t="s">
        <v>120</v>
      </c>
      <c r="DM316" s="1" t="s">
        <v>120</v>
      </c>
      <c r="DN316" s="1" t="s">
        <v>120</v>
      </c>
      <c r="DO316" s="1" t="s">
        <v>120</v>
      </c>
      <c r="DP316" s="1" t="s">
        <v>120</v>
      </c>
      <c r="DQ316" s="1" t="s">
        <v>120</v>
      </c>
    </row>
    <row r="317" spans="2:121" hidden="1" x14ac:dyDescent="0.25">
      <c r="B317">
        <v>2425</v>
      </c>
      <c r="C317" s="3">
        <v>40179</v>
      </c>
      <c r="D317" s="1" t="s">
        <v>266</v>
      </c>
      <c r="E317" s="1" t="s">
        <v>137</v>
      </c>
      <c r="F317">
        <v>-10</v>
      </c>
      <c r="G317" s="1" t="s">
        <v>118</v>
      </c>
      <c r="H317">
        <v>-7440</v>
      </c>
      <c r="I317" s="1" t="s">
        <v>119</v>
      </c>
      <c r="J317">
        <v>4.5599999999999996</v>
      </c>
      <c r="K317" s="9">
        <f>AVERAGE('E-F Prices 2011 Hourly'!G1538:G2280)</f>
        <v>0.44241503038803009</v>
      </c>
      <c r="L317" s="9">
        <f>SUM('E-F Prices 2011 Hourly'!J1561:J2280)</f>
        <v>41229.239999999983</v>
      </c>
      <c r="M317" s="9">
        <f>Table1[[#This Row],[Price]]*Table1[[#This Row],[Total quantity]]</f>
        <v>-33926.399999999994</v>
      </c>
      <c r="N317" s="9">
        <f>Table1[[#This Row],[Real P/L]]-Table1[[#This Row],[Premium]]</f>
        <v>75155.639999999985</v>
      </c>
      <c r="S317" s="1" t="s">
        <v>120</v>
      </c>
      <c r="V317" s="1" t="s">
        <v>121</v>
      </c>
      <c r="W317" s="1" t="s">
        <v>121</v>
      </c>
      <c r="X317" s="1" t="s">
        <v>122</v>
      </c>
      <c r="Y317" s="1" t="s">
        <v>123</v>
      </c>
      <c r="Z317" s="1" t="s">
        <v>124</v>
      </c>
      <c r="AA317" s="1" t="s">
        <v>426</v>
      </c>
      <c r="AB317" s="1" t="s">
        <v>120</v>
      </c>
      <c r="AC317" s="1" t="s">
        <v>120</v>
      </c>
      <c r="AD317" s="1" t="s">
        <v>120</v>
      </c>
      <c r="AE317" s="1" t="s">
        <v>120</v>
      </c>
      <c r="AF317" s="1" t="s">
        <v>120</v>
      </c>
      <c r="AG317" s="3">
        <v>40909</v>
      </c>
      <c r="AH317" s="3">
        <v>40939</v>
      </c>
      <c r="AI317" s="1" t="s">
        <v>126</v>
      </c>
      <c r="AJ317">
        <v>744</v>
      </c>
      <c r="AK317" s="1" t="s">
        <v>163</v>
      </c>
      <c r="AL317">
        <v>-5</v>
      </c>
      <c r="AM317" s="3"/>
      <c r="AN317" s="1" t="s">
        <v>120</v>
      </c>
      <c r="AO317" s="1" t="s">
        <v>120</v>
      </c>
      <c r="AP317" s="1" t="s">
        <v>128</v>
      </c>
      <c r="AQ317" s="1" t="s">
        <v>129</v>
      </c>
      <c r="AR317">
        <v>0</v>
      </c>
      <c r="AS317">
        <v>0</v>
      </c>
      <c r="AT317" s="1" t="s">
        <v>123</v>
      </c>
      <c r="AU317">
        <v>0</v>
      </c>
      <c r="AV317">
        <v>0</v>
      </c>
      <c r="AW317" s="1" t="s">
        <v>123</v>
      </c>
      <c r="AX317">
        <v>0</v>
      </c>
      <c r="AY317">
        <v>0</v>
      </c>
      <c r="AZ317" s="1" t="s">
        <v>123</v>
      </c>
      <c r="BA317">
        <v>0</v>
      </c>
      <c r="BB317">
        <v>0</v>
      </c>
      <c r="BC317" s="1" t="s">
        <v>123</v>
      </c>
      <c r="BF317" s="1" t="s">
        <v>130</v>
      </c>
      <c r="BG317" s="1" t="s">
        <v>120</v>
      </c>
      <c r="BH317" s="1" t="s">
        <v>131</v>
      </c>
      <c r="BK317" s="1" t="s">
        <v>120</v>
      </c>
      <c r="BL317" s="1" t="s">
        <v>120</v>
      </c>
      <c r="BM317" s="1" t="s">
        <v>120</v>
      </c>
      <c r="BN317" s="1" t="s">
        <v>120</v>
      </c>
      <c r="BO317" s="1" t="s">
        <v>524</v>
      </c>
      <c r="BP317" s="1" t="s">
        <v>133</v>
      </c>
      <c r="BQ317" s="1" t="s">
        <v>120</v>
      </c>
      <c r="BR317" s="1" t="s">
        <v>120</v>
      </c>
      <c r="BS317" s="1" t="s">
        <v>120</v>
      </c>
      <c r="BT317" s="1" t="s">
        <v>120</v>
      </c>
      <c r="BU317" s="1" t="s">
        <v>120</v>
      </c>
      <c r="BV317" s="1" t="s">
        <v>120</v>
      </c>
      <c r="BW317">
        <v>0</v>
      </c>
      <c r="BX317">
        <v>0</v>
      </c>
      <c r="BY317">
        <v>0</v>
      </c>
      <c r="BZ317" s="3"/>
      <c r="CA317" s="3"/>
      <c r="CB317" s="1" t="s">
        <v>147</v>
      </c>
      <c r="CC317" s="4"/>
      <c r="CE317" s="1" t="s">
        <v>120</v>
      </c>
      <c r="CH317" s="1" t="s">
        <v>120</v>
      </c>
      <c r="CK317" s="1" t="s">
        <v>120</v>
      </c>
      <c r="CN317" s="1" t="s">
        <v>120</v>
      </c>
      <c r="CO317" s="1" t="s">
        <v>120</v>
      </c>
      <c r="CP317" s="1" t="s">
        <v>120</v>
      </c>
      <c r="CQ317" s="1" t="s">
        <v>120</v>
      </c>
      <c r="CR317" s="1" t="s">
        <v>120</v>
      </c>
      <c r="CS317" s="1" t="s">
        <v>120</v>
      </c>
      <c r="CT317" s="3"/>
      <c r="CU317" s="1" t="s">
        <v>120</v>
      </c>
      <c r="CV317" s="1" t="s">
        <v>120</v>
      </c>
      <c r="CW317" s="1" t="s">
        <v>120</v>
      </c>
      <c r="CX317" s="1" t="s">
        <v>120</v>
      </c>
      <c r="CY317" s="1" t="s">
        <v>120</v>
      </c>
      <c r="CZ317" s="1" t="s">
        <v>120</v>
      </c>
      <c r="DA317" s="1" t="s">
        <v>120</v>
      </c>
      <c r="DB317">
        <v>0</v>
      </c>
      <c r="DC317" s="1" t="s">
        <v>120</v>
      </c>
      <c r="DD317" s="1" t="s">
        <v>135</v>
      </c>
      <c r="DE317" s="1" t="s">
        <v>120</v>
      </c>
      <c r="DF317" s="1" t="s">
        <v>120</v>
      </c>
      <c r="DG317" s="1" t="s">
        <v>120</v>
      </c>
      <c r="DH317" s="1" t="s">
        <v>136</v>
      </c>
      <c r="DI317" s="1" t="s">
        <v>119</v>
      </c>
      <c r="DJ317" s="1" t="s">
        <v>120</v>
      </c>
      <c r="DK317" s="1" t="s">
        <v>120</v>
      </c>
      <c r="DL317" s="1" t="s">
        <v>120</v>
      </c>
      <c r="DM317" s="1" t="s">
        <v>120</v>
      </c>
      <c r="DN317" s="1" t="s">
        <v>120</v>
      </c>
      <c r="DO317" s="1" t="s">
        <v>120</v>
      </c>
      <c r="DP317" s="1" t="s">
        <v>120</v>
      </c>
      <c r="DQ317" s="1" t="s">
        <v>120</v>
      </c>
    </row>
    <row r="318" spans="2:121" hidden="1" x14ac:dyDescent="0.25">
      <c r="B318">
        <v>2711</v>
      </c>
      <c r="C318" s="3">
        <v>40179</v>
      </c>
      <c r="D318" s="1" t="s">
        <v>266</v>
      </c>
      <c r="E318" s="1" t="s">
        <v>137</v>
      </c>
      <c r="F318">
        <v>-20</v>
      </c>
      <c r="G318" s="1" t="s">
        <v>118</v>
      </c>
      <c r="H318">
        <v>-14880</v>
      </c>
      <c r="I318" s="1" t="s">
        <v>119</v>
      </c>
      <c r="J318">
        <v>-3.43</v>
      </c>
      <c r="K318" s="9">
        <f>AVERAGE('E-F Prices 2011 Hourly'!G1539:G2281)</f>
        <v>0.44241503038803009</v>
      </c>
      <c r="L318" s="9">
        <f>SUM('E-F Prices 2011 Hourly'!J1562:J2281)</f>
        <v>41229.239999999983</v>
      </c>
      <c r="M318" s="9">
        <f>Table1[[#This Row],[Price]]*Table1[[#This Row],[Total quantity]]</f>
        <v>51038.400000000001</v>
      </c>
      <c r="N318" s="9">
        <f>Table1[[#This Row],[Real P/L]]-Table1[[#This Row],[Premium]]</f>
        <v>-9809.160000000018</v>
      </c>
      <c r="S318" s="1" t="s">
        <v>120</v>
      </c>
      <c r="V318" s="1" t="s">
        <v>121</v>
      </c>
      <c r="W318" s="1" t="s">
        <v>121</v>
      </c>
      <c r="X318" s="1" t="s">
        <v>122</v>
      </c>
      <c r="Y318" s="1" t="s">
        <v>123</v>
      </c>
      <c r="Z318" s="1" t="s">
        <v>124</v>
      </c>
      <c r="AA318" s="1" t="s">
        <v>426</v>
      </c>
      <c r="AB318" s="1" t="s">
        <v>120</v>
      </c>
      <c r="AC318" s="1" t="s">
        <v>120</v>
      </c>
      <c r="AD318" s="1" t="s">
        <v>120</v>
      </c>
      <c r="AE318" s="1" t="s">
        <v>120</v>
      </c>
      <c r="AF318" s="1" t="s">
        <v>120</v>
      </c>
      <c r="AG318" s="3">
        <v>40909</v>
      </c>
      <c r="AH318" s="3">
        <v>40939</v>
      </c>
      <c r="AI318" s="1" t="s">
        <v>126</v>
      </c>
      <c r="AJ318">
        <v>744</v>
      </c>
      <c r="AK318" s="1" t="s">
        <v>163</v>
      </c>
      <c r="AL318">
        <v>-5</v>
      </c>
      <c r="AM318" s="3"/>
      <c r="AN318" s="1" t="s">
        <v>120</v>
      </c>
      <c r="AO318" s="1" t="s">
        <v>120</v>
      </c>
      <c r="AP318" s="1" t="s">
        <v>128</v>
      </c>
      <c r="AQ318" s="1" t="s">
        <v>129</v>
      </c>
      <c r="AR318">
        <v>0</v>
      </c>
      <c r="AS318">
        <v>0</v>
      </c>
      <c r="AT318" s="1" t="s">
        <v>123</v>
      </c>
      <c r="AU318">
        <v>0</v>
      </c>
      <c r="AV318">
        <v>0</v>
      </c>
      <c r="AW318" s="1" t="s">
        <v>123</v>
      </c>
      <c r="AX318">
        <v>0</v>
      </c>
      <c r="AY318">
        <v>0</v>
      </c>
      <c r="AZ318" s="1" t="s">
        <v>123</v>
      </c>
      <c r="BA318">
        <v>0</v>
      </c>
      <c r="BB318">
        <v>0</v>
      </c>
      <c r="BC318" s="1" t="s">
        <v>123</v>
      </c>
      <c r="BF318" s="1" t="s">
        <v>130</v>
      </c>
      <c r="BG318" s="1" t="s">
        <v>120</v>
      </c>
      <c r="BH318" s="1" t="s">
        <v>131</v>
      </c>
      <c r="BK318" s="1" t="s">
        <v>120</v>
      </c>
      <c r="BL318" s="1" t="s">
        <v>120</v>
      </c>
      <c r="BM318" s="1" t="s">
        <v>120</v>
      </c>
      <c r="BN318" s="1" t="s">
        <v>120</v>
      </c>
      <c r="BO318" s="1" t="s">
        <v>525</v>
      </c>
      <c r="BP318" s="1" t="s">
        <v>133</v>
      </c>
      <c r="BQ318" s="1" t="s">
        <v>120</v>
      </c>
      <c r="BR318" s="1" t="s">
        <v>120</v>
      </c>
      <c r="BS318" s="1" t="s">
        <v>120</v>
      </c>
      <c r="BT318" s="1" t="s">
        <v>120</v>
      </c>
      <c r="BU318" s="1" t="s">
        <v>120</v>
      </c>
      <c r="BV318" s="1" t="s">
        <v>120</v>
      </c>
      <c r="BW318">
        <v>0</v>
      </c>
      <c r="BX318">
        <v>0</v>
      </c>
      <c r="BY318">
        <v>0</v>
      </c>
      <c r="BZ318" s="3"/>
      <c r="CA318" s="3"/>
      <c r="CB318" s="1" t="s">
        <v>147</v>
      </c>
      <c r="CC318" s="4"/>
      <c r="CE318" s="1" t="s">
        <v>120</v>
      </c>
      <c r="CH318" s="1" t="s">
        <v>120</v>
      </c>
      <c r="CK318" s="1" t="s">
        <v>120</v>
      </c>
      <c r="CN318" s="1" t="s">
        <v>120</v>
      </c>
      <c r="CO318" s="1" t="s">
        <v>120</v>
      </c>
      <c r="CP318" s="1" t="s">
        <v>120</v>
      </c>
      <c r="CQ318" s="1" t="s">
        <v>120</v>
      </c>
      <c r="CR318" s="1" t="s">
        <v>120</v>
      </c>
      <c r="CS318" s="1" t="s">
        <v>120</v>
      </c>
      <c r="CT318" s="3"/>
      <c r="CU318" s="1" t="s">
        <v>120</v>
      </c>
      <c r="CV318" s="1" t="s">
        <v>120</v>
      </c>
      <c r="CW318" s="1" t="s">
        <v>120</v>
      </c>
      <c r="CX318" s="1" t="s">
        <v>120</v>
      </c>
      <c r="CY318" s="1" t="s">
        <v>120</v>
      </c>
      <c r="CZ318" s="1" t="s">
        <v>120</v>
      </c>
      <c r="DA318" s="1" t="s">
        <v>120</v>
      </c>
      <c r="DB318">
        <v>0</v>
      </c>
      <c r="DC318" s="1" t="s">
        <v>120</v>
      </c>
      <c r="DD318" s="1" t="s">
        <v>135</v>
      </c>
      <c r="DE318" s="1" t="s">
        <v>120</v>
      </c>
      <c r="DF318" s="1" t="s">
        <v>120</v>
      </c>
      <c r="DG318" s="1" t="s">
        <v>120</v>
      </c>
      <c r="DH318" s="1" t="s">
        <v>136</v>
      </c>
      <c r="DI318" s="1" t="s">
        <v>119</v>
      </c>
      <c r="DJ318" s="1" t="s">
        <v>120</v>
      </c>
      <c r="DK318" s="1" t="s">
        <v>120</v>
      </c>
      <c r="DL318" s="1" t="s">
        <v>120</v>
      </c>
      <c r="DM318" s="1" t="s">
        <v>120</v>
      </c>
      <c r="DN318" s="1" t="s">
        <v>120</v>
      </c>
      <c r="DO318" s="1" t="s">
        <v>120</v>
      </c>
      <c r="DP318" s="1" t="s">
        <v>120</v>
      </c>
      <c r="DQ318" s="1" t="s">
        <v>120</v>
      </c>
    </row>
    <row r="319" spans="2:121" hidden="1" x14ac:dyDescent="0.25">
      <c r="B319">
        <v>2139</v>
      </c>
      <c r="C319" s="3">
        <v>40179</v>
      </c>
      <c r="D319" s="1" t="s">
        <v>270</v>
      </c>
      <c r="E319" s="1" t="s">
        <v>117</v>
      </c>
      <c r="F319">
        <v>10</v>
      </c>
      <c r="G319" s="1" t="s">
        <v>118</v>
      </c>
      <c r="H319">
        <v>7440</v>
      </c>
      <c r="I319" s="1" t="s">
        <v>119</v>
      </c>
      <c r="J319">
        <v>3.23</v>
      </c>
      <c r="K319" s="9">
        <f>AVERAGE('E-F Prices 2011 Hourly'!G1540:G2282)</f>
        <v>0.44241503038803009</v>
      </c>
      <c r="L319" s="9">
        <f>SUM('E-F Prices 2011 Hourly'!J1563:J2282)</f>
        <v>41229.239999999983</v>
      </c>
      <c r="M319" s="9">
        <f>Table1[[#This Row],[Price]]*Table1[[#This Row],[Total quantity]]</f>
        <v>24031.200000000001</v>
      </c>
      <c r="N319" s="9">
        <f>Table1[[#This Row],[Real P/L]]-Table1[[#This Row],[Premium]]</f>
        <v>17198.039999999983</v>
      </c>
      <c r="S319" s="1" t="s">
        <v>120</v>
      </c>
      <c r="V319" s="1" t="s">
        <v>121</v>
      </c>
      <c r="W319" s="1" t="s">
        <v>121</v>
      </c>
      <c r="X319" s="1" t="s">
        <v>122</v>
      </c>
      <c r="Y319" s="1" t="s">
        <v>123</v>
      </c>
      <c r="Z319" s="1" t="s">
        <v>124</v>
      </c>
      <c r="AA319" s="1" t="s">
        <v>426</v>
      </c>
      <c r="AB319" s="1" t="s">
        <v>120</v>
      </c>
      <c r="AC319" s="1" t="s">
        <v>120</v>
      </c>
      <c r="AD319" s="1" t="s">
        <v>120</v>
      </c>
      <c r="AE319" s="1" t="s">
        <v>120</v>
      </c>
      <c r="AF319" s="1" t="s">
        <v>120</v>
      </c>
      <c r="AG319" s="3">
        <v>40909</v>
      </c>
      <c r="AH319" s="3">
        <v>40939</v>
      </c>
      <c r="AI319" s="1" t="s">
        <v>126</v>
      </c>
      <c r="AJ319">
        <v>744</v>
      </c>
      <c r="AK319" s="1" t="s">
        <v>163</v>
      </c>
      <c r="AL319">
        <v>5</v>
      </c>
      <c r="AM319" s="3"/>
      <c r="AN319" s="1" t="s">
        <v>120</v>
      </c>
      <c r="AO319" s="1" t="s">
        <v>120</v>
      </c>
      <c r="AP319" s="1" t="s">
        <v>128</v>
      </c>
      <c r="AQ319" s="1" t="s">
        <v>129</v>
      </c>
      <c r="AR319">
        <v>0</v>
      </c>
      <c r="AS319">
        <v>0</v>
      </c>
      <c r="AT319" s="1" t="s">
        <v>123</v>
      </c>
      <c r="AU319">
        <v>0</v>
      </c>
      <c r="AV319">
        <v>0</v>
      </c>
      <c r="AW319" s="1" t="s">
        <v>123</v>
      </c>
      <c r="AX319">
        <v>0</v>
      </c>
      <c r="AY319">
        <v>0</v>
      </c>
      <c r="AZ319" s="1" t="s">
        <v>123</v>
      </c>
      <c r="BA319">
        <v>0</v>
      </c>
      <c r="BB319">
        <v>0</v>
      </c>
      <c r="BC319" s="1" t="s">
        <v>123</v>
      </c>
      <c r="BF319" s="1" t="s">
        <v>130</v>
      </c>
      <c r="BG319" s="1" t="s">
        <v>120</v>
      </c>
      <c r="BH319" s="1" t="s">
        <v>131</v>
      </c>
      <c r="BK319" s="1" t="s">
        <v>120</v>
      </c>
      <c r="BL319" s="1" t="s">
        <v>120</v>
      </c>
      <c r="BM319" s="1" t="s">
        <v>120</v>
      </c>
      <c r="BN319" s="1" t="s">
        <v>120</v>
      </c>
      <c r="BO319" s="1" t="s">
        <v>526</v>
      </c>
      <c r="BP319" s="1" t="s">
        <v>133</v>
      </c>
      <c r="BQ319" s="1" t="s">
        <v>120</v>
      </c>
      <c r="BR319" s="1" t="s">
        <v>120</v>
      </c>
      <c r="BS319" s="1" t="s">
        <v>120</v>
      </c>
      <c r="BT319" s="1" t="s">
        <v>120</v>
      </c>
      <c r="BU319" s="1" t="s">
        <v>120</v>
      </c>
      <c r="BV319" s="1" t="s">
        <v>120</v>
      </c>
      <c r="BW319">
        <v>0</v>
      </c>
      <c r="BX319">
        <v>0</v>
      </c>
      <c r="BY319">
        <v>0</v>
      </c>
      <c r="BZ319" s="3"/>
      <c r="CA319" s="3"/>
      <c r="CB319" s="1" t="s">
        <v>134</v>
      </c>
      <c r="CC319" s="4"/>
      <c r="CE319" s="1" t="s">
        <v>120</v>
      </c>
      <c r="CH319" s="1" t="s">
        <v>120</v>
      </c>
      <c r="CK319" s="1" t="s">
        <v>120</v>
      </c>
      <c r="CN319" s="1" t="s">
        <v>120</v>
      </c>
      <c r="CO319" s="1" t="s">
        <v>120</v>
      </c>
      <c r="CP319" s="1" t="s">
        <v>120</v>
      </c>
      <c r="CQ319" s="1" t="s">
        <v>120</v>
      </c>
      <c r="CR319" s="1" t="s">
        <v>120</v>
      </c>
      <c r="CS319" s="1" t="s">
        <v>120</v>
      </c>
      <c r="CT319" s="3"/>
      <c r="CU319" s="1" t="s">
        <v>120</v>
      </c>
      <c r="CV319" s="1" t="s">
        <v>120</v>
      </c>
      <c r="CW319" s="1" t="s">
        <v>120</v>
      </c>
      <c r="CX319" s="1" t="s">
        <v>120</v>
      </c>
      <c r="CY319" s="1" t="s">
        <v>120</v>
      </c>
      <c r="CZ319" s="1" t="s">
        <v>120</v>
      </c>
      <c r="DA319" s="1" t="s">
        <v>120</v>
      </c>
      <c r="DB319">
        <v>0</v>
      </c>
      <c r="DC319" s="1" t="s">
        <v>120</v>
      </c>
      <c r="DD319" s="1" t="s">
        <v>135</v>
      </c>
      <c r="DE319" s="1" t="s">
        <v>120</v>
      </c>
      <c r="DF319" s="1" t="s">
        <v>120</v>
      </c>
      <c r="DG319" s="1" t="s">
        <v>120</v>
      </c>
      <c r="DH319" s="1" t="s">
        <v>136</v>
      </c>
      <c r="DI319" s="1" t="s">
        <v>119</v>
      </c>
      <c r="DJ319" s="1" t="s">
        <v>120</v>
      </c>
      <c r="DK319" s="1" t="s">
        <v>120</v>
      </c>
      <c r="DL319" s="1" t="s">
        <v>120</v>
      </c>
      <c r="DM319" s="1" t="s">
        <v>120</v>
      </c>
      <c r="DN319" s="1" t="s">
        <v>120</v>
      </c>
      <c r="DO319" s="1" t="s">
        <v>120</v>
      </c>
      <c r="DP319" s="1" t="s">
        <v>120</v>
      </c>
      <c r="DQ319" s="1" t="s">
        <v>120</v>
      </c>
    </row>
    <row r="320" spans="2:121" hidden="1" x14ac:dyDescent="0.25">
      <c r="B320">
        <v>2427</v>
      </c>
      <c r="C320" s="3">
        <v>40179</v>
      </c>
      <c r="D320" s="1" t="s">
        <v>270</v>
      </c>
      <c r="E320" s="1" t="s">
        <v>137</v>
      </c>
      <c r="F320">
        <v>-10</v>
      </c>
      <c r="G320" s="1" t="s">
        <v>118</v>
      </c>
      <c r="H320">
        <v>-7440</v>
      </c>
      <c r="I320" s="1" t="s">
        <v>119</v>
      </c>
      <c r="J320">
        <v>4.5599999999999996</v>
      </c>
      <c r="K320" s="9">
        <f>AVERAGE('E-F Prices 2011 Hourly'!G1541:G2283)</f>
        <v>0.44241503038803009</v>
      </c>
      <c r="L320" s="9">
        <f>SUM('E-F Prices 2011 Hourly'!J1564:J2283)</f>
        <v>41229.239999999983</v>
      </c>
      <c r="M320" s="9">
        <f>Table1[[#This Row],[Price]]*Table1[[#This Row],[Total quantity]]</f>
        <v>-33926.399999999994</v>
      </c>
      <c r="N320" s="9">
        <f>Table1[[#This Row],[Real P/L]]-Table1[[#This Row],[Premium]]</f>
        <v>75155.639999999985</v>
      </c>
      <c r="S320" s="1" t="s">
        <v>120</v>
      </c>
      <c r="V320" s="1" t="s">
        <v>121</v>
      </c>
      <c r="W320" s="1" t="s">
        <v>121</v>
      </c>
      <c r="X320" s="1" t="s">
        <v>122</v>
      </c>
      <c r="Y320" s="1" t="s">
        <v>123</v>
      </c>
      <c r="Z320" s="1" t="s">
        <v>124</v>
      </c>
      <c r="AA320" s="1" t="s">
        <v>426</v>
      </c>
      <c r="AB320" s="1" t="s">
        <v>120</v>
      </c>
      <c r="AC320" s="1" t="s">
        <v>120</v>
      </c>
      <c r="AD320" s="1" t="s">
        <v>120</v>
      </c>
      <c r="AE320" s="1" t="s">
        <v>120</v>
      </c>
      <c r="AF320" s="1" t="s">
        <v>120</v>
      </c>
      <c r="AG320" s="3">
        <v>40909</v>
      </c>
      <c r="AH320" s="3">
        <v>40939</v>
      </c>
      <c r="AI320" s="1" t="s">
        <v>126</v>
      </c>
      <c r="AJ320">
        <v>744</v>
      </c>
      <c r="AK320" s="1" t="s">
        <v>163</v>
      </c>
      <c r="AL320">
        <v>5</v>
      </c>
      <c r="AM320" s="3"/>
      <c r="AN320" s="1" t="s">
        <v>120</v>
      </c>
      <c r="AO320" s="1" t="s">
        <v>120</v>
      </c>
      <c r="AP320" s="1" t="s">
        <v>128</v>
      </c>
      <c r="AQ320" s="1" t="s">
        <v>129</v>
      </c>
      <c r="AR320">
        <v>0</v>
      </c>
      <c r="AS320">
        <v>0</v>
      </c>
      <c r="AT320" s="1" t="s">
        <v>123</v>
      </c>
      <c r="AU320">
        <v>0</v>
      </c>
      <c r="AV320">
        <v>0</v>
      </c>
      <c r="AW320" s="1" t="s">
        <v>123</v>
      </c>
      <c r="AX320">
        <v>0</v>
      </c>
      <c r="AY320">
        <v>0</v>
      </c>
      <c r="AZ320" s="1" t="s">
        <v>123</v>
      </c>
      <c r="BA320">
        <v>0</v>
      </c>
      <c r="BB320">
        <v>0</v>
      </c>
      <c r="BC320" s="1" t="s">
        <v>123</v>
      </c>
      <c r="BF320" s="1" t="s">
        <v>130</v>
      </c>
      <c r="BG320" s="1" t="s">
        <v>120</v>
      </c>
      <c r="BH320" s="1" t="s">
        <v>131</v>
      </c>
      <c r="BK320" s="1" t="s">
        <v>120</v>
      </c>
      <c r="BL320" s="1" t="s">
        <v>120</v>
      </c>
      <c r="BM320" s="1" t="s">
        <v>120</v>
      </c>
      <c r="BN320" s="1" t="s">
        <v>120</v>
      </c>
      <c r="BO320" s="1" t="s">
        <v>527</v>
      </c>
      <c r="BP320" s="1" t="s">
        <v>133</v>
      </c>
      <c r="BQ320" s="1" t="s">
        <v>120</v>
      </c>
      <c r="BR320" s="1" t="s">
        <v>120</v>
      </c>
      <c r="BS320" s="1" t="s">
        <v>120</v>
      </c>
      <c r="BT320" s="1" t="s">
        <v>120</v>
      </c>
      <c r="BU320" s="1" t="s">
        <v>120</v>
      </c>
      <c r="BV320" s="1" t="s">
        <v>120</v>
      </c>
      <c r="BW320">
        <v>0</v>
      </c>
      <c r="BX320">
        <v>0</v>
      </c>
      <c r="BY320">
        <v>0</v>
      </c>
      <c r="BZ320" s="3"/>
      <c r="CA320" s="3"/>
      <c r="CB320" s="1" t="s">
        <v>134</v>
      </c>
      <c r="CC320" s="4"/>
      <c r="CE320" s="1" t="s">
        <v>120</v>
      </c>
      <c r="CH320" s="1" t="s">
        <v>120</v>
      </c>
      <c r="CK320" s="1" t="s">
        <v>120</v>
      </c>
      <c r="CN320" s="1" t="s">
        <v>120</v>
      </c>
      <c r="CO320" s="1" t="s">
        <v>120</v>
      </c>
      <c r="CP320" s="1" t="s">
        <v>120</v>
      </c>
      <c r="CQ320" s="1" t="s">
        <v>120</v>
      </c>
      <c r="CR320" s="1" t="s">
        <v>120</v>
      </c>
      <c r="CS320" s="1" t="s">
        <v>120</v>
      </c>
      <c r="CT320" s="3"/>
      <c r="CU320" s="1" t="s">
        <v>120</v>
      </c>
      <c r="CV320" s="1" t="s">
        <v>120</v>
      </c>
      <c r="CW320" s="1" t="s">
        <v>120</v>
      </c>
      <c r="CX320" s="1" t="s">
        <v>120</v>
      </c>
      <c r="CY320" s="1" t="s">
        <v>120</v>
      </c>
      <c r="CZ320" s="1" t="s">
        <v>120</v>
      </c>
      <c r="DA320" s="1" t="s">
        <v>120</v>
      </c>
      <c r="DB320">
        <v>0</v>
      </c>
      <c r="DC320" s="1" t="s">
        <v>120</v>
      </c>
      <c r="DD320" s="1" t="s">
        <v>135</v>
      </c>
      <c r="DE320" s="1" t="s">
        <v>120</v>
      </c>
      <c r="DF320" s="1" t="s">
        <v>120</v>
      </c>
      <c r="DG320" s="1" t="s">
        <v>120</v>
      </c>
      <c r="DH320" s="1" t="s">
        <v>136</v>
      </c>
      <c r="DI320" s="1" t="s">
        <v>119</v>
      </c>
      <c r="DJ320" s="1" t="s">
        <v>120</v>
      </c>
      <c r="DK320" s="1" t="s">
        <v>120</v>
      </c>
      <c r="DL320" s="1" t="s">
        <v>120</v>
      </c>
      <c r="DM320" s="1" t="s">
        <v>120</v>
      </c>
      <c r="DN320" s="1" t="s">
        <v>120</v>
      </c>
      <c r="DO320" s="1" t="s">
        <v>120</v>
      </c>
      <c r="DP320" s="1" t="s">
        <v>120</v>
      </c>
      <c r="DQ320" s="1" t="s">
        <v>120</v>
      </c>
    </row>
    <row r="321" spans="2:121" hidden="1" x14ac:dyDescent="0.25">
      <c r="B321">
        <v>2713</v>
      </c>
      <c r="C321" s="3">
        <v>40179</v>
      </c>
      <c r="D321" s="1" t="s">
        <v>270</v>
      </c>
      <c r="E321" s="1" t="s">
        <v>137</v>
      </c>
      <c r="F321">
        <v>-20</v>
      </c>
      <c r="G321" s="1" t="s">
        <v>118</v>
      </c>
      <c r="H321">
        <v>-14880</v>
      </c>
      <c r="I321" s="1" t="s">
        <v>119</v>
      </c>
      <c r="J321">
        <v>-3.43</v>
      </c>
      <c r="K321" s="9">
        <f>AVERAGE('E-F Prices 2011 Hourly'!G1542:G2284)</f>
        <v>0.44241503038803009</v>
      </c>
      <c r="L321" s="9">
        <f>SUM('E-F Prices 2011 Hourly'!J1565:J2284)</f>
        <v>41229.239999999983</v>
      </c>
      <c r="M321" s="9">
        <f>Table1[[#This Row],[Price]]*Table1[[#This Row],[Total quantity]]</f>
        <v>51038.400000000001</v>
      </c>
      <c r="N321" s="9">
        <f>Table1[[#This Row],[Real P/L]]-Table1[[#This Row],[Premium]]</f>
        <v>-9809.160000000018</v>
      </c>
      <c r="S321" s="1" t="s">
        <v>120</v>
      </c>
      <c r="V321" s="1" t="s">
        <v>121</v>
      </c>
      <c r="W321" s="1" t="s">
        <v>121</v>
      </c>
      <c r="X321" s="1" t="s">
        <v>122</v>
      </c>
      <c r="Y321" s="1" t="s">
        <v>123</v>
      </c>
      <c r="Z321" s="1" t="s">
        <v>124</v>
      </c>
      <c r="AA321" s="1" t="s">
        <v>426</v>
      </c>
      <c r="AB321" s="1" t="s">
        <v>120</v>
      </c>
      <c r="AC321" s="1" t="s">
        <v>120</v>
      </c>
      <c r="AD321" s="1" t="s">
        <v>120</v>
      </c>
      <c r="AE321" s="1" t="s">
        <v>120</v>
      </c>
      <c r="AF321" s="1" t="s">
        <v>120</v>
      </c>
      <c r="AG321" s="3">
        <v>40909</v>
      </c>
      <c r="AH321" s="3">
        <v>40939</v>
      </c>
      <c r="AI321" s="1" t="s">
        <v>126</v>
      </c>
      <c r="AJ321">
        <v>744</v>
      </c>
      <c r="AK321" s="1" t="s">
        <v>163</v>
      </c>
      <c r="AL321">
        <v>5</v>
      </c>
      <c r="AM321" s="3"/>
      <c r="AN321" s="1" t="s">
        <v>120</v>
      </c>
      <c r="AO321" s="1" t="s">
        <v>120</v>
      </c>
      <c r="AP321" s="1" t="s">
        <v>128</v>
      </c>
      <c r="AQ321" s="1" t="s">
        <v>129</v>
      </c>
      <c r="AR321">
        <v>0</v>
      </c>
      <c r="AS321">
        <v>0</v>
      </c>
      <c r="AT321" s="1" t="s">
        <v>123</v>
      </c>
      <c r="AU321">
        <v>0</v>
      </c>
      <c r="AV321">
        <v>0</v>
      </c>
      <c r="AW321" s="1" t="s">
        <v>123</v>
      </c>
      <c r="AX321">
        <v>0</v>
      </c>
      <c r="AY321">
        <v>0</v>
      </c>
      <c r="AZ321" s="1" t="s">
        <v>123</v>
      </c>
      <c r="BA321">
        <v>0</v>
      </c>
      <c r="BB321">
        <v>0</v>
      </c>
      <c r="BC321" s="1" t="s">
        <v>123</v>
      </c>
      <c r="BF321" s="1" t="s">
        <v>130</v>
      </c>
      <c r="BG321" s="1" t="s">
        <v>120</v>
      </c>
      <c r="BH321" s="1" t="s">
        <v>131</v>
      </c>
      <c r="BK321" s="1" t="s">
        <v>120</v>
      </c>
      <c r="BL321" s="1" t="s">
        <v>120</v>
      </c>
      <c r="BM321" s="1" t="s">
        <v>120</v>
      </c>
      <c r="BN321" s="1" t="s">
        <v>120</v>
      </c>
      <c r="BO321" s="1" t="s">
        <v>528</v>
      </c>
      <c r="BP321" s="1" t="s">
        <v>133</v>
      </c>
      <c r="BQ321" s="1" t="s">
        <v>120</v>
      </c>
      <c r="BR321" s="1" t="s">
        <v>120</v>
      </c>
      <c r="BS321" s="1" t="s">
        <v>120</v>
      </c>
      <c r="BT321" s="1" t="s">
        <v>120</v>
      </c>
      <c r="BU321" s="1" t="s">
        <v>120</v>
      </c>
      <c r="BV321" s="1" t="s">
        <v>120</v>
      </c>
      <c r="BW321">
        <v>0</v>
      </c>
      <c r="BX321">
        <v>0</v>
      </c>
      <c r="BY321">
        <v>0</v>
      </c>
      <c r="BZ321" s="3"/>
      <c r="CA321" s="3"/>
      <c r="CB321" s="1" t="s">
        <v>134</v>
      </c>
      <c r="CC321" s="4"/>
      <c r="CE321" s="1" t="s">
        <v>120</v>
      </c>
      <c r="CH321" s="1" t="s">
        <v>120</v>
      </c>
      <c r="CK321" s="1" t="s">
        <v>120</v>
      </c>
      <c r="CN321" s="1" t="s">
        <v>120</v>
      </c>
      <c r="CO321" s="1" t="s">
        <v>120</v>
      </c>
      <c r="CP321" s="1" t="s">
        <v>120</v>
      </c>
      <c r="CQ321" s="1" t="s">
        <v>120</v>
      </c>
      <c r="CR321" s="1" t="s">
        <v>120</v>
      </c>
      <c r="CS321" s="1" t="s">
        <v>120</v>
      </c>
      <c r="CT321" s="3"/>
      <c r="CU321" s="1" t="s">
        <v>120</v>
      </c>
      <c r="CV321" s="1" t="s">
        <v>120</v>
      </c>
      <c r="CW321" s="1" t="s">
        <v>120</v>
      </c>
      <c r="CX321" s="1" t="s">
        <v>120</v>
      </c>
      <c r="CY321" s="1" t="s">
        <v>120</v>
      </c>
      <c r="CZ321" s="1" t="s">
        <v>120</v>
      </c>
      <c r="DA321" s="1" t="s">
        <v>120</v>
      </c>
      <c r="DB321">
        <v>0</v>
      </c>
      <c r="DC321" s="1" t="s">
        <v>120</v>
      </c>
      <c r="DD321" s="1" t="s">
        <v>135</v>
      </c>
      <c r="DE321" s="1" t="s">
        <v>120</v>
      </c>
      <c r="DF321" s="1" t="s">
        <v>120</v>
      </c>
      <c r="DG321" s="1" t="s">
        <v>120</v>
      </c>
      <c r="DH321" s="1" t="s">
        <v>136</v>
      </c>
      <c r="DI321" s="1" t="s">
        <v>119</v>
      </c>
      <c r="DJ321" s="1" t="s">
        <v>120</v>
      </c>
      <c r="DK321" s="1" t="s">
        <v>120</v>
      </c>
      <c r="DL321" s="1" t="s">
        <v>120</v>
      </c>
      <c r="DM321" s="1" t="s">
        <v>120</v>
      </c>
      <c r="DN321" s="1" t="s">
        <v>120</v>
      </c>
      <c r="DO321" s="1" t="s">
        <v>120</v>
      </c>
      <c r="DP321" s="1" t="s">
        <v>120</v>
      </c>
      <c r="DQ321" s="1" t="s">
        <v>120</v>
      </c>
    </row>
    <row r="322" spans="2:121" hidden="1" x14ac:dyDescent="0.25">
      <c r="B322">
        <v>2141</v>
      </c>
      <c r="C322" s="3">
        <v>40179</v>
      </c>
      <c r="D322" s="1" t="s">
        <v>274</v>
      </c>
      <c r="E322" s="1" t="s">
        <v>117</v>
      </c>
      <c r="F322">
        <v>10</v>
      </c>
      <c r="G322" s="1" t="s">
        <v>118</v>
      </c>
      <c r="H322">
        <v>7440</v>
      </c>
      <c r="I322" s="1" t="s">
        <v>119</v>
      </c>
      <c r="J322">
        <v>3.23</v>
      </c>
      <c r="K322" s="9">
        <f>AVERAGE('E-F Prices 2011 Hourly'!G1543:G2285)</f>
        <v>0.44241503038803009</v>
      </c>
      <c r="L322" s="9">
        <f>SUM('E-F Prices 2011 Hourly'!J1566:J2285)</f>
        <v>41229.239999999983</v>
      </c>
      <c r="M322" s="9">
        <f>Table1[[#This Row],[Price]]*Table1[[#This Row],[Total quantity]]</f>
        <v>24031.200000000001</v>
      </c>
      <c r="N322" s="9">
        <f>Table1[[#This Row],[Real P/L]]-Table1[[#This Row],[Premium]]</f>
        <v>17198.039999999983</v>
      </c>
      <c r="S322" s="1" t="s">
        <v>120</v>
      </c>
      <c r="V322" s="1" t="s">
        <v>121</v>
      </c>
      <c r="W322" s="1" t="s">
        <v>121</v>
      </c>
      <c r="X322" s="1" t="s">
        <v>122</v>
      </c>
      <c r="Y322" s="1" t="s">
        <v>123</v>
      </c>
      <c r="Z322" s="1" t="s">
        <v>124</v>
      </c>
      <c r="AA322" s="1" t="s">
        <v>426</v>
      </c>
      <c r="AB322" s="1" t="s">
        <v>120</v>
      </c>
      <c r="AC322" s="1" t="s">
        <v>120</v>
      </c>
      <c r="AD322" s="1" t="s">
        <v>120</v>
      </c>
      <c r="AE322" s="1" t="s">
        <v>120</v>
      </c>
      <c r="AF322" s="1" t="s">
        <v>120</v>
      </c>
      <c r="AG322" s="3">
        <v>40909</v>
      </c>
      <c r="AH322" s="3">
        <v>40939</v>
      </c>
      <c r="AI322" s="1" t="s">
        <v>126</v>
      </c>
      <c r="AJ322">
        <v>744</v>
      </c>
      <c r="AK322" s="1" t="s">
        <v>163</v>
      </c>
      <c r="AL322">
        <v>5</v>
      </c>
      <c r="AM322" s="3"/>
      <c r="AN322" s="1" t="s">
        <v>120</v>
      </c>
      <c r="AO322" s="1" t="s">
        <v>120</v>
      </c>
      <c r="AP322" s="1" t="s">
        <v>128</v>
      </c>
      <c r="AQ322" s="1" t="s">
        <v>129</v>
      </c>
      <c r="AR322">
        <v>0</v>
      </c>
      <c r="AS322">
        <v>0</v>
      </c>
      <c r="AT322" s="1" t="s">
        <v>123</v>
      </c>
      <c r="AU322">
        <v>0</v>
      </c>
      <c r="AV322">
        <v>0</v>
      </c>
      <c r="AW322" s="1" t="s">
        <v>123</v>
      </c>
      <c r="AX322">
        <v>0</v>
      </c>
      <c r="AY322">
        <v>0</v>
      </c>
      <c r="AZ322" s="1" t="s">
        <v>123</v>
      </c>
      <c r="BA322">
        <v>0</v>
      </c>
      <c r="BB322">
        <v>0</v>
      </c>
      <c r="BC322" s="1" t="s">
        <v>123</v>
      </c>
      <c r="BF322" s="1" t="s">
        <v>130</v>
      </c>
      <c r="BG322" s="1" t="s">
        <v>120</v>
      </c>
      <c r="BH322" s="1" t="s">
        <v>131</v>
      </c>
      <c r="BK322" s="1" t="s">
        <v>120</v>
      </c>
      <c r="BL322" s="1" t="s">
        <v>120</v>
      </c>
      <c r="BM322" s="1" t="s">
        <v>120</v>
      </c>
      <c r="BN322" s="1" t="s">
        <v>120</v>
      </c>
      <c r="BO322" s="1" t="s">
        <v>529</v>
      </c>
      <c r="BP322" s="1" t="s">
        <v>133</v>
      </c>
      <c r="BQ322" s="1" t="s">
        <v>120</v>
      </c>
      <c r="BR322" s="1" t="s">
        <v>120</v>
      </c>
      <c r="BS322" s="1" t="s">
        <v>120</v>
      </c>
      <c r="BT322" s="1" t="s">
        <v>120</v>
      </c>
      <c r="BU322" s="1" t="s">
        <v>120</v>
      </c>
      <c r="BV322" s="1" t="s">
        <v>120</v>
      </c>
      <c r="BW322">
        <v>0</v>
      </c>
      <c r="BX322">
        <v>0</v>
      </c>
      <c r="BY322">
        <v>0</v>
      </c>
      <c r="BZ322" s="3"/>
      <c r="CA322" s="3"/>
      <c r="CB322" s="1" t="s">
        <v>142</v>
      </c>
      <c r="CC322" s="4"/>
      <c r="CE322" s="1" t="s">
        <v>120</v>
      </c>
      <c r="CH322" s="1" t="s">
        <v>120</v>
      </c>
      <c r="CK322" s="1" t="s">
        <v>120</v>
      </c>
      <c r="CN322" s="1" t="s">
        <v>120</v>
      </c>
      <c r="CO322" s="1" t="s">
        <v>120</v>
      </c>
      <c r="CP322" s="1" t="s">
        <v>120</v>
      </c>
      <c r="CQ322" s="1" t="s">
        <v>120</v>
      </c>
      <c r="CR322" s="1" t="s">
        <v>120</v>
      </c>
      <c r="CS322" s="1" t="s">
        <v>120</v>
      </c>
      <c r="CT322" s="3"/>
      <c r="CU322" s="1" t="s">
        <v>120</v>
      </c>
      <c r="CV322" s="1" t="s">
        <v>120</v>
      </c>
      <c r="CW322" s="1" t="s">
        <v>120</v>
      </c>
      <c r="CX322" s="1" t="s">
        <v>120</v>
      </c>
      <c r="CY322" s="1" t="s">
        <v>120</v>
      </c>
      <c r="CZ322" s="1" t="s">
        <v>120</v>
      </c>
      <c r="DA322" s="1" t="s">
        <v>120</v>
      </c>
      <c r="DB322">
        <v>0</v>
      </c>
      <c r="DC322" s="1" t="s">
        <v>120</v>
      </c>
      <c r="DD322" s="1" t="s">
        <v>135</v>
      </c>
      <c r="DE322" s="1" t="s">
        <v>120</v>
      </c>
      <c r="DF322" s="1" t="s">
        <v>120</v>
      </c>
      <c r="DG322" s="1" t="s">
        <v>120</v>
      </c>
      <c r="DH322" s="1" t="s">
        <v>136</v>
      </c>
      <c r="DI322" s="1" t="s">
        <v>119</v>
      </c>
      <c r="DJ322" s="1" t="s">
        <v>120</v>
      </c>
      <c r="DK322" s="1" t="s">
        <v>120</v>
      </c>
      <c r="DL322" s="1" t="s">
        <v>120</v>
      </c>
      <c r="DM322" s="1" t="s">
        <v>120</v>
      </c>
      <c r="DN322" s="1" t="s">
        <v>120</v>
      </c>
      <c r="DO322" s="1" t="s">
        <v>120</v>
      </c>
      <c r="DP322" s="1" t="s">
        <v>120</v>
      </c>
      <c r="DQ322" s="1" t="s">
        <v>120</v>
      </c>
    </row>
    <row r="323" spans="2:121" hidden="1" x14ac:dyDescent="0.25">
      <c r="B323">
        <v>2429</v>
      </c>
      <c r="C323" s="3">
        <v>40179</v>
      </c>
      <c r="D323" s="1" t="s">
        <v>274</v>
      </c>
      <c r="E323" s="1" t="s">
        <v>137</v>
      </c>
      <c r="F323">
        <v>-10</v>
      </c>
      <c r="G323" s="1" t="s">
        <v>118</v>
      </c>
      <c r="H323">
        <v>-7440</v>
      </c>
      <c r="I323" s="1" t="s">
        <v>119</v>
      </c>
      <c r="J323">
        <v>4.5599999999999996</v>
      </c>
      <c r="K323" s="9">
        <f>AVERAGE('E-F Prices 2011 Hourly'!G1544:G2286)</f>
        <v>0.44241503038803009</v>
      </c>
      <c r="L323" s="9">
        <f>SUM('E-F Prices 2011 Hourly'!J1567:J2286)</f>
        <v>41229.239999999983</v>
      </c>
      <c r="M323" s="9">
        <f>Table1[[#This Row],[Price]]*Table1[[#This Row],[Total quantity]]</f>
        <v>-33926.399999999994</v>
      </c>
      <c r="N323" s="9">
        <f>Table1[[#This Row],[Real P/L]]-Table1[[#This Row],[Premium]]</f>
        <v>75155.639999999985</v>
      </c>
      <c r="S323" s="1" t="s">
        <v>120</v>
      </c>
      <c r="V323" s="1" t="s">
        <v>121</v>
      </c>
      <c r="W323" s="1" t="s">
        <v>121</v>
      </c>
      <c r="X323" s="1" t="s">
        <v>122</v>
      </c>
      <c r="Y323" s="1" t="s">
        <v>123</v>
      </c>
      <c r="Z323" s="1" t="s">
        <v>124</v>
      </c>
      <c r="AA323" s="1" t="s">
        <v>426</v>
      </c>
      <c r="AB323" s="1" t="s">
        <v>120</v>
      </c>
      <c r="AC323" s="1" t="s">
        <v>120</v>
      </c>
      <c r="AD323" s="1" t="s">
        <v>120</v>
      </c>
      <c r="AE323" s="1" t="s">
        <v>120</v>
      </c>
      <c r="AF323" s="1" t="s">
        <v>120</v>
      </c>
      <c r="AG323" s="3">
        <v>40909</v>
      </c>
      <c r="AH323" s="3">
        <v>40939</v>
      </c>
      <c r="AI323" s="1" t="s">
        <v>126</v>
      </c>
      <c r="AJ323">
        <v>744</v>
      </c>
      <c r="AK323" s="1" t="s">
        <v>163</v>
      </c>
      <c r="AL323">
        <v>5</v>
      </c>
      <c r="AM323" s="3"/>
      <c r="AN323" s="1" t="s">
        <v>120</v>
      </c>
      <c r="AO323" s="1" t="s">
        <v>120</v>
      </c>
      <c r="AP323" s="1" t="s">
        <v>128</v>
      </c>
      <c r="AQ323" s="1" t="s">
        <v>129</v>
      </c>
      <c r="AR323">
        <v>0</v>
      </c>
      <c r="AS323">
        <v>0</v>
      </c>
      <c r="AT323" s="1" t="s">
        <v>123</v>
      </c>
      <c r="AU323">
        <v>0</v>
      </c>
      <c r="AV323">
        <v>0</v>
      </c>
      <c r="AW323" s="1" t="s">
        <v>123</v>
      </c>
      <c r="AX323">
        <v>0</v>
      </c>
      <c r="AY323">
        <v>0</v>
      </c>
      <c r="AZ323" s="1" t="s">
        <v>123</v>
      </c>
      <c r="BA323">
        <v>0</v>
      </c>
      <c r="BB323">
        <v>0</v>
      </c>
      <c r="BC323" s="1" t="s">
        <v>123</v>
      </c>
      <c r="BF323" s="1" t="s">
        <v>130</v>
      </c>
      <c r="BG323" s="1" t="s">
        <v>120</v>
      </c>
      <c r="BH323" s="1" t="s">
        <v>131</v>
      </c>
      <c r="BK323" s="1" t="s">
        <v>120</v>
      </c>
      <c r="BL323" s="1" t="s">
        <v>120</v>
      </c>
      <c r="BM323" s="1" t="s">
        <v>120</v>
      </c>
      <c r="BN323" s="1" t="s">
        <v>120</v>
      </c>
      <c r="BO323" s="1" t="s">
        <v>530</v>
      </c>
      <c r="BP323" s="1" t="s">
        <v>133</v>
      </c>
      <c r="BQ323" s="1" t="s">
        <v>120</v>
      </c>
      <c r="BR323" s="1" t="s">
        <v>120</v>
      </c>
      <c r="BS323" s="1" t="s">
        <v>120</v>
      </c>
      <c r="BT323" s="1" t="s">
        <v>120</v>
      </c>
      <c r="BU323" s="1" t="s">
        <v>120</v>
      </c>
      <c r="BV323" s="1" t="s">
        <v>120</v>
      </c>
      <c r="BW323">
        <v>0</v>
      </c>
      <c r="BX323">
        <v>0</v>
      </c>
      <c r="BY323">
        <v>0</v>
      </c>
      <c r="BZ323" s="3"/>
      <c r="CA323" s="3"/>
      <c r="CB323" s="1" t="s">
        <v>142</v>
      </c>
      <c r="CC323" s="4"/>
      <c r="CE323" s="1" t="s">
        <v>120</v>
      </c>
      <c r="CH323" s="1" t="s">
        <v>120</v>
      </c>
      <c r="CK323" s="1" t="s">
        <v>120</v>
      </c>
      <c r="CN323" s="1" t="s">
        <v>120</v>
      </c>
      <c r="CO323" s="1" t="s">
        <v>120</v>
      </c>
      <c r="CP323" s="1" t="s">
        <v>120</v>
      </c>
      <c r="CQ323" s="1" t="s">
        <v>120</v>
      </c>
      <c r="CR323" s="1" t="s">
        <v>120</v>
      </c>
      <c r="CS323" s="1" t="s">
        <v>120</v>
      </c>
      <c r="CT323" s="3"/>
      <c r="CU323" s="1" t="s">
        <v>120</v>
      </c>
      <c r="CV323" s="1" t="s">
        <v>120</v>
      </c>
      <c r="CW323" s="1" t="s">
        <v>120</v>
      </c>
      <c r="CX323" s="1" t="s">
        <v>120</v>
      </c>
      <c r="CY323" s="1" t="s">
        <v>120</v>
      </c>
      <c r="CZ323" s="1" t="s">
        <v>120</v>
      </c>
      <c r="DA323" s="1" t="s">
        <v>120</v>
      </c>
      <c r="DB323">
        <v>0</v>
      </c>
      <c r="DC323" s="1" t="s">
        <v>120</v>
      </c>
      <c r="DD323" s="1" t="s">
        <v>135</v>
      </c>
      <c r="DE323" s="1" t="s">
        <v>120</v>
      </c>
      <c r="DF323" s="1" t="s">
        <v>120</v>
      </c>
      <c r="DG323" s="1" t="s">
        <v>120</v>
      </c>
      <c r="DH323" s="1" t="s">
        <v>136</v>
      </c>
      <c r="DI323" s="1" t="s">
        <v>119</v>
      </c>
      <c r="DJ323" s="1" t="s">
        <v>120</v>
      </c>
      <c r="DK323" s="1" t="s">
        <v>120</v>
      </c>
      <c r="DL323" s="1" t="s">
        <v>120</v>
      </c>
      <c r="DM323" s="1" t="s">
        <v>120</v>
      </c>
      <c r="DN323" s="1" t="s">
        <v>120</v>
      </c>
      <c r="DO323" s="1" t="s">
        <v>120</v>
      </c>
      <c r="DP323" s="1" t="s">
        <v>120</v>
      </c>
      <c r="DQ323" s="1" t="s">
        <v>120</v>
      </c>
    </row>
    <row r="324" spans="2:121" hidden="1" x14ac:dyDescent="0.25">
      <c r="B324">
        <v>2715</v>
      </c>
      <c r="C324" s="3">
        <v>40179</v>
      </c>
      <c r="D324" s="1" t="s">
        <v>274</v>
      </c>
      <c r="E324" s="1" t="s">
        <v>137</v>
      </c>
      <c r="F324">
        <v>-20</v>
      </c>
      <c r="G324" s="1" t="s">
        <v>118</v>
      </c>
      <c r="H324">
        <v>-14880</v>
      </c>
      <c r="I324" s="1" t="s">
        <v>119</v>
      </c>
      <c r="J324">
        <v>-3.43</v>
      </c>
      <c r="K324" s="9">
        <f>AVERAGE('E-F Prices 2011 Hourly'!G1545:G2287)</f>
        <v>0.44241503038803009</v>
      </c>
      <c r="L324" s="9">
        <f>SUM('E-F Prices 2011 Hourly'!J1568:J2287)</f>
        <v>41229.239999999983</v>
      </c>
      <c r="M324" s="9">
        <f>Table1[[#This Row],[Price]]*Table1[[#This Row],[Total quantity]]</f>
        <v>51038.400000000001</v>
      </c>
      <c r="N324" s="9">
        <f>Table1[[#This Row],[Real P/L]]-Table1[[#This Row],[Premium]]</f>
        <v>-9809.160000000018</v>
      </c>
      <c r="S324" s="1" t="s">
        <v>120</v>
      </c>
      <c r="V324" s="1" t="s">
        <v>121</v>
      </c>
      <c r="W324" s="1" t="s">
        <v>121</v>
      </c>
      <c r="X324" s="1" t="s">
        <v>122</v>
      </c>
      <c r="Y324" s="1" t="s">
        <v>123</v>
      </c>
      <c r="Z324" s="1" t="s">
        <v>124</v>
      </c>
      <c r="AA324" s="1" t="s">
        <v>426</v>
      </c>
      <c r="AB324" s="1" t="s">
        <v>120</v>
      </c>
      <c r="AC324" s="1" t="s">
        <v>120</v>
      </c>
      <c r="AD324" s="1" t="s">
        <v>120</v>
      </c>
      <c r="AE324" s="1" t="s">
        <v>120</v>
      </c>
      <c r="AF324" s="1" t="s">
        <v>120</v>
      </c>
      <c r="AG324" s="3">
        <v>40909</v>
      </c>
      <c r="AH324" s="3">
        <v>40939</v>
      </c>
      <c r="AI324" s="1" t="s">
        <v>126</v>
      </c>
      <c r="AJ324">
        <v>744</v>
      </c>
      <c r="AK324" s="1" t="s">
        <v>163</v>
      </c>
      <c r="AL324">
        <v>5</v>
      </c>
      <c r="AM324" s="3"/>
      <c r="AN324" s="1" t="s">
        <v>120</v>
      </c>
      <c r="AO324" s="1" t="s">
        <v>120</v>
      </c>
      <c r="AP324" s="1" t="s">
        <v>128</v>
      </c>
      <c r="AQ324" s="1" t="s">
        <v>129</v>
      </c>
      <c r="AR324">
        <v>0</v>
      </c>
      <c r="AS324">
        <v>0</v>
      </c>
      <c r="AT324" s="1" t="s">
        <v>123</v>
      </c>
      <c r="AU324">
        <v>0</v>
      </c>
      <c r="AV324">
        <v>0</v>
      </c>
      <c r="AW324" s="1" t="s">
        <v>123</v>
      </c>
      <c r="AX324">
        <v>0</v>
      </c>
      <c r="AY324">
        <v>0</v>
      </c>
      <c r="AZ324" s="1" t="s">
        <v>123</v>
      </c>
      <c r="BA324">
        <v>0</v>
      </c>
      <c r="BB324">
        <v>0</v>
      </c>
      <c r="BC324" s="1" t="s">
        <v>123</v>
      </c>
      <c r="BF324" s="1" t="s">
        <v>130</v>
      </c>
      <c r="BG324" s="1" t="s">
        <v>120</v>
      </c>
      <c r="BH324" s="1" t="s">
        <v>131</v>
      </c>
      <c r="BK324" s="1" t="s">
        <v>120</v>
      </c>
      <c r="BL324" s="1" t="s">
        <v>120</v>
      </c>
      <c r="BM324" s="1" t="s">
        <v>120</v>
      </c>
      <c r="BN324" s="1" t="s">
        <v>120</v>
      </c>
      <c r="BO324" s="1" t="s">
        <v>531</v>
      </c>
      <c r="BP324" s="1" t="s">
        <v>133</v>
      </c>
      <c r="BQ324" s="1" t="s">
        <v>120</v>
      </c>
      <c r="BR324" s="1" t="s">
        <v>120</v>
      </c>
      <c r="BS324" s="1" t="s">
        <v>120</v>
      </c>
      <c r="BT324" s="1" t="s">
        <v>120</v>
      </c>
      <c r="BU324" s="1" t="s">
        <v>120</v>
      </c>
      <c r="BV324" s="1" t="s">
        <v>120</v>
      </c>
      <c r="BW324">
        <v>0</v>
      </c>
      <c r="BX324">
        <v>0</v>
      </c>
      <c r="BY324">
        <v>0</v>
      </c>
      <c r="BZ324" s="3"/>
      <c r="CA324" s="3"/>
      <c r="CB324" s="1" t="s">
        <v>142</v>
      </c>
      <c r="CC324" s="4"/>
      <c r="CE324" s="1" t="s">
        <v>120</v>
      </c>
      <c r="CH324" s="1" t="s">
        <v>120</v>
      </c>
      <c r="CK324" s="1" t="s">
        <v>120</v>
      </c>
      <c r="CN324" s="1" t="s">
        <v>120</v>
      </c>
      <c r="CO324" s="1" t="s">
        <v>120</v>
      </c>
      <c r="CP324" s="1" t="s">
        <v>120</v>
      </c>
      <c r="CQ324" s="1" t="s">
        <v>120</v>
      </c>
      <c r="CR324" s="1" t="s">
        <v>120</v>
      </c>
      <c r="CS324" s="1" t="s">
        <v>120</v>
      </c>
      <c r="CT324" s="3"/>
      <c r="CU324" s="1" t="s">
        <v>120</v>
      </c>
      <c r="CV324" s="1" t="s">
        <v>120</v>
      </c>
      <c r="CW324" s="1" t="s">
        <v>120</v>
      </c>
      <c r="CX324" s="1" t="s">
        <v>120</v>
      </c>
      <c r="CY324" s="1" t="s">
        <v>120</v>
      </c>
      <c r="CZ324" s="1" t="s">
        <v>120</v>
      </c>
      <c r="DA324" s="1" t="s">
        <v>120</v>
      </c>
      <c r="DB324">
        <v>0</v>
      </c>
      <c r="DC324" s="1" t="s">
        <v>120</v>
      </c>
      <c r="DD324" s="1" t="s">
        <v>135</v>
      </c>
      <c r="DE324" s="1" t="s">
        <v>120</v>
      </c>
      <c r="DF324" s="1" t="s">
        <v>120</v>
      </c>
      <c r="DG324" s="1" t="s">
        <v>120</v>
      </c>
      <c r="DH324" s="1" t="s">
        <v>136</v>
      </c>
      <c r="DI324" s="1" t="s">
        <v>119</v>
      </c>
      <c r="DJ324" s="1" t="s">
        <v>120</v>
      </c>
      <c r="DK324" s="1" t="s">
        <v>120</v>
      </c>
      <c r="DL324" s="1" t="s">
        <v>120</v>
      </c>
      <c r="DM324" s="1" t="s">
        <v>120</v>
      </c>
      <c r="DN324" s="1" t="s">
        <v>120</v>
      </c>
      <c r="DO324" s="1" t="s">
        <v>120</v>
      </c>
      <c r="DP324" s="1" t="s">
        <v>120</v>
      </c>
      <c r="DQ324" s="1" t="s">
        <v>120</v>
      </c>
    </row>
    <row r="325" spans="2:121" hidden="1" x14ac:dyDescent="0.25">
      <c r="B325">
        <v>2143</v>
      </c>
      <c r="C325" s="3">
        <v>40179</v>
      </c>
      <c r="D325" s="1" t="s">
        <v>278</v>
      </c>
      <c r="E325" s="1" t="s">
        <v>117</v>
      </c>
      <c r="F325">
        <v>10</v>
      </c>
      <c r="G325" s="1" t="s">
        <v>118</v>
      </c>
      <c r="H325">
        <v>7440</v>
      </c>
      <c r="I325" s="1" t="s">
        <v>119</v>
      </c>
      <c r="J325">
        <v>3.23</v>
      </c>
      <c r="K325" s="9">
        <f>AVERAGE('E-F Prices 2011 Hourly'!G1546:G2288)</f>
        <v>0.44241503038803009</v>
      </c>
      <c r="L325" s="9">
        <f>SUM('E-F Prices 2011 Hourly'!J1569:J2288)</f>
        <v>41229.239999999983</v>
      </c>
      <c r="M325" s="9">
        <f>Table1[[#This Row],[Price]]*Table1[[#This Row],[Total quantity]]</f>
        <v>24031.200000000001</v>
      </c>
      <c r="N325" s="9">
        <f>Table1[[#This Row],[Real P/L]]-Table1[[#This Row],[Premium]]</f>
        <v>17198.039999999983</v>
      </c>
      <c r="S325" s="1" t="s">
        <v>120</v>
      </c>
      <c r="V325" s="1" t="s">
        <v>121</v>
      </c>
      <c r="W325" s="1" t="s">
        <v>121</v>
      </c>
      <c r="X325" s="1" t="s">
        <v>122</v>
      </c>
      <c r="Y325" s="1" t="s">
        <v>123</v>
      </c>
      <c r="Z325" s="1" t="s">
        <v>124</v>
      </c>
      <c r="AA325" s="1" t="s">
        <v>426</v>
      </c>
      <c r="AB325" s="1" t="s">
        <v>120</v>
      </c>
      <c r="AC325" s="1" t="s">
        <v>120</v>
      </c>
      <c r="AD325" s="1" t="s">
        <v>120</v>
      </c>
      <c r="AE325" s="1" t="s">
        <v>120</v>
      </c>
      <c r="AF325" s="1" t="s">
        <v>120</v>
      </c>
      <c r="AG325" s="3">
        <v>40909</v>
      </c>
      <c r="AH325" s="3">
        <v>40939</v>
      </c>
      <c r="AI325" s="1" t="s">
        <v>126</v>
      </c>
      <c r="AJ325">
        <v>744</v>
      </c>
      <c r="AK325" s="1" t="s">
        <v>163</v>
      </c>
      <c r="AL325">
        <v>5</v>
      </c>
      <c r="AM325" s="3"/>
      <c r="AN325" s="1" t="s">
        <v>120</v>
      </c>
      <c r="AO325" s="1" t="s">
        <v>120</v>
      </c>
      <c r="AP325" s="1" t="s">
        <v>128</v>
      </c>
      <c r="AQ325" s="1" t="s">
        <v>129</v>
      </c>
      <c r="AR325">
        <v>0</v>
      </c>
      <c r="AS325">
        <v>0</v>
      </c>
      <c r="AT325" s="1" t="s">
        <v>123</v>
      </c>
      <c r="AU325">
        <v>0</v>
      </c>
      <c r="AV325">
        <v>0</v>
      </c>
      <c r="AW325" s="1" t="s">
        <v>123</v>
      </c>
      <c r="AX325">
        <v>0</v>
      </c>
      <c r="AY325">
        <v>0</v>
      </c>
      <c r="AZ325" s="1" t="s">
        <v>123</v>
      </c>
      <c r="BA325">
        <v>0</v>
      </c>
      <c r="BB325">
        <v>0</v>
      </c>
      <c r="BC325" s="1" t="s">
        <v>123</v>
      </c>
      <c r="BF325" s="1" t="s">
        <v>130</v>
      </c>
      <c r="BG325" s="1" t="s">
        <v>120</v>
      </c>
      <c r="BH325" s="1" t="s">
        <v>131</v>
      </c>
      <c r="BK325" s="1" t="s">
        <v>120</v>
      </c>
      <c r="BL325" s="1" t="s">
        <v>120</v>
      </c>
      <c r="BM325" s="1" t="s">
        <v>120</v>
      </c>
      <c r="BN325" s="1" t="s">
        <v>120</v>
      </c>
      <c r="BO325" s="1" t="s">
        <v>532</v>
      </c>
      <c r="BP325" s="1" t="s">
        <v>133</v>
      </c>
      <c r="BQ325" s="1" t="s">
        <v>120</v>
      </c>
      <c r="BR325" s="1" t="s">
        <v>120</v>
      </c>
      <c r="BS325" s="1" t="s">
        <v>120</v>
      </c>
      <c r="BT325" s="1" t="s">
        <v>120</v>
      </c>
      <c r="BU325" s="1" t="s">
        <v>120</v>
      </c>
      <c r="BV325" s="1" t="s">
        <v>120</v>
      </c>
      <c r="BW325">
        <v>0</v>
      </c>
      <c r="BX325">
        <v>0</v>
      </c>
      <c r="BY325">
        <v>0</v>
      </c>
      <c r="BZ325" s="3"/>
      <c r="CA325" s="3"/>
      <c r="CB325" s="1" t="s">
        <v>147</v>
      </c>
      <c r="CC325" s="4"/>
      <c r="CE325" s="1" t="s">
        <v>120</v>
      </c>
      <c r="CH325" s="1" t="s">
        <v>120</v>
      </c>
      <c r="CK325" s="1" t="s">
        <v>120</v>
      </c>
      <c r="CN325" s="1" t="s">
        <v>120</v>
      </c>
      <c r="CO325" s="1" t="s">
        <v>120</v>
      </c>
      <c r="CP325" s="1" t="s">
        <v>120</v>
      </c>
      <c r="CQ325" s="1" t="s">
        <v>120</v>
      </c>
      <c r="CR325" s="1" t="s">
        <v>120</v>
      </c>
      <c r="CS325" s="1" t="s">
        <v>120</v>
      </c>
      <c r="CT325" s="3"/>
      <c r="CU325" s="1" t="s">
        <v>120</v>
      </c>
      <c r="CV325" s="1" t="s">
        <v>120</v>
      </c>
      <c r="CW325" s="1" t="s">
        <v>120</v>
      </c>
      <c r="CX325" s="1" t="s">
        <v>120</v>
      </c>
      <c r="CY325" s="1" t="s">
        <v>120</v>
      </c>
      <c r="CZ325" s="1" t="s">
        <v>120</v>
      </c>
      <c r="DA325" s="1" t="s">
        <v>120</v>
      </c>
      <c r="DB325">
        <v>0</v>
      </c>
      <c r="DC325" s="1" t="s">
        <v>120</v>
      </c>
      <c r="DD325" s="1" t="s">
        <v>135</v>
      </c>
      <c r="DE325" s="1" t="s">
        <v>120</v>
      </c>
      <c r="DF325" s="1" t="s">
        <v>120</v>
      </c>
      <c r="DG325" s="1" t="s">
        <v>120</v>
      </c>
      <c r="DH325" s="1" t="s">
        <v>136</v>
      </c>
      <c r="DI325" s="1" t="s">
        <v>119</v>
      </c>
      <c r="DJ325" s="1" t="s">
        <v>120</v>
      </c>
      <c r="DK325" s="1" t="s">
        <v>120</v>
      </c>
      <c r="DL325" s="1" t="s">
        <v>120</v>
      </c>
      <c r="DM325" s="1" t="s">
        <v>120</v>
      </c>
      <c r="DN325" s="1" t="s">
        <v>120</v>
      </c>
      <c r="DO325" s="1" t="s">
        <v>120</v>
      </c>
      <c r="DP325" s="1" t="s">
        <v>120</v>
      </c>
      <c r="DQ325" s="1" t="s">
        <v>120</v>
      </c>
    </row>
    <row r="326" spans="2:121" hidden="1" x14ac:dyDescent="0.25">
      <c r="B326">
        <v>2431</v>
      </c>
      <c r="C326" s="3">
        <v>40179</v>
      </c>
      <c r="D326" s="1" t="s">
        <v>278</v>
      </c>
      <c r="E326" s="1" t="s">
        <v>137</v>
      </c>
      <c r="F326">
        <v>-10</v>
      </c>
      <c r="G326" s="1" t="s">
        <v>118</v>
      </c>
      <c r="H326">
        <v>-7440</v>
      </c>
      <c r="I326" s="1" t="s">
        <v>119</v>
      </c>
      <c r="J326">
        <v>4.5599999999999996</v>
      </c>
      <c r="K326" s="9">
        <f>AVERAGE('E-F Prices 2011 Hourly'!G1547:G2289)</f>
        <v>0.44241503038803009</v>
      </c>
      <c r="L326" s="9">
        <f>SUM('E-F Prices 2011 Hourly'!J1570:J2289)</f>
        <v>41229.239999999983</v>
      </c>
      <c r="M326" s="9">
        <f>Table1[[#This Row],[Price]]*Table1[[#This Row],[Total quantity]]</f>
        <v>-33926.399999999994</v>
      </c>
      <c r="N326" s="9">
        <f>Table1[[#This Row],[Real P/L]]-Table1[[#This Row],[Premium]]</f>
        <v>75155.639999999985</v>
      </c>
      <c r="S326" s="1" t="s">
        <v>120</v>
      </c>
      <c r="V326" s="1" t="s">
        <v>121</v>
      </c>
      <c r="W326" s="1" t="s">
        <v>121</v>
      </c>
      <c r="X326" s="1" t="s">
        <v>122</v>
      </c>
      <c r="Y326" s="1" t="s">
        <v>123</v>
      </c>
      <c r="Z326" s="1" t="s">
        <v>124</v>
      </c>
      <c r="AA326" s="1" t="s">
        <v>426</v>
      </c>
      <c r="AB326" s="1" t="s">
        <v>120</v>
      </c>
      <c r="AC326" s="1" t="s">
        <v>120</v>
      </c>
      <c r="AD326" s="1" t="s">
        <v>120</v>
      </c>
      <c r="AE326" s="1" t="s">
        <v>120</v>
      </c>
      <c r="AF326" s="1" t="s">
        <v>120</v>
      </c>
      <c r="AG326" s="3">
        <v>40909</v>
      </c>
      <c r="AH326" s="3">
        <v>40939</v>
      </c>
      <c r="AI326" s="1" t="s">
        <v>126</v>
      </c>
      <c r="AJ326">
        <v>744</v>
      </c>
      <c r="AK326" s="1" t="s">
        <v>163</v>
      </c>
      <c r="AL326">
        <v>5</v>
      </c>
      <c r="AM326" s="3"/>
      <c r="AN326" s="1" t="s">
        <v>120</v>
      </c>
      <c r="AO326" s="1" t="s">
        <v>120</v>
      </c>
      <c r="AP326" s="1" t="s">
        <v>128</v>
      </c>
      <c r="AQ326" s="1" t="s">
        <v>129</v>
      </c>
      <c r="AR326">
        <v>0</v>
      </c>
      <c r="AS326">
        <v>0</v>
      </c>
      <c r="AT326" s="1" t="s">
        <v>123</v>
      </c>
      <c r="AU326">
        <v>0</v>
      </c>
      <c r="AV326">
        <v>0</v>
      </c>
      <c r="AW326" s="1" t="s">
        <v>123</v>
      </c>
      <c r="AX326">
        <v>0</v>
      </c>
      <c r="AY326">
        <v>0</v>
      </c>
      <c r="AZ326" s="1" t="s">
        <v>123</v>
      </c>
      <c r="BA326">
        <v>0</v>
      </c>
      <c r="BB326">
        <v>0</v>
      </c>
      <c r="BC326" s="1" t="s">
        <v>123</v>
      </c>
      <c r="BF326" s="1" t="s">
        <v>130</v>
      </c>
      <c r="BG326" s="1" t="s">
        <v>120</v>
      </c>
      <c r="BH326" s="1" t="s">
        <v>131</v>
      </c>
      <c r="BK326" s="1" t="s">
        <v>120</v>
      </c>
      <c r="BL326" s="1" t="s">
        <v>120</v>
      </c>
      <c r="BM326" s="1" t="s">
        <v>120</v>
      </c>
      <c r="BN326" s="1" t="s">
        <v>120</v>
      </c>
      <c r="BO326" s="1" t="s">
        <v>533</v>
      </c>
      <c r="BP326" s="1" t="s">
        <v>133</v>
      </c>
      <c r="BQ326" s="1" t="s">
        <v>120</v>
      </c>
      <c r="BR326" s="1" t="s">
        <v>120</v>
      </c>
      <c r="BS326" s="1" t="s">
        <v>120</v>
      </c>
      <c r="BT326" s="1" t="s">
        <v>120</v>
      </c>
      <c r="BU326" s="1" t="s">
        <v>120</v>
      </c>
      <c r="BV326" s="1" t="s">
        <v>120</v>
      </c>
      <c r="BW326">
        <v>0</v>
      </c>
      <c r="BX326">
        <v>0</v>
      </c>
      <c r="BY326">
        <v>0</v>
      </c>
      <c r="BZ326" s="3"/>
      <c r="CA326" s="3"/>
      <c r="CB326" s="1" t="s">
        <v>147</v>
      </c>
      <c r="CC326" s="4"/>
      <c r="CE326" s="1" t="s">
        <v>120</v>
      </c>
      <c r="CH326" s="1" t="s">
        <v>120</v>
      </c>
      <c r="CK326" s="1" t="s">
        <v>120</v>
      </c>
      <c r="CN326" s="1" t="s">
        <v>120</v>
      </c>
      <c r="CO326" s="1" t="s">
        <v>120</v>
      </c>
      <c r="CP326" s="1" t="s">
        <v>120</v>
      </c>
      <c r="CQ326" s="1" t="s">
        <v>120</v>
      </c>
      <c r="CR326" s="1" t="s">
        <v>120</v>
      </c>
      <c r="CS326" s="1" t="s">
        <v>120</v>
      </c>
      <c r="CT326" s="3"/>
      <c r="CU326" s="1" t="s">
        <v>120</v>
      </c>
      <c r="CV326" s="1" t="s">
        <v>120</v>
      </c>
      <c r="CW326" s="1" t="s">
        <v>120</v>
      </c>
      <c r="CX326" s="1" t="s">
        <v>120</v>
      </c>
      <c r="CY326" s="1" t="s">
        <v>120</v>
      </c>
      <c r="CZ326" s="1" t="s">
        <v>120</v>
      </c>
      <c r="DA326" s="1" t="s">
        <v>120</v>
      </c>
      <c r="DB326">
        <v>0</v>
      </c>
      <c r="DC326" s="1" t="s">
        <v>120</v>
      </c>
      <c r="DD326" s="1" t="s">
        <v>135</v>
      </c>
      <c r="DE326" s="1" t="s">
        <v>120</v>
      </c>
      <c r="DF326" s="1" t="s">
        <v>120</v>
      </c>
      <c r="DG326" s="1" t="s">
        <v>120</v>
      </c>
      <c r="DH326" s="1" t="s">
        <v>136</v>
      </c>
      <c r="DI326" s="1" t="s">
        <v>119</v>
      </c>
      <c r="DJ326" s="1" t="s">
        <v>120</v>
      </c>
      <c r="DK326" s="1" t="s">
        <v>120</v>
      </c>
      <c r="DL326" s="1" t="s">
        <v>120</v>
      </c>
      <c r="DM326" s="1" t="s">
        <v>120</v>
      </c>
      <c r="DN326" s="1" t="s">
        <v>120</v>
      </c>
      <c r="DO326" s="1" t="s">
        <v>120</v>
      </c>
      <c r="DP326" s="1" t="s">
        <v>120</v>
      </c>
      <c r="DQ326" s="1" t="s">
        <v>120</v>
      </c>
    </row>
    <row r="327" spans="2:121" hidden="1" x14ac:dyDescent="0.25">
      <c r="B327">
        <v>2717</v>
      </c>
      <c r="C327" s="3">
        <v>40179</v>
      </c>
      <c r="D327" s="1" t="s">
        <v>278</v>
      </c>
      <c r="E327" s="1" t="s">
        <v>137</v>
      </c>
      <c r="F327">
        <v>-20</v>
      </c>
      <c r="G327" s="1" t="s">
        <v>118</v>
      </c>
      <c r="H327">
        <v>-14880</v>
      </c>
      <c r="I327" s="1" t="s">
        <v>119</v>
      </c>
      <c r="J327">
        <v>-3.43</v>
      </c>
      <c r="K327" s="9">
        <f>AVERAGE('E-F Prices 2011 Hourly'!G1548:G2290)</f>
        <v>0.44241503038803009</v>
      </c>
      <c r="L327" s="9">
        <f>SUM('E-F Prices 2011 Hourly'!J1571:J2290)</f>
        <v>41229.239999999983</v>
      </c>
      <c r="M327" s="9">
        <f>Table1[[#This Row],[Price]]*Table1[[#This Row],[Total quantity]]</f>
        <v>51038.400000000001</v>
      </c>
      <c r="N327" s="9">
        <f>Table1[[#This Row],[Real P/L]]-Table1[[#This Row],[Premium]]</f>
        <v>-9809.160000000018</v>
      </c>
      <c r="S327" s="1" t="s">
        <v>120</v>
      </c>
      <c r="V327" s="1" t="s">
        <v>121</v>
      </c>
      <c r="W327" s="1" t="s">
        <v>121</v>
      </c>
      <c r="X327" s="1" t="s">
        <v>122</v>
      </c>
      <c r="Y327" s="1" t="s">
        <v>123</v>
      </c>
      <c r="Z327" s="1" t="s">
        <v>124</v>
      </c>
      <c r="AA327" s="1" t="s">
        <v>426</v>
      </c>
      <c r="AB327" s="1" t="s">
        <v>120</v>
      </c>
      <c r="AC327" s="1" t="s">
        <v>120</v>
      </c>
      <c r="AD327" s="1" t="s">
        <v>120</v>
      </c>
      <c r="AE327" s="1" t="s">
        <v>120</v>
      </c>
      <c r="AF327" s="1" t="s">
        <v>120</v>
      </c>
      <c r="AG327" s="3">
        <v>40909</v>
      </c>
      <c r="AH327" s="3">
        <v>40939</v>
      </c>
      <c r="AI327" s="1" t="s">
        <v>126</v>
      </c>
      <c r="AJ327">
        <v>744</v>
      </c>
      <c r="AK327" s="1" t="s">
        <v>163</v>
      </c>
      <c r="AL327">
        <v>5</v>
      </c>
      <c r="AM327" s="3"/>
      <c r="AN327" s="1" t="s">
        <v>120</v>
      </c>
      <c r="AO327" s="1" t="s">
        <v>120</v>
      </c>
      <c r="AP327" s="1" t="s">
        <v>128</v>
      </c>
      <c r="AQ327" s="1" t="s">
        <v>129</v>
      </c>
      <c r="AR327">
        <v>0</v>
      </c>
      <c r="AS327">
        <v>0</v>
      </c>
      <c r="AT327" s="1" t="s">
        <v>123</v>
      </c>
      <c r="AU327">
        <v>0</v>
      </c>
      <c r="AV327">
        <v>0</v>
      </c>
      <c r="AW327" s="1" t="s">
        <v>123</v>
      </c>
      <c r="AX327">
        <v>0</v>
      </c>
      <c r="AY327">
        <v>0</v>
      </c>
      <c r="AZ327" s="1" t="s">
        <v>123</v>
      </c>
      <c r="BA327">
        <v>0</v>
      </c>
      <c r="BB327">
        <v>0</v>
      </c>
      <c r="BC327" s="1" t="s">
        <v>123</v>
      </c>
      <c r="BF327" s="1" t="s">
        <v>130</v>
      </c>
      <c r="BG327" s="1" t="s">
        <v>120</v>
      </c>
      <c r="BH327" s="1" t="s">
        <v>131</v>
      </c>
      <c r="BK327" s="1" t="s">
        <v>120</v>
      </c>
      <c r="BL327" s="1" t="s">
        <v>120</v>
      </c>
      <c r="BM327" s="1" t="s">
        <v>120</v>
      </c>
      <c r="BN327" s="1" t="s">
        <v>120</v>
      </c>
      <c r="BO327" s="1" t="s">
        <v>534</v>
      </c>
      <c r="BP327" s="1" t="s">
        <v>133</v>
      </c>
      <c r="BQ327" s="1" t="s">
        <v>120</v>
      </c>
      <c r="BR327" s="1" t="s">
        <v>120</v>
      </c>
      <c r="BS327" s="1" t="s">
        <v>120</v>
      </c>
      <c r="BT327" s="1" t="s">
        <v>120</v>
      </c>
      <c r="BU327" s="1" t="s">
        <v>120</v>
      </c>
      <c r="BV327" s="1" t="s">
        <v>120</v>
      </c>
      <c r="BW327">
        <v>0</v>
      </c>
      <c r="BX327">
        <v>0</v>
      </c>
      <c r="BY327">
        <v>0</v>
      </c>
      <c r="BZ327" s="3"/>
      <c r="CA327" s="3"/>
      <c r="CB327" s="1" t="s">
        <v>147</v>
      </c>
      <c r="CC327" s="4"/>
      <c r="CE327" s="1" t="s">
        <v>120</v>
      </c>
      <c r="CH327" s="1" t="s">
        <v>120</v>
      </c>
      <c r="CK327" s="1" t="s">
        <v>120</v>
      </c>
      <c r="CN327" s="1" t="s">
        <v>120</v>
      </c>
      <c r="CO327" s="1" t="s">
        <v>120</v>
      </c>
      <c r="CP327" s="1" t="s">
        <v>120</v>
      </c>
      <c r="CQ327" s="1" t="s">
        <v>120</v>
      </c>
      <c r="CR327" s="1" t="s">
        <v>120</v>
      </c>
      <c r="CS327" s="1" t="s">
        <v>120</v>
      </c>
      <c r="CT327" s="3"/>
      <c r="CU327" s="1" t="s">
        <v>120</v>
      </c>
      <c r="CV327" s="1" t="s">
        <v>120</v>
      </c>
      <c r="CW327" s="1" t="s">
        <v>120</v>
      </c>
      <c r="CX327" s="1" t="s">
        <v>120</v>
      </c>
      <c r="CY327" s="1" t="s">
        <v>120</v>
      </c>
      <c r="CZ327" s="1" t="s">
        <v>120</v>
      </c>
      <c r="DA327" s="1" t="s">
        <v>120</v>
      </c>
      <c r="DB327">
        <v>0</v>
      </c>
      <c r="DC327" s="1" t="s">
        <v>120</v>
      </c>
      <c r="DD327" s="1" t="s">
        <v>135</v>
      </c>
      <c r="DE327" s="1" t="s">
        <v>120</v>
      </c>
      <c r="DF327" s="1" t="s">
        <v>120</v>
      </c>
      <c r="DG327" s="1" t="s">
        <v>120</v>
      </c>
      <c r="DH327" s="1" t="s">
        <v>136</v>
      </c>
      <c r="DI327" s="1" t="s">
        <v>119</v>
      </c>
      <c r="DJ327" s="1" t="s">
        <v>120</v>
      </c>
      <c r="DK327" s="1" t="s">
        <v>120</v>
      </c>
      <c r="DL327" s="1" t="s">
        <v>120</v>
      </c>
      <c r="DM327" s="1" t="s">
        <v>120</v>
      </c>
      <c r="DN327" s="1" t="s">
        <v>120</v>
      </c>
      <c r="DO327" s="1" t="s">
        <v>120</v>
      </c>
      <c r="DP327" s="1" t="s">
        <v>120</v>
      </c>
      <c r="DQ327" s="1" t="s">
        <v>120</v>
      </c>
    </row>
    <row r="328" spans="2:121" x14ac:dyDescent="0.25">
      <c r="B328">
        <v>2145</v>
      </c>
      <c r="C328" s="3">
        <v>40179</v>
      </c>
      <c r="D328" s="1" t="s">
        <v>282</v>
      </c>
      <c r="E328" s="1" t="s">
        <v>117</v>
      </c>
      <c r="F328">
        <v>10</v>
      </c>
      <c r="G328" s="1" t="s">
        <v>118</v>
      </c>
      <c r="H328">
        <v>87600</v>
      </c>
      <c r="I328" s="1" t="s">
        <v>119</v>
      </c>
      <c r="J328">
        <v>3.23</v>
      </c>
      <c r="L328" s="14">
        <f>SUM('E-F Prices 2010 Daily'!H5:H369)</f>
        <v>340947.50999999966</v>
      </c>
      <c r="M328" s="14">
        <f>Table1[[#This Row],[Price]]*Table1[[#This Row],[Total quantity]]</f>
        <v>282948</v>
      </c>
      <c r="N328" s="9">
        <f>Table1[[#This Row],[Real P/L]]-Table1[[#This Row],[Premium]]</f>
        <v>57999.50999999966</v>
      </c>
      <c r="S328" s="1" t="s">
        <v>120</v>
      </c>
      <c r="V328" s="1" t="s">
        <v>121</v>
      </c>
      <c r="W328" s="1" t="s">
        <v>121</v>
      </c>
      <c r="X328" s="1" t="s">
        <v>122</v>
      </c>
      <c r="Y328" s="1" t="s">
        <v>123</v>
      </c>
      <c r="Z328" s="1" t="s">
        <v>124</v>
      </c>
      <c r="AA328" s="1" t="s">
        <v>426</v>
      </c>
      <c r="AB328" s="1" t="s">
        <v>120</v>
      </c>
      <c r="AC328" s="1" t="s">
        <v>120</v>
      </c>
      <c r="AD328" s="1" t="s">
        <v>120</v>
      </c>
      <c r="AE328" s="1" t="s">
        <v>120</v>
      </c>
      <c r="AF328" s="1" t="s">
        <v>120</v>
      </c>
      <c r="AG328" s="3">
        <v>40179</v>
      </c>
      <c r="AH328" s="3">
        <v>40543</v>
      </c>
      <c r="AI328" s="1" t="s">
        <v>126</v>
      </c>
      <c r="AJ328">
        <v>8760</v>
      </c>
      <c r="AK328" s="1" t="s">
        <v>127</v>
      </c>
      <c r="AL328">
        <v>-5</v>
      </c>
      <c r="AM328" s="3"/>
      <c r="AN328" s="1" t="s">
        <v>120</v>
      </c>
      <c r="AO328" s="1" t="s">
        <v>120</v>
      </c>
      <c r="AP328" s="1" t="s">
        <v>128</v>
      </c>
      <c r="AQ328" s="1" t="s">
        <v>129</v>
      </c>
      <c r="AR328">
        <v>0</v>
      </c>
      <c r="AS328">
        <v>0</v>
      </c>
      <c r="AT328" s="1" t="s">
        <v>123</v>
      </c>
      <c r="AU328">
        <v>0</v>
      </c>
      <c r="AV328">
        <v>0</v>
      </c>
      <c r="AW328" s="1" t="s">
        <v>123</v>
      </c>
      <c r="AX328">
        <v>0</v>
      </c>
      <c r="AY328">
        <v>0</v>
      </c>
      <c r="AZ328" s="1" t="s">
        <v>123</v>
      </c>
      <c r="BA328">
        <v>0</v>
      </c>
      <c r="BB328">
        <v>0</v>
      </c>
      <c r="BC328" s="1" t="s">
        <v>123</v>
      </c>
      <c r="BF328" s="1" t="s">
        <v>130</v>
      </c>
      <c r="BG328" s="1" t="s">
        <v>120</v>
      </c>
      <c r="BH328" s="1" t="s">
        <v>131</v>
      </c>
      <c r="BK328" s="1" t="s">
        <v>120</v>
      </c>
      <c r="BL328" s="1" t="s">
        <v>120</v>
      </c>
      <c r="BM328" s="1" t="s">
        <v>120</v>
      </c>
      <c r="BN328" s="1" t="s">
        <v>120</v>
      </c>
      <c r="BO328" s="1" t="s">
        <v>535</v>
      </c>
      <c r="BP328" s="1" t="s">
        <v>133</v>
      </c>
      <c r="BQ328" s="1" t="s">
        <v>120</v>
      </c>
      <c r="BR328" s="1" t="s">
        <v>120</v>
      </c>
      <c r="BS328" s="1" t="s">
        <v>120</v>
      </c>
      <c r="BT328" s="1" t="s">
        <v>120</v>
      </c>
      <c r="BU328" s="1" t="s">
        <v>120</v>
      </c>
      <c r="BV328" s="1" t="s">
        <v>120</v>
      </c>
      <c r="BW328">
        <v>0</v>
      </c>
      <c r="BX328">
        <v>0</v>
      </c>
      <c r="BY328">
        <v>0</v>
      </c>
      <c r="BZ328" s="3"/>
      <c r="CA328" s="3"/>
      <c r="CB328" s="1" t="s">
        <v>134</v>
      </c>
      <c r="CC328" s="4"/>
      <c r="CE328" s="1" t="s">
        <v>120</v>
      </c>
      <c r="CH328" s="1" t="s">
        <v>120</v>
      </c>
      <c r="CK328" s="1" t="s">
        <v>120</v>
      </c>
      <c r="CN328" s="1" t="s">
        <v>120</v>
      </c>
      <c r="CO328" s="1" t="s">
        <v>120</v>
      </c>
      <c r="CP328" s="1" t="s">
        <v>120</v>
      </c>
      <c r="CQ328" s="1" t="s">
        <v>120</v>
      </c>
      <c r="CR328" s="1" t="s">
        <v>120</v>
      </c>
      <c r="CS328" s="1" t="s">
        <v>120</v>
      </c>
      <c r="CT328" s="3"/>
      <c r="CU328" s="1" t="s">
        <v>120</v>
      </c>
      <c r="CV328" s="1" t="s">
        <v>120</v>
      </c>
      <c r="CW328" s="1" t="s">
        <v>120</v>
      </c>
      <c r="CX328" s="1" t="s">
        <v>120</v>
      </c>
      <c r="CY328" s="1" t="s">
        <v>120</v>
      </c>
      <c r="CZ328" s="1" t="s">
        <v>120</v>
      </c>
      <c r="DA328" s="1" t="s">
        <v>120</v>
      </c>
      <c r="DB328">
        <v>0</v>
      </c>
      <c r="DC328" s="1" t="s">
        <v>120</v>
      </c>
      <c r="DD328" s="1" t="s">
        <v>135</v>
      </c>
      <c r="DE328" s="1" t="s">
        <v>120</v>
      </c>
      <c r="DF328" s="1" t="s">
        <v>120</v>
      </c>
      <c r="DG328" s="1" t="s">
        <v>120</v>
      </c>
      <c r="DH328" s="1" t="s">
        <v>136</v>
      </c>
      <c r="DI328" s="1" t="s">
        <v>119</v>
      </c>
      <c r="DJ328" s="1" t="s">
        <v>120</v>
      </c>
      <c r="DK328" s="1" t="s">
        <v>120</v>
      </c>
      <c r="DL328" s="1" t="s">
        <v>120</v>
      </c>
      <c r="DM328" s="1" t="s">
        <v>120</v>
      </c>
      <c r="DN328" s="1" t="s">
        <v>120</v>
      </c>
      <c r="DO328" s="1" t="s">
        <v>120</v>
      </c>
      <c r="DP328" s="1" t="s">
        <v>120</v>
      </c>
      <c r="DQ328" s="1" t="s">
        <v>120</v>
      </c>
    </row>
    <row r="329" spans="2:121" x14ac:dyDescent="0.25">
      <c r="B329">
        <v>2433</v>
      </c>
      <c r="C329" s="3">
        <v>40179</v>
      </c>
      <c r="D329" s="1" t="s">
        <v>282</v>
      </c>
      <c r="E329" s="1" t="s">
        <v>137</v>
      </c>
      <c r="F329">
        <v>-10</v>
      </c>
      <c r="G329" s="1" t="s">
        <v>118</v>
      </c>
      <c r="H329">
        <v>-87600</v>
      </c>
      <c r="I329" s="1" t="s">
        <v>119</v>
      </c>
      <c r="J329">
        <v>4.5599999999999996</v>
      </c>
      <c r="M329" s="9">
        <f>Table1[[#This Row],[Price]]*Table1[[#This Row],[Total quantity]]</f>
        <v>-399455.99999999994</v>
      </c>
      <c r="N329" s="9">
        <f>Table1[[#This Row],[Real P/L]]-Table1[[#This Row],[Premium]]</f>
        <v>399455.99999999994</v>
      </c>
      <c r="S329" s="1" t="s">
        <v>120</v>
      </c>
      <c r="V329" s="1" t="s">
        <v>121</v>
      </c>
      <c r="W329" s="1" t="s">
        <v>121</v>
      </c>
      <c r="X329" s="1" t="s">
        <v>122</v>
      </c>
      <c r="Y329" s="1" t="s">
        <v>123</v>
      </c>
      <c r="Z329" s="1" t="s">
        <v>124</v>
      </c>
      <c r="AA329" s="1" t="s">
        <v>426</v>
      </c>
      <c r="AB329" s="1" t="s">
        <v>120</v>
      </c>
      <c r="AC329" s="1" t="s">
        <v>120</v>
      </c>
      <c r="AD329" s="1" t="s">
        <v>120</v>
      </c>
      <c r="AE329" s="1" t="s">
        <v>120</v>
      </c>
      <c r="AF329" s="1" t="s">
        <v>120</v>
      </c>
      <c r="AG329" s="3">
        <v>40179</v>
      </c>
      <c r="AH329" s="3">
        <v>40543</v>
      </c>
      <c r="AI329" s="1" t="s">
        <v>126</v>
      </c>
      <c r="AJ329">
        <v>8760</v>
      </c>
      <c r="AK329" s="1" t="s">
        <v>127</v>
      </c>
      <c r="AL329">
        <v>-5</v>
      </c>
      <c r="AM329" s="3"/>
      <c r="AN329" s="1" t="s">
        <v>120</v>
      </c>
      <c r="AO329" s="1" t="s">
        <v>120</v>
      </c>
      <c r="AP329" s="1" t="s">
        <v>128</v>
      </c>
      <c r="AQ329" s="1" t="s">
        <v>129</v>
      </c>
      <c r="AR329">
        <v>0</v>
      </c>
      <c r="AS329">
        <v>0</v>
      </c>
      <c r="AT329" s="1" t="s">
        <v>123</v>
      </c>
      <c r="AU329">
        <v>0</v>
      </c>
      <c r="AV329">
        <v>0</v>
      </c>
      <c r="AW329" s="1" t="s">
        <v>123</v>
      </c>
      <c r="AX329">
        <v>0</v>
      </c>
      <c r="AY329">
        <v>0</v>
      </c>
      <c r="AZ329" s="1" t="s">
        <v>123</v>
      </c>
      <c r="BA329">
        <v>0</v>
      </c>
      <c r="BB329">
        <v>0</v>
      </c>
      <c r="BC329" s="1" t="s">
        <v>123</v>
      </c>
      <c r="BF329" s="1" t="s">
        <v>130</v>
      </c>
      <c r="BG329" s="1" t="s">
        <v>120</v>
      </c>
      <c r="BH329" s="1" t="s">
        <v>131</v>
      </c>
      <c r="BK329" s="1" t="s">
        <v>120</v>
      </c>
      <c r="BL329" s="1" t="s">
        <v>120</v>
      </c>
      <c r="BM329" s="1" t="s">
        <v>120</v>
      </c>
      <c r="BN329" s="1" t="s">
        <v>120</v>
      </c>
      <c r="BO329" s="1" t="s">
        <v>536</v>
      </c>
      <c r="BP329" s="1" t="s">
        <v>133</v>
      </c>
      <c r="BQ329" s="1" t="s">
        <v>120</v>
      </c>
      <c r="BR329" s="1" t="s">
        <v>120</v>
      </c>
      <c r="BS329" s="1" t="s">
        <v>120</v>
      </c>
      <c r="BT329" s="1" t="s">
        <v>120</v>
      </c>
      <c r="BU329" s="1" t="s">
        <v>120</v>
      </c>
      <c r="BV329" s="1" t="s">
        <v>120</v>
      </c>
      <c r="BW329">
        <v>0</v>
      </c>
      <c r="BX329">
        <v>0</v>
      </c>
      <c r="BY329">
        <v>0</v>
      </c>
      <c r="BZ329" s="3"/>
      <c r="CA329" s="3"/>
      <c r="CB329" s="1" t="s">
        <v>134</v>
      </c>
      <c r="CC329" s="4"/>
      <c r="CE329" s="1" t="s">
        <v>120</v>
      </c>
      <c r="CH329" s="1" t="s">
        <v>120</v>
      </c>
      <c r="CK329" s="1" t="s">
        <v>120</v>
      </c>
      <c r="CN329" s="1" t="s">
        <v>120</v>
      </c>
      <c r="CO329" s="1" t="s">
        <v>120</v>
      </c>
      <c r="CP329" s="1" t="s">
        <v>120</v>
      </c>
      <c r="CQ329" s="1" t="s">
        <v>120</v>
      </c>
      <c r="CR329" s="1" t="s">
        <v>120</v>
      </c>
      <c r="CS329" s="1" t="s">
        <v>120</v>
      </c>
      <c r="CT329" s="3"/>
      <c r="CU329" s="1" t="s">
        <v>120</v>
      </c>
      <c r="CV329" s="1" t="s">
        <v>120</v>
      </c>
      <c r="CW329" s="1" t="s">
        <v>120</v>
      </c>
      <c r="CX329" s="1" t="s">
        <v>120</v>
      </c>
      <c r="CY329" s="1" t="s">
        <v>120</v>
      </c>
      <c r="CZ329" s="1" t="s">
        <v>120</v>
      </c>
      <c r="DA329" s="1" t="s">
        <v>120</v>
      </c>
      <c r="DB329">
        <v>0</v>
      </c>
      <c r="DC329" s="1" t="s">
        <v>120</v>
      </c>
      <c r="DD329" s="1" t="s">
        <v>135</v>
      </c>
      <c r="DE329" s="1" t="s">
        <v>120</v>
      </c>
      <c r="DF329" s="1" t="s">
        <v>120</v>
      </c>
      <c r="DG329" s="1" t="s">
        <v>120</v>
      </c>
      <c r="DH329" s="1" t="s">
        <v>136</v>
      </c>
      <c r="DI329" s="1" t="s">
        <v>119</v>
      </c>
      <c r="DJ329" s="1" t="s">
        <v>120</v>
      </c>
      <c r="DK329" s="1" t="s">
        <v>120</v>
      </c>
      <c r="DL329" s="1" t="s">
        <v>120</v>
      </c>
      <c r="DM329" s="1" t="s">
        <v>120</v>
      </c>
      <c r="DN329" s="1" t="s">
        <v>120</v>
      </c>
      <c r="DO329" s="1" t="s">
        <v>120</v>
      </c>
      <c r="DP329" s="1" t="s">
        <v>120</v>
      </c>
      <c r="DQ329" s="1" t="s">
        <v>120</v>
      </c>
    </row>
    <row r="330" spans="2:121" x14ac:dyDescent="0.25">
      <c r="B330">
        <v>2719</v>
      </c>
      <c r="C330" s="3">
        <v>40179</v>
      </c>
      <c r="D330" s="1" t="s">
        <v>282</v>
      </c>
      <c r="E330" s="1" t="s">
        <v>137</v>
      </c>
      <c r="F330">
        <v>-20</v>
      </c>
      <c r="G330" s="1" t="s">
        <v>118</v>
      </c>
      <c r="H330">
        <v>-175200</v>
      </c>
      <c r="I330" s="1" t="s">
        <v>119</v>
      </c>
      <c r="J330">
        <v>-3.43</v>
      </c>
      <c r="M330" s="9">
        <f>Table1[[#This Row],[Price]]*Table1[[#This Row],[Total quantity]]</f>
        <v>600936</v>
      </c>
      <c r="N330" s="9">
        <f>Table1[[#This Row],[Real P/L]]-Table1[[#This Row],[Premium]]</f>
        <v>-600936</v>
      </c>
      <c r="S330" s="1" t="s">
        <v>120</v>
      </c>
      <c r="V330" s="1" t="s">
        <v>121</v>
      </c>
      <c r="W330" s="1" t="s">
        <v>121</v>
      </c>
      <c r="X330" s="1" t="s">
        <v>122</v>
      </c>
      <c r="Y330" s="1" t="s">
        <v>123</v>
      </c>
      <c r="Z330" s="1" t="s">
        <v>124</v>
      </c>
      <c r="AA330" s="1" t="s">
        <v>426</v>
      </c>
      <c r="AB330" s="1" t="s">
        <v>120</v>
      </c>
      <c r="AC330" s="1" t="s">
        <v>120</v>
      </c>
      <c r="AD330" s="1" t="s">
        <v>120</v>
      </c>
      <c r="AE330" s="1" t="s">
        <v>120</v>
      </c>
      <c r="AF330" s="1" t="s">
        <v>120</v>
      </c>
      <c r="AG330" s="3">
        <v>40179</v>
      </c>
      <c r="AH330" s="3">
        <v>40543</v>
      </c>
      <c r="AI330" s="1" t="s">
        <v>126</v>
      </c>
      <c r="AJ330">
        <v>8760</v>
      </c>
      <c r="AK330" s="1" t="s">
        <v>127</v>
      </c>
      <c r="AL330">
        <v>-5</v>
      </c>
      <c r="AM330" s="3"/>
      <c r="AN330" s="1" t="s">
        <v>120</v>
      </c>
      <c r="AO330" s="1" t="s">
        <v>120</v>
      </c>
      <c r="AP330" s="1" t="s">
        <v>128</v>
      </c>
      <c r="AQ330" s="1" t="s">
        <v>129</v>
      </c>
      <c r="AR330">
        <v>0</v>
      </c>
      <c r="AS330">
        <v>0</v>
      </c>
      <c r="AT330" s="1" t="s">
        <v>123</v>
      </c>
      <c r="AU330">
        <v>0</v>
      </c>
      <c r="AV330">
        <v>0</v>
      </c>
      <c r="AW330" s="1" t="s">
        <v>123</v>
      </c>
      <c r="AX330">
        <v>0</v>
      </c>
      <c r="AY330">
        <v>0</v>
      </c>
      <c r="AZ330" s="1" t="s">
        <v>123</v>
      </c>
      <c r="BA330">
        <v>0</v>
      </c>
      <c r="BB330">
        <v>0</v>
      </c>
      <c r="BC330" s="1" t="s">
        <v>123</v>
      </c>
      <c r="BF330" s="1" t="s">
        <v>130</v>
      </c>
      <c r="BG330" s="1" t="s">
        <v>120</v>
      </c>
      <c r="BH330" s="1" t="s">
        <v>131</v>
      </c>
      <c r="BK330" s="1" t="s">
        <v>120</v>
      </c>
      <c r="BL330" s="1" t="s">
        <v>120</v>
      </c>
      <c r="BM330" s="1" t="s">
        <v>120</v>
      </c>
      <c r="BN330" s="1" t="s">
        <v>120</v>
      </c>
      <c r="BO330" s="1" t="s">
        <v>537</v>
      </c>
      <c r="BP330" s="1" t="s">
        <v>133</v>
      </c>
      <c r="BQ330" s="1" t="s">
        <v>120</v>
      </c>
      <c r="BR330" s="1" t="s">
        <v>120</v>
      </c>
      <c r="BS330" s="1" t="s">
        <v>120</v>
      </c>
      <c r="BT330" s="1" t="s">
        <v>120</v>
      </c>
      <c r="BU330" s="1" t="s">
        <v>120</v>
      </c>
      <c r="BV330" s="1" t="s">
        <v>120</v>
      </c>
      <c r="BW330">
        <v>0</v>
      </c>
      <c r="BX330">
        <v>0</v>
      </c>
      <c r="BY330">
        <v>0</v>
      </c>
      <c r="BZ330" s="3"/>
      <c r="CA330" s="3"/>
      <c r="CB330" s="1" t="s">
        <v>134</v>
      </c>
      <c r="CC330" s="4"/>
      <c r="CE330" s="1" t="s">
        <v>120</v>
      </c>
      <c r="CH330" s="1" t="s">
        <v>120</v>
      </c>
      <c r="CK330" s="1" t="s">
        <v>120</v>
      </c>
      <c r="CN330" s="1" t="s">
        <v>120</v>
      </c>
      <c r="CO330" s="1" t="s">
        <v>120</v>
      </c>
      <c r="CP330" s="1" t="s">
        <v>120</v>
      </c>
      <c r="CQ330" s="1" t="s">
        <v>120</v>
      </c>
      <c r="CR330" s="1" t="s">
        <v>120</v>
      </c>
      <c r="CS330" s="1" t="s">
        <v>120</v>
      </c>
      <c r="CT330" s="3"/>
      <c r="CU330" s="1" t="s">
        <v>120</v>
      </c>
      <c r="CV330" s="1" t="s">
        <v>120</v>
      </c>
      <c r="CW330" s="1" t="s">
        <v>120</v>
      </c>
      <c r="CX330" s="1" t="s">
        <v>120</v>
      </c>
      <c r="CY330" s="1" t="s">
        <v>120</v>
      </c>
      <c r="CZ330" s="1" t="s">
        <v>120</v>
      </c>
      <c r="DA330" s="1" t="s">
        <v>120</v>
      </c>
      <c r="DB330">
        <v>0</v>
      </c>
      <c r="DC330" s="1" t="s">
        <v>120</v>
      </c>
      <c r="DD330" s="1" t="s">
        <v>135</v>
      </c>
      <c r="DE330" s="1" t="s">
        <v>120</v>
      </c>
      <c r="DF330" s="1" t="s">
        <v>120</v>
      </c>
      <c r="DG330" s="1" t="s">
        <v>120</v>
      </c>
      <c r="DH330" s="1" t="s">
        <v>136</v>
      </c>
      <c r="DI330" s="1" t="s">
        <v>119</v>
      </c>
      <c r="DJ330" s="1" t="s">
        <v>120</v>
      </c>
      <c r="DK330" s="1" t="s">
        <v>120</v>
      </c>
      <c r="DL330" s="1" t="s">
        <v>120</v>
      </c>
      <c r="DM330" s="1" t="s">
        <v>120</v>
      </c>
      <c r="DN330" s="1" t="s">
        <v>120</v>
      </c>
      <c r="DO330" s="1" t="s">
        <v>120</v>
      </c>
      <c r="DP330" s="1" t="s">
        <v>120</v>
      </c>
      <c r="DQ330" s="1" t="s">
        <v>120</v>
      </c>
    </row>
    <row r="331" spans="2:121" x14ac:dyDescent="0.25">
      <c r="B331">
        <v>2147</v>
      </c>
      <c r="C331" s="3">
        <v>40179</v>
      </c>
      <c r="D331" s="1" t="s">
        <v>286</v>
      </c>
      <c r="E331" s="1" t="s">
        <v>117</v>
      </c>
      <c r="F331">
        <v>10</v>
      </c>
      <c r="G331" s="1" t="s">
        <v>118</v>
      </c>
      <c r="H331">
        <v>87600</v>
      </c>
      <c r="I331" s="1" t="s">
        <v>119</v>
      </c>
      <c r="J331">
        <v>3.23</v>
      </c>
      <c r="L331" s="14">
        <f>'E-F Prices 2010 Daily'!Q3</f>
        <v>174197.5799999974</v>
      </c>
      <c r="M331" s="14">
        <f>Table1[[#This Row],[Price]]*Table1[[#This Row],[Total quantity]]</f>
        <v>282948</v>
      </c>
      <c r="N331" s="9">
        <f>Table1[[#This Row],[Real P/L]]-Table1[[#This Row],[Premium]]</f>
        <v>-108750.4200000026</v>
      </c>
      <c r="S331" s="1" t="s">
        <v>120</v>
      </c>
      <c r="V331" s="1" t="s">
        <v>121</v>
      </c>
      <c r="W331" s="1" t="s">
        <v>121</v>
      </c>
      <c r="X331" s="1" t="s">
        <v>122</v>
      </c>
      <c r="Y331" s="1" t="s">
        <v>123</v>
      </c>
      <c r="Z331" s="1" t="s">
        <v>124</v>
      </c>
      <c r="AA331" s="1" t="s">
        <v>426</v>
      </c>
      <c r="AB331" s="1" t="s">
        <v>120</v>
      </c>
      <c r="AC331" s="1" t="s">
        <v>120</v>
      </c>
      <c r="AD331" s="1" t="s">
        <v>120</v>
      </c>
      <c r="AE331" s="1" t="s">
        <v>120</v>
      </c>
      <c r="AF331" s="1" t="s">
        <v>120</v>
      </c>
      <c r="AG331" s="3">
        <v>40179</v>
      </c>
      <c r="AH331" s="3">
        <v>40543</v>
      </c>
      <c r="AI331" s="1" t="s">
        <v>126</v>
      </c>
      <c r="AJ331">
        <v>8760</v>
      </c>
      <c r="AK331" s="1" t="s">
        <v>127</v>
      </c>
      <c r="AL331">
        <v>-5</v>
      </c>
      <c r="AM331" s="3"/>
      <c r="AN331" s="1" t="s">
        <v>120</v>
      </c>
      <c r="AO331" s="1" t="s">
        <v>120</v>
      </c>
      <c r="AP331" s="1" t="s">
        <v>128</v>
      </c>
      <c r="AQ331" s="1" t="s">
        <v>129</v>
      </c>
      <c r="AR331">
        <v>0</v>
      </c>
      <c r="AS331">
        <v>0</v>
      </c>
      <c r="AT331" s="1" t="s">
        <v>123</v>
      </c>
      <c r="AU331">
        <v>0</v>
      </c>
      <c r="AV331">
        <v>0</v>
      </c>
      <c r="AW331" s="1" t="s">
        <v>123</v>
      </c>
      <c r="AX331">
        <v>0</v>
      </c>
      <c r="AY331">
        <v>0</v>
      </c>
      <c r="AZ331" s="1" t="s">
        <v>123</v>
      </c>
      <c r="BA331">
        <v>0</v>
      </c>
      <c r="BB331">
        <v>0</v>
      </c>
      <c r="BC331" s="1" t="s">
        <v>123</v>
      </c>
      <c r="BF331" s="1" t="s">
        <v>130</v>
      </c>
      <c r="BG331" s="1" t="s">
        <v>120</v>
      </c>
      <c r="BH331" s="1" t="s">
        <v>131</v>
      </c>
      <c r="BK331" s="1" t="s">
        <v>120</v>
      </c>
      <c r="BL331" s="1" t="s">
        <v>120</v>
      </c>
      <c r="BM331" s="1" t="s">
        <v>120</v>
      </c>
      <c r="BN331" s="1" t="s">
        <v>120</v>
      </c>
      <c r="BO331" s="1" t="s">
        <v>538</v>
      </c>
      <c r="BP331" s="1" t="s">
        <v>133</v>
      </c>
      <c r="BQ331" s="1" t="s">
        <v>120</v>
      </c>
      <c r="BR331" s="1" t="s">
        <v>120</v>
      </c>
      <c r="BS331" s="1" t="s">
        <v>120</v>
      </c>
      <c r="BT331" s="1" t="s">
        <v>120</v>
      </c>
      <c r="BU331" s="1" t="s">
        <v>120</v>
      </c>
      <c r="BV331" s="1" t="s">
        <v>120</v>
      </c>
      <c r="BW331">
        <v>0</v>
      </c>
      <c r="BX331">
        <v>0</v>
      </c>
      <c r="BY331">
        <v>0</v>
      </c>
      <c r="BZ331" s="3"/>
      <c r="CA331" s="3"/>
      <c r="CB331" s="1" t="s">
        <v>142</v>
      </c>
      <c r="CC331" s="4"/>
      <c r="CE331" s="1" t="s">
        <v>120</v>
      </c>
      <c r="CH331" s="1" t="s">
        <v>120</v>
      </c>
      <c r="CK331" s="1" t="s">
        <v>120</v>
      </c>
      <c r="CN331" s="1" t="s">
        <v>120</v>
      </c>
      <c r="CO331" s="1" t="s">
        <v>120</v>
      </c>
      <c r="CP331" s="1" t="s">
        <v>120</v>
      </c>
      <c r="CQ331" s="1" t="s">
        <v>120</v>
      </c>
      <c r="CR331" s="1" t="s">
        <v>120</v>
      </c>
      <c r="CS331" s="1" t="s">
        <v>120</v>
      </c>
      <c r="CT331" s="3"/>
      <c r="CU331" s="1" t="s">
        <v>120</v>
      </c>
      <c r="CV331" s="1" t="s">
        <v>120</v>
      </c>
      <c r="CW331" s="1" t="s">
        <v>120</v>
      </c>
      <c r="CX331" s="1" t="s">
        <v>120</v>
      </c>
      <c r="CY331" s="1" t="s">
        <v>120</v>
      </c>
      <c r="CZ331" s="1" t="s">
        <v>120</v>
      </c>
      <c r="DA331" s="1" t="s">
        <v>120</v>
      </c>
      <c r="DB331">
        <v>0</v>
      </c>
      <c r="DC331" s="1" t="s">
        <v>120</v>
      </c>
      <c r="DD331" s="1" t="s">
        <v>135</v>
      </c>
      <c r="DE331" s="1" t="s">
        <v>120</v>
      </c>
      <c r="DF331" s="1" t="s">
        <v>120</v>
      </c>
      <c r="DG331" s="1" t="s">
        <v>120</v>
      </c>
      <c r="DH331" s="1" t="s">
        <v>136</v>
      </c>
      <c r="DI331" s="1" t="s">
        <v>119</v>
      </c>
      <c r="DJ331" s="1" t="s">
        <v>120</v>
      </c>
      <c r="DK331" s="1" t="s">
        <v>120</v>
      </c>
      <c r="DL331" s="1" t="s">
        <v>120</v>
      </c>
      <c r="DM331" s="1" t="s">
        <v>120</v>
      </c>
      <c r="DN331" s="1" t="s">
        <v>120</v>
      </c>
      <c r="DO331" s="1" t="s">
        <v>120</v>
      </c>
      <c r="DP331" s="1" t="s">
        <v>120</v>
      </c>
      <c r="DQ331" s="1" t="s">
        <v>120</v>
      </c>
    </row>
    <row r="332" spans="2:121" x14ac:dyDescent="0.25">
      <c r="B332">
        <v>2435</v>
      </c>
      <c r="C332" s="3">
        <v>40179</v>
      </c>
      <c r="D332" s="1" t="s">
        <v>286</v>
      </c>
      <c r="E332" s="1" t="s">
        <v>137</v>
      </c>
      <c r="F332">
        <v>-10</v>
      </c>
      <c r="G332" s="1" t="s">
        <v>118</v>
      </c>
      <c r="H332">
        <v>-87600</v>
      </c>
      <c r="I332" s="1" t="s">
        <v>119</v>
      </c>
      <c r="J332">
        <v>4.5599999999999996</v>
      </c>
      <c r="M332" s="9">
        <f>Table1[[#This Row],[Price]]*Table1[[#This Row],[Total quantity]]</f>
        <v>-399455.99999999994</v>
      </c>
      <c r="N332" s="9">
        <f>Table1[[#This Row],[Real P/L]]-Table1[[#This Row],[Premium]]</f>
        <v>399455.99999999994</v>
      </c>
      <c r="S332" s="1" t="s">
        <v>120</v>
      </c>
      <c r="V332" s="1" t="s">
        <v>121</v>
      </c>
      <c r="W332" s="1" t="s">
        <v>121</v>
      </c>
      <c r="X332" s="1" t="s">
        <v>122</v>
      </c>
      <c r="Y332" s="1" t="s">
        <v>123</v>
      </c>
      <c r="Z332" s="1" t="s">
        <v>124</v>
      </c>
      <c r="AA332" s="1" t="s">
        <v>426</v>
      </c>
      <c r="AB332" s="1" t="s">
        <v>120</v>
      </c>
      <c r="AC332" s="1" t="s">
        <v>120</v>
      </c>
      <c r="AD332" s="1" t="s">
        <v>120</v>
      </c>
      <c r="AE332" s="1" t="s">
        <v>120</v>
      </c>
      <c r="AF332" s="1" t="s">
        <v>120</v>
      </c>
      <c r="AG332" s="3">
        <v>40179</v>
      </c>
      <c r="AH332" s="3">
        <v>40543</v>
      </c>
      <c r="AI332" s="1" t="s">
        <v>126</v>
      </c>
      <c r="AJ332">
        <v>8760</v>
      </c>
      <c r="AK332" s="1" t="s">
        <v>127</v>
      </c>
      <c r="AL332">
        <v>-5</v>
      </c>
      <c r="AM332" s="3"/>
      <c r="AN332" s="1" t="s">
        <v>120</v>
      </c>
      <c r="AO332" s="1" t="s">
        <v>120</v>
      </c>
      <c r="AP332" s="1" t="s">
        <v>128</v>
      </c>
      <c r="AQ332" s="1" t="s">
        <v>129</v>
      </c>
      <c r="AR332">
        <v>0</v>
      </c>
      <c r="AS332">
        <v>0</v>
      </c>
      <c r="AT332" s="1" t="s">
        <v>123</v>
      </c>
      <c r="AU332">
        <v>0</v>
      </c>
      <c r="AV332">
        <v>0</v>
      </c>
      <c r="AW332" s="1" t="s">
        <v>123</v>
      </c>
      <c r="AX332">
        <v>0</v>
      </c>
      <c r="AY332">
        <v>0</v>
      </c>
      <c r="AZ332" s="1" t="s">
        <v>123</v>
      </c>
      <c r="BA332">
        <v>0</v>
      </c>
      <c r="BB332">
        <v>0</v>
      </c>
      <c r="BC332" s="1" t="s">
        <v>123</v>
      </c>
      <c r="BF332" s="1" t="s">
        <v>130</v>
      </c>
      <c r="BG332" s="1" t="s">
        <v>120</v>
      </c>
      <c r="BH332" s="1" t="s">
        <v>131</v>
      </c>
      <c r="BK332" s="1" t="s">
        <v>120</v>
      </c>
      <c r="BL332" s="1" t="s">
        <v>120</v>
      </c>
      <c r="BM332" s="1" t="s">
        <v>120</v>
      </c>
      <c r="BN332" s="1" t="s">
        <v>120</v>
      </c>
      <c r="BO332" s="1" t="s">
        <v>539</v>
      </c>
      <c r="BP332" s="1" t="s">
        <v>133</v>
      </c>
      <c r="BQ332" s="1" t="s">
        <v>120</v>
      </c>
      <c r="BR332" s="1" t="s">
        <v>120</v>
      </c>
      <c r="BS332" s="1" t="s">
        <v>120</v>
      </c>
      <c r="BT332" s="1" t="s">
        <v>120</v>
      </c>
      <c r="BU332" s="1" t="s">
        <v>120</v>
      </c>
      <c r="BV332" s="1" t="s">
        <v>120</v>
      </c>
      <c r="BW332">
        <v>0</v>
      </c>
      <c r="BX332">
        <v>0</v>
      </c>
      <c r="BY332">
        <v>0</v>
      </c>
      <c r="BZ332" s="3"/>
      <c r="CA332" s="3"/>
      <c r="CB332" s="1" t="s">
        <v>142</v>
      </c>
      <c r="CC332" s="4"/>
      <c r="CE332" s="1" t="s">
        <v>120</v>
      </c>
      <c r="CH332" s="1" t="s">
        <v>120</v>
      </c>
      <c r="CK332" s="1" t="s">
        <v>120</v>
      </c>
      <c r="CN332" s="1" t="s">
        <v>120</v>
      </c>
      <c r="CO332" s="1" t="s">
        <v>120</v>
      </c>
      <c r="CP332" s="1" t="s">
        <v>120</v>
      </c>
      <c r="CQ332" s="1" t="s">
        <v>120</v>
      </c>
      <c r="CR332" s="1" t="s">
        <v>120</v>
      </c>
      <c r="CS332" s="1" t="s">
        <v>120</v>
      </c>
      <c r="CT332" s="3"/>
      <c r="CU332" s="1" t="s">
        <v>120</v>
      </c>
      <c r="CV332" s="1" t="s">
        <v>120</v>
      </c>
      <c r="CW332" s="1" t="s">
        <v>120</v>
      </c>
      <c r="CX332" s="1" t="s">
        <v>120</v>
      </c>
      <c r="CY332" s="1" t="s">
        <v>120</v>
      </c>
      <c r="CZ332" s="1" t="s">
        <v>120</v>
      </c>
      <c r="DA332" s="1" t="s">
        <v>120</v>
      </c>
      <c r="DB332">
        <v>0</v>
      </c>
      <c r="DC332" s="1" t="s">
        <v>120</v>
      </c>
      <c r="DD332" s="1" t="s">
        <v>135</v>
      </c>
      <c r="DE332" s="1" t="s">
        <v>120</v>
      </c>
      <c r="DF332" s="1" t="s">
        <v>120</v>
      </c>
      <c r="DG332" s="1" t="s">
        <v>120</v>
      </c>
      <c r="DH332" s="1" t="s">
        <v>136</v>
      </c>
      <c r="DI332" s="1" t="s">
        <v>119</v>
      </c>
      <c r="DJ332" s="1" t="s">
        <v>120</v>
      </c>
      <c r="DK332" s="1" t="s">
        <v>120</v>
      </c>
      <c r="DL332" s="1" t="s">
        <v>120</v>
      </c>
      <c r="DM332" s="1" t="s">
        <v>120</v>
      </c>
      <c r="DN332" s="1" t="s">
        <v>120</v>
      </c>
      <c r="DO332" s="1" t="s">
        <v>120</v>
      </c>
      <c r="DP332" s="1" t="s">
        <v>120</v>
      </c>
      <c r="DQ332" s="1" t="s">
        <v>120</v>
      </c>
    </row>
    <row r="333" spans="2:121" x14ac:dyDescent="0.25">
      <c r="B333">
        <v>2721</v>
      </c>
      <c r="C333" s="3">
        <v>40179</v>
      </c>
      <c r="D333" s="1" t="s">
        <v>286</v>
      </c>
      <c r="E333" s="1" t="s">
        <v>137</v>
      </c>
      <c r="F333">
        <v>-20</v>
      </c>
      <c r="G333" s="1" t="s">
        <v>118</v>
      </c>
      <c r="H333">
        <v>-175200</v>
      </c>
      <c r="I333" s="1" t="s">
        <v>119</v>
      </c>
      <c r="J333">
        <v>-3.43</v>
      </c>
      <c r="M333" s="9">
        <f>Table1[[#This Row],[Price]]*Table1[[#This Row],[Total quantity]]</f>
        <v>600936</v>
      </c>
      <c r="N333" s="9">
        <f>Table1[[#This Row],[Real P/L]]-Table1[[#This Row],[Premium]]</f>
        <v>-600936</v>
      </c>
      <c r="S333" s="1" t="s">
        <v>120</v>
      </c>
      <c r="V333" s="1" t="s">
        <v>121</v>
      </c>
      <c r="W333" s="1" t="s">
        <v>121</v>
      </c>
      <c r="X333" s="1" t="s">
        <v>122</v>
      </c>
      <c r="Y333" s="1" t="s">
        <v>123</v>
      </c>
      <c r="Z333" s="1" t="s">
        <v>124</v>
      </c>
      <c r="AA333" s="1" t="s">
        <v>426</v>
      </c>
      <c r="AB333" s="1" t="s">
        <v>120</v>
      </c>
      <c r="AC333" s="1" t="s">
        <v>120</v>
      </c>
      <c r="AD333" s="1" t="s">
        <v>120</v>
      </c>
      <c r="AE333" s="1" t="s">
        <v>120</v>
      </c>
      <c r="AF333" s="1" t="s">
        <v>120</v>
      </c>
      <c r="AG333" s="3">
        <v>40179</v>
      </c>
      <c r="AH333" s="3">
        <v>40543</v>
      </c>
      <c r="AI333" s="1" t="s">
        <v>126</v>
      </c>
      <c r="AJ333">
        <v>8760</v>
      </c>
      <c r="AK333" s="1" t="s">
        <v>127</v>
      </c>
      <c r="AL333">
        <v>-5</v>
      </c>
      <c r="AM333" s="3"/>
      <c r="AN333" s="1" t="s">
        <v>120</v>
      </c>
      <c r="AO333" s="1" t="s">
        <v>120</v>
      </c>
      <c r="AP333" s="1" t="s">
        <v>128</v>
      </c>
      <c r="AQ333" s="1" t="s">
        <v>129</v>
      </c>
      <c r="AR333">
        <v>0</v>
      </c>
      <c r="AS333">
        <v>0</v>
      </c>
      <c r="AT333" s="1" t="s">
        <v>123</v>
      </c>
      <c r="AU333">
        <v>0</v>
      </c>
      <c r="AV333">
        <v>0</v>
      </c>
      <c r="AW333" s="1" t="s">
        <v>123</v>
      </c>
      <c r="AX333">
        <v>0</v>
      </c>
      <c r="AY333">
        <v>0</v>
      </c>
      <c r="AZ333" s="1" t="s">
        <v>123</v>
      </c>
      <c r="BA333">
        <v>0</v>
      </c>
      <c r="BB333">
        <v>0</v>
      </c>
      <c r="BC333" s="1" t="s">
        <v>123</v>
      </c>
      <c r="BF333" s="1" t="s">
        <v>130</v>
      </c>
      <c r="BG333" s="1" t="s">
        <v>120</v>
      </c>
      <c r="BH333" s="1" t="s">
        <v>131</v>
      </c>
      <c r="BK333" s="1" t="s">
        <v>120</v>
      </c>
      <c r="BL333" s="1" t="s">
        <v>120</v>
      </c>
      <c r="BM333" s="1" t="s">
        <v>120</v>
      </c>
      <c r="BN333" s="1" t="s">
        <v>120</v>
      </c>
      <c r="BO333" s="1" t="s">
        <v>540</v>
      </c>
      <c r="BP333" s="1" t="s">
        <v>133</v>
      </c>
      <c r="BQ333" s="1" t="s">
        <v>120</v>
      </c>
      <c r="BR333" s="1" t="s">
        <v>120</v>
      </c>
      <c r="BS333" s="1" t="s">
        <v>120</v>
      </c>
      <c r="BT333" s="1" t="s">
        <v>120</v>
      </c>
      <c r="BU333" s="1" t="s">
        <v>120</v>
      </c>
      <c r="BV333" s="1" t="s">
        <v>120</v>
      </c>
      <c r="BW333">
        <v>0</v>
      </c>
      <c r="BX333">
        <v>0</v>
      </c>
      <c r="BY333">
        <v>0</v>
      </c>
      <c r="BZ333" s="3"/>
      <c r="CA333" s="3"/>
      <c r="CB333" s="1" t="s">
        <v>142</v>
      </c>
      <c r="CC333" s="4"/>
      <c r="CE333" s="1" t="s">
        <v>120</v>
      </c>
      <c r="CH333" s="1" t="s">
        <v>120</v>
      </c>
      <c r="CK333" s="1" t="s">
        <v>120</v>
      </c>
      <c r="CN333" s="1" t="s">
        <v>120</v>
      </c>
      <c r="CO333" s="1" t="s">
        <v>120</v>
      </c>
      <c r="CP333" s="1" t="s">
        <v>120</v>
      </c>
      <c r="CQ333" s="1" t="s">
        <v>120</v>
      </c>
      <c r="CR333" s="1" t="s">
        <v>120</v>
      </c>
      <c r="CS333" s="1" t="s">
        <v>120</v>
      </c>
      <c r="CT333" s="3"/>
      <c r="CU333" s="1" t="s">
        <v>120</v>
      </c>
      <c r="CV333" s="1" t="s">
        <v>120</v>
      </c>
      <c r="CW333" s="1" t="s">
        <v>120</v>
      </c>
      <c r="CX333" s="1" t="s">
        <v>120</v>
      </c>
      <c r="CY333" s="1" t="s">
        <v>120</v>
      </c>
      <c r="CZ333" s="1" t="s">
        <v>120</v>
      </c>
      <c r="DA333" s="1" t="s">
        <v>120</v>
      </c>
      <c r="DB333">
        <v>0</v>
      </c>
      <c r="DC333" s="1" t="s">
        <v>120</v>
      </c>
      <c r="DD333" s="1" t="s">
        <v>135</v>
      </c>
      <c r="DE333" s="1" t="s">
        <v>120</v>
      </c>
      <c r="DF333" s="1" t="s">
        <v>120</v>
      </c>
      <c r="DG333" s="1" t="s">
        <v>120</v>
      </c>
      <c r="DH333" s="1" t="s">
        <v>136</v>
      </c>
      <c r="DI333" s="1" t="s">
        <v>119</v>
      </c>
      <c r="DJ333" s="1" t="s">
        <v>120</v>
      </c>
      <c r="DK333" s="1" t="s">
        <v>120</v>
      </c>
      <c r="DL333" s="1" t="s">
        <v>120</v>
      </c>
      <c r="DM333" s="1" t="s">
        <v>120</v>
      </c>
      <c r="DN333" s="1" t="s">
        <v>120</v>
      </c>
      <c r="DO333" s="1" t="s">
        <v>120</v>
      </c>
      <c r="DP333" s="1" t="s">
        <v>120</v>
      </c>
      <c r="DQ333" s="1" t="s">
        <v>120</v>
      </c>
    </row>
    <row r="334" spans="2:121" x14ac:dyDescent="0.25">
      <c r="B334">
        <v>2149</v>
      </c>
      <c r="C334" s="3">
        <v>40179</v>
      </c>
      <c r="D334" s="1" t="s">
        <v>290</v>
      </c>
      <c r="E334" s="1" t="s">
        <v>117</v>
      </c>
      <c r="F334">
        <v>10</v>
      </c>
      <c r="G334" s="1" t="s">
        <v>118</v>
      </c>
      <c r="H334">
        <v>87600</v>
      </c>
      <c r="I334" s="1" t="s">
        <v>119</v>
      </c>
      <c r="J334">
        <v>3.23</v>
      </c>
      <c r="M334" s="9">
        <f>Table1[[#This Row],[Price]]*Table1[[#This Row],[Total quantity]]</f>
        <v>282948</v>
      </c>
      <c r="N334" s="9">
        <f>Table1[[#This Row],[Real P/L]]-Table1[[#This Row],[Premium]]</f>
        <v>-282948</v>
      </c>
      <c r="S334" s="1" t="s">
        <v>120</v>
      </c>
      <c r="V334" s="1" t="s">
        <v>121</v>
      </c>
      <c r="W334" s="1" t="s">
        <v>121</v>
      </c>
      <c r="X334" s="1" t="s">
        <v>122</v>
      </c>
      <c r="Y334" s="1" t="s">
        <v>123</v>
      </c>
      <c r="Z334" s="1" t="s">
        <v>124</v>
      </c>
      <c r="AA334" s="1" t="s">
        <v>426</v>
      </c>
      <c r="AB334" s="1" t="s">
        <v>120</v>
      </c>
      <c r="AC334" s="1" t="s">
        <v>120</v>
      </c>
      <c r="AD334" s="1" t="s">
        <v>120</v>
      </c>
      <c r="AE334" s="1" t="s">
        <v>120</v>
      </c>
      <c r="AF334" s="1" t="s">
        <v>120</v>
      </c>
      <c r="AG334" s="3">
        <v>40179</v>
      </c>
      <c r="AH334" s="3">
        <v>40543</v>
      </c>
      <c r="AI334" s="1" t="s">
        <v>126</v>
      </c>
      <c r="AJ334">
        <v>8760</v>
      </c>
      <c r="AK334" s="1" t="s">
        <v>127</v>
      </c>
      <c r="AL334">
        <v>-5</v>
      </c>
      <c r="AM334" s="3"/>
      <c r="AN334" s="1" t="s">
        <v>120</v>
      </c>
      <c r="AO334" s="1" t="s">
        <v>120</v>
      </c>
      <c r="AP334" s="1" t="s">
        <v>128</v>
      </c>
      <c r="AQ334" s="1" t="s">
        <v>129</v>
      </c>
      <c r="AR334">
        <v>0</v>
      </c>
      <c r="AS334">
        <v>0</v>
      </c>
      <c r="AT334" s="1" t="s">
        <v>123</v>
      </c>
      <c r="AU334">
        <v>0</v>
      </c>
      <c r="AV334">
        <v>0</v>
      </c>
      <c r="AW334" s="1" t="s">
        <v>123</v>
      </c>
      <c r="AX334">
        <v>0</v>
      </c>
      <c r="AY334">
        <v>0</v>
      </c>
      <c r="AZ334" s="1" t="s">
        <v>123</v>
      </c>
      <c r="BA334">
        <v>0</v>
      </c>
      <c r="BB334">
        <v>0</v>
      </c>
      <c r="BC334" s="1" t="s">
        <v>123</v>
      </c>
      <c r="BF334" s="1" t="s">
        <v>130</v>
      </c>
      <c r="BG334" s="1" t="s">
        <v>120</v>
      </c>
      <c r="BH334" s="1" t="s">
        <v>131</v>
      </c>
      <c r="BK334" s="1" t="s">
        <v>120</v>
      </c>
      <c r="BL334" s="1" t="s">
        <v>120</v>
      </c>
      <c r="BM334" s="1" t="s">
        <v>120</v>
      </c>
      <c r="BN334" s="1" t="s">
        <v>120</v>
      </c>
      <c r="BO334" s="1" t="s">
        <v>541</v>
      </c>
      <c r="BP334" s="1" t="s">
        <v>133</v>
      </c>
      <c r="BQ334" s="1" t="s">
        <v>120</v>
      </c>
      <c r="BR334" s="1" t="s">
        <v>120</v>
      </c>
      <c r="BS334" s="1" t="s">
        <v>120</v>
      </c>
      <c r="BT334" s="1" t="s">
        <v>120</v>
      </c>
      <c r="BU334" s="1" t="s">
        <v>120</v>
      </c>
      <c r="BV334" s="1" t="s">
        <v>120</v>
      </c>
      <c r="BW334">
        <v>0</v>
      </c>
      <c r="BX334">
        <v>0</v>
      </c>
      <c r="BY334">
        <v>0</v>
      </c>
      <c r="BZ334" s="3"/>
      <c r="CA334" s="3"/>
      <c r="CB334" s="1" t="s">
        <v>147</v>
      </c>
      <c r="CC334" s="4"/>
      <c r="CE334" s="1" t="s">
        <v>120</v>
      </c>
      <c r="CH334" s="1" t="s">
        <v>120</v>
      </c>
      <c r="CK334" s="1" t="s">
        <v>120</v>
      </c>
      <c r="CN334" s="1" t="s">
        <v>120</v>
      </c>
      <c r="CO334" s="1" t="s">
        <v>120</v>
      </c>
      <c r="CP334" s="1" t="s">
        <v>120</v>
      </c>
      <c r="CQ334" s="1" t="s">
        <v>120</v>
      </c>
      <c r="CR334" s="1" t="s">
        <v>120</v>
      </c>
      <c r="CS334" s="1" t="s">
        <v>120</v>
      </c>
      <c r="CT334" s="3"/>
      <c r="CU334" s="1" t="s">
        <v>120</v>
      </c>
      <c r="CV334" s="1" t="s">
        <v>120</v>
      </c>
      <c r="CW334" s="1" t="s">
        <v>120</v>
      </c>
      <c r="CX334" s="1" t="s">
        <v>120</v>
      </c>
      <c r="CY334" s="1" t="s">
        <v>120</v>
      </c>
      <c r="CZ334" s="1" t="s">
        <v>120</v>
      </c>
      <c r="DA334" s="1" t="s">
        <v>120</v>
      </c>
      <c r="DB334">
        <v>0</v>
      </c>
      <c r="DC334" s="1" t="s">
        <v>120</v>
      </c>
      <c r="DD334" s="1" t="s">
        <v>135</v>
      </c>
      <c r="DE334" s="1" t="s">
        <v>120</v>
      </c>
      <c r="DF334" s="1" t="s">
        <v>120</v>
      </c>
      <c r="DG334" s="1" t="s">
        <v>120</v>
      </c>
      <c r="DH334" s="1" t="s">
        <v>136</v>
      </c>
      <c r="DI334" s="1" t="s">
        <v>119</v>
      </c>
      <c r="DJ334" s="1" t="s">
        <v>120</v>
      </c>
      <c r="DK334" s="1" t="s">
        <v>120</v>
      </c>
      <c r="DL334" s="1" t="s">
        <v>120</v>
      </c>
      <c r="DM334" s="1" t="s">
        <v>120</v>
      </c>
      <c r="DN334" s="1" t="s">
        <v>120</v>
      </c>
      <c r="DO334" s="1" t="s">
        <v>120</v>
      </c>
      <c r="DP334" s="1" t="s">
        <v>120</v>
      </c>
      <c r="DQ334" s="1" t="s">
        <v>120</v>
      </c>
    </row>
    <row r="335" spans="2:121" x14ac:dyDescent="0.25">
      <c r="B335">
        <v>2437</v>
      </c>
      <c r="C335" s="3">
        <v>40179</v>
      </c>
      <c r="D335" s="1" t="s">
        <v>290</v>
      </c>
      <c r="E335" s="1" t="s">
        <v>137</v>
      </c>
      <c r="F335">
        <v>-10</v>
      </c>
      <c r="G335" s="1" t="s">
        <v>118</v>
      </c>
      <c r="H335">
        <v>-87600</v>
      </c>
      <c r="I335" s="1" t="s">
        <v>119</v>
      </c>
      <c r="J335">
        <v>4.5599999999999996</v>
      </c>
      <c r="L335" s="14">
        <f>-SUM('E-F Prices 2010 Daily'!AA4:AA15)</f>
        <v>-249321.60000000003</v>
      </c>
      <c r="M335" s="14">
        <f>Table1[[#This Row],[Price]]*Table1[[#This Row],[Total quantity]]</f>
        <v>-399455.99999999994</v>
      </c>
      <c r="N335" s="9">
        <f>Table1[[#This Row],[Real P/L]]-Table1[[#This Row],[Premium]]</f>
        <v>150134.39999999991</v>
      </c>
      <c r="S335" s="1" t="s">
        <v>120</v>
      </c>
      <c r="V335" s="1" t="s">
        <v>121</v>
      </c>
      <c r="W335" s="1" t="s">
        <v>121</v>
      </c>
      <c r="X335" s="1" t="s">
        <v>122</v>
      </c>
      <c r="Y335" s="1" t="s">
        <v>123</v>
      </c>
      <c r="Z335" s="1" t="s">
        <v>124</v>
      </c>
      <c r="AA335" s="1" t="s">
        <v>426</v>
      </c>
      <c r="AB335" s="1" t="s">
        <v>120</v>
      </c>
      <c r="AC335" s="1" t="s">
        <v>120</v>
      </c>
      <c r="AD335" s="1" t="s">
        <v>120</v>
      </c>
      <c r="AE335" s="1" t="s">
        <v>120</v>
      </c>
      <c r="AF335" s="1" t="s">
        <v>120</v>
      </c>
      <c r="AG335" s="3">
        <v>40179</v>
      </c>
      <c r="AH335" s="3">
        <v>40543</v>
      </c>
      <c r="AI335" s="1" t="s">
        <v>126</v>
      </c>
      <c r="AJ335">
        <v>8760</v>
      </c>
      <c r="AK335" s="1" t="s">
        <v>127</v>
      </c>
      <c r="AL335">
        <v>-5</v>
      </c>
      <c r="AM335" s="3"/>
      <c r="AN335" s="1" t="s">
        <v>120</v>
      </c>
      <c r="AO335" s="1" t="s">
        <v>120</v>
      </c>
      <c r="AP335" s="1" t="s">
        <v>128</v>
      </c>
      <c r="AQ335" s="1" t="s">
        <v>129</v>
      </c>
      <c r="AR335">
        <v>0</v>
      </c>
      <c r="AS335">
        <v>0</v>
      </c>
      <c r="AT335" s="1" t="s">
        <v>123</v>
      </c>
      <c r="AU335">
        <v>0</v>
      </c>
      <c r="AV335">
        <v>0</v>
      </c>
      <c r="AW335" s="1" t="s">
        <v>123</v>
      </c>
      <c r="AX335">
        <v>0</v>
      </c>
      <c r="AY335">
        <v>0</v>
      </c>
      <c r="AZ335" s="1" t="s">
        <v>123</v>
      </c>
      <c r="BA335">
        <v>0</v>
      </c>
      <c r="BB335">
        <v>0</v>
      </c>
      <c r="BC335" s="1" t="s">
        <v>123</v>
      </c>
      <c r="BF335" s="1" t="s">
        <v>130</v>
      </c>
      <c r="BG335" s="1" t="s">
        <v>120</v>
      </c>
      <c r="BH335" s="1" t="s">
        <v>131</v>
      </c>
      <c r="BK335" s="1" t="s">
        <v>120</v>
      </c>
      <c r="BL335" s="1" t="s">
        <v>120</v>
      </c>
      <c r="BM335" s="1" t="s">
        <v>120</v>
      </c>
      <c r="BN335" s="1" t="s">
        <v>120</v>
      </c>
      <c r="BO335" s="1" t="s">
        <v>542</v>
      </c>
      <c r="BP335" s="1" t="s">
        <v>133</v>
      </c>
      <c r="BQ335" s="1" t="s">
        <v>120</v>
      </c>
      <c r="BR335" s="1" t="s">
        <v>120</v>
      </c>
      <c r="BS335" s="1" t="s">
        <v>120</v>
      </c>
      <c r="BT335" s="1" t="s">
        <v>120</v>
      </c>
      <c r="BU335" s="1" t="s">
        <v>120</v>
      </c>
      <c r="BV335" s="1" t="s">
        <v>120</v>
      </c>
      <c r="BW335">
        <v>0</v>
      </c>
      <c r="BX335">
        <v>0</v>
      </c>
      <c r="BY335">
        <v>0</v>
      </c>
      <c r="BZ335" s="3"/>
      <c r="CA335" s="3"/>
      <c r="CB335" s="1" t="s">
        <v>147</v>
      </c>
      <c r="CC335" s="4"/>
      <c r="CE335" s="1" t="s">
        <v>120</v>
      </c>
      <c r="CH335" s="1" t="s">
        <v>120</v>
      </c>
      <c r="CK335" s="1" t="s">
        <v>120</v>
      </c>
      <c r="CN335" s="1" t="s">
        <v>120</v>
      </c>
      <c r="CO335" s="1" t="s">
        <v>120</v>
      </c>
      <c r="CP335" s="1" t="s">
        <v>120</v>
      </c>
      <c r="CQ335" s="1" t="s">
        <v>120</v>
      </c>
      <c r="CR335" s="1" t="s">
        <v>120</v>
      </c>
      <c r="CS335" s="1" t="s">
        <v>120</v>
      </c>
      <c r="CT335" s="3"/>
      <c r="CU335" s="1" t="s">
        <v>120</v>
      </c>
      <c r="CV335" s="1" t="s">
        <v>120</v>
      </c>
      <c r="CW335" s="1" t="s">
        <v>120</v>
      </c>
      <c r="CX335" s="1" t="s">
        <v>120</v>
      </c>
      <c r="CY335" s="1" t="s">
        <v>120</v>
      </c>
      <c r="CZ335" s="1" t="s">
        <v>120</v>
      </c>
      <c r="DA335" s="1" t="s">
        <v>120</v>
      </c>
      <c r="DB335">
        <v>0</v>
      </c>
      <c r="DC335" s="1" t="s">
        <v>120</v>
      </c>
      <c r="DD335" s="1" t="s">
        <v>135</v>
      </c>
      <c r="DE335" s="1" t="s">
        <v>120</v>
      </c>
      <c r="DF335" s="1" t="s">
        <v>120</v>
      </c>
      <c r="DG335" s="1" t="s">
        <v>120</v>
      </c>
      <c r="DH335" s="1" t="s">
        <v>136</v>
      </c>
      <c r="DI335" s="1" t="s">
        <v>119</v>
      </c>
      <c r="DJ335" s="1" t="s">
        <v>120</v>
      </c>
      <c r="DK335" s="1" t="s">
        <v>120</v>
      </c>
      <c r="DL335" s="1" t="s">
        <v>120</v>
      </c>
      <c r="DM335" s="1" t="s">
        <v>120</v>
      </c>
      <c r="DN335" s="1" t="s">
        <v>120</v>
      </c>
      <c r="DO335" s="1" t="s">
        <v>120</v>
      </c>
      <c r="DP335" s="1" t="s">
        <v>120</v>
      </c>
      <c r="DQ335" s="1" t="s">
        <v>120</v>
      </c>
    </row>
    <row r="336" spans="2:121" x14ac:dyDescent="0.25">
      <c r="B336">
        <v>2723</v>
      </c>
      <c r="C336" s="3">
        <v>40179</v>
      </c>
      <c r="D336" s="1" t="s">
        <v>290</v>
      </c>
      <c r="E336" s="1" t="s">
        <v>137</v>
      </c>
      <c r="F336">
        <v>-20</v>
      </c>
      <c r="G336" s="1" t="s">
        <v>118</v>
      </c>
      <c r="H336">
        <v>-175200</v>
      </c>
      <c r="I336" s="1" t="s">
        <v>119</v>
      </c>
      <c r="J336">
        <v>-3.43</v>
      </c>
      <c r="M336" s="9">
        <f>Table1[[#This Row],[Price]]*Table1[[#This Row],[Total quantity]]</f>
        <v>600936</v>
      </c>
      <c r="N336" s="9">
        <f>Table1[[#This Row],[Real P/L]]-Table1[[#This Row],[Premium]]</f>
        <v>-600936</v>
      </c>
      <c r="S336" s="1" t="s">
        <v>120</v>
      </c>
      <c r="V336" s="1" t="s">
        <v>121</v>
      </c>
      <c r="W336" s="1" t="s">
        <v>121</v>
      </c>
      <c r="X336" s="1" t="s">
        <v>122</v>
      </c>
      <c r="Y336" s="1" t="s">
        <v>123</v>
      </c>
      <c r="Z336" s="1" t="s">
        <v>124</v>
      </c>
      <c r="AA336" s="1" t="s">
        <v>426</v>
      </c>
      <c r="AB336" s="1" t="s">
        <v>120</v>
      </c>
      <c r="AC336" s="1" t="s">
        <v>120</v>
      </c>
      <c r="AD336" s="1" t="s">
        <v>120</v>
      </c>
      <c r="AE336" s="1" t="s">
        <v>120</v>
      </c>
      <c r="AF336" s="1" t="s">
        <v>120</v>
      </c>
      <c r="AG336" s="3">
        <v>40179</v>
      </c>
      <c r="AH336" s="3">
        <v>40543</v>
      </c>
      <c r="AI336" s="1" t="s">
        <v>126</v>
      </c>
      <c r="AJ336">
        <v>8760</v>
      </c>
      <c r="AK336" s="1" t="s">
        <v>127</v>
      </c>
      <c r="AL336">
        <v>-5</v>
      </c>
      <c r="AM336" s="3"/>
      <c r="AN336" s="1" t="s">
        <v>120</v>
      </c>
      <c r="AO336" s="1" t="s">
        <v>120</v>
      </c>
      <c r="AP336" s="1" t="s">
        <v>128</v>
      </c>
      <c r="AQ336" s="1" t="s">
        <v>129</v>
      </c>
      <c r="AR336">
        <v>0</v>
      </c>
      <c r="AS336">
        <v>0</v>
      </c>
      <c r="AT336" s="1" t="s">
        <v>123</v>
      </c>
      <c r="AU336">
        <v>0</v>
      </c>
      <c r="AV336">
        <v>0</v>
      </c>
      <c r="AW336" s="1" t="s">
        <v>123</v>
      </c>
      <c r="AX336">
        <v>0</v>
      </c>
      <c r="AY336">
        <v>0</v>
      </c>
      <c r="AZ336" s="1" t="s">
        <v>123</v>
      </c>
      <c r="BA336">
        <v>0</v>
      </c>
      <c r="BB336">
        <v>0</v>
      </c>
      <c r="BC336" s="1" t="s">
        <v>123</v>
      </c>
      <c r="BF336" s="1" t="s">
        <v>130</v>
      </c>
      <c r="BG336" s="1" t="s">
        <v>120</v>
      </c>
      <c r="BH336" s="1" t="s">
        <v>131</v>
      </c>
      <c r="BK336" s="1" t="s">
        <v>120</v>
      </c>
      <c r="BL336" s="1" t="s">
        <v>120</v>
      </c>
      <c r="BM336" s="1" t="s">
        <v>120</v>
      </c>
      <c r="BN336" s="1" t="s">
        <v>120</v>
      </c>
      <c r="BO336" s="1" t="s">
        <v>543</v>
      </c>
      <c r="BP336" s="1" t="s">
        <v>133</v>
      </c>
      <c r="BQ336" s="1" t="s">
        <v>120</v>
      </c>
      <c r="BR336" s="1" t="s">
        <v>120</v>
      </c>
      <c r="BS336" s="1" t="s">
        <v>120</v>
      </c>
      <c r="BT336" s="1" t="s">
        <v>120</v>
      </c>
      <c r="BU336" s="1" t="s">
        <v>120</v>
      </c>
      <c r="BV336" s="1" t="s">
        <v>120</v>
      </c>
      <c r="BW336">
        <v>0</v>
      </c>
      <c r="BX336">
        <v>0</v>
      </c>
      <c r="BY336">
        <v>0</v>
      </c>
      <c r="BZ336" s="3"/>
      <c r="CA336" s="3"/>
      <c r="CB336" s="1" t="s">
        <v>147</v>
      </c>
      <c r="CC336" s="4"/>
      <c r="CE336" s="1" t="s">
        <v>120</v>
      </c>
      <c r="CH336" s="1" t="s">
        <v>120</v>
      </c>
      <c r="CK336" s="1" t="s">
        <v>120</v>
      </c>
      <c r="CN336" s="1" t="s">
        <v>120</v>
      </c>
      <c r="CO336" s="1" t="s">
        <v>120</v>
      </c>
      <c r="CP336" s="1" t="s">
        <v>120</v>
      </c>
      <c r="CQ336" s="1" t="s">
        <v>120</v>
      </c>
      <c r="CR336" s="1" t="s">
        <v>120</v>
      </c>
      <c r="CS336" s="1" t="s">
        <v>120</v>
      </c>
      <c r="CT336" s="3"/>
      <c r="CU336" s="1" t="s">
        <v>120</v>
      </c>
      <c r="CV336" s="1" t="s">
        <v>120</v>
      </c>
      <c r="CW336" s="1" t="s">
        <v>120</v>
      </c>
      <c r="CX336" s="1" t="s">
        <v>120</v>
      </c>
      <c r="CY336" s="1" t="s">
        <v>120</v>
      </c>
      <c r="CZ336" s="1" t="s">
        <v>120</v>
      </c>
      <c r="DA336" s="1" t="s">
        <v>120</v>
      </c>
      <c r="DB336">
        <v>0</v>
      </c>
      <c r="DC336" s="1" t="s">
        <v>120</v>
      </c>
      <c r="DD336" s="1" t="s">
        <v>135</v>
      </c>
      <c r="DE336" s="1" t="s">
        <v>120</v>
      </c>
      <c r="DF336" s="1" t="s">
        <v>120</v>
      </c>
      <c r="DG336" s="1" t="s">
        <v>120</v>
      </c>
      <c r="DH336" s="1" t="s">
        <v>136</v>
      </c>
      <c r="DI336" s="1" t="s">
        <v>119</v>
      </c>
      <c r="DJ336" s="1" t="s">
        <v>120</v>
      </c>
      <c r="DK336" s="1" t="s">
        <v>120</v>
      </c>
      <c r="DL336" s="1" t="s">
        <v>120</v>
      </c>
      <c r="DM336" s="1" t="s">
        <v>120</v>
      </c>
      <c r="DN336" s="1" t="s">
        <v>120</v>
      </c>
      <c r="DO336" s="1" t="s">
        <v>120</v>
      </c>
      <c r="DP336" s="1" t="s">
        <v>120</v>
      </c>
      <c r="DQ336" s="1" t="s">
        <v>120</v>
      </c>
    </row>
    <row r="337" spans="2:121" x14ac:dyDescent="0.25">
      <c r="B337">
        <v>2151</v>
      </c>
      <c r="C337" s="3">
        <v>40179</v>
      </c>
      <c r="D337" s="1" t="s">
        <v>294</v>
      </c>
      <c r="E337" s="1" t="s">
        <v>117</v>
      </c>
      <c r="F337">
        <v>10</v>
      </c>
      <c r="G337" s="1" t="s">
        <v>118</v>
      </c>
      <c r="H337">
        <v>87600</v>
      </c>
      <c r="I337" s="1" t="s">
        <v>119</v>
      </c>
      <c r="J337">
        <v>3.23</v>
      </c>
      <c r="M337" s="9">
        <f>Table1[[#This Row],[Price]]*Table1[[#This Row],[Total quantity]]</f>
        <v>282948</v>
      </c>
      <c r="N337" s="9">
        <f>Table1[[#This Row],[Real P/L]]-Table1[[#This Row],[Premium]]</f>
        <v>-282948</v>
      </c>
      <c r="S337" s="1" t="s">
        <v>120</v>
      </c>
      <c r="V337" s="1" t="s">
        <v>121</v>
      </c>
      <c r="W337" s="1" t="s">
        <v>121</v>
      </c>
      <c r="X337" s="1" t="s">
        <v>122</v>
      </c>
      <c r="Y337" s="1" t="s">
        <v>123</v>
      </c>
      <c r="Z337" s="1" t="s">
        <v>124</v>
      </c>
      <c r="AA337" s="1" t="s">
        <v>426</v>
      </c>
      <c r="AB337" s="1" t="s">
        <v>120</v>
      </c>
      <c r="AC337" s="1" t="s">
        <v>120</v>
      </c>
      <c r="AD337" s="1" t="s">
        <v>120</v>
      </c>
      <c r="AE337" s="1" t="s">
        <v>120</v>
      </c>
      <c r="AF337" s="1" t="s">
        <v>120</v>
      </c>
      <c r="AG337" s="3">
        <v>40179</v>
      </c>
      <c r="AH337" s="3">
        <v>40543</v>
      </c>
      <c r="AI337" s="1" t="s">
        <v>126</v>
      </c>
      <c r="AJ337">
        <v>8760</v>
      </c>
      <c r="AK337" s="1" t="s">
        <v>127</v>
      </c>
      <c r="AL337">
        <v>5</v>
      </c>
      <c r="AM337" s="3"/>
      <c r="AN337" s="1" t="s">
        <v>120</v>
      </c>
      <c r="AO337" s="1" t="s">
        <v>120</v>
      </c>
      <c r="AP337" s="1" t="s">
        <v>128</v>
      </c>
      <c r="AQ337" s="1" t="s">
        <v>129</v>
      </c>
      <c r="AR337">
        <v>0</v>
      </c>
      <c r="AS337">
        <v>0</v>
      </c>
      <c r="AT337" s="1" t="s">
        <v>123</v>
      </c>
      <c r="AU337">
        <v>0</v>
      </c>
      <c r="AV337">
        <v>0</v>
      </c>
      <c r="AW337" s="1" t="s">
        <v>123</v>
      </c>
      <c r="AX337">
        <v>0</v>
      </c>
      <c r="AY337">
        <v>0</v>
      </c>
      <c r="AZ337" s="1" t="s">
        <v>123</v>
      </c>
      <c r="BA337">
        <v>0</v>
      </c>
      <c r="BB337">
        <v>0</v>
      </c>
      <c r="BC337" s="1" t="s">
        <v>123</v>
      </c>
      <c r="BF337" s="1" t="s">
        <v>130</v>
      </c>
      <c r="BG337" s="1" t="s">
        <v>120</v>
      </c>
      <c r="BH337" s="1" t="s">
        <v>131</v>
      </c>
      <c r="BK337" s="1" t="s">
        <v>120</v>
      </c>
      <c r="BL337" s="1" t="s">
        <v>120</v>
      </c>
      <c r="BM337" s="1" t="s">
        <v>120</v>
      </c>
      <c r="BN337" s="1" t="s">
        <v>120</v>
      </c>
      <c r="BO337" s="1" t="s">
        <v>544</v>
      </c>
      <c r="BP337" s="1" t="s">
        <v>133</v>
      </c>
      <c r="BQ337" s="1" t="s">
        <v>120</v>
      </c>
      <c r="BR337" s="1" t="s">
        <v>120</v>
      </c>
      <c r="BS337" s="1" t="s">
        <v>120</v>
      </c>
      <c r="BT337" s="1" t="s">
        <v>120</v>
      </c>
      <c r="BU337" s="1" t="s">
        <v>120</v>
      </c>
      <c r="BV337" s="1" t="s">
        <v>120</v>
      </c>
      <c r="BW337">
        <v>0</v>
      </c>
      <c r="BX337">
        <v>0</v>
      </c>
      <c r="BY337">
        <v>0</v>
      </c>
      <c r="BZ337" s="3"/>
      <c r="CA337" s="3"/>
      <c r="CB337" s="1" t="s">
        <v>134</v>
      </c>
      <c r="CC337" s="4"/>
      <c r="CE337" s="1" t="s">
        <v>120</v>
      </c>
      <c r="CH337" s="1" t="s">
        <v>120</v>
      </c>
      <c r="CK337" s="1" t="s">
        <v>120</v>
      </c>
      <c r="CN337" s="1" t="s">
        <v>120</v>
      </c>
      <c r="CO337" s="1" t="s">
        <v>120</v>
      </c>
      <c r="CP337" s="1" t="s">
        <v>120</v>
      </c>
      <c r="CQ337" s="1" t="s">
        <v>120</v>
      </c>
      <c r="CR337" s="1" t="s">
        <v>120</v>
      </c>
      <c r="CS337" s="1" t="s">
        <v>120</v>
      </c>
      <c r="CT337" s="3"/>
      <c r="CU337" s="1" t="s">
        <v>120</v>
      </c>
      <c r="CV337" s="1" t="s">
        <v>120</v>
      </c>
      <c r="CW337" s="1" t="s">
        <v>120</v>
      </c>
      <c r="CX337" s="1" t="s">
        <v>120</v>
      </c>
      <c r="CY337" s="1" t="s">
        <v>120</v>
      </c>
      <c r="CZ337" s="1" t="s">
        <v>120</v>
      </c>
      <c r="DA337" s="1" t="s">
        <v>120</v>
      </c>
      <c r="DB337">
        <v>0</v>
      </c>
      <c r="DC337" s="1" t="s">
        <v>120</v>
      </c>
      <c r="DD337" s="1" t="s">
        <v>135</v>
      </c>
      <c r="DE337" s="1" t="s">
        <v>120</v>
      </c>
      <c r="DF337" s="1" t="s">
        <v>120</v>
      </c>
      <c r="DG337" s="1" t="s">
        <v>120</v>
      </c>
      <c r="DH337" s="1" t="s">
        <v>136</v>
      </c>
      <c r="DI337" s="1" t="s">
        <v>119</v>
      </c>
      <c r="DJ337" s="1" t="s">
        <v>120</v>
      </c>
      <c r="DK337" s="1" t="s">
        <v>120</v>
      </c>
      <c r="DL337" s="1" t="s">
        <v>120</v>
      </c>
      <c r="DM337" s="1" t="s">
        <v>120</v>
      </c>
      <c r="DN337" s="1" t="s">
        <v>120</v>
      </c>
      <c r="DO337" s="1" t="s">
        <v>120</v>
      </c>
      <c r="DP337" s="1" t="s">
        <v>120</v>
      </c>
      <c r="DQ337" s="1" t="s">
        <v>120</v>
      </c>
    </row>
    <row r="338" spans="2:121" x14ac:dyDescent="0.25">
      <c r="B338">
        <v>2439</v>
      </c>
      <c r="C338" s="3">
        <v>40179</v>
      </c>
      <c r="D338" s="1" t="s">
        <v>294</v>
      </c>
      <c r="E338" s="1" t="s">
        <v>137</v>
      </c>
      <c r="F338">
        <v>-10</v>
      </c>
      <c r="G338" s="1" t="s">
        <v>118</v>
      </c>
      <c r="H338">
        <v>-87600</v>
      </c>
      <c r="I338" s="1" t="s">
        <v>119</v>
      </c>
      <c r="J338">
        <v>4.5599999999999996</v>
      </c>
      <c r="M338" s="9">
        <f>Table1[[#This Row],[Price]]*Table1[[#This Row],[Total quantity]]</f>
        <v>-399455.99999999994</v>
      </c>
      <c r="N338" s="9">
        <f>Table1[[#This Row],[Real P/L]]-Table1[[#This Row],[Premium]]</f>
        <v>399455.99999999994</v>
      </c>
      <c r="S338" s="1" t="s">
        <v>120</v>
      </c>
      <c r="V338" s="1" t="s">
        <v>121</v>
      </c>
      <c r="W338" s="1" t="s">
        <v>121</v>
      </c>
      <c r="X338" s="1" t="s">
        <v>122</v>
      </c>
      <c r="Y338" s="1" t="s">
        <v>123</v>
      </c>
      <c r="Z338" s="1" t="s">
        <v>124</v>
      </c>
      <c r="AA338" s="1" t="s">
        <v>426</v>
      </c>
      <c r="AB338" s="1" t="s">
        <v>120</v>
      </c>
      <c r="AC338" s="1" t="s">
        <v>120</v>
      </c>
      <c r="AD338" s="1" t="s">
        <v>120</v>
      </c>
      <c r="AE338" s="1" t="s">
        <v>120</v>
      </c>
      <c r="AF338" s="1" t="s">
        <v>120</v>
      </c>
      <c r="AG338" s="3">
        <v>40179</v>
      </c>
      <c r="AH338" s="3">
        <v>40543</v>
      </c>
      <c r="AI338" s="1" t="s">
        <v>126</v>
      </c>
      <c r="AJ338">
        <v>8760</v>
      </c>
      <c r="AK338" s="1" t="s">
        <v>127</v>
      </c>
      <c r="AL338">
        <v>5</v>
      </c>
      <c r="AM338" s="3"/>
      <c r="AN338" s="1" t="s">
        <v>120</v>
      </c>
      <c r="AO338" s="1" t="s">
        <v>120</v>
      </c>
      <c r="AP338" s="1" t="s">
        <v>128</v>
      </c>
      <c r="AQ338" s="1" t="s">
        <v>129</v>
      </c>
      <c r="AR338">
        <v>0</v>
      </c>
      <c r="AS338">
        <v>0</v>
      </c>
      <c r="AT338" s="1" t="s">
        <v>123</v>
      </c>
      <c r="AU338">
        <v>0</v>
      </c>
      <c r="AV338">
        <v>0</v>
      </c>
      <c r="AW338" s="1" t="s">
        <v>123</v>
      </c>
      <c r="AX338">
        <v>0</v>
      </c>
      <c r="AY338">
        <v>0</v>
      </c>
      <c r="AZ338" s="1" t="s">
        <v>123</v>
      </c>
      <c r="BA338">
        <v>0</v>
      </c>
      <c r="BB338">
        <v>0</v>
      </c>
      <c r="BC338" s="1" t="s">
        <v>123</v>
      </c>
      <c r="BF338" s="1" t="s">
        <v>130</v>
      </c>
      <c r="BG338" s="1" t="s">
        <v>120</v>
      </c>
      <c r="BH338" s="1" t="s">
        <v>131</v>
      </c>
      <c r="BK338" s="1" t="s">
        <v>120</v>
      </c>
      <c r="BL338" s="1" t="s">
        <v>120</v>
      </c>
      <c r="BM338" s="1" t="s">
        <v>120</v>
      </c>
      <c r="BN338" s="1" t="s">
        <v>120</v>
      </c>
      <c r="BO338" s="1" t="s">
        <v>545</v>
      </c>
      <c r="BP338" s="1" t="s">
        <v>133</v>
      </c>
      <c r="BQ338" s="1" t="s">
        <v>120</v>
      </c>
      <c r="BR338" s="1" t="s">
        <v>120</v>
      </c>
      <c r="BS338" s="1" t="s">
        <v>120</v>
      </c>
      <c r="BT338" s="1" t="s">
        <v>120</v>
      </c>
      <c r="BU338" s="1" t="s">
        <v>120</v>
      </c>
      <c r="BV338" s="1" t="s">
        <v>120</v>
      </c>
      <c r="BW338">
        <v>0</v>
      </c>
      <c r="BX338">
        <v>0</v>
      </c>
      <c r="BY338">
        <v>0</v>
      </c>
      <c r="BZ338" s="3"/>
      <c r="CA338" s="3"/>
      <c r="CB338" s="1" t="s">
        <v>134</v>
      </c>
      <c r="CC338" s="4"/>
      <c r="CE338" s="1" t="s">
        <v>120</v>
      </c>
      <c r="CH338" s="1" t="s">
        <v>120</v>
      </c>
      <c r="CK338" s="1" t="s">
        <v>120</v>
      </c>
      <c r="CN338" s="1" t="s">
        <v>120</v>
      </c>
      <c r="CO338" s="1" t="s">
        <v>120</v>
      </c>
      <c r="CP338" s="1" t="s">
        <v>120</v>
      </c>
      <c r="CQ338" s="1" t="s">
        <v>120</v>
      </c>
      <c r="CR338" s="1" t="s">
        <v>120</v>
      </c>
      <c r="CS338" s="1" t="s">
        <v>120</v>
      </c>
      <c r="CT338" s="3"/>
      <c r="CU338" s="1" t="s">
        <v>120</v>
      </c>
      <c r="CV338" s="1" t="s">
        <v>120</v>
      </c>
      <c r="CW338" s="1" t="s">
        <v>120</v>
      </c>
      <c r="CX338" s="1" t="s">
        <v>120</v>
      </c>
      <c r="CY338" s="1" t="s">
        <v>120</v>
      </c>
      <c r="CZ338" s="1" t="s">
        <v>120</v>
      </c>
      <c r="DA338" s="1" t="s">
        <v>120</v>
      </c>
      <c r="DB338">
        <v>0</v>
      </c>
      <c r="DC338" s="1" t="s">
        <v>120</v>
      </c>
      <c r="DD338" s="1" t="s">
        <v>135</v>
      </c>
      <c r="DE338" s="1" t="s">
        <v>120</v>
      </c>
      <c r="DF338" s="1" t="s">
        <v>120</v>
      </c>
      <c r="DG338" s="1" t="s">
        <v>120</v>
      </c>
      <c r="DH338" s="1" t="s">
        <v>136</v>
      </c>
      <c r="DI338" s="1" t="s">
        <v>119</v>
      </c>
      <c r="DJ338" s="1" t="s">
        <v>120</v>
      </c>
      <c r="DK338" s="1" t="s">
        <v>120</v>
      </c>
      <c r="DL338" s="1" t="s">
        <v>120</v>
      </c>
      <c r="DM338" s="1" t="s">
        <v>120</v>
      </c>
      <c r="DN338" s="1" t="s">
        <v>120</v>
      </c>
      <c r="DO338" s="1" t="s">
        <v>120</v>
      </c>
      <c r="DP338" s="1" t="s">
        <v>120</v>
      </c>
      <c r="DQ338" s="1" t="s">
        <v>120</v>
      </c>
    </row>
    <row r="339" spans="2:121" x14ac:dyDescent="0.25">
      <c r="B339">
        <v>2725</v>
      </c>
      <c r="C339" s="3">
        <v>40179</v>
      </c>
      <c r="D339" s="1" t="s">
        <v>294</v>
      </c>
      <c r="E339" s="1" t="s">
        <v>137</v>
      </c>
      <c r="F339">
        <v>-20</v>
      </c>
      <c r="G339" s="1" t="s">
        <v>118</v>
      </c>
      <c r="H339">
        <v>-175200</v>
      </c>
      <c r="I339" s="1" t="s">
        <v>119</v>
      </c>
      <c r="J339">
        <v>-3.43</v>
      </c>
      <c r="L339" s="14">
        <v>9694.5600000000031</v>
      </c>
      <c r="M339" s="14">
        <f>Table1[[#This Row],[Price]]*Table1[[#This Row],[Total quantity]]</f>
        <v>600936</v>
      </c>
      <c r="N339" s="9">
        <f>Table1[[#This Row],[Real P/L]]-Table1[[#This Row],[Premium]]</f>
        <v>-591241.43999999994</v>
      </c>
      <c r="S339" s="1" t="s">
        <v>120</v>
      </c>
      <c r="V339" s="1" t="s">
        <v>121</v>
      </c>
      <c r="W339" s="1" t="s">
        <v>121</v>
      </c>
      <c r="X339" s="1" t="s">
        <v>122</v>
      </c>
      <c r="Y339" s="1" t="s">
        <v>123</v>
      </c>
      <c r="Z339" s="1" t="s">
        <v>124</v>
      </c>
      <c r="AA339" s="1" t="s">
        <v>426</v>
      </c>
      <c r="AB339" s="1" t="s">
        <v>120</v>
      </c>
      <c r="AC339" s="1" t="s">
        <v>120</v>
      </c>
      <c r="AD339" s="1" t="s">
        <v>120</v>
      </c>
      <c r="AE339" s="1" t="s">
        <v>120</v>
      </c>
      <c r="AF339" s="1" t="s">
        <v>120</v>
      </c>
      <c r="AG339" s="3">
        <v>40179</v>
      </c>
      <c r="AH339" s="3">
        <v>40543</v>
      </c>
      <c r="AI339" s="1" t="s">
        <v>126</v>
      </c>
      <c r="AJ339">
        <v>8760</v>
      </c>
      <c r="AK339" s="1" t="s">
        <v>127</v>
      </c>
      <c r="AL339">
        <v>5</v>
      </c>
      <c r="AM339" s="3"/>
      <c r="AN339" s="1" t="s">
        <v>120</v>
      </c>
      <c r="AO339" s="1" t="s">
        <v>120</v>
      </c>
      <c r="AP339" s="1" t="s">
        <v>128</v>
      </c>
      <c r="AQ339" s="1" t="s">
        <v>129</v>
      </c>
      <c r="AR339">
        <v>0</v>
      </c>
      <c r="AS339">
        <v>0</v>
      </c>
      <c r="AT339" s="1" t="s">
        <v>123</v>
      </c>
      <c r="AU339">
        <v>0</v>
      </c>
      <c r="AV339">
        <v>0</v>
      </c>
      <c r="AW339" s="1" t="s">
        <v>123</v>
      </c>
      <c r="AX339">
        <v>0</v>
      </c>
      <c r="AY339">
        <v>0</v>
      </c>
      <c r="AZ339" s="1" t="s">
        <v>123</v>
      </c>
      <c r="BA339">
        <v>0</v>
      </c>
      <c r="BB339">
        <v>0</v>
      </c>
      <c r="BC339" s="1" t="s">
        <v>123</v>
      </c>
      <c r="BF339" s="1" t="s">
        <v>130</v>
      </c>
      <c r="BG339" s="1" t="s">
        <v>120</v>
      </c>
      <c r="BH339" s="1" t="s">
        <v>131</v>
      </c>
      <c r="BK339" s="1" t="s">
        <v>120</v>
      </c>
      <c r="BL339" s="1" t="s">
        <v>120</v>
      </c>
      <c r="BM339" s="1" t="s">
        <v>120</v>
      </c>
      <c r="BN339" s="1" t="s">
        <v>120</v>
      </c>
      <c r="BO339" s="1" t="s">
        <v>546</v>
      </c>
      <c r="BP339" s="1" t="s">
        <v>133</v>
      </c>
      <c r="BQ339" s="1" t="s">
        <v>120</v>
      </c>
      <c r="BR339" s="1" t="s">
        <v>120</v>
      </c>
      <c r="BS339" s="1" t="s">
        <v>120</v>
      </c>
      <c r="BT339" s="1" t="s">
        <v>120</v>
      </c>
      <c r="BU339" s="1" t="s">
        <v>120</v>
      </c>
      <c r="BV339" s="1" t="s">
        <v>120</v>
      </c>
      <c r="BW339">
        <v>0</v>
      </c>
      <c r="BX339">
        <v>0</v>
      </c>
      <c r="BY339">
        <v>0</v>
      </c>
      <c r="BZ339" s="3"/>
      <c r="CA339" s="3"/>
      <c r="CB339" s="1" t="s">
        <v>134</v>
      </c>
      <c r="CC339" s="4"/>
      <c r="CE339" s="1" t="s">
        <v>120</v>
      </c>
      <c r="CH339" s="1" t="s">
        <v>120</v>
      </c>
      <c r="CK339" s="1" t="s">
        <v>120</v>
      </c>
      <c r="CN339" s="1" t="s">
        <v>120</v>
      </c>
      <c r="CO339" s="1" t="s">
        <v>120</v>
      </c>
      <c r="CP339" s="1" t="s">
        <v>120</v>
      </c>
      <c r="CQ339" s="1" t="s">
        <v>120</v>
      </c>
      <c r="CR339" s="1" t="s">
        <v>120</v>
      </c>
      <c r="CS339" s="1" t="s">
        <v>120</v>
      </c>
      <c r="CT339" s="3"/>
      <c r="CU339" s="1" t="s">
        <v>120</v>
      </c>
      <c r="CV339" s="1" t="s">
        <v>120</v>
      </c>
      <c r="CW339" s="1" t="s">
        <v>120</v>
      </c>
      <c r="CX339" s="1" t="s">
        <v>120</v>
      </c>
      <c r="CY339" s="1" t="s">
        <v>120</v>
      </c>
      <c r="CZ339" s="1" t="s">
        <v>120</v>
      </c>
      <c r="DA339" s="1" t="s">
        <v>120</v>
      </c>
      <c r="DB339">
        <v>0</v>
      </c>
      <c r="DC339" s="1" t="s">
        <v>120</v>
      </c>
      <c r="DD339" s="1" t="s">
        <v>135</v>
      </c>
      <c r="DE339" s="1" t="s">
        <v>120</v>
      </c>
      <c r="DF339" s="1" t="s">
        <v>120</v>
      </c>
      <c r="DG339" s="1" t="s">
        <v>120</v>
      </c>
      <c r="DH339" s="1" t="s">
        <v>136</v>
      </c>
      <c r="DI339" s="1" t="s">
        <v>119</v>
      </c>
      <c r="DJ339" s="1" t="s">
        <v>120</v>
      </c>
      <c r="DK339" s="1" t="s">
        <v>120</v>
      </c>
      <c r="DL339" s="1" t="s">
        <v>120</v>
      </c>
      <c r="DM339" s="1" t="s">
        <v>120</v>
      </c>
      <c r="DN339" s="1" t="s">
        <v>120</v>
      </c>
      <c r="DO339" s="1" t="s">
        <v>120</v>
      </c>
      <c r="DP339" s="1" t="s">
        <v>120</v>
      </c>
      <c r="DQ339" s="1" t="s">
        <v>120</v>
      </c>
    </row>
    <row r="340" spans="2:121" x14ac:dyDescent="0.25">
      <c r="B340">
        <v>2153</v>
      </c>
      <c r="C340" s="3">
        <v>40179</v>
      </c>
      <c r="D340" s="1" t="s">
        <v>298</v>
      </c>
      <c r="E340" s="1" t="s">
        <v>117</v>
      </c>
      <c r="F340">
        <v>10</v>
      </c>
      <c r="G340" s="1" t="s">
        <v>118</v>
      </c>
      <c r="H340">
        <v>87600</v>
      </c>
      <c r="I340" s="1" t="s">
        <v>119</v>
      </c>
      <c r="J340">
        <v>3.23</v>
      </c>
      <c r="L340" s="19"/>
      <c r="M340" s="9">
        <f>Table1[[#This Row],[Price]]*Table1[[#This Row],[Total quantity]]</f>
        <v>282948</v>
      </c>
      <c r="N340" s="9">
        <f>Table1[[#This Row],[Real P/L]]-Table1[[#This Row],[Premium]]</f>
        <v>-282948</v>
      </c>
      <c r="S340" s="1" t="s">
        <v>120</v>
      </c>
      <c r="V340" s="1" t="s">
        <v>121</v>
      </c>
      <c r="W340" s="1" t="s">
        <v>121</v>
      </c>
      <c r="X340" s="1" t="s">
        <v>122</v>
      </c>
      <c r="Y340" s="1" t="s">
        <v>123</v>
      </c>
      <c r="Z340" s="1" t="s">
        <v>124</v>
      </c>
      <c r="AA340" s="1" t="s">
        <v>426</v>
      </c>
      <c r="AB340" s="1" t="s">
        <v>120</v>
      </c>
      <c r="AC340" s="1" t="s">
        <v>120</v>
      </c>
      <c r="AD340" s="1" t="s">
        <v>120</v>
      </c>
      <c r="AE340" s="1" t="s">
        <v>120</v>
      </c>
      <c r="AF340" s="1" t="s">
        <v>120</v>
      </c>
      <c r="AG340" s="3">
        <v>40179</v>
      </c>
      <c r="AH340" s="3">
        <v>40543</v>
      </c>
      <c r="AI340" s="1" t="s">
        <v>126</v>
      </c>
      <c r="AJ340">
        <v>8760</v>
      </c>
      <c r="AK340" s="1" t="s">
        <v>127</v>
      </c>
      <c r="AL340">
        <v>5</v>
      </c>
      <c r="AM340" s="3"/>
      <c r="AN340" s="1" t="s">
        <v>120</v>
      </c>
      <c r="AO340" s="1" t="s">
        <v>120</v>
      </c>
      <c r="AP340" s="1" t="s">
        <v>128</v>
      </c>
      <c r="AQ340" s="1" t="s">
        <v>129</v>
      </c>
      <c r="AR340">
        <v>0</v>
      </c>
      <c r="AS340">
        <v>0</v>
      </c>
      <c r="AT340" s="1" t="s">
        <v>123</v>
      </c>
      <c r="AU340">
        <v>0</v>
      </c>
      <c r="AV340">
        <v>0</v>
      </c>
      <c r="AW340" s="1" t="s">
        <v>123</v>
      </c>
      <c r="AX340">
        <v>0</v>
      </c>
      <c r="AY340">
        <v>0</v>
      </c>
      <c r="AZ340" s="1" t="s">
        <v>123</v>
      </c>
      <c r="BA340">
        <v>0</v>
      </c>
      <c r="BB340">
        <v>0</v>
      </c>
      <c r="BC340" s="1" t="s">
        <v>123</v>
      </c>
      <c r="BF340" s="1" t="s">
        <v>130</v>
      </c>
      <c r="BG340" s="1" t="s">
        <v>120</v>
      </c>
      <c r="BH340" s="1" t="s">
        <v>131</v>
      </c>
      <c r="BK340" s="1" t="s">
        <v>120</v>
      </c>
      <c r="BL340" s="1" t="s">
        <v>120</v>
      </c>
      <c r="BM340" s="1" t="s">
        <v>120</v>
      </c>
      <c r="BN340" s="1" t="s">
        <v>120</v>
      </c>
      <c r="BO340" s="1" t="s">
        <v>547</v>
      </c>
      <c r="BP340" s="1" t="s">
        <v>133</v>
      </c>
      <c r="BQ340" s="1" t="s">
        <v>120</v>
      </c>
      <c r="BR340" s="1" t="s">
        <v>120</v>
      </c>
      <c r="BS340" s="1" t="s">
        <v>120</v>
      </c>
      <c r="BT340" s="1" t="s">
        <v>120</v>
      </c>
      <c r="BU340" s="1" t="s">
        <v>120</v>
      </c>
      <c r="BV340" s="1" t="s">
        <v>120</v>
      </c>
      <c r="BW340">
        <v>0</v>
      </c>
      <c r="BX340">
        <v>0</v>
      </c>
      <c r="BY340">
        <v>0</v>
      </c>
      <c r="BZ340" s="3"/>
      <c r="CA340" s="3"/>
      <c r="CB340" s="1" t="s">
        <v>142</v>
      </c>
      <c r="CC340" s="4"/>
      <c r="CE340" s="1" t="s">
        <v>120</v>
      </c>
      <c r="CH340" s="1" t="s">
        <v>120</v>
      </c>
      <c r="CK340" s="1" t="s">
        <v>120</v>
      </c>
      <c r="CN340" s="1" t="s">
        <v>120</v>
      </c>
      <c r="CO340" s="1" t="s">
        <v>120</v>
      </c>
      <c r="CP340" s="1" t="s">
        <v>120</v>
      </c>
      <c r="CQ340" s="1" t="s">
        <v>120</v>
      </c>
      <c r="CR340" s="1" t="s">
        <v>120</v>
      </c>
      <c r="CS340" s="1" t="s">
        <v>120</v>
      </c>
      <c r="CT340" s="3"/>
      <c r="CU340" s="1" t="s">
        <v>120</v>
      </c>
      <c r="CV340" s="1" t="s">
        <v>120</v>
      </c>
      <c r="CW340" s="1" t="s">
        <v>120</v>
      </c>
      <c r="CX340" s="1" t="s">
        <v>120</v>
      </c>
      <c r="CY340" s="1" t="s">
        <v>120</v>
      </c>
      <c r="CZ340" s="1" t="s">
        <v>120</v>
      </c>
      <c r="DA340" s="1" t="s">
        <v>120</v>
      </c>
      <c r="DB340">
        <v>0</v>
      </c>
      <c r="DC340" s="1" t="s">
        <v>120</v>
      </c>
      <c r="DD340" s="1" t="s">
        <v>135</v>
      </c>
      <c r="DE340" s="1" t="s">
        <v>120</v>
      </c>
      <c r="DF340" s="1" t="s">
        <v>120</v>
      </c>
      <c r="DG340" s="1" t="s">
        <v>120</v>
      </c>
      <c r="DH340" s="1" t="s">
        <v>136</v>
      </c>
      <c r="DI340" s="1" t="s">
        <v>119</v>
      </c>
      <c r="DJ340" s="1" t="s">
        <v>120</v>
      </c>
      <c r="DK340" s="1" t="s">
        <v>120</v>
      </c>
      <c r="DL340" s="1" t="s">
        <v>120</v>
      </c>
      <c r="DM340" s="1" t="s">
        <v>120</v>
      </c>
      <c r="DN340" s="1" t="s">
        <v>120</v>
      </c>
      <c r="DO340" s="1" t="s">
        <v>120</v>
      </c>
      <c r="DP340" s="1" t="s">
        <v>120</v>
      </c>
      <c r="DQ340" s="1" t="s">
        <v>120</v>
      </c>
    </row>
    <row r="341" spans="2:121" x14ac:dyDescent="0.25">
      <c r="B341">
        <v>2441</v>
      </c>
      <c r="C341" s="3">
        <v>40179</v>
      </c>
      <c r="D341" s="1" t="s">
        <v>298</v>
      </c>
      <c r="E341" s="1" t="s">
        <v>137</v>
      </c>
      <c r="F341">
        <v>-10</v>
      </c>
      <c r="G341" s="1" t="s">
        <v>118</v>
      </c>
      <c r="H341">
        <v>-87600</v>
      </c>
      <c r="I341" s="1" t="s">
        <v>119</v>
      </c>
      <c r="J341">
        <v>4.5599999999999996</v>
      </c>
      <c r="M341" s="9">
        <f>Table1[[#This Row],[Price]]*Table1[[#This Row],[Total quantity]]</f>
        <v>-399455.99999999994</v>
      </c>
      <c r="N341" s="9">
        <f>Table1[[#This Row],[Real P/L]]-Table1[[#This Row],[Premium]]</f>
        <v>399455.99999999994</v>
      </c>
      <c r="S341" s="1" t="s">
        <v>120</v>
      </c>
      <c r="V341" s="1" t="s">
        <v>121</v>
      </c>
      <c r="W341" s="1" t="s">
        <v>121</v>
      </c>
      <c r="X341" s="1" t="s">
        <v>122</v>
      </c>
      <c r="Y341" s="1" t="s">
        <v>123</v>
      </c>
      <c r="Z341" s="1" t="s">
        <v>124</v>
      </c>
      <c r="AA341" s="1" t="s">
        <v>426</v>
      </c>
      <c r="AB341" s="1" t="s">
        <v>120</v>
      </c>
      <c r="AC341" s="1" t="s">
        <v>120</v>
      </c>
      <c r="AD341" s="1" t="s">
        <v>120</v>
      </c>
      <c r="AE341" s="1" t="s">
        <v>120</v>
      </c>
      <c r="AF341" s="1" t="s">
        <v>120</v>
      </c>
      <c r="AG341" s="3">
        <v>40179</v>
      </c>
      <c r="AH341" s="3">
        <v>40543</v>
      </c>
      <c r="AI341" s="1" t="s">
        <v>126</v>
      </c>
      <c r="AJ341">
        <v>8760</v>
      </c>
      <c r="AK341" s="1" t="s">
        <v>127</v>
      </c>
      <c r="AL341">
        <v>5</v>
      </c>
      <c r="AM341" s="3"/>
      <c r="AN341" s="1" t="s">
        <v>120</v>
      </c>
      <c r="AO341" s="1" t="s">
        <v>120</v>
      </c>
      <c r="AP341" s="1" t="s">
        <v>128</v>
      </c>
      <c r="AQ341" s="1" t="s">
        <v>129</v>
      </c>
      <c r="AR341">
        <v>0</v>
      </c>
      <c r="AS341">
        <v>0</v>
      </c>
      <c r="AT341" s="1" t="s">
        <v>123</v>
      </c>
      <c r="AU341">
        <v>0</v>
      </c>
      <c r="AV341">
        <v>0</v>
      </c>
      <c r="AW341" s="1" t="s">
        <v>123</v>
      </c>
      <c r="AX341">
        <v>0</v>
      </c>
      <c r="AY341">
        <v>0</v>
      </c>
      <c r="AZ341" s="1" t="s">
        <v>123</v>
      </c>
      <c r="BA341">
        <v>0</v>
      </c>
      <c r="BB341">
        <v>0</v>
      </c>
      <c r="BC341" s="1" t="s">
        <v>123</v>
      </c>
      <c r="BF341" s="1" t="s">
        <v>130</v>
      </c>
      <c r="BG341" s="1" t="s">
        <v>120</v>
      </c>
      <c r="BH341" s="1" t="s">
        <v>131</v>
      </c>
      <c r="BK341" s="1" t="s">
        <v>120</v>
      </c>
      <c r="BL341" s="1" t="s">
        <v>120</v>
      </c>
      <c r="BM341" s="1" t="s">
        <v>120</v>
      </c>
      <c r="BN341" s="1" t="s">
        <v>120</v>
      </c>
      <c r="BO341" s="1" t="s">
        <v>548</v>
      </c>
      <c r="BP341" s="1" t="s">
        <v>133</v>
      </c>
      <c r="BQ341" s="1" t="s">
        <v>120</v>
      </c>
      <c r="BR341" s="1" t="s">
        <v>120</v>
      </c>
      <c r="BS341" s="1" t="s">
        <v>120</v>
      </c>
      <c r="BT341" s="1" t="s">
        <v>120</v>
      </c>
      <c r="BU341" s="1" t="s">
        <v>120</v>
      </c>
      <c r="BV341" s="1" t="s">
        <v>120</v>
      </c>
      <c r="BW341">
        <v>0</v>
      </c>
      <c r="BX341">
        <v>0</v>
      </c>
      <c r="BY341">
        <v>0</v>
      </c>
      <c r="BZ341" s="3"/>
      <c r="CA341" s="3"/>
      <c r="CB341" s="1" t="s">
        <v>142</v>
      </c>
      <c r="CC341" s="4"/>
      <c r="CE341" s="1" t="s">
        <v>120</v>
      </c>
      <c r="CH341" s="1" t="s">
        <v>120</v>
      </c>
      <c r="CK341" s="1" t="s">
        <v>120</v>
      </c>
      <c r="CN341" s="1" t="s">
        <v>120</v>
      </c>
      <c r="CO341" s="1" t="s">
        <v>120</v>
      </c>
      <c r="CP341" s="1" t="s">
        <v>120</v>
      </c>
      <c r="CQ341" s="1" t="s">
        <v>120</v>
      </c>
      <c r="CR341" s="1" t="s">
        <v>120</v>
      </c>
      <c r="CS341" s="1" t="s">
        <v>120</v>
      </c>
      <c r="CT341" s="3"/>
      <c r="CU341" s="1" t="s">
        <v>120</v>
      </c>
      <c r="CV341" s="1" t="s">
        <v>120</v>
      </c>
      <c r="CW341" s="1" t="s">
        <v>120</v>
      </c>
      <c r="CX341" s="1" t="s">
        <v>120</v>
      </c>
      <c r="CY341" s="1" t="s">
        <v>120</v>
      </c>
      <c r="CZ341" s="1" t="s">
        <v>120</v>
      </c>
      <c r="DA341" s="1" t="s">
        <v>120</v>
      </c>
      <c r="DB341">
        <v>0</v>
      </c>
      <c r="DC341" s="1" t="s">
        <v>120</v>
      </c>
      <c r="DD341" s="1" t="s">
        <v>135</v>
      </c>
      <c r="DE341" s="1" t="s">
        <v>120</v>
      </c>
      <c r="DF341" s="1" t="s">
        <v>120</v>
      </c>
      <c r="DG341" s="1" t="s">
        <v>120</v>
      </c>
      <c r="DH341" s="1" t="s">
        <v>136</v>
      </c>
      <c r="DI341" s="1" t="s">
        <v>119</v>
      </c>
      <c r="DJ341" s="1" t="s">
        <v>120</v>
      </c>
      <c r="DK341" s="1" t="s">
        <v>120</v>
      </c>
      <c r="DL341" s="1" t="s">
        <v>120</v>
      </c>
      <c r="DM341" s="1" t="s">
        <v>120</v>
      </c>
      <c r="DN341" s="1" t="s">
        <v>120</v>
      </c>
      <c r="DO341" s="1" t="s">
        <v>120</v>
      </c>
      <c r="DP341" s="1" t="s">
        <v>120</v>
      </c>
      <c r="DQ341" s="1" t="s">
        <v>120</v>
      </c>
    </row>
    <row r="342" spans="2:121" x14ac:dyDescent="0.25">
      <c r="B342">
        <v>2727</v>
      </c>
      <c r="C342" s="3">
        <v>40179</v>
      </c>
      <c r="D342" s="1" t="s">
        <v>298</v>
      </c>
      <c r="E342" s="1" t="s">
        <v>137</v>
      </c>
      <c r="F342">
        <v>-20</v>
      </c>
      <c r="G342" s="1" t="s">
        <v>118</v>
      </c>
      <c r="H342">
        <v>-175200</v>
      </c>
      <c r="I342" s="1" t="s">
        <v>119</v>
      </c>
      <c r="J342">
        <v>-3.43</v>
      </c>
      <c r="M342" s="9">
        <f>Table1[[#This Row],[Price]]*Table1[[#This Row],[Total quantity]]</f>
        <v>600936</v>
      </c>
      <c r="N342" s="9">
        <f>Table1[[#This Row],[Real P/L]]-Table1[[#This Row],[Premium]]</f>
        <v>-600936</v>
      </c>
      <c r="S342" s="1" t="s">
        <v>120</v>
      </c>
      <c r="V342" s="1" t="s">
        <v>121</v>
      </c>
      <c r="W342" s="1" t="s">
        <v>121</v>
      </c>
      <c r="X342" s="1" t="s">
        <v>122</v>
      </c>
      <c r="Y342" s="1" t="s">
        <v>123</v>
      </c>
      <c r="Z342" s="1" t="s">
        <v>124</v>
      </c>
      <c r="AA342" s="1" t="s">
        <v>426</v>
      </c>
      <c r="AB342" s="1" t="s">
        <v>120</v>
      </c>
      <c r="AC342" s="1" t="s">
        <v>120</v>
      </c>
      <c r="AD342" s="1" t="s">
        <v>120</v>
      </c>
      <c r="AE342" s="1" t="s">
        <v>120</v>
      </c>
      <c r="AF342" s="1" t="s">
        <v>120</v>
      </c>
      <c r="AG342" s="3">
        <v>40179</v>
      </c>
      <c r="AH342" s="3">
        <v>40543</v>
      </c>
      <c r="AI342" s="1" t="s">
        <v>126</v>
      </c>
      <c r="AJ342">
        <v>8760</v>
      </c>
      <c r="AK342" s="1" t="s">
        <v>127</v>
      </c>
      <c r="AL342">
        <v>5</v>
      </c>
      <c r="AM342" s="3"/>
      <c r="AN342" s="1" t="s">
        <v>120</v>
      </c>
      <c r="AO342" s="1" t="s">
        <v>120</v>
      </c>
      <c r="AP342" s="1" t="s">
        <v>128</v>
      </c>
      <c r="AQ342" s="1" t="s">
        <v>129</v>
      </c>
      <c r="AR342">
        <v>0</v>
      </c>
      <c r="AS342">
        <v>0</v>
      </c>
      <c r="AT342" s="1" t="s">
        <v>123</v>
      </c>
      <c r="AU342">
        <v>0</v>
      </c>
      <c r="AV342">
        <v>0</v>
      </c>
      <c r="AW342" s="1" t="s">
        <v>123</v>
      </c>
      <c r="AX342">
        <v>0</v>
      </c>
      <c r="AY342">
        <v>0</v>
      </c>
      <c r="AZ342" s="1" t="s">
        <v>123</v>
      </c>
      <c r="BA342">
        <v>0</v>
      </c>
      <c r="BB342">
        <v>0</v>
      </c>
      <c r="BC342" s="1" t="s">
        <v>123</v>
      </c>
      <c r="BF342" s="1" t="s">
        <v>130</v>
      </c>
      <c r="BG342" s="1" t="s">
        <v>120</v>
      </c>
      <c r="BH342" s="1" t="s">
        <v>131</v>
      </c>
      <c r="BK342" s="1" t="s">
        <v>120</v>
      </c>
      <c r="BL342" s="1" t="s">
        <v>120</v>
      </c>
      <c r="BM342" s="1" t="s">
        <v>120</v>
      </c>
      <c r="BN342" s="1" t="s">
        <v>120</v>
      </c>
      <c r="BO342" s="1" t="s">
        <v>549</v>
      </c>
      <c r="BP342" s="1" t="s">
        <v>133</v>
      </c>
      <c r="BQ342" s="1" t="s">
        <v>120</v>
      </c>
      <c r="BR342" s="1" t="s">
        <v>120</v>
      </c>
      <c r="BS342" s="1" t="s">
        <v>120</v>
      </c>
      <c r="BT342" s="1" t="s">
        <v>120</v>
      </c>
      <c r="BU342" s="1" t="s">
        <v>120</v>
      </c>
      <c r="BV342" s="1" t="s">
        <v>120</v>
      </c>
      <c r="BW342">
        <v>0</v>
      </c>
      <c r="BX342">
        <v>0</v>
      </c>
      <c r="BY342">
        <v>0</v>
      </c>
      <c r="BZ342" s="3"/>
      <c r="CA342" s="3"/>
      <c r="CB342" s="1" t="s">
        <v>142</v>
      </c>
      <c r="CC342" s="4"/>
      <c r="CE342" s="1" t="s">
        <v>120</v>
      </c>
      <c r="CH342" s="1" t="s">
        <v>120</v>
      </c>
      <c r="CK342" s="1" t="s">
        <v>120</v>
      </c>
      <c r="CN342" s="1" t="s">
        <v>120</v>
      </c>
      <c r="CO342" s="1" t="s">
        <v>120</v>
      </c>
      <c r="CP342" s="1" t="s">
        <v>120</v>
      </c>
      <c r="CQ342" s="1" t="s">
        <v>120</v>
      </c>
      <c r="CR342" s="1" t="s">
        <v>120</v>
      </c>
      <c r="CS342" s="1" t="s">
        <v>120</v>
      </c>
      <c r="CT342" s="3"/>
      <c r="CU342" s="1" t="s">
        <v>120</v>
      </c>
      <c r="CV342" s="1" t="s">
        <v>120</v>
      </c>
      <c r="CW342" s="1" t="s">
        <v>120</v>
      </c>
      <c r="CX342" s="1" t="s">
        <v>120</v>
      </c>
      <c r="CY342" s="1" t="s">
        <v>120</v>
      </c>
      <c r="CZ342" s="1" t="s">
        <v>120</v>
      </c>
      <c r="DA342" s="1" t="s">
        <v>120</v>
      </c>
      <c r="DB342">
        <v>0</v>
      </c>
      <c r="DC342" s="1" t="s">
        <v>120</v>
      </c>
      <c r="DD342" s="1" t="s">
        <v>135</v>
      </c>
      <c r="DE342" s="1" t="s">
        <v>120</v>
      </c>
      <c r="DF342" s="1" t="s">
        <v>120</v>
      </c>
      <c r="DG342" s="1" t="s">
        <v>120</v>
      </c>
      <c r="DH342" s="1" t="s">
        <v>136</v>
      </c>
      <c r="DI342" s="1" t="s">
        <v>119</v>
      </c>
      <c r="DJ342" s="1" t="s">
        <v>120</v>
      </c>
      <c r="DK342" s="1" t="s">
        <v>120</v>
      </c>
      <c r="DL342" s="1" t="s">
        <v>120</v>
      </c>
      <c r="DM342" s="1" t="s">
        <v>120</v>
      </c>
      <c r="DN342" s="1" t="s">
        <v>120</v>
      </c>
      <c r="DO342" s="1" t="s">
        <v>120</v>
      </c>
      <c r="DP342" s="1" t="s">
        <v>120</v>
      </c>
      <c r="DQ342" s="1" t="s">
        <v>120</v>
      </c>
    </row>
    <row r="343" spans="2:121" x14ac:dyDescent="0.25">
      <c r="B343">
        <v>2155</v>
      </c>
      <c r="C343" s="3">
        <v>40179</v>
      </c>
      <c r="D343" s="1" t="s">
        <v>302</v>
      </c>
      <c r="E343" s="1" t="s">
        <v>117</v>
      </c>
      <c r="F343">
        <v>10</v>
      </c>
      <c r="G343" s="1" t="s">
        <v>118</v>
      </c>
      <c r="H343">
        <v>87600</v>
      </c>
      <c r="I343" s="1" t="s">
        <v>119</v>
      </c>
      <c r="J343">
        <v>3.23</v>
      </c>
      <c r="M343" s="9">
        <f>Table1[[#This Row],[Price]]*Table1[[#This Row],[Total quantity]]</f>
        <v>282948</v>
      </c>
      <c r="N343" s="9">
        <f>Table1[[#This Row],[Real P/L]]-Table1[[#This Row],[Premium]]</f>
        <v>-282948</v>
      </c>
      <c r="S343" s="1" t="s">
        <v>120</v>
      </c>
      <c r="V343" s="1" t="s">
        <v>121</v>
      </c>
      <c r="W343" s="1" t="s">
        <v>121</v>
      </c>
      <c r="X343" s="1" t="s">
        <v>122</v>
      </c>
      <c r="Y343" s="1" t="s">
        <v>123</v>
      </c>
      <c r="Z343" s="1" t="s">
        <v>124</v>
      </c>
      <c r="AA343" s="1" t="s">
        <v>426</v>
      </c>
      <c r="AB343" s="1" t="s">
        <v>120</v>
      </c>
      <c r="AC343" s="1" t="s">
        <v>120</v>
      </c>
      <c r="AD343" s="1" t="s">
        <v>120</v>
      </c>
      <c r="AE343" s="1" t="s">
        <v>120</v>
      </c>
      <c r="AF343" s="1" t="s">
        <v>120</v>
      </c>
      <c r="AG343" s="3">
        <v>40179</v>
      </c>
      <c r="AH343" s="3">
        <v>40543</v>
      </c>
      <c r="AI343" s="1" t="s">
        <v>126</v>
      </c>
      <c r="AJ343">
        <v>8760</v>
      </c>
      <c r="AK343" s="1" t="s">
        <v>127</v>
      </c>
      <c r="AL343">
        <v>5</v>
      </c>
      <c r="AM343" s="3"/>
      <c r="AN343" s="1" t="s">
        <v>120</v>
      </c>
      <c r="AO343" s="1" t="s">
        <v>120</v>
      </c>
      <c r="AP343" s="1" t="s">
        <v>128</v>
      </c>
      <c r="AQ343" s="1" t="s">
        <v>129</v>
      </c>
      <c r="AR343">
        <v>0</v>
      </c>
      <c r="AS343">
        <v>0</v>
      </c>
      <c r="AT343" s="1" t="s">
        <v>123</v>
      </c>
      <c r="AU343">
        <v>0</v>
      </c>
      <c r="AV343">
        <v>0</v>
      </c>
      <c r="AW343" s="1" t="s">
        <v>123</v>
      </c>
      <c r="AX343">
        <v>0</v>
      </c>
      <c r="AY343">
        <v>0</v>
      </c>
      <c r="AZ343" s="1" t="s">
        <v>123</v>
      </c>
      <c r="BA343">
        <v>0</v>
      </c>
      <c r="BB343">
        <v>0</v>
      </c>
      <c r="BC343" s="1" t="s">
        <v>123</v>
      </c>
      <c r="BF343" s="1" t="s">
        <v>130</v>
      </c>
      <c r="BG343" s="1" t="s">
        <v>120</v>
      </c>
      <c r="BH343" s="1" t="s">
        <v>131</v>
      </c>
      <c r="BK343" s="1" t="s">
        <v>120</v>
      </c>
      <c r="BL343" s="1" t="s">
        <v>120</v>
      </c>
      <c r="BM343" s="1" t="s">
        <v>120</v>
      </c>
      <c r="BN343" s="1" t="s">
        <v>120</v>
      </c>
      <c r="BO343" s="1" t="s">
        <v>550</v>
      </c>
      <c r="BP343" s="1" t="s">
        <v>133</v>
      </c>
      <c r="BQ343" s="1" t="s">
        <v>120</v>
      </c>
      <c r="BR343" s="1" t="s">
        <v>120</v>
      </c>
      <c r="BS343" s="1" t="s">
        <v>120</v>
      </c>
      <c r="BT343" s="1" t="s">
        <v>120</v>
      </c>
      <c r="BU343" s="1" t="s">
        <v>120</v>
      </c>
      <c r="BV343" s="1" t="s">
        <v>120</v>
      </c>
      <c r="BW343">
        <v>0</v>
      </c>
      <c r="BX343">
        <v>0</v>
      </c>
      <c r="BY343">
        <v>0</v>
      </c>
      <c r="BZ343" s="3"/>
      <c r="CA343" s="3"/>
      <c r="CB343" s="1" t="s">
        <v>147</v>
      </c>
      <c r="CC343" s="4"/>
      <c r="CE343" s="1" t="s">
        <v>120</v>
      </c>
      <c r="CH343" s="1" t="s">
        <v>120</v>
      </c>
      <c r="CK343" s="1" t="s">
        <v>120</v>
      </c>
      <c r="CN343" s="1" t="s">
        <v>120</v>
      </c>
      <c r="CO343" s="1" t="s">
        <v>120</v>
      </c>
      <c r="CP343" s="1" t="s">
        <v>120</v>
      </c>
      <c r="CQ343" s="1" t="s">
        <v>120</v>
      </c>
      <c r="CR343" s="1" t="s">
        <v>120</v>
      </c>
      <c r="CS343" s="1" t="s">
        <v>120</v>
      </c>
      <c r="CT343" s="3"/>
      <c r="CU343" s="1" t="s">
        <v>120</v>
      </c>
      <c r="CV343" s="1" t="s">
        <v>120</v>
      </c>
      <c r="CW343" s="1" t="s">
        <v>120</v>
      </c>
      <c r="CX343" s="1" t="s">
        <v>120</v>
      </c>
      <c r="CY343" s="1" t="s">
        <v>120</v>
      </c>
      <c r="CZ343" s="1" t="s">
        <v>120</v>
      </c>
      <c r="DA343" s="1" t="s">
        <v>120</v>
      </c>
      <c r="DB343">
        <v>0</v>
      </c>
      <c r="DC343" s="1" t="s">
        <v>120</v>
      </c>
      <c r="DD343" s="1" t="s">
        <v>135</v>
      </c>
      <c r="DE343" s="1" t="s">
        <v>120</v>
      </c>
      <c r="DF343" s="1" t="s">
        <v>120</v>
      </c>
      <c r="DG343" s="1" t="s">
        <v>120</v>
      </c>
      <c r="DH343" s="1" t="s">
        <v>136</v>
      </c>
      <c r="DI343" s="1" t="s">
        <v>119</v>
      </c>
      <c r="DJ343" s="1" t="s">
        <v>120</v>
      </c>
      <c r="DK343" s="1" t="s">
        <v>120</v>
      </c>
      <c r="DL343" s="1" t="s">
        <v>120</v>
      </c>
      <c r="DM343" s="1" t="s">
        <v>120</v>
      </c>
      <c r="DN343" s="1" t="s">
        <v>120</v>
      </c>
      <c r="DO343" s="1" t="s">
        <v>120</v>
      </c>
      <c r="DP343" s="1" t="s">
        <v>120</v>
      </c>
      <c r="DQ343" s="1" t="s">
        <v>120</v>
      </c>
    </row>
    <row r="344" spans="2:121" x14ac:dyDescent="0.25">
      <c r="B344">
        <v>2443</v>
      </c>
      <c r="C344" s="3">
        <v>40179</v>
      </c>
      <c r="D344" s="1" t="s">
        <v>302</v>
      </c>
      <c r="E344" s="1" t="s">
        <v>137</v>
      </c>
      <c r="F344">
        <v>-10</v>
      </c>
      <c r="G344" s="1" t="s">
        <v>118</v>
      </c>
      <c r="H344">
        <v>-87600</v>
      </c>
      <c r="I344" s="1" t="s">
        <v>119</v>
      </c>
      <c r="J344">
        <v>4.5599999999999996</v>
      </c>
      <c r="M344" s="9">
        <f>Table1[[#This Row],[Price]]*Table1[[#This Row],[Total quantity]]</f>
        <v>-399455.99999999994</v>
      </c>
      <c r="N344" s="9">
        <f>Table1[[#This Row],[Real P/L]]-Table1[[#This Row],[Premium]]</f>
        <v>399455.99999999994</v>
      </c>
      <c r="S344" s="1" t="s">
        <v>120</v>
      </c>
      <c r="V344" s="1" t="s">
        <v>121</v>
      </c>
      <c r="W344" s="1" t="s">
        <v>121</v>
      </c>
      <c r="X344" s="1" t="s">
        <v>122</v>
      </c>
      <c r="Y344" s="1" t="s">
        <v>123</v>
      </c>
      <c r="Z344" s="1" t="s">
        <v>124</v>
      </c>
      <c r="AA344" s="1" t="s">
        <v>426</v>
      </c>
      <c r="AB344" s="1" t="s">
        <v>120</v>
      </c>
      <c r="AC344" s="1" t="s">
        <v>120</v>
      </c>
      <c r="AD344" s="1" t="s">
        <v>120</v>
      </c>
      <c r="AE344" s="1" t="s">
        <v>120</v>
      </c>
      <c r="AF344" s="1" t="s">
        <v>120</v>
      </c>
      <c r="AG344" s="3">
        <v>40179</v>
      </c>
      <c r="AH344" s="3">
        <v>40543</v>
      </c>
      <c r="AI344" s="1" t="s">
        <v>126</v>
      </c>
      <c r="AJ344">
        <v>8760</v>
      </c>
      <c r="AK344" s="1" t="s">
        <v>127</v>
      </c>
      <c r="AL344">
        <v>5</v>
      </c>
      <c r="AM344" s="3"/>
      <c r="AN344" s="1" t="s">
        <v>120</v>
      </c>
      <c r="AO344" s="1" t="s">
        <v>120</v>
      </c>
      <c r="AP344" s="1" t="s">
        <v>128</v>
      </c>
      <c r="AQ344" s="1" t="s">
        <v>129</v>
      </c>
      <c r="AR344">
        <v>0</v>
      </c>
      <c r="AS344">
        <v>0</v>
      </c>
      <c r="AT344" s="1" t="s">
        <v>123</v>
      </c>
      <c r="AU344">
        <v>0</v>
      </c>
      <c r="AV344">
        <v>0</v>
      </c>
      <c r="AW344" s="1" t="s">
        <v>123</v>
      </c>
      <c r="AX344">
        <v>0</v>
      </c>
      <c r="AY344">
        <v>0</v>
      </c>
      <c r="AZ344" s="1" t="s">
        <v>123</v>
      </c>
      <c r="BA344">
        <v>0</v>
      </c>
      <c r="BB344">
        <v>0</v>
      </c>
      <c r="BC344" s="1" t="s">
        <v>123</v>
      </c>
      <c r="BF344" s="1" t="s">
        <v>130</v>
      </c>
      <c r="BG344" s="1" t="s">
        <v>120</v>
      </c>
      <c r="BH344" s="1" t="s">
        <v>131</v>
      </c>
      <c r="BK344" s="1" t="s">
        <v>120</v>
      </c>
      <c r="BL344" s="1" t="s">
        <v>120</v>
      </c>
      <c r="BM344" s="1" t="s">
        <v>120</v>
      </c>
      <c r="BN344" s="1" t="s">
        <v>120</v>
      </c>
      <c r="BO344" s="1" t="s">
        <v>551</v>
      </c>
      <c r="BP344" s="1" t="s">
        <v>133</v>
      </c>
      <c r="BQ344" s="1" t="s">
        <v>120</v>
      </c>
      <c r="BR344" s="1" t="s">
        <v>120</v>
      </c>
      <c r="BS344" s="1" t="s">
        <v>120</v>
      </c>
      <c r="BT344" s="1" t="s">
        <v>120</v>
      </c>
      <c r="BU344" s="1" t="s">
        <v>120</v>
      </c>
      <c r="BV344" s="1" t="s">
        <v>120</v>
      </c>
      <c r="BW344">
        <v>0</v>
      </c>
      <c r="BX344">
        <v>0</v>
      </c>
      <c r="BY344">
        <v>0</v>
      </c>
      <c r="BZ344" s="3"/>
      <c r="CA344" s="3"/>
      <c r="CB344" s="1" t="s">
        <v>147</v>
      </c>
      <c r="CC344" s="4"/>
      <c r="CE344" s="1" t="s">
        <v>120</v>
      </c>
      <c r="CH344" s="1" t="s">
        <v>120</v>
      </c>
      <c r="CK344" s="1" t="s">
        <v>120</v>
      </c>
      <c r="CN344" s="1" t="s">
        <v>120</v>
      </c>
      <c r="CO344" s="1" t="s">
        <v>120</v>
      </c>
      <c r="CP344" s="1" t="s">
        <v>120</v>
      </c>
      <c r="CQ344" s="1" t="s">
        <v>120</v>
      </c>
      <c r="CR344" s="1" t="s">
        <v>120</v>
      </c>
      <c r="CS344" s="1" t="s">
        <v>120</v>
      </c>
      <c r="CT344" s="3"/>
      <c r="CU344" s="1" t="s">
        <v>120</v>
      </c>
      <c r="CV344" s="1" t="s">
        <v>120</v>
      </c>
      <c r="CW344" s="1" t="s">
        <v>120</v>
      </c>
      <c r="CX344" s="1" t="s">
        <v>120</v>
      </c>
      <c r="CY344" s="1" t="s">
        <v>120</v>
      </c>
      <c r="CZ344" s="1" t="s">
        <v>120</v>
      </c>
      <c r="DA344" s="1" t="s">
        <v>120</v>
      </c>
      <c r="DB344">
        <v>0</v>
      </c>
      <c r="DC344" s="1" t="s">
        <v>120</v>
      </c>
      <c r="DD344" s="1" t="s">
        <v>135</v>
      </c>
      <c r="DE344" s="1" t="s">
        <v>120</v>
      </c>
      <c r="DF344" s="1" t="s">
        <v>120</v>
      </c>
      <c r="DG344" s="1" t="s">
        <v>120</v>
      </c>
      <c r="DH344" s="1" t="s">
        <v>136</v>
      </c>
      <c r="DI344" s="1" t="s">
        <v>119</v>
      </c>
      <c r="DJ344" s="1" t="s">
        <v>120</v>
      </c>
      <c r="DK344" s="1" t="s">
        <v>120</v>
      </c>
      <c r="DL344" s="1" t="s">
        <v>120</v>
      </c>
      <c r="DM344" s="1" t="s">
        <v>120</v>
      </c>
      <c r="DN344" s="1" t="s">
        <v>120</v>
      </c>
      <c r="DO344" s="1" t="s">
        <v>120</v>
      </c>
      <c r="DP344" s="1" t="s">
        <v>120</v>
      </c>
      <c r="DQ344" s="1" t="s">
        <v>120</v>
      </c>
    </row>
    <row r="345" spans="2:121" x14ac:dyDescent="0.25">
      <c r="B345">
        <v>2729</v>
      </c>
      <c r="C345" s="3">
        <v>40179</v>
      </c>
      <c r="D345" s="1" t="s">
        <v>302</v>
      </c>
      <c r="E345" s="1" t="s">
        <v>137</v>
      </c>
      <c r="F345">
        <v>-20</v>
      </c>
      <c r="G345" s="1" t="s">
        <v>118</v>
      </c>
      <c r="H345">
        <v>-175200</v>
      </c>
      <c r="I345" s="1" t="s">
        <v>119</v>
      </c>
      <c r="J345">
        <v>-3.43</v>
      </c>
      <c r="M345" s="9">
        <f>Table1[[#This Row],[Price]]*Table1[[#This Row],[Total quantity]]</f>
        <v>600936</v>
      </c>
      <c r="N345" s="9">
        <f>Table1[[#This Row],[Real P/L]]-Table1[[#This Row],[Premium]]</f>
        <v>-600936</v>
      </c>
      <c r="S345" s="1" t="s">
        <v>120</v>
      </c>
      <c r="V345" s="1" t="s">
        <v>121</v>
      </c>
      <c r="W345" s="1" t="s">
        <v>121</v>
      </c>
      <c r="X345" s="1" t="s">
        <v>122</v>
      </c>
      <c r="Y345" s="1" t="s">
        <v>123</v>
      </c>
      <c r="Z345" s="1" t="s">
        <v>124</v>
      </c>
      <c r="AA345" s="1" t="s">
        <v>426</v>
      </c>
      <c r="AB345" s="1" t="s">
        <v>120</v>
      </c>
      <c r="AC345" s="1" t="s">
        <v>120</v>
      </c>
      <c r="AD345" s="1" t="s">
        <v>120</v>
      </c>
      <c r="AE345" s="1" t="s">
        <v>120</v>
      </c>
      <c r="AF345" s="1" t="s">
        <v>120</v>
      </c>
      <c r="AG345" s="3">
        <v>40179</v>
      </c>
      <c r="AH345" s="3">
        <v>40543</v>
      </c>
      <c r="AI345" s="1" t="s">
        <v>126</v>
      </c>
      <c r="AJ345">
        <v>8760</v>
      </c>
      <c r="AK345" s="1" t="s">
        <v>127</v>
      </c>
      <c r="AL345">
        <v>5</v>
      </c>
      <c r="AM345" s="3"/>
      <c r="AN345" s="1" t="s">
        <v>120</v>
      </c>
      <c r="AO345" s="1" t="s">
        <v>120</v>
      </c>
      <c r="AP345" s="1" t="s">
        <v>128</v>
      </c>
      <c r="AQ345" s="1" t="s">
        <v>129</v>
      </c>
      <c r="AR345">
        <v>0</v>
      </c>
      <c r="AS345">
        <v>0</v>
      </c>
      <c r="AT345" s="1" t="s">
        <v>123</v>
      </c>
      <c r="AU345">
        <v>0</v>
      </c>
      <c r="AV345">
        <v>0</v>
      </c>
      <c r="AW345" s="1" t="s">
        <v>123</v>
      </c>
      <c r="AX345">
        <v>0</v>
      </c>
      <c r="AY345">
        <v>0</v>
      </c>
      <c r="AZ345" s="1" t="s">
        <v>123</v>
      </c>
      <c r="BA345">
        <v>0</v>
      </c>
      <c r="BB345">
        <v>0</v>
      </c>
      <c r="BC345" s="1" t="s">
        <v>123</v>
      </c>
      <c r="BF345" s="1" t="s">
        <v>130</v>
      </c>
      <c r="BG345" s="1" t="s">
        <v>120</v>
      </c>
      <c r="BH345" s="1" t="s">
        <v>131</v>
      </c>
      <c r="BK345" s="1" t="s">
        <v>120</v>
      </c>
      <c r="BL345" s="1" t="s">
        <v>120</v>
      </c>
      <c r="BM345" s="1" t="s">
        <v>120</v>
      </c>
      <c r="BN345" s="1" t="s">
        <v>120</v>
      </c>
      <c r="BO345" s="1" t="s">
        <v>552</v>
      </c>
      <c r="BP345" s="1" t="s">
        <v>133</v>
      </c>
      <c r="BQ345" s="1" t="s">
        <v>120</v>
      </c>
      <c r="BR345" s="1" t="s">
        <v>120</v>
      </c>
      <c r="BS345" s="1" t="s">
        <v>120</v>
      </c>
      <c r="BT345" s="1" t="s">
        <v>120</v>
      </c>
      <c r="BU345" s="1" t="s">
        <v>120</v>
      </c>
      <c r="BV345" s="1" t="s">
        <v>120</v>
      </c>
      <c r="BW345">
        <v>0</v>
      </c>
      <c r="BX345">
        <v>0</v>
      </c>
      <c r="BY345">
        <v>0</v>
      </c>
      <c r="BZ345" s="3"/>
      <c r="CA345" s="3"/>
      <c r="CB345" s="1" t="s">
        <v>147</v>
      </c>
      <c r="CC345" s="4"/>
      <c r="CE345" s="1" t="s">
        <v>120</v>
      </c>
      <c r="CH345" s="1" t="s">
        <v>120</v>
      </c>
      <c r="CK345" s="1" t="s">
        <v>120</v>
      </c>
      <c r="CN345" s="1" t="s">
        <v>120</v>
      </c>
      <c r="CO345" s="1" t="s">
        <v>120</v>
      </c>
      <c r="CP345" s="1" t="s">
        <v>120</v>
      </c>
      <c r="CQ345" s="1" t="s">
        <v>120</v>
      </c>
      <c r="CR345" s="1" t="s">
        <v>120</v>
      </c>
      <c r="CS345" s="1" t="s">
        <v>120</v>
      </c>
      <c r="CT345" s="3"/>
      <c r="CU345" s="1" t="s">
        <v>120</v>
      </c>
      <c r="CV345" s="1" t="s">
        <v>120</v>
      </c>
      <c r="CW345" s="1" t="s">
        <v>120</v>
      </c>
      <c r="CX345" s="1" t="s">
        <v>120</v>
      </c>
      <c r="CY345" s="1" t="s">
        <v>120</v>
      </c>
      <c r="CZ345" s="1" t="s">
        <v>120</v>
      </c>
      <c r="DA345" s="1" t="s">
        <v>120</v>
      </c>
      <c r="DB345">
        <v>0</v>
      </c>
      <c r="DC345" s="1" t="s">
        <v>120</v>
      </c>
      <c r="DD345" s="1" t="s">
        <v>135</v>
      </c>
      <c r="DE345" s="1" t="s">
        <v>120</v>
      </c>
      <c r="DF345" s="1" t="s">
        <v>120</v>
      </c>
      <c r="DG345" s="1" t="s">
        <v>120</v>
      </c>
      <c r="DH345" s="1" t="s">
        <v>136</v>
      </c>
      <c r="DI345" s="1" t="s">
        <v>119</v>
      </c>
      <c r="DJ345" s="1" t="s">
        <v>120</v>
      </c>
      <c r="DK345" s="1" t="s">
        <v>120</v>
      </c>
      <c r="DL345" s="1" t="s">
        <v>120</v>
      </c>
      <c r="DM345" s="1" t="s">
        <v>120</v>
      </c>
      <c r="DN345" s="1" t="s">
        <v>120</v>
      </c>
      <c r="DO345" s="1" t="s">
        <v>120</v>
      </c>
      <c r="DP345" s="1" t="s">
        <v>120</v>
      </c>
      <c r="DQ345" s="1" t="s">
        <v>120</v>
      </c>
    </row>
    <row r="346" spans="2:121" x14ac:dyDescent="0.25">
      <c r="B346">
        <v>2157</v>
      </c>
      <c r="C346" s="3">
        <v>40179</v>
      </c>
      <c r="D346" s="1" t="s">
        <v>306</v>
      </c>
      <c r="E346" s="1" t="s">
        <v>117</v>
      </c>
      <c r="F346">
        <v>10</v>
      </c>
      <c r="G346" s="1" t="s">
        <v>118</v>
      </c>
      <c r="H346">
        <v>87600</v>
      </c>
      <c r="I346" s="1" t="s">
        <v>119</v>
      </c>
      <c r="J346">
        <v>3.23</v>
      </c>
      <c r="L346" s="21">
        <f>SUM('E-F Prices 2010 Daily'!O5:O369)</f>
        <v>166749.93</v>
      </c>
      <c r="M346" s="14">
        <f>Table1[[#This Row],[Price]]*Table1[[#This Row],[Total quantity]]</f>
        <v>282948</v>
      </c>
      <c r="N346" s="9">
        <f>Table1[[#This Row],[Real P/L]]-Table1[[#This Row],[Premium]]</f>
        <v>-116198.07</v>
      </c>
      <c r="S346" s="1" t="s">
        <v>120</v>
      </c>
      <c r="V346" s="1" t="s">
        <v>121</v>
      </c>
      <c r="W346" s="1" t="s">
        <v>121</v>
      </c>
      <c r="X346" s="1" t="s">
        <v>122</v>
      </c>
      <c r="Y346" s="1" t="s">
        <v>123</v>
      </c>
      <c r="Z346" s="1" t="s">
        <v>124</v>
      </c>
      <c r="AA346" s="1" t="s">
        <v>426</v>
      </c>
      <c r="AB346" s="1" t="s">
        <v>120</v>
      </c>
      <c r="AC346" s="1" t="s">
        <v>120</v>
      </c>
      <c r="AD346" s="1" t="s">
        <v>120</v>
      </c>
      <c r="AE346" s="1" t="s">
        <v>120</v>
      </c>
      <c r="AF346" s="1" t="s">
        <v>120</v>
      </c>
      <c r="AG346" s="3">
        <v>40179</v>
      </c>
      <c r="AH346" s="3">
        <v>40543</v>
      </c>
      <c r="AI346" s="1" t="s">
        <v>126</v>
      </c>
      <c r="AJ346">
        <v>8760</v>
      </c>
      <c r="AK346" s="1" t="s">
        <v>163</v>
      </c>
      <c r="AL346">
        <v>-5</v>
      </c>
      <c r="AM346" s="3"/>
      <c r="AN346" s="1" t="s">
        <v>120</v>
      </c>
      <c r="AO346" s="1" t="s">
        <v>120</v>
      </c>
      <c r="AP346" s="1" t="s">
        <v>128</v>
      </c>
      <c r="AQ346" s="1" t="s">
        <v>129</v>
      </c>
      <c r="AR346">
        <v>0</v>
      </c>
      <c r="AS346">
        <v>0</v>
      </c>
      <c r="AT346" s="1" t="s">
        <v>123</v>
      </c>
      <c r="AU346">
        <v>0</v>
      </c>
      <c r="AV346">
        <v>0</v>
      </c>
      <c r="AW346" s="1" t="s">
        <v>123</v>
      </c>
      <c r="AX346">
        <v>0</v>
      </c>
      <c r="AY346">
        <v>0</v>
      </c>
      <c r="AZ346" s="1" t="s">
        <v>123</v>
      </c>
      <c r="BA346">
        <v>0</v>
      </c>
      <c r="BB346">
        <v>0</v>
      </c>
      <c r="BC346" s="1" t="s">
        <v>123</v>
      </c>
      <c r="BF346" s="1" t="s">
        <v>130</v>
      </c>
      <c r="BG346" s="1" t="s">
        <v>120</v>
      </c>
      <c r="BH346" s="1" t="s">
        <v>131</v>
      </c>
      <c r="BK346" s="1" t="s">
        <v>120</v>
      </c>
      <c r="BL346" s="1" t="s">
        <v>120</v>
      </c>
      <c r="BM346" s="1" t="s">
        <v>120</v>
      </c>
      <c r="BN346" s="1" t="s">
        <v>120</v>
      </c>
      <c r="BO346" s="1" t="s">
        <v>553</v>
      </c>
      <c r="BP346" s="1" t="s">
        <v>133</v>
      </c>
      <c r="BQ346" s="1" t="s">
        <v>120</v>
      </c>
      <c r="BR346" s="1" t="s">
        <v>120</v>
      </c>
      <c r="BS346" s="1" t="s">
        <v>120</v>
      </c>
      <c r="BT346" s="1" t="s">
        <v>120</v>
      </c>
      <c r="BU346" s="1" t="s">
        <v>120</v>
      </c>
      <c r="BV346" s="1" t="s">
        <v>120</v>
      </c>
      <c r="BW346">
        <v>0</v>
      </c>
      <c r="BX346">
        <v>0</v>
      </c>
      <c r="BY346">
        <v>0</v>
      </c>
      <c r="BZ346" s="3"/>
      <c r="CA346" s="3"/>
      <c r="CB346" s="1" t="s">
        <v>134</v>
      </c>
      <c r="CC346" s="4"/>
      <c r="CE346" s="1" t="s">
        <v>120</v>
      </c>
      <c r="CH346" s="1" t="s">
        <v>120</v>
      </c>
      <c r="CK346" s="1" t="s">
        <v>120</v>
      </c>
      <c r="CN346" s="1" t="s">
        <v>120</v>
      </c>
      <c r="CO346" s="1" t="s">
        <v>120</v>
      </c>
      <c r="CP346" s="1" t="s">
        <v>120</v>
      </c>
      <c r="CQ346" s="1" t="s">
        <v>120</v>
      </c>
      <c r="CR346" s="1" t="s">
        <v>120</v>
      </c>
      <c r="CS346" s="1" t="s">
        <v>120</v>
      </c>
      <c r="CT346" s="3"/>
      <c r="CU346" s="1" t="s">
        <v>120</v>
      </c>
      <c r="CV346" s="1" t="s">
        <v>120</v>
      </c>
      <c r="CW346" s="1" t="s">
        <v>120</v>
      </c>
      <c r="CX346" s="1" t="s">
        <v>120</v>
      </c>
      <c r="CY346" s="1" t="s">
        <v>120</v>
      </c>
      <c r="CZ346" s="1" t="s">
        <v>120</v>
      </c>
      <c r="DA346" s="1" t="s">
        <v>120</v>
      </c>
      <c r="DB346">
        <v>0</v>
      </c>
      <c r="DC346" s="1" t="s">
        <v>120</v>
      </c>
      <c r="DD346" s="1" t="s">
        <v>135</v>
      </c>
      <c r="DE346" s="1" t="s">
        <v>120</v>
      </c>
      <c r="DF346" s="1" t="s">
        <v>120</v>
      </c>
      <c r="DG346" s="1" t="s">
        <v>120</v>
      </c>
      <c r="DH346" s="1" t="s">
        <v>136</v>
      </c>
      <c r="DI346" s="1" t="s">
        <v>119</v>
      </c>
      <c r="DJ346" s="1" t="s">
        <v>120</v>
      </c>
      <c r="DK346" s="1" t="s">
        <v>120</v>
      </c>
      <c r="DL346" s="1" t="s">
        <v>120</v>
      </c>
      <c r="DM346" s="1" t="s">
        <v>120</v>
      </c>
      <c r="DN346" s="1" t="s">
        <v>120</v>
      </c>
      <c r="DO346" s="1" t="s">
        <v>120</v>
      </c>
      <c r="DP346" s="1" t="s">
        <v>120</v>
      </c>
      <c r="DQ346" s="1" t="s">
        <v>120</v>
      </c>
    </row>
    <row r="347" spans="2:121" x14ac:dyDescent="0.25">
      <c r="B347">
        <v>2445</v>
      </c>
      <c r="C347" s="3">
        <v>40179</v>
      </c>
      <c r="D347" s="1" t="s">
        <v>306</v>
      </c>
      <c r="E347" s="1" t="s">
        <v>137</v>
      </c>
      <c r="F347">
        <v>-10</v>
      </c>
      <c r="G347" s="1" t="s">
        <v>118</v>
      </c>
      <c r="H347">
        <v>-87600</v>
      </c>
      <c r="I347" s="1" t="s">
        <v>119</v>
      </c>
      <c r="J347">
        <v>4.5599999999999996</v>
      </c>
      <c r="M347" s="9">
        <f>Table1[[#This Row],[Price]]*Table1[[#This Row],[Total quantity]]</f>
        <v>-399455.99999999994</v>
      </c>
      <c r="N347" s="9">
        <f>Table1[[#This Row],[Real P/L]]-Table1[[#This Row],[Premium]]</f>
        <v>399455.99999999994</v>
      </c>
      <c r="S347" s="1" t="s">
        <v>120</v>
      </c>
      <c r="V347" s="1" t="s">
        <v>121</v>
      </c>
      <c r="W347" s="1" t="s">
        <v>121</v>
      </c>
      <c r="X347" s="1" t="s">
        <v>122</v>
      </c>
      <c r="Y347" s="1" t="s">
        <v>123</v>
      </c>
      <c r="Z347" s="1" t="s">
        <v>124</v>
      </c>
      <c r="AA347" s="1" t="s">
        <v>426</v>
      </c>
      <c r="AB347" s="1" t="s">
        <v>120</v>
      </c>
      <c r="AC347" s="1" t="s">
        <v>120</v>
      </c>
      <c r="AD347" s="1" t="s">
        <v>120</v>
      </c>
      <c r="AE347" s="1" t="s">
        <v>120</v>
      </c>
      <c r="AF347" s="1" t="s">
        <v>120</v>
      </c>
      <c r="AG347" s="3">
        <v>40179</v>
      </c>
      <c r="AH347" s="3">
        <v>40543</v>
      </c>
      <c r="AI347" s="1" t="s">
        <v>126</v>
      </c>
      <c r="AJ347">
        <v>8760</v>
      </c>
      <c r="AK347" s="1" t="s">
        <v>163</v>
      </c>
      <c r="AL347">
        <v>-5</v>
      </c>
      <c r="AM347" s="3"/>
      <c r="AN347" s="1" t="s">
        <v>120</v>
      </c>
      <c r="AO347" s="1" t="s">
        <v>120</v>
      </c>
      <c r="AP347" s="1" t="s">
        <v>128</v>
      </c>
      <c r="AQ347" s="1" t="s">
        <v>129</v>
      </c>
      <c r="AR347">
        <v>0</v>
      </c>
      <c r="AS347">
        <v>0</v>
      </c>
      <c r="AT347" s="1" t="s">
        <v>123</v>
      </c>
      <c r="AU347">
        <v>0</v>
      </c>
      <c r="AV347">
        <v>0</v>
      </c>
      <c r="AW347" s="1" t="s">
        <v>123</v>
      </c>
      <c r="AX347">
        <v>0</v>
      </c>
      <c r="AY347">
        <v>0</v>
      </c>
      <c r="AZ347" s="1" t="s">
        <v>123</v>
      </c>
      <c r="BA347">
        <v>0</v>
      </c>
      <c r="BB347">
        <v>0</v>
      </c>
      <c r="BC347" s="1" t="s">
        <v>123</v>
      </c>
      <c r="BF347" s="1" t="s">
        <v>130</v>
      </c>
      <c r="BG347" s="1" t="s">
        <v>120</v>
      </c>
      <c r="BH347" s="1" t="s">
        <v>131</v>
      </c>
      <c r="BK347" s="1" t="s">
        <v>120</v>
      </c>
      <c r="BL347" s="1" t="s">
        <v>120</v>
      </c>
      <c r="BM347" s="1" t="s">
        <v>120</v>
      </c>
      <c r="BN347" s="1" t="s">
        <v>120</v>
      </c>
      <c r="BO347" s="1" t="s">
        <v>554</v>
      </c>
      <c r="BP347" s="1" t="s">
        <v>133</v>
      </c>
      <c r="BQ347" s="1" t="s">
        <v>120</v>
      </c>
      <c r="BR347" s="1" t="s">
        <v>120</v>
      </c>
      <c r="BS347" s="1" t="s">
        <v>120</v>
      </c>
      <c r="BT347" s="1" t="s">
        <v>120</v>
      </c>
      <c r="BU347" s="1" t="s">
        <v>120</v>
      </c>
      <c r="BV347" s="1" t="s">
        <v>120</v>
      </c>
      <c r="BW347">
        <v>0</v>
      </c>
      <c r="BX347">
        <v>0</v>
      </c>
      <c r="BY347">
        <v>0</v>
      </c>
      <c r="BZ347" s="3"/>
      <c r="CA347" s="3"/>
      <c r="CB347" s="1" t="s">
        <v>134</v>
      </c>
      <c r="CC347" s="4"/>
      <c r="CE347" s="1" t="s">
        <v>120</v>
      </c>
      <c r="CH347" s="1" t="s">
        <v>120</v>
      </c>
      <c r="CK347" s="1" t="s">
        <v>120</v>
      </c>
      <c r="CN347" s="1" t="s">
        <v>120</v>
      </c>
      <c r="CO347" s="1" t="s">
        <v>120</v>
      </c>
      <c r="CP347" s="1" t="s">
        <v>120</v>
      </c>
      <c r="CQ347" s="1" t="s">
        <v>120</v>
      </c>
      <c r="CR347" s="1" t="s">
        <v>120</v>
      </c>
      <c r="CS347" s="1" t="s">
        <v>120</v>
      </c>
      <c r="CT347" s="3"/>
      <c r="CU347" s="1" t="s">
        <v>120</v>
      </c>
      <c r="CV347" s="1" t="s">
        <v>120</v>
      </c>
      <c r="CW347" s="1" t="s">
        <v>120</v>
      </c>
      <c r="CX347" s="1" t="s">
        <v>120</v>
      </c>
      <c r="CY347" s="1" t="s">
        <v>120</v>
      </c>
      <c r="CZ347" s="1" t="s">
        <v>120</v>
      </c>
      <c r="DA347" s="1" t="s">
        <v>120</v>
      </c>
      <c r="DB347">
        <v>0</v>
      </c>
      <c r="DC347" s="1" t="s">
        <v>120</v>
      </c>
      <c r="DD347" s="1" t="s">
        <v>135</v>
      </c>
      <c r="DE347" s="1" t="s">
        <v>120</v>
      </c>
      <c r="DF347" s="1" t="s">
        <v>120</v>
      </c>
      <c r="DG347" s="1" t="s">
        <v>120</v>
      </c>
      <c r="DH347" s="1" t="s">
        <v>136</v>
      </c>
      <c r="DI347" s="1" t="s">
        <v>119</v>
      </c>
      <c r="DJ347" s="1" t="s">
        <v>120</v>
      </c>
      <c r="DK347" s="1" t="s">
        <v>120</v>
      </c>
      <c r="DL347" s="1" t="s">
        <v>120</v>
      </c>
      <c r="DM347" s="1" t="s">
        <v>120</v>
      </c>
      <c r="DN347" s="1" t="s">
        <v>120</v>
      </c>
      <c r="DO347" s="1" t="s">
        <v>120</v>
      </c>
      <c r="DP347" s="1" t="s">
        <v>120</v>
      </c>
      <c r="DQ347" s="1" t="s">
        <v>120</v>
      </c>
    </row>
    <row r="348" spans="2:121" x14ac:dyDescent="0.25">
      <c r="B348">
        <v>2731</v>
      </c>
      <c r="C348" s="3">
        <v>40179</v>
      </c>
      <c r="D348" s="1" t="s">
        <v>306</v>
      </c>
      <c r="E348" s="1" t="s">
        <v>137</v>
      </c>
      <c r="F348">
        <v>-20</v>
      </c>
      <c r="G348" s="1" t="s">
        <v>118</v>
      </c>
      <c r="H348">
        <v>-175200</v>
      </c>
      <c r="I348" s="1" t="s">
        <v>119</v>
      </c>
      <c r="J348">
        <v>-3.43</v>
      </c>
      <c r="M348" s="9">
        <f>Table1[[#This Row],[Price]]*Table1[[#This Row],[Total quantity]]</f>
        <v>600936</v>
      </c>
      <c r="N348" s="9">
        <f>Table1[[#This Row],[Real P/L]]-Table1[[#This Row],[Premium]]</f>
        <v>-600936</v>
      </c>
      <c r="S348" s="1" t="s">
        <v>120</v>
      </c>
      <c r="V348" s="1" t="s">
        <v>121</v>
      </c>
      <c r="W348" s="1" t="s">
        <v>121</v>
      </c>
      <c r="X348" s="1" t="s">
        <v>122</v>
      </c>
      <c r="Y348" s="1" t="s">
        <v>123</v>
      </c>
      <c r="Z348" s="1" t="s">
        <v>124</v>
      </c>
      <c r="AA348" s="1" t="s">
        <v>426</v>
      </c>
      <c r="AB348" s="1" t="s">
        <v>120</v>
      </c>
      <c r="AC348" s="1" t="s">
        <v>120</v>
      </c>
      <c r="AD348" s="1" t="s">
        <v>120</v>
      </c>
      <c r="AE348" s="1" t="s">
        <v>120</v>
      </c>
      <c r="AF348" s="1" t="s">
        <v>120</v>
      </c>
      <c r="AG348" s="3">
        <v>40179</v>
      </c>
      <c r="AH348" s="3">
        <v>40543</v>
      </c>
      <c r="AI348" s="1" t="s">
        <v>126</v>
      </c>
      <c r="AJ348">
        <v>8760</v>
      </c>
      <c r="AK348" s="1" t="s">
        <v>163</v>
      </c>
      <c r="AL348">
        <v>-5</v>
      </c>
      <c r="AM348" s="3"/>
      <c r="AN348" s="1" t="s">
        <v>120</v>
      </c>
      <c r="AO348" s="1" t="s">
        <v>120</v>
      </c>
      <c r="AP348" s="1" t="s">
        <v>128</v>
      </c>
      <c r="AQ348" s="1" t="s">
        <v>129</v>
      </c>
      <c r="AR348">
        <v>0</v>
      </c>
      <c r="AS348">
        <v>0</v>
      </c>
      <c r="AT348" s="1" t="s">
        <v>123</v>
      </c>
      <c r="AU348">
        <v>0</v>
      </c>
      <c r="AV348">
        <v>0</v>
      </c>
      <c r="AW348" s="1" t="s">
        <v>123</v>
      </c>
      <c r="AX348">
        <v>0</v>
      </c>
      <c r="AY348">
        <v>0</v>
      </c>
      <c r="AZ348" s="1" t="s">
        <v>123</v>
      </c>
      <c r="BA348">
        <v>0</v>
      </c>
      <c r="BB348">
        <v>0</v>
      </c>
      <c r="BC348" s="1" t="s">
        <v>123</v>
      </c>
      <c r="BF348" s="1" t="s">
        <v>130</v>
      </c>
      <c r="BG348" s="1" t="s">
        <v>120</v>
      </c>
      <c r="BH348" s="1" t="s">
        <v>131</v>
      </c>
      <c r="BK348" s="1" t="s">
        <v>120</v>
      </c>
      <c r="BL348" s="1" t="s">
        <v>120</v>
      </c>
      <c r="BM348" s="1" t="s">
        <v>120</v>
      </c>
      <c r="BN348" s="1" t="s">
        <v>120</v>
      </c>
      <c r="BO348" s="1" t="s">
        <v>555</v>
      </c>
      <c r="BP348" s="1" t="s">
        <v>133</v>
      </c>
      <c r="BQ348" s="1" t="s">
        <v>120</v>
      </c>
      <c r="BR348" s="1" t="s">
        <v>120</v>
      </c>
      <c r="BS348" s="1" t="s">
        <v>120</v>
      </c>
      <c r="BT348" s="1" t="s">
        <v>120</v>
      </c>
      <c r="BU348" s="1" t="s">
        <v>120</v>
      </c>
      <c r="BV348" s="1" t="s">
        <v>120</v>
      </c>
      <c r="BW348">
        <v>0</v>
      </c>
      <c r="BX348">
        <v>0</v>
      </c>
      <c r="BY348">
        <v>0</v>
      </c>
      <c r="BZ348" s="3"/>
      <c r="CA348" s="3"/>
      <c r="CB348" s="1" t="s">
        <v>134</v>
      </c>
      <c r="CC348" s="4"/>
      <c r="CE348" s="1" t="s">
        <v>120</v>
      </c>
      <c r="CH348" s="1" t="s">
        <v>120</v>
      </c>
      <c r="CK348" s="1" t="s">
        <v>120</v>
      </c>
      <c r="CN348" s="1" t="s">
        <v>120</v>
      </c>
      <c r="CO348" s="1" t="s">
        <v>120</v>
      </c>
      <c r="CP348" s="1" t="s">
        <v>120</v>
      </c>
      <c r="CQ348" s="1" t="s">
        <v>120</v>
      </c>
      <c r="CR348" s="1" t="s">
        <v>120</v>
      </c>
      <c r="CS348" s="1" t="s">
        <v>120</v>
      </c>
      <c r="CT348" s="3"/>
      <c r="CU348" s="1" t="s">
        <v>120</v>
      </c>
      <c r="CV348" s="1" t="s">
        <v>120</v>
      </c>
      <c r="CW348" s="1" t="s">
        <v>120</v>
      </c>
      <c r="CX348" s="1" t="s">
        <v>120</v>
      </c>
      <c r="CY348" s="1" t="s">
        <v>120</v>
      </c>
      <c r="CZ348" s="1" t="s">
        <v>120</v>
      </c>
      <c r="DA348" s="1" t="s">
        <v>120</v>
      </c>
      <c r="DB348">
        <v>0</v>
      </c>
      <c r="DC348" s="1" t="s">
        <v>120</v>
      </c>
      <c r="DD348" s="1" t="s">
        <v>135</v>
      </c>
      <c r="DE348" s="1" t="s">
        <v>120</v>
      </c>
      <c r="DF348" s="1" t="s">
        <v>120</v>
      </c>
      <c r="DG348" s="1" t="s">
        <v>120</v>
      </c>
      <c r="DH348" s="1" t="s">
        <v>136</v>
      </c>
      <c r="DI348" s="1" t="s">
        <v>119</v>
      </c>
      <c r="DJ348" s="1" t="s">
        <v>120</v>
      </c>
      <c r="DK348" s="1" t="s">
        <v>120</v>
      </c>
      <c r="DL348" s="1" t="s">
        <v>120</v>
      </c>
      <c r="DM348" s="1" t="s">
        <v>120</v>
      </c>
      <c r="DN348" s="1" t="s">
        <v>120</v>
      </c>
      <c r="DO348" s="1" t="s">
        <v>120</v>
      </c>
      <c r="DP348" s="1" t="s">
        <v>120</v>
      </c>
      <c r="DQ348" s="1" t="s">
        <v>120</v>
      </c>
    </row>
    <row r="349" spans="2:121" x14ac:dyDescent="0.25">
      <c r="B349">
        <v>2159</v>
      </c>
      <c r="C349" s="3">
        <v>40179</v>
      </c>
      <c r="D349" s="1" t="s">
        <v>310</v>
      </c>
      <c r="E349" s="1" t="s">
        <v>117</v>
      </c>
      <c r="F349">
        <v>10</v>
      </c>
      <c r="G349" s="1" t="s">
        <v>118</v>
      </c>
      <c r="H349">
        <v>87600</v>
      </c>
      <c r="I349" s="1" t="s">
        <v>119</v>
      </c>
      <c r="J349">
        <v>3.23</v>
      </c>
      <c r="L349" s="14">
        <f>'E-F Prices 2010 Daily'!S3</f>
        <v>0</v>
      </c>
      <c r="M349" s="14">
        <f>Table1[[#This Row],[Price]]*Table1[[#This Row],[Total quantity]]</f>
        <v>282948</v>
      </c>
      <c r="N349" s="9">
        <f>Table1[[#This Row],[Real P/L]]-Table1[[#This Row],[Premium]]</f>
        <v>-282948</v>
      </c>
      <c r="S349" s="1" t="s">
        <v>120</v>
      </c>
      <c r="V349" s="1" t="s">
        <v>121</v>
      </c>
      <c r="W349" s="1" t="s">
        <v>121</v>
      </c>
      <c r="X349" s="1" t="s">
        <v>122</v>
      </c>
      <c r="Y349" s="1" t="s">
        <v>123</v>
      </c>
      <c r="Z349" s="1" t="s">
        <v>124</v>
      </c>
      <c r="AA349" s="1" t="s">
        <v>426</v>
      </c>
      <c r="AB349" s="1" t="s">
        <v>120</v>
      </c>
      <c r="AC349" s="1" t="s">
        <v>120</v>
      </c>
      <c r="AD349" s="1" t="s">
        <v>120</v>
      </c>
      <c r="AE349" s="1" t="s">
        <v>120</v>
      </c>
      <c r="AF349" s="1" t="s">
        <v>120</v>
      </c>
      <c r="AG349" s="3">
        <v>40179</v>
      </c>
      <c r="AH349" s="3">
        <v>40543</v>
      </c>
      <c r="AI349" s="1" t="s">
        <v>126</v>
      </c>
      <c r="AJ349">
        <v>8760</v>
      </c>
      <c r="AK349" s="1" t="s">
        <v>163</v>
      </c>
      <c r="AL349">
        <v>-5</v>
      </c>
      <c r="AM349" s="3"/>
      <c r="AN349" s="1" t="s">
        <v>120</v>
      </c>
      <c r="AO349" s="1" t="s">
        <v>120</v>
      </c>
      <c r="AP349" s="1" t="s">
        <v>128</v>
      </c>
      <c r="AQ349" s="1" t="s">
        <v>129</v>
      </c>
      <c r="AR349">
        <v>0</v>
      </c>
      <c r="AS349">
        <v>0</v>
      </c>
      <c r="AT349" s="1" t="s">
        <v>123</v>
      </c>
      <c r="AU349">
        <v>0</v>
      </c>
      <c r="AV349">
        <v>0</v>
      </c>
      <c r="AW349" s="1" t="s">
        <v>123</v>
      </c>
      <c r="AX349">
        <v>0</v>
      </c>
      <c r="AY349">
        <v>0</v>
      </c>
      <c r="AZ349" s="1" t="s">
        <v>123</v>
      </c>
      <c r="BA349">
        <v>0</v>
      </c>
      <c r="BB349">
        <v>0</v>
      </c>
      <c r="BC349" s="1" t="s">
        <v>123</v>
      </c>
      <c r="BF349" s="1" t="s">
        <v>130</v>
      </c>
      <c r="BG349" s="1" t="s">
        <v>120</v>
      </c>
      <c r="BH349" s="1" t="s">
        <v>131</v>
      </c>
      <c r="BK349" s="1" t="s">
        <v>120</v>
      </c>
      <c r="BL349" s="1" t="s">
        <v>120</v>
      </c>
      <c r="BM349" s="1" t="s">
        <v>120</v>
      </c>
      <c r="BN349" s="1" t="s">
        <v>120</v>
      </c>
      <c r="BO349" s="1" t="s">
        <v>556</v>
      </c>
      <c r="BP349" s="1" t="s">
        <v>133</v>
      </c>
      <c r="BQ349" s="1" t="s">
        <v>120</v>
      </c>
      <c r="BR349" s="1" t="s">
        <v>120</v>
      </c>
      <c r="BS349" s="1" t="s">
        <v>120</v>
      </c>
      <c r="BT349" s="1" t="s">
        <v>120</v>
      </c>
      <c r="BU349" s="1" t="s">
        <v>120</v>
      </c>
      <c r="BV349" s="1" t="s">
        <v>120</v>
      </c>
      <c r="BW349">
        <v>0</v>
      </c>
      <c r="BX349">
        <v>0</v>
      </c>
      <c r="BY349">
        <v>0</v>
      </c>
      <c r="BZ349" s="3"/>
      <c r="CA349" s="3"/>
      <c r="CB349" s="1" t="s">
        <v>142</v>
      </c>
      <c r="CC349" s="4"/>
      <c r="CE349" s="1" t="s">
        <v>120</v>
      </c>
      <c r="CH349" s="1" t="s">
        <v>120</v>
      </c>
      <c r="CK349" s="1" t="s">
        <v>120</v>
      </c>
      <c r="CN349" s="1" t="s">
        <v>120</v>
      </c>
      <c r="CO349" s="1" t="s">
        <v>120</v>
      </c>
      <c r="CP349" s="1" t="s">
        <v>120</v>
      </c>
      <c r="CQ349" s="1" t="s">
        <v>120</v>
      </c>
      <c r="CR349" s="1" t="s">
        <v>120</v>
      </c>
      <c r="CS349" s="1" t="s">
        <v>120</v>
      </c>
      <c r="CT349" s="3"/>
      <c r="CU349" s="1" t="s">
        <v>120</v>
      </c>
      <c r="CV349" s="1" t="s">
        <v>120</v>
      </c>
      <c r="CW349" s="1" t="s">
        <v>120</v>
      </c>
      <c r="CX349" s="1" t="s">
        <v>120</v>
      </c>
      <c r="CY349" s="1" t="s">
        <v>120</v>
      </c>
      <c r="CZ349" s="1" t="s">
        <v>120</v>
      </c>
      <c r="DA349" s="1" t="s">
        <v>120</v>
      </c>
      <c r="DB349">
        <v>0</v>
      </c>
      <c r="DC349" s="1" t="s">
        <v>120</v>
      </c>
      <c r="DD349" s="1" t="s">
        <v>135</v>
      </c>
      <c r="DE349" s="1" t="s">
        <v>120</v>
      </c>
      <c r="DF349" s="1" t="s">
        <v>120</v>
      </c>
      <c r="DG349" s="1" t="s">
        <v>120</v>
      </c>
      <c r="DH349" s="1" t="s">
        <v>136</v>
      </c>
      <c r="DI349" s="1" t="s">
        <v>119</v>
      </c>
      <c r="DJ349" s="1" t="s">
        <v>120</v>
      </c>
      <c r="DK349" s="1" t="s">
        <v>120</v>
      </c>
      <c r="DL349" s="1" t="s">
        <v>120</v>
      </c>
      <c r="DM349" s="1" t="s">
        <v>120</v>
      </c>
      <c r="DN349" s="1" t="s">
        <v>120</v>
      </c>
      <c r="DO349" s="1" t="s">
        <v>120</v>
      </c>
      <c r="DP349" s="1" t="s">
        <v>120</v>
      </c>
      <c r="DQ349" s="1" t="s">
        <v>120</v>
      </c>
    </row>
    <row r="350" spans="2:121" x14ac:dyDescent="0.25">
      <c r="B350">
        <v>2447</v>
      </c>
      <c r="C350" s="3">
        <v>40179</v>
      </c>
      <c r="D350" s="1" t="s">
        <v>310</v>
      </c>
      <c r="E350" s="1" t="s">
        <v>137</v>
      </c>
      <c r="F350">
        <v>-10</v>
      </c>
      <c r="G350" s="1" t="s">
        <v>118</v>
      </c>
      <c r="H350">
        <v>-87600</v>
      </c>
      <c r="I350" s="1" t="s">
        <v>119</v>
      </c>
      <c r="J350">
        <v>4.5599999999999996</v>
      </c>
      <c r="M350" s="9">
        <f>Table1[[#This Row],[Price]]*Table1[[#This Row],[Total quantity]]</f>
        <v>-399455.99999999994</v>
      </c>
      <c r="N350" s="9">
        <f>Table1[[#This Row],[Real P/L]]-Table1[[#This Row],[Premium]]</f>
        <v>399455.99999999994</v>
      </c>
      <c r="S350" s="1" t="s">
        <v>120</v>
      </c>
      <c r="V350" s="1" t="s">
        <v>121</v>
      </c>
      <c r="W350" s="1" t="s">
        <v>121</v>
      </c>
      <c r="X350" s="1" t="s">
        <v>122</v>
      </c>
      <c r="Y350" s="1" t="s">
        <v>123</v>
      </c>
      <c r="Z350" s="1" t="s">
        <v>124</v>
      </c>
      <c r="AA350" s="1" t="s">
        <v>426</v>
      </c>
      <c r="AB350" s="1" t="s">
        <v>120</v>
      </c>
      <c r="AC350" s="1" t="s">
        <v>120</v>
      </c>
      <c r="AD350" s="1" t="s">
        <v>120</v>
      </c>
      <c r="AE350" s="1" t="s">
        <v>120</v>
      </c>
      <c r="AF350" s="1" t="s">
        <v>120</v>
      </c>
      <c r="AG350" s="3">
        <v>40179</v>
      </c>
      <c r="AH350" s="3">
        <v>40543</v>
      </c>
      <c r="AI350" s="1" t="s">
        <v>126</v>
      </c>
      <c r="AJ350">
        <v>8760</v>
      </c>
      <c r="AK350" s="1" t="s">
        <v>163</v>
      </c>
      <c r="AL350">
        <v>-5</v>
      </c>
      <c r="AM350" s="3"/>
      <c r="AN350" s="1" t="s">
        <v>120</v>
      </c>
      <c r="AO350" s="1" t="s">
        <v>120</v>
      </c>
      <c r="AP350" s="1" t="s">
        <v>128</v>
      </c>
      <c r="AQ350" s="1" t="s">
        <v>129</v>
      </c>
      <c r="AR350">
        <v>0</v>
      </c>
      <c r="AS350">
        <v>0</v>
      </c>
      <c r="AT350" s="1" t="s">
        <v>123</v>
      </c>
      <c r="AU350">
        <v>0</v>
      </c>
      <c r="AV350">
        <v>0</v>
      </c>
      <c r="AW350" s="1" t="s">
        <v>123</v>
      </c>
      <c r="AX350">
        <v>0</v>
      </c>
      <c r="AY350">
        <v>0</v>
      </c>
      <c r="AZ350" s="1" t="s">
        <v>123</v>
      </c>
      <c r="BA350">
        <v>0</v>
      </c>
      <c r="BB350">
        <v>0</v>
      </c>
      <c r="BC350" s="1" t="s">
        <v>123</v>
      </c>
      <c r="BF350" s="1" t="s">
        <v>130</v>
      </c>
      <c r="BG350" s="1" t="s">
        <v>120</v>
      </c>
      <c r="BH350" s="1" t="s">
        <v>131</v>
      </c>
      <c r="BK350" s="1" t="s">
        <v>120</v>
      </c>
      <c r="BL350" s="1" t="s">
        <v>120</v>
      </c>
      <c r="BM350" s="1" t="s">
        <v>120</v>
      </c>
      <c r="BN350" s="1" t="s">
        <v>120</v>
      </c>
      <c r="BO350" s="1" t="s">
        <v>557</v>
      </c>
      <c r="BP350" s="1" t="s">
        <v>133</v>
      </c>
      <c r="BQ350" s="1" t="s">
        <v>120</v>
      </c>
      <c r="BR350" s="1" t="s">
        <v>120</v>
      </c>
      <c r="BS350" s="1" t="s">
        <v>120</v>
      </c>
      <c r="BT350" s="1" t="s">
        <v>120</v>
      </c>
      <c r="BU350" s="1" t="s">
        <v>120</v>
      </c>
      <c r="BV350" s="1" t="s">
        <v>120</v>
      </c>
      <c r="BW350">
        <v>0</v>
      </c>
      <c r="BX350">
        <v>0</v>
      </c>
      <c r="BY350">
        <v>0</v>
      </c>
      <c r="BZ350" s="3"/>
      <c r="CA350" s="3"/>
      <c r="CB350" s="1" t="s">
        <v>142</v>
      </c>
      <c r="CC350" s="4"/>
      <c r="CE350" s="1" t="s">
        <v>120</v>
      </c>
      <c r="CH350" s="1" t="s">
        <v>120</v>
      </c>
      <c r="CK350" s="1" t="s">
        <v>120</v>
      </c>
      <c r="CN350" s="1" t="s">
        <v>120</v>
      </c>
      <c r="CO350" s="1" t="s">
        <v>120</v>
      </c>
      <c r="CP350" s="1" t="s">
        <v>120</v>
      </c>
      <c r="CQ350" s="1" t="s">
        <v>120</v>
      </c>
      <c r="CR350" s="1" t="s">
        <v>120</v>
      </c>
      <c r="CS350" s="1" t="s">
        <v>120</v>
      </c>
      <c r="CT350" s="3"/>
      <c r="CU350" s="1" t="s">
        <v>120</v>
      </c>
      <c r="CV350" s="1" t="s">
        <v>120</v>
      </c>
      <c r="CW350" s="1" t="s">
        <v>120</v>
      </c>
      <c r="CX350" s="1" t="s">
        <v>120</v>
      </c>
      <c r="CY350" s="1" t="s">
        <v>120</v>
      </c>
      <c r="CZ350" s="1" t="s">
        <v>120</v>
      </c>
      <c r="DA350" s="1" t="s">
        <v>120</v>
      </c>
      <c r="DB350">
        <v>0</v>
      </c>
      <c r="DC350" s="1" t="s">
        <v>120</v>
      </c>
      <c r="DD350" s="1" t="s">
        <v>135</v>
      </c>
      <c r="DE350" s="1" t="s">
        <v>120</v>
      </c>
      <c r="DF350" s="1" t="s">
        <v>120</v>
      </c>
      <c r="DG350" s="1" t="s">
        <v>120</v>
      </c>
      <c r="DH350" s="1" t="s">
        <v>136</v>
      </c>
      <c r="DI350" s="1" t="s">
        <v>119</v>
      </c>
      <c r="DJ350" s="1" t="s">
        <v>120</v>
      </c>
      <c r="DK350" s="1" t="s">
        <v>120</v>
      </c>
      <c r="DL350" s="1" t="s">
        <v>120</v>
      </c>
      <c r="DM350" s="1" t="s">
        <v>120</v>
      </c>
      <c r="DN350" s="1" t="s">
        <v>120</v>
      </c>
      <c r="DO350" s="1" t="s">
        <v>120</v>
      </c>
      <c r="DP350" s="1" t="s">
        <v>120</v>
      </c>
      <c r="DQ350" s="1" t="s">
        <v>120</v>
      </c>
    </row>
    <row r="351" spans="2:121" x14ac:dyDescent="0.25">
      <c r="B351">
        <v>2733</v>
      </c>
      <c r="C351" s="3">
        <v>40179</v>
      </c>
      <c r="D351" s="1" t="s">
        <v>310</v>
      </c>
      <c r="E351" s="1" t="s">
        <v>137</v>
      </c>
      <c r="F351">
        <v>-20</v>
      </c>
      <c r="G351" s="1" t="s">
        <v>118</v>
      </c>
      <c r="H351">
        <v>-175200</v>
      </c>
      <c r="I351" s="1" t="s">
        <v>119</v>
      </c>
      <c r="J351">
        <v>-3.43</v>
      </c>
      <c r="M351" s="9">
        <f>Table1[[#This Row],[Price]]*Table1[[#This Row],[Total quantity]]</f>
        <v>600936</v>
      </c>
      <c r="N351" s="9">
        <f>Table1[[#This Row],[Real P/L]]-Table1[[#This Row],[Premium]]</f>
        <v>-600936</v>
      </c>
      <c r="S351" s="1" t="s">
        <v>120</v>
      </c>
      <c r="V351" s="1" t="s">
        <v>121</v>
      </c>
      <c r="W351" s="1" t="s">
        <v>121</v>
      </c>
      <c r="X351" s="1" t="s">
        <v>122</v>
      </c>
      <c r="Y351" s="1" t="s">
        <v>123</v>
      </c>
      <c r="Z351" s="1" t="s">
        <v>124</v>
      </c>
      <c r="AA351" s="1" t="s">
        <v>426</v>
      </c>
      <c r="AB351" s="1" t="s">
        <v>120</v>
      </c>
      <c r="AC351" s="1" t="s">
        <v>120</v>
      </c>
      <c r="AD351" s="1" t="s">
        <v>120</v>
      </c>
      <c r="AE351" s="1" t="s">
        <v>120</v>
      </c>
      <c r="AF351" s="1" t="s">
        <v>120</v>
      </c>
      <c r="AG351" s="3">
        <v>40179</v>
      </c>
      <c r="AH351" s="3">
        <v>40543</v>
      </c>
      <c r="AI351" s="1" t="s">
        <v>126</v>
      </c>
      <c r="AJ351">
        <v>8760</v>
      </c>
      <c r="AK351" s="1" t="s">
        <v>163</v>
      </c>
      <c r="AL351">
        <v>-5</v>
      </c>
      <c r="AM351" s="3"/>
      <c r="AN351" s="1" t="s">
        <v>120</v>
      </c>
      <c r="AO351" s="1" t="s">
        <v>120</v>
      </c>
      <c r="AP351" s="1" t="s">
        <v>128</v>
      </c>
      <c r="AQ351" s="1" t="s">
        <v>129</v>
      </c>
      <c r="AR351">
        <v>0</v>
      </c>
      <c r="AS351">
        <v>0</v>
      </c>
      <c r="AT351" s="1" t="s">
        <v>123</v>
      </c>
      <c r="AU351">
        <v>0</v>
      </c>
      <c r="AV351">
        <v>0</v>
      </c>
      <c r="AW351" s="1" t="s">
        <v>123</v>
      </c>
      <c r="AX351">
        <v>0</v>
      </c>
      <c r="AY351">
        <v>0</v>
      </c>
      <c r="AZ351" s="1" t="s">
        <v>123</v>
      </c>
      <c r="BA351">
        <v>0</v>
      </c>
      <c r="BB351">
        <v>0</v>
      </c>
      <c r="BC351" s="1" t="s">
        <v>123</v>
      </c>
      <c r="BF351" s="1" t="s">
        <v>130</v>
      </c>
      <c r="BG351" s="1" t="s">
        <v>120</v>
      </c>
      <c r="BH351" s="1" t="s">
        <v>131</v>
      </c>
      <c r="BK351" s="1" t="s">
        <v>120</v>
      </c>
      <c r="BL351" s="1" t="s">
        <v>120</v>
      </c>
      <c r="BM351" s="1" t="s">
        <v>120</v>
      </c>
      <c r="BN351" s="1" t="s">
        <v>120</v>
      </c>
      <c r="BO351" s="1" t="s">
        <v>558</v>
      </c>
      <c r="BP351" s="1" t="s">
        <v>133</v>
      </c>
      <c r="BQ351" s="1" t="s">
        <v>120</v>
      </c>
      <c r="BR351" s="1" t="s">
        <v>120</v>
      </c>
      <c r="BS351" s="1" t="s">
        <v>120</v>
      </c>
      <c r="BT351" s="1" t="s">
        <v>120</v>
      </c>
      <c r="BU351" s="1" t="s">
        <v>120</v>
      </c>
      <c r="BV351" s="1" t="s">
        <v>120</v>
      </c>
      <c r="BW351">
        <v>0</v>
      </c>
      <c r="BX351">
        <v>0</v>
      </c>
      <c r="BY351">
        <v>0</v>
      </c>
      <c r="BZ351" s="3"/>
      <c r="CA351" s="3"/>
      <c r="CB351" s="1" t="s">
        <v>142</v>
      </c>
      <c r="CC351" s="4"/>
      <c r="CE351" s="1" t="s">
        <v>120</v>
      </c>
      <c r="CH351" s="1" t="s">
        <v>120</v>
      </c>
      <c r="CK351" s="1" t="s">
        <v>120</v>
      </c>
      <c r="CN351" s="1" t="s">
        <v>120</v>
      </c>
      <c r="CO351" s="1" t="s">
        <v>120</v>
      </c>
      <c r="CP351" s="1" t="s">
        <v>120</v>
      </c>
      <c r="CQ351" s="1" t="s">
        <v>120</v>
      </c>
      <c r="CR351" s="1" t="s">
        <v>120</v>
      </c>
      <c r="CS351" s="1" t="s">
        <v>120</v>
      </c>
      <c r="CT351" s="3"/>
      <c r="CU351" s="1" t="s">
        <v>120</v>
      </c>
      <c r="CV351" s="1" t="s">
        <v>120</v>
      </c>
      <c r="CW351" s="1" t="s">
        <v>120</v>
      </c>
      <c r="CX351" s="1" t="s">
        <v>120</v>
      </c>
      <c r="CY351" s="1" t="s">
        <v>120</v>
      </c>
      <c r="CZ351" s="1" t="s">
        <v>120</v>
      </c>
      <c r="DA351" s="1" t="s">
        <v>120</v>
      </c>
      <c r="DB351">
        <v>0</v>
      </c>
      <c r="DC351" s="1" t="s">
        <v>120</v>
      </c>
      <c r="DD351" s="1" t="s">
        <v>135</v>
      </c>
      <c r="DE351" s="1" t="s">
        <v>120</v>
      </c>
      <c r="DF351" s="1" t="s">
        <v>120</v>
      </c>
      <c r="DG351" s="1" t="s">
        <v>120</v>
      </c>
      <c r="DH351" s="1" t="s">
        <v>136</v>
      </c>
      <c r="DI351" s="1" t="s">
        <v>119</v>
      </c>
      <c r="DJ351" s="1" t="s">
        <v>120</v>
      </c>
      <c r="DK351" s="1" t="s">
        <v>120</v>
      </c>
      <c r="DL351" s="1" t="s">
        <v>120</v>
      </c>
      <c r="DM351" s="1" t="s">
        <v>120</v>
      </c>
      <c r="DN351" s="1" t="s">
        <v>120</v>
      </c>
      <c r="DO351" s="1" t="s">
        <v>120</v>
      </c>
      <c r="DP351" s="1" t="s">
        <v>120</v>
      </c>
      <c r="DQ351" s="1" t="s">
        <v>120</v>
      </c>
    </row>
    <row r="352" spans="2:121" x14ac:dyDescent="0.25">
      <c r="B352">
        <v>2161</v>
      </c>
      <c r="C352" s="3">
        <v>40179</v>
      </c>
      <c r="D352" s="1" t="s">
        <v>314</v>
      </c>
      <c r="E352" s="1" t="s">
        <v>117</v>
      </c>
      <c r="F352">
        <v>10</v>
      </c>
      <c r="G352" s="1" t="s">
        <v>118</v>
      </c>
      <c r="H352">
        <v>87600</v>
      </c>
      <c r="I352" s="1" t="s">
        <v>119</v>
      </c>
      <c r="J352">
        <v>3.23</v>
      </c>
      <c r="L352" s="14">
        <f>SUM('E-F Prices 2010 Daily'!AC4:AC15)</f>
        <v>75124.019999999975</v>
      </c>
      <c r="M352" s="14">
        <f>Table1[[#This Row],[Price]]*Table1[[#This Row],[Total quantity]]</f>
        <v>282948</v>
      </c>
      <c r="N352" s="9">
        <f>Table1[[#This Row],[Real P/L]]-Table1[[#This Row],[Premium]]</f>
        <v>-207823.98000000004</v>
      </c>
      <c r="S352" s="1" t="s">
        <v>120</v>
      </c>
      <c r="V352" s="1" t="s">
        <v>121</v>
      </c>
      <c r="W352" s="1" t="s">
        <v>121</v>
      </c>
      <c r="X352" s="1" t="s">
        <v>122</v>
      </c>
      <c r="Y352" s="1" t="s">
        <v>123</v>
      </c>
      <c r="Z352" s="1" t="s">
        <v>124</v>
      </c>
      <c r="AA352" s="1" t="s">
        <v>426</v>
      </c>
      <c r="AB352" s="1" t="s">
        <v>120</v>
      </c>
      <c r="AC352" s="1" t="s">
        <v>120</v>
      </c>
      <c r="AD352" s="1" t="s">
        <v>120</v>
      </c>
      <c r="AE352" s="1" t="s">
        <v>120</v>
      </c>
      <c r="AF352" s="1" t="s">
        <v>120</v>
      </c>
      <c r="AG352" s="3">
        <v>40179</v>
      </c>
      <c r="AH352" s="3">
        <v>40543</v>
      </c>
      <c r="AI352" s="1" t="s">
        <v>126</v>
      </c>
      <c r="AJ352">
        <v>8760</v>
      </c>
      <c r="AK352" s="1" t="s">
        <v>163</v>
      </c>
      <c r="AL352">
        <v>-5</v>
      </c>
      <c r="AM352" s="3"/>
      <c r="AN352" s="1" t="s">
        <v>120</v>
      </c>
      <c r="AO352" s="1" t="s">
        <v>120</v>
      </c>
      <c r="AP352" s="1" t="s">
        <v>128</v>
      </c>
      <c r="AQ352" s="1" t="s">
        <v>129</v>
      </c>
      <c r="AR352">
        <v>0</v>
      </c>
      <c r="AS352">
        <v>0</v>
      </c>
      <c r="AT352" s="1" t="s">
        <v>123</v>
      </c>
      <c r="AU352">
        <v>0</v>
      </c>
      <c r="AV352">
        <v>0</v>
      </c>
      <c r="AW352" s="1" t="s">
        <v>123</v>
      </c>
      <c r="AX352">
        <v>0</v>
      </c>
      <c r="AY352">
        <v>0</v>
      </c>
      <c r="AZ352" s="1" t="s">
        <v>123</v>
      </c>
      <c r="BA352">
        <v>0</v>
      </c>
      <c r="BB352">
        <v>0</v>
      </c>
      <c r="BC352" s="1" t="s">
        <v>123</v>
      </c>
      <c r="BF352" s="1" t="s">
        <v>130</v>
      </c>
      <c r="BG352" s="1" t="s">
        <v>120</v>
      </c>
      <c r="BH352" s="1" t="s">
        <v>131</v>
      </c>
      <c r="BK352" s="1" t="s">
        <v>120</v>
      </c>
      <c r="BL352" s="1" t="s">
        <v>120</v>
      </c>
      <c r="BM352" s="1" t="s">
        <v>120</v>
      </c>
      <c r="BN352" s="1" t="s">
        <v>120</v>
      </c>
      <c r="BO352" s="1" t="s">
        <v>559</v>
      </c>
      <c r="BP352" s="1" t="s">
        <v>133</v>
      </c>
      <c r="BQ352" s="1" t="s">
        <v>120</v>
      </c>
      <c r="BR352" s="1" t="s">
        <v>120</v>
      </c>
      <c r="BS352" s="1" t="s">
        <v>120</v>
      </c>
      <c r="BT352" s="1" t="s">
        <v>120</v>
      </c>
      <c r="BU352" s="1" t="s">
        <v>120</v>
      </c>
      <c r="BV352" s="1" t="s">
        <v>120</v>
      </c>
      <c r="BW352">
        <v>0</v>
      </c>
      <c r="BX352">
        <v>0</v>
      </c>
      <c r="BY352">
        <v>0</v>
      </c>
      <c r="BZ352" s="3"/>
      <c r="CA352" s="3"/>
      <c r="CB352" s="1" t="s">
        <v>147</v>
      </c>
      <c r="CC352" s="4"/>
      <c r="CE352" s="1" t="s">
        <v>120</v>
      </c>
      <c r="CH352" s="1" t="s">
        <v>120</v>
      </c>
      <c r="CK352" s="1" t="s">
        <v>120</v>
      </c>
      <c r="CN352" s="1" t="s">
        <v>120</v>
      </c>
      <c r="CO352" s="1" t="s">
        <v>120</v>
      </c>
      <c r="CP352" s="1" t="s">
        <v>120</v>
      </c>
      <c r="CQ352" s="1" t="s">
        <v>120</v>
      </c>
      <c r="CR352" s="1" t="s">
        <v>120</v>
      </c>
      <c r="CS352" s="1" t="s">
        <v>120</v>
      </c>
      <c r="CT352" s="3"/>
      <c r="CU352" s="1" t="s">
        <v>120</v>
      </c>
      <c r="CV352" s="1" t="s">
        <v>120</v>
      </c>
      <c r="CW352" s="1" t="s">
        <v>120</v>
      </c>
      <c r="CX352" s="1" t="s">
        <v>120</v>
      </c>
      <c r="CY352" s="1" t="s">
        <v>120</v>
      </c>
      <c r="CZ352" s="1" t="s">
        <v>120</v>
      </c>
      <c r="DA352" s="1" t="s">
        <v>120</v>
      </c>
      <c r="DB352">
        <v>0</v>
      </c>
      <c r="DC352" s="1" t="s">
        <v>120</v>
      </c>
      <c r="DD352" s="1" t="s">
        <v>135</v>
      </c>
      <c r="DE352" s="1" t="s">
        <v>120</v>
      </c>
      <c r="DF352" s="1" t="s">
        <v>120</v>
      </c>
      <c r="DG352" s="1" t="s">
        <v>120</v>
      </c>
      <c r="DH352" s="1" t="s">
        <v>136</v>
      </c>
      <c r="DI352" s="1" t="s">
        <v>119</v>
      </c>
      <c r="DJ352" s="1" t="s">
        <v>120</v>
      </c>
      <c r="DK352" s="1" t="s">
        <v>120</v>
      </c>
      <c r="DL352" s="1" t="s">
        <v>120</v>
      </c>
      <c r="DM352" s="1" t="s">
        <v>120</v>
      </c>
      <c r="DN352" s="1" t="s">
        <v>120</v>
      </c>
      <c r="DO352" s="1" t="s">
        <v>120</v>
      </c>
      <c r="DP352" s="1" t="s">
        <v>120</v>
      </c>
      <c r="DQ352" s="1" t="s">
        <v>120</v>
      </c>
    </row>
    <row r="353" spans="2:121" x14ac:dyDescent="0.25">
      <c r="B353">
        <v>2449</v>
      </c>
      <c r="C353" s="3">
        <v>40179</v>
      </c>
      <c r="D353" s="1" t="s">
        <v>314</v>
      </c>
      <c r="E353" s="1" t="s">
        <v>137</v>
      </c>
      <c r="F353">
        <v>-10</v>
      </c>
      <c r="G353" s="1" t="s">
        <v>118</v>
      </c>
      <c r="H353">
        <v>-87600</v>
      </c>
      <c r="I353" s="1" t="s">
        <v>119</v>
      </c>
      <c r="J353">
        <v>4.5599999999999996</v>
      </c>
      <c r="M353" s="9">
        <f>Table1[[#This Row],[Price]]*Table1[[#This Row],[Total quantity]]</f>
        <v>-399455.99999999994</v>
      </c>
      <c r="N353" s="9">
        <f>Table1[[#This Row],[Real P/L]]-Table1[[#This Row],[Premium]]</f>
        <v>399455.99999999994</v>
      </c>
      <c r="S353" s="1" t="s">
        <v>120</v>
      </c>
      <c r="V353" s="1" t="s">
        <v>121</v>
      </c>
      <c r="W353" s="1" t="s">
        <v>121</v>
      </c>
      <c r="X353" s="1" t="s">
        <v>122</v>
      </c>
      <c r="Y353" s="1" t="s">
        <v>123</v>
      </c>
      <c r="Z353" s="1" t="s">
        <v>124</v>
      </c>
      <c r="AA353" s="1" t="s">
        <v>426</v>
      </c>
      <c r="AB353" s="1" t="s">
        <v>120</v>
      </c>
      <c r="AC353" s="1" t="s">
        <v>120</v>
      </c>
      <c r="AD353" s="1" t="s">
        <v>120</v>
      </c>
      <c r="AE353" s="1" t="s">
        <v>120</v>
      </c>
      <c r="AF353" s="1" t="s">
        <v>120</v>
      </c>
      <c r="AG353" s="3">
        <v>40179</v>
      </c>
      <c r="AH353" s="3">
        <v>40543</v>
      </c>
      <c r="AI353" s="1" t="s">
        <v>126</v>
      </c>
      <c r="AJ353">
        <v>8760</v>
      </c>
      <c r="AK353" s="1" t="s">
        <v>163</v>
      </c>
      <c r="AL353">
        <v>-5</v>
      </c>
      <c r="AM353" s="3"/>
      <c r="AN353" s="1" t="s">
        <v>120</v>
      </c>
      <c r="AO353" s="1" t="s">
        <v>120</v>
      </c>
      <c r="AP353" s="1" t="s">
        <v>128</v>
      </c>
      <c r="AQ353" s="1" t="s">
        <v>129</v>
      </c>
      <c r="AR353">
        <v>0</v>
      </c>
      <c r="AS353">
        <v>0</v>
      </c>
      <c r="AT353" s="1" t="s">
        <v>123</v>
      </c>
      <c r="AU353">
        <v>0</v>
      </c>
      <c r="AV353">
        <v>0</v>
      </c>
      <c r="AW353" s="1" t="s">
        <v>123</v>
      </c>
      <c r="AX353">
        <v>0</v>
      </c>
      <c r="AY353">
        <v>0</v>
      </c>
      <c r="AZ353" s="1" t="s">
        <v>123</v>
      </c>
      <c r="BA353">
        <v>0</v>
      </c>
      <c r="BB353">
        <v>0</v>
      </c>
      <c r="BC353" s="1" t="s">
        <v>123</v>
      </c>
      <c r="BF353" s="1" t="s">
        <v>130</v>
      </c>
      <c r="BG353" s="1" t="s">
        <v>120</v>
      </c>
      <c r="BH353" s="1" t="s">
        <v>131</v>
      </c>
      <c r="BK353" s="1" t="s">
        <v>120</v>
      </c>
      <c r="BL353" s="1" t="s">
        <v>120</v>
      </c>
      <c r="BM353" s="1" t="s">
        <v>120</v>
      </c>
      <c r="BN353" s="1" t="s">
        <v>120</v>
      </c>
      <c r="BO353" s="1" t="s">
        <v>560</v>
      </c>
      <c r="BP353" s="1" t="s">
        <v>133</v>
      </c>
      <c r="BQ353" s="1" t="s">
        <v>120</v>
      </c>
      <c r="BR353" s="1" t="s">
        <v>120</v>
      </c>
      <c r="BS353" s="1" t="s">
        <v>120</v>
      </c>
      <c r="BT353" s="1" t="s">
        <v>120</v>
      </c>
      <c r="BU353" s="1" t="s">
        <v>120</v>
      </c>
      <c r="BV353" s="1" t="s">
        <v>120</v>
      </c>
      <c r="BW353">
        <v>0</v>
      </c>
      <c r="BX353">
        <v>0</v>
      </c>
      <c r="BY353">
        <v>0</v>
      </c>
      <c r="BZ353" s="3"/>
      <c r="CA353" s="3"/>
      <c r="CB353" s="1" t="s">
        <v>147</v>
      </c>
      <c r="CC353" s="4"/>
      <c r="CE353" s="1" t="s">
        <v>120</v>
      </c>
      <c r="CH353" s="1" t="s">
        <v>120</v>
      </c>
      <c r="CK353" s="1" t="s">
        <v>120</v>
      </c>
      <c r="CN353" s="1" t="s">
        <v>120</v>
      </c>
      <c r="CO353" s="1" t="s">
        <v>120</v>
      </c>
      <c r="CP353" s="1" t="s">
        <v>120</v>
      </c>
      <c r="CQ353" s="1" t="s">
        <v>120</v>
      </c>
      <c r="CR353" s="1" t="s">
        <v>120</v>
      </c>
      <c r="CS353" s="1" t="s">
        <v>120</v>
      </c>
      <c r="CT353" s="3"/>
      <c r="CU353" s="1" t="s">
        <v>120</v>
      </c>
      <c r="CV353" s="1" t="s">
        <v>120</v>
      </c>
      <c r="CW353" s="1" t="s">
        <v>120</v>
      </c>
      <c r="CX353" s="1" t="s">
        <v>120</v>
      </c>
      <c r="CY353" s="1" t="s">
        <v>120</v>
      </c>
      <c r="CZ353" s="1" t="s">
        <v>120</v>
      </c>
      <c r="DA353" s="1" t="s">
        <v>120</v>
      </c>
      <c r="DB353">
        <v>0</v>
      </c>
      <c r="DC353" s="1" t="s">
        <v>120</v>
      </c>
      <c r="DD353" s="1" t="s">
        <v>135</v>
      </c>
      <c r="DE353" s="1" t="s">
        <v>120</v>
      </c>
      <c r="DF353" s="1" t="s">
        <v>120</v>
      </c>
      <c r="DG353" s="1" t="s">
        <v>120</v>
      </c>
      <c r="DH353" s="1" t="s">
        <v>136</v>
      </c>
      <c r="DI353" s="1" t="s">
        <v>119</v>
      </c>
      <c r="DJ353" s="1" t="s">
        <v>120</v>
      </c>
      <c r="DK353" s="1" t="s">
        <v>120</v>
      </c>
      <c r="DL353" s="1" t="s">
        <v>120</v>
      </c>
      <c r="DM353" s="1" t="s">
        <v>120</v>
      </c>
      <c r="DN353" s="1" t="s">
        <v>120</v>
      </c>
      <c r="DO353" s="1" t="s">
        <v>120</v>
      </c>
      <c r="DP353" s="1" t="s">
        <v>120</v>
      </c>
      <c r="DQ353" s="1" t="s">
        <v>120</v>
      </c>
    </row>
    <row r="354" spans="2:121" x14ac:dyDescent="0.25">
      <c r="B354">
        <v>2735</v>
      </c>
      <c r="C354" s="3">
        <v>40179</v>
      </c>
      <c r="D354" s="1" t="s">
        <v>314</v>
      </c>
      <c r="E354" s="1" t="s">
        <v>137</v>
      </c>
      <c r="F354">
        <v>-20</v>
      </c>
      <c r="G354" s="1" t="s">
        <v>118</v>
      </c>
      <c r="H354">
        <v>-175200</v>
      </c>
      <c r="I354" s="1" t="s">
        <v>119</v>
      </c>
      <c r="J354">
        <v>-3.43</v>
      </c>
      <c r="M354" s="9">
        <f>Table1[[#This Row],[Price]]*Table1[[#This Row],[Total quantity]]</f>
        <v>600936</v>
      </c>
      <c r="N354" s="9">
        <f>Table1[[#This Row],[Real P/L]]-Table1[[#This Row],[Premium]]</f>
        <v>-600936</v>
      </c>
      <c r="S354" s="1" t="s">
        <v>120</v>
      </c>
      <c r="V354" s="1" t="s">
        <v>121</v>
      </c>
      <c r="W354" s="1" t="s">
        <v>121</v>
      </c>
      <c r="X354" s="1" t="s">
        <v>122</v>
      </c>
      <c r="Y354" s="1" t="s">
        <v>123</v>
      </c>
      <c r="Z354" s="1" t="s">
        <v>124</v>
      </c>
      <c r="AA354" s="1" t="s">
        <v>426</v>
      </c>
      <c r="AB354" s="1" t="s">
        <v>120</v>
      </c>
      <c r="AC354" s="1" t="s">
        <v>120</v>
      </c>
      <c r="AD354" s="1" t="s">
        <v>120</v>
      </c>
      <c r="AE354" s="1" t="s">
        <v>120</v>
      </c>
      <c r="AF354" s="1" t="s">
        <v>120</v>
      </c>
      <c r="AG354" s="3">
        <v>40179</v>
      </c>
      <c r="AH354" s="3">
        <v>40543</v>
      </c>
      <c r="AI354" s="1" t="s">
        <v>126</v>
      </c>
      <c r="AJ354">
        <v>8760</v>
      </c>
      <c r="AK354" s="1" t="s">
        <v>163</v>
      </c>
      <c r="AL354">
        <v>-5</v>
      </c>
      <c r="AM354" s="3"/>
      <c r="AN354" s="1" t="s">
        <v>120</v>
      </c>
      <c r="AO354" s="1" t="s">
        <v>120</v>
      </c>
      <c r="AP354" s="1" t="s">
        <v>128</v>
      </c>
      <c r="AQ354" s="1" t="s">
        <v>129</v>
      </c>
      <c r="AR354">
        <v>0</v>
      </c>
      <c r="AS354">
        <v>0</v>
      </c>
      <c r="AT354" s="1" t="s">
        <v>123</v>
      </c>
      <c r="AU354">
        <v>0</v>
      </c>
      <c r="AV354">
        <v>0</v>
      </c>
      <c r="AW354" s="1" t="s">
        <v>123</v>
      </c>
      <c r="AX354">
        <v>0</v>
      </c>
      <c r="AY354">
        <v>0</v>
      </c>
      <c r="AZ354" s="1" t="s">
        <v>123</v>
      </c>
      <c r="BA354">
        <v>0</v>
      </c>
      <c r="BB354">
        <v>0</v>
      </c>
      <c r="BC354" s="1" t="s">
        <v>123</v>
      </c>
      <c r="BF354" s="1" t="s">
        <v>130</v>
      </c>
      <c r="BG354" s="1" t="s">
        <v>120</v>
      </c>
      <c r="BH354" s="1" t="s">
        <v>131</v>
      </c>
      <c r="BK354" s="1" t="s">
        <v>120</v>
      </c>
      <c r="BL354" s="1" t="s">
        <v>120</v>
      </c>
      <c r="BM354" s="1" t="s">
        <v>120</v>
      </c>
      <c r="BN354" s="1" t="s">
        <v>120</v>
      </c>
      <c r="BO354" s="1" t="s">
        <v>561</v>
      </c>
      <c r="BP354" s="1" t="s">
        <v>133</v>
      </c>
      <c r="BQ354" s="1" t="s">
        <v>120</v>
      </c>
      <c r="BR354" s="1" t="s">
        <v>120</v>
      </c>
      <c r="BS354" s="1" t="s">
        <v>120</v>
      </c>
      <c r="BT354" s="1" t="s">
        <v>120</v>
      </c>
      <c r="BU354" s="1" t="s">
        <v>120</v>
      </c>
      <c r="BV354" s="1" t="s">
        <v>120</v>
      </c>
      <c r="BW354">
        <v>0</v>
      </c>
      <c r="BX354">
        <v>0</v>
      </c>
      <c r="BY354">
        <v>0</v>
      </c>
      <c r="BZ354" s="3"/>
      <c r="CA354" s="3"/>
      <c r="CB354" s="1" t="s">
        <v>147</v>
      </c>
      <c r="CC354" s="4"/>
      <c r="CE354" s="1" t="s">
        <v>120</v>
      </c>
      <c r="CH354" s="1" t="s">
        <v>120</v>
      </c>
      <c r="CK354" s="1" t="s">
        <v>120</v>
      </c>
      <c r="CN354" s="1" t="s">
        <v>120</v>
      </c>
      <c r="CO354" s="1" t="s">
        <v>120</v>
      </c>
      <c r="CP354" s="1" t="s">
        <v>120</v>
      </c>
      <c r="CQ354" s="1" t="s">
        <v>120</v>
      </c>
      <c r="CR354" s="1" t="s">
        <v>120</v>
      </c>
      <c r="CS354" s="1" t="s">
        <v>120</v>
      </c>
      <c r="CT354" s="3"/>
      <c r="CU354" s="1" t="s">
        <v>120</v>
      </c>
      <c r="CV354" s="1" t="s">
        <v>120</v>
      </c>
      <c r="CW354" s="1" t="s">
        <v>120</v>
      </c>
      <c r="CX354" s="1" t="s">
        <v>120</v>
      </c>
      <c r="CY354" s="1" t="s">
        <v>120</v>
      </c>
      <c r="CZ354" s="1" t="s">
        <v>120</v>
      </c>
      <c r="DA354" s="1" t="s">
        <v>120</v>
      </c>
      <c r="DB354">
        <v>0</v>
      </c>
      <c r="DC354" s="1" t="s">
        <v>120</v>
      </c>
      <c r="DD354" s="1" t="s">
        <v>135</v>
      </c>
      <c r="DE354" s="1" t="s">
        <v>120</v>
      </c>
      <c r="DF354" s="1" t="s">
        <v>120</v>
      </c>
      <c r="DG354" s="1" t="s">
        <v>120</v>
      </c>
      <c r="DH354" s="1" t="s">
        <v>136</v>
      </c>
      <c r="DI354" s="1" t="s">
        <v>119</v>
      </c>
      <c r="DJ354" s="1" t="s">
        <v>120</v>
      </c>
      <c r="DK354" s="1" t="s">
        <v>120</v>
      </c>
      <c r="DL354" s="1" t="s">
        <v>120</v>
      </c>
      <c r="DM354" s="1" t="s">
        <v>120</v>
      </c>
      <c r="DN354" s="1" t="s">
        <v>120</v>
      </c>
      <c r="DO354" s="1" t="s">
        <v>120</v>
      </c>
      <c r="DP354" s="1" t="s">
        <v>120</v>
      </c>
      <c r="DQ354" s="1" t="s">
        <v>120</v>
      </c>
    </row>
    <row r="355" spans="2:121" x14ac:dyDescent="0.25">
      <c r="B355">
        <v>2163</v>
      </c>
      <c r="C355" s="3">
        <v>40179</v>
      </c>
      <c r="D355" s="1" t="s">
        <v>318</v>
      </c>
      <c r="E355" s="1" t="s">
        <v>117</v>
      </c>
      <c r="F355">
        <v>10</v>
      </c>
      <c r="G355" s="1" t="s">
        <v>118</v>
      </c>
      <c r="H355">
        <v>87600</v>
      </c>
      <c r="I355" s="1" t="s">
        <v>119</v>
      </c>
      <c r="J355">
        <v>3.23</v>
      </c>
      <c r="L355" s="16"/>
      <c r="M355" s="9">
        <f>Table1[[#This Row],[Price]]*Table1[[#This Row],[Total quantity]]</f>
        <v>282948</v>
      </c>
      <c r="N355" s="9">
        <f>Table1[[#This Row],[Real P/L]]-Table1[[#This Row],[Premium]]</f>
        <v>-282948</v>
      </c>
      <c r="S355" s="1" t="s">
        <v>120</v>
      </c>
      <c r="V355" s="1" t="s">
        <v>121</v>
      </c>
      <c r="W355" s="1" t="s">
        <v>121</v>
      </c>
      <c r="X355" s="1" t="s">
        <v>122</v>
      </c>
      <c r="Y355" s="1" t="s">
        <v>123</v>
      </c>
      <c r="Z355" s="1" t="s">
        <v>124</v>
      </c>
      <c r="AA355" s="1" t="s">
        <v>426</v>
      </c>
      <c r="AB355" s="1" t="s">
        <v>120</v>
      </c>
      <c r="AC355" s="1" t="s">
        <v>120</v>
      </c>
      <c r="AD355" s="1" t="s">
        <v>120</v>
      </c>
      <c r="AE355" s="1" t="s">
        <v>120</v>
      </c>
      <c r="AF355" s="1" t="s">
        <v>120</v>
      </c>
      <c r="AG355" s="3">
        <v>40179</v>
      </c>
      <c r="AH355" s="3">
        <v>40543</v>
      </c>
      <c r="AI355" s="1" t="s">
        <v>126</v>
      </c>
      <c r="AJ355">
        <v>8760</v>
      </c>
      <c r="AK355" s="1" t="s">
        <v>163</v>
      </c>
      <c r="AL355">
        <v>5</v>
      </c>
      <c r="AM355" s="3"/>
      <c r="AN355" s="1" t="s">
        <v>120</v>
      </c>
      <c r="AO355" s="1" t="s">
        <v>120</v>
      </c>
      <c r="AP355" s="1" t="s">
        <v>128</v>
      </c>
      <c r="AQ355" s="1" t="s">
        <v>129</v>
      </c>
      <c r="AR355">
        <v>0</v>
      </c>
      <c r="AS355">
        <v>0</v>
      </c>
      <c r="AT355" s="1" t="s">
        <v>123</v>
      </c>
      <c r="AU355">
        <v>0</v>
      </c>
      <c r="AV355">
        <v>0</v>
      </c>
      <c r="AW355" s="1" t="s">
        <v>123</v>
      </c>
      <c r="AX355">
        <v>0</v>
      </c>
      <c r="AY355">
        <v>0</v>
      </c>
      <c r="AZ355" s="1" t="s">
        <v>123</v>
      </c>
      <c r="BA355">
        <v>0</v>
      </c>
      <c r="BB355">
        <v>0</v>
      </c>
      <c r="BC355" s="1" t="s">
        <v>123</v>
      </c>
      <c r="BF355" s="1" t="s">
        <v>130</v>
      </c>
      <c r="BG355" s="1" t="s">
        <v>120</v>
      </c>
      <c r="BH355" s="1" t="s">
        <v>131</v>
      </c>
      <c r="BK355" s="1" t="s">
        <v>120</v>
      </c>
      <c r="BL355" s="1" t="s">
        <v>120</v>
      </c>
      <c r="BM355" s="1" t="s">
        <v>120</v>
      </c>
      <c r="BN355" s="1" t="s">
        <v>120</v>
      </c>
      <c r="BO355" s="1" t="s">
        <v>562</v>
      </c>
      <c r="BP355" s="1" t="s">
        <v>133</v>
      </c>
      <c r="BQ355" s="1" t="s">
        <v>120</v>
      </c>
      <c r="BR355" s="1" t="s">
        <v>120</v>
      </c>
      <c r="BS355" s="1" t="s">
        <v>120</v>
      </c>
      <c r="BT355" s="1" t="s">
        <v>120</v>
      </c>
      <c r="BU355" s="1" t="s">
        <v>120</v>
      </c>
      <c r="BV355" s="1" t="s">
        <v>120</v>
      </c>
      <c r="BW355">
        <v>0</v>
      </c>
      <c r="BX355">
        <v>0</v>
      </c>
      <c r="BY355">
        <v>0</v>
      </c>
      <c r="BZ355" s="3"/>
      <c r="CA355" s="3"/>
      <c r="CB355" s="1" t="s">
        <v>134</v>
      </c>
      <c r="CC355" s="4"/>
      <c r="CE355" s="1" t="s">
        <v>120</v>
      </c>
      <c r="CH355" s="1" t="s">
        <v>120</v>
      </c>
      <c r="CK355" s="1" t="s">
        <v>120</v>
      </c>
      <c r="CN355" s="1" t="s">
        <v>120</v>
      </c>
      <c r="CO355" s="1" t="s">
        <v>120</v>
      </c>
      <c r="CP355" s="1" t="s">
        <v>120</v>
      </c>
      <c r="CQ355" s="1" t="s">
        <v>120</v>
      </c>
      <c r="CR355" s="1" t="s">
        <v>120</v>
      </c>
      <c r="CS355" s="1" t="s">
        <v>120</v>
      </c>
      <c r="CT355" s="3"/>
      <c r="CU355" s="1" t="s">
        <v>120</v>
      </c>
      <c r="CV355" s="1" t="s">
        <v>120</v>
      </c>
      <c r="CW355" s="1" t="s">
        <v>120</v>
      </c>
      <c r="CX355" s="1" t="s">
        <v>120</v>
      </c>
      <c r="CY355" s="1" t="s">
        <v>120</v>
      </c>
      <c r="CZ355" s="1" t="s">
        <v>120</v>
      </c>
      <c r="DA355" s="1" t="s">
        <v>120</v>
      </c>
      <c r="DB355">
        <v>0</v>
      </c>
      <c r="DC355" s="1" t="s">
        <v>120</v>
      </c>
      <c r="DD355" s="1" t="s">
        <v>135</v>
      </c>
      <c r="DE355" s="1" t="s">
        <v>120</v>
      </c>
      <c r="DF355" s="1" t="s">
        <v>120</v>
      </c>
      <c r="DG355" s="1" t="s">
        <v>120</v>
      </c>
      <c r="DH355" s="1" t="s">
        <v>136</v>
      </c>
      <c r="DI355" s="1" t="s">
        <v>119</v>
      </c>
      <c r="DJ355" s="1" t="s">
        <v>120</v>
      </c>
      <c r="DK355" s="1" t="s">
        <v>120</v>
      </c>
      <c r="DL355" s="1" t="s">
        <v>120</v>
      </c>
      <c r="DM355" s="1" t="s">
        <v>120</v>
      </c>
      <c r="DN355" s="1" t="s">
        <v>120</v>
      </c>
      <c r="DO355" s="1" t="s">
        <v>120</v>
      </c>
      <c r="DP355" s="1" t="s">
        <v>120</v>
      </c>
      <c r="DQ355" s="1" t="s">
        <v>120</v>
      </c>
    </row>
    <row r="356" spans="2:121" x14ac:dyDescent="0.25">
      <c r="B356">
        <v>2451</v>
      </c>
      <c r="C356" s="3">
        <v>40179</v>
      </c>
      <c r="D356" s="1" t="s">
        <v>318</v>
      </c>
      <c r="E356" s="1" t="s">
        <v>137</v>
      </c>
      <c r="F356">
        <v>-10</v>
      </c>
      <c r="G356" s="1" t="s">
        <v>118</v>
      </c>
      <c r="H356">
        <v>-87600</v>
      </c>
      <c r="I356" s="1" t="s">
        <v>119</v>
      </c>
      <c r="J356">
        <v>4.5599999999999996</v>
      </c>
      <c r="M356" s="9">
        <f>Table1[[#This Row],[Price]]*Table1[[#This Row],[Total quantity]]</f>
        <v>-399455.99999999994</v>
      </c>
      <c r="N356" s="9">
        <f>Table1[[#This Row],[Real P/L]]-Table1[[#This Row],[Premium]]</f>
        <v>399455.99999999994</v>
      </c>
      <c r="S356" s="1" t="s">
        <v>120</v>
      </c>
      <c r="V356" s="1" t="s">
        <v>121</v>
      </c>
      <c r="W356" s="1" t="s">
        <v>121</v>
      </c>
      <c r="X356" s="1" t="s">
        <v>122</v>
      </c>
      <c r="Y356" s="1" t="s">
        <v>123</v>
      </c>
      <c r="Z356" s="1" t="s">
        <v>124</v>
      </c>
      <c r="AA356" s="1" t="s">
        <v>426</v>
      </c>
      <c r="AB356" s="1" t="s">
        <v>120</v>
      </c>
      <c r="AC356" s="1" t="s">
        <v>120</v>
      </c>
      <c r="AD356" s="1" t="s">
        <v>120</v>
      </c>
      <c r="AE356" s="1" t="s">
        <v>120</v>
      </c>
      <c r="AF356" s="1" t="s">
        <v>120</v>
      </c>
      <c r="AG356" s="3">
        <v>40179</v>
      </c>
      <c r="AH356" s="3">
        <v>40543</v>
      </c>
      <c r="AI356" s="1" t="s">
        <v>126</v>
      </c>
      <c r="AJ356">
        <v>8760</v>
      </c>
      <c r="AK356" s="1" t="s">
        <v>163</v>
      </c>
      <c r="AL356">
        <v>5</v>
      </c>
      <c r="AM356" s="3"/>
      <c r="AN356" s="1" t="s">
        <v>120</v>
      </c>
      <c r="AO356" s="1" t="s">
        <v>120</v>
      </c>
      <c r="AP356" s="1" t="s">
        <v>128</v>
      </c>
      <c r="AQ356" s="1" t="s">
        <v>129</v>
      </c>
      <c r="AR356">
        <v>0</v>
      </c>
      <c r="AS356">
        <v>0</v>
      </c>
      <c r="AT356" s="1" t="s">
        <v>123</v>
      </c>
      <c r="AU356">
        <v>0</v>
      </c>
      <c r="AV356">
        <v>0</v>
      </c>
      <c r="AW356" s="1" t="s">
        <v>123</v>
      </c>
      <c r="AX356">
        <v>0</v>
      </c>
      <c r="AY356">
        <v>0</v>
      </c>
      <c r="AZ356" s="1" t="s">
        <v>123</v>
      </c>
      <c r="BA356">
        <v>0</v>
      </c>
      <c r="BB356">
        <v>0</v>
      </c>
      <c r="BC356" s="1" t="s">
        <v>123</v>
      </c>
      <c r="BF356" s="1" t="s">
        <v>130</v>
      </c>
      <c r="BG356" s="1" t="s">
        <v>120</v>
      </c>
      <c r="BH356" s="1" t="s">
        <v>131</v>
      </c>
      <c r="BK356" s="1" t="s">
        <v>120</v>
      </c>
      <c r="BL356" s="1" t="s">
        <v>120</v>
      </c>
      <c r="BM356" s="1" t="s">
        <v>120</v>
      </c>
      <c r="BN356" s="1" t="s">
        <v>120</v>
      </c>
      <c r="BO356" s="1" t="s">
        <v>563</v>
      </c>
      <c r="BP356" s="1" t="s">
        <v>133</v>
      </c>
      <c r="BQ356" s="1" t="s">
        <v>120</v>
      </c>
      <c r="BR356" s="1" t="s">
        <v>120</v>
      </c>
      <c r="BS356" s="1" t="s">
        <v>120</v>
      </c>
      <c r="BT356" s="1" t="s">
        <v>120</v>
      </c>
      <c r="BU356" s="1" t="s">
        <v>120</v>
      </c>
      <c r="BV356" s="1" t="s">
        <v>120</v>
      </c>
      <c r="BW356">
        <v>0</v>
      </c>
      <c r="BX356">
        <v>0</v>
      </c>
      <c r="BY356">
        <v>0</v>
      </c>
      <c r="BZ356" s="3"/>
      <c r="CA356" s="3"/>
      <c r="CB356" s="1" t="s">
        <v>134</v>
      </c>
      <c r="CC356" s="4"/>
      <c r="CE356" s="1" t="s">
        <v>120</v>
      </c>
      <c r="CH356" s="1" t="s">
        <v>120</v>
      </c>
      <c r="CK356" s="1" t="s">
        <v>120</v>
      </c>
      <c r="CN356" s="1" t="s">
        <v>120</v>
      </c>
      <c r="CO356" s="1" t="s">
        <v>120</v>
      </c>
      <c r="CP356" s="1" t="s">
        <v>120</v>
      </c>
      <c r="CQ356" s="1" t="s">
        <v>120</v>
      </c>
      <c r="CR356" s="1" t="s">
        <v>120</v>
      </c>
      <c r="CS356" s="1" t="s">
        <v>120</v>
      </c>
      <c r="CT356" s="3"/>
      <c r="CU356" s="1" t="s">
        <v>120</v>
      </c>
      <c r="CV356" s="1" t="s">
        <v>120</v>
      </c>
      <c r="CW356" s="1" t="s">
        <v>120</v>
      </c>
      <c r="CX356" s="1" t="s">
        <v>120</v>
      </c>
      <c r="CY356" s="1" t="s">
        <v>120</v>
      </c>
      <c r="CZ356" s="1" t="s">
        <v>120</v>
      </c>
      <c r="DA356" s="1" t="s">
        <v>120</v>
      </c>
      <c r="DB356">
        <v>0</v>
      </c>
      <c r="DC356" s="1" t="s">
        <v>120</v>
      </c>
      <c r="DD356" s="1" t="s">
        <v>135</v>
      </c>
      <c r="DE356" s="1" t="s">
        <v>120</v>
      </c>
      <c r="DF356" s="1" t="s">
        <v>120</v>
      </c>
      <c r="DG356" s="1" t="s">
        <v>120</v>
      </c>
      <c r="DH356" s="1" t="s">
        <v>136</v>
      </c>
      <c r="DI356" s="1" t="s">
        <v>119</v>
      </c>
      <c r="DJ356" s="1" t="s">
        <v>120</v>
      </c>
      <c r="DK356" s="1" t="s">
        <v>120</v>
      </c>
      <c r="DL356" s="1" t="s">
        <v>120</v>
      </c>
      <c r="DM356" s="1" t="s">
        <v>120</v>
      </c>
      <c r="DN356" s="1" t="s">
        <v>120</v>
      </c>
      <c r="DO356" s="1" t="s">
        <v>120</v>
      </c>
      <c r="DP356" s="1" t="s">
        <v>120</v>
      </c>
      <c r="DQ356" s="1" t="s">
        <v>120</v>
      </c>
    </row>
    <row r="357" spans="2:121" x14ac:dyDescent="0.25">
      <c r="B357">
        <v>2737</v>
      </c>
      <c r="C357" s="3">
        <v>40179</v>
      </c>
      <c r="D357" s="1" t="s">
        <v>318</v>
      </c>
      <c r="E357" s="1" t="s">
        <v>137</v>
      </c>
      <c r="F357">
        <v>-20</v>
      </c>
      <c r="G357" s="1" t="s">
        <v>118</v>
      </c>
      <c r="H357">
        <v>-175200</v>
      </c>
      <c r="I357" s="1" t="s">
        <v>119</v>
      </c>
      <c r="J357">
        <v>-3.43</v>
      </c>
      <c r="M357" s="9">
        <f>Table1[[#This Row],[Price]]*Table1[[#This Row],[Total quantity]]</f>
        <v>600936</v>
      </c>
      <c r="N357" s="9">
        <f>Table1[[#This Row],[Real P/L]]-Table1[[#This Row],[Premium]]</f>
        <v>-600936</v>
      </c>
      <c r="S357" s="1" t="s">
        <v>120</v>
      </c>
      <c r="V357" s="1" t="s">
        <v>121</v>
      </c>
      <c r="W357" s="1" t="s">
        <v>121</v>
      </c>
      <c r="X357" s="1" t="s">
        <v>122</v>
      </c>
      <c r="Y357" s="1" t="s">
        <v>123</v>
      </c>
      <c r="Z357" s="1" t="s">
        <v>124</v>
      </c>
      <c r="AA357" s="1" t="s">
        <v>426</v>
      </c>
      <c r="AB357" s="1" t="s">
        <v>120</v>
      </c>
      <c r="AC357" s="1" t="s">
        <v>120</v>
      </c>
      <c r="AD357" s="1" t="s">
        <v>120</v>
      </c>
      <c r="AE357" s="1" t="s">
        <v>120</v>
      </c>
      <c r="AF357" s="1" t="s">
        <v>120</v>
      </c>
      <c r="AG357" s="3">
        <v>40179</v>
      </c>
      <c r="AH357" s="3">
        <v>40543</v>
      </c>
      <c r="AI357" s="1" t="s">
        <v>126</v>
      </c>
      <c r="AJ357">
        <v>8760</v>
      </c>
      <c r="AK357" s="1" t="s">
        <v>163</v>
      </c>
      <c r="AL357">
        <v>5</v>
      </c>
      <c r="AM357" s="3"/>
      <c r="AN357" s="1" t="s">
        <v>120</v>
      </c>
      <c r="AO357" s="1" t="s">
        <v>120</v>
      </c>
      <c r="AP357" s="1" t="s">
        <v>128</v>
      </c>
      <c r="AQ357" s="1" t="s">
        <v>129</v>
      </c>
      <c r="AR357">
        <v>0</v>
      </c>
      <c r="AS357">
        <v>0</v>
      </c>
      <c r="AT357" s="1" t="s">
        <v>123</v>
      </c>
      <c r="AU357">
        <v>0</v>
      </c>
      <c r="AV357">
        <v>0</v>
      </c>
      <c r="AW357" s="1" t="s">
        <v>123</v>
      </c>
      <c r="AX357">
        <v>0</v>
      </c>
      <c r="AY357">
        <v>0</v>
      </c>
      <c r="AZ357" s="1" t="s">
        <v>123</v>
      </c>
      <c r="BA357">
        <v>0</v>
      </c>
      <c r="BB357">
        <v>0</v>
      </c>
      <c r="BC357" s="1" t="s">
        <v>123</v>
      </c>
      <c r="BF357" s="1" t="s">
        <v>130</v>
      </c>
      <c r="BG357" s="1" t="s">
        <v>120</v>
      </c>
      <c r="BH357" s="1" t="s">
        <v>131</v>
      </c>
      <c r="BK357" s="1" t="s">
        <v>120</v>
      </c>
      <c r="BL357" s="1" t="s">
        <v>120</v>
      </c>
      <c r="BM357" s="1" t="s">
        <v>120</v>
      </c>
      <c r="BN357" s="1" t="s">
        <v>120</v>
      </c>
      <c r="BO357" s="1" t="s">
        <v>564</v>
      </c>
      <c r="BP357" s="1" t="s">
        <v>133</v>
      </c>
      <c r="BQ357" s="1" t="s">
        <v>120</v>
      </c>
      <c r="BR357" s="1" t="s">
        <v>120</v>
      </c>
      <c r="BS357" s="1" t="s">
        <v>120</v>
      </c>
      <c r="BT357" s="1" t="s">
        <v>120</v>
      </c>
      <c r="BU357" s="1" t="s">
        <v>120</v>
      </c>
      <c r="BV357" s="1" t="s">
        <v>120</v>
      </c>
      <c r="BW357">
        <v>0</v>
      </c>
      <c r="BX357">
        <v>0</v>
      </c>
      <c r="BY357">
        <v>0</v>
      </c>
      <c r="BZ357" s="3"/>
      <c r="CA357" s="3"/>
      <c r="CB357" s="1" t="s">
        <v>134</v>
      </c>
      <c r="CC357" s="4"/>
      <c r="CE357" s="1" t="s">
        <v>120</v>
      </c>
      <c r="CH357" s="1" t="s">
        <v>120</v>
      </c>
      <c r="CK357" s="1" t="s">
        <v>120</v>
      </c>
      <c r="CN357" s="1" t="s">
        <v>120</v>
      </c>
      <c r="CO357" s="1" t="s">
        <v>120</v>
      </c>
      <c r="CP357" s="1" t="s">
        <v>120</v>
      </c>
      <c r="CQ357" s="1" t="s">
        <v>120</v>
      </c>
      <c r="CR357" s="1" t="s">
        <v>120</v>
      </c>
      <c r="CS357" s="1" t="s">
        <v>120</v>
      </c>
      <c r="CT357" s="3"/>
      <c r="CU357" s="1" t="s">
        <v>120</v>
      </c>
      <c r="CV357" s="1" t="s">
        <v>120</v>
      </c>
      <c r="CW357" s="1" t="s">
        <v>120</v>
      </c>
      <c r="CX357" s="1" t="s">
        <v>120</v>
      </c>
      <c r="CY357" s="1" t="s">
        <v>120</v>
      </c>
      <c r="CZ357" s="1" t="s">
        <v>120</v>
      </c>
      <c r="DA357" s="1" t="s">
        <v>120</v>
      </c>
      <c r="DB357">
        <v>0</v>
      </c>
      <c r="DC357" s="1" t="s">
        <v>120</v>
      </c>
      <c r="DD357" s="1" t="s">
        <v>135</v>
      </c>
      <c r="DE357" s="1" t="s">
        <v>120</v>
      </c>
      <c r="DF357" s="1" t="s">
        <v>120</v>
      </c>
      <c r="DG357" s="1" t="s">
        <v>120</v>
      </c>
      <c r="DH357" s="1" t="s">
        <v>136</v>
      </c>
      <c r="DI357" s="1" t="s">
        <v>119</v>
      </c>
      <c r="DJ357" s="1" t="s">
        <v>120</v>
      </c>
      <c r="DK357" s="1" t="s">
        <v>120</v>
      </c>
      <c r="DL357" s="1" t="s">
        <v>120</v>
      </c>
      <c r="DM357" s="1" t="s">
        <v>120</v>
      </c>
      <c r="DN357" s="1" t="s">
        <v>120</v>
      </c>
      <c r="DO357" s="1" t="s">
        <v>120</v>
      </c>
      <c r="DP357" s="1" t="s">
        <v>120</v>
      </c>
      <c r="DQ357" s="1" t="s">
        <v>120</v>
      </c>
    </row>
    <row r="358" spans="2:121" x14ac:dyDescent="0.25">
      <c r="B358">
        <v>2165</v>
      </c>
      <c r="C358" s="3">
        <v>40179</v>
      </c>
      <c r="D358" s="1" t="s">
        <v>322</v>
      </c>
      <c r="E358" s="1" t="s">
        <v>117</v>
      </c>
      <c r="F358">
        <v>10</v>
      </c>
      <c r="G358" s="1" t="s">
        <v>118</v>
      </c>
      <c r="H358">
        <v>87600</v>
      </c>
      <c r="I358" s="1" t="s">
        <v>119</v>
      </c>
      <c r="J358">
        <v>3.23</v>
      </c>
      <c r="M358" s="9">
        <f>Table1[[#This Row],[Price]]*Table1[[#This Row],[Total quantity]]</f>
        <v>282948</v>
      </c>
      <c r="N358" s="9">
        <f>Table1[[#This Row],[Real P/L]]-Table1[[#This Row],[Premium]]</f>
        <v>-282948</v>
      </c>
      <c r="S358" s="1" t="s">
        <v>120</v>
      </c>
      <c r="V358" s="1" t="s">
        <v>121</v>
      </c>
      <c r="W358" s="1" t="s">
        <v>121</v>
      </c>
      <c r="X358" s="1" t="s">
        <v>122</v>
      </c>
      <c r="Y358" s="1" t="s">
        <v>123</v>
      </c>
      <c r="Z358" s="1" t="s">
        <v>124</v>
      </c>
      <c r="AA358" s="1" t="s">
        <v>426</v>
      </c>
      <c r="AB358" s="1" t="s">
        <v>120</v>
      </c>
      <c r="AC358" s="1" t="s">
        <v>120</v>
      </c>
      <c r="AD358" s="1" t="s">
        <v>120</v>
      </c>
      <c r="AE358" s="1" t="s">
        <v>120</v>
      </c>
      <c r="AF358" s="1" t="s">
        <v>120</v>
      </c>
      <c r="AG358" s="3">
        <v>40179</v>
      </c>
      <c r="AH358" s="3">
        <v>40543</v>
      </c>
      <c r="AI358" s="1" t="s">
        <v>126</v>
      </c>
      <c r="AJ358">
        <v>8760</v>
      </c>
      <c r="AK358" s="1" t="s">
        <v>163</v>
      </c>
      <c r="AL358">
        <v>5</v>
      </c>
      <c r="AM358" s="3"/>
      <c r="AN358" s="1" t="s">
        <v>120</v>
      </c>
      <c r="AO358" s="1" t="s">
        <v>120</v>
      </c>
      <c r="AP358" s="1" t="s">
        <v>128</v>
      </c>
      <c r="AQ358" s="1" t="s">
        <v>129</v>
      </c>
      <c r="AR358">
        <v>0</v>
      </c>
      <c r="AS358">
        <v>0</v>
      </c>
      <c r="AT358" s="1" t="s">
        <v>123</v>
      </c>
      <c r="AU358">
        <v>0</v>
      </c>
      <c r="AV358">
        <v>0</v>
      </c>
      <c r="AW358" s="1" t="s">
        <v>123</v>
      </c>
      <c r="AX358">
        <v>0</v>
      </c>
      <c r="AY358">
        <v>0</v>
      </c>
      <c r="AZ358" s="1" t="s">
        <v>123</v>
      </c>
      <c r="BA358">
        <v>0</v>
      </c>
      <c r="BB358">
        <v>0</v>
      </c>
      <c r="BC358" s="1" t="s">
        <v>123</v>
      </c>
      <c r="BF358" s="1" t="s">
        <v>130</v>
      </c>
      <c r="BG358" s="1" t="s">
        <v>120</v>
      </c>
      <c r="BH358" s="1" t="s">
        <v>131</v>
      </c>
      <c r="BK358" s="1" t="s">
        <v>120</v>
      </c>
      <c r="BL358" s="1" t="s">
        <v>120</v>
      </c>
      <c r="BM358" s="1" t="s">
        <v>120</v>
      </c>
      <c r="BN358" s="1" t="s">
        <v>120</v>
      </c>
      <c r="BO358" s="1" t="s">
        <v>565</v>
      </c>
      <c r="BP358" s="1" t="s">
        <v>133</v>
      </c>
      <c r="BQ358" s="1" t="s">
        <v>120</v>
      </c>
      <c r="BR358" s="1" t="s">
        <v>120</v>
      </c>
      <c r="BS358" s="1" t="s">
        <v>120</v>
      </c>
      <c r="BT358" s="1" t="s">
        <v>120</v>
      </c>
      <c r="BU358" s="1" t="s">
        <v>120</v>
      </c>
      <c r="BV358" s="1" t="s">
        <v>120</v>
      </c>
      <c r="BW358">
        <v>0</v>
      </c>
      <c r="BX358">
        <v>0</v>
      </c>
      <c r="BY358">
        <v>0</v>
      </c>
      <c r="BZ358" s="3"/>
      <c r="CA358" s="3"/>
      <c r="CB358" s="1" t="s">
        <v>142</v>
      </c>
      <c r="CC358" s="4"/>
      <c r="CE358" s="1" t="s">
        <v>120</v>
      </c>
      <c r="CH358" s="1" t="s">
        <v>120</v>
      </c>
      <c r="CK358" s="1" t="s">
        <v>120</v>
      </c>
      <c r="CN358" s="1" t="s">
        <v>120</v>
      </c>
      <c r="CO358" s="1" t="s">
        <v>120</v>
      </c>
      <c r="CP358" s="1" t="s">
        <v>120</v>
      </c>
      <c r="CQ358" s="1" t="s">
        <v>120</v>
      </c>
      <c r="CR358" s="1" t="s">
        <v>120</v>
      </c>
      <c r="CS358" s="1" t="s">
        <v>120</v>
      </c>
      <c r="CT358" s="3"/>
      <c r="CU358" s="1" t="s">
        <v>120</v>
      </c>
      <c r="CV358" s="1" t="s">
        <v>120</v>
      </c>
      <c r="CW358" s="1" t="s">
        <v>120</v>
      </c>
      <c r="CX358" s="1" t="s">
        <v>120</v>
      </c>
      <c r="CY358" s="1" t="s">
        <v>120</v>
      </c>
      <c r="CZ358" s="1" t="s">
        <v>120</v>
      </c>
      <c r="DA358" s="1" t="s">
        <v>120</v>
      </c>
      <c r="DB358">
        <v>0</v>
      </c>
      <c r="DC358" s="1" t="s">
        <v>120</v>
      </c>
      <c r="DD358" s="1" t="s">
        <v>135</v>
      </c>
      <c r="DE358" s="1" t="s">
        <v>120</v>
      </c>
      <c r="DF358" s="1" t="s">
        <v>120</v>
      </c>
      <c r="DG358" s="1" t="s">
        <v>120</v>
      </c>
      <c r="DH358" s="1" t="s">
        <v>136</v>
      </c>
      <c r="DI358" s="1" t="s">
        <v>119</v>
      </c>
      <c r="DJ358" s="1" t="s">
        <v>120</v>
      </c>
      <c r="DK358" s="1" t="s">
        <v>120</v>
      </c>
      <c r="DL358" s="1" t="s">
        <v>120</v>
      </c>
      <c r="DM358" s="1" t="s">
        <v>120</v>
      </c>
      <c r="DN358" s="1" t="s">
        <v>120</v>
      </c>
      <c r="DO358" s="1" t="s">
        <v>120</v>
      </c>
      <c r="DP358" s="1" t="s">
        <v>120</v>
      </c>
      <c r="DQ358" s="1" t="s">
        <v>120</v>
      </c>
    </row>
    <row r="359" spans="2:121" x14ac:dyDescent="0.25">
      <c r="B359">
        <v>2453</v>
      </c>
      <c r="C359" s="3">
        <v>40179</v>
      </c>
      <c r="D359" s="1" t="s">
        <v>322</v>
      </c>
      <c r="E359" s="1" t="s">
        <v>137</v>
      </c>
      <c r="F359">
        <v>-10</v>
      </c>
      <c r="G359" s="1" t="s">
        <v>118</v>
      </c>
      <c r="H359">
        <v>-87600</v>
      </c>
      <c r="I359" s="1" t="s">
        <v>119</v>
      </c>
      <c r="J359">
        <v>4.5599999999999996</v>
      </c>
      <c r="M359" s="9">
        <f>Table1[[#This Row],[Price]]*Table1[[#This Row],[Total quantity]]</f>
        <v>-399455.99999999994</v>
      </c>
      <c r="N359" s="9">
        <f>Table1[[#This Row],[Real P/L]]-Table1[[#This Row],[Premium]]</f>
        <v>399455.99999999994</v>
      </c>
      <c r="S359" s="1" t="s">
        <v>120</v>
      </c>
      <c r="V359" s="1" t="s">
        <v>121</v>
      </c>
      <c r="W359" s="1" t="s">
        <v>121</v>
      </c>
      <c r="X359" s="1" t="s">
        <v>122</v>
      </c>
      <c r="Y359" s="1" t="s">
        <v>123</v>
      </c>
      <c r="Z359" s="1" t="s">
        <v>124</v>
      </c>
      <c r="AA359" s="1" t="s">
        <v>426</v>
      </c>
      <c r="AB359" s="1" t="s">
        <v>120</v>
      </c>
      <c r="AC359" s="1" t="s">
        <v>120</v>
      </c>
      <c r="AD359" s="1" t="s">
        <v>120</v>
      </c>
      <c r="AE359" s="1" t="s">
        <v>120</v>
      </c>
      <c r="AF359" s="1" t="s">
        <v>120</v>
      </c>
      <c r="AG359" s="3">
        <v>40179</v>
      </c>
      <c r="AH359" s="3">
        <v>40543</v>
      </c>
      <c r="AI359" s="1" t="s">
        <v>126</v>
      </c>
      <c r="AJ359">
        <v>8760</v>
      </c>
      <c r="AK359" s="1" t="s">
        <v>163</v>
      </c>
      <c r="AL359">
        <v>5</v>
      </c>
      <c r="AM359" s="3"/>
      <c r="AN359" s="1" t="s">
        <v>120</v>
      </c>
      <c r="AO359" s="1" t="s">
        <v>120</v>
      </c>
      <c r="AP359" s="1" t="s">
        <v>128</v>
      </c>
      <c r="AQ359" s="1" t="s">
        <v>129</v>
      </c>
      <c r="AR359">
        <v>0</v>
      </c>
      <c r="AS359">
        <v>0</v>
      </c>
      <c r="AT359" s="1" t="s">
        <v>123</v>
      </c>
      <c r="AU359">
        <v>0</v>
      </c>
      <c r="AV359">
        <v>0</v>
      </c>
      <c r="AW359" s="1" t="s">
        <v>123</v>
      </c>
      <c r="AX359">
        <v>0</v>
      </c>
      <c r="AY359">
        <v>0</v>
      </c>
      <c r="AZ359" s="1" t="s">
        <v>123</v>
      </c>
      <c r="BA359">
        <v>0</v>
      </c>
      <c r="BB359">
        <v>0</v>
      </c>
      <c r="BC359" s="1" t="s">
        <v>123</v>
      </c>
      <c r="BF359" s="1" t="s">
        <v>130</v>
      </c>
      <c r="BG359" s="1" t="s">
        <v>120</v>
      </c>
      <c r="BH359" s="1" t="s">
        <v>131</v>
      </c>
      <c r="BK359" s="1" t="s">
        <v>120</v>
      </c>
      <c r="BL359" s="1" t="s">
        <v>120</v>
      </c>
      <c r="BM359" s="1" t="s">
        <v>120</v>
      </c>
      <c r="BN359" s="1" t="s">
        <v>120</v>
      </c>
      <c r="BO359" s="1" t="s">
        <v>566</v>
      </c>
      <c r="BP359" s="1" t="s">
        <v>133</v>
      </c>
      <c r="BQ359" s="1" t="s">
        <v>120</v>
      </c>
      <c r="BR359" s="1" t="s">
        <v>120</v>
      </c>
      <c r="BS359" s="1" t="s">
        <v>120</v>
      </c>
      <c r="BT359" s="1" t="s">
        <v>120</v>
      </c>
      <c r="BU359" s="1" t="s">
        <v>120</v>
      </c>
      <c r="BV359" s="1" t="s">
        <v>120</v>
      </c>
      <c r="BW359">
        <v>0</v>
      </c>
      <c r="BX359">
        <v>0</v>
      </c>
      <c r="BY359">
        <v>0</v>
      </c>
      <c r="BZ359" s="3"/>
      <c r="CA359" s="3"/>
      <c r="CB359" s="1" t="s">
        <v>142</v>
      </c>
      <c r="CC359" s="4"/>
      <c r="CE359" s="1" t="s">
        <v>120</v>
      </c>
      <c r="CH359" s="1" t="s">
        <v>120</v>
      </c>
      <c r="CK359" s="1" t="s">
        <v>120</v>
      </c>
      <c r="CN359" s="1" t="s">
        <v>120</v>
      </c>
      <c r="CO359" s="1" t="s">
        <v>120</v>
      </c>
      <c r="CP359" s="1" t="s">
        <v>120</v>
      </c>
      <c r="CQ359" s="1" t="s">
        <v>120</v>
      </c>
      <c r="CR359" s="1" t="s">
        <v>120</v>
      </c>
      <c r="CS359" s="1" t="s">
        <v>120</v>
      </c>
      <c r="CT359" s="3"/>
      <c r="CU359" s="1" t="s">
        <v>120</v>
      </c>
      <c r="CV359" s="1" t="s">
        <v>120</v>
      </c>
      <c r="CW359" s="1" t="s">
        <v>120</v>
      </c>
      <c r="CX359" s="1" t="s">
        <v>120</v>
      </c>
      <c r="CY359" s="1" t="s">
        <v>120</v>
      </c>
      <c r="CZ359" s="1" t="s">
        <v>120</v>
      </c>
      <c r="DA359" s="1" t="s">
        <v>120</v>
      </c>
      <c r="DB359">
        <v>0</v>
      </c>
      <c r="DC359" s="1" t="s">
        <v>120</v>
      </c>
      <c r="DD359" s="1" t="s">
        <v>135</v>
      </c>
      <c r="DE359" s="1" t="s">
        <v>120</v>
      </c>
      <c r="DF359" s="1" t="s">
        <v>120</v>
      </c>
      <c r="DG359" s="1" t="s">
        <v>120</v>
      </c>
      <c r="DH359" s="1" t="s">
        <v>136</v>
      </c>
      <c r="DI359" s="1" t="s">
        <v>119</v>
      </c>
      <c r="DJ359" s="1" t="s">
        <v>120</v>
      </c>
      <c r="DK359" s="1" t="s">
        <v>120</v>
      </c>
      <c r="DL359" s="1" t="s">
        <v>120</v>
      </c>
      <c r="DM359" s="1" t="s">
        <v>120</v>
      </c>
      <c r="DN359" s="1" t="s">
        <v>120</v>
      </c>
      <c r="DO359" s="1" t="s">
        <v>120</v>
      </c>
      <c r="DP359" s="1" t="s">
        <v>120</v>
      </c>
      <c r="DQ359" s="1" t="s">
        <v>120</v>
      </c>
    </row>
    <row r="360" spans="2:121" x14ac:dyDescent="0.25">
      <c r="B360">
        <v>2739</v>
      </c>
      <c r="C360" s="3">
        <v>40179</v>
      </c>
      <c r="D360" s="1" t="s">
        <v>322</v>
      </c>
      <c r="E360" s="1" t="s">
        <v>137</v>
      </c>
      <c r="F360">
        <v>-20</v>
      </c>
      <c r="G360" s="1" t="s">
        <v>118</v>
      </c>
      <c r="H360">
        <v>-175200</v>
      </c>
      <c r="I360" s="1" t="s">
        <v>119</v>
      </c>
      <c r="J360">
        <v>-3.43</v>
      </c>
      <c r="M360" s="9">
        <f>Table1[[#This Row],[Price]]*Table1[[#This Row],[Total quantity]]</f>
        <v>600936</v>
      </c>
      <c r="N360" s="9">
        <f>Table1[[#This Row],[Real P/L]]-Table1[[#This Row],[Premium]]</f>
        <v>-600936</v>
      </c>
      <c r="S360" s="1" t="s">
        <v>120</v>
      </c>
      <c r="V360" s="1" t="s">
        <v>121</v>
      </c>
      <c r="W360" s="1" t="s">
        <v>121</v>
      </c>
      <c r="X360" s="1" t="s">
        <v>122</v>
      </c>
      <c r="Y360" s="1" t="s">
        <v>123</v>
      </c>
      <c r="Z360" s="1" t="s">
        <v>124</v>
      </c>
      <c r="AA360" s="1" t="s">
        <v>426</v>
      </c>
      <c r="AB360" s="1" t="s">
        <v>120</v>
      </c>
      <c r="AC360" s="1" t="s">
        <v>120</v>
      </c>
      <c r="AD360" s="1" t="s">
        <v>120</v>
      </c>
      <c r="AE360" s="1" t="s">
        <v>120</v>
      </c>
      <c r="AF360" s="1" t="s">
        <v>120</v>
      </c>
      <c r="AG360" s="3">
        <v>40179</v>
      </c>
      <c r="AH360" s="3">
        <v>40543</v>
      </c>
      <c r="AI360" s="1" t="s">
        <v>126</v>
      </c>
      <c r="AJ360">
        <v>8760</v>
      </c>
      <c r="AK360" s="1" t="s">
        <v>163</v>
      </c>
      <c r="AL360">
        <v>5</v>
      </c>
      <c r="AM360" s="3"/>
      <c r="AN360" s="1" t="s">
        <v>120</v>
      </c>
      <c r="AO360" s="1" t="s">
        <v>120</v>
      </c>
      <c r="AP360" s="1" t="s">
        <v>128</v>
      </c>
      <c r="AQ360" s="1" t="s">
        <v>129</v>
      </c>
      <c r="AR360">
        <v>0</v>
      </c>
      <c r="AS360">
        <v>0</v>
      </c>
      <c r="AT360" s="1" t="s">
        <v>123</v>
      </c>
      <c r="AU360">
        <v>0</v>
      </c>
      <c r="AV360">
        <v>0</v>
      </c>
      <c r="AW360" s="1" t="s">
        <v>123</v>
      </c>
      <c r="AX360">
        <v>0</v>
      </c>
      <c r="AY360">
        <v>0</v>
      </c>
      <c r="AZ360" s="1" t="s">
        <v>123</v>
      </c>
      <c r="BA360">
        <v>0</v>
      </c>
      <c r="BB360">
        <v>0</v>
      </c>
      <c r="BC360" s="1" t="s">
        <v>123</v>
      </c>
      <c r="BF360" s="1" t="s">
        <v>130</v>
      </c>
      <c r="BG360" s="1" t="s">
        <v>120</v>
      </c>
      <c r="BH360" s="1" t="s">
        <v>131</v>
      </c>
      <c r="BK360" s="1" t="s">
        <v>120</v>
      </c>
      <c r="BL360" s="1" t="s">
        <v>120</v>
      </c>
      <c r="BM360" s="1" t="s">
        <v>120</v>
      </c>
      <c r="BN360" s="1" t="s">
        <v>120</v>
      </c>
      <c r="BO360" s="1" t="s">
        <v>567</v>
      </c>
      <c r="BP360" s="1" t="s">
        <v>133</v>
      </c>
      <c r="BQ360" s="1" t="s">
        <v>120</v>
      </c>
      <c r="BR360" s="1" t="s">
        <v>120</v>
      </c>
      <c r="BS360" s="1" t="s">
        <v>120</v>
      </c>
      <c r="BT360" s="1" t="s">
        <v>120</v>
      </c>
      <c r="BU360" s="1" t="s">
        <v>120</v>
      </c>
      <c r="BV360" s="1" t="s">
        <v>120</v>
      </c>
      <c r="BW360">
        <v>0</v>
      </c>
      <c r="BX360">
        <v>0</v>
      </c>
      <c r="BY360">
        <v>0</v>
      </c>
      <c r="BZ360" s="3"/>
      <c r="CA360" s="3"/>
      <c r="CB360" s="1" t="s">
        <v>142</v>
      </c>
      <c r="CC360" s="4"/>
      <c r="CE360" s="1" t="s">
        <v>120</v>
      </c>
      <c r="CH360" s="1" t="s">
        <v>120</v>
      </c>
      <c r="CK360" s="1" t="s">
        <v>120</v>
      </c>
      <c r="CN360" s="1" t="s">
        <v>120</v>
      </c>
      <c r="CO360" s="1" t="s">
        <v>120</v>
      </c>
      <c r="CP360" s="1" t="s">
        <v>120</v>
      </c>
      <c r="CQ360" s="1" t="s">
        <v>120</v>
      </c>
      <c r="CR360" s="1" t="s">
        <v>120</v>
      </c>
      <c r="CS360" s="1" t="s">
        <v>120</v>
      </c>
      <c r="CT360" s="3"/>
      <c r="CU360" s="1" t="s">
        <v>120</v>
      </c>
      <c r="CV360" s="1" t="s">
        <v>120</v>
      </c>
      <c r="CW360" s="1" t="s">
        <v>120</v>
      </c>
      <c r="CX360" s="1" t="s">
        <v>120</v>
      </c>
      <c r="CY360" s="1" t="s">
        <v>120</v>
      </c>
      <c r="CZ360" s="1" t="s">
        <v>120</v>
      </c>
      <c r="DA360" s="1" t="s">
        <v>120</v>
      </c>
      <c r="DB360">
        <v>0</v>
      </c>
      <c r="DC360" s="1" t="s">
        <v>120</v>
      </c>
      <c r="DD360" s="1" t="s">
        <v>135</v>
      </c>
      <c r="DE360" s="1" t="s">
        <v>120</v>
      </c>
      <c r="DF360" s="1" t="s">
        <v>120</v>
      </c>
      <c r="DG360" s="1" t="s">
        <v>120</v>
      </c>
      <c r="DH360" s="1" t="s">
        <v>136</v>
      </c>
      <c r="DI360" s="1" t="s">
        <v>119</v>
      </c>
      <c r="DJ360" s="1" t="s">
        <v>120</v>
      </c>
      <c r="DK360" s="1" t="s">
        <v>120</v>
      </c>
      <c r="DL360" s="1" t="s">
        <v>120</v>
      </c>
      <c r="DM360" s="1" t="s">
        <v>120</v>
      </c>
      <c r="DN360" s="1" t="s">
        <v>120</v>
      </c>
      <c r="DO360" s="1" t="s">
        <v>120</v>
      </c>
      <c r="DP360" s="1" t="s">
        <v>120</v>
      </c>
      <c r="DQ360" s="1" t="s">
        <v>120</v>
      </c>
    </row>
    <row r="361" spans="2:121" x14ac:dyDescent="0.25">
      <c r="B361">
        <v>2167</v>
      </c>
      <c r="C361" s="3">
        <v>40179</v>
      </c>
      <c r="D361" s="1" t="s">
        <v>326</v>
      </c>
      <c r="E361" s="1" t="s">
        <v>117</v>
      </c>
      <c r="F361">
        <v>10</v>
      </c>
      <c r="G361" s="1" t="s">
        <v>118</v>
      </c>
      <c r="H361">
        <v>87600</v>
      </c>
      <c r="I361" s="1" t="s">
        <v>119</v>
      </c>
      <c r="J361">
        <v>3.23</v>
      </c>
      <c r="M361" s="9">
        <f>Table1[[#This Row],[Price]]*Table1[[#This Row],[Total quantity]]</f>
        <v>282948</v>
      </c>
      <c r="N361" s="9">
        <f>Table1[[#This Row],[Real P/L]]-Table1[[#This Row],[Premium]]</f>
        <v>-282948</v>
      </c>
      <c r="S361" s="1" t="s">
        <v>120</v>
      </c>
      <c r="V361" s="1" t="s">
        <v>121</v>
      </c>
      <c r="W361" s="1" t="s">
        <v>121</v>
      </c>
      <c r="X361" s="1" t="s">
        <v>122</v>
      </c>
      <c r="Y361" s="1" t="s">
        <v>123</v>
      </c>
      <c r="Z361" s="1" t="s">
        <v>124</v>
      </c>
      <c r="AA361" s="1" t="s">
        <v>426</v>
      </c>
      <c r="AB361" s="1" t="s">
        <v>120</v>
      </c>
      <c r="AC361" s="1" t="s">
        <v>120</v>
      </c>
      <c r="AD361" s="1" t="s">
        <v>120</v>
      </c>
      <c r="AE361" s="1" t="s">
        <v>120</v>
      </c>
      <c r="AF361" s="1" t="s">
        <v>120</v>
      </c>
      <c r="AG361" s="3">
        <v>40179</v>
      </c>
      <c r="AH361" s="3">
        <v>40543</v>
      </c>
      <c r="AI361" s="1" t="s">
        <v>126</v>
      </c>
      <c r="AJ361">
        <v>8760</v>
      </c>
      <c r="AK361" s="1" t="s">
        <v>163</v>
      </c>
      <c r="AL361">
        <v>5</v>
      </c>
      <c r="AM361" s="3"/>
      <c r="AN361" s="1" t="s">
        <v>120</v>
      </c>
      <c r="AO361" s="1" t="s">
        <v>120</v>
      </c>
      <c r="AP361" s="1" t="s">
        <v>128</v>
      </c>
      <c r="AQ361" s="1" t="s">
        <v>129</v>
      </c>
      <c r="AR361">
        <v>0</v>
      </c>
      <c r="AS361">
        <v>0</v>
      </c>
      <c r="AT361" s="1" t="s">
        <v>123</v>
      </c>
      <c r="AU361">
        <v>0</v>
      </c>
      <c r="AV361">
        <v>0</v>
      </c>
      <c r="AW361" s="1" t="s">
        <v>123</v>
      </c>
      <c r="AX361">
        <v>0</v>
      </c>
      <c r="AY361">
        <v>0</v>
      </c>
      <c r="AZ361" s="1" t="s">
        <v>123</v>
      </c>
      <c r="BA361">
        <v>0</v>
      </c>
      <c r="BB361">
        <v>0</v>
      </c>
      <c r="BC361" s="1" t="s">
        <v>123</v>
      </c>
      <c r="BF361" s="1" t="s">
        <v>130</v>
      </c>
      <c r="BG361" s="1" t="s">
        <v>120</v>
      </c>
      <c r="BH361" s="1" t="s">
        <v>131</v>
      </c>
      <c r="BK361" s="1" t="s">
        <v>120</v>
      </c>
      <c r="BL361" s="1" t="s">
        <v>120</v>
      </c>
      <c r="BM361" s="1" t="s">
        <v>120</v>
      </c>
      <c r="BN361" s="1" t="s">
        <v>120</v>
      </c>
      <c r="BO361" s="1" t="s">
        <v>568</v>
      </c>
      <c r="BP361" s="1" t="s">
        <v>133</v>
      </c>
      <c r="BQ361" s="1" t="s">
        <v>120</v>
      </c>
      <c r="BR361" s="1" t="s">
        <v>120</v>
      </c>
      <c r="BS361" s="1" t="s">
        <v>120</v>
      </c>
      <c r="BT361" s="1" t="s">
        <v>120</v>
      </c>
      <c r="BU361" s="1" t="s">
        <v>120</v>
      </c>
      <c r="BV361" s="1" t="s">
        <v>120</v>
      </c>
      <c r="BW361">
        <v>0</v>
      </c>
      <c r="BX361">
        <v>0</v>
      </c>
      <c r="BY361">
        <v>0</v>
      </c>
      <c r="BZ361" s="3"/>
      <c r="CA361" s="3"/>
      <c r="CB361" s="1" t="s">
        <v>147</v>
      </c>
      <c r="CC361" s="4"/>
      <c r="CE361" s="1" t="s">
        <v>120</v>
      </c>
      <c r="CH361" s="1" t="s">
        <v>120</v>
      </c>
      <c r="CK361" s="1" t="s">
        <v>120</v>
      </c>
      <c r="CN361" s="1" t="s">
        <v>120</v>
      </c>
      <c r="CO361" s="1" t="s">
        <v>120</v>
      </c>
      <c r="CP361" s="1" t="s">
        <v>120</v>
      </c>
      <c r="CQ361" s="1" t="s">
        <v>120</v>
      </c>
      <c r="CR361" s="1" t="s">
        <v>120</v>
      </c>
      <c r="CS361" s="1" t="s">
        <v>120</v>
      </c>
      <c r="CT361" s="3"/>
      <c r="CU361" s="1" t="s">
        <v>120</v>
      </c>
      <c r="CV361" s="1" t="s">
        <v>120</v>
      </c>
      <c r="CW361" s="1" t="s">
        <v>120</v>
      </c>
      <c r="CX361" s="1" t="s">
        <v>120</v>
      </c>
      <c r="CY361" s="1" t="s">
        <v>120</v>
      </c>
      <c r="CZ361" s="1" t="s">
        <v>120</v>
      </c>
      <c r="DA361" s="1" t="s">
        <v>120</v>
      </c>
      <c r="DB361">
        <v>0</v>
      </c>
      <c r="DC361" s="1" t="s">
        <v>120</v>
      </c>
      <c r="DD361" s="1" t="s">
        <v>135</v>
      </c>
      <c r="DE361" s="1" t="s">
        <v>120</v>
      </c>
      <c r="DF361" s="1" t="s">
        <v>120</v>
      </c>
      <c r="DG361" s="1" t="s">
        <v>120</v>
      </c>
      <c r="DH361" s="1" t="s">
        <v>136</v>
      </c>
      <c r="DI361" s="1" t="s">
        <v>119</v>
      </c>
      <c r="DJ361" s="1" t="s">
        <v>120</v>
      </c>
      <c r="DK361" s="1" t="s">
        <v>120</v>
      </c>
      <c r="DL361" s="1" t="s">
        <v>120</v>
      </c>
      <c r="DM361" s="1" t="s">
        <v>120</v>
      </c>
      <c r="DN361" s="1" t="s">
        <v>120</v>
      </c>
      <c r="DO361" s="1" t="s">
        <v>120</v>
      </c>
      <c r="DP361" s="1" t="s">
        <v>120</v>
      </c>
      <c r="DQ361" s="1" t="s">
        <v>120</v>
      </c>
    </row>
    <row r="362" spans="2:121" x14ac:dyDescent="0.25">
      <c r="B362">
        <v>2455</v>
      </c>
      <c r="C362" s="3">
        <v>40179</v>
      </c>
      <c r="D362" s="1" t="s">
        <v>326</v>
      </c>
      <c r="E362" s="1" t="s">
        <v>137</v>
      </c>
      <c r="F362">
        <v>-10</v>
      </c>
      <c r="G362" s="1" t="s">
        <v>118</v>
      </c>
      <c r="H362">
        <v>-87600</v>
      </c>
      <c r="I362" s="1" t="s">
        <v>119</v>
      </c>
      <c r="J362">
        <v>4.5599999999999996</v>
      </c>
      <c r="M362" s="9">
        <f>Table1[[#This Row],[Price]]*Table1[[#This Row],[Total quantity]]</f>
        <v>-399455.99999999994</v>
      </c>
      <c r="N362" s="9">
        <f>Table1[[#This Row],[Real P/L]]-Table1[[#This Row],[Premium]]</f>
        <v>399455.99999999994</v>
      </c>
      <c r="S362" s="1" t="s">
        <v>120</v>
      </c>
      <c r="V362" s="1" t="s">
        <v>121</v>
      </c>
      <c r="W362" s="1" t="s">
        <v>121</v>
      </c>
      <c r="X362" s="1" t="s">
        <v>122</v>
      </c>
      <c r="Y362" s="1" t="s">
        <v>123</v>
      </c>
      <c r="Z362" s="1" t="s">
        <v>124</v>
      </c>
      <c r="AA362" s="1" t="s">
        <v>426</v>
      </c>
      <c r="AB362" s="1" t="s">
        <v>120</v>
      </c>
      <c r="AC362" s="1" t="s">
        <v>120</v>
      </c>
      <c r="AD362" s="1" t="s">
        <v>120</v>
      </c>
      <c r="AE362" s="1" t="s">
        <v>120</v>
      </c>
      <c r="AF362" s="1" t="s">
        <v>120</v>
      </c>
      <c r="AG362" s="3">
        <v>40179</v>
      </c>
      <c r="AH362" s="3">
        <v>40543</v>
      </c>
      <c r="AI362" s="1" t="s">
        <v>126</v>
      </c>
      <c r="AJ362">
        <v>8760</v>
      </c>
      <c r="AK362" s="1" t="s">
        <v>163</v>
      </c>
      <c r="AL362">
        <v>5</v>
      </c>
      <c r="AM362" s="3"/>
      <c r="AN362" s="1" t="s">
        <v>120</v>
      </c>
      <c r="AO362" s="1" t="s">
        <v>120</v>
      </c>
      <c r="AP362" s="1" t="s">
        <v>128</v>
      </c>
      <c r="AQ362" s="1" t="s">
        <v>129</v>
      </c>
      <c r="AR362">
        <v>0</v>
      </c>
      <c r="AS362">
        <v>0</v>
      </c>
      <c r="AT362" s="1" t="s">
        <v>123</v>
      </c>
      <c r="AU362">
        <v>0</v>
      </c>
      <c r="AV362">
        <v>0</v>
      </c>
      <c r="AW362" s="1" t="s">
        <v>123</v>
      </c>
      <c r="AX362">
        <v>0</v>
      </c>
      <c r="AY362">
        <v>0</v>
      </c>
      <c r="AZ362" s="1" t="s">
        <v>123</v>
      </c>
      <c r="BA362">
        <v>0</v>
      </c>
      <c r="BB362">
        <v>0</v>
      </c>
      <c r="BC362" s="1" t="s">
        <v>123</v>
      </c>
      <c r="BF362" s="1" t="s">
        <v>130</v>
      </c>
      <c r="BG362" s="1" t="s">
        <v>120</v>
      </c>
      <c r="BH362" s="1" t="s">
        <v>131</v>
      </c>
      <c r="BK362" s="1" t="s">
        <v>120</v>
      </c>
      <c r="BL362" s="1" t="s">
        <v>120</v>
      </c>
      <c r="BM362" s="1" t="s">
        <v>120</v>
      </c>
      <c r="BN362" s="1" t="s">
        <v>120</v>
      </c>
      <c r="BO362" s="1" t="s">
        <v>569</v>
      </c>
      <c r="BP362" s="1" t="s">
        <v>133</v>
      </c>
      <c r="BQ362" s="1" t="s">
        <v>120</v>
      </c>
      <c r="BR362" s="1" t="s">
        <v>120</v>
      </c>
      <c r="BS362" s="1" t="s">
        <v>120</v>
      </c>
      <c r="BT362" s="1" t="s">
        <v>120</v>
      </c>
      <c r="BU362" s="1" t="s">
        <v>120</v>
      </c>
      <c r="BV362" s="1" t="s">
        <v>120</v>
      </c>
      <c r="BW362">
        <v>0</v>
      </c>
      <c r="BX362">
        <v>0</v>
      </c>
      <c r="BY362">
        <v>0</v>
      </c>
      <c r="BZ362" s="3"/>
      <c r="CA362" s="3"/>
      <c r="CB362" s="1" t="s">
        <v>147</v>
      </c>
      <c r="CC362" s="4"/>
      <c r="CE362" s="1" t="s">
        <v>120</v>
      </c>
      <c r="CH362" s="1" t="s">
        <v>120</v>
      </c>
      <c r="CK362" s="1" t="s">
        <v>120</v>
      </c>
      <c r="CN362" s="1" t="s">
        <v>120</v>
      </c>
      <c r="CO362" s="1" t="s">
        <v>120</v>
      </c>
      <c r="CP362" s="1" t="s">
        <v>120</v>
      </c>
      <c r="CQ362" s="1" t="s">
        <v>120</v>
      </c>
      <c r="CR362" s="1" t="s">
        <v>120</v>
      </c>
      <c r="CS362" s="1" t="s">
        <v>120</v>
      </c>
      <c r="CT362" s="3"/>
      <c r="CU362" s="1" t="s">
        <v>120</v>
      </c>
      <c r="CV362" s="1" t="s">
        <v>120</v>
      </c>
      <c r="CW362" s="1" t="s">
        <v>120</v>
      </c>
      <c r="CX362" s="1" t="s">
        <v>120</v>
      </c>
      <c r="CY362" s="1" t="s">
        <v>120</v>
      </c>
      <c r="CZ362" s="1" t="s">
        <v>120</v>
      </c>
      <c r="DA362" s="1" t="s">
        <v>120</v>
      </c>
      <c r="DB362">
        <v>0</v>
      </c>
      <c r="DC362" s="1" t="s">
        <v>120</v>
      </c>
      <c r="DD362" s="1" t="s">
        <v>135</v>
      </c>
      <c r="DE362" s="1" t="s">
        <v>120</v>
      </c>
      <c r="DF362" s="1" t="s">
        <v>120</v>
      </c>
      <c r="DG362" s="1" t="s">
        <v>120</v>
      </c>
      <c r="DH362" s="1" t="s">
        <v>136</v>
      </c>
      <c r="DI362" s="1" t="s">
        <v>119</v>
      </c>
      <c r="DJ362" s="1" t="s">
        <v>120</v>
      </c>
      <c r="DK362" s="1" t="s">
        <v>120</v>
      </c>
      <c r="DL362" s="1" t="s">
        <v>120</v>
      </c>
      <c r="DM362" s="1" t="s">
        <v>120</v>
      </c>
      <c r="DN362" s="1" t="s">
        <v>120</v>
      </c>
      <c r="DO362" s="1" t="s">
        <v>120</v>
      </c>
      <c r="DP362" s="1" t="s">
        <v>120</v>
      </c>
      <c r="DQ362" s="1" t="s">
        <v>120</v>
      </c>
    </row>
    <row r="363" spans="2:121" x14ac:dyDescent="0.25">
      <c r="B363">
        <v>2741</v>
      </c>
      <c r="C363" s="3">
        <v>40179</v>
      </c>
      <c r="D363" s="1" t="s">
        <v>326</v>
      </c>
      <c r="E363" s="1" t="s">
        <v>137</v>
      </c>
      <c r="F363">
        <v>-20</v>
      </c>
      <c r="G363" s="1" t="s">
        <v>118</v>
      </c>
      <c r="H363">
        <v>-175200</v>
      </c>
      <c r="I363" s="1" t="s">
        <v>119</v>
      </c>
      <c r="J363">
        <v>-3.43</v>
      </c>
      <c r="M363" s="9">
        <f>Table1[[#This Row],[Price]]*Table1[[#This Row],[Total quantity]]</f>
        <v>600936</v>
      </c>
      <c r="N363" s="9">
        <f>Table1[[#This Row],[Real P/L]]-Table1[[#This Row],[Premium]]</f>
        <v>-600936</v>
      </c>
      <c r="S363" s="1" t="s">
        <v>120</v>
      </c>
      <c r="V363" s="1" t="s">
        <v>121</v>
      </c>
      <c r="W363" s="1" t="s">
        <v>121</v>
      </c>
      <c r="X363" s="1" t="s">
        <v>122</v>
      </c>
      <c r="Y363" s="1" t="s">
        <v>123</v>
      </c>
      <c r="Z363" s="1" t="s">
        <v>124</v>
      </c>
      <c r="AA363" s="1" t="s">
        <v>426</v>
      </c>
      <c r="AB363" s="1" t="s">
        <v>120</v>
      </c>
      <c r="AC363" s="1" t="s">
        <v>120</v>
      </c>
      <c r="AD363" s="1" t="s">
        <v>120</v>
      </c>
      <c r="AE363" s="1" t="s">
        <v>120</v>
      </c>
      <c r="AF363" s="1" t="s">
        <v>120</v>
      </c>
      <c r="AG363" s="3">
        <v>40179</v>
      </c>
      <c r="AH363" s="3">
        <v>40543</v>
      </c>
      <c r="AI363" s="1" t="s">
        <v>126</v>
      </c>
      <c r="AJ363">
        <v>8760</v>
      </c>
      <c r="AK363" s="1" t="s">
        <v>163</v>
      </c>
      <c r="AL363">
        <v>5</v>
      </c>
      <c r="AM363" s="3"/>
      <c r="AN363" s="1" t="s">
        <v>120</v>
      </c>
      <c r="AO363" s="1" t="s">
        <v>120</v>
      </c>
      <c r="AP363" s="1" t="s">
        <v>128</v>
      </c>
      <c r="AQ363" s="1" t="s">
        <v>129</v>
      </c>
      <c r="AR363">
        <v>0</v>
      </c>
      <c r="AS363">
        <v>0</v>
      </c>
      <c r="AT363" s="1" t="s">
        <v>123</v>
      </c>
      <c r="AU363">
        <v>0</v>
      </c>
      <c r="AV363">
        <v>0</v>
      </c>
      <c r="AW363" s="1" t="s">
        <v>123</v>
      </c>
      <c r="AX363">
        <v>0</v>
      </c>
      <c r="AY363">
        <v>0</v>
      </c>
      <c r="AZ363" s="1" t="s">
        <v>123</v>
      </c>
      <c r="BA363">
        <v>0</v>
      </c>
      <c r="BB363">
        <v>0</v>
      </c>
      <c r="BC363" s="1" t="s">
        <v>123</v>
      </c>
      <c r="BF363" s="1" t="s">
        <v>130</v>
      </c>
      <c r="BG363" s="1" t="s">
        <v>120</v>
      </c>
      <c r="BH363" s="1" t="s">
        <v>131</v>
      </c>
      <c r="BK363" s="1" t="s">
        <v>120</v>
      </c>
      <c r="BL363" s="1" t="s">
        <v>120</v>
      </c>
      <c r="BM363" s="1" t="s">
        <v>120</v>
      </c>
      <c r="BN363" s="1" t="s">
        <v>120</v>
      </c>
      <c r="BO363" s="1" t="s">
        <v>570</v>
      </c>
      <c r="BP363" s="1" t="s">
        <v>133</v>
      </c>
      <c r="BQ363" s="1" t="s">
        <v>120</v>
      </c>
      <c r="BR363" s="1" t="s">
        <v>120</v>
      </c>
      <c r="BS363" s="1" t="s">
        <v>120</v>
      </c>
      <c r="BT363" s="1" t="s">
        <v>120</v>
      </c>
      <c r="BU363" s="1" t="s">
        <v>120</v>
      </c>
      <c r="BV363" s="1" t="s">
        <v>120</v>
      </c>
      <c r="BW363">
        <v>0</v>
      </c>
      <c r="BX363">
        <v>0</v>
      </c>
      <c r="BY363">
        <v>0</v>
      </c>
      <c r="BZ363" s="3"/>
      <c r="CA363" s="3"/>
      <c r="CB363" s="1" t="s">
        <v>147</v>
      </c>
      <c r="CC363" s="4"/>
      <c r="CE363" s="1" t="s">
        <v>120</v>
      </c>
      <c r="CH363" s="1" t="s">
        <v>120</v>
      </c>
      <c r="CK363" s="1" t="s">
        <v>120</v>
      </c>
      <c r="CN363" s="1" t="s">
        <v>120</v>
      </c>
      <c r="CO363" s="1" t="s">
        <v>120</v>
      </c>
      <c r="CP363" s="1" t="s">
        <v>120</v>
      </c>
      <c r="CQ363" s="1" t="s">
        <v>120</v>
      </c>
      <c r="CR363" s="1" t="s">
        <v>120</v>
      </c>
      <c r="CS363" s="1" t="s">
        <v>120</v>
      </c>
      <c r="CT363" s="3"/>
      <c r="CU363" s="1" t="s">
        <v>120</v>
      </c>
      <c r="CV363" s="1" t="s">
        <v>120</v>
      </c>
      <c r="CW363" s="1" t="s">
        <v>120</v>
      </c>
      <c r="CX363" s="1" t="s">
        <v>120</v>
      </c>
      <c r="CY363" s="1" t="s">
        <v>120</v>
      </c>
      <c r="CZ363" s="1" t="s">
        <v>120</v>
      </c>
      <c r="DA363" s="1" t="s">
        <v>120</v>
      </c>
      <c r="DB363">
        <v>0</v>
      </c>
      <c r="DC363" s="1" t="s">
        <v>120</v>
      </c>
      <c r="DD363" s="1" t="s">
        <v>135</v>
      </c>
      <c r="DE363" s="1" t="s">
        <v>120</v>
      </c>
      <c r="DF363" s="1" t="s">
        <v>120</v>
      </c>
      <c r="DG363" s="1" t="s">
        <v>120</v>
      </c>
      <c r="DH363" s="1" t="s">
        <v>136</v>
      </c>
      <c r="DI363" s="1" t="s">
        <v>119</v>
      </c>
      <c r="DJ363" s="1" t="s">
        <v>120</v>
      </c>
      <c r="DK363" s="1" t="s">
        <v>120</v>
      </c>
      <c r="DL363" s="1" t="s">
        <v>120</v>
      </c>
      <c r="DM363" s="1" t="s">
        <v>120</v>
      </c>
      <c r="DN363" s="1" t="s">
        <v>120</v>
      </c>
      <c r="DO363" s="1" t="s">
        <v>120</v>
      </c>
      <c r="DP363" s="1" t="s">
        <v>120</v>
      </c>
      <c r="DQ363" s="1" t="s">
        <v>120</v>
      </c>
    </row>
    <row r="364" spans="2:121" hidden="1" x14ac:dyDescent="0.25">
      <c r="B364">
        <v>2169</v>
      </c>
      <c r="C364" s="3">
        <v>40179</v>
      </c>
      <c r="D364" s="1" t="s">
        <v>330</v>
      </c>
      <c r="E364" s="1" t="s">
        <v>117</v>
      </c>
      <c r="F364">
        <v>10</v>
      </c>
      <c r="G364" s="1" t="s">
        <v>118</v>
      </c>
      <c r="H364">
        <v>87600</v>
      </c>
      <c r="I364" s="1" t="s">
        <v>119</v>
      </c>
      <c r="J364">
        <v>3.23</v>
      </c>
      <c r="K364" s="9">
        <f>AVERAGE('E-F Prices 2011 Hourly'!G1585:G2327)</f>
        <v>0.80336126694717025</v>
      </c>
      <c r="L364" s="9">
        <f>SUM('E-F Prices 2011 Hourly'!J1608:J2327)</f>
        <v>43186.529999999992</v>
      </c>
      <c r="M364" s="9">
        <f>Table1[[#This Row],[Price]]*Table1[[#This Row],[Total quantity]]</f>
        <v>282948</v>
      </c>
      <c r="N364" s="9">
        <f>Table1[[#This Row],[Real P/L]]-Table1[[#This Row],[Premium]]</f>
        <v>-239761.47</v>
      </c>
      <c r="S364" s="1" t="s">
        <v>120</v>
      </c>
      <c r="V364" s="1" t="s">
        <v>121</v>
      </c>
      <c r="W364" s="1" t="s">
        <v>121</v>
      </c>
      <c r="X364" s="1" t="s">
        <v>122</v>
      </c>
      <c r="Y364" s="1" t="s">
        <v>123</v>
      </c>
      <c r="Z364" s="1" t="s">
        <v>124</v>
      </c>
      <c r="AA364" s="1" t="s">
        <v>426</v>
      </c>
      <c r="AB364" s="1" t="s">
        <v>120</v>
      </c>
      <c r="AC364" s="1" t="s">
        <v>120</v>
      </c>
      <c r="AD364" s="1" t="s">
        <v>120</v>
      </c>
      <c r="AE364" s="1" t="s">
        <v>120</v>
      </c>
      <c r="AF364" s="1" t="s">
        <v>120</v>
      </c>
      <c r="AG364" s="3">
        <v>40544</v>
      </c>
      <c r="AH364" s="3">
        <v>40908</v>
      </c>
      <c r="AI364" s="1" t="s">
        <v>126</v>
      </c>
      <c r="AJ364">
        <v>8760</v>
      </c>
      <c r="AK364" s="1" t="s">
        <v>127</v>
      </c>
      <c r="AL364">
        <v>-5</v>
      </c>
      <c r="AM364" s="3"/>
      <c r="AN364" s="1" t="s">
        <v>120</v>
      </c>
      <c r="AO364" s="1" t="s">
        <v>120</v>
      </c>
      <c r="AP364" s="1" t="s">
        <v>128</v>
      </c>
      <c r="AQ364" s="1" t="s">
        <v>129</v>
      </c>
      <c r="AR364">
        <v>0</v>
      </c>
      <c r="AS364">
        <v>0</v>
      </c>
      <c r="AT364" s="1" t="s">
        <v>123</v>
      </c>
      <c r="AU364">
        <v>0</v>
      </c>
      <c r="AV364">
        <v>0</v>
      </c>
      <c r="AW364" s="1" t="s">
        <v>123</v>
      </c>
      <c r="AX364">
        <v>0</v>
      </c>
      <c r="AY364">
        <v>0</v>
      </c>
      <c r="AZ364" s="1" t="s">
        <v>123</v>
      </c>
      <c r="BA364">
        <v>0</v>
      </c>
      <c r="BB364">
        <v>0</v>
      </c>
      <c r="BC364" s="1" t="s">
        <v>123</v>
      </c>
      <c r="BF364" s="1" t="s">
        <v>130</v>
      </c>
      <c r="BG364" s="1" t="s">
        <v>120</v>
      </c>
      <c r="BH364" s="1" t="s">
        <v>131</v>
      </c>
      <c r="BK364" s="1" t="s">
        <v>120</v>
      </c>
      <c r="BL364" s="1" t="s">
        <v>120</v>
      </c>
      <c r="BM364" s="1" t="s">
        <v>120</v>
      </c>
      <c r="BN364" s="1" t="s">
        <v>120</v>
      </c>
      <c r="BO364" s="1" t="s">
        <v>571</v>
      </c>
      <c r="BP364" s="1" t="s">
        <v>133</v>
      </c>
      <c r="BQ364" s="1" t="s">
        <v>120</v>
      </c>
      <c r="BR364" s="1" t="s">
        <v>120</v>
      </c>
      <c r="BS364" s="1" t="s">
        <v>120</v>
      </c>
      <c r="BT364" s="1" t="s">
        <v>120</v>
      </c>
      <c r="BU364" s="1" t="s">
        <v>120</v>
      </c>
      <c r="BV364" s="1" t="s">
        <v>120</v>
      </c>
      <c r="BW364">
        <v>0</v>
      </c>
      <c r="BX364">
        <v>0</v>
      </c>
      <c r="BY364">
        <v>0</v>
      </c>
      <c r="BZ364" s="3"/>
      <c r="CA364" s="3"/>
      <c r="CB364" s="1" t="s">
        <v>134</v>
      </c>
      <c r="CC364" s="4"/>
      <c r="CE364" s="1" t="s">
        <v>120</v>
      </c>
      <c r="CH364" s="1" t="s">
        <v>120</v>
      </c>
      <c r="CK364" s="1" t="s">
        <v>120</v>
      </c>
      <c r="CN364" s="1" t="s">
        <v>120</v>
      </c>
      <c r="CO364" s="1" t="s">
        <v>120</v>
      </c>
      <c r="CP364" s="1" t="s">
        <v>120</v>
      </c>
      <c r="CQ364" s="1" t="s">
        <v>120</v>
      </c>
      <c r="CR364" s="1" t="s">
        <v>120</v>
      </c>
      <c r="CS364" s="1" t="s">
        <v>120</v>
      </c>
      <c r="CT364" s="3"/>
      <c r="CU364" s="1" t="s">
        <v>120</v>
      </c>
      <c r="CV364" s="1" t="s">
        <v>120</v>
      </c>
      <c r="CW364" s="1" t="s">
        <v>120</v>
      </c>
      <c r="CX364" s="1" t="s">
        <v>120</v>
      </c>
      <c r="CY364" s="1" t="s">
        <v>120</v>
      </c>
      <c r="CZ364" s="1" t="s">
        <v>120</v>
      </c>
      <c r="DA364" s="1" t="s">
        <v>120</v>
      </c>
      <c r="DB364">
        <v>0</v>
      </c>
      <c r="DC364" s="1" t="s">
        <v>120</v>
      </c>
      <c r="DD364" s="1" t="s">
        <v>135</v>
      </c>
      <c r="DE364" s="1" t="s">
        <v>120</v>
      </c>
      <c r="DF364" s="1" t="s">
        <v>120</v>
      </c>
      <c r="DG364" s="1" t="s">
        <v>120</v>
      </c>
      <c r="DH364" s="1" t="s">
        <v>136</v>
      </c>
      <c r="DI364" s="1" t="s">
        <v>119</v>
      </c>
      <c r="DJ364" s="1" t="s">
        <v>120</v>
      </c>
      <c r="DK364" s="1" t="s">
        <v>120</v>
      </c>
      <c r="DL364" s="1" t="s">
        <v>120</v>
      </c>
      <c r="DM364" s="1" t="s">
        <v>120</v>
      </c>
      <c r="DN364" s="1" t="s">
        <v>120</v>
      </c>
      <c r="DO364" s="1" t="s">
        <v>120</v>
      </c>
      <c r="DP364" s="1" t="s">
        <v>120</v>
      </c>
      <c r="DQ364" s="1" t="s">
        <v>120</v>
      </c>
    </row>
    <row r="365" spans="2:121" hidden="1" x14ac:dyDescent="0.25">
      <c r="B365">
        <v>2457</v>
      </c>
      <c r="C365" s="3">
        <v>40179</v>
      </c>
      <c r="D365" s="1" t="s">
        <v>330</v>
      </c>
      <c r="E365" s="1" t="s">
        <v>137</v>
      </c>
      <c r="F365">
        <v>-10</v>
      </c>
      <c r="G365" s="1" t="s">
        <v>118</v>
      </c>
      <c r="H365">
        <v>-87600</v>
      </c>
      <c r="I365" s="1" t="s">
        <v>119</v>
      </c>
      <c r="J365">
        <v>4.5599999999999996</v>
      </c>
      <c r="K365" s="9">
        <f>AVERAGE('E-F Prices 2011 Hourly'!G1586:G2328)</f>
        <v>0.80336126694717025</v>
      </c>
      <c r="L365" s="9">
        <f>SUM('E-F Prices 2011 Hourly'!J1609:J2328)</f>
        <v>42655.659999999996</v>
      </c>
      <c r="M365" s="9">
        <f>Table1[[#This Row],[Price]]*Table1[[#This Row],[Total quantity]]</f>
        <v>-399455.99999999994</v>
      </c>
      <c r="N365" s="9">
        <f>Table1[[#This Row],[Real P/L]]-Table1[[#This Row],[Premium]]</f>
        <v>442111.65999999992</v>
      </c>
      <c r="S365" s="1" t="s">
        <v>120</v>
      </c>
      <c r="V365" s="1" t="s">
        <v>121</v>
      </c>
      <c r="W365" s="1" t="s">
        <v>121</v>
      </c>
      <c r="X365" s="1" t="s">
        <v>122</v>
      </c>
      <c r="Y365" s="1" t="s">
        <v>123</v>
      </c>
      <c r="Z365" s="1" t="s">
        <v>124</v>
      </c>
      <c r="AA365" s="1" t="s">
        <v>426</v>
      </c>
      <c r="AB365" s="1" t="s">
        <v>120</v>
      </c>
      <c r="AC365" s="1" t="s">
        <v>120</v>
      </c>
      <c r="AD365" s="1" t="s">
        <v>120</v>
      </c>
      <c r="AE365" s="1" t="s">
        <v>120</v>
      </c>
      <c r="AF365" s="1" t="s">
        <v>120</v>
      </c>
      <c r="AG365" s="3">
        <v>40544</v>
      </c>
      <c r="AH365" s="3">
        <v>40908</v>
      </c>
      <c r="AI365" s="1" t="s">
        <v>126</v>
      </c>
      <c r="AJ365">
        <v>8760</v>
      </c>
      <c r="AK365" s="1" t="s">
        <v>127</v>
      </c>
      <c r="AL365">
        <v>-5</v>
      </c>
      <c r="AM365" s="3"/>
      <c r="AN365" s="1" t="s">
        <v>120</v>
      </c>
      <c r="AO365" s="1" t="s">
        <v>120</v>
      </c>
      <c r="AP365" s="1" t="s">
        <v>128</v>
      </c>
      <c r="AQ365" s="1" t="s">
        <v>129</v>
      </c>
      <c r="AR365">
        <v>0</v>
      </c>
      <c r="AS365">
        <v>0</v>
      </c>
      <c r="AT365" s="1" t="s">
        <v>123</v>
      </c>
      <c r="AU365">
        <v>0</v>
      </c>
      <c r="AV365">
        <v>0</v>
      </c>
      <c r="AW365" s="1" t="s">
        <v>123</v>
      </c>
      <c r="AX365">
        <v>0</v>
      </c>
      <c r="AY365">
        <v>0</v>
      </c>
      <c r="AZ365" s="1" t="s">
        <v>123</v>
      </c>
      <c r="BA365">
        <v>0</v>
      </c>
      <c r="BB365">
        <v>0</v>
      </c>
      <c r="BC365" s="1" t="s">
        <v>123</v>
      </c>
      <c r="BF365" s="1" t="s">
        <v>130</v>
      </c>
      <c r="BG365" s="1" t="s">
        <v>120</v>
      </c>
      <c r="BH365" s="1" t="s">
        <v>131</v>
      </c>
      <c r="BK365" s="1" t="s">
        <v>120</v>
      </c>
      <c r="BL365" s="1" t="s">
        <v>120</v>
      </c>
      <c r="BM365" s="1" t="s">
        <v>120</v>
      </c>
      <c r="BN365" s="1" t="s">
        <v>120</v>
      </c>
      <c r="BO365" s="1" t="s">
        <v>572</v>
      </c>
      <c r="BP365" s="1" t="s">
        <v>133</v>
      </c>
      <c r="BQ365" s="1" t="s">
        <v>120</v>
      </c>
      <c r="BR365" s="1" t="s">
        <v>120</v>
      </c>
      <c r="BS365" s="1" t="s">
        <v>120</v>
      </c>
      <c r="BT365" s="1" t="s">
        <v>120</v>
      </c>
      <c r="BU365" s="1" t="s">
        <v>120</v>
      </c>
      <c r="BV365" s="1" t="s">
        <v>120</v>
      </c>
      <c r="BW365">
        <v>0</v>
      </c>
      <c r="BX365">
        <v>0</v>
      </c>
      <c r="BY365">
        <v>0</v>
      </c>
      <c r="BZ365" s="3"/>
      <c r="CA365" s="3"/>
      <c r="CB365" s="1" t="s">
        <v>134</v>
      </c>
      <c r="CC365" s="4"/>
      <c r="CE365" s="1" t="s">
        <v>120</v>
      </c>
      <c r="CH365" s="1" t="s">
        <v>120</v>
      </c>
      <c r="CK365" s="1" t="s">
        <v>120</v>
      </c>
      <c r="CN365" s="1" t="s">
        <v>120</v>
      </c>
      <c r="CO365" s="1" t="s">
        <v>120</v>
      </c>
      <c r="CP365" s="1" t="s">
        <v>120</v>
      </c>
      <c r="CQ365" s="1" t="s">
        <v>120</v>
      </c>
      <c r="CR365" s="1" t="s">
        <v>120</v>
      </c>
      <c r="CS365" s="1" t="s">
        <v>120</v>
      </c>
      <c r="CT365" s="3"/>
      <c r="CU365" s="1" t="s">
        <v>120</v>
      </c>
      <c r="CV365" s="1" t="s">
        <v>120</v>
      </c>
      <c r="CW365" s="1" t="s">
        <v>120</v>
      </c>
      <c r="CX365" s="1" t="s">
        <v>120</v>
      </c>
      <c r="CY365" s="1" t="s">
        <v>120</v>
      </c>
      <c r="CZ365" s="1" t="s">
        <v>120</v>
      </c>
      <c r="DA365" s="1" t="s">
        <v>120</v>
      </c>
      <c r="DB365">
        <v>0</v>
      </c>
      <c r="DC365" s="1" t="s">
        <v>120</v>
      </c>
      <c r="DD365" s="1" t="s">
        <v>135</v>
      </c>
      <c r="DE365" s="1" t="s">
        <v>120</v>
      </c>
      <c r="DF365" s="1" t="s">
        <v>120</v>
      </c>
      <c r="DG365" s="1" t="s">
        <v>120</v>
      </c>
      <c r="DH365" s="1" t="s">
        <v>136</v>
      </c>
      <c r="DI365" s="1" t="s">
        <v>119</v>
      </c>
      <c r="DJ365" s="1" t="s">
        <v>120</v>
      </c>
      <c r="DK365" s="1" t="s">
        <v>120</v>
      </c>
      <c r="DL365" s="1" t="s">
        <v>120</v>
      </c>
      <c r="DM365" s="1" t="s">
        <v>120</v>
      </c>
      <c r="DN365" s="1" t="s">
        <v>120</v>
      </c>
      <c r="DO365" s="1" t="s">
        <v>120</v>
      </c>
      <c r="DP365" s="1" t="s">
        <v>120</v>
      </c>
      <c r="DQ365" s="1" t="s">
        <v>120</v>
      </c>
    </row>
    <row r="366" spans="2:121" hidden="1" x14ac:dyDescent="0.25">
      <c r="B366">
        <v>2743</v>
      </c>
      <c r="C366" s="3">
        <v>40179</v>
      </c>
      <c r="D366" s="1" t="s">
        <v>330</v>
      </c>
      <c r="E366" s="1" t="s">
        <v>137</v>
      </c>
      <c r="F366">
        <v>-20</v>
      </c>
      <c r="G366" s="1" t="s">
        <v>118</v>
      </c>
      <c r="H366">
        <v>-175200</v>
      </c>
      <c r="I366" s="1" t="s">
        <v>119</v>
      </c>
      <c r="J366">
        <v>-3.43</v>
      </c>
      <c r="K366" s="9">
        <f>AVERAGE('E-F Prices 2011 Hourly'!G1587:G2329)</f>
        <v>0.80336126694717025</v>
      </c>
      <c r="L366" s="9">
        <f>SUM('E-F Prices 2011 Hourly'!J1610:J2329)</f>
        <v>42655.659999999996</v>
      </c>
      <c r="M366" s="9">
        <f>Table1[[#This Row],[Price]]*Table1[[#This Row],[Total quantity]]</f>
        <v>600936</v>
      </c>
      <c r="N366" s="9">
        <f>Table1[[#This Row],[Real P/L]]-Table1[[#This Row],[Premium]]</f>
        <v>-558280.34</v>
      </c>
      <c r="S366" s="1" t="s">
        <v>120</v>
      </c>
      <c r="V366" s="1" t="s">
        <v>121</v>
      </c>
      <c r="W366" s="1" t="s">
        <v>121</v>
      </c>
      <c r="X366" s="1" t="s">
        <v>122</v>
      </c>
      <c r="Y366" s="1" t="s">
        <v>123</v>
      </c>
      <c r="Z366" s="1" t="s">
        <v>124</v>
      </c>
      <c r="AA366" s="1" t="s">
        <v>426</v>
      </c>
      <c r="AB366" s="1" t="s">
        <v>120</v>
      </c>
      <c r="AC366" s="1" t="s">
        <v>120</v>
      </c>
      <c r="AD366" s="1" t="s">
        <v>120</v>
      </c>
      <c r="AE366" s="1" t="s">
        <v>120</v>
      </c>
      <c r="AF366" s="1" t="s">
        <v>120</v>
      </c>
      <c r="AG366" s="3">
        <v>40544</v>
      </c>
      <c r="AH366" s="3">
        <v>40908</v>
      </c>
      <c r="AI366" s="1" t="s">
        <v>126</v>
      </c>
      <c r="AJ366">
        <v>8760</v>
      </c>
      <c r="AK366" s="1" t="s">
        <v>127</v>
      </c>
      <c r="AL366">
        <v>-5</v>
      </c>
      <c r="AM366" s="3"/>
      <c r="AN366" s="1" t="s">
        <v>120</v>
      </c>
      <c r="AO366" s="1" t="s">
        <v>120</v>
      </c>
      <c r="AP366" s="1" t="s">
        <v>128</v>
      </c>
      <c r="AQ366" s="1" t="s">
        <v>129</v>
      </c>
      <c r="AR366">
        <v>0</v>
      </c>
      <c r="AS366">
        <v>0</v>
      </c>
      <c r="AT366" s="1" t="s">
        <v>123</v>
      </c>
      <c r="AU366">
        <v>0</v>
      </c>
      <c r="AV366">
        <v>0</v>
      </c>
      <c r="AW366" s="1" t="s">
        <v>123</v>
      </c>
      <c r="AX366">
        <v>0</v>
      </c>
      <c r="AY366">
        <v>0</v>
      </c>
      <c r="AZ366" s="1" t="s">
        <v>123</v>
      </c>
      <c r="BA366">
        <v>0</v>
      </c>
      <c r="BB366">
        <v>0</v>
      </c>
      <c r="BC366" s="1" t="s">
        <v>123</v>
      </c>
      <c r="BF366" s="1" t="s">
        <v>130</v>
      </c>
      <c r="BG366" s="1" t="s">
        <v>120</v>
      </c>
      <c r="BH366" s="1" t="s">
        <v>131</v>
      </c>
      <c r="BK366" s="1" t="s">
        <v>120</v>
      </c>
      <c r="BL366" s="1" t="s">
        <v>120</v>
      </c>
      <c r="BM366" s="1" t="s">
        <v>120</v>
      </c>
      <c r="BN366" s="1" t="s">
        <v>120</v>
      </c>
      <c r="BO366" s="1" t="s">
        <v>573</v>
      </c>
      <c r="BP366" s="1" t="s">
        <v>133</v>
      </c>
      <c r="BQ366" s="1" t="s">
        <v>120</v>
      </c>
      <c r="BR366" s="1" t="s">
        <v>120</v>
      </c>
      <c r="BS366" s="1" t="s">
        <v>120</v>
      </c>
      <c r="BT366" s="1" t="s">
        <v>120</v>
      </c>
      <c r="BU366" s="1" t="s">
        <v>120</v>
      </c>
      <c r="BV366" s="1" t="s">
        <v>120</v>
      </c>
      <c r="BW366">
        <v>0</v>
      </c>
      <c r="BX366">
        <v>0</v>
      </c>
      <c r="BY366">
        <v>0</v>
      </c>
      <c r="BZ366" s="3"/>
      <c r="CA366" s="3"/>
      <c r="CB366" s="1" t="s">
        <v>134</v>
      </c>
      <c r="CC366" s="4"/>
      <c r="CE366" s="1" t="s">
        <v>120</v>
      </c>
      <c r="CH366" s="1" t="s">
        <v>120</v>
      </c>
      <c r="CK366" s="1" t="s">
        <v>120</v>
      </c>
      <c r="CN366" s="1" t="s">
        <v>120</v>
      </c>
      <c r="CO366" s="1" t="s">
        <v>120</v>
      </c>
      <c r="CP366" s="1" t="s">
        <v>120</v>
      </c>
      <c r="CQ366" s="1" t="s">
        <v>120</v>
      </c>
      <c r="CR366" s="1" t="s">
        <v>120</v>
      </c>
      <c r="CS366" s="1" t="s">
        <v>120</v>
      </c>
      <c r="CT366" s="3"/>
      <c r="CU366" s="1" t="s">
        <v>120</v>
      </c>
      <c r="CV366" s="1" t="s">
        <v>120</v>
      </c>
      <c r="CW366" s="1" t="s">
        <v>120</v>
      </c>
      <c r="CX366" s="1" t="s">
        <v>120</v>
      </c>
      <c r="CY366" s="1" t="s">
        <v>120</v>
      </c>
      <c r="CZ366" s="1" t="s">
        <v>120</v>
      </c>
      <c r="DA366" s="1" t="s">
        <v>120</v>
      </c>
      <c r="DB366">
        <v>0</v>
      </c>
      <c r="DC366" s="1" t="s">
        <v>120</v>
      </c>
      <c r="DD366" s="1" t="s">
        <v>135</v>
      </c>
      <c r="DE366" s="1" t="s">
        <v>120</v>
      </c>
      <c r="DF366" s="1" t="s">
        <v>120</v>
      </c>
      <c r="DG366" s="1" t="s">
        <v>120</v>
      </c>
      <c r="DH366" s="1" t="s">
        <v>136</v>
      </c>
      <c r="DI366" s="1" t="s">
        <v>119</v>
      </c>
      <c r="DJ366" s="1" t="s">
        <v>120</v>
      </c>
      <c r="DK366" s="1" t="s">
        <v>120</v>
      </c>
      <c r="DL366" s="1" t="s">
        <v>120</v>
      </c>
      <c r="DM366" s="1" t="s">
        <v>120</v>
      </c>
      <c r="DN366" s="1" t="s">
        <v>120</v>
      </c>
      <c r="DO366" s="1" t="s">
        <v>120</v>
      </c>
      <c r="DP366" s="1" t="s">
        <v>120</v>
      </c>
      <c r="DQ366" s="1" t="s">
        <v>120</v>
      </c>
    </row>
    <row r="367" spans="2:121" hidden="1" x14ac:dyDescent="0.25">
      <c r="B367">
        <v>2171</v>
      </c>
      <c r="C367" s="3">
        <v>40179</v>
      </c>
      <c r="D367" s="1" t="s">
        <v>334</v>
      </c>
      <c r="E367" s="1" t="s">
        <v>117</v>
      </c>
      <c r="F367">
        <v>10</v>
      </c>
      <c r="G367" s="1" t="s">
        <v>118</v>
      </c>
      <c r="H367">
        <v>87600</v>
      </c>
      <c r="I367" s="1" t="s">
        <v>119</v>
      </c>
      <c r="J367">
        <v>3.23</v>
      </c>
      <c r="K367" s="9">
        <f>AVERAGE('E-F Prices 2011 Hourly'!G1588:G2330)</f>
        <v>0.80336126694717025</v>
      </c>
      <c r="L367" s="9">
        <f>SUM('E-F Prices 2011 Hourly'!J1611:J2330)</f>
        <v>42655.659999999996</v>
      </c>
      <c r="M367" s="9">
        <f>Table1[[#This Row],[Price]]*Table1[[#This Row],[Total quantity]]</f>
        <v>282948</v>
      </c>
      <c r="N367" s="9">
        <f>Table1[[#This Row],[Real P/L]]-Table1[[#This Row],[Premium]]</f>
        <v>-240292.34</v>
      </c>
      <c r="S367" s="1" t="s">
        <v>120</v>
      </c>
      <c r="V367" s="1" t="s">
        <v>121</v>
      </c>
      <c r="W367" s="1" t="s">
        <v>121</v>
      </c>
      <c r="X367" s="1" t="s">
        <v>122</v>
      </c>
      <c r="Y367" s="1" t="s">
        <v>123</v>
      </c>
      <c r="Z367" s="1" t="s">
        <v>124</v>
      </c>
      <c r="AA367" s="1" t="s">
        <v>426</v>
      </c>
      <c r="AB367" s="1" t="s">
        <v>120</v>
      </c>
      <c r="AC367" s="1" t="s">
        <v>120</v>
      </c>
      <c r="AD367" s="1" t="s">
        <v>120</v>
      </c>
      <c r="AE367" s="1" t="s">
        <v>120</v>
      </c>
      <c r="AF367" s="1" t="s">
        <v>120</v>
      </c>
      <c r="AG367" s="3">
        <v>40544</v>
      </c>
      <c r="AH367" s="3">
        <v>40908</v>
      </c>
      <c r="AI367" s="1" t="s">
        <v>126</v>
      </c>
      <c r="AJ367">
        <v>8760</v>
      </c>
      <c r="AK367" s="1" t="s">
        <v>127</v>
      </c>
      <c r="AL367">
        <v>-5</v>
      </c>
      <c r="AM367" s="3"/>
      <c r="AN367" s="1" t="s">
        <v>120</v>
      </c>
      <c r="AO367" s="1" t="s">
        <v>120</v>
      </c>
      <c r="AP367" s="1" t="s">
        <v>128</v>
      </c>
      <c r="AQ367" s="1" t="s">
        <v>129</v>
      </c>
      <c r="AR367">
        <v>0</v>
      </c>
      <c r="AS367">
        <v>0</v>
      </c>
      <c r="AT367" s="1" t="s">
        <v>123</v>
      </c>
      <c r="AU367">
        <v>0</v>
      </c>
      <c r="AV367">
        <v>0</v>
      </c>
      <c r="AW367" s="1" t="s">
        <v>123</v>
      </c>
      <c r="AX367">
        <v>0</v>
      </c>
      <c r="AY367">
        <v>0</v>
      </c>
      <c r="AZ367" s="1" t="s">
        <v>123</v>
      </c>
      <c r="BA367">
        <v>0</v>
      </c>
      <c r="BB367">
        <v>0</v>
      </c>
      <c r="BC367" s="1" t="s">
        <v>123</v>
      </c>
      <c r="BF367" s="1" t="s">
        <v>130</v>
      </c>
      <c r="BG367" s="1" t="s">
        <v>120</v>
      </c>
      <c r="BH367" s="1" t="s">
        <v>131</v>
      </c>
      <c r="BK367" s="1" t="s">
        <v>120</v>
      </c>
      <c r="BL367" s="1" t="s">
        <v>120</v>
      </c>
      <c r="BM367" s="1" t="s">
        <v>120</v>
      </c>
      <c r="BN367" s="1" t="s">
        <v>120</v>
      </c>
      <c r="BO367" s="1" t="s">
        <v>574</v>
      </c>
      <c r="BP367" s="1" t="s">
        <v>133</v>
      </c>
      <c r="BQ367" s="1" t="s">
        <v>120</v>
      </c>
      <c r="BR367" s="1" t="s">
        <v>120</v>
      </c>
      <c r="BS367" s="1" t="s">
        <v>120</v>
      </c>
      <c r="BT367" s="1" t="s">
        <v>120</v>
      </c>
      <c r="BU367" s="1" t="s">
        <v>120</v>
      </c>
      <c r="BV367" s="1" t="s">
        <v>120</v>
      </c>
      <c r="BW367">
        <v>0</v>
      </c>
      <c r="BX367">
        <v>0</v>
      </c>
      <c r="BY367">
        <v>0</v>
      </c>
      <c r="BZ367" s="3"/>
      <c r="CA367" s="3"/>
      <c r="CB367" s="1" t="s">
        <v>142</v>
      </c>
      <c r="CC367" s="4"/>
      <c r="CE367" s="1" t="s">
        <v>120</v>
      </c>
      <c r="CH367" s="1" t="s">
        <v>120</v>
      </c>
      <c r="CK367" s="1" t="s">
        <v>120</v>
      </c>
      <c r="CN367" s="1" t="s">
        <v>120</v>
      </c>
      <c r="CO367" s="1" t="s">
        <v>120</v>
      </c>
      <c r="CP367" s="1" t="s">
        <v>120</v>
      </c>
      <c r="CQ367" s="1" t="s">
        <v>120</v>
      </c>
      <c r="CR367" s="1" t="s">
        <v>120</v>
      </c>
      <c r="CS367" s="1" t="s">
        <v>120</v>
      </c>
      <c r="CT367" s="3"/>
      <c r="CU367" s="1" t="s">
        <v>120</v>
      </c>
      <c r="CV367" s="1" t="s">
        <v>120</v>
      </c>
      <c r="CW367" s="1" t="s">
        <v>120</v>
      </c>
      <c r="CX367" s="1" t="s">
        <v>120</v>
      </c>
      <c r="CY367" s="1" t="s">
        <v>120</v>
      </c>
      <c r="CZ367" s="1" t="s">
        <v>120</v>
      </c>
      <c r="DA367" s="1" t="s">
        <v>120</v>
      </c>
      <c r="DB367">
        <v>0</v>
      </c>
      <c r="DC367" s="1" t="s">
        <v>120</v>
      </c>
      <c r="DD367" s="1" t="s">
        <v>135</v>
      </c>
      <c r="DE367" s="1" t="s">
        <v>120</v>
      </c>
      <c r="DF367" s="1" t="s">
        <v>120</v>
      </c>
      <c r="DG367" s="1" t="s">
        <v>120</v>
      </c>
      <c r="DH367" s="1" t="s">
        <v>136</v>
      </c>
      <c r="DI367" s="1" t="s">
        <v>119</v>
      </c>
      <c r="DJ367" s="1" t="s">
        <v>120</v>
      </c>
      <c r="DK367" s="1" t="s">
        <v>120</v>
      </c>
      <c r="DL367" s="1" t="s">
        <v>120</v>
      </c>
      <c r="DM367" s="1" t="s">
        <v>120</v>
      </c>
      <c r="DN367" s="1" t="s">
        <v>120</v>
      </c>
      <c r="DO367" s="1" t="s">
        <v>120</v>
      </c>
      <c r="DP367" s="1" t="s">
        <v>120</v>
      </c>
      <c r="DQ367" s="1" t="s">
        <v>120</v>
      </c>
    </row>
    <row r="368" spans="2:121" hidden="1" x14ac:dyDescent="0.25">
      <c r="B368">
        <v>2459</v>
      </c>
      <c r="C368" s="3">
        <v>40179</v>
      </c>
      <c r="D368" s="1" t="s">
        <v>334</v>
      </c>
      <c r="E368" s="1" t="s">
        <v>137</v>
      </c>
      <c r="F368">
        <v>-10</v>
      </c>
      <c r="G368" s="1" t="s">
        <v>118</v>
      </c>
      <c r="H368">
        <v>-87600</v>
      </c>
      <c r="I368" s="1" t="s">
        <v>119</v>
      </c>
      <c r="J368">
        <v>4.5599999999999996</v>
      </c>
      <c r="K368" s="9">
        <f>AVERAGE('E-F Prices 2011 Hourly'!G1589:G2331)</f>
        <v>0.80336126694717025</v>
      </c>
      <c r="L368" s="9">
        <f>SUM('E-F Prices 2011 Hourly'!J1612:J2331)</f>
        <v>42655.659999999996</v>
      </c>
      <c r="M368" s="9">
        <f>Table1[[#This Row],[Price]]*Table1[[#This Row],[Total quantity]]</f>
        <v>-399455.99999999994</v>
      </c>
      <c r="N368" s="9">
        <f>Table1[[#This Row],[Real P/L]]-Table1[[#This Row],[Premium]]</f>
        <v>442111.65999999992</v>
      </c>
      <c r="S368" s="1" t="s">
        <v>120</v>
      </c>
      <c r="V368" s="1" t="s">
        <v>121</v>
      </c>
      <c r="W368" s="1" t="s">
        <v>121</v>
      </c>
      <c r="X368" s="1" t="s">
        <v>122</v>
      </c>
      <c r="Y368" s="1" t="s">
        <v>123</v>
      </c>
      <c r="Z368" s="1" t="s">
        <v>124</v>
      </c>
      <c r="AA368" s="1" t="s">
        <v>426</v>
      </c>
      <c r="AB368" s="1" t="s">
        <v>120</v>
      </c>
      <c r="AC368" s="1" t="s">
        <v>120</v>
      </c>
      <c r="AD368" s="1" t="s">
        <v>120</v>
      </c>
      <c r="AE368" s="1" t="s">
        <v>120</v>
      </c>
      <c r="AF368" s="1" t="s">
        <v>120</v>
      </c>
      <c r="AG368" s="3">
        <v>40544</v>
      </c>
      <c r="AH368" s="3">
        <v>40908</v>
      </c>
      <c r="AI368" s="1" t="s">
        <v>126</v>
      </c>
      <c r="AJ368">
        <v>8760</v>
      </c>
      <c r="AK368" s="1" t="s">
        <v>127</v>
      </c>
      <c r="AL368">
        <v>-5</v>
      </c>
      <c r="AM368" s="3"/>
      <c r="AN368" s="1" t="s">
        <v>120</v>
      </c>
      <c r="AO368" s="1" t="s">
        <v>120</v>
      </c>
      <c r="AP368" s="1" t="s">
        <v>128</v>
      </c>
      <c r="AQ368" s="1" t="s">
        <v>129</v>
      </c>
      <c r="AR368">
        <v>0</v>
      </c>
      <c r="AS368">
        <v>0</v>
      </c>
      <c r="AT368" s="1" t="s">
        <v>123</v>
      </c>
      <c r="AU368">
        <v>0</v>
      </c>
      <c r="AV368">
        <v>0</v>
      </c>
      <c r="AW368" s="1" t="s">
        <v>123</v>
      </c>
      <c r="AX368">
        <v>0</v>
      </c>
      <c r="AY368">
        <v>0</v>
      </c>
      <c r="AZ368" s="1" t="s">
        <v>123</v>
      </c>
      <c r="BA368">
        <v>0</v>
      </c>
      <c r="BB368">
        <v>0</v>
      </c>
      <c r="BC368" s="1" t="s">
        <v>123</v>
      </c>
      <c r="BF368" s="1" t="s">
        <v>130</v>
      </c>
      <c r="BG368" s="1" t="s">
        <v>120</v>
      </c>
      <c r="BH368" s="1" t="s">
        <v>131</v>
      </c>
      <c r="BK368" s="1" t="s">
        <v>120</v>
      </c>
      <c r="BL368" s="1" t="s">
        <v>120</v>
      </c>
      <c r="BM368" s="1" t="s">
        <v>120</v>
      </c>
      <c r="BN368" s="1" t="s">
        <v>120</v>
      </c>
      <c r="BO368" s="1" t="s">
        <v>575</v>
      </c>
      <c r="BP368" s="1" t="s">
        <v>133</v>
      </c>
      <c r="BQ368" s="1" t="s">
        <v>120</v>
      </c>
      <c r="BR368" s="1" t="s">
        <v>120</v>
      </c>
      <c r="BS368" s="1" t="s">
        <v>120</v>
      </c>
      <c r="BT368" s="1" t="s">
        <v>120</v>
      </c>
      <c r="BU368" s="1" t="s">
        <v>120</v>
      </c>
      <c r="BV368" s="1" t="s">
        <v>120</v>
      </c>
      <c r="BW368">
        <v>0</v>
      </c>
      <c r="BX368">
        <v>0</v>
      </c>
      <c r="BY368">
        <v>0</v>
      </c>
      <c r="BZ368" s="3"/>
      <c r="CA368" s="3"/>
      <c r="CB368" s="1" t="s">
        <v>142</v>
      </c>
      <c r="CC368" s="4"/>
      <c r="CE368" s="1" t="s">
        <v>120</v>
      </c>
      <c r="CH368" s="1" t="s">
        <v>120</v>
      </c>
      <c r="CK368" s="1" t="s">
        <v>120</v>
      </c>
      <c r="CN368" s="1" t="s">
        <v>120</v>
      </c>
      <c r="CO368" s="1" t="s">
        <v>120</v>
      </c>
      <c r="CP368" s="1" t="s">
        <v>120</v>
      </c>
      <c r="CQ368" s="1" t="s">
        <v>120</v>
      </c>
      <c r="CR368" s="1" t="s">
        <v>120</v>
      </c>
      <c r="CS368" s="1" t="s">
        <v>120</v>
      </c>
      <c r="CT368" s="3"/>
      <c r="CU368" s="1" t="s">
        <v>120</v>
      </c>
      <c r="CV368" s="1" t="s">
        <v>120</v>
      </c>
      <c r="CW368" s="1" t="s">
        <v>120</v>
      </c>
      <c r="CX368" s="1" t="s">
        <v>120</v>
      </c>
      <c r="CY368" s="1" t="s">
        <v>120</v>
      </c>
      <c r="CZ368" s="1" t="s">
        <v>120</v>
      </c>
      <c r="DA368" s="1" t="s">
        <v>120</v>
      </c>
      <c r="DB368">
        <v>0</v>
      </c>
      <c r="DC368" s="1" t="s">
        <v>120</v>
      </c>
      <c r="DD368" s="1" t="s">
        <v>135</v>
      </c>
      <c r="DE368" s="1" t="s">
        <v>120</v>
      </c>
      <c r="DF368" s="1" t="s">
        <v>120</v>
      </c>
      <c r="DG368" s="1" t="s">
        <v>120</v>
      </c>
      <c r="DH368" s="1" t="s">
        <v>136</v>
      </c>
      <c r="DI368" s="1" t="s">
        <v>119</v>
      </c>
      <c r="DJ368" s="1" t="s">
        <v>120</v>
      </c>
      <c r="DK368" s="1" t="s">
        <v>120</v>
      </c>
      <c r="DL368" s="1" t="s">
        <v>120</v>
      </c>
      <c r="DM368" s="1" t="s">
        <v>120</v>
      </c>
      <c r="DN368" s="1" t="s">
        <v>120</v>
      </c>
      <c r="DO368" s="1" t="s">
        <v>120</v>
      </c>
      <c r="DP368" s="1" t="s">
        <v>120</v>
      </c>
      <c r="DQ368" s="1" t="s">
        <v>120</v>
      </c>
    </row>
    <row r="369" spans="2:121" hidden="1" x14ac:dyDescent="0.25">
      <c r="B369">
        <v>2745</v>
      </c>
      <c r="C369" s="3">
        <v>40179</v>
      </c>
      <c r="D369" s="1" t="s">
        <v>334</v>
      </c>
      <c r="E369" s="1" t="s">
        <v>137</v>
      </c>
      <c r="F369">
        <v>-20</v>
      </c>
      <c r="G369" s="1" t="s">
        <v>118</v>
      </c>
      <c r="H369">
        <v>-175200</v>
      </c>
      <c r="I369" s="1" t="s">
        <v>119</v>
      </c>
      <c r="J369">
        <v>-3.43</v>
      </c>
      <c r="K369" s="9">
        <f>AVERAGE('E-F Prices 2011 Hourly'!G1590:G2332)</f>
        <v>0.80336126694717025</v>
      </c>
      <c r="L369" s="9">
        <f>SUM('E-F Prices 2011 Hourly'!J1613:J2332)</f>
        <v>42655.659999999996</v>
      </c>
      <c r="M369" s="9">
        <f>Table1[[#This Row],[Price]]*Table1[[#This Row],[Total quantity]]</f>
        <v>600936</v>
      </c>
      <c r="N369" s="9">
        <f>Table1[[#This Row],[Real P/L]]-Table1[[#This Row],[Premium]]</f>
        <v>-558280.34</v>
      </c>
      <c r="S369" s="1" t="s">
        <v>120</v>
      </c>
      <c r="V369" s="1" t="s">
        <v>121</v>
      </c>
      <c r="W369" s="1" t="s">
        <v>121</v>
      </c>
      <c r="X369" s="1" t="s">
        <v>122</v>
      </c>
      <c r="Y369" s="1" t="s">
        <v>123</v>
      </c>
      <c r="Z369" s="1" t="s">
        <v>124</v>
      </c>
      <c r="AA369" s="1" t="s">
        <v>426</v>
      </c>
      <c r="AB369" s="1" t="s">
        <v>120</v>
      </c>
      <c r="AC369" s="1" t="s">
        <v>120</v>
      </c>
      <c r="AD369" s="1" t="s">
        <v>120</v>
      </c>
      <c r="AE369" s="1" t="s">
        <v>120</v>
      </c>
      <c r="AF369" s="1" t="s">
        <v>120</v>
      </c>
      <c r="AG369" s="3">
        <v>40544</v>
      </c>
      <c r="AH369" s="3">
        <v>40908</v>
      </c>
      <c r="AI369" s="1" t="s">
        <v>126</v>
      </c>
      <c r="AJ369">
        <v>8760</v>
      </c>
      <c r="AK369" s="1" t="s">
        <v>127</v>
      </c>
      <c r="AL369">
        <v>-5</v>
      </c>
      <c r="AM369" s="3"/>
      <c r="AN369" s="1" t="s">
        <v>120</v>
      </c>
      <c r="AO369" s="1" t="s">
        <v>120</v>
      </c>
      <c r="AP369" s="1" t="s">
        <v>128</v>
      </c>
      <c r="AQ369" s="1" t="s">
        <v>129</v>
      </c>
      <c r="AR369">
        <v>0</v>
      </c>
      <c r="AS369">
        <v>0</v>
      </c>
      <c r="AT369" s="1" t="s">
        <v>123</v>
      </c>
      <c r="AU369">
        <v>0</v>
      </c>
      <c r="AV369">
        <v>0</v>
      </c>
      <c r="AW369" s="1" t="s">
        <v>123</v>
      </c>
      <c r="AX369">
        <v>0</v>
      </c>
      <c r="AY369">
        <v>0</v>
      </c>
      <c r="AZ369" s="1" t="s">
        <v>123</v>
      </c>
      <c r="BA369">
        <v>0</v>
      </c>
      <c r="BB369">
        <v>0</v>
      </c>
      <c r="BC369" s="1" t="s">
        <v>123</v>
      </c>
      <c r="BF369" s="1" t="s">
        <v>130</v>
      </c>
      <c r="BG369" s="1" t="s">
        <v>120</v>
      </c>
      <c r="BH369" s="1" t="s">
        <v>131</v>
      </c>
      <c r="BK369" s="1" t="s">
        <v>120</v>
      </c>
      <c r="BL369" s="1" t="s">
        <v>120</v>
      </c>
      <c r="BM369" s="1" t="s">
        <v>120</v>
      </c>
      <c r="BN369" s="1" t="s">
        <v>120</v>
      </c>
      <c r="BO369" s="1" t="s">
        <v>576</v>
      </c>
      <c r="BP369" s="1" t="s">
        <v>133</v>
      </c>
      <c r="BQ369" s="1" t="s">
        <v>120</v>
      </c>
      <c r="BR369" s="1" t="s">
        <v>120</v>
      </c>
      <c r="BS369" s="1" t="s">
        <v>120</v>
      </c>
      <c r="BT369" s="1" t="s">
        <v>120</v>
      </c>
      <c r="BU369" s="1" t="s">
        <v>120</v>
      </c>
      <c r="BV369" s="1" t="s">
        <v>120</v>
      </c>
      <c r="BW369">
        <v>0</v>
      </c>
      <c r="BX369">
        <v>0</v>
      </c>
      <c r="BY369">
        <v>0</v>
      </c>
      <c r="BZ369" s="3"/>
      <c r="CA369" s="3"/>
      <c r="CB369" s="1" t="s">
        <v>142</v>
      </c>
      <c r="CC369" s="4"/>
      <c r="CE369" s="1" t="s">
        <v>120</v>
      </c>
      <c r="CH369" s="1" t="s">
        <v>120</v>
      </c>
      <c r="CK369" s="1" t="s">
        <v>120</v>
      </c>
      <c r="CN369" s="1" t="s">
        <v>120</v>
      </c>
      <c r="CO369" s="1" t="s">
        <v>120</v>
      </c>
      <c r="CP369" s="1" t="s">
        <v>120</v>
      </c>
      <c r="CQ369" s="1" t="s">
        <v>120</v>
      </c>
      <c r="CR369" s="1" t="s">
        <v>120</v>
      </c>
      <c r="CS369" s="1" t="s">
        <v>120</v>
      </c>
      <c r="CT369" s="3"/>
      <c r="CU369" s="1" t="s">
        <v>120</v>
      </c>
      <c r="CV369" s="1" t="s">
        <v>120</v>
      </c>
      <c r="CW369" s="1" t="s">
        <v>120</v>
      </c>
      <c r="CX369" s="1" t="s">
        <v>120</v>
      </c>
      <c r="CY369" s="1" t="s">
        <v>120</v>
      </c>
      <c r="CZ369" s="1" t="s">
        <v>120</v>
      </c>
      <c r="DA369" s="1" t="s">
        <v>120</v>
      </c>
      <c r="DB369">
        <v>0</v>
      </c>
      <c r="DC369" s="1" t="s">
        <v>120</v>
      </c>
      <c r="DD369" s="1" t="s">
        <v>135</v>
      </c>
      <c r="DE369" s="1" t="s">
        <v>120</v>
      </c>
      <c r="DF369" s="1" t="s">
        <v>120</v>
      </c>
      <c r="DG369" s="1" t="s">
        <v>120</v>
      </c>
      <c r="DH369" s="1" t="s">
        <v>136</v>
      </c>
      <c r="DI369" s="1" t="s">
        <v>119</v>
      </c>
      <c r="DJ369" s="1" t="s">
        <v>120</v>
      </c>
      <c r="DK369" s="1" t="s">
        <v>120</v>
      </c>
      <c r="DL369" s="1" t="s">
        <v>120</v>
      </c>
      <c r="DM369" s="1" t="s">
        <v>120</v>
      </c>
      <c r="DN369" s="1" t="s">
        <v>120</v>
      </c>
      <c r="DO369" s="1" t="s">
        <v>120</v>
      </c>
      <c r="DP369" s="1" t="s">
        <v>120</v>
      </c>
      <c r="DQ369" s="1" t="s">
        <v>120</v>
      </c>
    </row>
    <row r="370" spans="2:121" hidden="1" x14ac:dyDescent="0.25">
      <c r="B370">
        <v>2173</v>
      </c>
      <c r="C370" s="3">
        <v>40179</v>
      </c>
      <c r="D370" s="1" t="s">
        <v>338</v>
      </c>
      <c r="E370" s="1" t="s">
        <v>117</v>
      </c>
      <c r="F370">
        <v>10</v>
      </c>
      <c r="G370" s="1" t="s">
        <v>118</v>
      </c>
      <c r="H370">
        <v>87600</v>
      </c>
      <c r="I370" s="1" t="s">
        <v>119</v>
      </c>
      <c r="J370">
        <v>3.23</v>
      </c>
      <c r="K370" s="9">
        <f>AVERAGE('E-F Prices 2011 Hourly'!G1591:G2333)</f>
        <v>0.80336126694717025</v>
      </c>
      <c r="L370" s="9">
        <f>SUM('E-F Prices 2011 Hourly'!J1614:J2333)</f>
        <v>42655.659999999996</v>
      </c>
      <c r="M370" s="9">
        <f>Table1[[#This Row],[Price]]*Table1[[#This Row],[Total quantity]]</f>
        <v>282948</v>
      </c>
      <c r="N370" s="9">
        <f>Table1[[#This Row],[Real P/L]]-Table1[[#This Row],[Premium]]</f>
        <v>-240292.34</v>
      </c>
      <c r="S370" s="1" t="s">
        <v>120</v>
      </c>
      <c r="V370" s="1" t="s">
        <v>121</v>
      </c>
      <c r="W370" s="1" t="s">
        <v>121</v>
      </c>
      <c r="X370" s="1" t="s">
        <v>122</v>
      </c>
      <c r="Y370" s="1" t="s">
        <v>123</v>
      </c>
      <c r="Z370" s="1" t="s">
        <v>124</v>
      </c>
      <c r="AA370" s="1" t="s">
        <v>426</v>
      </c>
      <c r="AB370" s="1" t="s">
        <v>120</v>
      </c>
      <c r="AC370" s="1" t="s">
        <v>120</v>
      </c>
      <c r="AD370" s="1" t="s">
        <v>120</v>
      </c>
      <c r="AE370" s="1" t="s">
        <v>120</v>
      </c>
      <c r="AF370" s="1" t="s">
        <v>120</v>
      </c>
      <c r="AG370" s="3">
        <v>40544</v>
      </c>
      <c r="AH370" s="3">
        <v>40908</v>
      </c>
      <c r="AI370" s="1" t="s">
        <v>126</v>
      </c>
      <c r="AJ370">
        <v>8760</v>
      </c>
      <c r="AK370" s="1" t="s">
        <v>127</v>
      </c>
      <c r="AL370">
        <v>-5</v>
      </c>
      <c r="AM370" s="3"/>
      <c r="AN370" s="1" t="s">
        <v>120</v>
      </c>
      <c r="AO370" s="1" t="s">
        <v>120</v>
      </c>
      <c r="AP370" s="1" t="s">
        <v>128</v>
      </c>
      <c r="AQ370" s="1" t="s">
        <v>129</v>
      </c>
      <c r="AR370">
        <v>0</v>
      </c>
      <c r="AS370">
        <v>0</v>
      </c>
      <c r="AT370" s="1" t="s">
        <v>123</v>
      </c>
      <c r="AU370">
        <v>0</v>
      </c>
      <c r="AV370">
        <v>0</v>
      </c>
      <c r="AW370" s="1" t="s">
        <v>123</v>
      </c>
      <c r="AX370">
        <v>0</v>
      </c>
      <c r="AY370">
        <v>0</v>
      </c>
      <c r="AZ370" s="1" t="s">
        <v>123</v>
      </c>
      <c r="BA370">
        <v>0</v>
      </c>
      <c r="BB370">
        <v>0</v>
      </c>
      <c r="BC370" s="1" t="s">
        <v>123</v>
      </c>
      <c r="BF370" s="1" t="s">
        <v>130</v>
      </c>
      <c r="BG370" s="1" t="s">
        <v>120</v>
      </c>
      <c r="BH370" s="1" t="s">
        <v>131</v>
      </c>
      <c r="BK370" s="1" t="s">
        <v>120</v>
      </c>
      <c r="BL370" s="1" t="s">
        <v>120</v>
      </c>
      <c r="BM370" s="1" t="s">
        <v>120</v>
      </c>
      <c r="BN370" s="1" t="s">
        <v>120</v>
      </c>
      <c r="BO370" s="1" t="s">
        <v>577</v>
      </c>
      <c r="BP370" s="1" t="s">
        <v>133</v>
      </c>
      <c r="BQ370" s="1" t="s">
        <v>120</v>
      </c>
      <c r="BR370" s="1" t="s">
        <v>120</v>
      </c>
      <c r="BS370" s="1" t="s">
        <v>120</v>
      </c>
      <c r="BT370" s="1" t="s">
        <v>120</v>
      </c>
      <c r="BU370" s="1" t="s">
        <v>120</v>
      </c>
      <c r="BV370" s="1" t="s">
        <v>120</v>
      </c>
      <c r="BW370">
        <v>0</v>
      </c>
      <c r="BX370">
        <v>0</v>
      </c>
      <c r="BY370">
        <v>0</v>
      </c>
      <c r="BZ370" s="3"/>
      <c r="CA370" s="3"/>
      <c r="CB370" s="1" t="s">
        <v>147</v>
      </c>
      <c r="CC370" s="4"/>
      <c r="CE370" s="1" t="s">
        <v>120</v>
      </c>
      <c r="CH370" s="1" t="s">
        <v>120</v>
      </c>
      <c r="CK370" s="1" t="s">
        <v>120</v>
      </c>
      <c r="CN370" s="1" t="s">
        <v>120</v>
      </c>
      <c r="CO370" s="1" t="s">
        <v>120</v>
      </c>
      <c r="CP370" s="1" t="s">
        <v>120</v>
      </c>
      <c r="CQ370" s="1" t="s">
        <v>120</v>
      </c>
      <c r="CR370" s="1" t="s">
        <v>120</v>
      </c>
      <c r="CS370" s="1" t="s">
        <v>120</v>
      </c>
      <c r="CT370" s="3"/>
      <c r="CU370" s="1" t="s">
        <v>120</v>
      </c>
      <c r="CV370" s="1" t="s">
        <v>120</v>
      </c>
      <c r="CW370" s="1" t="s">
        <v>120</v>
      </c>
      <c r="CX370" s="1" t="s">
        <v>120</v>
      </c>
      <c r="CY370" s="1" t="s">
        <v>120</v>
      </c>
      <c r="CZ370" s="1" t="s">
        <v>120</v>
      </c>
      <c r="DA370" s="1" t="s">
        <v>120</v>
      </c>
      <c r="DB370">
        <v>0</v>
      </c>
      <c r="DC370" s="1" t="s">
        <v>120</v>
      </c>
      <c r="DD370" s="1" t="s">
        <v>135</v>
      </c>
      <c r="DE370" s="1" t="s">
        <v>120</v>
      </c>
      <c r="DF370" s="1" t="s">
        <v>120</v>
      </c>
      <c r="DG370" s="1" t="s">
        <v>120</v>
      </c>
      <c r="DH370" s="1" t="s">
        <v>136</v>
      </c>
      <c r="DI370" s="1" t="s">
        <v>119</v>
      </c>
      <c r="DJ370" s="1" t="s">
        <v>120</v>
      </c>
      <c r="DK370" s="1" t="s">
        <v>120</v>
      </c>
      <c r="DL370" s="1" t="s">
        <v>120</v>
      </c>
      <c r="DM370" s="1" t="s">
        <v>120</v>
      </c>
      <c r="DN370" s="1" t="s">
        <v>120</v>
      </c>
      <c r="DO370" s="1" t="s">
        <v>120</v>
      </c>
      <c r="DP370" s="1" t="s">
        <v>120</v>
      </c>
      <c r="DQ370" s="1" t="s">
        <v>120</v>
      </c>
    </row>
    <row r="371" spans="2:121" hidden="1" x14ac:dyDescent="0.25">
      <c r="B371">
        <v>2461</v>
      </c>
      <c r="C371" s="3">
        <v>40179</v>
      </c>
      <c r="D371" s="1" t="s">
        <v>338</v>
      </c>
      <c r="E371" s="1" t="s">
        <v>137</v>
      </c>
      <c r="F371">
        <v>-10</v>
      </c>
      <c r="G371" s="1" t="s">
        <v>118</v>
      </c>
      <c r="H371">
        <v>-87600</v>
      </c>
      <c r="I371" s="1" t="s">
        <v>119</v>
      </c>
      <c r="J371">
        <v>4.5599999999999996</v>
      </c>
      <c r="K371" s="9">
        <f>AVERAGE('E-F Prices 2011 Hourly'!G1592:G2334)</f>
        <v>0.80336126694717025</v>
      </c>
      <c r="L371" s="9">
        <f>SUM('E-F Prices 2011 Hourly'!J1615:J2334)</f>
        <v>42655.659999999996</v>
      </c>
      <c r="M371" s="9">
        <f>Table1[[#This Row],[Price]]*Table1[[#This Row],[Total quantity]]</f>
        <v>-399455.99999999994</v>
      </c>
      <c r="N371" s="9">
        <f>Table1[[#This Row],[Real P/L]]-Table1[[#This Row],[Premium]]</f>
        <v>442111.65999999992</v>
      </c>
      <c r="S371" s="1" t="s">
        <v>120</v>
      </c>
      <c r="V371" s="1" t="s">
        <v>121</v>
      </c>
      <c r="W371" s="1" t="s">
        <v>121</v>
      </c>
      <c r="X371" s="1" t="s">
        <v>122</v>
      </c>
      <c r="Y371" s="1" t="s">
        <v>123</v>
      </c>
      <c r="Z371" s="1" t="s">
        <v>124</v>
      </c>
      <c r="AA371" s="1" t="s">
        <v>426</v>
      </c>
      <c r="AB371" s="1" t="s">
        <v>120</v>
      </c>
      <c r="AC371" s="1" t="s">
        <v>120</v>
      </c>
      <c r="AD371" s="1" t="s">
        <v>120</v>
      </c>
      <c r="AE371" s="1" t="s">
        <v>120</v>
      </c>
      <c r="AF371" s="1" t="s">
        <v>120</v>
      </c>
      <c r="AG371" s="3">
        <v>40544</v>
      </c>
      <c r="AH371" s="3">
        <v>40908</v>
      </c>
      <c r="AI371" s="1" t="s">
        <v>126</v>
      </c>
      <c r="AJ371">
        <v>8760</v>
      </c>
      <c r="AK371" s="1" t="s">
        <v>127</v>
      </c>
      <c r="AL371">
        <v>-5</v>
      </c>
      <c r="AM371" s="3"/>
      <c r="AN371" s="1" t="s">
        <v>120</v>
      </c>
      <c r="AO371" s="1" t="s">
        <v>120</v>
      </c>
      <c r="AP371" s="1" t="s">
        <v>128</v>
      </c>
      <c r="AQ371" s="1" t="s">
        <v>129</v>
      </c>
      <c r="AR371">
        <v>0</v>
      </c>
      <c r="AS371">
        <v>0</v>
      </c>
      <c r="AT371" s="1" t="s">
        <v>123</v>
      </c>
      <c r="AU371">
        <v>0</v>
      </c>
      <c r="AV371">
        <v>0</v>
      </c>
      <c r="AW371" s="1" t="s">
        <v>123</v>
      </c>
      <c r="AX371">
        <v>0</v>
      </c>
      <c r="AY371">
        <v>0</v>
      </c>
      <c r="AZ371" s="1" t="s">
        <v>123</v>
      </c>
      <c r="BA371">
        <v>0</v>
      </c>
      <c r="BB371">
        <v>0</v>
      </c>
      <c r="BC371" s="1" t="s">
        <v>123</v>
      </c>
      <c r="BF371" s="1" t="s">
        <v>130</v>
      </c>
      <c r="BG371" s="1" t="s">
        <v>120</v>
      </c>
      <c r="BH371" s="1" t="s">
        <v>131</v>
      </c>
      <c r="BK371" s="1" t="s">
        <v>120</v>
      </c>
      <c r="BL371" s="1" t="s">
        <v>120</v>
      </c>
      <c r="BM371" s="1" t="s">
        <v>120</v>
      </c>
      <c r="BN371" s="1" t="s">
        <v>120</v>
      </c>
      <c r="BO371" s="1" t="s">
        <v>578</v>
      </c>
      <c r="BP371" s="1" t="s">
        <v>133</v>
      </c>
      <c r="BQ371" s="1" t="s">
        <v>120</v>
      </c>
      <c r="BR371" s="1" t="s">
        <v>120</v>
      </c>
      <c r="BS371" s="1" t="s">
        <v>120</v>
      </c>
      <c r="BT371" s="1" t="s">
        <v>120</v>
      </c>
      <c r="BU371" s="1" t="s">
        <v>120</v>
      </c>
      <c r="BV371" s="1" t="s">
        <v>120</v>
      </c>
      <c r="BW371">
        <v>0</v>
      </c>
      <c r="BX371">
        <v>0</v>
      </c>
      <c r="BY371">
        <v>0</v>
      </c>
      <c r="BZ371" s="3"/>
      <c r="CA371" s="3"/>
      <c r="CB371" s="1" t="s">
        <v>147</v>
      </c>
      <c r="CC371" s="4"/>
      <c r="CE371" s="1" t="s">
        <v>120</v>
      </c>
      <c r="CH371" s="1" t="s">
        <v>120</v>
      </c>
      <c r="CK371" s="1" t="s">
        <v>120</v>
      </c>
      <c r="CN371" s="1" t="s">
        <v>120</v>
      </c>
      <c r="CO371" s="1" t="s">
        <v>120</v>
      </c>
      <c r="CP371" s="1" t="s">
        <v>120</v>
      </c>
      <c r="CQ371" s="1" t="s">
        <v>120</v>
      </c>
      <c r="CR371" s="1" t="s">
        <v>120</v>
      </c>
      <c r="CS371" s="1" t="s">
        <v>120</v>
      </c>
      <c r="CT371" s="3"/>
      <c r="CU371" s="1" t="s">
        <v>120</v>
      </c>
      <c r="CV371" s="1" t="s">
        <v>120</v>
      </c>
      <c r="CW371" s="1" t="s">
        <v>120</v>
      </c>
      <c r="CX371" s="1" t="s">
        <v>120</v>
      </c>
      <c r="CY371" s="1" t="s">
        <v>120</v>
      </c>
      <c r="CZ371" s="1" t="s">
        <v>120</v>
      </c>
      <c r="DA371" s="1" t="s">
        <v>120</v>
      </c>
      <c r="DB371">
        <v>0</v>
      </c>
      <c r="DC371" s="1" t="s">
        <v>120</v>
      </c>
      <c r="DD371" s="1" t="s">
        <v>135</v>
      </c>
      <c r="DE371" s="1" t="s">
        <v>120</v>
      </c>
      <c r="DF371" s="1" t="s">
        <v>120</v>
      </c>
      <c r="DG371" s="1" t="s">
        <v>120</v>
      </c>
      <c r="DH371" s="1" t="s">
        <v>136</v>
      </c>
      <c r="DI371" s="1" t="s">
        <v>119</v>
      </c>
      <c r="DJ371" s="1" t="s">
        <v>120</v>
      </c>
      <c r="DK371" s="1" t="s">
        <v>120</v>
      </c>
      <c r="DL371" s="1" t="s">
        <v>120</v>
      </c>
      <c r="DM371" s="1" t="s">
        <v>120</v>
      </c>
      <c r="DN371" s="1" t="s">
        <v>120</v>
      </c>
      <c r="DO371" s="1" t="s">
        <v>120</v>
      </c>
      <c r="DP371" s="1" t="s">
        <v>120</v>
      </c>
      <c r="DQ371" s="1" t="s">
        <v>120</v>
      </c>
    </row>
    <row r="372" spans="2:121" hidden="1" x14ac:dyDescent="0.25">
      <c r="B372">
        <v>2747</v>
      </c>
      <c r="C372" s="3">
        <v>40179</v>
      </c>
      <c r="D372" s="1" t="s">
        <v>338</v>
      </c>
      <c r="E372" s="1" t="s">
        <v>137</v>
      </c>
      <c r="F372">
        <v>-20</v>
      </c>
      <c r="G372" s="1" t="s">
        <v>118</v>
      </c>
      <c r="H372">
        <v>-175200</v>
      </c>
      <c r="I372" s="1" t="s">
        <v>119</v>
      </c>
      <c r="J372">
        <v>-3.43</v>
      </c>
      <c r="K372" s="9">
        <f>AVERAGE('E-F Prices 2011 Hourly'!G1593:G2335)</f>
        <v>0.80336126694717025</v>
      </c>
      <c r="L372" s="9">
        <f>SUM('E-F Prices 2011 Hourly'!J1616:J2335)</f>
        <v>42655.659999999996</v>
      </c>
      <c r="M372" s="9">
        <f>Table1[[#This Row],[Price]]*Table1[[#This Row],[Total quantity]]</f>
        <v>600936</v>
      </c>
      <c r="N372" s="9">
        <f>Table1[[#This Row],[Real P/L]]-Table1[[#This Row],[Premium]]</f>
        <v>-558280.34</v>
      </c>
      <c r="S372" s="1" t="s">
        <v>120</v>
      </c>
      <c r="V372" s="1" t="s">
        <v>121</v>
      </c>
      <c r="W372" s="1" t="s">
        <v>121</v>
      </c>
      <c r="X372" s="1" t="s">
        <v>122</v>
      </c>
      <c r="Y372" s="1" t="s">
        <v>123</v>
      </c>
      <c r="Z372" s="1" t="s">
        <v>124</v>
      </c>
      <c r="AA372" s="1" t="s">
        <v>426</v>
      </c>
      <c r="AB372" s="1" t="s">
        <v>120</v>
      </c>
      <c r="AC372" s="1" t="s">
        <v>120</v>
      </c>
      <c r="AD372" s="1" t="s">
        <v>120</v>
      </c>
      <c r="AE372" s="1" t="s">
        <v>120</v>
      </c>
      <c r="AF372" s="1" t="s">
        <v>120</v>
      </c>
      <c r="AG372" s="3">
        <v>40544</v>
      </c>
      <c r="AH372" s="3">
        <v>40908</v>
      </c>
      <c r="AI372" s="1" t="s">
        <v>126</v>
      </c>
      <c r="AJ372">
        <v>8760</v>
      </c>
      <c r="AK372" s="1" t="s">
        <v>127</v>
      </c>
      <c r="AL372">
        <v>-5</v>
      </c>
      <c r="AM372" s="3"/>
      <c r="AN372" s="1" t="s">
        <v>120</v>
      </c>
      <c r="AO372" s="1" t="s">
        <v>120</v>
      </c>
      <c r="AP372" s="1" t="s">
        <v>128</v>
      </c>
      <c r="AQ372" s="1" t="s">
        <v>129</v>
      </c>
      <c r="AR372">
        <v>0</v>
      </c>
      <c r="AS372">
        <v>0</v>
      </c>
      <c r="AT372" s="1" t="s">
        <v>123</v>
      </c>
      <c r="AU372">
        <v>0</v>
      </c>
      <c r="AV372">
        <v>0</v>
      </c>
      <c r="AW372" s="1" t="s">
        <v>123</v>
      </c>
      <c r="AX372">
        <v>0</v>
      </c>
      <c r="AY372">
        <v>0</v>
      </c>
      <c r="AZ372" s="1" t="s">
        <v>123</v>
      </c>
      <c r="BA372">
        <v>0</v>
      </c>
      <c r="BB372">
        <v>0</v>
      </c>
      <c r="BC372" s="1" t="s">
        <v>123</v>
      </c>
      <c r="BF372" s="1" t="s">
        <v>130</v>
      </c>
      <c r="BG372" s="1" t="s">
        <v>120</v>
      </c>
      <c r="BH372" s="1" t="s">
        <v>131</v>
      </c>
      <c r="BK372" s="1" t="s">
        <v>120</v>
      </c>
      <c r="BL372" s="1" t="s">
        <v>120</v>
      </c>
      <c r="BM372" s="1" t="s">
        <v>120</v>
      </c>
      <c r="BN372" s="1" t="s">
        <v>120</v>
      </c>
      <c r="BO372" s="1" t="s">
        <v>579</v>
      </c>
      <c r="BP372" s="1" t="s">
        <v>133</v>
      </c>
      <c r="BQ372" s="1" t="s">
        <v>120</v>
      </c>
      <c r="BR372" s="1" t="s">
        <v>120</v>
      </c>
      <c r="BS372" s="1" t="s">
        <v>120</v>
      </c>
      <c r="BT372" s="1" t="s">
        <v>120</v>
      </c>
      <c r="BU372" s="1" t="s">
        <v>120</v>
      </c>
      <c r="BV372" s="1" t="s">
        <v>120</v>
      </c>
      <c r="BW372">
        <v>0</v>
      </c>
      <c r="BX372">
        <v>0</v>
      </c>
      <c r="BY372">
        <v>0</v>
      </c>
      <c r="BZ372" s="3"/>
      <c r="CA372" s="3"/>
      <c r="CB372" s="1" t="s">
        <v>147</v>
      </c>
      <c r="CC372" s="4"/>
      <c r="CE372" s="1" t="s">
        <v>120</v>
      </c>
      <c r="CH372" s="1" t="s">
        <v>120</v>
      </c>
      <c r="CK372" s="1" t="s">
        <v>120</v>
      </c>
      <c r="CN372" s="1" t="s">
        <v>120</v>
      </c>
      <c r="CO372" s="1" t="s">
        <v>120</v>
      </c>
      <c r="CP372" s="1" t="s">
        <v>120</v>
      </c>
      <c r="CQ372" s="1" t="s">
        <v>120</v>
      </c>
      <c r="CR372" s="1" t="s">
        <v>120</v>
      </c>
      <c r="CS372" s="1" t="s">
        <v>120</v>
      </c>
      <c r="CT372" s="3"/>
      <c r="CU372" s="1" t="s">
        <v>120</v>
      </c>
      <c r="CV372" s="1" t="s">
        <v>120</v>
      </c>
      <c r="CW372" s="1" t="s">
        <v>120</v>
      </c>
      <c r="CX372" s="1" t="s">
        <v>120</v>
      </c>
      <c r="CY372" s="1" t="s">
        <v>120</v>
      </c>
      <c r="CZ372" s="1" t="s">
        <v>120</v>
      </c>
      <c r="DA372" s="1" t="s">
        <v>120</v>
      </c>
      <c r="DB372">
        <v>0</v>
      </c>
      <c r="DC372" s="1" t="s">
        <v>120</v>
      </c>
      <c r="DD372" s="1" t="s">
        <v>135</v>
      </c>
      <c r="DE372" s="1" t="s">
        <v>120</v>
      </c>
      <c r="DF372" s="1" t="s">
        <v>120</v>
      </c>
      <c r="DG372" s="1" t="s">
        <v>120</v>
      </c>
      <c r="DH372" s="1" t="s">
        <v>136</v>
      </c>
      <c r="DI372" s="1" t="s">
        <v>119</v>
      </c>
      <c r="DJ372" s="1" t="s">
        <v>120</v>
      </c>
      <c r="DK372" s="1" t="s">
        <v>120</v>
      </c>
      <c r="DL372" s="1" t="s">
        <v>120</v>
      </c>
      <c r="DM372" s="1" t="s">
        <v>120</v>
      </c>
      <c r="DN372" s="1" t="s">
        <v>120</v>
      </c>
      <c r="DO372" s="1" t="s">
        <v>120</v>
      </c>
      <c r="DP372" s="1" t="s">
        <v>120</v>
      </c>
      <c r="DQ372" s="1" t="s">
        <v>120</v>
      </c>
    </row>
    <row r="373" spans="2:121" hidden="1" x14ac:dyDescent="0.25">
      <c r="B373">
        <v>2175</v>
      </c>
      <c r="C373" s="3">
        <v>40179</v>
      </c>
      <c r="D373" s="1" t="s">
        <v>342</v>
      </c>
      <c r="E373" s="1" t="s">
        <v>117</v>
      </c>
      <c r="F373">
        <v>10</v>
      </c>
      <c r="G373" s="1" t="s">
        <v>118</v>
      </c>
      <c r="H373">
        <v>87600</v>
      </c>
      <c r="I373" s="1" t="s">
        <v>119</v>
      </c>
      <c r="J373">
        <v>3.23</v>
      </c>
      <c r="K373" s="9">
        <f>AVERAGE('E-F Prices 2011 Hourly'!G1594:G2336)</f>
        <v>0.80336126694717025</v>
      </c>
      <c r="L373" s="9">
        <f>SUM('E-F Prices 2011 Hourly'!J1617:J2336)</f>
        <v>42655.659999999996</v>
      </c>
      <c r="M373" s="9">
        <f>Table1[[#This Row],[Price]]*Table1[[#This Row],[Total quantity]]</f>
        <v>282948</v>
      </c>
      <c r="N373" s="9">
        <f>Table1[[#This Row],[Real P/L]]-Table1[[#This Row],[Premium]]</f>
        <v>-240292.34</v>
      </c>
      <c r="S373" s="1" t="s">
        <v>120</v>
      </c>
      <c r="V373" s="1" t="s">
        <v>121</v>
      </c>
      <c r="W373" s="1" t="s">
        <v>121</v>
      </c>
      <c r="X373" s="1" t="s">
        <v>122</v>
      </c>
      <c r="Y373" s="1" t="s">
        <v>123</v>
      </c>
      <c r="Z373" s="1" t="s">
        <v>124</v>
      </c>
      <c r="AA373" s="1" t="s">
        <v>426</v>
      </c>
      <c r="AB373" s="1" t="s">
        <v>120</v>
      </c>
      <c r="AC373" s="1" t="s">
        <v>120</v>
      </c>
      <c r="AD373" s="1" t="s">
        <v>120</v>
      </c>
      <c r="AE373" s="1" t="s">
        <v>120</v>
      </c>
      <c r="AF373" s="1" t="s">
        <v>120</v>
      </c>
      <c r="AG373" s="3">
        <v>40544</v>
      </c>
      <c r="AH373" s="3">
        <v>40908</v>
      </c>
      <c r="AI373" s="1" t="s">
        <v>126</v>
      </c>
      <c r="AJ373">
        <v>8760</v>
      </c>
      <c r="AK373" s="1" t="s">
        <v>127</v>
      </c>
      <c r="AL373">
        <v>5</v>
      </c>
      <c r="AM373" s="3"/>
      <c r="AN373" s="1" t="s">
        <v>120</v>
      </c>
      <c r="AO373" s="1" t="s">
        <v>120</v>
      </c>
      <c r="AP373" s="1" t="s">
        <v>128</v>
      </c>
      <c r="AQ373" s="1" t="s">
        <v>129</v>
      </c>
      <c r="AR373">
        <v>0</v>
      </c>
      <c r="AS373">
        <v>0</v>
      </c>
      <c r="AT373" s="1" t="s">
        <v>123</v>
      </c>
      <c r="AU373">
        <v>0</v>
      </c>
      <c r="AV373">
        <v>0</v>
      </c>
      <c r="AW373" s="1" t="s">
        <v>123</v>
      </c>
      <c r="AX373">
        <v>0</v>
      </c>
      <c r="AY373">
        <v>0</v>
      </c>
      <c r="AZ373" s="1" t="s">
        <v>123</v>
      </c>
      <c r="BA373">
        <v>0</v>
      </c>
      <c r="BB373">
        <v>0</v>
      </c>
      <c r="BC373" s="1" t="s">
        <v>123</v>
      </c>
      <c r="BF373" s="1" t="s">
        <v>130</v>
      </c>
      <c r="BG373" s="1" t="s">
        <v>120</v>
      </c>
      <c r="BH373" s="1" t="s">
        <v>131</v>
      </c>
      <c r="BK373" s="1" t="s">
        <v>120</v>
      </c>
      <c r="BL373" s="1" t="s">
        <v>120</v>
      </c>
      <c r="BM373" s="1" t="s">
        <v>120</v>
      </c>
      <c r="BN373" s="1" t="s">
        <v>120</v>
      </c>
      <c r="BO373" s="1" t="s">
        <v>580</v>
      </c>
      <c r="BP373" s="1" t="s">
        <v>133</v>
      </c>
      <c r="BQ373" s="1" t="s">
        <v>120</v>
      </c>
      <c r="BR373" s="1" t="s">
        <v>120</v>
      </c>
      <c r="BS373" s="1" t="s">
        <v>120</v>
      </c>
      <c r="BT373" s="1" t="s">
        <v>120</v>
      </c>
      <c r="BU373" s="1" t="s">
        <v>120</v>
      </c>
      <c r="BV373" s="1" t="s">
        <v>120</v>
      </c>
      <c r="BW373">
        <v>0</v>
      </c>
      <c r="BX373">
        <v>0</v>
      </c>
      <c r="BY373">
        <v>0</v>
      </c>
      <c r="BZ373" s="3"/>
      <c r="CA373" s="3"/>
      <c r="CB373" s="1" t="s">
        <v>134</v>
      </c>
      <c r="CC373" s="4"/>
      <c r="CE373" s="1" t="s">
        <v>120</v>
      </c>
      <c r="CH373" s="1" t="s">
        <v>120</v>
      </c>
      <c r="CK373" s="1" t="s">
        <v>120</v>
      </c>
      <c r="CN373" s="1" t="s">
        <v>120</v>
      </c>
      <c r="CO373" s="1" t="s">
        <v>120</v>
      </c>
      <c r="CP373" s="1" t="s">
        <v>120</v>
      </c>
      <c r="CQ373" s="1" t="s">
        <v>120</v>
      </c>
      <c r="CR373" s="1" t="s">
        <v>120</v>
      </c>
      <c r="CS373" s="1" t="s">
        <v>120</v>
      </c>
      <c r="CT373" s="3"/>
      <c r="CU373" s="1" t="s">
        <v>120</v>
      </c>
      <c r="CV373" s="1" t="s">
        <v>120</v>
      </c>
      <c r="CW373" s="1" t="s">
        <v>120</v>
      </c>
      <c r="CX373" s="1" t="s">
        <v>120</v>
      </c>
      <c r="CY373" s="1" t="s">
        <v>120</v>
      </c>
      <c r="CZ373" s="1" t="s">
        <v>120</v>
      </c>
      <c r="DA373" s="1" t="s">
        <v>120</v>
      </c>
      <c r="DB373">
        <v>0</v>
      </c>
      <c r="DC373" s="1" t="s">
        <v>120</v>
      </c>
      <c r="DD373" s="1" t="s">
        <v>135</v>
      </c>
      <c r="DE373" s="1" t="s">
        <v>120</v>
      </c>
      <c r="DF373" s="1" t="s">
        <v>120</v>
      </c>
      <c r="DG373" s="1" t="s">
        <v>120</v>
      </c>
      <c r="DH373" s="1" t="s">
        <v>136</v>
      </c>
      <c r="DI373" s="1" t="s">
        <v>119</v>
      </c>
      <c r="DJ373" s="1" t="s">
        <v>120</v>
      </c>
      <c r="DK373" s="1" t="s">
        <v>120</v>
      </c>
      <c r="DL373" s="1" t="s">
        <v>120</v>
      </c>
      <c r="DM373" s="1" t="s">
        <v>120</v>
      </c>
      <c r="DN373" s="1" t="s">
        <v>120</v>
      </c>
      <c r="DO373" s="1" t="s">
        <v>120</v>
      </c>
      <c r="DP373" s="1" t="s">
        <v>120</v>
      </c>
      <c r="DQ373" s="1" t="s">
        <v>120</v>
      </c>
    </row>
    <row r="374" spans="2:121" hidden="1" x14ac:dyDescent="0.25">
      <c r="B374">
        <v>2463</v>
      </c>
      <c r="C374" s="3">
        <v>40179</v>
      </c>
      <c r="D374" s="1" t="s">
        <v>342</v>
      </c>
      <c r="E374" s="1" t="s">
        <v>137</v>
      </c>
      <c r="F374">
        <v>-10</v>
      </c>
      <c r="G374" s="1" t="s">
        <v>118</v>
      </c>
      <c r="H374">
        <v>-87600</v>
      </c>
      <c r="I374" s="1" t="s">
        <v>119</v>
      </c>
      <c r="J374">
        <v>4.5599999999999996</v>
      </c>
      <c r="K374" s="9">
        <f>AVERAGE('E-F Prices 2011 Hourly'!G1595:G2337)</f>
        <v>0.80336126694717025</v>
      </c>
      <c r="L374" s="9">
        <f>SUM('E-F Prices 2011 Hourly'!J1618:J2337)</f>
        <v>42655.659999999996</v>
      </c>
      <c r="M374" s="9">
        <f>Table1[[#This Row],[Price]]*Table1[[#This Row],[Total quantity]]</f>
        <v>-399455.99999999994</v>
      </c>
      <c r="N374" s="9">
        <f>Table1[[#This Row],[Real P/L]]-Table1[[#This Row],[Premium]]</f>
        <v>442111.65999999992</v>
      </c>
      <c r="S374" s="1" t="s">
        <v>120</v>
      </c>
      <c r="V374" s="1" t="s">
        <v>121</v>
      </c>
      <c r="W374" s="1" t="s">
        <v>121</v>
      </c>
      <c r="X374" s="1" t="s">
        <v>122</v>
      </c>
      <c r="Y374" s="1" t="s">
        <v>123</v>
      </c>
      <c r="Z374" s="1" t="s">
        <v>124</v>
      </c>
      <c r="AA374" s="1" t="s">
        <v>426</v>
      </c>
      <c r="AB374" s="1" t="s">
        <v>120</v>
      </c>
      <c r="AC374" s="1" t="s">
        <v>120</v>
      </c>
      <c r="AD374" s="1" t="s">
        <v>120</v>
      </c>
      <c r="AE374" s="1" t="s">
        <v>120</v>
      </c>
      <c r="AF374" s="1" t="s">
        <v>120</v>
      </c>
      <c r="AG374" s="3">
        <v>40544</v>
      </c>
      <c r="AH374" s="3">
        <v>40908</v>
      </c>
      <c r="AI374" s="1" t="s">
        <v>126</v>
      </c>
      <c r="AJ374">
        <v>8760</v>
      </c>
      <c r="AK374" s="1" t="s">
        <v>127</v>
      </c>
      <c r="AL374">
        <v>5</v>
      </c>
      <c r="AM374" s="3"/>
      <c r="AN374" s="1" t="s">
        <v>120</v>
      </c>
      <c r="AO374" s="1" t="s">
        <v>120</v>
      </c>
      <c r="AP374" s="1" t="s">
        <v>128</v>
      </c>
      <c r="AQ374" s="1" t="s">
        <v>129</v>
      </c>
      <c r="AR374">
        <v>0</v>
      </c>
      <c r="AS374">
        <v>0</v>
      </c>
      <c r="AT374" s="1" t="s">
        <v>123</v>
      </c>
      <c r="AU374">
        <v>0</v>
      </c>
      <c r="AV374">
        <v>0</v>
      </c>
      <c r="AW374" s="1" t="s">
        <v>123</v>
      </c>
      <c r="AX374">
        <v>0</v>
      </c>
      <c r="AY374">
        <v>0</v>
      </c>
      <c r="AZ374" s="1" t="s">
        <v>123</v>
      </c>
      <c r="BA374">
        <v>0</v>
      </c>
      <c r="BB374">
        <v>0</v>
      </c>
      <c r="BC374" s="1" t="s">
        <v>123</v>
      </c>
      <c r="BF374" s="1" t="s">
        <v>130</v>
      </c>
      <c r="BG374" s="1" t="s">
        <v>120</v>
      </c>
      <c r="BH374" s="1" t="s">
        <v>131</v>
      </c>
      <c r="BK374" s="1" t="s">
        <v>120</v>
      </c>
      <c r="BL374" s="1" t="s">
        <v>120</v>
      </c>
      <c r="BM374" s="1" t="s">
        <v>120</v>
      </c>
      <c r="BN374" s="1" t="s">
        <v>120</v>
      </c>
      <c r="BO374" s="1" t="s">
        <v>581</v>
      </c>
      <c r="BP374" s="1" t="s">
        <v>133</v>
      </c>
      <c r="BQ374" s="1" t="s">
        <v>120</v>
      </c>
      <c r="BR374" s="1" t="s">
        <v>120</v>
      </c>
      <c r="BS374" s="1" t="s">
        <v>120</v>
      </c>
      <c r="BT374" s="1" t="s">
        <v>120</v>
      </c>
      <c r="BU374" s="1" t="s">
        <v>120</v>
      </c>
      <c r="BV374" s="1" t="s">
        <v>120</v>
      </c>
      <c r="BW374">
        <v>0</v>
      </c>
      <c r="BX374">
        <v>0</v>
      </c>
      <c r="BY374">
        <v>0</v>
      </c>
      <c r="BZ374" s="3"/>
      <c r="CA374" s="3"/>
      <c r="CB374" s="1" t="s">
        <v>134</v>
      </c>
      <c r="CC374" s="4"/>
      <c r="CE374" s="1" t="s">
        <v>120</v>
      </c>
      <c r="CH374" s="1" t="s">
        <v>120</v>
      </c>
      <c r="CK374" s="1" t="s">
        <v>120</v>
      </c>
      <c r="CN374" s="1" t="s">
        <v>120</v>
      </c>
      <c r="CO374" s="1" t="s">
        <v>120</v>
      </c>
      <c r="CP374" s="1" t="s">
        <v>120</v>
      </c>
      <c r="CQ374" s="1" t="s">
        <v>120</v>
      </c>
      <c r="CR374" s="1" t="s">
        <v>120</v>
      </c>
      <c r="CS374" s="1" t="s">
        <v>120</v>
      </c>
      <c r="CT374" s="3"/>
      <c r="CU374" s="1" t="s">
        <v>120</v>
      </c>
      <c r="CV374" s="1" t="s">
        <v>120</v>
      </c>
      <c r="CW374" s="1" t="s">
        <v>120</v>
      </c>
      <c r="CX374" s="1" t="s">
        <v>120</v>
      </c>
      <c r="CY374" s="1" t="s">
        <v>120</v>
      </c>
      <c r="CZ374" s="1" t="s">
        <v>120</v>
      </c>
      <c r="DA374" s="1" t="s">
        <v>120</v>
      </c>
      <c r="DB374">
        <v>0</v>
      </c>
      <c r="DC374" s="1" t="s">
        <v>120</v>
      </c>
      <c r="DD374" s="1" t="s">
        <v>135</v>
      </c>
      <c r="DE374" s="1" t="s">
        <v>120</v>
      </c>
      <c r="DF374" s="1" t="s">
        <v>120</v>
      </c>
      <c r="DG374" s="1" t="s">
        <v>120</v>
      </c>
      <c r="DH374" s="1" t="s">
        <v>136</v>
      </c>
      <c r="DI374" s="1" t="s">
        <v>119</v>
      </c>
      <c r="DJ374" s="1" t="s">
        <v>120</v>
      </c>
      <c r="DK374" s="1" t="s">
        <v>120</v>
      </c>
      <c r="DL374" s="1" t="s">
        <v>120</v>
      </c>
      <c r="DM374" s="1" t="s">
        <v>120</v>
      </c>
      <c r="DN374" s="1" t="s">
        <v>120</v>
      </c>
      <c r="DO374" s="1" t="s">
        <v>120</v>
      </c>
      <c r="DP374" s="1" t="s">
        <v>120</v>
      </c>
      <c r="DQ374" s="1" t="s">
        <v>120</v>
      </c>
    </row>
    <row r="375" spans="2:121" hidden="1" x14ac:dyDescent="0.25">
      <c r="B375">
        <v>2749</v>
      </c>
      <c r="C375" s="3">
        <v>40179</v>
      </c>
      <c r="D375" s="1" t="s">
        <v>342</v>
      </c>
      <c r="E375" s="1" t="s">
        <v>137</v>
      </c>
      <c r="F375">
        <v>-20</v>
      </c>
      <c r="G375" s="1" t="s">
        <v>118</v>
      </c>
      <c r="H375">
        <v>-175200</v>
      </c>
      <c r="I375" s="1" t="s">
        <v>119</v>
      </c>
      <c r="J375">
        <v>-3.43</v>
      </c>
      <c r="K375" s="9">
        <f>AVERAGE('E-F Prices 2011 Hourly'!G1596:G2338)</f>
        <v>0.80336126694717025</v>
      </c>
      <c r="L375" s="9">
        <f>SUM('E-F Prices 2011 Hourly'!J1619:J2338)</f>
        <v>42655.659999999996</v>
      </c>
      <c r="M375" s="9">
        <f>Table1[[#This Row],[Price]]*Table1[[#This Row],[Total quantity]]</f>
        <v>600936</v>
      </c>
      <c r="N375" s="9">
        <f>Table1[[#This Row],[Real P/L]]-Table1[[#This Row],[Premium]]</f>
        <v>-558280.34</v>
      </c>
      <c r="S375" s="1" t="s">
        <v>120</v>
      </c>
      <c r="V375" s="1" t="s">
        <v>121</v>
      </c>
      <c r="W375" s="1" t="s">
        <v>121</v>
      </c>
      <c r="X375" s="1" t="s">
        <v>122</v>
      </c>
      <c r="Y375" s="1" t="s">
        <v>123</v>
      </c>
      <c r="Z375" s="1" t="s">
        <v>124</v>
      </c>
      <c r="AA375" s="1" t="s">
        <v>426</v>
      </c>
      <c r="AB375" s="1" t="s">
        <v>120</v>
      </c>
      <c r="AC375" s="1" t="s">
        <v>120</v>
      </c>
      <c r="AD375" s="1" t="s">
        <v>120</v>
      </c>
      <c r="AE375" s="1" t="s">
        <v>120</v>
      </c>
      <c r="AF375" s="1" t="s">
        <v>120</v>
      </c>
      <c r="AG375" s="3">
        <v>40544</v>
      </c>
      <c r="AH375" s="3">
        <v>40908</v>
      </c>
      <c r="AI375" s="1" t="s">
        <v>126</v>
      </c>
      <c r="AJ375">
        <v>8760</v>
      </c>
      <c r="AK375" s="1" t="s">
        <v>127</v>
      </c>
      <c r="AL375">
        <v>5</v>
      </c>
      <c r="AM375" s="3"/>
      <c r="AN375" s="1" t="s">
        <v>120</v>
      </c>
      <c r="AO375" s="1" t="s">
        <v>120</v>
      </c>
      <c r="AP375" s="1" t="s">
        <v>128</v>
      </c>
      <c r="AQ375" s="1" t="s">
        <v>129</v>
      </c>
      <c r="AR375">
        <v>0</v>
      </c>
      <c r="AS375">
        <v>0</v>
      </c>
      <c r="AT375" s="1" t="s">
        <v>123</v>
      </c>
      <c r="AU375">
        <v>0</v>
      </c>
      <c r="AV375">
        <v>0</v>
      </c>
      <c r="AW375" s="1" t="s">
        <v>123</v>
      </c>
      <c r="AX375">
        <v>0</v>
      </c>
      <c r="AY375">
        <v>0</v>
      </c>
      <c r="AZ375" s="1" t="s">
        <v>123</v>
      </c>
      <c r="BA375">
        <v>0</v>
      </c>
      <c r="BB375">
        <v>0</v>
      </c>
      <c r="BC375" s="1" t="s">
        <v>123</v>
      </c>
      <c r="BF375" s="1" t="s">
        <v>130</v>
      </c>
      <c r="BG375" s="1" t="s">
        <v>120</v>
      </c>
      <c r="BH375" s="1" t="s">
        <v>131</v>
      </c>
      <c r="BK375" s="1" t="s">
        <v>120</v>
      </c>
      <c r="BL375" s="1" t="s">
        <v>120</v>
      </c>
      <c r="BM375" s="1" t="s">
        <v>120</v>
      </c>
      <c r="BN375" s="1" t="s">
        <v>120</v>
      </c>
      <c r="BO375" s="1" t="s">
        <v>582</v>
      </c>
      <c r="BP375" s="1" t="s">
        <v>133</v>
      </c>
      <c r="BQ375" s="1" t="s">
        <v>120</v>
      </c>
      <c r="BR375" s="1" t="s">
        <v>120</v>
      </c>
      <c r="BS375" s="1" t="s">
        <v>120</v>
      </c>
      <c r="BT375" s="1" t="s">
        <v>120</v>
      </c>
      <c r="BU375" s="1" t="s">
        <v>120</v>
      </c>
      <c r="BV375" s="1" t="s">
        <v>120</v>
      </c>
      <c r="BW375">
        <v>0</v>
      </c>
      <c r="BX375">
        <v>0</v>
      </c>
      <c r="BY375">
        <v>0</v>
      </c>
      <c r="BZ375" s="3"/>
      <c r="CA375" s="3"/>
      <c r="CB375" s="1" t="s">
        <v>134</v>
      </c>
      <c r="CC375" s="4"/>
      <c r="CE375" s="1" t="s">
        <v>120</v>
      </c>
      <c r="CH375" s="1" t="s">
        <v>120</v>
      </c>
      <c r="CK375" s="1" t="s">
        <v>120</v>
      </c>
      <c r="CN375" s="1" t="s">
        <v>120</v>
      </c>
      <c r="CO375" s="1" t="s">
        <v>120</v>
      </c>
      <c r="CP375" s="1" t="s">
        <v>120</v>
      </c>
      <c r="CQ375" s="1" t="s">
        <v>120</v>
      </c>
      <c r="CR375" s="1" t="s">
        <v>120</v>
      </c>
      <c r="CS375" s="1" t="s">
        <v>120</v>
      </c>
      <c r="CT375" s="3"/>
      <c r="CU375" s="1" t="s">
        <v>120</v>
      </c>
      <c r="CV375" s="1" t="s">
        <v>120</v>
      </c>
      <c r="CW375" s="1" t="s">
        <v>120</v>
      </c>
      <c r="CX375" s="1" t="s">
        <v>120</v>
      </c>
      <c r="CY375" s="1" t="s">
        <v>120</v>
      </c>
      <c r="CZ375" s="1" t="s">
        <v>120</v>
      </c>
      <c r="DA375" s="1" t="s">
        <v>120</v>
      </c>
      <c r="DB375">
        <v>0</v>
      </c>
      <c r="DC375" s="1" t="s">
        <v>120</v>
      </c>
      <c r="DD375" s="1" t="s">
        <v>135</v>
      </c>
      <c r="DE375" s="1" t="s">
        <v>120</v>
      </c>
      <c r="DF375" s="1" t="s">
        <v>120</v>
      </c>
      <c r="DG375" s="1" t="s">
        <v>120</v>
      </c>
      <c r="DH375" s="1" t="s">
        <v>136</v>
      </c>
      <c r="DI375" s="1" t="s">
        <v>119</v>
      </c>
      <c r="DJ375" s="1" t="s">
        <v>120</v>
      </c>
      <c r="DK375" s="1" t="s">
        <v>120</v>
      </c>
      <c r="DL375" s="1" t="s">
        <v>120</v>
      </c>
      <c r="DM375" s="1" t="s">
        <v>120</v>
      </c>
      <c r="DN375" s="1" t="s">
        <v>120</v>
      </c>
      <c r="DO375" s="1" t="s">
        <v>120</v>
      </c>
      <c r="DP375" s="1" t="s">
        <v>120</v>
      </c>
      <c r="DQ375" s="1" t="s">
        <v>120</v>
      </c>
    </row>
    <row r="376" spans="2:121" hidden="1" x14ac:dyDescent="0.25">
      <c r="B376">
        <v>2177</v>
      </c>
      <c r="C376" s="3">
        <v>40179</v>
      </c>
      <c r="D376" s="1" t="s">
        <v>346</v>
      </c>
      <c r="E376" s="1" t="s">
        <v>117</v>
      </c>
      <c r="F376">
        <v>10</v>
      </c>
      <c r="G376" s="1" t="s">
        <v>118</v>
      </c>
      <c r="H376">
        <v>87600</v>
      </c>
      <c r="I376" s="1" t="s">
        <v>119</v>
      </c>
      <c r="J376">
        <v>3.23</v>
      </c>
      <c r="K376" s="9">
        <f>AVERAGE('E-F Prices 2011 Hourly'!G1597:G2339)</f>
        <v>0.80336126694717025</v>
      </c>
      <c r="L376" s="9">
        <f>SUM('E-F Prices 2011 Hourly'!J1620:J2339)</f>
        <v>42655.659999999996</v>
      </c>
      <c r="M376" s="9">
        <f>Table1[[#This Row],[Price]]*Table1[[#This Row],[Total quantity]]</f>
        <v>282948</v>
      </c>
      <c r="N376" s="9">
        <f>Table1[[#This Row],[Real P/L]]-Table1[[#This Row],[Premium]]</f>
        <v>-240292.34</v>
      </c>
      <c r="S376" s="1" t="s">
        <v>120</v>
      </c>
      <c r="V376" s="1" t="s">
        <v>121</v>
      </c>
      <c r="W376" s="1" t="s">
        <v>121</v>
      </c>
      <c r="X376" s="1" t="s">
        <v>122</v>
      </c>
      <c r="Y376" s="1" t="s">
        <v>123</v>
      </c>
      <c r="Z376" s="1" t="s">
        <v>124</v>
      </c>
      <c r="AA376" s="1" t="s">
        <v>426</v>
      </c>
      <c r="AB376" s="1" t="s">
        <v>120</v>
      </c>
      <c r="AC376" s="1" t="s">
        <v>120</v>
      </c>
      <c r="AD376" s="1" t="s">
        <v>120</v>
      </c>
      <c r="AE376" s="1" t="s">
        <v>120</v>
      </c>
      <c r="AF376" s="1" t="s">
        <v>120</v>
      </c>
      <c r="AG376" s="3">
        <v>40544</v>
      </c>
      <c r="AH376" s="3">
        <v>40908</v>
      </c>
      <c r="AI376" s="1" t="s">
        <v>126</v>
      </c>
      <c r="AJ376">
        <v>8760</v>
      </c>
      <c r="AK376" s="1" t="s">
        <v>127</v>
      </c>
      <c r="AL376">
        <v>5</v>
      </c>
      <c r="AM376" s="3"/>
      <c r="AN376" s="1" t="s">
        <v>120</v>
      </c>
      <c r="AO376" s="1" t="s">
        <v>120</v>
      </c>
      <c r="AP376" s="1" t="s">
        <v>128</v>
      </c>
      <c r="AQ376" s="1" t="s">
        <v>129</v>
      </c>
      <c r="AR376">
        <v>0</v>
      </c>
      <c r="AS376">
        <v>0</v>
      </c>
      <c r="AT376" s="1" t="s">
        <v>123</v>
      </c>
      <c r="AU376">
        <v>0</v>
      </c>
      <c r="AV376">
        <v>0</v>
      </c>
      <c r="AW376" s="1" t="s">
        <v>123</v>
      </c>
      <c r="AX376">
        <v>0</v>
      </c>
      <c r="AY376">
        <v>0</v>
      </c>
      <c r="AZ376" s="1" t="s">
        <v>123</v>
      </c>
      <c r="BA376">
        <v>0</v>
      </c>
      <c r="BB376">
        <v>0</v>
      </c>
      <c r="BC376" s="1" t="s">
        <v>123</v>
      </c>
      <c r="BF376" s="1" t="s">
        <v>130</v>
      </c>
      <c r="BG376" s="1" t="s">
        <v>120</v>
      </c>
      <c r="BH376" s="1" t="s">
        <v>131</v>
      </c>
      <c r="BK376" s="1" t="s">
        <v>120</v>
      </c>
      <c r="BL376" s="1" t="s">
        <v>120</v>
      </c>
      <c r="BM376" s="1" t="s">
        <v>120</v>
      </c>
      <c r="BN376" s="1" t="s">
        <v>120</v>
      </c>
      <c r="BO376" s="1" t="s">
        <v>583</v>
      </c>
      <c r="BP376" s="1" t="s">
        <v>133</v>
      </c>
      <c r="BQ376" s="1" t="s">
        <v>120</v>
      </c>
      <c r="BR376" s="1" t="s">
        <v>120</v>
      </c>
      <c r="BS376" s="1" t="s">
        <v>120</v>
      </c>
      <c r="BT376" s="1" t="s">
        <v>120</v>
      </c>
      <c r="BU376" s="1" t="s">
        <v>120</v>
      </c>
      <c r="BV376" s="1" t="s">
        <v>120</v>
      </c>
      <c r="BW376">
        <v>0</v>
      </c>
      <c r="BX376">
        <v>0</v>
      </c>
      <c r="BY376">
        <v>0</v>
      </c>
      <c r="BZ376" s="3"/>
      <c r="CA376" s="3"/>
      <c r="CB376" s="1" t="s">
        <v>142</v>
      </c>
      <c r="CC376" s="4"/>
      <c r="CE376" s="1" t="s">
        <v>120</v>
      </c>
      <c r="CH376" s="1" t="s">
        <v>120</v>
      </c>
      <c r="CK376" s="1" t="s">
        <v>120</v>
      </c>
      <c r="CN376" s="1" t="s">
        <v>120</v>
      </c>
      <c r="CO376" s="1" t="s">
        <v>120</v>
      </c>
      <c r="CP376" s="1" t="s">
        <v>120</v>
      </c>
      <c r="CQ376" s="1" t="s">
        <v>120</v>
      </c>
      <c r="CR376" s="1" t="s">
        <v>120</v>
      </c>
      <c r="CS376" s="1" t="s">
        <v>120</v>
      </c>
      <c r="CT376" s="3"/>
      <c r="CU376" s="1" t="s">
        <v>120</v>
      </c>
      <c r="CV376" s="1" t="s">
        <v>120</v>
      </c>
      <c r="CW376" s="1" t="s">
        <v>120</v>
      </c>
      <c r="CX376" s="1" t="s">
        <v>120</v>
      </c>
      <c r="CY376" s="1" t="s">
        <v>120</v>
      </c>
      <c r="CZ376" s="1" t="s">
        <v>120</v>
      </c>
      <c r="DA376" s="1" t="s">
        <v>120</v>
      </c>
      <c r="DB376">
        <v>0</v>
      </c>
      <c r="DC376" s="1" t="s">
        <v>120</v>
      </c>
      <c r="DD376" s="1" t="s">
        <v>135</v>
      </c>
      <c r="DE376" s="1" t="s">
        <v>120</v>
      </c>
      <c r="DF376" s="1" t="s">
        <v>120</v>
      </c>
      <c r="DG376" s="1" t="s">
        <v>120</v>
      </c>
      <c r="DH376" s="1" t="s">
        <v>136</v>
      </c>
      <c r="DI376" s="1" t="s">
        <v>119</v>
      </c>
      <c r="DJ376" s="1" t="s">
        <v>120</v>
      </c>
      <c r="DK376" s="1" t="s">
        <v>120</v>
      </c>
      <c r="DL376" s="1" t="s">
        <v>120</v>
      </c>
      <c r="DM376" s="1" t="s">
        <v>120</v>
      </c>
      <c r="DN376" s="1" t="s">
        <v>120</v>
      </c>
      <c r="DO376" s="1" t="s">
        <v>120</v>
      </c>
      <c r="DP376" s="1" t="s">
        <v>120</v>
      </c>
      <c r="DQ376" s="1" t="s">
        <v>120</v>
      </c>
    </row>
    <row r="377" spans="2:121" hidden="1" x14ac:dyDescent="0.25">
      <c r="B377">
        <v>2465</v>
      </c>
      <c r="C377" s="3">
        <v>40179</v>
      </c>
      <c r="D377" s="1" t="s">
        <v>346</v>
      </c>
      <c r="E377" s="1" t="s">
        <v>137</v>
      </c>
      <c r="F377">
        <v>-10</v>
      </c>
      <c r="G377" s="1" t="s">
        <v>118</v>
      </c>
      <c r="H377">
        <v>-87600</v>
      </c>
      <c r="I377" s="1" t="s">
        <v>119</v>
      </c>
      <c r="J377">
        <v>4.5599999999999996</v>
      </c>
      <c r="K377" s="9">
        <f>AVERAGE('E-F Prices 2011 Hourly'!G1598:G2340)</f>
        <v>0.80336126694717025</v>
      </c>
      <c r="L377" s="9">
        <f>SUM('E-F Prices 2011 Hourly'!J1621:J2340)</f>
        <v>42655.659999999996</v>
      </c>
      <c r="M377" s="9">
        <f>Table1[[#This Row],[Price]]*Table1[[#This Row],[Total quantity]]</f>
        <v>-399455.99999999994</v>
      </c>
      <c r="N377" s="9">
        <f>Table1[[#This Row],[Real P/L]]-Table1[[#This Row],[Premium]]</f>
        <v>442111.65999999992</v>
      </c>
      <c r="S377" s="1" t="s">
        <v>120</v>
      </c>
      <c r="V377" s="1" t="s">
        <v>121</v>
      </c>
      <c r="W377" s="1" t="s">
        <v>121</v>
      </c>
      <c r="X377" s="1" t="s">
        <v>122</v>
      </c>
      <c r="Y377" s="1" t="s">
        <v>123</v>
      </c>
      <c r="Z377" s="1" t="s">
        <v>124</v>
      </c>
      <c r="AA377" s="1" t="s">
        <v>426</v>
      </c>
      <c r="AB377" s="1" t="s">
        <v>120</v>
      </c>
      <c r="AC377" s="1" t="s">
        <v>120</v>
      </c>
      <c r="AD377" s="1" t="s">
        <v>120</v>
      </c>
      <c r="AE377" s="1" t="s">
        <v>120</v>
      </c>
      <c r="AF377" s="1" t="s">
        <v>120</v>
      </c>
      <c r="AG377" s="3">
        <v>40544</v>
      </c>
      <c r="AH377" s="3">
        <v>40908</v>
      </c>
      <c r="AI377" s="1" t="s">
        <v>126</v>
      </c>
      <c r="AJ377">
        <v>8760</v>
      </c>
      <c r="AK377" s="1" t="s">
        <v>127</v>
      </c>
      <c r="AL377">
        <v>5</v>
      </c>
      <c r="AM377" s="3"/>
      <c r="AN377" s="1" t="s">
        <v>120</v>
      </c>
      <c r="AO377" s="1" t="s">
        <v>120</v>
      </c>
      <c r="AP377" s="1" t="s">
        <v>128</v>
      </c>
      <c r="AQ377" s="1" t="s">
        <v>129</v>
      </c>
      <c r="AR377">
        <v>0</v>
      </c>
      <c r="AS377">
        <v>0</v>
      </c>
      <c r="AT377" s="1" t="s">
        <v>123</v>
      </c>
      <c r="AU377">
        <v>0</v>
      </c>
      <c r="AV377">
        <v>0</v>
      </c>
      <c r="AW377" s="1" t="s">
        <v>123</v>
      </c>
      <c r="AX377">
        <v>0</v>
      </c>
      <c r="AY377">
        <v>0</v>
      </c>
      <c r="AZ377" s="1" t="s">
        <v>123</v>
      </c>
      <c r="BA377">
        <v>0</v>
      </c>
      <c r="BB377">
        <v>0</v>
      </c>
      <c r="BC377" s="1" t="s">
        <v>123</v>
      </c>
      <c r="BF377" s="1" t="s">
        <v>130</v>
      </c>
      <c r="BG377" s="1" t="s">
        <v>120</v>
      </c>
      <c r="BH377" s="1" t="s">
        <v>131</v>
      </c>
      <c r="BK377" s="1" t="s">
        <v>120</v>
      </c>
      <c r="BL377" s="1" t="s">
        <v>120</v>
      </c>
      <c r="BM377" s="1" t="s">
        <v>120</v>
      </c>
      <c r="BN377" s="1" t="s">
        <v>120</v>
      </c>
      <c r="BO377" s="1" t="s">
        <v>584</v>
      </c>
      <c r="BP377" s="1" t="s">
        <v>133</v>
      </c>
      <c r="BQ377" s="1" t="s">
        <v>120</v>
      </c>
      <c r="BR377" s="1" t="s">
        <v>120</v>
      </c>
      <c r="BS377" s="1" t="s">
        <v>120</v>
      </c>
      <c r="BT377" s="1" t="s">
        <v>120</v>
      </c>
      <c r="BU377" s="1" t="s">
        <v>120</v>
      </c>
      <c r="BV377" s="1" t="s">
        <v>120</v>
      </c>
      <c r="BW377">
        <v>0</v>
      </c>
      <c r="BX377">
        <v>0</v>
      </c>
      <c r="BY377">
        <v>0</v>
      </c>
      <c r="BZ377" s="3"/>
      <c r="CA377" s="3"/>
      <c r="CB377" s="1" t="s">
        <v>142</v>
      </c>
      <c r="CC377" s="4"/>
      <c r="CE377" s="1" t="s">
        <v>120</v>
      </c>
      <c r="CH377" s="1" t="s">
        <v>120</v>
      </c>
      <c r="CK377" s="1" t="s">
        <v>120</v>
      </c>
      <c r="CN377" s="1" t="s">
        <v>120</v>
      </c>
      <c r="CO377" s="1" t="s">
        <v>120</v>
      </c>
      <c r="CP377" s="1" t="s">
        <v>120</v>
      </c>
      <c r="CQ377" s="1" t="s">
        <v>120</v>
      </c>
      <c r="CR377" s="1" t="s">
        <v>120</v>
      </c>
      <c r="CS377" s="1" t="s">
        <v>120</v>
      </c>
      <c r="CT377" s="3"/>
      <c r="CU377" s="1" t="s">
        <v>120</v>
      </c>
      <c r="CV377" s="1" t="s">
        <v>120</v>
      </c>
      <c r="CW377" s="1" t="s">
        <v>120</v>
      </c>
      <c r="CX377" s="1" t="s">
        <v>120</v>
      </c>
      <c r="CY377" s="1" t="s">
        <v>120</v>
      </c>
      <c r="CZ377" s="1" t="s">
        <v>120</v>
      </c>
      <c r="DA377" s="1" t="s">
        <v>120</v>
      </c>
      <c r="DB377">
        <v>0</v>
      </c>
      <c r="DC377" s="1" t="s">
        <v>120</v>
      </c>
      <c r="DD377" s="1" t="s">
        <v>135</v>
      </c>
      <c r="DE377" s="1" t="s">
        <v>120</v>
      </c>
      <c r="DF377" s="1" t="s">
        <v>120</v>
      </c>
      <c r="DG377" s="1" t="s">
        <v>120</v>
      </c>
      <c r="DH377" s="1" t="s">
        <v>136</v>
      </c>
      <c r="DI377" s="1" t="s">
        <v>119</v>
      </c>
      <c r="DJ377" s="1" t="s">
        <v>120</v>
      </c>
      <c r="DK377" s="1" t="s">
        <v>120</v>
      </c>
      <c r="DL377" s="1" t="s">
        <v>120</v>
      </c>
      <c r="DM377" s="1" t="s">
        <v>120</v>
      </c>
      <c r="DN377" s="1" t="s">
        <v>120</v>
      </c>
      <c r="DO377" s="1" t="s">
        <v>120</v>
      </c>
      <c r="DP377" s="1" t="s">
        <v>120</v>
      </c>
      <c r="DQ377" s="1" t="s">
        <v>120</v>
      </c>
    </row>
    <row r="378" spans="2:121" hidden="1" x14ac:dyDescent="0.25">
      <c r="B378">
        <v>2751</v>
      </c>
      <c r="C378" s="3">
        <v>40179</v>
      </c>
      <c r="D378" s="1" t="s">
        <v>346</v>
      </c>
      <c r="E378" s="1" t="s">
        <v>137</v>
      </c>
      <c r="F378">
        <v>-20</v>
      </c>
      <c r="G378" s="1" t="s">
        <v>118</v>
      </c>
      <c r="H378">
        <v>-175200</v>
      </c>
      <c r="I378" s="1" t="s">
        <v>119</v>
      </c>
      <c r="J378">
        <v>-3.43</v>
      </c>
      <c r="K378" s="9">
        <f>AVERAGE('E-F Prices 2011 Hourly'!G1599:G2341)</f>
        <v>0.80336126694717025</v>
      </c>
      <c r="L378" s="9">
        <f>SUM('E-F Prices 2011 Hourly'!J1622:J2341)</f>
        <v>42655.659999999996</v>
      </c>
      <c r="M378" s="9">
        <f>Table1[[#This Row],[Price]]*Table1[[#This Row],[Total quantity]]</f>
        <v>600936</v>
      </c>
      <c r="N378" s="9">
        <f>Table1[[#This Row],[Real P/L]]-Table1[[#This Row],[Premium]]</f>
        <v>-558280.34</v>
      </c>
      <c r="S378" s="1" t="s">
        <v>120</v>
      </c>
      <c r="V378" s="1" t="s">
        <v>121</v>
      </c>
      <c r="W378" s="1" t="s">
        <v>121</v>
      </c>
      <c r="X378" s="1" t="s">
        <v>122</v>
      </c>
      <c r="Y378" s="1" t="s">
        <v>123</v>
      </c>
      <c r="Z378" s="1" t="s">
        <v>124</v>
      </c>
      <c r="AA378" s="1" t="s">
        <v>426</v>
      </c>
      <c r="AB378" s="1" t="s">
        <v>120</v>
      </c>
      <c r="AC378" s="1" t="s">
        <v>120</v>
      </c>
      <c r="AD378" s="1" t="s">
        <v>120</v>
      </c>
      <c r="AE378" s="1" t="s">
        <v>120</v>
      </c>
      <c r="AF378" s="1" t="s">
        <v>120</v>
      </c>
      <c r="AG378" s="3">
        <v>40544</v>
      </c>
      <c r="AH378" s="3">
        <v>40908</v>
      </c>
      <c r="AI378" s="1" t="s">
        <v>126</v>
      </c>
      <c r="AJ378">
        <v>8760</v>
      </c>
      <c r="AK378" s="1" t="s">
        <v>127</v>
      </c>
      <c r="AL378">
        <v>5</v>
      </c>
      <c r="AM378" s="3"/>
      <c r="AN378" s="1" t="s">
        <v>120</v>
      </c>
      <c r="AO378" s="1" t="s">
        <v>120</v>
      </c>
      <c r="AP378" s="1" t="s">
        <v>128</v>
      </c>
      <c r="AQ378" s="1" t="s">
        <v>129</v>
      </c>
      <c r="AR378">
        <v>0</v>
      </c>
      <c r="AS378">
        <v>0</v>
      </c>
      <c r="AT378" s="1" t="s">
        <v>123</v>
      </c>
      <c r="AU378">
        <v>0</v>
      </c>
      <c r="AV378">
        <v>0</v>
      </c>
      <c r="AW378" s="1" t="s">
        <v>123</v>
      </c>
      <c r="AX378">
        <v>0</v>
      </c>
      <c r="AY378">
        <v>0</v>
      </c>
      <c r="AZ378" s="1" t="s">
        <v>123</v>
      </c>
      <c r="BA378">
        <v>0</v>
      </c>
      <c r="BB378">
        <v>0</v>
      </c>
      <c r="BC378" s="1" t="s">
        <v>123</v>
      </c>
      <c r="BF378" s="1" t="s">
        <v>130</v>
      </c>
      <c r="BG378" s="1" t="s">
        <v>120</v>
      </c>
      <c r="BH378" s="1" t="s">
        <v>131</v>
      </c>
      <c r="BK378" s="1" t="s">
        <v>120</v>
      </c>
      <c r="BL378" s="1" t="s">
        <v>120</v>
      </c>
      <c r="BM378" s="1" t="s">
        <v>120</v>
      </c>
      <c r="BN378" s="1" t="s">
        <v>120</v>
      </c>
      <c r="BO378" s="1" t="s">
        <v>585</v>
      </c>
      <c r="BP378" s="1" t="s">
        <v>133</v>
      </c>
      <c r="BQ378" s="1" t="s">
        <v>120</v>
      </c>
      <c r="BR378" s="1" t="s">
        <v>120</v>
      </c>
      <c r="BS378" s="1" t="s">
        <v>120</v>
      </c>
      <c r="BT378" s="1" t="s">
        <v>120</v>
      </c>
      <c r="BU378" s="1" t="s">
        <v>120</v>
      </c>
      <c r="BV378" s="1" t="s">
        <v>120</v>
      </c>
      <c r="BW378">
        <v>0</v>
      </c>
      <c r="BX378">
        <v>0</v>
      </c>
      <c r="BY378">
        <v>0</v>
      </c>
      <c r="BZ378" s="3"/>
      <c r="CA378" s="3"/>
      <c r="CB378" s="1" t="s">
        <v>142</v>
      </c>
      <c r="CC378" s="4"/>
      <c r="CE378" s="1" t="s">
        <v>120</v>
      </c>
      <c r="CH378" s="1" t="s">
        <v>120</v>
      </c>
      <c r="CK378" s="1" t="s">
        <v>120</v>
      </c>
      <c r="CN378" s="1" t="s">
        <v>120</v>
      </c>
      <c r="CO378" s="1" t="s">
        <v>120</v>
      </c>
      <c r="CP378" s="1" t="s">
        <v>120</v>
      </c>
      <c r="CQ378" s="1" t="s">
        <v>120</v>
      </c>
      <c r="CR378" s="1" t="s">
        <v>120</v>
      </c>
      <c r="CS378" s="1" t="s">
        <v>120</v>
      </c>
      <c r="CT378" s="3"/>
      <c r="CU378" s="1" t="s">
        <v>120</v>
      </c>
      <c r="CV378" s="1" t="s">
        <v>120</v>
      </c>
      <c r="CW378" s="1" t="s">
        <v>120</v>
      </c>
      <c r="CX378" s="1" t="s">
        <v>120</v>
      </c>
      <c r="CY378" s="1" t="s">
        <v>120</v>
      </c>
      <c r="CZ378" s="1" t="s">
        <v>120</v>
      </c>
      <c r="DA378" s="1" t="s">
        <v>120</v>
      </c>
      <c r="DB378">
        <v>0</v>
      </c>
      <c r="DC378" s="1" t="s">
        <v>120</v>
      </c>
      <c r="DD378" s="1" t="s">
        <v>135</v>
      </c>
      <c r="DE378" s="1" t="s">
        <v>120</v>
      </c>
      <c r="DF378" s="1" t="s">
        <v>120</v>
      </c>
      <c r="DG378" s="1" t="s">
        <v>120</v>
      </c>
      <c r="DH378" s="1" t="s">
        <v>136</v>
      </c>
      <c r="DI378" s="1" t="s">
        <v>119</v>
      </c>
      <c r="DJ378" s="1" t="s">
        <v>120</v>
      </c>
      <c r="DK378" s="1" t="s">
        <v>120</v>
      </c>
      <c r="DL378" s="1" t="s">
        <v>120</v>
      </c>
      <c r="DM378" s="1" t="s">
        <v>120</v>
      </c>
      <c r="DN378" s="1" t="s">
        <v>120</v>
      </c>
      <c r="DO378" s="1" t="s">
        <v>120</v>
      </c>
      <c r="DP378" s="1" t="s">
        <v>120</v>
      </c>
      <c r="DQ378" s="1" t="s">
        <v>120</v>
      </c>
    </row>
    <row r="379" spans="2:121" hidden="1" x14ac:dyDescent="0.25">
      <c r="B379">
        <v>2179</v>
      </c>
      <c r="C379" s="3">
        <v>40179</v>
      </c>
      <c r="D379" s="1" t="s">
        <v>350</v>
      </c>
      <c r="E379" s="1" t="s">
        <v>117</v>
      </c>
      <c r="F379">
        <v>10</v>
      </c>
      <c r="G379" s="1" t="s">
        <v>118</v>
      </c>
      <c r="H379">
        <v>87600</v>
      </c>
      <c r="I379" s="1" t="s">
        <v>119</v>
      </c>
      <c r="J379">
        <v>3.23</v>
      </c>
      <c r="K379" s="9">
        <f>AVERAGE('E-F Prices 2011 Hourly'!G1600:G2342)</f>
        <v>0.80336126694717025</v>
      </c>
      <c r="L379" s="9">
        <f>SUM('E-F Prices 2011 Hourly'!J1623:J2342)</f>
        <v>42655.659999999996</v>
      </c>
      <c r="M379" s="9">
        <f>Table1[[#This Row],[Price]]*Table1[[#This Row],[Total quantity]]</f>
        <v>282948</v>
      </c>
      <c r="N379" s="9">
        <f>Table1[[#This Row],[Real P/L]]-Table1[[#This Row],[Premium]]</f>
        <v>-240292.34</v>
      </c>
      <c r="S379" s="1" t="s">
        <v>120</v>
      </c>
      <c r="V379" s="1" t="s">
        <v>121</v>
      </c>
      <c r="W379" s="1" t="s">
        <v>121</v>
      </c>
      <c r="X379" s="1" t="s">
        <v>122</v>
      </c>
      <c r="Y379" s="1" t="s">
        <v>123</v>
      </c>
      <c r="Z379" s="1" t="s">
        <v>124</v>
      </c>
      <c r="AA379" s="1" t="s">
        <v>426</v>
      </c>
      <c r="AB379" s="1" t="s">
        <v>120</v>
      </c>
      <c r="AC379" s="1" t="s">
        <v>120</v>
      </c>
      <c r="AD379" s="1" t="s">
        <v>120</v>
      </c>
      <c r="AE379" s="1" t="s">
        <v>120</v>
      </c>
      <c r="AF379" s="1" t="s">
        <v>120</v>
      </c>
      <c r="AG379" s="3">
        <v>40544</v>
      </c>
      <c r="AH379" s="3">
        <v>40908</v>
      </c>
      <c r="AI379" s="1" t="s">
        <v>126</v>
      </c>
      <c r="AJ379">
        <v>8760</v>
      </c>
      <c r="AK379" s="1" t="s">
        <v>127</v>
      </c>
      <c r="AL379">
        <v>5</v>
      </c>
      <c r="AM379" s="3"/>
      <c r="AN379" s="1" t="s">
        <v>120</v>
      </c>
      <c r="AO379" s="1" t="s">
        <v>120</v>
      </c>
      <c r="AP379" s="1" t="s">
        <v>128</v>
      </c>
      <c r="AQ379" s="1" t="s">
        <v>129</v>
      </c>
      <c r="AR379">
        <v>0</v>
      </c>
      <c r="AS379">
        <v>0</v>
      </c>
      <c r="AT379" s="1" t="s">
        <v>123</v>
      </c>
      <c r="AU379">
        <v>0</v>
      </c>
      <c r="AV379">
        <v>0</v>
      </c>
      <c r="AW379" s="1" t="s">
        <v>123</v>
      </c>
      <c r="AX379">
        <v>0</v>
      </c>
      <c r="AY379">
        <v>0</v>
      </c>
      <c r="AZ379" s="1" t="s">
        <v>123</v>
      </c>
      <c r="BA379">
        <v>0</v>
      </c>
      <c r="BB379">
        <v>0</v>
      </c>
      <c r="BC379" s="1" t="s">
        <v>123</v>
      </c>
      <c r="BF379" s="1" t="s">
        <v>130</v>
      </c>
      <c r="BG379" s="1" t="s">
        <v>120</v>
      </c>
      <c r="BH379" s="1" t="s">
        <v>131</v>
      </c>
      <c r="BK379" s="1" t="s">
        <v>120</v>
      </c>
      <c r="BL379" s="1" t="s">
        <v>120</v>
      </c>
      <c r="BM379" s="1" t="s">
        <v>120</v>
      </c>
      <c r="BN379" s="1" t="s">
        <v>120</v>
      </c>
      <c r="BO379" s="1" t="s">
        <v>586</v>
      </c>
      <c r="BP379" s="1" t="s">
        <v>133</v>
      </c>
      <c r="BQ379" s="1" t="s">
        <v>120</v>
      </c>
      <c r="BR379" s="1" t="s">
        <v>120</v>
      </c>
      <c r="BS379" s="1" t="s">
        <v>120</v>
      </c>
      <c r="BT379" s="1" t="s">
        <v>120</v>
      </c>
      <c r="BU379" s="1" t="s">
        <v>120</v>
      </c>
      <c r="BV379" s="1" t="s">
        <v>120</v>
      </c>
      <c r="BW379">
        <v>0</v>
      </c>
      <c r="BX379">
        <v>0</v>
      </c>
      <c r="BY379">
        <v>0</v>
      </c>
      <c r="BZ379" s="3"/>
      <c r="CA379" s="3"/>
      <c r="CB379" s="1" t="s">
        <v>147</v>
      </c>
      <c r="CC379" s="4"/>
      <c r="CE379" s="1" t="s">
        <v>120</v>
      </c>
      <c r="CH379" s="1" t="s">
        <v>120</v>
      </c>
      <c r="CK379" s="1" t="s">
        <v>120</v>
      </c>
      <c r="CN379" s="1" t="s">
        <v>120</v>
      </c>
      <c r="CO379" s="1" t="s">
        <v>120</v>
      </c>
      <c r="CP379" s="1" t="s">
        <v>120</v>
      </c>
      <c r="CQ379" s="1" t="s">
        <v>120</v>
      </c>
      <c r="CR379" s="1" t="s">
        <v>120</v>
      </c>
      <c r="CS379" s="1" t="s">
        <v>120</v>
      </c>
      <c r="CT379" s="3"/>
      <c r="CU379" s="1" t="s">
        <v>120</v>
      </c>
      <c r="CV379" s="1" t="s">
        <v>120</v>
      </c>
      <c r="CW379" s="1" t="s">
        <v>120</v>
      </c>
      <c r="CX379" s="1" t="s">
        <v>120</v>
      </c>
      <c r="CY379" s="1" t="s">
        <v>120</v>
      </c>
      <c r="CZ379" s="1" t="s">
        <v>120</v>
      </c>
      <c r="DA379" s="1" t="s">
        <v>120</v>
      </c>
      <c r="DB379">
        <v>0</v>
      </c>
      <c r="DC379" s="1" t="s">
        <v>120</v>
      </c>
      <c r="DD379" s="1" t="s">
        <v>135</v>
      </c>
      <c r="DE379" s="1" t="s">
        <v>120</v>
      </c>
      <c r="DF379" s="1" t="s">
        <v>120</v>
      </c>
      <c r="DG379" s="1" t="s">
        <v>120</v>
      </c>
      <c r="DH379" s="1" t="s">
        <v>136</v>
      </c>
      <c r="DI379" s="1" t="s">
        <v>119</v>
      </c>
      <c r="DJ379" s="1" t="s">
        <v>120</v>
      </c>
      <c r="DK379" s="1" t="s">
        <v>120</v>
      </c>
      <c r="DL379" s="1" t="s">
        <v>120</v>
      </c>
      <c r="DM379" s="1" t="s">
        <v>120</v>
      </c>
      <c r="DN379" s="1" t="s">
        <v>120</v>
      </c>
      <c r="DO379" s="1" t="s">
        <v>120</v>
      </c>
      <c r="DP379" s="1" t="s">
        <v>120</v>
      </c>
      <c r="DQ379" s="1" t="s">
        <v>120</v>
      </c>
    </row>
    <row r="380" spans="2:121" hidden="1" x14ac:dyDescent="0.25">
      <c r="B380">
        <v>2467</v>
      </c>
      <c r="C380" s="3">
        <v>40179</v>
      </c>
      <c r="D380" s="1" t="s">
        <v>350</v>
      </c>
      <c r="E380" s="1" t="s">
        <v>137</v>
      </c>
      <c r="F380">
        <v>-10</v>
      </c>
      <c r="G380" s="1" t="s">
        <v>118</v>
      </c>
      <c r="H380">
        <v>-87600</v>
      </c>
      <c r="I380" s="1" t="s">
        <v>119</v>
      </c>
      <c r="J380">
        <v>4.5599999999999996</v>
      </c>
      <c r="K380" s="9">
        <f>AVERAGE('E-F Prices 2011 Hourly'!G1601:G2343)</f>
        <v>0.80336126694717025</v>
      </c>
      <c r="L380" s="9">
        <f>SUM('E-F Prices 2011 Hourly'!J1624:J2343)</f>
        <v>42655.659999999996</v>
      </c>
      <c r="M380" s="9">
        <f>Table1[[#This Row],[Price]]*Table1[[#This Row],[Total quantity]]</f>
        <v>-399455.99999999994</v>
      </c>
      <c r="N380" s="9">
        <f>Table1[[#This Row],[Real P/L]]-Table1[[#This Row],[Premium]]</f>
        <v>442111.65999999992</v>
      </c>
      <c r="S380" s="1" t="s">
        <v>120</v>
      </c>
      <c r="V380" s="1" t="s">
        <v>121</v>
      </c>
      <c r="W380" s="1" t="s">
        <v>121</v>
      </c>
      <c r="X380" s="1" t="s">
        <v>122</v>
      </c>
      <c r="Y380" s="1" t="s">
        <v>123</v>
      </c>
      <c r="Z380" s="1" t="s">
        <v>124</v>
      </c>
      <c r="AA380" s="1" t="s">
        <v>426</v>
      </c>
      <c r="AB380" s="1" t="s">
        <v>120</v>
      </c>
      <c r="AC380" s="1" t="s">
        <v>120</v>
      </c>
      <c r="AD380" s="1" t="s">
        <v>120</v>
      </c>
      <c r="AE380" s="1" t="s">
        <v>120</v>
      </c>
      <c r="AF380" s="1" t="s">
        <v>120</v>
      </c>
      <c r="AG380" s="3">
        <v>40544</v>
      </c>
      <c r="AH380" s="3">
        <v>40908</v>
      </c>
      <c r="AI380" s="1" t="s">
        <v>126</v>
      </c>
      <c r="AJ380">
        <v>8760</v>
      </c>
      <c r="AK380" s="1" t="s">
        <v>127</v>
      </c>
      <c r="AL380">
        <v>5</v>
      </c>
      <c r="AM380" s="3"/>
      <c r="AN380" s="1" t="s">
        <v>120</v>
      </c>
      <c r="AO380" s="1" t="s">
        <v>120</v>
      </c>
      <c r="AP380" s="1" t="s">
        <v>128</v>
      </c>
      <c r="AQ380" s="1" t="s">
        <v>129</v>
      </c>
      <c r="AR380">
        <v>0</v>
      </c>
      <c r="AS380">
        <v>0</v>
      </c>
      <c r="AT380" s="1" t="s">
        <v>123</v>
      </c>
      <c r="AU380">
        <v>0</v>
      </c>
      <c r="AV380">
        <v>0</v>
      </c>
      <c r="AW380" s="1" t="s">
        <v>123</v>
      </c>
      <c r="AX380">
        <v>0</v>
      </c>
      <c r="AY380">
        <v>0</v>
      </c>
      <c r="AZ380" s="1" t="s">
        <v>123</v>
      </c>
      <c r="BA380">
        <v>0</v>
      </c>
      <c r="BB380">
        <v>0</v>
      </c>
      <c r="BC380" s="1" t="s">
        <v>123</v>
      </c>
      <c r="BF380" s="1" t="s">
        <v>130</v>
      </c>
      <c r="BG380" s="1" t="s">
        <v>120</v>
      </c>
      <c r="BH380" s="1" t="s">
        <v>131</v>
      </c>
      <c r="BK380" s="1" t="s">
        <v>120</v>
      </c>
      <c r="BL380" s="1" t="s">
        <v>120</v>
      </c>
      <c r="BM380" s="1" t="s">
        <v>120</v>
      </c>
      <c r="BN380" s="1" t="s">
        <v>120</v>
      </c>
      <c r="BO380" s="1" t="s">
        <v>587</v>
      </c>
      <c r="BP380" s="1" t="s">
        <v>133</v>
      </c>
      <c r="BQ380" s="1" t="s">
        <v>120</v>
      </c>
      <c r="BR380" s="1" t="s">
        <v>120</v>
      </c>
      <c r="BS380" s="1" t="s">
        <v>120</v>
      </c>
      <c r="BT380" s="1" t="s">
        <v>120</v>
      </c>
      <c r="BU380" s="1" t="s">
        <v>120</v>
      </c>
      <c r="BV380" s="1" t="s">
        <v>120</v>
      </c>
      <c r="BW380">
        <v>0</v>
      </c>
      <c r="BX380">
        <v>0</v>
      </c>
      <c r="BY380">
        <v>0</v>
      </c>
      <c r="BZ380" s="3"/>
      <c r="CA380" s="3"/>
      <c r="CB380" s="1" t="s">
        <v>147</v>
      </c>
      <c r="CC380" s="4"/>
      <c r="CE380" s="1" t="s">
        <v>120</v>
      </c>
      <c r="CH380" s="1" t="s">
        <v>120</v>
      </c>
      <c r="CK380" s="1" t="s">
        <v>120</v>
      </c>
      <c r="CN380" s="1" t="s">
        <v>120</v>
      </c>
      <c r="CO380" s="1" t="s">
        <v>120</v>
      </c>
      <c r="CP380" s="1" t="s">
        <v>120</v>
      </c>
      <c r="CQ380" s="1" t="s">
        <v>120</v>
      </c>
      <c r="CR380" s="1" t="s">
        <v>120</v>
      </c>
      <c r="CS380" s="1" t="s">
        <v>120</v>
      </c>
      <c r="CT380" s="3"/>
      <c r="CU380" s="1" t="s">
        <v>120</v>
      </c>
      <c r="CV380" s="1" t="s">
        <v>120</v>
      </c>
      <c r="CW380" s="1" t="s">
        <v>120</v>
      </c>
      <c r="CX380" s="1" t="s">
        <v>120</v>
      </c>
      <c r="CY380" s="1" t="s">
        <v>120</v>
      </c>
      <c r="CZ380" s="1" t="s">
        <v>120</v>
      </c>
      <c r="DA380" s="1" t="s">
        <v>120</v>
      </c>
      <c r="DB380">
        <v>0</v>
      </c>
      <c r="DC380" s="1" t="s">
        <v>120</v>
      </c>
      <c r="DD380" s="1" t="s">
        <v>135</v>
      </c>
      <c r="DE380" s="1" t="s">
        <v>120</v>
      </c>
      <c r="DF380" s="1" t="s">
        <v>120</v>
      </c>
      <c r="DG380" s="1" t="s">
        <v>120</v>
      </c>
      <c r="DH380" s="1" t="s">
        <v>136</v>
      </c>
      <c r="DI380" s="1" t="s">
        <v>119</v>
      </c>
      <c r="DJ380" s="1" t="s">
        <v>120</v>
      </c>
      <c r="DK380" s="1" t="s">
        <v>120</v>
      </c>
      <c r="DL380" s="1" t="s">
        <v>120</v>
      </c>
      <c r="DM380" s="1" t="s">
        <v>120</v>
      </c>
      <c r="DN380" s="1" t="s">
        <v>120</v>
      </c>
      <c r="DO380" s="1" t="s">
        <v>120</v>
      </c>
      <c r="DP380" s="1" t="s">
        <v>120</v>
      </c>
      <c r="DQ380" s="1" t="s">
        <v>120</v>
      </c>
    </row>
    <row r="381" spans="2:121" hidden="1" x14ac:dyDescent="0.25">
      <c r="B381">
        <v>2753</v>
      </c>
      <c r="C381" s="3">
        <v>40179</v>
      </c>
      <c r="D381" s="1" t="s">
        <v>350</v>
      </c>
      <c r="E381" s="1" t="s">
        <v>137</v>
      </c>
      <c r="F381">
        <v>-20</v>
      </c>
      <c r="G381" s="1" t="s">
        <v>118</v>
      </c>
      <c r="H381">
        <v>-175200</v>
      </c>
      <c r="I381" s="1" t="s">
        <v>119</v>
      </c>
      <c r="J381">
        <v>-3.43</v>
      </c>
      <c r="K381" s="9">
        <f>AVERAGE('E-F Prices 2011 Hourly'!G1602:G2344)</f>
        <v>0.80336126694717025</v>
      </c>
      <c r="L381" s="9">
        <f>SUM('E-F Prices 2011 Hourly'!J1625:J2344)</f>
        <v>42655.659999999996</v>
      </c>
      <c r="M381" s="9">
        <f>Table1[[#This Row],[Price]]*Table1[[#This Row],[Total quantity]]</f>
        <v>600936</v>
      </c>
      <c r="N381" s="9">
        <f>Table1[[#This Row],[Real P/L]]-Table1[[#This Row],[Premium]]</f>
        <v>-558280.34</v>
      </c>
      <c r="S381" s="1" t="s">
        <v>120</v>
      </c>
      <c r="V381" s="1" t="s">
        <v>121</v>
      </c>
      <c r="W381" s="1" t="s">
        <v>121</v>
      </c>
      <c r="X381" s="1" t="s">
        <v>122</v>
      </c>
      <c r="Y381" s="1" t="s">
        <v>123</v>
      </c>
      <c r="Z381" s="1" t="s">
        <v>124</v>
      </c>
      <c r="AA381" s="1" t="s">
        <v>426</v>
      </c>
      <c r="AB381" s="1" t="s">
        <v>120</v>
      </c>
      <c r="AC381" s="1" t="s">
        <v>120</v>
      </c>
      <c r="AD381" s="1" t="s">
        <v>120</v>
      </c>
      <c r="AE381" s="1" t="s">
        <v>120</v>
      </c>
      <c r="AF381" s="1" t="s">
        <v>120</v>
      </c>
      <c r="AG381" s="3">
        <v>40544</v>
      </c>
      <c r="AH381" s="3">
        <v>40908</v>
      </c>
      <c r="AI381" s="1" t="s">
        <v>126</v>
      </c>
      <c r="AJ381">
        <v>8760</v>
      </c>
      <c r="AK381" s="1" t="s">
        <v>127</v>
      </c>
      <c r="AL381">
        <v>5</v>
      </c>
      <c r="AM381" s="3"/>
      <c r="AN381" s="1" t="s">
        <v>120</v>
      </c>
      <c r="AO381" s="1" t="s">
        <v>120</v>
      </c>
      <c r="AP381" s="1" t="s">
        <v>128</v>
      </c>
      <c r="AQ381" s="1" t="s">
        <v>129</v>
      </c>
      <c r="AR381">
        <v>0</v>
      </c>
      <c r="AS381">
        <v>0</v>
      </c>
      <c r="AT381" s="1" t="s">
        <v>123</v>
      </c>
      <c r="AU381">
        <v>0</v>
      </c>
      <c r="AV381">
        <v>0</v>
      </c>
      <c r="AW381" s="1" t="s">
        <v>123</v>
      </c>
      <c r="AX381">
        <v>0</v>
      </c>
      <c r="AY381">
        <v>0</v>
      </c>
      <c r="AZ381" s="1" t="s">
        <v>123</v>
      </c>
      <c r="BA381">
        <v>0</v>
      </c>
      <c r="BB381">
        <v>0</v>
      </c>
      <c r="BC381" s="1" t="s">
        <v>123</v>
      </c>
      <c r="BF381" s="1" t="s">
        <v>130</v>
      </c>
      <c r="BG381" s="1" t="s">
        <v>120</v>
      </c>
      <c r="BH381" s="1" t="s">
        <v>131</v>
      </c>
      <c r="BK381" s="1" t="s">
        <v>120</v>
      </c>
      <c r="BL381" s="1" t="s">
        <v>120</v>
      </c>
      <c r="BM381" s="1" t="s">
        <v>120</v>
      </c>
      <c r="BN381" s="1" t="s">
        <v>120</v>
      </c>
      <c r="BO381" s="1" t="s">
        <v>588</v>
      </c>
      <c r="BP381" s="1" t="s">
        <v>133</v>
      </c>
      <c r="BQ381" s="1" t="s">
        <v>120</v>
      </c>
      <c r="BR381" s="1" t="s">
        <v>120</v>
      </c>
      <c r="BS381" s="1" t="s">
        <v>120</v>
      </c>
      <c r="BT381" s="1" t="s">
        <v>120</v>
      </c>
      <c r="BU381" s="1" t="s">
        <v>120</v>
      </c>
      <c r="BV381" s="1" t="s">
        <v>120</v>
      </c>
      <c r="BW381">
        <v>0</v>
      </c>
      <c r="BX381">
        <v>0</v>
      </c>
      <c r="BY381">
        <v>0</v>
      </c>
      <c r="BZ381" s="3"/>
      <c r="CA381" s="3"/>
      <c r="CB381" s="1" t="s">
        <v>147</v>
      </c>
      <c r="CC381" s="4"/>
      <c r="CE381" s="1" t="s">
        <v>120</v>
      </c>
      <c r="CH381" s="1" t="s">
        <v>120</v>
      </c>
      <c r="CK381" s="1" t="s">
        <v>120</v>
      </c>
      <c r="CN381" s="1" t="s">
        <v>120</v>
      </c>
      <c r="CO381" s="1" t="s">
        <v>120</v>
      </c>
      <c r="CP381" s="1" t="s">
        <v>120</v>
      </c>
      <c r="CQ381" s="1" t="s">
        <v>120</v>
      </c>
      <c r="CR381" s="1" t="s">
        <v>120</v>
      </c>
      <c r="CS381" s="1" t="s">
        <v>120</v>
      </c>
      <c r="CT381" s="3"/>
      <c r="CU381" s="1" t="s">
        <v>120</v>
      </c>
      <c r="CV381" s="1" t="s">
        <v>120</v>
      </c>
      <c r="CW381" s="1" t="s">
        <v>120</v>
      </c>
      <c r="CX381" s="1" t="s">
        <v>120</v>
      </c>
      <c r="CY381" s="1" t="s">
        <v>120</v>
      </c>
      <c r="CZ381" s="1" t="s">
        <v>120</v>
      </c>
      <c r="DA381" s="1" t="s">
        <v>120</v>
      </c>
      <c r="DB381">
        <v>0</v>
      </c>
      <c r="DC381" s="1" t="s">
        <v>120</v>
      </c>
      <c r="DD381" s="1" t="s">
        <v>135</v>
      </c>
      <c r="DE381" s="1" t="s">
        <v>120</v>
      </c>
      <c r="DF381" s="1" t="s">
        <v>120</v>
      </c>
      <c r="DG381" s="1" t="s">
        <v>120</v>
      </c>
      <c r="DH381" s="1" t="s">
        <v>136</v>
      </c>
      <c r="DI381" s="1" t="s">
        <v>119</v>
      </c>
      <c r="DJ381" s="1" t="s">
        <v>120</v>
      </c>
      <c r="DK381" s="1" t="s">
        <v>120</v>
      </c>
      <c r="DL381" s="1" t="s">
        <v>120</v>
      </c>
      <c r="DM381" s="1" t="s">
        <v>120</v>
      </c>
      <c r="DN381" s="1" t="s">
        <v>120</v>
      </c>
      <c r="DO381" s="1" t="s">
        <v>120</v>
      </c>
      <c r="DP381" s="1" t="s">
        <v>120</v>
      </c>
      <c r="DQ381" s="1" t="s">
        <v>120</v>
      </c>
    </row>
    <row r="382" spans="2:121" hidden="1" x14ac:dyDescent="0.25">
      <c r="B382">
        <v>2181</v>
      </c>
      <c r="C382" s="3">
        <v>40179</v>
      </c>
      <c r="D382" s="1" t="s">
        <v>354</v>
      </c>
      <c r="E382" s="1" t="s">
        <v>117</v>
      </c>
      <c r="F382">
        <v>10</v>
      </c>
      <c r="G382" s="1" t="s">
        <v>118</v>
      </c>
      <c r="H382">
        <v>87600</v>
      </c>
      <c r="I382" s="1" t="s">
        <v>119</v>
      </c>
      <c r="J382">
        <v>3.23</v>
      </c>
      <c r="K382" s="9">
        <f>AVERAGE('E-F Prices 2011 Hourly'!G1603:G2345)</f>
        <v>0.80336126694717025</v>
      </c>
      <c r="L382" s="9">
        <f>SUM('E-F Prices 2011 Hourly'!J1626:J2345)</f>
        <v>42655.659999999996</v>
      </c>
      <c r="M382" s="9">
        <f>Table1[[#This Row],[Price]]*Table1[[#This Row],[Total quantity]]</f>
        <v>282948</v>
      </c>
      <c r="N382" s="9">
        <f>Table1[[#This Row],[Real P/L]]-Table1[[#This Row],[Premium]]</f>
        <v>-240292.34</v>
      </c>
      <c r="S382" s="1" t="s">
        <v>120</v>
      </c>
      <c r="V382" s="1" t="s">
        <v>121</v>
      </c>
      <c r="W382" s="1" t="s">
        <v>121</v>
      </c>
      <c r="X382" s="1" t="s">
        <v>122</v>
      </c>
      <c r="Y382" s="1" t="s">
        <v>123</v>
      </c>
      <c r="Z382" s="1" t="s">
        <v>124</v>
      </c>
      <c r="AA382" s="1" t="s">
        <v>426</v>
      </c>
      <c r="AB382" s="1" t="s">
        <v>120</v>
      </c>
      <c r="AC382" s="1" t="s">
        <v>120</v>
      </c>
      <c r="AD382" s="1" t="s">
        <v>120</v>
      </c>
      <c r="AE382" s="1" t="s">
        <v>120</v>
      </c>
      <c r="AF382" s="1" t="s">
        <v>120</v>
      </c>
      <c r="AG382" s="3">
        <v>40544</v>
      </c>
      <c r="AH382" s="3">
        <v>40908</v>
      </c>
      <c r="AI382" s="1" t="s">
        <v>126</v>
      </c>
      <c r="AJ382">
        <v>8760</v>
      </c>
      <c r="AK382" s="1" t="s">
        <v>163</v>
      </c>
      <c r="AL382">
        <v>-5</v>
      </c>
      <c r="AM382" s="3"/>
      <c r="AN382" s="1" t="s">
        <v>120</v>
      </c>
      <c r="AO382" s="1" t="s">
        <v>120</v>
      </c>
      <c r="AP382" s="1" t="s">
        <v>128</v>
      </c>
      <c r="AQ382" s="1" t="s">
        <v>129</v>
      </c>
      <c r="AR382">
        <v>0</v>
      </c>
      <c r="AS382">
        <v>0</v>
      </c>
      <c r="AT382" s="1" t="s">
        <v>123</v>
      </c>
      <c r="AU382">
        <v>0</v>
      </c>
      <c r="AV382">
        <v>0</v>
      </c>
      <c r="AW382" s="1" t="s">
        <v>123</v>
      </c>
      <c r="AX382">
        <v>0</v>
      </c>
      <c r="AY382">
        <v>0</v>
      </c>
      <c r="AZ382" s="1" t="s">
        <v>123</v>
      </c>
      <c r="BA382">
        <v>0</v>
      </c>
      <c r="BB382">
        <v>0</v>
      </c>
      <c r="BC382" s="1" t="s">
        <v>123</v>
      </c>
      <c r="BF382" s="1" t="s">
        <v>130</v>
      </c>
      <c r="BG382" s="1" t="s">
        <v>120</v>
      </c>
      <c r="BH382" s="1" t="s">
        <v>131</v>
      </c>
      <c r="BK382" s="1" t="s">
        <v>120</v>
      </c>
      <c r="BL382" s="1" t="s">
        <v>120</v>
      </c>
      <c r="BM382" s="1" t="s">
        <v>120</v>
      </c>
      <c r="BN382" s="1" t="s">
        <v>120</v>
      </c>
      <c r="BO382" s="1" t="s">
        <v>589</v>
      </c>
      <c r="BP382" s="1" t="s">
        <v>133</v>
      </c>
      <c r="BQ382" s="1" t="s">
        <v>120</v>
      </c>
      <c r="BR382" s="1" t="s">
        <v>120</v>
      </c>
      <c r="BS382" s="1" t="s">
        <v>120</v>
      </c>
      <c r="BT382" s="1" t="s">
        <v>120</v>
      </c>
      <c r="BU382" s="1" t="s">
        <v>120</v>
      </c>
      <c r="BV382" s="1" t="s">
        <v>120</v>
      </c>
      <c r="BW382">
        <v>0</v>
      </c>
      <c r="BX382">
        <v>0</v>
      </c>
      <c r="BY382">
        <v>0</v>
      </c>
      <c r="BZ382" s="3"/>
      <c r="CA382" s="3"/>
      <c r="CB382" s="1" t="s">
        <v>134</v>
      </c>
      <c r="CC382" s="4"/>
      <c r="CE382" s="1" t="s">
        <v>120</v>
      </c>
      <c r="CH382" s="1" t="s">
        <v>120</v>
      </c>
      <c r="CK382" s="1" t="s">
        <v>120</v>
      </c>
      <c r="CN382" s="1" t="s">
        <v>120</v>
      </c>
      <c r="CO382" s="1" t="s">
        <v>120</v>
      </c>
      <c r="CP382" s="1" t="s">
        <v>120</v>
      </c>
      <c r="CQ382" s="1" t="s">
        <v>120</v>
      </c>
      <c r="CR382" s="1" t="s">
        <v>120</v>
      </c>
      <c r="CS382" s="1" t="s">
        <v>120</v>
      </c>
      <c r="CT382" s="3"/>
      <c r="CU382" s="1" t="s">
        <v>120</v>
      </c>
      <c r="CV382" s="1" t="s">
        <v>120</v>
      </c>
      <c r="CW382" s="1" t="s">
        <v>120</v>
      </c>
      <c r="CX382" s="1" t="s">
        <v>120</v>
      </c>
      <c r="CY382" s="1" t="s">
        <v>120</v>
      </c>
      <c r="CZ382" s="1" t="s">
        <v>120</v>
      </c>
      <c r="DA382" s="1" t="s">
        <v>120</v>
      </c>
      <c r="DB382">
        <v>0</v>
      </c>
      <c r="DC382" s="1" t="s">
        <v>120</v>
      </c>
      <c r="DD382" s="1" t="s">
        <v>135</v>
      </c>
      <c r="DE382" s="1" t="s">
        <v>120</v>
      </c>
      <c r="DF382" s="1" t="s">
        <v>120</v>
      </c>
      <c r="DG382" s="1" t="s">
        <v>120</v>
      </c>
      <c r="DH382" s="1" t="s">
        <v>136</v>
      </c>
      <c r="DI382" s="1" t="s">
        <v>119</v>
      </c>
      <c r="DJ382" s="1" t="s">
        <v>120</v>
      </c>
      <c r="DK382" s="1" t="s">
        <v>120</v>
      </c>
      <c r="DL382" s="1" t="s">
        <v>120</v>
      </c>
      <c r="DM382" s="1" t="s">
        <v>120</v>
      </c>
      <c r="DN382" s="1" t="s">
        <v>120</v>
      </c>
      <c r="DO382" s="1" t="s">
        <v>120</v>
      </c>
      <c r="DP382" s="1" t="s">
        <v>120</v>
      </c>
      <c r="DQ382" s="1" t="s">
        <v>120</v>
      </c>
    </row>
    <row r="383" spans="2:121" hidden="1" x14ac:dyDescent="0.25">
      <c r="B383">
        <v>2469</v>
      </c>
      <c r="C383" s="3">
        <v>40179</v>
      </c>
      <c r="D383" s="1" t="s">
        <v>354</v>
      </c>
      <c r="E383" s="1" t="s">
        <v>137</v>
      </c>
      <c r="F383">
        <v>-10</v>
      </c>
      <c r="G383" s="1" t="s">
        <v>118</v>
      </c>
      <c r="H383">
        <v>-87600</v>
      </c>
      <c r="I383" s="1" t="s">
        <v>119</v>
      </c>
      <c r="J383">
        <v>4.5599999999999996</v>
      </c>
      <c r="K383" s="9">
        <f>AVERAGE('E-F Prices 2011 Hourly'!G1604:G2346)</f>
        <v>0.80336126694717025</v>
      </c>
      <c r="L383" s="9">
        <f>SUM('E-F Prices 2011 Hourly'!J1627:J2346)</f>
        <v>42655.659999999996</v>
      </c>
      <c r="M383" s="9">
        <f>Table1[[#This Row],[Price]]*Table1[[#This Row],[Total quantity]]</f>
        <v>-399455.99999999994</v>
      </c>
      <c r="N383" s="9">
        <f>Table1[[#This Row],[Real P/L]]-Table1[[#This Row],[Premium]]</f>
        <v>442111.65999999992</v>
      </c>
      <c r="S383" s="1" t="s">
        <v>120</v>
      </c>
      <c r="V383" s="1" t="s">
        <v>121</v>
      </c>
      <c r="W383" s="1" t="s">
        <v>121</v>
      </c>
      <c r="X383" s="1" t="s">
        <v>122</v>
      </c>
      <c r="Y383" s="1" t="s">
        <v>123</v>
      </c>
      <c r="Z383" s="1" t="s">
        <v>124</v>
      </c>
      <c r="AA383" s="1" t="s">
        <v>426</v>
      </c>
      <c r="AB383" s="1" t="s">
        <v>120</v>
      </c>
      <c r="AC383" s="1" t="s">
        <v>120</v>
      </c>
      <c r="AD383" s="1" t="s">
        <v>120</v>
      </c>
      <c r="AE383" s="1" t="s">
        <v>120</v>
      </c>
      <c r="AF383" s="1" t="s">
        <v>120</v>
      </c>
      <c r="AG383" s="3">
        <v>40544</v>
      </c>
      <c r="AH383" s="3">
        <v>40908</v>
      </c>
      <c r="AI383" s="1" t="s">
        <v>126</v>
      </c>
      <c r="AJ383">
        <v>8760</v>
      </c>
      <c r="AK383" s="1" t="s">
        <v>163</v>
      </c>
      <c r="AL383">
        <v>-5</v>
      </c>
      <c r="AM383" s="3"/>
      <c r="AN383" s="1" t="s">
        <v>120</v>
      </c>
      <c r="AO383" s="1" t="s">
        <v>120</v>
      </c>
      <c r="AP383" s="1" t="s">
        <v>128</v>
      </c>
      <c r="AQ383" s="1" t="s">
        <v>129</v>
      </c>
      <c r="AR383">
        <v>0</v>
      </c>
      <c r="AS383">
        <v>0</v>
      </c>
      <c r="AT383" s="1" t="s">
        <v>123</v>
      </c>
      <c r="AU383">
        <v>0</v>
      </c>
      <c r="AV383">
        <v>0</v>
      </c>
      <c r="AW383" s="1" t="s">
        <v>123</v>
      </c>
      <c r="AX383">
        <v>0</v>
      </c>
      <c r="AY383">
        <v>0</v>
      </c>
      <c r="AZ383" s="1" t="s">
        <v>123</v>
      </c>
      <c r="BA383">
        <v>0</v>
      </c>
      <c r="BB383">
        <v>0</v>
      </c>
      <c r="BC383" s="1" t="s">
        <v>123</v>
      </c>
      <c r="BF383" s="1" t="s">
        <v>130</v>
      </c>
      <c r="BG383" s="1" t="s">
        <v>120</v>
      </c>
      <c r="BH383" s="1" t="s">
        <v>131</v>
      </c>
      <c r="BK383" s="1" t="s">
        <v>120</v>
      </c>
      <c r="BL383" s="1" t="s">
        <v>120</v>
      </c>
      <c r="BM383" s="1" t="s">
        <v>120</v>
      </c>
      <c r="BN383" s="1" t="s">
        <v>120</v>
      </c>
      <c r="BO383" s="1" t="s">
        <v>590</v>
      </c>
      <c r="BP383" s="1" t="s">
        <v>133</v>
      </c>
      <c r="BQ383" s="1" t="s">
        <v>120</v>
      </c>
      <c r="BR383" s="1" t="s">
        <v>120</v>
      </c>
      <c r="BS383" s="1" t="s">
        <v>120</v>
      </c>
      <c r="BT383" s="1" t="s">
        <v>120</v>
      </c>
      <c r="BU383" s="1" t="s">
        <v>120</v>
      </c>
      <c r="BV383" s="1" t="s">
        <v>120</v>
      </c>
      <c r="BW383">
        <v>0</v>
      </c>
      <c r="BX383">
        <v>0</v>
      </c>
      <c r="BY383">
        <v>0</v>
      </c>
      <c r="BZ383" s="3"/>
      <c r="CA383" s="3"/>
      <c r="CB383" s="1" t="s">
        <v>134</v>
      </c>
      <c r="CC383" s="4"/>
      <c r="CE383" s="1" t="s">
        <v>120</v>
      </c>
      <c r="CH383" s="1" t="s">
        <v>120</v>
      </c>
      <c r="CK383" s="1" t="s">
        <v>120</v>
      </c>
      <c r="CN383" s="1" t="s">
        <v>120</v>
      </c>
      <c r="CO383" s="1" t="s">
        <v>120</v>
      </c>
      <c r="CP383" s="1" t="s">
        <v>120</v>
      </c>
      <c r="CQ383" s="1" t="s">
        <v>120</v>
      </c>
      <c r="CR383" s="1" t="s">
        <v>120</v>
      </c>
      <c r="CS383" s="1" t="s">
        <v>120</v>
      </c>
      <c r="CT383" s="3"/>
      <c r="CU383" s="1" t="s">
        <v>120</v>
      </c>
      <c r="CV383" s="1" t="s">
        <v>120</v>
      </c>
      <c r="CW383" s="1" t="s">
        <v>120</v>
      </c>
      <c r="CX383" s="1" t="s">
        <v>120</v>
      </c>
      <c r="CY383" s="1" t="s">
        <v>120</v>
      </c>
      <c r="CZ383" s="1" t="s">
        <v>120</v>
      </c>
      <c r="DA383" s="1" t="s">
        <v>120</v>
      </c>
      <c r="DB383">
        <v>0</v>
      </c>
      <c r="DC383" s="1" t="s">
        <v>120</v>
      </c>
      <c r="DD383" s="1" t="s">
        <v>135</v>
      </c>
      <c r="DE383" s="1" t="s">
        <v>120</v>
      </c>
      <c r="DF383" s="1" t="s">
        <v>120</v>
      </c>
      <c r="DG383" s="1" t="s">
        <v>120</v>
      </c>
      <c r="DH383" s="1" t="s">
        <v>136</v>
      </c>
      <c r="DI383" s="1" t="s">
        <v>119</v>
      </c>
      <c r="DJ383" s="1" t="s">
        <v>120</v>
      </c>
      <c r="DK383" s="1" t="s">
        <v>120</v>
      </c>
      <c r="DL383" s="1" t="s">
        <v>120</v>
      </c>
      <c r="DM383" s="1" t="s">
        <v>120</v>
      </c>
      <c r="DN383" s="1" t="s">
        <v>120</v>
      </c>
      <c r="DO383" s="1" t="s">
        <v>120</v>
      </c>
      <c r="DP383" s="1" t="s">
        <v>120</v>
      </c>
      <c r="DQ383" s="1" t="s">
        <v>120</v>
      </c>
    </row>
    <row r="384" spans="2:121" hidden="1" x14ac:dyDescent="0.25">
      <c r="B384">
        <v>2755</v>
      </c>
      <c r="C384" s="3">
        <v>40179</v>
      </c>
      <c r="D384" s="1" t="s">
        <v>354</v>
      </c>
      <c r="E384" s="1" t="s">
        <v>137</v>
      </c>
      <c r="F384">
        <v>-20</v>
      </c>
      <c r="G384" s="1" t="s">
        <v>118</v>
      </c>
      <c r="H384">
        <v>-175200</v>
      </c>
      <c r="I384" s="1" t="s">
        <v>119</v>
      </c>
      <c r="J384">
        <v>-3.43</v>
      </c>
      <c r="K384" s="9">
        <f>AVERAGE('E-F Prices 2011 Hourly'!G1605:G2347)</f>
        <v>0.80336126694717025</v>
      </c>
      <c r="L384" s="9">
        <f>SUM('E-F Prices 2011 Hourly'!J1628:J2347)</f>
        <v>42655.659999999996</v>
      </c>
      <c r="M384" s="9">
        <f>Table1[[#This Row],[Price]]*Table1[[#This Row],[Total quantity]]</f>
        <v>600936</v>
      </c>
      <c r="N384" s="9">
        <f>Table1[[#This Row],[Real P/L]]-Table1[[#This Row],[Premium]]</f>
        <v>-558280.34</v>
      </c>
      <c r="S384" s="1" t="s">
        <v>120</v>
      </c>
      <c r="V384" s="1" t="s">
        <v>121</v>
      </c>
      <c r="W384" s="1" t="s">
        <v>121</v>
      </c>
      <c r="X384" s="1" t="s">
        <v>122</v>
      </c>
      <c r="Y384" s="1" t="s">
        <v>123</v>
      </c>
      <c r="Z384" s="1" t="s">
        <v>124</v>
      </c>
      <c r="AA384" s="1" t="s">
        <v>426</v>
      </c>
      <c r="AB384" s="1" t="s">
        <v>120</v>
      </c>
      <c r="AC384" s="1" t="s">
        <v>120</v>
      </c>
      <c r="AD384" s="1" t="s">
        <v>120</v>
      </c>
      <c r="AE384" s="1" t="s">
        <v>120</v>
      </c>
      <c r="AF384" s="1" t="s">
        <v>120</v>
      </c>
      <c r="AG384" s="3">
        <v>40544</v>
      </c>
      <c r="AH384" s="3">
        <v>40908</v>
      </c>
      <c r="AI384" s="1" t="s">
        <v>126</v>
      </c>
      <c r="AJ384">
        <v>8760</v>
      </c>
      <c r="AK384" s="1" t="s">
        <v>163</v>
      </c>
      <c r="AL384">
        <v>-5</v>
      </c>
      <c r="AM384" s="3"/>
      <c r="AN384" s="1" t="s">
        <v>120</v>
      </c>
      <c r="AO384" s="1" t="s">
        <v>120</v>
      </c>
      <c r="AP384" s="1" t="s">
        <v>128</v>
      </c>
      <c r="AQ384" s="1" t="s">
        <v>129</v>
      </c>
      <c r="AR384">
        <v>0</v>
      </c>
      <c r="AS384">
        <v>0</v>
      </c>
      <c r="AT384" s="1" t="s">
        <v>123</v>
      </c>
      <c r="AU384">
        <v>0</v>
      </c>
      <c r="AV384">
        <v>0</v>
      </c>
      <c r="AW384" s="1" t="s">
        <v>123</v>
      </c>
      <c r="AX384">
        <v>0</v>
      </c>
      <c r="AY384">
        <v>0</v>
      </c>
      <c r="AZ384" s="1" t="s">
        <v>123</v>
      </c>
      <c r="BA384">
        <v>0</v>
      </c>
      <c r="BB384">
        <v>0</v>
      </c>
      <c r="BC384" s="1" t="s">
        <v>123</v>
      </c>
      <c r="BF384" s="1" t="s">
        <v>130</v>
      </c>
      <c r="BG384" s="1" t="s">
        <v>120</v>
      </c>
      <c r="BH384" s="1" t="s">
        <v>131</v>
      </c>
      <c r="BK384" s="1" t="s">
        <v>120</v>
      </c>
      <c r="BL384" s="1" t="s">
        <v>120</v>
      </c>
      <c r="BM384" s="1" t="s">
        <v>120</v>
      </c>
      <c r="BN384" s="1" t="s">
        <v>120</v>
      </c>
      <c r="BO384" s="1" t="s">
        <v>591</v>
      </c>
      <c r="BP384" s="1" t="s">
        <v>133</v>
      </c>
      <c r="BQ384" s="1" t="s">
        <v>120</v>
      </c>
      <c r="BR384" s="1" t="s">
        <v>120</v>
      </c>
      <c r="BS384" s="1" t="s">
        <v>120</v>
      </c>
      <c r="BT384" s="1" t="s">
        <v>120</v>
      </c>
      <c r="BU384" s="1" t="s">
        <v>120</v>
      </c>
      <c r="BV384" s="1" t="s">
        <v>120</v>
      </c>
      <c r="BW384">
        <v>0</v>
      </c>
      <c r="BX384">
        <v>0</v>
      </c>
      <c r="BY384">
        <v>0</v>
      </c>
      <c r="BZ384" s="3"/>
      <c r="CA384" s="3"/>
      <c r="CB384" s="1" t="s">
        <v>134</v>
      </c>
      <c r="CC384" s="4"/>
      <c r="CE384" s="1" t="s">
        <v>120</v>
      </c>
      <c r="CH384" s="1" t="s">
        <v>120</v>
      </c>
      <c r="CK384" s="1" t="s">
        <v>120</v>
      </c>
      <c r="CN384" s="1" t="s">
        <v>120</v>
      </c>
      <c r="CO384" s="1" t="s">
        <v>120</v>
      </c>
      <c r="CP384" s="1" t="s">
        <v>120</v>
      </c>
      <c r="CQ384" s="1" t="s">
        <v>120</v>
      </c>
      <c r="CR384" s="1" t="s">
        <v>120</v>
      </c>
      <c r="CS384" s="1" t="s">
        <v>120</v>
      </c>
      <c r="CT384" s="3"/>
      <c r="CU384" s="1" t="s">
        <v>120</v>
      </c>
      <c r="CV384" s="1" t="s">
        <v>120</v>
      </c>
      <c r="CW384" s="1" t="s">
        <v>120</v>
      </c>
      <c r="CX384" s="1" t="s">
        <v>120</v>
      </c>
      <c r="CY384" s="1" t="s">
        <v>120</v>
      </c>
      <c r="CZ384" s="1" t="s">
        <v>120</v>
      </c>
      <c r="DA384" s="1" t="s">
        <v>120</v>
      </c>
      <c r="DB384">
        <v>0</v>
      </c>
      <c r="DC384" s="1" t="s">
        <v>120</v>
      </c>
      <c r="DD384" s="1" t="s">
        <v>135</v>
      </c>
      <c r="DE384" s="1" t="s">
        <v>120</v>
      </c>
      <c r="DF384" s="1" t="s">
        <v>120</v>
      </c>
      <c r="DG384" s="1" t="s">
        <v>120</v>
      </c>
      <c r="DH384" s="1" t="s">
        <v>136</v>
      </c>
      <c r="DI384" s="1" t="s">
        <v>119</v>
      </c>
      <c r="DJ384" s="1" t="s">
        <v>120</v>
      </c>
      <c r="DK384" s="1" t="s">
        <v>120</v>
      </c>
      <c r="DL384" s="1" t="s">
        <v>120</v>
      </c>
      <c r="DM384" s="1" t="s">
        <v>120</v>
      </c>
      <c r="DN384" s="1" t="s">
        <v>120</v>
      </c>
      <c r="DO384" s="1" t="s">
        <v>120</v>
      </c>
      <c r="DP384" s="1" t="s">
        <v>120</v>
      </c>
      <c r="DQ384" s="1" t="s">
        <v>120</v>
      </c>
    </row>
    <row r="385" spans="2:121" hidden="1" x14ac:dyDescent="0.25">
      <c r="B385">
        <v>2183</v>
      </c>
      <c r="C385" s="3">
        <v>40179</v>
      </c>
      <c r="D385" s="1" t="s">
        <v>358</v>
      </c>
      <c r="E385" s="1" t="s">
        <v>117</v>
      </c>
      <c r="F385">
        <v>10</v>
      </c>
      <c r="G385" s="1" t="s">
        <v>118</v>
      </c>
      <c r="H385">
        <v>87600</v>
      </c>
      <c r="I385" s="1" t="s">
        <v>119</v>
      </c>
      <c r="J385">
        <v>3.23</v>
      </c>
      <c r="K385" s="9">
        <f>AVERAGE('E-F Prices 2011 Hourly'!G1606:G2348)</f>
        <v>0.80336126694717025</v>
      </c>
      <c r="L385" s="9">
        <f>SUM('E-F Prices 2011 Hourly'!J1629:J2348)</f>
        <v>42655.659999999996</v>
      </c>
      <c r="M385" s="9">
        <f>Table1[[#This Row],[Price]]*Table1[[#This Row],[Total quantity]]</f>
        <v>282948</v>
      </c>
      <c r="N385" s="9">
        <f>Table1[[#This Row],[Real P/L]]-Table1[[#This Row],[Premium]]</f>
        <v>-240292.34</v>
      </c>
      <c r="S385" s="1" t="s">
        <v>120</v>
      </c>
      <c r="V385" s="1" t="s">
        <v>121</v>
      </c>
      <c r="W385" s="1" t="s">
        <v>121</v>
      </c>
      <c r="X385" s="1" t="s">
        <v>122</v>
      </c>
      <c r="Y385" s="1" t="s">
        <v>123</v>
      </c>
      <c r="Z385" s="1" t="s">
        <v>124</v>
      </c>
      <c r="AA385" s="1" t="s">
        <v>426</v>
      </c>
      <c r="AB385" s="1" t="s">
        <v>120</v>
      </c>
      <c r="AC385" s="1" t="s">
        <v>120</v>
      </c>
      <c r="AD385" s="1" t="s">
        <v>120</v>
      </c>
      <c r="AE385" s="1" t="s">
        <v>120</v>
      </c>
      <c r="AF385" s="1" t="s">
        <v>120</v>
      </c>
      <c r="AG385" s="3">
        <v>40544</v>
      </c>
      <c r="AH385" s="3">
        <v>40908</v>
      </c>
      <c r="AI385" s="1" t="s">
        <v>126</v>
      </c>
      <c r="AJ385">
        <v>8760</v>
      </c>
      <c r="AK385" s="1" t="s">
        <v>163</v>
      </c>
      <c r="AL385">
        <v>-5</v>
      </c>
      <c r="AM385" s="3"/>
      <c r="AN385" s="1" t="s">
        <v>120</v>
      </c>
      <c r="AO385" s="1" t="s">
        <v>120</v>
      </c>
      <c r="AP385" s="1" t="s">
        <v>128</v>
      </c>
      <c r="AQ385" s="1" t="s">
        <v>129</v>
      </c>
      <c r="AR385">
        <v>0</v>
      </c>
      <c r="AS385">
        <v>0</v>
      </c>
      <c r="AT385" s="1" t="s">
        <v>123</v>
      </c>
      <c r="AU385">
        <v>0</v>
      </c>
      <c r="AV385">
        <v>0</v>
      </c>
      <c r="AW385" s="1" t="s">
        <v>123</v>
      </c>
      <c r="AX385">
        <v>0</v>
      </c>
      <c r="AY385">
        <v>0</v>
      </c>
      <c r="AZ385" s="1" t="s">
        <v>123</v>
      </c>
      <c r="BA385">
        <v>0</v>
      </c>
      <c r="BB385">
        <v>0</v>
      </c>
      <c r="BC385" s="1" t="s">
        <v>123</v>
      </c>
      <c r="BF385" s="1" t="s">
        <v>130</v>
      </c>
      <c r="BG385" s="1" t="s">
        <v>120</v>
      </c>
      <c r="BH385" s="1" t="s">
        <v>131</v>
      </c>
      <c r="BK385" s="1" t="s">
        <v>120</v>
      </c>
      <c r="BL385" s="1" t="s">
        <v>120</v>
      </c>
      <c r="BM385" s="1" t="s">
        <v>120</v>
      </c>
      <c r="BN385" s="1" t="s">
        <v>120</v>
      </c>
      <c r="BO385" s="1" t="s">
        <v>592</v>
      </c>
      <c r="BP385" s="1" t="s">
        <v>133</v>
      </c>
      <c r="BQ385" s="1" t="s">
        <v>120</v>
      </c>
      <c r="BR385" s="1" t="s">
        <v>120</v>
      </c>
      <c r="BS385" s="1" t="s">
        <v>120</v>
      </c>
      <c r="BT385" s="1" t="s">
        <v>120</v>
      </c>
      <c r="BU385" s="1" t="s">
        <v>120</v>
      </c>
      <c r="BV385" s="1" t="s">
        <v>120</v>
      </c>
      <c r="BW385">
        <v>0</v>
      </c>
      <c r="BX385">
        <v>0</v>
      </c>
      <c r="BY385">
        <v>0</v>
      </c>
      <c r="BZ385" s="3"/>
      <c r="CA385" s="3"/>
      <c r="CB385" s="1" t="s">
        <v>142</v>
      </c>
      <c r="CC385" s="4"/>
      <c r="CE385" s="1" t="s">
        <v>120</v>
      </c>
      <c r="CH385" s="1" t="s">
        <v>120</v>
      </c>
      <c r="CK385" s="1" t="s">
        <v>120</v>
      </c>
      <c r="CN385" s="1" t="s">
        <v>120</v>
      </c>
      <c r="CO385" s="1" t="s">
        <v>120</v>
      </c>
      <c r="CP385" s="1" t="s">
        <v>120</v>
      </c>
      <c r="CQ385" s="1" t="s">
        <v>120</v>
      </c>
      <c r="CR385" s="1" t="s">
        <v>120</v>
      </c>
      <c r="CS385" s="1" t="s">
        <v>120</v>
      </c>
      <c r="CT385" s="3"/>
      <c r="CU385" s="1" t="s">
        <v>120</v>
      </c>
      <c r="CV385" s="1" t="s">
        <v>120</v>
      </c>
      <c r="CW385" s="1" t="s">
        <v>120</v>
      </c>
      <c r="CX385" s="1" t="s">
        <v>120</v>
      </c>
      <c r="CY385" s="1" t="s">
        <v>120</v>
      </c>
      <c r="CZ385" s="1" t="s">
        <v>120</v>
      </c>
      <c r="DA385" s="1" t="s">
        <v>120</v>
      </c>
      <c r="DB385">
        <v>0</v>
      </c>
      <c r="DC385" s="1" t="s">
        <v>120</v>
      </c>
      <c r="DD385" s="1" t="s">
        <v>135</v>
      </c>
      <c r="DE385" s="1" t="s">
        <v>120</v>
      </c>
      <c r="DF385" s="1" t="s">
        <v>120</v>
      </c>
      <c r="DG385" s="1" t="s">
        <v>120</v>
      </c>
      <c r="DH385" s="1" t="s">
        <v>136</v>
      </c>
      <c r="DI385" s="1" t="s">
        <v>119</v>
      </c>
      <c r="DJ385" s="1" t="s">
        <v>120</v>
      </c>
      <c r="DK385" s="1" t="s">
        <v>120</v>
      </c>
      <c r="DL385" s="1" t="s">
        <v>120</v>
      </c>
      <c r="DM385" s="1" t="s">
        <v>120</v>
      </c>
      <c r="DN385" s="1" t="s">
        <v>120</v>
      </c>
      <c r="DO385" s="1" t="s">
        <v>120</v>
      </c>
      <c r="DP385" s="1" t="s">
        <v>120</v>
      </c>
      <c r="DQ385" s="1" t="s">
        <v>120</v>
      </c>
    </row>
    <row r="386" spans="2:121" hidden="1" x14ac:dyDescent="0.25">
      <c r="B386">
        <v>2471</v>
      </c>
      <c r="C386" s="3">
        <v>40179</v>
      </c>
      <c r="D386" s="1" t="s">
        <v>358</v>
      </c>
      <c r="E386" s="1" t="s">
        <v>137</v>
      </c>
      <c r="F386">
        <v>-10</v>
      </c>
      <c r="G386" s="1" t="s">
        <v>118</v>
      </c>
      <c r="H386">
        <v>-87600</v>
      </c>
      <c r="I386" s="1" t="s">
        <v>119</v>
      </c>
      <c r="J386">
        <v>4.5599999999999996</v>
      </c>
      <c r="K386" s="9">
        <f>AVERAGE('E-F Prices 2011 Hourly'!G1607:G2349)</f>
        <v>0.80336126694717025</v>
      </c>
      <c r="L386" s="9">
        <f>SUM('E-F Prices 2011 Hourly'!J1630:J2349)</f>
        <v>42655.659999999996</v>
      </c>
      <c r="M386" s="9">
        <f>Table1[[#This Row],[Price]]*Table1[[#This Row],[Total quantity]]</f>
        <v>-399455.99999999994</v>
      </c>
      <c r="N386" s="9">
        <f>Table1[[#This Row],[Real P/L]]-Table1[[#This Row],[Premium]]</f>
        <v>442111.65999999992</v>
      </c>
      <c r="S386" s="1" t="s">
        <v>120</v>
      </c>
      <c r="V386" s="1" t="s">
        <v>121</v>
      </c>
      <c r="W386" s="1" t="s">
        <v>121</v>
      </c>
      <c r="X386" s="1" t="s">
        <v>122</v>
      </c>
      <c r="Y386" s="1" t="s">
        <v>123</v>
      </c>
      <c r="Z386" s="1" t="s">
        <v>124</v>
      </c>
      <c r="AA386" s="1" t="s">
        <v>426</v>
      </c>
      <c r="AB386" s="1" t="s">
        <v>120</v>
      </c>
      <c r="AC386" s="1" t="s">
        <v>120</v>
      </c>
      <c r="AD386" s="1" t="s">
        <v>120</v>
      </c>
      <c r="AE386" s="1" t="s">
        <v>120</v>
      </c>
      <c r="AF386" s="1" t="s">
        <v>120</v>
      </c>
      <c r="AG386" s="3">
        <v>40544</v>
      </c>
      <c r="AH386" s="3">
        <v>40908</v>
      </c>
      <c r="AI386" s="1" t="s">
        <v>126</v>
      </c>
      <c r="AJ386">
        <v>8760</v>
      </c>
      <c r="AK386" s="1" t="s">
        <v>163</v>
      </c>
      <c r="AL386">
        <v>-5</v>
      </c>
      <c r="AM386" s="3"/>
      <c r="AN386" s="1" t="s">
        <v>120</v>
      </c>
      <c r="AO386" s="1" t="s">
        <v>120</v>
      </c>
      <c r="AP386" s="1" t="s">
        <v>128</v>
      </c>
      <c r="AQ386" s="1" t="s">
        <v>129</v>
      </c>
      <c r="AR386">
        <v>0</v>
      </c>
      <c r="AS386">
        <v>0</v>
      </c>
      <c r="AT386" s="1" t="s">
        <v>123</v>
      </c>
      <c r="AU386">
        <v>0</v>
      </c>
      <c r="AV386">
        <v>0</v>
      </c>
      <c r="AW386" s="1" t="s">
        <v>123</v>
      </c>
      <c r="AX386">
        <v>0</v>
      </c>
      <c r="AY386">
        <v>0</v>
      </c>
      <c r="AZ386" s="1" t="s">
        <v>123</v>
      </c>
      <c r="BA386">
        <v>0</v>
      </c>
      <c r="BB386">
        <v>0</v>
      </c>
      <c r="BC386" s="1" t="s">
        <v>123</v>
      </c>
      <c r="BF386" s="1" t="s">
        <v>130</v>
      </c>
      <c r="BG386" s="1" t="s">
        <v>120</v>
      </c>
      <c r="BH386" s="1" t="s">
        <v>131</v>
      </c>
      <c r="BK386" s="1" t="s">
        <v>120</v>
      </c>
      <c r="BL386" s="1" t="s">
        <v>120</v>
      </c>
      <c r="BM386" s="1" t="s">
        <v>120</v>
      </c>
      <c r="BN386" s="1" t="s">
        <v>120</v>
      </c>
      <c r="BO386" s="1" t="s">
        <v>593</v>
      </c>
      <c r="BP386" s="1" t="s">
        <v>133</v>
      </c>
      <c r="BQ386" s="1" t="s">
        <v>120</v>
      </c>
      <c r="BR386" s="1" t="s">
        <v>120</v>
      </c>
      <c r="BS386" s="1" t="s">
        <v>120</v>
      </c>
      <c r="BT386" s="1" t="s">
        <v>120</v>
      </c>
      <c r="BU386" s="1" t="s">
        <v>120</v>
      </c>
      <c r="BV386" s="1" t="s">
        <v>120</v>
      </c>
      <c r="BW386">
        <v>0</v>
      </c>
      <c r="BX386">
        <v>0</v>
      </c>
      <c r="BY386">
        <v>0</v>
      </c>
      <c r="BZ386" s="3"/>
      <c r="CA386" s="3"/>
      <c r="CB386" s="1" t="s">
        <v>142</v>
      </c>
      <c r="CC386" s="4"/>
      <c r="CE386" s="1" t="s">
        <v>120</v>
      </c>
      <c r="CH386" s="1" t="s">
        <v>120</v>
      </c>
      <c r="CK386" s="1" t="s">
        <v>120</v>
      </c>
      <c r="CN386" s="1" t="s">
        <v>120</v>
      </c>
      <c r="CO386" s="1" t="s">
        <v>120</v>
      </c>
      <c r="CP386" s="1" t="s">
        <v>120</v>
      </c>
      <c r="CQ386" s="1" t="s">
        <v>120</v>
      </c>
      <c r="CR386" s="1" t="s">
        <v>120</v>
      </c>
      <c r="CS386" s="1" t="s">
        <v>120</v>
      </c>
      <c r="CT386" s="3"/>
      <c r="CU386" s="1" t="s">
        <v>120</v>
      </c>
      <c r="CV386" s="1" t="s">
        <v>120</v>
      </c>
      <c r="CW386" s="1" t="s">
        <v>120</v>
      </c>
      <c r="CX386" s="1" t="s">
        <v>120</v>
      </c>
      <c r="CY386" s="1" t="s">
        <v>120</v>
      </c>
      <c r="CZ386" s="1" t="s">
        <v>120</v>
      </c>
      <c r="DA386" s="1" t="s">
        <v>120</v>
      </c>
      <c r="DB386">
        <v>0</v>
      </c>
      <c r="DC386" s="1" t="s">
        <v>120</v>
      </c>
      <c r="DD386" s="1" t="s">
        <v>135</v>
      </c>
      <c r="DE386" s="1" t="s">
        <v>120</v>
      </c>
      <c r="DF386" s="1" t="s">
        <v>120</v>
      </c>
      <c r="DG386" s="1" t="s">
        <v>120</v>
      </c>
      <c r="DH386" s="1" t="s">
        <v>136</v>
      </c>
      <c r="DI386" s="1" t="s">
        <v>119</v>
      </c>
      <c r="DJ386" s="1" t="s">
        <v>120</v>
      </c>
      <c r="DK386" s="1" t="s">
        <v>120</v>
      </c>
      <c r="DL386" s="1" t="s">
        <v>120</v>
      </c>
      <c r="DM386" s="1" t="s">
        <v>120</v>
      </c>
      <c r="DN386" s="1" t="s">
        <v>120</v>
      </c>
      <c r="DO386" s="1" t="s">
        <v>120</v>
      </c>
      <c r="DP386" s="1" t="s">
        <v>120</v>
      </c>
      <c r="DQ386" s="1" t="s">
        <v>120</v>
      </c>
    </row>
    <row r="387" spans="2:121" hidden="1" x14ac:dyDescent="0.25">
      <c r="B387">
        <v>2757</v>
      </c>
      <c r="C387" s="3">
        <v>40179</v>
      </c>
      <c r="D387" s="1" t="s">
        <v>358</v>
      </c>
      <c r="E387" s="1" t="s">
        <v>137</v>
      </c>
      <c r="F387">
        <v>-20</v>
      </c>
      <c r="G387" s="1" t="s">
        <v>118</v>
      </c>
      <c r="H387">
        <v>-175200</v>
      </c>
      <c r="I387" s="1" t="s">
        <v>119</v>
      </c>
      <c r="J387">
        <v>-3.43</v>
      </c>
      <c r="K387" s="9">
        <f>AVERAGE('E-F Prices 2011 Hourly'!G1608:G2350)</f>
        <v>0.80336126694717025</v>
      </c>
      <c r="L387" s="9">
        <f>SUM('E-F Prices 2011 Hourly'!J1631:J2350)</f>
        <v>42655.659999999996</v>
      </c>
      <c r="M387" s="9">
        <f>Table1[[#This Row],[Price]]*Table1[[#This Row],[Total quantity]]</f>
        <v>600936</v>
      </c>
      <c r="N387" s="9">
        <f>Table1[[#This Row],[Real P/L]]-Table1[[#This Row],[Premium]]</f>
        <v>-558280.34</v>
      </c>
      <c r="S387" s="1" t="s">
        <v>120</v>
      </c>
      <c r="V387" s="1" t="s">
        <v>121</v>
      </c>
      <c r="W387" s="1" t="s">
        <v>121</v>
      </c>
      <c r="X387" s="1" t="s">
        <v>122</v>
      </c>
      <c r="Y387" s="1" t="s">
        <v>123</v>
      </c>
      <c r="Z387" s="1" t="s">
        <v>124</v>
      </c>
      <c r="AA387" s="1" t="s">
        <v>426</v>
      </c>
      <c r="AB387" s="1" t="s">
        <v>120</v>
      </c>
      <c r="AC387" s="1" t="s">
        <v>120</v>
      </c>
      <c r="AD387" s="1" t="s">
        <v>120</v>
      </c>
      <c r="AE387" s="1" t="s">
        <v>120</v>
      </c>
      <c r="AF387" s="1" t="s">
        <v>120</v>
      </c>
      <c r="AG387" s="3">
        <v>40544</v>
      </c>
      <c r="AH387" s="3">
        <v>40908</v>
      </c>
      <c r="AI387" s="1" t="s">
        <v>126</v>
      </c>
      <c r="AJ387">
        <v>8760</v>
      </c>
      <c r="AK387" s="1" t="s">
        <v>163</v>
      </c>
      <c r="AL387">
        <v>-5</v>
      </c>
      <c r="AM387" s="3"/>
      <c r="AN387" s="1" t="s">
        <v>120</v>
      </c>
      <c r="AO387" s="1" t="s">
        <v>120</v>
      </c>
      <c r="AP387" s="1" t="s">
        <v>128</v>
      </c>
      <c r="AQ387" s="1" t="s">
        <v>129</v>
      </c>
      <c r="AR387">
        <v>0</v>
      </c>
      <c r="AS387">
        <v>0</v>
      </c>
      <c r="AT387" s="1" t="s">
        <v>123</v>
      </c>
      <c r="AU387">
        <v>0</v>
      </c>
      <c r="AV387">
        <v>0</v>
      </c>
      <c r="AW387" s="1" t="s">
        <v>123</v>
      </c>
      <c r="AX387">
        <v>0</v>
      </c>
      <c r="AY387">
        <v>0</v>
      </c>
      <c r="AZ387" s="1" t="s">
        <v>123</v>
      </c>
      <c r="BA387">
        <v>0</v>
      </c>
      <c r="BB387">
        <v>0</v>
      </c>
      <c r="BC387" s="1" t="s">
        <v>123</v>
      </c>
      <c r="BF387" s="1" t="s">
        <v>130</v>
      </c>
      <c r="BG387" s="1" t="s">
        <v>120</v>
      </c>
      <c r="BH387" s="1" t="s">
        <v>131</v>
      </c>
      <c r="BK387" s="1" t="s">
        <v>120</v>
      </c>
      <c r="BL387" s="1" t="s">
        <v>120</v>
      </c>
      <c r="BM387" s="1" t="s">
        <v>120</v>
      </c>
      <c r="BN387" s="1" t="s">
        <v>120</v>
      </c>
      <c r="BO387" s="1" t="s">
        <v>594</v>
      </c>
      <c r="BP387" s="1" t="s">
        <v>133</v>
      </c>
      <c r="BQ387" s="1" t="s">
        <v>120</v>
      </c>
      <c r="BR387" s="1" t="s">
        <v>120</v>
      </c>
      <c r="BS387" s="1" t="s">
        <v>120</v>
      </c>
      <c r="BT387" s="1" t="s">
        <v>120</v>
      </c>
      <c r="BU387" s="1" t="s">
        <v>120</v>
      </c>
      <c r="BV387" s="1" t="s">
        <v>120</v>
      </c>
      <c r="BW387">
        <v>0</v>
      </c>
      <c r="BX387">
        <v>0</v>
      </c>
      <c r="BY387">
        <v>0</v>
      </c>
      <c r="BZ387" s="3"/>
      <c r="CA387" s="3"/>
      <c r="CB387" s="1" t="s">
        <v>142</v>
      </c>
      <c r="CC387" s="4"/>
      <c r="CE387" s="1" t="s">
        <v>120</v>
      </c>
      <c r="CH387" s="1" t="s">
        <v>120</v>
      </c>
      <c r="CK387" s="1" t="s">
        <v>120</v>
      </c>
      <c r="CN387" s="1" t="s">
        <v>120</v>
      </c>
      <c r="CO387" s="1" t="s">
        <v>120</v>
      </c>
      <c r="CP387" s="1" t="s">
        <v>120</v>
      </c>
      <c r="CQ387" s="1" t="s">
        <v>120</v>
      </c>
      <c r="CR387" s="1" t="s">
        <v>120</v>
      </c>
      <c r="CS387" s="1" t="s">
        <v>120</v>
      </c>
      <c r="CT387" s="3"/>
      <c r="CU387" s="1" t="s">
        <v>120</v>
      </c>
      <c r="CV387" s="1" t="s">
        <v>120</v>
      </c>
      <c r="CW387" s="1" t="s">
        <v>120</v>
      </c>
      <c r="CX387" s="1" t="s">
        <v>120</v>
      </c>
      <c r="CY387" s="1" t="s">
        <v>120</v>
      </c>
      <c r="CZ387" s="1" t="s">
        <v>120</v>
      </c>
      <c r="DA387" s="1" t="s">
        <v>120</v>
      </c>
      <c r="DB387">
        <v>0</v>
      </c>
      <c r="DC387" s="1" t="s">
        <v>120</v>
      </c>
      <c r="DD387" s="1" t="s">
        <v>135</v>
      </c>
      <c r="DE387" s="1" t="s">
        <v>120</v>
      </c>
      <c r="DF387" s="1" t="s">
        <v>120</v>
      </c>
      <c r="DG387" s="1" t="s">
        <v>120</v>
      </c>
      <c r="DH387" s="1" t="s">
        <v>136</v>
      </c>
      <c r="DI387" s="1" t="s">
        <v>119</v>
      </c>
      <c r="DJ387" s="1" t="s">
        <v>120</v>
      </c>
      <c r="DK387" s="1" t="s">
        <v>120</v>
      </c>
      <c r="DL387" s="1" t="s">
        <v>120</v>
      </c>
      <c r="DM387" s="1" t="s">
        <v>120</v>
      </c>
      <c r="DN387" s="1" t="s">
        <v>120</v>
      </c>
      <c r="DO387" s="1" t="s">
        <v>120</v>
      </c>
      <c r="DP387" s="1" t="s">
        <v>120</v>
      </c>
      <c r="DQ387" s="1" t="s">
        <v>120</v>
      </c>
    </row>
    <row r="388" spans="2:121" hidden="1" x14ac:dyDescent="0.25">
      <c r="B388">
        <v>2185</v>
      </c>
      <c r="C388" s="3">
        <v>40179</v>
      </c>
      <c r="D388" s="1" t="s">
        <v>362</v>
      </c>
      <c r="E388" s="1" t="s">
        <v>117</v>
      </c>
      <c r="F388">
        <v>10</v>
      </c>
      <c r="G388" s="1" t="s">
        <v>118</v>
      </c>
      <c r="H388">
        <v>87600</v>
      </c>
      <c r="I388" s="1" t="s">
        <v>119</v>
      </c>
      <c r="J388">
        <v>3.23</v>
      </c>
      <c r="K388" s="9">
        <f>AVERAGE('E-F Prices 2011 Hourly'!G1609:G2351)</f>
        <v>0.74186664329125596</v>
      </c>
      <c r="L388" s="9">
        <f>SUM('E-F Prices 2011 Hourly'!J1632:J2351)</f>
        <v>42729.009999999995</v>
      </c>
      <c r="M388" s="9">
        <f>Table1[[#This Row],[Price]]*Table1[[#This Row],[Total quantity]]</f>
        <v>282948</v>
      </c>
      <c r="N388" s="9">
        <f>Table1[[#This Row],[Real P/L]]-Table1[[#This Row],[Premium]]</f>
        <v>-240218.99</v>
      </c>
      <c r="S388" s="1" t="s">
        <v>120</v>
      </c>
      <c r="V388" s="1" t="s">
        <v>121</v>
      </c>
      <c r="W388" s="1" t="s">
        <v>121</v>
      </c>
      <c r="X388" s="1" t="s">
        <v>122</v>
      </c>
      <c r="Y388" s="1" t="s">
        <v>123</v>
      </c>
      <c r="Z388" s="1" t="s">
        <v>124</v>
      </c>
      <c r="AA388" s="1" t="s">
        <v>426</v>
      </c>
      <c r="AB388" s="1" t="s">
        <v>120</v>
      </c>
      <c r="AC388" s="1" t="s">
        <v>120</v>
      </c>
      <c r="AD388" s="1" t="s">
        <v>120</v>
      </c>
      <c r="AE388" s="1" t="s">
        <v>120</v>
      </c>
      <c r="AF388" s="1" t="s">
        <v>120</v>
      </c>
      <c r="AG388" s="3">
        <v>40544</v>
      </c>
      <c r="AH388" s="3">
        <v>40908</v>
      </c>
      <c r="AI388" s="1" t="s">
        <v>126</v>
      </c>
      <c r="AJ388">
        <v>8760</v>
      </c>
      <c r="AK388" s="1" t="s">
        <v>163</v>
      </c>
      <c r="AL388">
        <v>-5</v>
      </c>
      <c r="AM388" s="3"/>
      <c r="AN388" s="1" t="s">
        <v>120</v>
      </c>
      <c r="AO388" s="1" t="s">
        <v>120</v>
      </c>
      <c r="AP388" s="1" t="s">
        <v>128</v>
      </c>
      <c r="AQ388" s="1" t="s">
        <v>129</v>
      </c>
      <c r="AR388">
        <v>0</v>
      </c>
      <c r="AS388">
        <v>0</v>
      </c>
      <c r="AT388" s="1" t="s">
        <v>123</v>
      </c>
      <c r="AU388">
        <v>0</v>
      </c>
      <c r="AV388">
        <v>0</v>
      </c>
      <c r="AW388" s="1" t="s">
        <v>123</v>
      </c>
      <c r="AX388">
        <v>0</v>
      </c>
      <c r="AY388">
        <v>0</v>
      </c>
      <c r="AZ388" s="1" t="s">
        <v>123</v>
      </c>
      <c r="BA388">
        <v>0</v>
      </c>
      <c r="BB388">
        <v>0</v>
      </c>
      <c r="BC388" s="1" t="s">
        <v>123</v>
      </c>
      <c r="BF388" s="1" t="s">
        <v>130</v>
      </c>
      <c r="BG388" s="1" t="s">
        <v>120</v>
      </c>
      <c r="BH388" s="1" t="s">
        <v>131</v>
      </c>
      <c r="BK388" s="1" t="s">
        <v>120</v>
      </c>
      <c r="BL388" s="1" t="s">
        <v>120</v>
      </c>
      <c r="BM388" s="1" t="s">
        <v>120</v>
      </c>
      <c r="BN388" s="1" t="s">
        <v>120</v>
      </c>
      <c r="BO388" s="1" t="s">
        <v>595</v>
      </c>
      <c r="BP388" s="1" t="s">
        <v>133</v>
      </c>
      <c r="BQ388" s="1" t="s">
        <v>120</v>
      </c>
      <c r="BR388" s="1" t="s">
        <v>120</v>
      </c>
      <c r="BS388" s="1" t="s">
        <v>120</v>
      </c>
      <c r="BT388" s="1" t="s">
        <v>120</v>
      </c>
      <c r="BU388" s="1" t="s">
        <v>120</v>
      </c>
      <c r="BV388" s="1" t="s">
        <v>120</v>
      </c>
      <c r="BW388">
        <v>0</v>
      </c>
      <c r="BX388">
        <v>0</v>
      </c>
      <c r="BY388">
        <v>0</v>
      </c>
      <c r="BZ388" s="3"/>
      <c r="CA388" s="3"/>
      <c r="CB388" s="1" t="s">
        <v>147</v>
      </c>
      <c r="CC388" s="4"/>
      <c r="CE388" s="1" t="s">
        <v>120</v>
      </c>
      <c r="CH388" s="1" t="s">
        <v>120</v>
      </c>
      <c r="CK388" s="1" t="s">
        <v>120</v>
      </c>
      <c r="CN388" s="1" t="s">
        <v>120</v>
      </c>
      <c r="CO388" s="1" t="s">
        <v>120</v>
      </c>
      <c r="CP388" s="1" t="s">
        <v>120</v>
      </c>
      <c r="CQ388" s="1" t="s">
        <v>120</v>
      </c>
      <c r="CR388" s="1" t="s">
        <v>120</v>
      </c>
      <c r="CS388" s="1" t="s">
        <v>120</v>
      </c>
      <c r="CT388" s="3"/>
      <c r="CU388" s="1" t="s">
        <v>120</v>
      </c>
      <c r="CV388" s="1" t="s">
        <v>120</v>
      </c>
      <c r="CW388" s="1" t="s">
        <v>120</v>
      </c>
      <c r="CX388" s="1" t="s">
        <v>120</v>
      </c>
      <c r="CY388" s="1" t="s">
        <v>120</v>
      </c>
      <c r="CZ388" s="1" t="s">
        <v>120</v>
      </c>
      <c r="DA388" s="1" t="s">
        <v>120</v>
      </c>
      <c r="DB388">
        <v>0</v>
      </c>
      <c r="DC388" s="1" t="s">
        <v>120</v>
      </c>
      <c r="DD388" s="1" t="s">
        <v>135</v>
      </c>
      <c r="DE388" s="1" t="s">
        <v>120</v>
      </c>
      <c r="DF388" s="1" t="s">
        <v>120</v>
      </c>
      <c r="DG388" s="1" t="s">
        <v>120</v>
      </c>
      <c r="DH388" s="1" t="s">
        <v>136</v>
      </c>
      <c r="DI388" s="1" t="s">
        <v>119</v>
      </c>
      <c r="DJ388" s="1" t="s">
        <v>120</v>
      </c>
      <c r="DK388" s="1" t="s">
        <v>120</v>
      </c>
      <c r="DL388" s="1" t="s">
        <v>120</v>
      </c>
      <c r="DM388" s="1" t="s">
        <v>120</v>
      </c>
      <c r="DN388" s="1" t="s">
        <v>120</v>
      </c>
      <c r="DO388" s="1" t="s">
        <v>120</v>
      </c>
      <c r="DP388" s="1" t="s">
        <v>120</v>
      </c>
      <c r="DQ388" s="1" t="s">
        <v>120</v>
      </c>
    </row>
    <row r="389" spans="2:121" hidden="1" x14ac:dyDescent="0.25">
      <c r="B389">
        <v>2473</v>
      </c>
      <c r="C389" s="3">
        <v>40179</v>
      </c>
      <c r="D389" s="1" t="s">
        <v>362</v>
      </c>
      <c r="E389" s="1" t="s">
        <v>137</v>
      </c>
      <c r="F389">
        <v>-10</v>
      </c>
      <c r="G389" s="1" t="s">
        <v>118</v>
      </c>
      <c r="H389">
        <v>-87600</v>
      </c>
      <c r="I389" s="1" t="s">
        <v>119</v>
      </c>
      <c r="J389">
        <v>4.5599999999999996</v>
      </c>
      <c r="K389" s="9">
        <f>AVERAGE('E-F Prices 2011 Hourly'!G1610:G2352)</f>
        <v>0.74186664329125596</v>
      </c>
      <c r="L389" s="9">
        <f>SUM('E-F Prices 2011 Hourly'!J1633:J2352)</f>
        <v>42729.009999999995</v>
      </c>
      <c r="M389" s="9">
        <f>Table1[[#This Row],[Price]]*Table1[[#This Row],[Total quantity]]</f>
        <v>-399455.99999999994</v>
      </c>
      <c r="N389" s="9">
        <f>Table1[[#This Row],[Real P/L]]-Table1[[#This Row],[Premium]]</f>
        <v>442185.00999999995</v>
      </c>
      <c r="S389" s="1" t="s">
        <v>120</v>
      </c>
      <c r="V389" s="1" t="s">
        <v>121</v>
      </c>
      <c r="W389" s="1" t="s">
        <v>121</v>
      </c>
      <c r="X389" s="1" t="s">
        <v>122</v>
      </c>
      <c r="Y389" s="1" t="s">
        <v>123</v>
      </c>
      <c r="Z389" s="1" t="s">
        <v>124</v>
      </c>
      <c r="AA389" s="1" t="s">
        <v>426</v>
      </c>
      <c r="AB389" s="1" t="s">
        <v>120</v>
      </c>
      <c r="AC389" s="1" t="s">
        <v>120</v>
      </c>
      <c r="AD389" s="1" t="s">
        <v>120</v>
      </c>
      <c r="AE389" s="1" t="s">
        <v>120</v>
      </c>
      <c r="AF389" s="1" t="s">
        <v>120</v>
      </c>
      <c r="AG389" s="3">
        <v>40544</v>
      </c>
      <c r="AH389" s="3">
        <v>40908</v>
      </c>
      <c r="AI389" s="1" t="s">
        <v>126</v>
      </c>
      <c r="AJ389">
        <v>8760</v>
      </c>
      <c r="AK389" s="1" t="s">
        <v>163</v>
      </c>
      <c r="AL389">
        <v>-5</v>
      </c>
      <c r="AM389" s="3"/>
      <c r="AN389" s="1" t="s">
        <v>120</v>
      </c>
      <c r="AO389" s="1" t="s">
        <v>120</v>
      </c>
      <c r="AP389" s="1" t="s">
        <v>128</v>
      </c>
      <c r="AQ389" s="1" t="s">
        <v>129</v>
      </c>
      <c r="AR389">
        <v>0</v>
      </c>
      <c r="AS389">
        <v>0</v>
      </c>
      <c r="AT389" s="1" t="s">
        <v>123</v>
      </c>
      <c r="AU389">
        <v>0</v>
      </c>
      <c r="AV389">
        <v>0</v>
      </c>
      <c r="AW389" s="1" t="s">
        <v>123</v>
      </c>
      <c r="AX389">
        <v>0</v>
      </c>
      <c r="AY389">
        <v>0</v>
      </c>
      <c r="AZ389" s="1" t="s">
        <v>123</v>
      </c>
      <c r="BA389">
        <v>0</v>
      </c>
      <c r="BB389">
        <v>0</v>
      </c>
      <c r="BC389" s="1" t="s">
        <v>123</v>
      </c>
      <c r="BF389" s="1" t="s">
        <v>130</v>
      </c>
      <c r="BG389" s="1" t="s">
        <v>120</v>
      </c>
      <c r="BH389" s="1" t="s">
        <v>131</v>
      </c>
      <c r="BK389" s="1" t="s">
        <v>120</v>
      </c>
      <c r="BL389" s="1" t="s">
        <v>120</v>
      </c>
      <c r="BM389" s="1" t="s">
        <v>120</v>
      </c>
      <c r="BN389" s="1" t="s">
        <v>120</v>
      </c>
      <c r="BO389" s="1" t="s">
        <v>596</v>
      </c>
      <c r="BP389" s="1" t="s">
        <v>133</v>
      </c>
      <c r="BQ389" s="1" t="s">
        <v>120</v>
      </c>
      <c r="BR389" s="1" t="s">
        <v>120</v>
      </c>
      <c r="BS389" s="1" t="s">
        <v>120</v>
      </c>
      <c r="BT389" s="1" t="s">
        <v>120</v>
      </c>
      <c r="BU389" s="1" t="s">
        <v>120</v>
      </c>
      <c r="BV389" s="1" t="s">
        <v>120</v>
      </c>
      <c r="BW389">
        <v>0</v>
      </c>
      <c r="BX389">
        <v>0</v>
      </c>
      <c r="BY389">
        <v>0</v>
      </c>
      <c r="BZ389" s="3"/>
      <c r="CA389" s="3"/>
      <c r="CB389" s="1" t="s">
        <v>147</v>
      </c>
      <c r="CC389" s="4"/>
      <c r="CE389" s="1" t="s">
        <v>120</v>
      </c>
      <c r="CH389" s="1" t="s">
        <v>120</v>
      </c>
      <c r="CK389" s="1" t="s">
        <v>120</v>
      </c>
      <c r="CN389" s="1" t="s">
        <v>120</v>
      </c>
      <c r="CO389" s="1" t="s">
        <v>120</v>
      </c>
      <c r="CP389" s="1" t="s">
        <v>120</v>
      </c>
      <c r="CQ389" s="1" t="s">
        <v>120</v>
      </c>
      <c r="CR389" s="1" t="s">
        <v>120</v>
      </c>
      <c r="CS389" s="1" t="s">
        <v>120</v>
      </c>
      <c r="CT389" s="3"/>
      <c r="CU389" s="1" t="s">
        <v>120</v>
      </c>
      <c r="CV389" s="1" t="s">
        <v>120</v>
      </c>
      <c r="CW389" s="1" t="s">
        <v>120</v>
      </c>
      <c r="CX389" s="1" t="s">
        <v>120</v>
      </c>
      <c r="CY389" s="1" t="s">
        <v>120</v>
      </c>
      <c r="CZ389" s="1" t="s">
        <v>120</v>
      </c>
      <c r="DA389" s="1" t="s">
        <v>120</v>
      </c>
      <c r="DB389">
        <v>0</v>
      </c>
      <c r="DC389" s="1" t="s">
        <v>120</v>
      </c>
      <c r="DD389" s="1" t="s">
        <v>135</v>
      </c>
      <c r="DE389" s="1" t="s">
        <v>120</v>
      </c>
      <c r="DF389" s="1" t="s">
        <v>120</v>
      </c>
      <c r="DG389" s="1" t="s">
        <v>120</v>
      </c>
      <c r="DH389" s="1" t="s">
        <v>136</v>
      </c>
      <c r="DI389" s="1" t="s">
        <v>119</v>
      </c>
      <c r="DJ389" s="1" t="s">
        <v>120</v>
      </c>
      <c r="DK389" s="1" t="s">
        <v>120</v>
      </c>
      <c r="DL389" s="1" t="s">
        <v>120</v>
      </c>
      <c r="DM389" s="1" t="s">
        <v>120</v>
      </c>
      <c r="DN389" s="1" t="s">
        <v>120</v>
      </c>
      <c r="DO389" s="1" t="s">
        <v>120</v>
      </c>
      <c r="DP389" s="1" t="s">
        <v>120</v>
      </c>
      <c r="DQ389" s="1" t="s">
        <v>120</v>
      </c>
    </row>
    <row r="390" spans="2:121" hidden="1" x14ac:dyDescent="0.25">
      <c r="B390">
        <v>2759</v>
      </c>
      <c r="C390" s="3">
        <v>40179</v>
      </c>
      <c r="D390" s="1" t="s">
        <v>362</v>
      </c>
      <c r="E390" s="1" t="s">
        <v>137</v>
      </c>
      <c r="F390">
        <v>-20</v>
      </c>
      <c r="G390" s="1" t="s">
        <v>118</v>
      </c>
      <c r="H390">
        <v>-175200</v>
      </c>
      <c r="I390" s="1" t="s">
        <v>119</v>
      </c>
      <c r="J390">
        <v>-3.43</v>
      </c>
      <c r="K390" s="9">
        <f>AVERAGE('E-F Prices 2011 Hourly'!G1611:G2353)</f>
        <v>0.74186664329125596</v>
      </c>
      <c r="L390" s="9">
        <f>SUM('E-F Prices 2011 Hourly'!J1634:J2353)</f>
        <v>42729.009999999995</v>
      </c>
      <c r="M390" s="9">
        <f>Table1[[#This Row],[Price]]*Table1[[#This Row],[Total quantity]]</f>
        <v>600936</v>
      </c>
      <c r="N390" s="9">
        <f>Table1[[#This Row],[Real P/L]]-Table1[[#This Row],[Premium]]</f>
        <v>-558206.99</v>
      </c>
      <c r="S390" s="1" t="s">
        <v>120</v>
      </c>
      <c r="V390" s="1" t="s">
        <v>121</v>
      </c>
      <c r="W390" s="1" t="s">
        <v>121</v>
      </c>
      <c r="X390" s="1" t="s">
        <v>122</v>
      </c>
      <c r="Y390" s="1" t="s">
        <v>123</v>
      </c>
      <c r="Z390" s="1" t="s">
        <v>124</v>
      </c>
      <c r="AA390" s="1" t="s">
        <v>426</v>
      </c>
      <c r="AB390" s="1" t="s">
        <v>120</v>
      </c>
      <c r="AC390" s="1" t="s">
        <v>120</v>
      </c>
      <c r="AD390" s="1" t="s">
        <v>120</v>
      </c>
      <c r="AE390" s="1" t="s">
        <v>120</v>
      </c>
      <c r="AF390" s="1" t="s">
        <v>120</v>
      </c>
      <c r="AG390" s="3">
        <v>40544</v>
      </c>
      <c r="AH390" s="3">
        <v>40908</v>
      </c>
      <c r="AI390" s="1" t="s">
        <v>126</v>
      </c>
      <c r="AJ390">
        <v>8760</v>
      </c>
      <c r="AK390" s="1" t="s">
        <v>163</v>
      </c>
      <c r="AL390">
        <v>-5</v>
      </c>
      <c r="AM390" s="3"/>
      <c r="AN390" s="1" t="s">
        <v>120</v>
      </c>
      <c r="AO390" s="1" t="s">
        <v>120</v>
      </c>
      <c r="AP390" s="1" t="s">
        <v>128</v>
      </c>
      <c r="AQ390" s="1" t="s">
        <v>129</v>
      </c>
      <c r="AR390">
        <v>0</v>
      </c>
      <c r="AS390">
        <v>0</v>
      </c>
      <c r="AT390" s="1" t="s">
        <v>123</v>
      </c>
      <c r="AU390">
        <v>0</v>
      </c>
      <c r="AV390">
        <v>0</v>
      </c>
      <c r="AW390" s="1" t="s">
        <v>123</v>
      </c>
      <c r="AX390">
        <v>0</v>
      </c>
      <c r="AY390">
        <v>0</v>
      </c>
      <c r="AZ390" s="1" t="s">
        <v>123</v>
      </c>
      <c r="BA390">
        <v>0</v>
      </c>
      <c r="BB390">
        <v>0</v>
      </c>
      <c r="BC390" s="1" t="s">
        <v>123</v>
      </c>
      <c r="BF390" s="1" t="s">
        <v>130</v>
      </c>
      <c r="BG390" s="1" t="s">
        <v>120</v>
      </c>
      <c r="BH390" s="1" t="s">
        <v>131</v>
      </c>
      <c r="BK390" s="1" t="s">
        <v>120</v>
      </c>
      <c r="BL390" s="1" t="s">
        <v>120</v>
      </c>
      <c r="BM390" s="1" t="s">
        <v>120</v>
      </c>
      <c r="BN390" s="1" t="s">
        <v>120</v>
      </c>
      <c r="BO390" s="1" t="s">
        <v>597</v>
      </c>
      <c r="BP390" s="1" t="s">
        <v>133</v>
      </c>
      <c r="BQ390" s="1" t="s">
        <v>120</v>
      </c>
      <c r="BR390" s="1" t="s">
        <v>120</v>
      </c>
      <c r="BS390" s="1" t="s">
        <v>120</v>
      </c>
      <c r="BT390" s="1" t="s">
        <v>120</v>
      </c>
      <c r="BU390" s="1" t="s">
        <v>120</v>
      </c>
      <c r="BV390" s="1" t="s">
        <v>120</v>
      </c>
      <c r="BW390">
        <v>0</v>
      </c>
      <c r="BX390">
        <v>0</v>
      </c>
      <c r="BY390">
        <v>0</v>
      </c>
      <c r="BZ390" s="3"/>
      <c r="CA390" s="3"/>
      <c r="CB390" s="1" t="s">
        <v>147</v>
      </c>
      <c r="CC390" s="4"/>
      <c r="CE390" s="1" t="s">
        <v>120</v>
      </c>
      <c r="CH390" s="1" t="s">
        <v>120</v>
      </c>
      <c r="CK390" s="1" t="s">
        <v>120</v>
      </c>
      <c r="CN390" s="1" t="s">
        <v>120</v>
      </c>
      <c r="CO390" s="1" t="s">
        <v>120</v>
      </c>
      <c r="CP390" s="1" t="s">
        <v>120</v>
      </c>
      <c r="CQ390" s="1" t="s">
        <v>120</v>
      </c>
      <c r="CR390" s="1" t="s">
        <v>120</v>
      </c>
      <c r="CS390" s="1" t="s">
        <v>120</v>
      </c>
      <c r="CT390" s="3"/>
      <c r="CU390" s="1" t="s">
        <v>120</v>
      </c>
      <c r="CV390" s="1" t="s">
        <v>120</v>
      </c>
      <c r="CW390" s="1" t="s">
        <v>120</v>
      </c>
      <c r="CX390" s="1" t="s">
        <v>120</v>
      </c>
      <c r="CY390" s="1" t="s">
        <v>120</v>
      </c>
      <c r="CZ390" s="1" t="s">
        <v>120</v>
      </c>
      <c r="DA390" s="1" t="s">
        <v>120</v>
      </c>
      <c r="DB390">
        <v>0</v>
      </c>
      <c r="DC390" s="1" t="s">
        <v>120</v>
      </c>
      <c r="DD390" s="1" t="s">
        <v>135</v>
      </c>
      <c r="DE390" s="1" t="s">
        <v>120</v>
      </c>
      <c r="DF390" s="1" t="s">
        <v>120</v>
      </c>
      <c r="DG390" s="1" t="s">
        <v>120</v>
      </c>
      <c r="DH390" s="1" t="s">
        <v>136</v>
      </c>
      <c r="DI390" s="1" t="s">
        <v>119</v>
      </c>
      <c r="DJ390" s="1" t="s">
        <v>120</v>
      </c>
      <c r="DK390" s="1" t="s">
        <v>120</v>
      </c>
      <c r="DL390" s="1" t="s">
        <v>120</v>
      </c>
      <c r="DM390" s="1" t="s">
        <v>120</v>
      </c>
      <c r="DN390" s="1" t="s">
        <v>120</v>
      </c>
      <c r="DO390" s="1" t="s">
        <v>120</v>
      </c>
      <c r="DP390" s="1" t="s">
        <v>120</v>
      </c>
      <c r="DQ390" s="1" t="s">
        <v>120</v>
      </c>
    </row>
    <row r="391" spans="2:121" hidden="1" x14ac:dyDescent="0.25">
      <c r="B391">
        <v>2187</v>
      </c>
      <c r="C391" s="3">
        <v>40179</v>
      </c>
      <c r="D391" s="1" t="s">
        <v>366</v>
      </c>
      <c r="E391" s="1" t="s">
        <v>117</v>
      </c>
      <c r="F391">
        <v>10</v>
      </c>
      <c r="G391" s="1" t="s">
        <v>118</v>
      </c>
      <c r="H391">
        <v>87600</v>
      </c>
      <c r="I391" s="1" t="s">
        <v>119</v>
      </c>
      <c r="J391">
        <v>3.23</v>
      </c>
      <c r="K391" s="9">
        <f>AVERAGE('E-F Prices 2011 Hourly'!G1612:G2354)</f>
        <v>0.74186664329125596</v>
      </c>
      <c r="L391" s="9">
        <f>SUM('E-F Prices 2011 Hourly'!J1635:J2354)</f>
        <v>42729.009999999995</v>
      </c>
      <c r="M391" s="9">
        <f>Table1[[#This Row],[Price]]*Table1[[#This Row],[Total quantity]]</f>
        <v>282948</v>
      </c>
      <c r="N391" s="9">
        <f>Table1[[#This Row],[Real P/L]]-Table1[[#This Row],[Premium]]</f>
        <v>-240218.99</v>
      </c>
      <c r="S391" s="1" t="s">
        <v>120</v>
      </c>
      <c r="V391" s="1" t="s">
        <v>121</v>
      </c>
      <c r="W391" s="1" t="s">
        <v>121</v>
      </c>
      <c r="X391" s="1" t="s">
        <v>122</v>
      </c>
      <c r="Y391" s="1" t="s">
        <v>123</v>
      </c>
      <c r="Z391" s="1" t="s">
        <v>124</v>
      </c>
      <c r="AA391" s="1" t="s">
        <v>426</v>
      </c>
      <c r="AB391" s="1" t="s">
        <v>120</v>
      </c>
      <c r="AC391" s="1" t="s">
        <v>120</v>
      </c>
      <c r="AD391" s="1" t="s">
        <v>120</v>
      </c>
      <c r="AE391" s="1" t="s">
        <v>120</v>
      </c>
      <c r="AF391" s="1" t="s">
        <v>120</v>
      </c>
      <c r="AG391" s="3">
        <v>40544</v>
      </c>
      <c r="AH391" s="3">
        <v>40908</v>
      </c>
      <c r="AI391" s="1" t="s">
        <v>126</v>
      </c>
      <c r="AJ391">
        <v>8760</v>
      </c>
      <c r="AK391" s="1" t="s">
        <v>163</v>
      </c>
      <c r="AL391">
        <v>5</v>
      </c>
      <c r="AM391" s="3"/>
      <c r="AN391" s="1" t="s">
        <v>120</v>
      </c>
      <c r="AO391" s="1" t="s">
        <v>120</v>
      </c>
      <c r="AP391" s="1" t="s">
        <v>128</v>
      </c>
      <c r="AQ391" s="1" t="s">
        <v>129</v>
      </c>
      <c r="AR391">
        <v>0</v>
      </c>
      <c r="AS391">
        <v>0</v>
      </c>
      <c r="AT391" s="1" t="s">
        <v>123</v>
      </c>
      <c r="AU391">
        <v>0</v>
      </c>
      <c r="AV391">
        <v>0</v>
      </c>
      <c r="AW391" s="1" t="s">
        <v>123</v>
      </c>
      <c r="AX391">
        <v>0</v>
      </c>
      <c r="AY391">
        <v>0</v>
      </c>
      <c r="AZ391" s="1" t="s">
        <v>123</v>
      </c>
      <c r="BA391">
        <v>0</v>
      </c>
      <c r="BB391">
        <v>0</v>
      </c>
      <c r="BC391" s="1" t="s">
        <v>123</v>
      </c>
      <c r="BF391" s="1" t="s">
        <v>130</v>
      </c>
      <c r="BG391" s="1" t="s">
        <v>120</v>
      </c>
      <c r="BH391" s="1" t="s">
        <v>131</v>
      </c>
      <c r="BK391" s="1" t="s">
        <v>120</v>
      </c>
      <c r="BL391" s="1" t="s">
        <v>120</v>
      </c>
      <c r="BM391" s="1" t="s">
        <v>120</v>
      </c>
      <c r="BN391" s="1" t="s">
        <v>120</v>
      </c>
      <c r="BO391" s="1" t="s">
        <v>598</v>
      </c>
      <c r="BP391" s="1" t="s">
        <v>133</v>
      </c>
      <c r="BQ391" s="1" t="s">
        <v>120</v>
      </c>
      <c r="BR391" s="1" t="s">
        <v>120</v>
      </c>
      <c r="BS391" s="1" t="s">
        <v>120</v>
      </c>
      <c r="BT391" s="1" t="s">
        <v>120</v>
      </c>
      <c r="BU391" s="1" t="s">
        <v>120</v>
      </c>
      <c r="BV391" s="1" t="s">
        <v>120</v>
      </c>
      <c r="BW391">
        <v>0</v>
      </c>
      <c r="BX391">
        <v>0</v>
      </c>
      <c r="BY391">
        <v>0</v>
      </c>
      <c r="BZ391" s="3"/>
      <c r="CA391" s="3"/>
      <c r="CB391" s="1" t="s">
        <v>134</v>
      </c>
      <c r="CC391" s="4"/>
      <c r="CE391" s="1" t="s">
        <v>120</v>
      </c>
      <c r="CH391" s="1" t="s">
        <v>120</v>
      </c>
      <c r="CK391" s="1" t="s">
        <v>120</v>
      </c>
      <c r="CN391" s="1" t="s">
        <v>120</v>
      </c>
      <c r="CO391" s="1" t="s">
        <v>120</v>
      </c>
      <c r="CP391" s="1" t="s">
        <v>120</v>
      </c>
      <c r="CQ391" s="1" t="s">
        <v>120</v>
      </c>
      <c r="CR391" s="1" t="s">
        <v>120</v>
      </c>
      <c r="CS391" s="1" t="s">
        <v>120</v>
      </c>
      <c r="CT391" s="3"/>
      <c r="CU391" s="1" t="s">
        <v>120</v>
      </c>
      <c r="CV391" s="1" t="s">
        <v>120</v>
      </c>
      <c r="CW391" s="1" t="s">
        <v>120</v>
      </c>
      <c r="CX391" s="1" t="s">
        <v>120</v>
      </c>
      <c r="CY391" s="1" t="s">
        <v>120</v>
      </c>
      <c r="CZ391" s="1" t="s">
        <v>120</v>
      </c>
      <c r="DA391" s="1" t="s">
        <v>120</v>
      </c>
      <c r="DB391">
        <v>0</v>
      </c>
      <c r="DC391" s="1" t="s">
        <v>120</v>
      </c>
      <c r="DD391" s="1" t="s">
        <v>135</v>
      </c>
      <c r="DE391" s="1" t="s">
        <v>120</v>
      </c>
      <c r="DF391" s="1" t="s">
        <v>120</v>
      </c>
      <c r="DG391" s="1" t="s">
        <v>120</v>
      </c>
      <c r="DH391" s="1" t="s">
        <v>136</v>
      </c>
      <c r="DI391" s="1" t="s">
        <v>119</v>
      </c>
      <c r="DJ391" s="1" t="s">
        <v>120</v>
      </c>
      <c r="DK391" s="1" t="s">
        <v>120</v>
      </c>
      <c r="DL391" s="1" t="s">
        <v>120</v>
      </c>
      <c r="DM391" s="1" t="s">
        <v>120</v>
      </c>
      <c r="DN391" s="1" t="s">
        <v>120</v>
      </c>
      <c r="DO391" s="1" t="s">
        <v>120</v>
      </c>
      <c r="DP391" s="1" t="s">
        <v>120</v>
      </c>
      <c r="DQ391" s="1" t="s">
        <v>120</v>
      </c>
    </row>
    <row r="392" spans="2:121" hidden="1" x14ac:dyDescent="0.25">
      <c r="B392">
        <v>2475</v>
      </c>
      <c r="C392" s="3">
        <v>40179</v>
      </c>
      <c r="D392" s="1" t="s">
        <v>366</v>
      </c>
      <c r="E392" s="1" t="s">
        <v>137</v>
      </c>
      <c r="F392">
        <v>-10</v>
      </c>
      <c r="G392" s="1" t="s">
        <v>118</v>
      </c>
      <c r="H392">
        <v>-87600</v>
      </c>
      <c r="I392" s="1" t="s">
        <v>119</v>
      </c>
      <c r="J392">
        <v>4.5599999999999996</v>
      </c>
      <c r="K392" s="9">
        <f>AVERAGE('E-F Prices 2011 Hourly'!G1613:G2355)</f>
        <v>0.74186664329125596</v>
      </c>
      <c r="L392" s="9">
        <f>SUM('E-F Prices 2011 Hourly'!J1636:J2355)</f>
        <v>42729.009999999995</v>
      </c>
      <c r="M392" s="9">
        <f>Table1[[#This Row],[Price]]*Table1[[#This Row],[Total quantity]]</f>
        <v>-399455.99999999994</v>
      </c>
      <c r="N392" s="9">
        <f>Table1[[#This Row],[Real P/L]]-Table1[[#This Row],[Premium]]</f>
        <v>442185.00999999995</v>
      </c>
      <c r="S392" s="1" t="s">
        <v>120</v>
      </c>
      <c r="V392" s="1" t="s">
        <v>121</v>
      </c>
      <c r="W392" s="1" t="s">
        <v>121</v>
      </c>
      <c r="X392" s="1" t="s">
        <v>122</v>
      </c>
      <c r="Y392" s="1" t="s">
        <v>123</v>
      </c>
      <c r="Z392" s="1" t="s">
        <v>124</v>
      </c>
      <c r="AA392" s="1" t="s">
        <v>426</v>
      </c>
      <c r="AB392" s="1" t="s">
        <v>120</v>
      </c>
      <c r="AC392" s="1" t="s">
        <v>120</v>
      </c>
      <c r="AD392" s="1" t="s">
        <v>120</v>
      </c>
      <c r="AE392" s="1" t="s">
        <v>120</v>
      </c>
      <c r="AF392" s="1" t="s">
        <v>120</v>
      </c>
      <c r="AG392" s="3">
        <v>40544</v>
      </c>
      <c r="AH392" s="3">
        <v>40908</v>
      </c>
      <c r="AI392" s="1" t="s">
        <v>126</v>
      </c>
      <c r="AJ392">
        <v>8760</v>
      </c>
      <c r="AK392" s="1" t="s">
        <v>163</v>
      </c>
      <c r="AL392">
        <v>5</v>
      </c>
      <c r="AM392" s="3"/>
      <c r="AN392" s="1" t="s">
        <v>120</v>
      </c>
      <c r="AO392" s="1" t="s">
        <v>120</v>
      </c>
      <c r="AP392" s="1" t="s">
        <v>128</v>
      </c>
      <c r="AQ392" s="1" t="s">
        <v>129</v>
      </c>
      <c r="AR392">
        <v>0</v>
      </c>
      <c r="AS392">
        <v>0</v>
      </c>
      <c r="AT392" s="1" t="s">
        <v>123</v>
      </c>
      <c r="AU392">
        <v>0</v>
      </c>
      <c r="AV392">
        <v>0</v>
      </c>
      <c r="AW392" s="1" t="s">
        <v>123</v>
      </c>
      <c r="AX392">
        <v>0</v>
      </c>
      <c r="AY392">
        <v>0</v>
      </c>
      <c r="AZ392" s="1" t="s">
        <v>123</v>
      </c>
      <c r="BA392">
        <v>0</v>
      </c>
      <c r="BB392">
        <v>0</v>
      </c>
      <c r="BC392" s="1" t="s">
        <v>123</v>
      </c>
      <c r="BF392" s="1" t="s">
        <v>130</v>
      </c>
      <c r="BG392" s="1" t="s">
        <v>120</v>
      </c>
      <c r="BH392" s="1" t="s">
        <v>131</v>
      </c>
      <c r="BK392" s="1" t="s">
        <v>120</v>
      </c>
      <c r="BL392" s="1" t="s">
        <v>120</v>
      </c>
      <c r="BM392" s="1" t="s">
        <v>120</v>
      </c>
      <c r="BN392" s="1" t="s">
        <v>120</v>
      </c>
      <c r="BO392" s="1" t="s">
        <v>599</v>
      </c>
      <c r="BP392" s="1" t="s">
        <v>133</v>
      </c>
      <c r="BQ392" s="1" t="s">
        <v>120</v>
      </c>
      <c r="BR392" s="1" t="s">
        <v>120</v>
      </c>
      <c r="BS392" s="1" t="s">
        <v>120</v>
      </c>
      <c r="BT392" s="1" t="s">
        <v>120</v>
      </c>
      <c r="BU392" s="1" t="s">
        <v>120</v>
      </c>
      <c r="BV392" s="1" t="s">
        <v>120</v>
      </c>
      <c r="BW392">
        <v>0</v>
      </c>
      <c r="BX392">
        <v>0</v>
      </c>
      <c r="BY392">
        <v>0</v>
      </c>
      <c r="BZ392" s="3"/>
      <c r="CA392" s="3"/>
      <c r="CB392" s="1" t="s">
        <v>134</v>
      </c>
      <c r="CC392" s="4"/>
      <c r="CE392" s="1" t="s">
        <v>120</v>
      </c>
      <c r="CH392" s="1" t="s">
        <v>120</v>
      </c>
      <c r="CK392" s="1" t="s">
        <v>120</v>
      </c>
      <c r="CN392" s="1" t="s">
        <v>120</v>
      </c>
      <c r="CO392" s="1" t="s">
        <v>120</v>
      </c>
      <c r="CP392" s="1" t="s">
        <v>120</v>
      </c>
      <c r="CQ392" s="1" t="s">
        <v>120</v>
      </c>
      <c r="CR392" s="1" t="s">
        <v>120</v>
      </c>
      <c r="CS392" s="1" t="s">
        <v>120</v>
      </c>
      <c r="CT392" s="3"/>
      <c r="CU392" s="1" t="s">
        <v>120</v>
      </c>
      <c r="CV392" s="1" t="s">
        <v>120</v>
      </c>
      <c r="CW392" s="1" t="s">
        <v>120</v>
      </c>
      <c r="CX392" s="1" t="s">
        <v>120</v>
      </c>
      <c r="CY392" s="1" t="s">
        <v>120</v>
      </c>
      <c r="CZ392" s="1" t="s">
        <v>120</v>
      </c>
      <c r="DA392" s="1" t="s">
        <v>120</v>
      </c>
      <c r="DB392">
        <v>0</v>
      </c>
      <c r="DC392" s="1" t="s">
        <v>120</v>
      </c>
      <c r="DD392" s="1" t="s">
        <v>135</v>
      </c>
      <c r="DE392" s="1" t="s">
        <v>120</v>
      </c>
      <c r="DF392" s="1" t="s">
        <v>120</v>
      </c>
      <c r="DG392" s="1" t="s">
        <v>120</v>
      </c>
      <c r="DH392" s="1" t="s">
        <v>136</v>
      </c>
      <c r="DI392" s="1" t="s">
        <v>119</v>
      </c>
      <c r="DJ392" s="1" t="s">
        <v>120</v>
      </c>
      <c r="DK392" s="1" t="s">
        <v>120</v>
      </c>
      <c r="DL392" s="1" t="s">
        <v>120</v>
      </c>
      <c r="DM392" s="1" t="s">
        <v>120</v>
      </c>
      <c r="DN392" s="1" t="s">
        <v>120</v>
      </c>
      <c r="DO392" s="1" t="s">
        <v>120</v>
      </c>
      <c r="DP392" s="1" t="s">
        <v>120</v>
      </c>
      <c r="DQ392" s="1" t="s">
        <v>120</v>
      </c>
    </row>
    <row r="393" spans="2:121" hidden="1" x14ac:dyDescent="0.25">
      <c r="B393">
        <v>2761</v>
      </c>
      <c r="C393" s="3">
        <v>40179</v>
      </c>
      <c r="D393" s="1" t="s">
        <v>366</v>
      </c>
      <c r="E393" s="1" t="s">
        <v>137</v>
      </c>
      <c r="F393">
        <v>-20</v>
      </c>
      <c r="G393" s="1" t="s">
        <v>118</v>
      </c>
      <c r="H393">
        <v>-175200</v>
      </c>
      <c r="I393" s="1" t="s">
        <v>119</v>
      </c>
      <c r="J393">
        <v>-3.43</v>
      </c>
      <c r="K393" s="9">
        <f>AVERAGE('E-F Prices 2011 Hourly'!G1614:G2356)</f>
        <v>0.74186664329125596</v>
      </c>
      <c r="L393" s="9">
        <f>SUM('E-F Prices 2011 Hourly'!J1637:J2356)</f>
        <v>42729.009999999995</v>
      </c>
      <c r="M393" s="9">
        <f>Table1[[#This Row],[Price]]*Table1[[#This Row],[Total quantity]]</f>
        <v>600936</v>
      </c>
      <c r="N393" s="9">
        <f>Table1[[#This Row],[Real P/L]]-Table1[[#This Row],[Premium]]</f>
        <v>-558206.99</v>
      </c>
      <c r="S393" s="1" t="s">
        <v>120</v>
      </c>
      <c r="V393" s="1" t="s">
        <v>121</v>
      </c>
      <c r="W393" s="1" t="s">
        <v>121</v>
      </c>
      <c r="X393" s="1" t="s">
        <v>122</v>
      </c>
      <c r="Y393" s="1" t="s">
        <v>123</v>
      </c>
      <c r="Z393" s="1" t="s">
        <v>124</v>
      </c>
      <c r="AA393" s="1" t="s">
        <v>426</v>
      </c>
      <c r="AB393" s="1" t="s">
        <v>120</v>
      </c>
      <c r="AC393" s="1" t="s">
        <v>120</v>
      </c>
      <c r="AD393" s="1" t="s">
        <v>120</v>
      </c>
      <c r="AE393" s="1" t="s">
        <v>120</v>
      </c>
      <c r="AF393" s="1" t="s">
        <v>120</v>
      </c>
      <c r="AG393" s="3">
        <v>40544</v>
      </c>
      <c r="AH393" s="3">
        <v>40908</v>
      </c>
      <c r="AI393" s="1" t="s">
        <v>126</v>
      </c>
      <c r="AJ393">
        <v>8760</v>
      </c>
      <c r="AK393" s="1" t="s">
        <v>163</v>
      </c>
      <c r="AL393">
        <v>5</v>
      </c>
      <c r="AM393" s="3"/>
      <c r="AN393" s="1" t="s">
        <v>120</v>
      </c>
      <c r="AO393" s="1" t="s">
        <v>120</v>
      </c>
      <c r="AP393" s="1" t="s">
        <v>128</v>
      </c>
      <c r="AQ393" s="1" t="s">
        <v>129</v>
      </c>
      <c r="AR393">
        <v>0</v>
      </c>
      <c r="AS393">
        <v>0</v>
      </c>
      <c r="AT393" s="1" t="s">
        <v>123</v>
      </c>
      <c r="AU393">
        <v>0</v>
      </c>
      <c r="AV393">
        <v>0</v>
      </c>
      <c r="AW393" s="1" t="s">
        <v>123</v>
      </c>
      <c r="AX393">
        <v>0</v>
      </c>
      <c r="AY393">
        <v>0</v>
      </c>
      <c r="AZ393" s="1" t="s">
        <v>123</v>
      </c>
      <c r="BA393">
        <v>0</v>
      </c>
      <c r="BB393">
        <v>0</v>
      </c>
      <c r="BC393" s="1" t="s">
        <v>123</v>
      </c>
      <c r="BF393" s="1" t="s">
        <v>130</v>
      </c>
      <c r="BG393" s="1" t="s">
        <v>120</v>
      </c>
      <c r="BH393" s="1" t="s">
        <v>131</v>
      </c>
      <c r="BK393" s="1" t="s">
        <v>120</v>
      </c>
      <c r="BL393" s="1" t="s">
        <v>120</v>
      </c>
      <c r="BM393" s="1" t="s">
        <v>120</v>
      </c>
      <c r="BN393" s="1" t="s">
        <v>120</v>
      </c>
      <c r="BO393" s="1" t="s">
        <v>600</v>
      </c>
      <c r="BP393" s="1" t="s">
        <v>133</v>
      </c>
      <c r="BQ393" s="1" t="s">
        <v>120</v>
      </c>
      <c r="BR393" s="1" t="s">
        <v>120</v>
      </c>
      <c r="BS393" s="1" t="s">
        <v>120</v>
      </c>
      <c r="BT393" s="1" t="s">
        <v>120</v>
      </c>
      <c r="BU393" s="1" t="s">
        <v>120</v>
      </c>
      <c r="BV393" s="1" t="s">
        <v>120</v>
      </c>
      <c r="BW393">
        <v>0</v>
      </c>
      <c r="BX393">
        <v>0</v>
      </c>
      <c r="BY393">
        <v>0</v>
      </c>
      <c r="BZ393" s="3"/>
      <c r="CA393" s="3"/>
      <c r="CB393" s="1" t="s">
        <v>134</v>
      </c>
      <c r="CC393" s="4"/>
      <c r="CE393" s="1" t="s">
        <v>120</v>
      </c>
      <c r="CH393" s="1" t="s">
        <v>120</v>
      </c>
      <c r="CK393" s="1" t="s">
        <v>120</v>
      </c>
      <c r="CN393" s="1" t="s">
        <v>120</v>
      </c>
      <c r="CO393" s="1" t="s">
        <v>120</v>
      </c>
      <c r="CP393" s="1" t="s">
        <v>120</v>
      </c>
      <c r="CQ393" s="1" t="s">
        <v>120</v>
      </c>
      <c r="CR393" s="1" t="s">
        <v>120</v>
      </c>
      <c r="CS393" s="1" t="s">
        <v>120</v>
      </c>
      <c r="CT393" s="3"/>
      <c r="CU393" s="1" t="s">
        <v>120</v>
      </c>
      <c r="CV393" s="1" t="s">
        <v>120</v>
      </c>
      <c r="CW393" s="1" t="s">
        <v>120</v>
      </c>
      <c r="CX393" s="1" t="s">
        <v>120</v>
      </c>
      <c r="CY393" s="1" t="s">
        <v>120</v>
      </c>
      <c r="CZ393" s="1" t="s">
        <v>120</v>
      </c>
      <c r="DA393" s="1" t="s">
        <v>120</v>
      </c>
      <c r="DB393">
        <v>0</v>
      </c>
      <c r="DC393" s="1" t="s">
        <v>120</v>
      </c>
      <c r="DD393" s="1" t="s">
        <v>135</v>
      </c>
      <c r="DE393" s="1" t="s">
        <v>120</v>
      </c>
      <c r="DF393" s="1" t="s">
        <v>120</v>
      </c>
      <c r="DG393" s="1" t="s">
        <v>120</v>
      </c>
      <c r="DH393" s="1" t="s">
        <v>136</v>
      </c>
      <c r="DI393" s="1" t="s">
        <v>119</v>
      </c>
      <c r="DJ393" s="1" t="s">
        <v>120</v>
      </c>
      <c r="DK393" s="1" t="s">
        <v>120</v>
      </c>
      <c r="DL393" s="1" t="s">
        <v>120</v>
      </c>
      <c r="DM393" s="1" t="s">
        <v>120</v>
      </c>
      <c r="DN393" s="1" t="s">
        <v>120</v>
      </c>
      <c r="DO393" s="1" t="s">
        <v>120</v>
      </c>
      <c r="DP393" s="1" t="s">
        <v>120</v>
      </c>
      <c r="DQ393" s="1" t="s">
        <v>120</v>
      </c>
    </row>
    <row r="394" spans="2:121" hidden="1" x14ac:dyDescent="0.25">
      <c r="B394">
        <v>2189</v>
      </c>
      <c r="C394" s="3">
        <v>40179</v>
      </c>
      <c r="D394" s="1" t="s">
        <v>370</v>
      </c>
      <c r="E394" s="1" t="s">
        <v>117</v>
      </c>
      <c r="F394">
        <v>10</v>
      </c>
      <c r="G394" s="1" t="s">
        <v>118</v>
      </c>
      <c r="H394">
        <v>87600</v>
      </c>
      <c r="I394" s="1" t="s">
        <v>119</v>
      </c>
      <c r="J394">
        <v>3.23</v>
      </c>
      <c r="K394" s="9">
        <f>AVERAGE('E-F Prices 2011 Hourly'!G1615:G2357)</f>
        <v>0.74186664329125596</v>
      </c>
      <c r="L394" s="9">
        <f>SUM('E-F Prices 2011 Hourly'!J1638:J2357)</f>
        <v>42729.009999999995</v>
      </c>
      <c r="M394" s="9">
        <f>Table1[[#This Row],[Price]]*Table1[[#This Row],[Total quantity]]</f>
        <v>282948</v>
      </c>
      <c r="N394" s="9">
        <f>Table1[[#This Row],[Real P/L]]-Table1[[#This Row],[Premium]]</f>
        <v>-240218.99</v>
      </c>
      <c r="S394" s="1" t="s">
        <v>120</v>
      </c>
      <c r="V394" s="1" t="s">
        <v>121</v>
      </c>
      <c r="W394" s="1" t="s">
        <v>121</v>
      </c>
      <c r="X394" s="1" t="s">
        <v>122</v>
      </c>
      <c r="Y394" s="1" t="s">
        <v>123</v>
      </c>
      <c r="Z394" s="1" t="s">
        <v>124</v>
      </c>
      <c r="AA394" s="1" t="s">
        <v>426</v>
      </c>
      <c r="AB394" s="1" t="s">
        <v>120</v>
      </c>
      <c r="AC394" s="1" t="s">
        <v>120</v>
      </c>
      <c r="AD394" s="1" t="s">
        <v>120</v>
      </c>
      <c r="AE394" s="1" t="s">
        <v>120</v>
      </c>
      <c r="AF394" s="1" t="s">
        <v>120</v>
      </c>
      <c r="AG394" s="3">
        <v>40544</v>
      </c>
      <c r="AH394" s="3">
        <v>40908</v>
      </c>
      <c r="AI394" s="1" t="s">
        <v>126</v>
      </c>
      <c r="AJ394">
        <v>8760</v>
      </c>
      <c r="AK394" s="1" t="s">
        <v>163</v>
      </c>
      <c r="AL394">
        <v>5</v>
      </c>
      <c r="AM394" s="3"/>
      <c r="AN394" s="1" t="s">
        <v>120</v>
      </c>
      <c r="AO394" s="1" t="s">
        <v>120</v>
      </c>
      <c r="AP394" s="1" t="s">
        <v>128</v>
      </c>
      <c r="AQ394" s="1" t="s">
        <v>129</v>
      </c>
      <c r="AR394">
        <v>0</v>
      </c>
      <c r="AS394">
        <v>0</v>
      </c>
      <c r="AT394" s="1" t="s">
        <v>123</v>
      </c>
      <c r="AU394">
        <v>0</v>
      </c>
      <c r="AV394">
        <v>0</v>
      </c>
      <c r="AW394" s="1" t="s">
        <v>123</v>
      </c>
      <c r="AX394">
        <v>0</v>
      </c>
      <c r="AY394">
        <v>0</v>
      </c>
      <c r="AZ394" s="1" t="s">
        <v>123</v>
      </c>
      <c r="BA394">
        <v>0</v>
      </c>
      <c r="BB394">
        <v>0</v>
      </c>
      <c r="BC394" s="1" t="s">
        <v>123</v>
      </c>
      <c r="BF394" s="1" t="s">
        <v>130</v>
      </c>
      <c r="BG394" s="1" t="s">
        <v>120</v>
      </c>
      <c r="BH394" s="1" t="s">
        <v>131</v>
      </c>
      <c r="BK394" s="1" t="s">
        <v>120</v>
      </c>
      <c r="BL394" s="1" t="s">
        <v>120</v>
      </c>
      <c r="BM394" s="1" t="s">
        <v>120</v>
      </c>
      <c r="BN394" s="1" t="s">
        <v>120</v>
      </c>
      <c r="BO394" s="1" t="s">
        <v>601</v>
      </c>
      <c r="BP394" s="1" t="s">
        <v>133</v>
      </c>
      <c r="BQ394" s="1" t="s">
        <v>120</v>
      </c>
      <c r="BR394" s="1" t="s">
        <v>120</v>
      </c>
      <c r="BS394" s="1" t="s">
        <v>120</v>
      </c>
      <c r="BT394" s="1" t="s">
        <v>120</v>
      </c>
      <c r="BU394" s="1" t="s">
        <v>120</v>
      </c>
      <c r="BV394" s="1" t="s">
        <v>120</v>
      </c>
      <c r="BW394">
        <v>0</v>
      </c>
      <c r="BX394">
        <v>0</v>
      </c>
      <c r="BY394">
        <v>0</v>
      </c>
      <c r="BZ394" s="3"/>
      <c r="CA394" s="3"/>
      <c r="CB394" s="1" t="s">
        <v>142</v>
      </c>
      <c r="CC394" s="4"/>
      <c r="CE394" s="1" t="s">
        <v>120</v>
      </c>
      <c r="CH394" s="1" t="s">
        <v>120</v>
      </c>
      <c r="CK394" s="1" t="s">
        <v>120</v>
      </c>
      <c r="CN394" s="1" t="s">
        <v>120</v>
      </c>
      <c r="CO394" s="1" t="s">
        <v>120</v>
      </c>
      <c r="CP394" s="1" t="s">
        <v>120</v>
      </c>
      <c r="CQ394" s="1" t="s">
        <v>120</v>
      </c>
      <c r="CR394" s="1" t="s">
        <v>120</v>
      </c>
      <c r="CS394" s="1" t="s">
        <v>120</v>
      </c>
      <c r="CT394" s="3"/>
      <c r="CU394" s="1" t="s">
        <v>120</v>
      </c>
      <c r="CV394" s="1" t="s">
        <v>120</v>
      </c>
      <c r="CW394" s="1" t="s">
        <v>120</v>
      </c>
      <c r="CX394" s="1" t="s">
        <v>120</v>
      </c>
      <c r="CY394" s="1" t="s">
        <v>120</v>
      </c>
      <c r="CZ394" s="1" t="s">
        <v>120</v>
      </c>
      <c r="DA394" s="1" t="s">
        <v>120</v>
      </c>
      <c r="DB394">
        <v>0</v>
      </c>
      <c r="DC394" s="1" t="s">
        <v>120</v>
      </c>
      <c r="DD394" s="1" t="s">
        <v>135</v>
      </c>
      <c r="DE394" s="1" t="s">
        <v>120</v>
      </c>
      <c r="DF394" s="1" t="s">
        <v>120</v>
      </c>
      <c r="DG394" s="1" t="s">
        <v>120</v>
      </c>
      <c r="DH394" s="1" t="s">
        <v>136</v>
      </c>
      <c r="DI394" s="1" t="s">
        <v>119</v>
      </c>
      <c r="DJ394" s="1" t="s">
        <v>120</v>
      </c>
      <c r="DK394" s="1" t="s">
        <v>120</v>
      </c>
      <c r="DL394" s="1" t="s">
        <v>120</v>
      </c>
      <c r="DM394" s="1" t="s">
        <v>120</v>
      </c>
      <c r="DN394" s="1" t="s">
        <v>120</v>
      </c>
      <c r="DO394" s="1" t="s">
        <v>120</v>
      </c>
      <c r="DP394" s="1" t="s">
        <v>120</v>
      </c>
      <c r="DQ394" s="1" t="s">
        <v>120</v>
      </c>
    </row>
    <row r="395" spans="2:121" hidden="1" x14ac:dyDescent="0.25">
      <c r="B395">
        <v>2477</v>
      </c>
      <c r="C395" s="3">
        <v>40179</v>
      </c>
      <c r="D395" s="1" t="s">
        <v>370</v>
      </c>
      <c r="E395" s="1" t="s">
        <v>137</v>
      </c>
      <c r="F395">
        <v>-10</v>
      </c>
      <c r="G395" s="1" t="s">
        <v>118</v>
      </c>
      <c r="H395">
        <v>-87600</v>
      </c>
      <c r="I395" s="1" t="s">
        <v>119</v>
      </c>
      <c r="J395">
        <v>4.5599999999999996</v>
      </c>
      <c r="K395" s="9">
        <f>AVERAGE('E-F Prices 2011 Hourly'!G1616:G2358)</f>
        <v>0.74186664329125596</v>
      </c>
      <c r="L395" s="9">
        <f>SUM('E-F Prices 2011 Hourly'!J1639:J2358)</f>
        <v>42729.009999999995</v>
      </c>
      <c r="M395" s="9">
        <f>Table1[[#This Row],[Price]]*Table1[[#This Row],[Total quantity]]</f>
        <v>-399455.99999999994</v>
      </c>
      <c r="N395" s="9">
        <f>Table1[[#This Row],[Real P/L]]-Table1[[#This Row],[Premium]]</f>
        <v>442185.00999999995</v>
      </c>
      <c r="S395" s="1" t="s">
        <v>120</v>
      </c>
      <c r="V395" s="1" t="s">
        <v>121</v>
      </c>
      <c r="W395" s="1" t="s">
        <v>121</v>
      </c>
      <c r="X395" s="1" t="s">
        <v>122</v>
      </c>
      <c r="Y395" s="1" t="s">
        <v>123</v>
      </c>
      <c r="Z395" s="1" t="s">
        <v>124</v>
      </c>
      <c r="AA395" s="1" t="s">
        <v>426</v>
      </c>
      <c r="AB395" s="1" t="s">
        <v>120</v>
      </c>
      <c r="AC395" s="1" t="s">
        <v>120</v>
      </c>
      <c r="AD395" s="1" t="s">
        <v>120</v>
      </c>
      <c r="AE395" s="1" t="s">
        <v>120</v>
      </c>
      <c r="AF395" s="1" t="s">
        <v>120</v>
      </c>
      <c r="AG395" s="3">
        <v>40544</v>
      </c>
      <c r="AH395" s="3">
        <v>40908</v>
      </c>
      <c r="AI395" s="1" t="s">
        <v>126</v>
      </c>
      <c r="AJ395">
        <v>8760</v>
      </c>
      <c r="AK395" s="1" t="s">
        <v>163</v>
      </c>
      <c r="AL395">
        <v>5</v>
      </c>
      <c r="AM395" s="3"/>
      <c r="AN395" s="1" t="s">
        <v>120</v>
      </c>
      <c r="AO395" s="1" t="s">
        <v>120</v>
      </c>
      <c r="AP395" s="1" t="s">
        <v>128</v>
      </c>
      <c r="AQ395" s="1" t="s">
        <v>129</v>
      </c>
      <c r="AR395">
        <v>0</v>
      </c>
      <c r="AS395">
        <v>0</v>
      </c>
      <c r="AT395" s="1" t="s">
        <v>123</v>
      </c>
      <c r="AU395">
        <v>0</v>
      </c>
      <c r="AV395">
        <v>0</v>
      </c>
      <c r="AW395" s="1" t="s">
        <v>123</v>
      </c>
      <c r="AX395">
        <v>0</v>
      </c>
      <c r="AY395">
        <v>0</v>
      </c>
      <c r="AZ395" s="1" t="s">
        <v>123</v>
      </c>
      <c r="BA395">
        <v>0</v>
      </c>
      <c r="BB395">
        <v>0</v>
      </c>
      <c r="BC395" s="1" t="s">
        <v>123</v>
      </c>
      <c r="BF395" s="1" t="s">
        <v>130</v>
      </c>
      <c r="BG395" s="1" t="s">
        <v>120</v>
      </c>
      <c r="BH395" s="1" t="s">
        <v>131</v>
      </c>
      <c r="BK395" s="1" t="s">
        <v>120</v>
      </c>
      <c r="BL395" s="1" t="s">
        <v>120</v>
      </c>
      <c r="BM395" s="1" t="s">
        <v>120</v>
      </c>
      <c r="BN395" s="1" t="s">
        <v>120</v>
      </c>
      <c r="BO395" s="1" t="s">
        <v>602</v>
      </c>
      <c r="BP395" s="1" t="s">
        <v>133</v>
      </c>
      <c r="BQ395" s="1" t="s">
        <v>120</v>
      </c>
      <c r="BR395" s="1" t="s">
        <v>120</v>
      </c>
      <c r="BS395" s="1" t="s">
        <v>120</v>
      </c>
      <c r="BT395" s="1" t="s">
        <v>120</v>
      </c>
      <c r="BU395" s="1" t="s">
        <v>120</v>
      </c>
      <c r="BV395" s="1" t="s">
        <v>120</v>
      </c>
      <c r="BW395">
        <v>0</v>
      </c>
      <c r="BX395">
        <v>0</v>
      </c>
      <c r="BY395">
        <v>0</v>
      </c>
      <c r="BZ395" s="3"/>
      <c r="CA395" s="3"/>
      <c r="CB395" s="1" t="s">
        <v>142</v>
      </c>
      <c r="CC395" s="4"/>
      <c r="CE395" s="1" t="s">
        <v>120</v>
      </c>
      <c r="CH395" s="1" t="s">
        <v>120</v>
      </c>
      <c r="CK395" s="1" t="s">
        <v>120</v>
      </c>
      <c r="CN395" s="1" t="s">
        <v>120</v>
      </c>
      <c r="CO395" s="1" t="s">
        <v>120</v>
      </c>
      <c r="CP395" s="1" t="s">
        <v>120</v>
      </c>
      <c r="CQ395" s="1" t="s">
        <v>120</v>
      </c>
      <c r="CR395" s="1" t="s">
        <v>120</v>
      </c>
      <c r="CS395" s="1" t="s">
        <v>120</v>
      </c>
      <c r="CT395" s="3"/>
      <c r="CU395" s="1" t="s">
        <v>120</v>
      </c>
      <c r="CV395" s="1" t="s">
        <v>120</v>
      </c>
      <c r="CW395" s="1" t="s">
        <v>120</v>
      </c>
      <c r="CX395" s="1" t="s">
        <v>120</v>
      </c>
      <c r="CY395" s="1" t="s">
        <v>120</v>
      </c>
      <c r="CZ395" s="1" t="s">
        <v>120</v>
      </c>
      <c r="DA395" s="1" t="s">
        <v>120</v>
      </c>
      <c r="DB395">
        <v>0</v>
      </c>
      <c r="DC395" s="1" t="s">
        <v>120</v>
      </c>
      <c r="DD395" s="1" t="s">
        <v>135</v>
      </c>
      <c r="DE395" s="1" t="s">
        <v>120</v>
      </c>
      <c r="DF395" s="1" t="s">
        <v>120</v>
      </c>
      <c r="DG395" s="1" t="s">
        <v>120</v>
      </c>
      <c r="DH395" s="1" t="s">
        <v>136</v>
      </c>
      <c r="DI395" s="1" t="s">
        <v>119</v>
      </c>
      <c r="DJ395" s="1" t="s">
        <v>120</v>
      </c>
      <c r="DK395" s="1" t="s">
        <v>120</v>
      </c>
      <c r="DL395" s="1" t="s">
        <v>120</v>
      </c>
      <c r="DM395" s="1" t="s">
        <v>120</v>
      </c>
      <c r="DN395" s="1" t="s">
        <v>120</v>
      </c>
      <c r="DO395" s="1" t="s">
        <v>120</v>
      </c>
      <c r="DP395" s="1" t="s">
        <v>120</v>
      </c>
      <c r="DQ395" s="1" t="s">
        <v>120</v>
      </c>
    </row>
    <row r="396" spans="2:121" hidden="1" x14ac:dyDescent="0.25">
      <c r="B396">
        <v>2763</v>
      </c>
      <c r="C396" s="3">
        <v>40179</v>
      </c>
      <c r="D396" s="1" t="s">
        <v>370</v>
      </c>
      <c r="E396" s="1" t="s">
        <v>137</v>
      </c>
      <c r="F396">
        <v>-20</v>
      </c>
      <c r="G396" s="1" t="s">
        <v>118</v>
      </c>
      <c r="H396">
        <v>-175200</v>
      </c>
      <c r="I396" s="1" t="s">
        <v>119</v>
      </c>
      <c r="J396">
        <v>-3.43</v>
      </c>
      <c r="K396" s="9">
        <f>AVERAGE('E-F Prices 2011 Hourly'!G1617:G2359)</f>
        <v>0.74186664329125596</v>
      </c>
      <c r="L396" s="9">
        <f>SUM('E-F Prices 2011 Hourly'!J1640:J2359)</f>
        <v>42729.009999999995</v>
      </c>
      <c r="M396" s="9">
        <f>Table1[[#This Row],[Price]]*Table1[[#This Row],[Total quantity]]</f>
        <v>600936</v>
      </c>
      <c r="N396" s="9">
        <f>Table1[[#This Row],[Real P/L]]-Table1[[#This Row],[Premium]]</f>
        <v>-558206.99</v>
      </c>
      <c r="S396" s="1" t="s">
        <v>120</v>
      </c>
      <c r="V396" s="1" t="s">
        <v>121</v>
      </c>
      <c r="W396" s="1" t="s">
        <v>121</v>
      </c>
      <c r="X396" s="1" t="s">
        <v>122</v>
      </c>
      <c r="Y396" s="1" t="s">
        <v>123</v>
      </c>
      <c r="Z396" s="1" t="s">
        <v>124</v>
      </c>
      <c r="AA396" s="1" t="s">
        <v>426</v>
      </c>
      <c r="AB396" s="1" t="s">
        <v>120</v>
      </c>
      <c r="AC396" s="1" t="s">
        <v>120</v>
      </c>
      <c r="AD396" s="1" t="s">
        <v>120</v>
      </c>
      <c r="AE396" s="1" t="s">
        <v>120</v>
      </c>
      <c r="AF396" s="1" t="s">
        <v>120</v>
      </c>
      <c r="AG396" s="3">
        <v>40544</v>
      </c>
      <c r="AH396" s="3">
        <v>40908</v>
      </c>
      <c r="AI396" s="1" t="s">
        <v>126</v>
      </c>
      <c r="AJ396">
        <v>8760</v>
      </c>
      <c r="AK396" s="1" t="s">
        <v>163</v>
      </c>
      <c r="AL396">
        <v>5</v>
      </c>
      <c r="AM396" s="3"/>
      <c r="AN396" s="1" t="s">
        <v>120</v>
      </c>
      <c r="AO396" s="1" t="s">
        <v>120</v>
      </c>
      <c r="AP396" s="1" t="s">
        <v>128</v>
      </c>
      <c r="AQ396" s="1" t="s">
        <v>129</v>
      </c>
      <c r="AR396">
        <v>0</v>
      </c>
      <c r="AS396">
        <v>0</v>
      </c>
      <c r="AT396" s="1" t="s">
        <v>123</v>
      </c>
      <c r="AU396">
        <v>0</v>
      </c>
      <c r="AV396">
        <v>0</v>
      </c>
      <c r="AW396" s="1" t="s">
        <v>123</v>
      </c>
      <c r="AX396">
        <v>0</v>
      </c>
      <c r="AY396">
        <v>0</v>
      </c>
      <c r="AZ396" s="1" t="s">
        <v>123</v>
      </c>
      <c r="BA396">
        <v>0</v>
      </c>
      <c r="BB396">
        <v>0</v>
      </c>
      <c r="BC396" s="1" t="s">
        <v>123</v>
      </c>
      <c r="BF396" s="1" t="s">
        <v>130</v>
      </c>
      <c r="BG396" s="1" t="s">
        <v>120</v>
      </c>
      <c r="BH396" s="1" t="s">
        <v>131</v>
      </c>
      <c r="BK396" s="1" t="s">
        <v>120</v>
      </c>
      <c r="BL396" s="1" t="s">
        <v>120</v>
      </c>
      <c r="BM396" s="1" t="s">
        <v>120</v>
      </c>
      <c r="BN396" s="1" t="s">
        <v>120</v>
      </c>
      <c r="BO396" s="1" t="s">
        <v>603</v>
      </c>
      <c r="BP396" s="1" t="s">
        <v>133</v>
      </c>
      <c r="BQ396" s="1" t="s">
        <v>120</v>
      </c>
      <c r="BR396" s="1" t="s">
        <v>120</v>
      </c>
      <c r="BS396" s="1" t="s">
        <v>120</v>
      </c>
      <c r="BT396" s="1" t="s">
        <v>120</v>
      </c>
      <c r="BU396" s="1" t="s">
        <v>120</v>
      </c>
      <c r="BV396" s="1" t="s">
        <v>120</v>
      </c>
      <c r="BW396">
        <v>0</v>
      </c>
      <c r="BX396">
        <v>0</v>
      </c>
      <c r="BY396">
        <v>0</v>
      </c>
      <c r="BZ396" s="3"/>
      <c r="CA396" s="3"/>
      <c r="CB396" s="1" t="s">
        <v>142</v>
      </c>
      <c r="CC396" s="4"/>
      <c r="CE396" s="1" t="s">
        <v>120</v>
      </c>
      <c r="CH396" s="1" t="s">
        <v>120</v>
      </c>
      <c r="CK396" s="1" t="s">
        <v>120</v>
      </c>
      <c r="CN396" s="1" t="s">
        <v>120</v>
      </c>
      <c r="CO396" s="1" t="s">
        <v>120</v>
      </c>
      <c r="CP396" s="1" t="s">
        <v>120</v>
      </c>
      <c r="CQ396" s="1" t="s">
        <v>120</v>
      </c>
      <c r="CR396" s="1" t="s">
        <v>120</v>
      </c>
      <c r="CS396" s="1" t="s">
        <v>120</v>
      </c>
      <c r="CT396" s="3"/>
      <c r="CU396" s="1" t="s">
        <v>120</v>
      </c>
      <c r="CV396" s="1" t="s">
        <v>120</v>
      </c>
      <c r="CW396" s="1" t="s">
        <v>120</v>
      </c>
      <c r="CX396" s="1" t="s">
        <v>120</v>
      </c>
      <c r="CY396" s="1" t="s">
        <v>120</v>
      </c>
      <c r="CZ396" s="1" t="s">
        <v>120</v>
      </c>
      <c r="DA396" s="1" t="s">
        <v>120</v>
      </c>
      <c r="DB396">
        <v>0</v>
      </c>
      <c r="DC396" s="1" t="s">
        <v>120</v>
      </c>
      <c r="DD396" s="1" t="s">
        <v>135</v>
      </c>
      <c r="DE396" s="1" t="s">
        <v>120</v>
      </c>
      <c r="DF396" s="1" t="s">
        <v>120</v>
      </c>
      <c r="DG396" s="1" t="s">
        <v>120</v>
      </c>
      <c r="DH396" s="1" t="s">
        <v>136</v>
      </c>
      <c r="DI396" s="1" t="s">
        <v>119</v>
      </c>
      <c r="DJ396" s="1" t="s">
        <v>120</v>
      </c>
      <c r="DK396" s="1" t="s">
        <v>120</v>
      </c>
      <c r="DL396" s="1" t="s">
        <v>120</v>
      </c>
      <c r="DM396" s="1" t="s">
        <v>120</v>
      </c>
      <c r="DN396" s="1" t="s">
        <v>120</v>
      </c>
      <c r="DO396" s="1" t="s">
        <v>120</v>
      </c>
      <c r="DP396" s="1" t="s">
        <v>120</v>
      </c>
      <c r="DQ396" s="1" t="s">
        <v>120</v>
      </c>
    </row>
    <row r="397" spans="2:121" hidden="1" x14ac:dyDescent="0.25">
      <c r="B397">
        <v>2191</v>
      </c>
      <c r="C397" s="3">
        <v>40179</v>
      </c>
      <c r="D397" s="1" t="s">
        <v>374</v>
      </c>
      <c r="E397" s="1" t="s">
        <v>117</v>
      </c>
      <c r="F397">
        <v>10</v>
      </c>
      <c r="G397" s="1" t="s">
        <v>118</v>
      </c>
      <c r="H397">
        <v>87600</v>
      </c>
      <c r="I397" s="1" t="s">
        <v>119</v>
      </c>
      <c r="J397">
        <v>3.23</v>
      </c>
      <c r="K397" s="9">
        <f>AVERAGE('E-F Prices 2011 Hourly'!G1618:G2360)</f>
        <v>0.74186664329125596</v>
      </c>
      <c r="L397" s="9">
        <f>SUM('E-F Prices 2011 Hourly'!J1641:J2360)</f>
        <v>42729.009999999995</v>
      </c>
      <c r="M397" s="9">
        <f>Table1[[#This Row],[Price]]*Table1[[#This Row],[Total quantity]]</f>
        <v>282948</v>
      </c>
      <c r="N397" s="9">
        <f>Table1[[#This Row],[Real P/L]]-Table1[[#This Row],[Premium]]</f>
        <v>-240218.99</v>
      </c>
      <c r="S397" s="1" t="s">
        <v>120</v>
      </c>
      <c r="V397" s="1" t="s">
        <v>121</v>
      </c>
      <c r="W397" s="1" t="s">
        <v>121</v>
      </c>
      <c r="X397" s="1" t="s">
        <v>122</v>
      </c>
      <c r="Y397" s="1" t="s">
        <v>123</v>
      </c>
      <c r="Z397" s="1" t="s">
        <v>124</v>
      </c>
      <c r="AA397" s="1" t="s">
        <v>426</v>
      </c>
      <c r="AB397" s="1" t="s">
        <v>120</v>
      </c>
      <c r="AC397" s="1" t="s">
        <v>120</v>
      </c>
      <c r="AD397" s="1" t="s">
        <v>120</v>
      </c>
      <c r="AE397" s="1" t="s">
        <v>120</v>
      </c>
      <c r="AF397" s="1" t="s">
        <v>120</v>
      </c>
      <c r="AG397" s="3">
        <v>40544</v>
      </c>
      <c r="AH397" s="3">
        <v>40908</v>
      </c>
      <c r="AI397" s="1" t="s">
        <v>126</v>
      </c>
      <c r="AJ397">
        <v>8760</v>
      </c>
      <c r="AK397" s="1" t="s">
        <v>163</v>
      </c>
      <c r="AL397">
        <v>5</v>
      </c>
      <c r="AM397" s="3"/>
      <c r="AN397" s="1" t="s">
        <v>120</v>
      </c>
      <c r="AO397" s="1" t="s">
        <v>120</v>
      </c>
      <c r="AP397" s="1" t="s">
        <v>128</v>
      </c>
      <c r="AQ397" s="1" t="s">
        <v>129</v>
      </c>
      <c r="AR397">
        <v>0</v>
      </c>
      <c r="AS397">
        <v>0</v>
      </c>
      <c r="AT397" s="1" t="s">
        <v>123</v>
      </c>
      <c r="AU397">
        <v>0</v>
      </c>
      <c r="AV397">
        <v>0</v>
      </c>
      <c r="AW397" s="1" t="s">
        <v>123</v>
      </c>
      <c r="AX397">
        <v>0</v>
      </c>
      <c r="AY397">
        <v>0</v>
      </c>
      <c r="AZ397" s="1" t="s">
        <v>123</v>
      </c>
      <c r="BA397">
        <v>0</v>
      </c>
      <c r="BB397">
        <v>0</v>
      </c>
      <c r="BC397" s="1" t="s">
        <v>123</v>
      </c>
      <c r="BF397" s="1" t="s">
        <v>130</v>
      </c>
      <c r="BG397" s="1" t="s">
        <v>120</v>
      </c>
      <c r="BH397" s="1" t="s">
        <v>131</v>
      </c>
      <c r="BK397" s="1" t="s">
        <v>120</v>
      </c>
      <c r="BL397" s="1" t="s">
        <v>120</v>
      </c>
      <c r="BM397" s="1" t="s">
        <v>120</v>
      </c>
      <c r="BN397" s="1" t="s">
        <v>120</v>
      </c>
      <c r="BO397" s="1" t="s">
        <v>604</v>
      </c>
      <c r="BP397" s="1" t="s">
        <v>133</v>
      </c>
      <c r="BQ397" s="1" t="s">
        <v>120</v>
      </c>
      <c r="BR397" s="1" t="s">
        <v>120</v>
      </c>
      <c r="BS397" s="1" t="s">
        <v>120</v>
      </c>
      <c r="BT397" s="1" t="s">
        <v>120</v>
      </c>
      <c r="BU397" s="1" t="s">
        <v>120</v>
      </c>
      <c r="BV397" s="1" t="s">
        <v>120</v>
      </c>
      <c r="BW397">
        <v>0</v>
      </c>
      <c r="BX397">
        <v>0</v>
      </c>
      <c r="BY397">
        <v>0</v>
      </c>
      <c r="BZ397" s="3"/>
      <c r="CA397" s="3"/>
      <c r="CB397" s="1" t="s">
        <v>147</v>
      </c>
      <c r="CC397" s="4"/>
      <c r="CE397" s="1" t="s">
        <v>120</v>
      </c>
      <c r="CH397" s="1" t="s">
        <v>120</v>
      </c>
      <c r="CK397" s="1" t="s">
        <v>120</v>
      </c>
      <c r="CN397" s="1" t="s">
        <v>120</v>
      </c>
      <c r="CO397" s="1" t="s">
        <v>120</v>
      </c>
      <c r="CP397" s="1" t="s">
        <v>120</v>
      </c>
      <c r="CQ397" s="1" t="s">
        <v>120</v>
      </c>
      <c r="CR397" s="1" t="s">
        <v>120</v>
      </c>
      <c r="CS397" s="1" t="s">
        <v>120</v>
      </c>
      <c r="CT397" s="3"/>
      <c r="CU397" s="1" t="s">
        <v>120</v>
      </c>
      <c r="CV397" s="1" t="s">
        <v>120</v>
      </c>
      <c r="CW397" s="1" t="s">
        <v>120</v>
      </c>
      <c r="CX397" s="1" t="s">
        <v>120</v>
      </c>
      <c r="CY397" s="1" t="s">
        <v>120</v>
      </c>
      <c r="CZ397" s="1" t="s">
        <v>120</v>
      </c>
      <c r="DA397" s="1" t="s">
        <v>120</v>
      </c>
      <c r="DB397">
        <v>0</v>
      </c>
      <c r="DC397" s="1" t="s">
        <v>120</v>
      </c>
      <c r="DD397" s="1" t="s">
        <v>135</v>
      </c>
      <c r="DE397" s="1" t="s">
        <v>120</v>
      </c>
      <c r="DF397" s="1" t="s">
        <v>120</v>
      </c>
      <c r="DG397" s="1" t="s">
        <v>120</v>
      </c>
      <c r="DH397" s="1" t="s">
        <v>136</v>
      </c>
      <c r="DI397" s="1" t="s">
        <v>119</v>
      </c>
      <c r="DJ397" s="1" t="s">
        <v>120</v>
      </c>
      <c r="DK397" s="1" t="s">
        <v>120</v>
      </c>
      <c r="DL397" s="1" t="s">
        <v>120</v>
      </c>
      <c r="DM397" s="1" t="s">
        <v>120</v>
      </c>
      <c r="DN397" s="1" t="s">
        <v>120</v>
      </c>
      <c r="DO397" s="1" t="s">
        <v>120</v>
      </c>
      <c r="DP397" s="1" t="s">
        <v>120</v>
      </c>
      <c r="DQ397" s="1" t="s">
        <v>120</v>
      </c>
    </row>
    <row r="398" spans="2:121" hidden="1" x14ac:dyDescent="0.25">
      <c r="B398">
        <v>2479</v>
      </c>
      <c r="C398" s="3">
        <v>40179</v>
      </c>
      <c r="D398" s="1" t="s">
        <v>374</v>
      </c>
      <c r="E398" s="1" t="s">
        <v>137</v>
      </c>
      <c r="F398">
        <v>-10</v>
      </c>
      <c r="G398" s="1" t="s">
        <v>118</v>
      </c>
      <c r="H398">
        <v>-87600</v>
      </c>
      <c r="I398" s="1" t="s">
        <v>119</v>
      </c>
      <c r="J398">
        <v>4.5599999999999996</v>
      </c>
      <c r="K398" s="9">
        <f>AVERAGE('E-F Prices 2011 Hourly'!G1619:G2361)</f>
        <v>0.74186664329125596</v>
      </c>
      <c r="L398" s="9">
        <f>SUM('E-F Prices 2011 Hourly'!J1642:J2361)</f>
        <v>42729.009999999995</v>
      </c>
      <c r="M398" s="9">
        <f>Table1[[#This Row],[Price]]*Table1[[#This Row],[Total quantity]]</f>
        <v>-399455.99999999994</v>
      </c>
      <c r="N398" s="9">
        <f>Table1[[#This Row],[Real P/L]]-Table1[[#This Row],[Premium]]</f>
        <v>442185.00999999995</v>
      </c>
      <c r="S398" s="1" t="s">
        <v>120</v>
      </c>
      <c r="V398" s="1" t="s">
        <v>121</v>
      </c>
      <c r="W398" s="1" t="s">
        <v>121</v>
      </c>
      <c r="X398" s="1" t="s">
        <v>122</v>
      </c>
      <c r="Y398" s="1" t="s">
        <v>123</v>
      </c>
      <c r="Z398" s="1" t="s">
        <v>124</v>
      </c>
      <c r="AA398" s="1" t="s">
        <v>426</v>
      </c>
      <c r="AB398" s="1" t="s">
        <v>120</v>
      </c>
      <c r="AC398" s="1" t="s">
        <v>120</v>
      </c>
      <c r="AD398" s="1" t="s">
        <v>120</v>
      </c>
      <c r="AE398" s="1" t="s">
        <v>120</v>
      </c>
      <c r="AF398" s="1" t="s">
        <v>120</v>
      </c>
      <c r="AG398" s="3">
        <v>40544</v>
      </c>
      <c r="AH398" s="3">
        <v>40908</v>
      </c>
      <c r="AI398" s="1" t="s">
        <v>126</v>
      </c>
      <c r="AJ398">
        <v>8760</v>
      </c>
      <c r="AK398" s="1" t="s">
        <v>163</v>
      </c>
      <c r="AL398">
        <v>5</v>
      </c>
      <c r="AM398" s="3"/>
      <c r="AN398" s="1" t="s">
        <v>120</v>
      </c>
      <c r="AO398" s="1" t="s">
        <v>120</v>
      </c>
      <c r="AP398" s="1" t="s">
        <v>128</v>
      </c>
      <c r="AQ398" s="1" t="s">
        <v>129</v>
      </c>
      <c r="AR398">
        <v>0</v>
      </c>
      <c r="AS398">
        <v>0</v>
      </c>
      <c r="AT398" s="1" t="s">
        <v>123</v>
      </c>
      <c r="AU398">
        <v>0</v>
      </c>
      <c r="AV398">
        <v>0</v>
      </c>
      <c r="AW398" s="1" t="s">
        <v>123</v>
      </c>
      <c r="AX398">
        <v>0</v>
      </c>
      <c r="AY398">
        <v>0</v>
      </c>
      <c r="AZ398" s="1" t="s">
        <v>123</v>
      </c>
      <c r="BA398">
        <v>0</v>
      </c>
      <c r="BB398">
        <v>0</v>
      </c>
      <c r="BC398" s="1" t="s">
        <v>123</v>
      </c>
      <c r="BF398" s="1" t="s">
        <v>130</v>
      </c>
      <c r="BG398" s="1" t="s">
        <v>120</v>
      </c>
      <c r="BH398" s="1" t="s">
        <v>131</v>
      </c>
      <c r="BK398" s="1" t="s">
        <v>120</v>
      </c>
      <c r="BL398" s="1" t="s">
        <v>120</v>
      </c>
      <c r="BM398" s="1" t="s">
        <v>120</v>
      </c>
      <c r="BN398" s="1" t="s">
        <v>120</v>
      </c>
      <c r="BO398" s="1" t="s">
        <v>605</v>
      </c>
      <c r="BP398" s="1" t="s">
        <v>133</v>
      </c>
      <c r="BQ398" s="1" t="s">
        <v>120</v>
      </c>
      <c r="BR398" s="1" t="s">
        <v>120</v>
      </c>
      <c r="BS398" s="1" t="s">
        <v>120</v>
      </c>
      <c r="BT398" s="1" t="s">
        <v>120</v>
      </c>
      <c r="BU398" s="1" t="s">
        <v>120</v>
      </c>
      <c r="BV398" s="1" t="s">
        <v>120</v>
      </c>
      <c r="BW398">
        <v>0</v>
      </c>
      <c r="BX398">
        <v>0</v>
      </c>
      <c r="BY398">
        <v>0</v>
      </c>
      <c r="BZ398" s="3"/>
      <c r="CA398" s="3"/>
      <c r="CB398" s="1" t="s">
        <v>147</v>
      </c>
      <c r="CC398" s="4"/>
      <c r="CE398" s="1" t="s">
        <v>120</v>
      </c>
      <c r="CH398" s="1" t="s">
        <v>120</v>
      </c>
      <c r="CK398" s="1" t="s">
        <v>120</v>
      </c>
      <c r="CN398" s="1" t="s">
        <v>120</v>
      </c>
      <c r="CO398" s="1" t="s">
        <v>120</v>
      </c>
      <c r="CP398" s="1" t="s">
        <v>120</v>
      </c>
      <c r="CQ398" s="1" t="s">
        <v>120</v>
      </c>
      <c r="CR398" s="1" t="s">
        <v>120</v>
      </c>
      <c r="CS398" s="1" t="s">
        <v>120</v>
      </c>
      <c r="CT398" s="3"/>
      <c r="CU398" s="1" t="s">
        <v>120</v>
      </c>
      <c r="CV398" s="1" t="s">
        <v>120</v>
      </c>
      <c r="CW398" s="1" t="s">
        <v>120</v>
      </c>
      <c r="CX398" s="1" t="s">
        <v>120</v>
      </c>
      <c r="CY398" s="1" t="s">
        <v>120</v>
      </c>
      <c r="CZ398" s="1" t="s">
        <v>120</v>
      </c>
      <c r="DA398" s="1" t="s">
        <v>120</v>
      </c>
      <c r="DB398">
        <v>0</v>
      </c>
      <c r="DC398" s="1" t="s">
        <v>120</v>
      </c>
      <c r="DD398" s="1" t="s">
        <v>135</v>
      </c>
      <c r="DE398" s="1" t="s">
        <v>120</v>
      </c>
      <c r="DF398" s="1" t="s">
        <v>120</v>
      </c>
      <c r="DG398" s="1" t="s">
        <v>120</v>
      </c>
      <c r="DH398" s="1" t="s">
        <v>136</v>
      </c>
      <c r="DI398" s="1" t="s">
        <v>119</v>
      </c>
      <c r="DJ398" s="1" t="s">
        <v>120</v>
      </c>
      <c r="DK398" s="1" t="s">
        <v>120</v>
      </c>
      <c r="DL398" s="1" t="s">
        <v>120</v>
      </c>
      <c r="DM398" s="1" t="s">
        <v>120</v>
      </c>
      <c r="DN398" s="1" t="s">
        <v>120</v>
      </c>
      <c r="DO398" s="1" t="s">
        <v>120</v>
      </c>
      <c r="DP398" s="1" t="s">
        <v>120</v>
      </c>
      <c r="DQ398" s="1" t="s">
        <v>120</v>
      </c>
    </row>
    <row r="399" spans="2:121" hidden="1" x14ac:dyDescent="0.25">
      <c r="B399">
        <v>2765</v>
      </c>
      <c r="C399" s="3">
        <v>40179</v>
      </c>
      <c r="D399" s="1" t="s">
        <v>374</v>
      </c>
      <c r="E399" s="1" t="s">
        <v>137</v>
      </c>
      <c r="F399">
        <v>-20</v>
      </c>
      <c r="G399" s="1" t="s">
        <v>118</v>
      </c>
      <c r="H399">
        <v>-175200</v>
      </c>
      <c r="I399" s="1" t="s">
        <v>119</v>
      </c>
      <c r="J399">
        <v>-3.43</v>
      </c>
      <c r="K399" s="9">
        <f>AVERAGE('E-F Prices 2011 Hourly'!G1620:G2362)</f>
        <v>0.74186664329125596</v>
      </c>
      <c r="L399" s="9">
        <f>SUM('E-F Prices 2011 Hourly'!J1643:J2362)</f>
        <v>42729.009999999995</v>
      </c>
      <c r="M399" s="9">
        <f>Table1[[#This Row],[Price]]*Table1[[#This Row],[Total quantity]]</f>
        <v>600936</v>
      </c>
      <c r="N399" s="9">
        <f>Table1[[#This Row],[Real P/L]]-Table1[[#This Row],[Premium]]</f>
        <v>-558206.99</v>
      </c>
      <c r="S399" s="1" t="s">
        <v>120</v>
      </c>
      <c r="V399" s="1" t="s">
        <v>121</v>
      </c>
      <c r="W399" s="1" t="s">
        <v>121</v>
      </c>
      <c r="X399" s="1" t="s">
        <v>122</v>
      </c>
      <c r="Y399" s="1" t="s">
        <v>123</v>
      </c>
      <c r="Z399" s="1" t="s">
        <v>124</v>
      </c>
      <c r="AA399" s="1" t="s">
        <v>426</v>
      </c>
      <c r="AB399" s="1" t="s">
        <v>120</v>
      </c>
      <c r="AC399" s="1" t="s">
        <v>120</v>
      </c>
      <c r="AD399" s="1" t="s">
        <v>120</v>
      </c>
      <c r="AE399" s="1" t="s">
        <v>120</v>
      </c>
      <c r="AF399" s="1" t="s">
        <v>120</v>
      </c>
      <c r="AG399" s="3">
        <v>40544</v>
      </c>
      <c r="AH399" s="3">
        <v>40908</v>
      </c>
      <c r="AI399" s="1" t="s">
        <v>126</v>
      </c>
      <c r="AJ399">
        <v>8760</v>
      </c>
      <c r="AK399" s="1" t="s">
        <v>163</v>
      </c>
      <c r="AL399">
        <v>5</v>
      </c>
      <c r="AM399" s="3"/>
      <c r="AN399" s="1" t="s">
        <v>120</v>
      </c>
      <c r="AO399" s="1" t="s">
        <v>120</v>
      </c>
      <c r="AP399" s="1" t="s">
        <v>128</v>
      </c>
      <c r="AQ399" s="1" t="s">
        <v>129</v>
      </c>
      <c r="AR399">
        <v>0</v>
      </c>
      <c r="AS399">
        <v>0</v>
      </c>
      <c r="AT399" s="1" t="s">
        <v>123</v>
      </c>
      <c r="AU399">
        <v>0</v>
      </c>
      <c r="AV399">
        <v>0</v>
      </c>
      <c r="AW399" s="1" t="s">
        <v>123</v>
      </c>
      <c r="AX399">
        <v>0</v>
      </c>
      <c r="AY399">
        <v>0</v>
      </c>
      <c r="AZ399" s="1" t="s">
        <v>123</v>
      </c>
      <c r="BA399">
        <v>0</v>
      </c>
      <c r="BB399">
        <v>0</v>
      </c>
      <c r="BC399" s="1" t="s">
        <v>123</v>
      </c>
      <c r="BF399" s="1" t="s">
        <v>130</v>
      </c>
      <c r="BG399" s="1" t="s">
        <v>120</v>
      </c>
      <c r="BH399" s="1" t="s">
        <v>131</v>
      </c>
      <c r="BK399" s="1" t="s">
        <v>120</v>
      </c>
      <c r="BL399" s="1" t="s">
        <v>120</v>
      </c>
      <c r="BM399" s="1" t="s">
        <v>120</v>
      </c>
      <c r="BN399" s="1" t="s">
        <v>120</v>
      </c>
      <c r="BO399" s="1" t="s">
        <v>606</v>
      </c>
      <c r="BP399" s="1" t="s">
        <v>133</v>
      </c>
      <c r="BQ399" s="1" t="s">
        <v>120</v>
      </c>
      <c r="BR399" s="1" t="s">
        <v>120</v>
      </c>
      <c r="BS399" s="1" t="s">
        <v>120</v>
      </c>
      <c r="BT399" s="1" t="s">
        <v>120</v>
      </c>
      <c r="BU399" s="1" t="s">
        <v>120</v>
      </c>
      <c r="BV399" s="1" t="s">
        <v>120</v>
      </c>
      <c r="BW399">
        <v>0</v>
      </c>
      <c r="BX399">
        <v>0</v>
      </c>
      <c r="BY399">
        <v>0</v>
      </c>
      <c r="BZ399" s="3"/>
      <c r="CA399" s="3"/>
      <c r="CB399" s="1" t="s">
        <v>147</v>
      </c>
      <c r="CC399" s="4"/>
      <c r="CE399" s="1" t="s">
        <v>120</v>
      </c>
      <c r="CH399" s="1" t="s">
        <v>120</v>
      </c>
      <c r="CK399" s="1" t="s">
        <v>120</v>
      </c>
      <c r="CN399" s="1" t="s">
        <v>120</v>
      </c>
      <c r="CO399" s="1" t="s">
        <v>120</v>
      </c>
      <c r="CP399" s="1" t="s">
        <v>120</v>
      </c>
      <c r="CQ399" s="1" t="s">
        <v>120</v>
      </c>
      <c r="CR399" s="1" t="s">
        <v>120</v>
      </c>
      <c r="CS399" s="1" t="s">
        <v>120</v>
      </c>
      <c r="CT399" s="3"/>
      <c r="CU399" s="1" t="s">
        <v>120</v>
      </c>
      <c r="CV399" s="1" t="s">
        <v>120</v>
      </c>
      <c r="CW399" s="1" t="s">
        <v>120</v>
      </c>
      <c r="CX399" s="1" t="s">
        <v>120</v>
      </c>
      <c r="CY399" s="1" t="s">
        <v>120</v>
      </c>
      <c r="CZ399" s="1" t="s">
        <v>120</v>
      </c>
      <c r="DA399" s="1" t="s">
        <v>120</v>
      </c>
      <c r="DB399">
        <v>0</v>
      </c>
      <c r="DC399" s="1" t="s">
        <v>120</v>
      </c>
      <c r="DD399" s="1" t="s">
        <v>135</v>
      </c>
      <c r="DE399" s="1" t="s">
        <v>120</v>
      </c>
      <c r="DF399" s="1" t="s">
        <v>120</v>
      </c>
      <c r="DG399" s="1" t="s">
        <v>120</v>
      </c>
      <c r="DH399" s="1" t="s">
        <v>136</v>
      </c>
      <c r="DI399" s="1" t="s">
        <v>119</v>
      </c>
      <c r="DJ399" s="1" t="s">
        <v>120</v>
      </c>
      <c r="DK399" s="1" t="s">
        <v>120</v>
      </c>
      <c r="DL399" s="1" t="s">
        <v>120</v>
      </c>
      <c r="DM399" s="1" t="s">
        <v>120</v>
      </c>
      <c r="DN399" s="1" t="s">
        <v>120</v>
      </c>
      <c r="DO399" s="1" t="s">
        <v>120</v>
      </c>
      <c r="DP399" s="1" t="s">
        <v>120</v>
      </c>
      <c r="DQ399" s="1" t="s">
        <v>120</v>
      </c>
    </row>
    <row r="400" spans="2:121" hidden="1" x14ac:dyDescent="0.25">
      <c r="B400">
        <v>2193</v>
      </c>
      <c r="C400" s="3">
        <v>40179</v>
      </c>
      <c r="D400" s="1" t="s">
        <v>378</v>
      </c>
      <c r="E400" s="1" t="s">
        <v>117</v>
      </c>
      <c r="F400">
        <v>10</v>
      </c>
      <c r="G400" s="1" t="s">
        <v>118</v>
      </c>
      <c r="H400">
        <v>87840</v>
      </c>
      <c r="I400" s="1" t="s">
        <v>119</v>
      </c>
      <c r="J400">
        <v>3.23</v>
      </c>
      <c r="K400" s="9">
        <f>AVERAGE('E-F Prices 2011 Hourly'!G1621:G2363)</f>
        <v>0.74186664329125596</v>
      </c>
      <c r="L400" s="9">
        <f>SUM('E-F Prices 2011 Hourly'!J1644:J2363)</f>
        <v>42729.009999999995</v>
      </c>
      <c r="M400" s="9">
        <f>Table1[[#This Row],[Price]]*Table1[[#This Row],[Total quantity]]</f>
        <v>283723.2</v>
      </c>
      <c r="N400" s="9">
        <f>Table1[[#This Row],[Real P/L]]-Table1[[#This Row],[Premium]]</f>
        <v>-240994.19</v>
      </c>
      <c r="S400" s="1" t="s">
        <v>120</v>
      </c>
      <c r="V400" s="1" t="s">
        <v>121</v>
      </c>
      <c r="W400" s="1" t="s">
        <v>121</v>
      </c>
      <c r="X400" s="1" t="s">
        <v>122</v>
      </c>
      <c r="Y400" s="1" t="s">
        <v>123</v>
      </c>
      <c r="Z400" s="1" t="s">
        <v>124</v>
      </c>
      <c r="AA400" s="1" t="s">
        <v>426</v>
      </c>
      <c r="AB400" s="1" t="s">
        <v>120</v>
      </c>
      <c r="AC400" s="1" t="s">
        <v>120</v>
      </c>
      <c r="AD400" s="1" t="s">
        <v>120</v>
      </c>
      <c r="AE400" s="1" t="s">
        <v>120</v>
      </c>
      <c r="AF400" s="1" t="s">
        <v>120</v>
      </c>
      <c r="AG400" s="3">
        <v>40909</v>
      </c>
      <c r="AH400" s="3">
        <v>41274</v>
      </c>
      <c r="AI400" s="1" t="s">
        <v>126</v>
      </c>
      <c r="AJ400">
        <v>8784</v>
      </c>
      <c r="AK400" s="1" t="s">
        <v>127</v>
      </c>
      <c r="AL400">
        <v>-5</v>
      </c>
      <c r="AM400" s="3"/>
      <c r="AN400" s="1" t="s">
        <v>120</v>
      </c>
      <c r="AO400" s="1" t="s">
        <v>120</v>
      </c>
      <c r="AP400" s="1" t="s">
        <v>128</v>
      </c>
      <c r="AQ400" s="1" t="s">
        <v>129</v>
      </c>
      <c r="AR400">
        <v>0</v>
      </c>
      <c r="AS400">
        <v>0</v>
      </c>
      <c r="AT400" s="1" t="s">
        <v>123</v>
      </c>
      <c r="AU400">
        <v>0</v>
      </c>
      <c r="AV400">
        <v>0</v>
      </c>
      <c r="AW400" s="1" t="s">
        <v>123</v>
      </c>
      <c r="AX400">
        <v>0</v>
      </c>
      <c r="AY400">
        <v>0</v>
      </c>
      <c r="AZ400" s="1" t="s">
        <v>123</v>
      </c>
      <c r="BA400">
        <v>0</v>
      </c>
      <c r="BB400">
        <v>0</v>
      </c>
      <c r="BC400" s="1" t="s">
        <v>123</v>
      </c>
      <c r="BF400" s="1" t="s">
        <v>130</v>
      </c>
      <c r="BG400" s="1" t="s">
        <v>120</v>
      </c>
      <c r="BH400" s="1" t="s">
        <v>131</v>
      </c>
      <c r="BK400" s="1" t="s">
        <v>120</v>
      </c>
      <c r="BL400" s="1" t="s">
        <v>120</v>
      </c>
      <c r="BM400" s="1" t="s">
        <v>120</v>
      </c>
      <c r="BN400" s="1" t="s">
        <v>120</v>
      </c>
      <c r="BO400" s="1" t="s">
        <v>607</v>
      </c>
      <c r="BP400" s="1" t="s">
        <v>133</v>
      </c>
      <c r="BQ400" s="1" t="s">
        <v>120</v>
      </c>
      <c r="BR400" s="1" t="s">
        <v>120</v>
      </c>
      <c r="BS400" s="1" t="s">
        <v>120</v>
      </c>
      <c r="BT400" s="1" t="s">
        <v>120</v>
      </c>
      <c r="BU400" s="1" t="s">
        <v>120</v>
      </c>
      <c r="BV400" s="1" t="s">
        <v>120</v>
      </c>
      <c r="BW400">
        <v>0</v>
      </c>
      <c r="BX400">
        <v>0</v>
      </c>
      <c r="BY400">
        <v>0</v>
      </c>
      <c r="BZ400" s="3"/>
      <c r="CA400" s="3"/>
      <c r="CB400" s="1" t="s">
        <v>134</v>
      </c>
      <c r="CC400" s="4"/>
      <c r="CE400" s="1" t="s">
        <v>120</v>
      </c>
      <c r="CH400" s="1" t="s">
        <v>120</v>
      </c>
      <c r="CK400" s="1" t="s">
        <v>120</v>
      </c>
      <c r="CN400" s="1" t="s">
        <v>120</v>
      </c>
      <c r="CO400" s="1" t="s">
        <v>120</v>
      </c>
      <c r="CP400" s="1" t="s">
        <v>120</v>
      </c>
      <c r="CQ400" s="1" t="s">
        <v>120</v>
      </c>
      <c r="CR400" s="1" t="s">
        <v>120</v>
      </c>
      <c r="CS400" s="1" t="s">
        <v>120</v>
      </c>
      <c r="CT400" s="3"/>
      <c r="CU400" s="1" t="s">
        <v>120</v>
      </c>
      <c r="CV400" s="1" t="s">
        <v>120</v>
      </c>
      <c r="CW400" s="1" t="s">
        <v>120</v>
      </c>
      <c r="CX400" s="1" t="s">
        <v>120</v>
      </c>
      <c r="CY400" s="1" t="s">
        <v>120</v>
      </c>
      <c r="CZ400" s="1" t="s">
        <v>120</v>
      </c>
      <c r="DA400" s="1" t="s">
        <v>120</v>
      </c>
      <c r="DB400">
        <v>0</v>
      </c>
      <c r="DC400" s="1" t="s">
        <v>120</v>
      </c>
      <c r="DD400" s="1" t="s">
        <v>135</v>
      </c>
      <c r="DE400" s="1" t="s">
        <v>120</v>
      </c>
      <c r="DF400" s="1" t="s">
        <v>120</v>
      </c>
      <c r="DG400" s="1" t="s">
        <v>120</v>
      </c>
      <c r="DH400" s="1" t="s">
        <v>136</v>
      </c>
      <c r="DI400" s="1" t="s">
        <v>119</v>
      </c>
      <c r="DJ400" s="1" t="s">
        <v>120</v>
      </c>
      <c r="DK400" s="1" t="s">
        <v>120</v>
      </c>
      <c r="DL400" s="1" t="s">
        <v>120</v>
      </c>
      <c r="DM400" s="1" t="s">
        <v>120</v>
      </c>
      <c r="DN400" s="1" t="s">
        <v>120</v>
      </c>
      <c r="DO400" s="1" t="s">
        <v>120</v>
      </c>
      <c r="DP400" s="1" t="s">
        <v>120</v>
      </c>
      <c r="DQ400" s="1" t="s">
        <v>120</v>
      </c>
    </row>
    <row r="401" spans="2:121" hidden="1" x14ac:dyDescent="0.25">
      <c r="B401">
        <v>2481</v>
      </c>
      <c r="C401" s="3">
        <v>40179</v>
      </c>
      <c r="D401" s="1" t="s">
        <v>378</v>
      </c>
      <c r="E401" s="1" t="s">
        <v>137</v>
      </c>
      <c r="F401">
        <v>-10</v>
      </c>
      <c r="G401" s="1" t="s">
        <v>118</v>
      </c>
      <c r="H401">
        <v>-87840</v>
      </c>
      <c r="I401" s="1" t="s">
        <v>119</v>
      </c>
      <c r="J401">
        <v>4.5599999999999996</v>
      </c>
      <c r="K401" s="9">
        <f>AVERAGE('E-F Prices 2011 Hourly'!G1622:G2364)</f>
        <v>0.74186664329125596</v>
      </c>
      <c r="L401" s="9">
        <f>SUM('E-F Prices 2011 Hourly'!J1645:J2364)</f>
        <v>42729.009999999995</v>
      </c>
      <c r="M401" s="9">
        <f>Table1[[#This Row],[Price]]*Table1[[#This Row],[Total quantity]]</f>
        <v>-400550.39999999997</v>
      </c>
      <c r="N401" s="9">
        <f>Table1[[#This Row],[Real P/L]]-Table1[[#This Row],[Premium]]</f>
        <v>443279.41</v>
      </c>
      <c r="S401" s="1" t="s">
        <v>120</v>
      </c>
      <c r="V401" s="1" t="s">
        <v>121</v>
      </c>
      <c r="W401" s="1" t="s">
        <v>121</v>
      </c>
      <c r="X401" s="1" t="s">
        <v>122</v>
      </c>
      <c r="Y401" s="1" t="s">
        <v>123</v>
      </c>
      <c r="Z401" s="1" t="s">
        <v>124</v>
      </c>
      <c r="AA401" s="1" t="s">
        <v>426</v>
      </c>
      <c r="AB401" s="1" t="s">
        <v>120</v>
      </c>
      <c r="AC401" s="1" t="s">
        <v>120</v>
      </c>
      <c r="AD401" s="1" t="s">
        <v>120</v>
      </c>
      <c r="AE401" s="1" t="s">
        <v>120</v>
      </c>
      <c r="AF401" s="1" t="s">
        <v>120</v>
      </c>
      <c r="AG401" s="3">
        <v>40909</v>
      </c>
      <c r="AH401" s="3">
        <v>41274</v>
      </c>
      <c r="AI401" s="1" t="s">
        <v>126</v>
      </c>
      <c r="AJ401">
        <v>8784</v>
      </c>
      <c r="AK401" s="1" t="s">
        <v>127</v>
      </c>
      <c r="AL401">
        <v>-5</v>
      </c>
      <c r="AM401" s="3"/>
      <c r="AN401" s="1" t="s">
        <v>120</v>
      </c>
      <c r="AO401" s="1" t="s">
        <v>120</v>
      </c>
      <c r="AP401" s="1" t="s">
        <v>128</v>
      </c>
      <c r="AQ401" s="1" t="s">
        <v>129</v>
      </c>
      <c r="AR401">
        <v>0</v>
      </c>
      <c r="AS401">
        <v>0</v>
      </c>
      <c r="AT401" s="1" t="s">
        <v>123</v>
      </c>
      <c r="AU401">
        <v>0</v>
      </c>
      <c r="AV401">
        <v>0</v>
      </c>
      <c r="AW401" s="1" t="s">
        <v>123</v>
      </c>
      <c r="AX401">
        <v>0</v>
      </c>
      <c r="AY401">
        <v>0</v>
      </c>
      <c r="AZ401" s="1" t="s">
        <v>123</v>
      </c>
      <c r="BA401">
        <v>0</v>
      </c>
      <c r="BB401">
        <v>0</v>
      </c>
      <c r="BC401" s="1" t="s">
        <v>123</v>
      </c>
      <c r="BF401" s="1" t="s">
        <v>130</v>
      </c>
      <c r="BG401" s="1" t="s">
        <v>120</v>
      </c>
      <c r="BH401" s="1" t="s">
        <v>131</v>
      </c>
      <c r="BK401" s="1" t="s">
        <v>120</v>
      </c>
      <c r="BL401" s="1" t="s">
        <v>120</v>
      </c>
      <c r="BM401" s="1" t="s">
        <v>120</v>
      </c>
      <c r="BN401" s="1" t="s">
        <v>120</v>
      </c>
      <c r="BO401" s="1" t="s">
        <v>608</v>
      </c>
      <c r="BP401" s="1" t="s">
        <v>133</v>
      </c>
      <c r="BQ401" s="1" t="s">
        <v>120</v>
      </c>
      <c r="BR401" s="1" t="s">
        <v>120</v>
      </c>
      <c r="BS401" s="1" t="s">
        <v>120</v>
      </c>
      <c r="BT401" s="1" t="s">
        <v>120</v>
      </c>
      <c r="BU401" s="1" t="s">
        <v>120</v>
      </c>
      <c r="BV401" s="1" t="s">
        <v>120</v>
      </c>
      <c r="BW401">
        <v>0</v>
      </c>
      <c r="BX401">
        <v>0</v>
      </c>
      <c r="BY401">
        <v>0</v>
      </c>
      <c r="BZ401" s="3"/>
      <c r="CA401" s="3"/>
      <c r="CB401" s="1" t="s">
        <v>134</v>
      </c>
      <c r="CC401" s="4"/>
      <c r="CE401" s="1" t="s">
        <v>120</v>
      </c>
      <c r="CH401" s="1" t="s">
        <v>120</v>
      </c>
      <c r="CK401" s="1" t="s">
        <v>120</v>
      </c>
      <c r="CN401" s="1" t="s">
        <v>120</v>
      </c>
      <c r="CO401" s="1" t="s">
        <v>120</v>
      </c>
      <c r="CP401" s="1" t="s">
        <v>120</v>
      </c>
      <c r="CQ401" s="1" t="s">
        <v>120</v>
      </c>
      <c r="CR401" s="1" t="s">
        <v>120</v>
      </c>
      <c r="CS401" s="1" t="s">
        <v>120</v>
      </c>
      <c r="CT401" s="3"/>
      <c r="CU401" s="1" t="s">
        <v>120</v>
      </c>
      <c r="CV401" s="1" t="s">
        <v>120</v>
      </c>
      <c r="CW401" s="1" t="s">
        <v>120</v>
      </c>
      <c r="CX401" s="1" t="s">
        <v>120</v>
      </c>
      <c r="CY401" s="1" t="s">
        <v>120</v>
      </c>
      <c r="CZ401" s="1" t="s">
        <v>120</v>
      </c>
      <c r="DA401" s="1" t="s">
        <v>120</v>
      </c>
      <c r="DB401">
        <v>0</v>
      </c>
      <c r="DC401" s="1" t="s">
        <v>120</v>
      </c>
      <c r="DD401" s="1" t="s">
        <v>135</v>
      </c>
      <c r="DE401" s="1" t="s">
        <v>120</v>
      </c>
      <c r="DF401" s="1" t="s">
        <v>120</v>
      </c>
      <c r="DG401" s="1" t="s">
        <v>120</v>
      </c>
      <c r="DH401" s="1" t="s">
        <v>136</v>
      </c>
      <c r="DI401" s="1" t="s">
        <v>119</v>
      </c>
      <c r="DJ401" s="1" t="s">
        <v>120</v>
      </c>
      <c r="DK401" s="1" t="s">
        <v>120</v>
      </c>
      <c r="DL401" s="1" t="s">
        <v>120</v>
      </c>
      <c r="DM401" s="1" t="s">
        <v>120</v>
      </c>
      <c r="DN401" s="1" t="s">
        <v>120</v>
      </c>
      <c r="DO401" s="1" t="s">
        <v>120</v>
      </c>
      <c r="DP401" s="1" t="s">
        <v>120</v>
      </c>
      <c r="DQ401" s="1" t="s">
        <v>120</v>
      </c>
    </row>
    <row r="402" spans="2:121" hidden="1" x14ac:dyDescent="0.25">
      <c r="B402">
        <v>2767</v>
      </c>
      <c r="C402" s="3">
        <v>40179</v>
      </c>
      <c r="D402" s="1" t="s">
        <v>378</v>
      </c>
      <c r="E402" s="1" t="s">
        <v>137</v>
      </c>
      <c r="F402">
        <v>-20</v>
      </c>
      <c r="G402" s="1" t="s">
        <v>118</v>
      </c>
      <c r="H402">
        <v>-175680</v>
      </c>
      <c r="I402" s="1" t="s">
        <v>119</v>
      </c>
      <c r="J402">
        <v>-3.43</v>
      </c>
      <c r="K402" s="9">
        <f>AVERAGE('E-F Prices 2011 Hourly'!G1623:G2365)</f>
        <v>0.74186664329125596</v>
      </c>
      <c r="L402" s="9">
        <f>SUM('E-F Prices 2011 Hourly'!J1646:J2365)</f>
        <v>42729.009999999995</v>
      </c>
      <c r="M402" s="9">
        <f>Table1[[#This Row],[Price]]*Table1[[#This Row],[Total quantity]]</f>
        <v>602582.4</v>
      </c>
      <c r="N402" s="9">
        <f>Table1[[#This Row],[Real P/L]]-Table1[[#This Row],[Premium]]</f>
        <v>-559853.39</v>
      </c>
      <c r="S402" s="1" t="s">
        <v>120</v>
      </c>
      <c r="V402" s="1" t="s">
        <v>121</v>
      </c>
      <c r="W402" s="1" t="s">
        <v>121</v>
      </c>
      <c r="X402" s="1" t="s">
        <v>122</v>
      </c>
      <c r="Y402" s="1" t="s">
        <v>123</v>
      </c>
      <c r="Z402" s="1" t="s">
        <v>124</v>
      </c>
      <c r="AA402" s="1" t="s">
        <v>426</v>
      </c>
      <c r="AB402" s="1" t="s">
        <v>120</v>
      </c>
      <c r="AC402" s="1" t="s">
        <v>120</v>
      </c>
      <c r="AD402" s="1" t="s">
        <v>120</v>
      </c>
      <c r="AE402" s="1" t="s">
        <v>120</v>
      </c>
      <c r="AF402" s="1" t="s">
        <v>120</v>
      </c>
      <c r="AG402" s="3">
        <v>40909</v>
      </c>
      <c r="AH402" s="3">
        <v>41274</v>
      </c>
      <c r="AI402" s="1" t="s">
        <v>126</v>
      </c>
      <c r="AJ402">
        <v>8784</v>
      </c>
      <c r="AK402" s="1" t="s">
        <v>127</v>
      </c>
      <c r="AL402">
        <v>-5</v>
      </c>
      <c r="AM402" s="3"/>
      <c r="AN402" s="1" t="s">
        <v>120</v>
      </c>
      <c r="AO402" s="1" t="s">
        <v>120</v>
      </c>
      <c r="AP402" s="1" t="s">
        <v>128</v>
      </c>
      <c r="AQ402" s="1" t="s">
        <v>129</v>
      </c>
      <c r="AR402">
        <v>0</v>
      </c>
      <c r="AS402">
        <v>0</v>
      </c>
      <c r="AT402" s="1" t="s">
        <v>123</v>
      </c>
      <c r="AU402">
        <v>0</v>
      </c>
      <c r="AV402">
        <v>0</v>
      </c>
      <c r="AW402" s="1" t="s">
        <v>123</v>
      </c>
      <c r="AX402">
        <v>0</v>
      </c>
      <c r="AY402">
        <v>0</v>
      </c>
      <c r="AZ402" s="1" t="s">
        <v>123</v>
      </c>
      <c r="BA402">
        <v>0</v>
      </c>
      <c r="BB402">
        <v>0</v>
      </c>
      <c r="BC402" s="1" t="s">
        <v>123</v>
      </c>
      <c r="BF402" s="1" t="s">
        <v>130</v>
      </c>
      <c r="BG402" s="1" t="s">
        <v>120</v>
      </c>
      <c r="BH402" s="1" t="s">
        <v>131</v>
      </c>
      <c r="BK402" s="1" t="s">
        <v>120</v>
      </c>
      <c r="BL402" s="1" t="s">
        <v>120</v>
      </c>
      <c r="BM402" s="1" t="s">
        <v>120</v>
      </c>
      <c r="BN402" s="1" t="s">
        <v>120</v>
      </c>
      <c r="BO402" s="1" t="s">
        <v>609</v>
      </c>
      <c r="BP402" s="1" t="s">
        <v>133</v>
      </c>
      <c r="BQ402" s="1" t="s">
        <v>120</v>
      </c>
      <c r="BR402" s="1" t="s">
        <v>120</v>
      </c>
      <c r="BS402" s="1" t="s">
        <v>120</v>
      </c>
      <c r="BT402" s="1" t="s">
        <v>120</v>
      </c>
      <c r="BU402" s="1" t="s">
        <v>120</v>
      </c>
      <c r="BV402" s="1" t="s">
        <v>120</v>
      </c>
      <c r="BW402">
        <v>0</v>
      </c>
      <c r="BX402">
        <v>0</v>
      </c>
      <c r="BY402">
        <v>0</v>
      </c>
      <c r="BZ402" s="3"/>
      <c r="CA402" s="3"/>
      <c r="CB402" s="1" t="s">
        <v>134</v>
      </c>
      <c r="CC402" s="4"/>
      <c r="CE402" s="1" t="s">
        <v>120</v>
      </c>
      <c r="CH402" s="1" t="s">
        <v>120</v>
      </c>
      <c r="CK402" s="1" t="s">
        <v>120</v>
      </c>
      <c r="CN402" s="1" t="s">
        <v>120</v>
      </c>
      <c r="CO402" s="1" t="s">
        <v>120</v>
      </c>
      <c r="CP402" s="1" t="s">
        <v>120</v>
      </c>
      <c r="CQ402" s="1" t="s">
        <v>120</v>
      </c>
      <c r="CR402" s="1" t="s">
        <v>120</v>
      </c>
      <c r="CS402" s="1" t="s">
        <v>120</v>
      </c>
      <c r="CT402" s="3"/>
      <c r="CU402" s="1" t="s">
        <v>120</v>
      </c>
      <c r="CV402" s="1" t="s">
        <v>120</v>
      </c>
      <c r="CW402" s="1" t="s">
        <v>120</v>
      </c>
      <c r="CX402" s="1" t="s">
        <v>120</v>
      </c>
      <c r="CY402" s="1" t="s">
        <v>120</v>
      </c>
      <c r="CZ402" s="1" t="s">
        <v>120</v>
      </c>
      <c r="DA402" s="1" t="s">
        <v>120</v>
      </c>
      <c r="DB402">
        <v>0</v>
      </c>
      <c r="DC402" s="1" t="s">
        <v>120</v>
      </c>
      <c r="DD402" s="1" t="s">
        <v>135</v>
      </c>
      <c r="DE402" s="1" t="s">
        <v>120</v>
      </c>
      <c r="DF402" s="1" t="s">
        <v>120</v>
      </c>
      <c r="DG402" s="1" t="s">
        <v>120</v>
      </c>
      <c r="DH402" s="1" t="s">
        <v>136</v>
      </c>
      <c r="DI402" s="1" t="s">
        <v>119</v>
      </c>
      <c r="DJ402" s="1" t="s">
        <v>120</v>
      </c>
      <c r="DK402" s="1" t="s">
        <v>120</v>
      </c>
      <c r="DL402" s="1" t="s">
        <v>120</v>
      </c>
      <c r="DM402" s="1" t="s">
        <v>120</v>
      </c>
      <c r="DN402" s="1" t="s">
        <v>120</v>
      </c>
      <c r="DO402" s="1" t="s">
        <v>120</v>
      </c>
      <c r="DP402" s="1" t="s">
        <v>120</v>
      </c>
      <c r="DQ402" s="1" t="s">
        <v>120</v>
      </c>
    </row>
    <row r="403" spans="2:121" hidden="1" x14ac:dyDescent="0.25">
      <c r="B403">
        <v>2197</v>
      </c>
      <c r="C403" s="3">
        <v>40179</v>
      </c>
      <c r="D403" s="1" t="s">
        <v>386</v>
      </c>
      <c r="E403" s="1" t="s">
        <v>117</v>
      </c>
      <c r="F403">
        <v>10</v>
      </c>
      <c r="G403" s="1" t="s">
        <v>118</v>
      </c>
      <c r="H403">
        <v>87840</v>
      </c>
      <c r="I403" s="1" t="s">
        <v>119</v>
      </c>
      <c r="J403">
        <v>3.23</v>
      </c>
      <c r="K403" s="9">
        <f>AVERAGE('E-F Prices 2011 Hourly'!G1624:G2366)</f>
        <v>0.74186664329125596</v>
      </c>
      <c r="L403" s="9">
        <f>SUM('E-F Prices 2011 Hourly'!J1647:J2366)</f>
        <v>42729.009999999995</v>
      </c>
      <c r="M403" s="9">
        <f>Table1[[#This Row],[Price]]*Table1[[#This Row],[Total quantity]]</f>
        <v>283723.2</v>
      </c>
      <c r="N403" s="9">
        <f>Table1[[#This Row],[Real P/L]]-Table1[[#This Row],[Premium]]</f>
        <v>-240994.19</v>
      </c>
      <c r="S403" s="1" t="s">
        <v>120</v>
      </c>
      <c r="V403" s="1" t="s">
        <v>121</v>
      </c>
      <c r="W403" s="1" t="s">
        <v>121</v>
      </c>
      <c r="X403" s="1" t="s">
        <v>122</v>
      </c>
      <c r="Y403" s="1" t="s">
        <v>123</v>
      </c>
      <c r="Z403" s="1" t="s">
        <v>124</v>
      </c>
      <c r="AA403" s="1" t="s">
        <v>426</v>
      </c>
      <c r="AB403" s="1" t="s">
        <v>120</v>
      </c>
      <c r="AC403" s="1" t="s">
        <v>120</v>
      </c>
      <c r="AD403" s="1" t="s">
        <v>120</v>
      </c>
      <c r="AE403" s="1" t="s">
        <v>120</v>
      </c>
      <c r="AF403" s="1" t="s">
        <v>120</v>
      </c>
      <c r="AG403" s="3">
        <v>40909</v>
      </c>
      <c r="AH403" s="3">
        <v>41274</v>
      </c>
      <c r="AI403" s="1" t="s">
        <v>126</v>
      </c>
      <c r="AJ403">
        <v>8784</v>
      </c>
      <c r="AK403" s="1" t="s">
        <v>127</v>
      </c>
      <c r="AL403">
        <v>-5</v>
      </c>
      <c r="AM403" s="3"/>
      <c r="AN403" s="1" t="s">
        <v>120</v>
      </c>
      <c r="AO403" s="1" t="s">
        <v>120</v>
      </c>
      <c r="AP403" s="1" t="s">
        <v>128</v>
      </c>
      <c r="AQ403" s="1" t="s">
        <v>129</v>
      </c>
      <c r="AR403">
        <v>0</v>
      </c>
      <c r="AS403">
        <v>0</v>
      </c>
      <c r="AT403" s="1" t="s">
        <v>123</v>
      </c>
      <c r="AU403">
        <v>0</v>
      </c>
      <c r="AV403">
        <v>0</v>
      </c>
      <c r="AW403" s="1" t="s">
        <v>123</v>
      </c>
      <c r="AX403">
        <v>0</v>
      </c>
      <c r="AY403">
        <v>0</v>
      </c>
      <c r="AZ403" s="1" t="s">
        <v>123</v>
      </c>
      <c r="BA403">
        <v>0</v>
      </c>
      <c r="BB403">
        <v>0</v>
      </c>
      <c r="BC403" s="1" t="s">
        <v>123</v>
      </c>
      <c r="BF403" s="1" t="s">
        <v>130</v>
      </c>
      <c r="BG403" s="1" t="s">
        <v>120</v>
      </c>
      <c r="BH403" s="1" t="s">
        <v>131</v>
      </c>
      <c r="BK403" s="1" t="s">
        <v>120</v>
      </c>
      <c r="BL403" s="1" t="s">
        <v>120</v>
      </c>
      <c r="BM403" s="1" t="s">
        <v>120</v>
      </c>
      <c r="BN403" s="1" t="s">
        <v>120</v>
      </c>
      <c r="BO403" s="1" t="s">
        <v>610</v>
      </c>
      <c r="BP403" s="1" t="s">
        <v>133</v>
      </c>
      <c r="BQ403" s="1" t="s">
        <v>120</v>
      </c>
      <c r="BR403" s="1" t="s">
        <v>120</v>
      </c>
      <c r="BS403" s="1" t="s">
        <v>120</v>
      </c>
      <c r="BT403" s="1" t="s">
        <v>120</v>
      </c>
      <c r="BU403" s="1" t="s">
        <v>120</v>
      </c>
      <c r="BV403" s="1" t="s">
        <v>120</v>
      </c>
      <c r="BW403">
        <v>0</v>
      </c>
      <c r="BX403">
        <v>0</v>
      </c>
      <c r="BY403">
        <v>0</v>
      </c>
      <c r="BZ403" s="3"/>
      <c r="CA403" s="3"/>
      <c r="CB403" s="1" t="s">
        <v>147</v>
      </c>
      <c r="CC403" s="4"/>
      <c r="CE403" s="1" t="s">
        <v>120</v>
      </c>
      <c r="CH403" s="1" t="s">
        <v>120</v>
      </c>
      <c r="CK403" s="1" t="s">
        <v>120</v>
      </c>
      <c r="CN403" s="1" t="s">
        <v>120</v>
      </c>
      <c r="CO403" s="1" t="s">
        <v>120</v>
      </c>
      <c r="CP403" s="1" t="s">
        <v>120</v>
      </c>
      <c r="CQ403" s="1" t="s">
        <v>120</v>
      </c>
      <c r="CR403" s="1" t="s">
        <v>120</v>
      </c>
      <c r="CS403" s="1" t="s">
        <v>120</v>
      </c>
      <c r="CT403" s="3"/>
      <c r="CU403" s="1" t="s">
        <v>120</v>
      </c>
      <c r="CV403" s="1" t="s">
        <v>120</v>
      </c>
      <c r="CW403" s="1" t="s">
        <v>120</v>
      </c>
      <c r="CX403" s="1" t="s">
        <v>120</v>
      </c>
      <c r="CY403" s="1" t="s">
        <v>120</v>
      </c>
      <c r="CZ403" s="1" t="s">
        <v>120</v>
      </c>
      <c r="DA403" s="1" t="s">
        <v>120</v>
      </c>
      <c r="DB403">
        <v>0</v>
      </c>
      <c r="DC403" s="1" t="s">
        <v>120</v>
      </c>
      <c r="DD403" s="1" t="s">
        <v>135</v>
      </c>
      <c r="DE403" s="1" t="s">
        <v>120</v>
      </c>
      <c r="DF403" s="1" t="s">
        <v>120</v>
      </c>
      <c r="DG403" s="1" t="s">
        <v>120</v>
      </c>
      <c r="DH403" s="1" t="s">
        <v>136</v>
      </c>
      <c r="DI403" s="1" t="s">
        <v>119</v>
      </c>
      <c r="DJ403" s="1" t="s">
        <v>120</v>
      </c>
      <c r="DK403" s="1" t="s">
        <v>120</v>
      </c>
      <c r="DL403" s="1" t="s">
        <v>120</v>
      </c>
      <c r="DM403" s="1" t="s">
        <v>120</v>
      </c>
      <c r="DN403" s="1" t="s">
        <v>120</v>
      </c>
      <c r="DO403" s="1" t="s">
        <v>120</v>
      </c>
      <c r="DP403" s="1" t="s">
        <v>120</v>
      </c>
      <c r="DQ403" s="1" t="s">
        <v>120</v>
      </c>
    </row>
    <row r="404" spans="2:121" hidden="1" x14ac:dyDescent="0.25">
      <c r="B404">
        <v>2485</v>
      </c>
      <c r="C404" s="3">
        <v>40179</v>
      </c>
      <c r="D404" s="1" t="s">
        <v>386</v>
      </c>
      <c r="E404" s="1" t="s">
        <v>137</v>
      </c>
      <c r="F404">
        <v>-10</v>
      </c>
      <c r="G404" s="1" t="s">
        <v>118</v>
      </c>
      <c r="H404">
        <v>-87840</v>
      </c>
      <c r="I404" s="1" t="s">
        <v>119</v>
      </c>
      <c r="J404">
        <v>4.5599999999999996</v>
      </c>
      <c r="K404" s="9">
        <f>AVERAGE('E-F Prices 2011 Hourly'!G1625:G2367)</f>
        <v>0.74186664329125596</v>
      </c>
      <c r="L404" s="9">
        <f>SUM('E-F Prices 2011 Hourly'!J1648:J2367)</f>
        <v>42729.009999999995</v>
      </c>
      <c r="M404" s="9">
        <f>Table1[[#This Row],[Price]]*Table1[[#This Row],[Total quantity]]</f>
        <v>-400550.39999999997</v>
      </c>
      <c r="N404" s="9">
        <f>Table1[[#This Row],[Real P/L]]-Table1[[#This Row],[Premium]]</f>
        <v>443279.41</v>
      </c>
      <c r="S404" s="1" t="s">
        <v>120</v>
      </c>
      <c r="V404" s="1" t="s">
        <v>121</v>
      </c>
      <c r="W404" s="1" t="s">
        <v>121</v>
      </c>
      <c r="X404" s="1" t="s">
        <v>122</v>
      </c>
      <c r="Y404" s="1" t="s">
        <v>123</v>
      </c>
      <c r="Z404" s="1" t="s">
        <v>124</v>
      </c>
      <c r="AA404" s="1" t="s">
        <v>426</v>
      </c>
      <c r="AB404" s="1" t="s">
        <v>120</v>
      </c>
      <c r="AC404" s="1" t="s">
        <v>120</v>
      </c>
      <c r="AD404" s="1" t="s">
        <v>120</v>
      </c>
      <c r="AE404" s="1" t="s">
        <v>120</v>
      </c>
      <c r="AF404" s="1" t="s">
        <v>120</v>
      </c>
      <c r="AG404" s="3">
        <v>40909</v>
      </c>
      <c r="AH404" s="3">
        <v>41274</v>
      </c>
      <c r="AI404" s="1" t="s">
        <v>126</v>
      </c>
      <c r="AJ404">
        <v>8784</v>
      </c>
      <c r="AK404" s="1" t="s">
        <v>127</v>
      </c>
      <c r="AL404">
        <v>-5</v>
      </c>
      <c r="AM404" s="3"/>
      <c r="AN404" s="1" t="s">
        <v>120</v>
      </c>
      <c r="AO404" s="1" t="s">
        <v>120</v>
      </c>
      <c r="AP404" s="1" t="s">
        <v>128</v>
      </c>
      <c r="AQ404" s="1" t="s">
        <v>129</v>
      </c>
      <c r="AR404">
        <v>0</v>
      </c>
      <c r="AS404">
        <v>0</v>
      </c>
      <c r="AT404" s="1" t="s">
        <v>123</v>
      </c>
      <c r="AU404">
        <v>0</v>
      </c>
      <c r="AV404">
        <v>0</v>
      </c>
      <c r="AW404" s="1" t="s">
        <v>123</v>
      </c>
      <c r="AX404">
        <v>0</v>
      </c>
      <c r="AY404">
        <v>0</v>
      </c>
      <c r="AZ404" s="1" t="s">
        <v>123</v>
      </c>
      <c r="BA404">
        <v>0</v>
      </c>
      <c r="BB404">
        <v>0</v>
      </c>
      <c r="BC404" s="1" t="s">
        <v>123</v>
      </c>
      <c r="BF404" s="1" t="s">
        <v>130</v>
      </c>
      <c r="BG404" s="1" t="s">
        <v>120</v>
      </c>
      <c r="BH404" s="1" t="s">
        <v>131</v>
      </c>
      <c r="BK404" s="1" t="s">
        <v>120</v>
      </c>
      <c r="BL404" s="1" t="s">
        <v>120</v>
      </c>
      <c r="BM404" s="1" t="s">
        <v>120</v>
      </c>
      <c r="BN404" s="1" t="s">
        <v>120</v>
      </c>
      <c r="BO404" s="1" t="s">
        <v>611</v>
      </c>
      <c r="BP404" s="1" t="s">
        <v>133</v>
      </c>
      <c r="BQ404" s="1" t="s">
        <v>120</v>
      </c>
      <c r="BR404" s="1" t="s">
        <v>120</v>
      </c>
      <c r="BS404" s="1" t="s">
        <v>120</v>
      </c>
      <c r="BT404" s="1" t="s">
        <v>120</v>
      </c>
      <c r="BU404" s="1" t="s">
        <v>120</v>
      </c>
      <c r="BV404" s="1" t="s">
        <v>120</v>
      </c>
      <c r="BW404">
        <v>0</v>
      </c>
      <c r="BX404">
        <v>0</v>
      </c>
      <c r="BY404">
        <v>0</v>
      </c>
      <c r="BZ404" s="3"/>
      <c r="CA404" s="3"/>
      <c r="CB404" s="1" t="s">
        <v>147</v>
      </c>
      <c r="CC404" s="4"/>
      <c r="CE404" s="1" t="s">
        <v>120</v>
      </c>
      <c r="CH404" s="1" t="s">
        <v>120</v>
      </c>
      <c r="CK404" s="1" t="s">
        <v>120</v>
      </c>
      <c r="CN404" s="1" t="s">
        <v>120</v>
      </c>
      <c r="CO404" s="1" t="s">
        <v>120</v>
      </c>
      <c r="CP404" s="1" t="s">
        <v>120</v>
      </c>
      <c r="CQ404" s="1" t="s">
        <v>120</v>
      </c>
      <c r="CR404" s="1" t="s">
        <v>120</v>
      </c>
      <c r="CS404" s="1" t="s">
        <v>120</v>
      </c>
      <c r="CT404" s="3"/>
      <c r="CU404" s="1" t="s">
        <v>120</v>
      </c>
      <c r="CV404" s="1" t="s">
        <v>120</v>
      </c>
      <c r="CW404" s="1" t="s">
        <v>120</v>
      </c>
      <c r="CX404" s="1" t="s">
        <v>120</v>
      </c>
      <c r="CY404" s="1" t="s">
        <v>120</v>
      </c>
      <c r="CZ404" s="1" t="s">
        <v>120</v>
      </c>
      <c r="DA404" s="1" t="s">
        <v>120</v>
      </c>
      <c r="DB404">
        <v>0</v>
      </c>
      <c r="DC404" s="1" t="s">
        <v>120</v>
      </c>
      <c r="DD404" s="1" t="s">
        <v>135</v>
      </c>
      <c r="DE404" s="1" t="s">
        <v>120</v>
      </c>
      <c r="DF404" s="1" t="s">
        <v>120</v>
      </c>
      <c r="DG404" s="1" t="s">
        <v>120</v>
      </c>
      <c r="DH404" s="1" t="s">
        <v>136</v>
      </c>
      <c r="DI404" s="1" t="s">
        <v>119</v>
      </c>
      <c r="DJ404" s="1" t="s">
        <v>120</v>
      </c>
      <c r="DK404" s="1" t="s">
        <v>120</v>
      </c>
      <c r="DL404" s="1" t="s">
        <v>120</v>
      </c>
      <c r="DM404" s="1" t="s">
        <v>120</v>
      </c>
      <c r="DN404" s="1" t="s">
        <v>120</v>
      </c>
      <c r="DO404" s="1" t="s">
        <v>120</v>
      </c>
      <c r="DP404" s="1" t="s">
        <v>120</v>
      </c>
      <c r="DQ404" s="1" t="s">
        <v>120</v>
      </c>
    </row>
    <row r="405" spans="2:121" hidden="1" x14ac:dyDescent="0.25">
      <c r="B405">
        <v>2771</v>
      </c>
      <c r="C405" s="3">
        <v>40179</v>
      </c>
      <c r="D405" s="1" t="s">
        <v>386</v>
      </c>
      <c r="E405" s="1" t="s">
        <v>137</v>
      </c>
      <c r="F405">
        <v>-20</v>
      </c>
      <c r="G405" s="1" t="s">
        <v>118</v>
      </c>
      <c r="H405">
        <v>-175680</v>
      </c>
      <c r="I405" s="1" t="s">
        <v>119</v>
      </c>
      <c r="J405">
        <v>-3.43</v>
      </c>
      <c r="K405" s="9">
        <f>AVERAGE('E-F Prices 2011 Hourly'!G1626:G2368)</f>
        <v>0.74186664329125596</v>
      </c>
      <c r="L405" s="9">
        <f>SUM('E-F Prices 2011 Hourly'!J1649:J2368)</f>
        <v>42729.009999999995</v>
      </c>
      <c r="M405" s="9">
        <f>Table1[[#This Row],[Price]]*Table1[[#This Row],[Total quantity]]</f>
        <v>602582.4</v>
      </c>
      <c r="N405" s="9">
        <f>Table1[[#This Row],[Real P/L]]-Table1[[#This Row],[Premium]]</f>
        <v>-559853.39</v>
      </c>
      <c r="S405" s="1" t="s">
        <v>120</v>
      </c>
      <c r="V405" s="1" t="s">
        <v>121</v>
      </c>
      <c r="W405" s="1" t="s">
        <v>121</v>
      </c>
      <c r="X405" s="1" t="s">
        <v>122</v>
      </c>
      <c r="Y405" s="1" t="s">
        <v>123</v>
      </c>
      <c r="Z405" s="1" t="s">
        <v>124</v>
      </c>
      <c r="AA405" s="1" t="s">
        <v>426</v>
      </c>
      <c r="AB405" s="1" t="s">
        <v>120</v>
      </c>
      <c r="AC405" s="1" t="s">
        <v>120</v>
      </c>
      <c r="AD405" s="1" t="s">
        <v>120</v>
      </c>
      <c r="AE405" s="1" t="s">
        <v>120</v>
      </c>
      <c r="AF405" s="1" t="s">
        <v>120</v>
      </c>
      <c r="AG405" s="3">
        <v>40909</v>
      </c>
      <c r="AH405" s="3">
        <v>41274</v>
      </c>
      <c r="AI405" s="1" t="s">
        <v>126</v>
      </c>
      <c r="AJ405">
        <v>8784</v>
      </c>
      <c r="AK405" s="1" t="s">
        <v>127</v>
      </c>
      <c r="AL405">
        <v>-5</v>
      </c>
      <c r="AM405" s="3"/>
      <c r="AN405" s="1" t="s">
        <v>120</v>
      </c>
      <c r="AO405" s="1" t="s">
        <v>120</v>
      </c>
      <c r="AP405" s="1" t="s">
        <v>128</v>
      </c>
      <c r="AQ405" s="1" t="s">
        <v>129</v>
      </c>
      <c r="AR405">
        <v>0</v>
      </c>
      <c r="AS405">
        <v>0</v>
      </c>
      <c r="AT405" s="1" t="s">
        <v>123</v>
      </c>
      <c r="AU405">
        <v>0</v>
      </c>
      <c r="AV405">
        <v>0</v>
      </c>
      <c r="AW405" s="1" t="s">
        <v>123</v>
      </c>
      <c r="AX405">
        <v>0</v>
      </c>
      <c r="AY405">
        <v>0</v>
      </c>
      <c r="AZ405" s="1" t="s">
        <v>123</v>
      </c>
      <c r="BA405">
        <v>0</v>
      </c>
      <c r="BB405">
        <v>0</v>
      </c>
      <c r="BC405" s="1" t="s">
        <v>123</v>
      </c>
      <c r="BF405" s="1" t="s">
        <v>130</v>
      </c>
      <c r="BG405" s="1" t="s">
        <v>120</v>
      </c>
      <c r="BH405" s="1" t="s">
        <v>131</v>
      </c>
      <c r="BK405" s="1" t="s">
        <v>120</v>
      </c>
      <c r="BL405" s="1" t="s">
        <v>120</v>
      </c>
      <c r="BM405" s="1" t="s">
        <v>120</v>
      </c>
      <c r="BN405" s="1" t="s">
        <v>120</v>
      </c>
      <c r="BO405" s="1" t="s">
        <v>612</v>
      </c>
      <c r="BP405" s="1" t="s">
        <v>133</v>
      </c>
      <c r="BQ405" s="1" t="s">
        <v>120</v>
      </c>
      <c r="BR405" s="1" t="s">
        <v>120</v>
      </c>
      <c r="BS405" s="1" t="s">
        <v>120</v>
      </c>
      <c r="BT405" s="1" t="s">
        <v>120</v>
      </c>
      <c r="BU405" s="1" t="s">
        <v>120</v>
      </c>
      <c r="BV405" s="1" t="s">
        <v>120</v>
      </c>
      <c r="BW405">
        <v>0</v>
      </c>
      <c r="BX405">
        <v>0</v>
      </c>
      <c r="BY405">
        <v>0</v>
      </c>
      <c r="BZ405" s="3"/>
      <c r="CA405" s="3"/>
      <c r="CB405" s="1" t="s">
        <v>147</v>
      </c>
      <c r="CC405" s="4"/>
      <c r="CE405" s="1" t="s">
        <v>120</v>
      </c>
      <c r="CH405" s="1" t="s">
        <v>120</v>
      </c>
      <c r="CK405" s="1" t="s">
        <v>120</v>
      </c>
      <c r="CN405" s="1" t="s">
        <v>120</v>
      </c>
      <c r="CO405" s="1" t="s">
        <v>120</v>
      </c>
      <c r="CP405" s="1" t="s">
        <v>120</v>
      </c>
      <c r="CQ405" s="1" t="s">
        <v>120</v>
      </c>
      <c r="CR405" s="1" t="s">
        <v>120</v>
      </c>
      <c r="CS405" s="1" t="s">
        <v>120</v>
      </c>
      <c r="CT405" s="3"/>
      <c r="CU405" s="1" t="s">
        <v>120</v>
      </c>
      <c r="CV405" s="1" t="s">
        <v>120</v>
      </c>
      <c r="CW405" s="1" t="s">
        <v>120</v>
      </c>
      <c r="CX405" s="1" t="s">
        <v>120</v>
      </c>
      <c r="CY405" s="1" t="s">
        <v>120</v>
      </c>
      <c r="CZ405" s="1" t="s">
        <v>120</v>
      </c>
      <c r="DA405" s="1" t="s">
        <v>120</v>
      </c>
      <c r="DB405">
        <v>0</v>
      </c>
      <c r="DC405" s="1" t="s">
        <v>120</v>
      </c>
      <c r="DD405" s="1" t="s">
        <v>135</v>
      </c>
      <c r="DE405" s="1" t="s">
        <v>120</v>
      </c>
      <c r="DF405" s="1" t="s">
        <v>120</v>
      </c>
      <c r="DG405" s="1" t="s">
        <v>120</v>
      </c>
      <c r="DH405" s="1" t="s">
        <v>136</v>
      </c>
      <c r="DI405" s="1" t="s">
        <v>119</v>
      </c>
      <c r="DJ405" s="1" t="s">
        <v>120</v>
      </c>
      <c r="DK405" s="1" t="s">
        <v>120</v>
      </c>
      <c r="DL405" s="1" t="s">
        <v>120</v>
      </c>
      <c r="DM405" s="1" t="s">
        <v>120</v>
      </c>
      <c r="DN405" s="1" t="s">
        <v>120</v>
      </c>
      <c r="DO405" s="1" t="s">
        <v>120</v>
      </c>
      <c r="DP405" s="1" t="s">
        <v>120</v>
      </c>
      <c r="DQ405" s="1" t="s">
        <v>120</v>
      </c>
    </row>
    <row r="406" spans="2:121" hidden="1" x14ac:dyDescent="0.25">
      <c r="B406">
        <v>2199</v>
      </c>
      <c r="C406" s="3">
        <v>40179</v>
      </c>
      <c r="D406" s="1" t="s">
        <v>390</v>
      </c>
      <c r="E406" s="1" t="s">
        <v>117</v>
      </c>
      <c r="F406">
        <v>10</v>
      </c>
      <c r="G406" s="1" t="s">
        <v>118</v>
      </c>
      <c r="H406">
        <v>87840</v>
      </c>
      <c r="I406" s="1" t="s">
        <v>119</v>
      </c>
      <c r="J406">
        <v>3.23</v>
      </c>
      <c r="K406" s="9">
        <f>AVERAGE('E-F Prices 2011 Hourly'!G1627:G2369)</f>
        <v>0.74186664329125596</v>
      </c>
      <c r="L406" s="9">
        <f>SUM('E-F Prices 2011 Hourly'!J1650:J2369)</f>
        <v>42729.009999999995</v>
      </c>
      <c r="M406" s="9">
        <f>Table1[[#This Row],[Price]]*Table1[[#This Row],[Total quantity]]</f>
        <v>283723.2</v>
      </c>
      <c r="N406" s="9">
        <f>Table1[[#This Row],[Real P/L]]-Table1[[#This Row],[Premium]]</f>
        <v>-240994.19</v>
      </c>
      <c r="S406" s="1" t="s">
        <v>120</v>
      </c>
      <c r="V406" s="1" t="s">
        <v>121</v>
      </c>
      <c r="W406" s="1" t="s">
        <v>121</v>
      </c>
      <c r="X406" s="1" t="s">
        <v>122</v>
      </c>
      <c r="Y406" s="1" t="s">
        <v>123</v>
      </c>
      <c r="Z406" s="1" t="s">
        <v>124</v>
      </c>
      <c r="AA406" s="1" t="s">
        <v>426</v>
      </c>
      <c r="AB406" s="1" t="s">
        <v>120</v>
      </c>
      <c r="AC406" s="1" t="s">
        <v>120</v>
      </c>
      <c r="AD406" s="1" t="s">
        <v>120</v>
      </c>
      <c r="AE406" s="1" t="s">
        <v>120</v>
      </c>
      <c r="AF406" s="1" t="s">
        <v>120</v>
      </c>
      <c r="AG406" s="3">
        <v>40909</v>
      </c>
      <c r="AH406" s="3">
        <v>41274</v>
      </c>
      <c r="AI406" s="1" t="s">
        <v>126</v>
      </c>
      <c r="AJ406">
        <v>8784</v>
      </c>
      <c r="AK406" s="1" t="s">
        <v>127</v>
      </c>
      <c r="AL406">
        <v>5</v>
      </c>
      <c r="AM406" s="3"/>
      <c r="AN406" s="1" t="s">
        <v>120</v>
      </c>
      <c r="AO406" s="1" t="s">
        <v>120</v>
      </c>
      <c r="AP406" s="1" t="s">
        <v>128</v>
      </c>
      <c r="AQ406" s="1" t="s">
        <v>129</v>
      </c>
      <c r="AR406">
        <v>0</v>
      </c>
      <c r="AS406">
        <v>0</v>
      </c>
      <c r="AT406" s="1" t="s">
        <v>123</v>
      </c>
      <c r="AU406">
        <v>0</v>
      </c>
      <c r="AV406">
        <v>0</v>
      </c>
      <c r="AW406" s="1" t="s">
        <v>123</v>
      </c>
      <c r="AX406">
        <v>0</v>
      </c>
      <c r="AY406">
        <v>0</v>
      </c>
      <c r="AZ406" s="1" t="s">
        <v>123</v>
      </c>
      <c r="BA406">
        <v>0</v>
      </c>
      <c r="BB406">
        <v>0</v>
      </c>
      <c r="BC406" s="1" t="s">
        <v>123</v>
      </c>
      <c r="BF406" s="1" t="s">
        <v>130</v>
      </c>
      <c r="BG406" s="1" t="s">
        <v>120</v>
      </c>
      <c r="BH406" s="1" t="s">
        <v>131</v>
      </c>
      <c r="BK406" s="1" t="s">
        <v>120</v>
      </c>
      <c r="BL406" s="1" t="s">
        <v>120</v>
      </c>
      <c r="BM406" s="1" t="s">
        <v>120</v>
      </c>
      <c r="BN406" s="1" t="s">
        <v>120</v>
      </c>
      <c r="BO406" s="1" t="s">
        <v>613</v>
      </c>
      <c r="BP406" s="1" t="s">
        <v>133</v>
      </c>
      <c r="BQ406" s="1" t="s">
        <v>120</v>
      </c>
      <c r="BR406" s="1" t="s">
        <v>120</v>
      </c>
      <c r="BS406" s="1" t="s">
        <v>120</v>
      </c>
      <c r="BT406" s="1" t="s">
        <v>120</v>
      </c>
      <c r="BU406" s="1" t="s">
        <v>120</v>
      </c>
      <c r="BV406" s="1" t="s">
        <v>120</v>
      </c>
      <c r="BW406">
        <v>0</v>
      </c>
      <c r="BX406">
        <v>0</v>
      </c>
      <c r="BY406">
        <v>0</v>
      </c>
      <c r="BZ406" s="3"/>
      <c r="CA406" s="3"/>
      <c r="CB406" s="1" t="s">
        <v>134</v>
      </c>
      <c r="CC406" s="4"/>
      <c r="CE406" s="1" t="s">
        <v>120</v>
      </c>
      <c r="CH406" s="1" t="s">
        <v>120</v>
      </c>
      <c r="CK406" s="1" t="s">
        <v>120</v>
      </c>
      <c r="CN406" s="1" t="s">
        <v>120</v>
      </c>
      <c r="CO406" s="1" t="s">
        <v>120</v>
      </c>
      <c r="CP406" s="1" t="s">
        <v>120</v>
      </c>
      <c r="CQ406" s="1" t="s">
        <v>120</v>
      </c>
      <c r="CR406" s="1" t="s">
        <v>120</v>
      </c>
      <c r="CS406" s="1" t="s">
        <v>120</v>
      </c>
      <c r="CT406" s="3"/>
      <c r="CU406" s="1" t="s">
        <v>120</v>
      </c>
      <c r="CV406" s="1" t="s">
        <v>120</v>
      </c>
      <c r="CW406" s="1" t="s">
        <v>120</v>
      </c>
      <c r="CX406" s="1" t="s">
        <v>120</v>
      </c>
      <c r="CY406" s="1" t="s">
        <v>120</v>
      </c>
      <c r="CZ406" s="1" t="s">
        <v>120</v>
      </c>
      <c r="DA406" s="1" t="s">
        <v>120</v>
      </c>
      <c r="DB406">
        <v>0</v>
      </c>
      <c r="DC406" s="1" t="s">
        <v>120</v>
      </c>
      <c r="DD406" s="1" t="s">
        <v>135</v>
      </c>
      <c r="DE406" s="1" t="s">
        <v>120</v>
      </c>
      <c r="DF406" s="1" t="s">
        <v>120</v>
      </c>
      <c r="DG406" s="1" t="s">
        <v>120</v>
      </c>
      <c r="DH406" s="1" t="s">
        <v>136</v>
      </c>
      <c r="DI406" s="1" t="s">
        <v>119</v>
      </c>
      <c r="DJ406" s="1" t="s">
        <v>120</v>
      </c>
      <c r="DK406" s="1" t="s">
        <v>120</v>
      </c>
      <c r="DL406" s="1" t="s">
        <v>120</v>
      </c>
      <c r="DM406" s="1" t="s">
        <v>120</v>
      </c>
      <c r="DN406" s="1" t="s">
        <v>120</v>
      </c>
      <c r="DO406" s="1" t="s">
        <v>120</v>
      </c>
      <c r="DP406" s="1" t="s">
        <v>120</v>
      </c>
      <c r="DQ406" s="1" t="s">
        <v>120</v>
      </c>
    </row>
    <row r="407" spans="2:121" hidden="1" x14ac:dyDescent="0.25">
      <c r="B407">
        <v>2487</v>
      </c>
      <c r="C407" s="3">
        <v>40179</v>
      </c>
      <c r="D407" s="1" t="s">
        <v>390</v>
      </c>
      <c r="E407" s="1" t="s">
        <v>137</v>
      </c>
      <c r="F407">
        <v>-10</v>
      </c>
      <c r="G407" s="1" t="s">
        <v>118</v>
      </c>
      <c r="H407">
        <v>-87840</v>
      </c>
      <c r="I407" s="1" t="s">
        <v>119</v>
      </c>
      <c r="J407">
        <v>4.5599999999999996</v>
      </c>
      <c r="K407" s="9">
        <f>AVERAGE('E-F Prices 2011 Hourly'!G1628:G2370)</f>
        <v>0.74186664329125596</v>
      </c>
      <c r="L407" s="9">
        <f>SUM('E-F Prices 2011 Hourly'!J1651:J2370)</f>
        <v>42729.009999999995</v>
      </c>
      <c r="M407" s="9">
        <f>Table1[[#This Row],[Price]]*Table1[[#This Row],[Total quantity]]</f>
        <v>-400550.39999999997</v>
      </c>
      <c r="N407" s="9">
        <f>Table1[[#This Row],[Real P/L]]-Table1[[#This Row],[Premium]]</f>
        <v>443279.41</v>
      </c>
      <c r="S407" s="1" t="s">
        <v>120</v>
      </c>
      <c r="V407" s="1" t="s">
        <v>121</v>
      </c>
      <c r="W407" s="1" t="s">
        <v>121</v>
      </c>
      <c r="X407" s="1" t="s">
        <v>122</v>
      </c>
      <c r="Y407" s="1" t="s">
        <v>123</v>
      </c>
      <c r="Z407" s="1" t="s">
        <v>124</v>
      </c>
      <c r="AA407" s="1" t="s">
        <v>426</v>
      </c>
      <c r="AB407" s="1" t="s">
        <v>120</v>
      </c>
      <c r="AC407" s="1" t="s">
        <v>120</v>
      </c>
      <c r="AD407" s="1" t="s">
        <v>120</v>
      </c>
      <c r="AE407" s="1" t="s">
        <v>120</v>
      </c>
      <c r="AF407" s="1" t="s">
        <v>120</v>
      </c>
      <c r="AG407" s="3">
        <v>40909</v>
      </c>
      <c r="AH407" s="3">
        <v>41274</v>
      </c>
      <c r="AI407" s="1" t="s">
        <v>126</v>
      </c>
      <c r="AJ407">
        <v>8784</v>
      </c>
      <c r="AK407" s="1" t="s">
        <v>127</v>
      </c>
      <c r="AL407">
        <v>5</v>
      </c>
      <c r="AM407" s="3"/>
      <c r="AN407" s="1" t="s">
        <v>120</v>
      </c>
      <c r="AO407" s="1" t="s">
        <v>120</v>
      </c>
      <c r="AP407" s="1" t="s">
        <v>128</v>
      </c>
      <c r="AQ407" s="1" t="s">
        <v>129</v>
      </c>
      <c r="AR407">
        <v>0</v>
      </c>
      <c r="AS407">
        <v>0</v>
      </c>
      <c r="AT407" s="1" t="s">
        <v>123</v>
      </c>
      <c r="AU407">
        <v>0</v>
      </c>
      <c r="AV407">
        <v>0</v>
      </c>
      <c r="AW407" s="1" t="s">
        <v>123</v>
      </c>
      <c r="AX407">
        <v>0</v>
      </c>
      <c r="AY407">
        <v>0</v>
      </c>
      <c r="AZ407" s="1" t="s">
        <v>123</v>
      </c>
      <c r="BA407">
        <v>0</v>
      </c>
      <c r="BB407">
        <v>0</v>
      </c>
      <c r="BC407" s="1" t="s">
        <v>123</v>
      </c>
      <c r="BF407" s="1" t="s">
        <v>130</v>
      </c>
      <c r="BG407" s="1" t="s">
        <v>120</v>
      </c>
      <c r="BH407" s="1" t="s">
        <v>131</v>
      </c>
      <c r="BK407" s="1" t="s">
        <v>120</v>
      </c>
      <c r="BL407" s="1" t="s">
        <v>120</v>
      </c>
      <c r="BM407" s="1" t="s">
        <v>120</v>
      </c>
      <c r="BN407" s="1" t="s">
        <v>120</v>
      </c>
      <c r="BO407" s="1" t="s">
        <v>614</v>
      </c>
      <c r="BP407" s="1" t="s">
        <v>133</v>
      </c>
      <c r="BQ407" s="1" t="s">
        <v>120</v>
      </c>
      <c r="BR407" s="1" t="s">
        <v>120</v>
      </c>
      <c r="BS407" s="1" t="s">
        <v>120</v>
      </c>
      <c r="BT407" s="1" t="s">
        <v>120</v>
      </c>
      <c r="BU407" s="1" t="s">
        <v>120</v>
      </c>
      <c r="BV407" s="1" t="s">
        <v>120</v>
      </c>
      <c r="BW407">
        <v>0</v>
      </c>
      <c r="BX407">
        <v>0</v>
      </c>
      <c r="BY407">
        <v>0</v>
      </c>
      <c r="BZ407" s="3"/>
      <c r="CA407" s="3"/>
      <c r="CB407" s="1" t="s">
        <v>134</v>
      </c>
      <c r="CC407" s="4"/>
      <c r="CE407" s="1" t="s">
        <v>120</v>
      </c>
      <c r="CH407" s="1" t="s">
        <v>120</v>
      </c>
      <c r="CK407" s="1" t="s">
        <v>120</v>
      </c>
      <c r="CN407" s="1" t="s">
        <v>120</v>
      </c>
      <c r="CO407" s="1" t="s">
        <v>120</v>
      </c>
      <c r="CP407" s="1" t="s">
        <v>120</v>
      </c>
      <c r="CQ407" s="1" t="s">
        <v>120</v>
      </c>
      <c r="CR407" s="1" t="s">
        <v>120</v>
      </c>
      <c r="CS407" s="1" t="s">
        <v>120</v>
      </c>
      <c r="CT407" s="3"/>
      <c r="CU407" s="1" t="s">
        <v>120</v>
      </c>
      <c r="CV407" s="1" t="s">
        <v>120</v>
      </c>
      <c r="CW407" s="1" t="s">
        <v>120</v>
      </c>
      <c r="CX407" s="1" t="s">
        <v>120</v>
      </c>
      <c r="CY407" s="1" t="s">
        <v>120</v>
      </c>
      <c r="CZ407" s="1" t="s">
        <v>120</v>
      </c>
      <c r="DA407" s="1" t="s">
        <v>120</v>
      </c>
      <c r="DB407">
        <v>0</v>
      </c>
      <c r="DC407" s="1" t="s">
        <v>120</v>
      </c>
      <c r="DD407" s="1" t="s">
        <v>135</v>
      </c>
      <c r="DE407" s="1" t="s">
        <v>120</v>
      </c>
      <c r="DF407" s="1" t="s">
        <v>120</v>
      </c>
      <c r="DG407" s="1" t="s">
        <v>120</v>
      </c>
      <c r="DH407" s="1" t="s">
        <v>136</v>
      </c>
      <c r="DI407" s="1" t="s">
        <v>119</v>
      </c>
      <c r="DJ407" s="1" t="s">
        <v>120</v>
      </c>
      <c r="DK407" s="1" t="s">
        <v>120</v>
      </c>
      <c r="DL407" s="1" t="s">
        <v>120</v>
      </c>
      <c r="DM407" s="1" t="s">
        <v>120</v>
      </c>
      <c r="DN407" s="1" t="s">
        <v>120</v>
      </c>
      <c r="DO407" s="1" t="s">
        <v>120</v>
      </c>
      <c r="DP407" s="1" t="s">
        <v>120</v>
      </c>
      <c r="DQ407" s="1" t="s">
        <v>120</v>
      </c>
    </row>
    <row r="408" spans="2:121" hidden="1" x14ac:dyDescent="0.25">
      <c r="B408">
        <v>2773</v>
      </c>
      <c r="C408" s="3">
        <v>40179</v>
      </c>
      <c r="D408" s="1" t="s">
        <v>390</v>
      </c>
      <c r="E408" s="1" t="s">
        <v>137</v>
      </c>
      <c r="F408">
        <v>-20</v>
      </c>
      <c r="G408" s="1" t="s">
        <v>118</v>
      </c>
      <c r="H408">
        <v>-175680</v>
      </c>
      <c r="I408" s="1" t="s">
        <v>119</v>
      </c>
      <c r="J408">
        <v>-3.43</v>
      </c>
      <c r="K408" s="9">
        <f>AVERAGE('E-F Prices 2011 Hourly'!G1629:G2371)</f>
        <v>0.74186664329125596</v>
      </c>
      <c r="L408" s="9">
        <f>SUM('E-F Prices 2011 Hourly'!J1652:J2371)</f>
        <v>42729.009999999995</v>
      </c>
      <c r="M408" s="9">
        <f>Table1[[#This Row],[Price]]*Table1[[#This Row],[Total quantity]]</f>
        <v>602582.4</v>
      </c>
      <c r="N408" s="9">
        <f>Table1[[#This Row],[Real P/L]]-Table1[[#This Row],[Premium]]</f>
        <v>-559853.39</v>
      </c>
      <c r="S408" s="1" t="s">
        <v>120</v>
      </c>
      <c r="V408" s="1" t="s">
        <v>121</v>
      </c>
      <c r="W408" s="1" t="s">
        <v>121</v>
      </c>
      <c r="X408" s="1" t="s">
        <v>122</v>
      </c>
      <c r="Y408" s="1" t="s">
        <v>123</v>
      </c>
      <c r="Z408" s="1" t="s">
        <v>124</v>
      </c>
      <c r="AA408" s="1" t="s">
        <v>426</v>
      </c>
      <c r="AB408" s="1" t="s">
        <v>120</v>
      </c>
      <c r="AC408" s="1" t="s">
        <v>120</v>
      </c>
      <c r="AD408" s="1" t="s">
        <v>120</v>
      </c>
      <c r="AE408" s="1" t="s">
        <v>120</v>
      </c>
      <c r="AF408" s="1" t="s">
        <v>120</v>
      </c>
      <c r="AG408" s="3">
        <v>40909</v>
      </c>
      <c r="AH408" s="3">
        <v>41274</v>
      </c>
      <c r="AI408" s="1" t="s">
        <v>126</v>
      </c>
      <c r="AJ408">
        <v>8784</v>
      </c>
      <c r="AK408" s="1" t="s">
        <v>127</v>
      </c>
      <c r="AL408">
        <v>5</v>
      </c>
      <c r="AM408" s="3"/>
      <c r="AN408" s="1" t="s">
        <v>120</v>
      </c>
      <c r="AO408" s="1" t="s">
        <v>120</v>
      </c>
      <c r="AP408" s="1" t="s">
        <v>128</v>
      </c>
      <c r="AQ408" s="1" t="s">
        <v>129</v>
      </c>
      <c r="AR408">
        <v>0</v>
      </c>
      <c r="AS408">
        <v>0</v>
      </c>
      <c r="AT408" s="1" t="s">
        <v>123</v>
      </c>
      <c r="AU408">
        <v>0</v>
      </c>
      <c r="AV408">
        <v>0</v>
      </c>
      <c r="AW408" s="1" t="s">
        <v>123</v>
      </c>
      <c r="AX408">
        <v>0</v>
      </c>
      <c r="AY408">
        <v>0</v>
      </c>
      <c r="AZ408" s="1" t="s">
        <v>123</v>
      </c>
      <c r="BA408">
        <v>0</v>
      </c>
      <c r="BB408">
        <v>0</v>
      </c>
      <c r="BC408" s="1" t="s">
        <v>123</v>
      </c>
      <c r="BF408" s="1" t="s">
        <v>130</v>
      </c>
      <c r="BG408" s="1" t="s">
        <v>120</v>
      </c>
      <c r="BH408" s="1" t="s">
        <v>131</v>
      </c>
      <c r="BK408" s="1" t="s">
        <v>120</v>
      </c>
      <c r="BL408" s="1" t="s">
        <v>120</v>
      </c>
      <c r="BM408" s="1" t="s">
        <v>120</v>
      </c>
      <c r="BN408" s="1" t="s">
        <v>120</v>
      </c>
      <c r="BO408" s="1" t="s">
        <v>615</v>
      </c>
      <c r="BP408" s="1" t="s">
        <v>133</v>
      </c>
      <c r="BQ408" s="1" t="s">
        <v>120</v>
      </c>
      <c r="BR408" s="1" t="s">
        <v>120</v>
      </c>
      <c r="BS408" s="1" t="s">
        <v>120</v>
      </c>
      <c r="BT408" s="1" t="s">
        <v>120</v>
      </c>
      <c r="BU408" s="1" t="s">
        <v>120</v>
      </c>
      <c r="BV408" s="1" t="s">
        <v>120</v>
      </c>
      <c r="BW408">
        <v>0</v>
      </c>
      <c r="BX408">
        <v>0</v>
      </c>
      <c r="BY408">
        <v>0</v>
      </c>
      <c r="BZ408" s="3"/>
      <c r="CA408" s="3"/>
      <c r="CB408" s="1" t="s">
        <v>134</v>
      </c>
      <c r="CC408" s="4"/>
      <c r="CE408" s="1" t="s">
        <v>120</v>
      </c>
      <c r="CH408" s="1" t="s">
        <v>120</v>
      </c>
      <c r="CK408" s="1" t="s">
        <v>120</v>
      </c>
      <c r="CN408" s="1" t="s">
        <v>120</v>
      </c>
      <c r="CO408" s="1" t="s">
        <v>120</v>
      </c>
      <c r="CP408" s="1" t="s">
        <v>120</v>
      </c>
      <c r="CQ408" s="1" t="s">
        <v>120</v>
      </c>
      <c r="CR408" s="1" t="s">
        <v>120</v>
      </c>
      <c r="CS408" s="1" t="s">
        <v>120</v>
      </c>
      <c r="CT408" s="3"/>
      <c r="CU408" s="1" t="s">
        <v>120</v>
      </c>
      <c r="CV408" s="1" t="s">
        <v>120</v>
      </c>
      <c r="CW408" s="1" t="s">
        <v>120</v>
      </c>
      <c r="CX408" s="1" t="s">
        <v>120</v>
      </c>
      <c r="CY408" s="1" t="s">
        <v>120</v>
      </c>
      <c r="CZ408" s="1" t="s">
        <v>120</v>
      </c>
      <c r="DA408" s="1" t="s">
        <v>120</v>
      </c>
      <c r="DB408">
        <v>0</v>
      </c>
      <c r="DC408" s="1" t="s">
        <v>120</v>
      </c>
      <c r="DD408" s="1" t="s">
        <v>135</v>
      </c>
      <c r="DE408" s="1" t="s">
        <v>120</v>
      </c>
      <c r="DF408" s="1" t="s">
        <v>120</v>
      </c>
      <c r="DG408" s="1" t="s">
        <v>120</v>
      </c>
      <c r="DH408" s="1" t="s">
        <v>136</v>
      </c>
      <c r="DI408" s="1" t="s">
        <v>119</v>
      </c>
      <c r="DJ408" s="1" t="s">
        <v>120</v>
      </c>
      <c r="DK408" s="1" t="s">
        <v>120</v>
      </c>
      <c r="DL408" s="1" t="s">
        <v>120</v>
      </c>
      <c r="DM408" s="1" t="s">
        <v>120</v>
      </c>
      <c r="DN408" s="1" t="s">
        <v>120</v>
      </c>
      <c r="DO408" s="1" t="s">
        <v>120</v>
      </c>
      <c r="DP408" s="1" t="s">
        <v>120</v>
      </c>
      <c r="DQ408" s="1" t="s">
        <v>120</v>
      </c>
    </row>
    <row r="409" spans="2:121" hidden="1" x14ac:dyDescent="0.25">
      <c r="B409">
        <v>2203</v>
      </c>
      <c r="C409" s="3">
        <v>40179</v>
      </c>
      <c r="D409" s="1" t="s">
        <v>398</v>
      </c>
      <c r="E409" s="1" t="s">
        <v>117</v>
      </c>
      <c r="F409">
        <v>10</v>
      </c>
      <c r="G409" s="1" t="s">
        <v>118</v>
      </c>
      <c r="H409">
        <v>87840</v>
      </c>
      <c r="I409" s="1" t="s">
        <v>119</v>
      </c>
      <c r="J409">
        <v>3.23</v>
      </c>
      <c r="K409" s="9">
        <f>AVERAGE('E-F Prices 2011 Hourly'!G1630:G2372)</f>
        <v>0.74186664329125596</v>
      </c>
      <c r="L409" s="9">
        <f>SUM('E-F Prices 2011 Hourly'!J1653:J2372)</f>
        <v>42729.009999999995</v>
      </c>
      <c r="M409" s="9">
        <f>Table1[[#This Row],[Price]]*Table1[[#This Row],[Total quantity]]</f>
        <v>283723.2</v>
      </c>
      <c r="N409" s="9">
        <f>Table1[[#This Row],[Real P/L]]-Table1[[#This Row],[Premium]]</f>
        <v>-240994.19</v>
      </c>
      <c r="S409" s="1" t="s">
        <v>120</v>
      </c>
      <c r="V409" s="1" t="s">
        <v>121</v>
      </c>
      <c r="W409" s="1" t="s">
        <v>121</v>
      </c>
      <c r="X409" s="1" t="s">
        <v>122</v>
      </c>
      <c r="Y409" s="1" t="s">
        <v>123</v>
      </c>
      <c r="Z409" s="1" t="s">
        <v>124</v>
      </c>
      <c r="AA409" s="1" t="s">
        <v>426</v>
      </c>
      <c r="AB409" s="1" t="s">
        <v>120</v>
      </c>
      <c r="AC409" s="1" t="s">
        <v>120</v>
      </c>
      <c r="AD409" s="1" t="s">
        <v>120</v>
      </c>
      <c r="AE409" s="1" t="s">
        <v>120</v>
      </c>
      <c r="AF409" s="1" t="s">
        <v>120</v>
      </c>
      <c r="AG409" s="3">
        <v>40909</v>
      </c>
      <c r="AH409" s="3">
        <v>41274</v>
      </c>
      <c r="AI409" s="1" t="s">
        <v>126</v>
      </c>
      <c r="AJ409">
        <v>8784</v>
      </c>
      <c r="AK409" s="1" t="s">
        <v>127</v>
      </c>
      <c r="AL409">
        <v>5</v>
      </c>
      <c r="AM409" s="3"/>
      <c r="AN409" s="1" t="s">
        <v>120</v>
      </c>
      <c r="AO409" s="1" t="s">
        <v>120</v>
      </c>
      <c r="AP409" s="1" t="s">
        <v>128</v>
      </c>
      <c r="AQ409" s="1" t="s">
        <v>129</v>
      </c>
      <c r="AR409">
        <v>0</v>
      </c>
      <c r="AS409">
        <v>0</v>
      </c>
      <c r="AT409" s="1" t="s">
        <v>123</v>
      </c>
      <c r="AU409">
        <v>0</v>
      </c>
      <c r="AV409">
        <v>0</v>
      </c>
      <c r="AW409" s="1" t="s">
        <v>123</v>
      </c>
      <c r="AX409">
        <v>0</v>
      </c>
      <c r="AY409">
        <v>0</v>
      </c>
      <c r="AZ409" s="1" t="s">
        <v>123</v>
      </c>
      <c r="BA409">
        <v>0</v>
      </c>
      <c r="BB409">
        <v>0</v>
      </c>
      <c r="BC409" s="1" t="s">
        <v>123</v>
      </c>
      <c r="BF409" s="1" t="s">
        <v>130</v>
      </c>
      <c r="BG409" s="1" t="s">
        <v>120</v>
      </c>
      <c r="BH409" s="1" t="s">
        <v>131</v>
      </c>
      <c r="BK409" s="1" t="s">
        <v>120</v>
      </c>
      <c r="BL409" s="1" t="s">
        <v>120</v>
      </c>
      <c r="BM409" s="1" t="s">
        <v>120</v>
      </c>
      <c r="BN409" s="1" t="s">
        <v>120</v>
      </c>
      <c r="BO409" s="1" t="s">
        <v>616</v>
      </c>
      <c r="BP409" s="1" t="s">
        <v>133</v>
      </c>
      <c r="BQ409" s="1" t="s">
        <v>120</v>
      </c>
      <c r="BR409" s="1" t="s">
        <v>120</v>
      </c>
      <c r="BS409" s="1" t="s">
        <v>120</v>
      </c>
      <c r="BT409" s="1" t="s">
        <v>120</v>
      </c>
      <c r="BU409" s="1" t="s">
        <v>120</v>
      </c>
      <c r="BV409" s="1" t="s">
        <v>120</v>
      </c>
      <c r="BW409">
        <v>0</v>
      </c>
      <c r="BX409">
        <v>0</v>
      </c>
      <c r="BY409">
        <v>0</v>
      </c>
      <c r="BZ409" s="3"/>
      <c r="CA409" s="3"/>
      <c r="CB409" s="1" t="s">
        <v>147</v>
      </c>
      <c r="CC409" s="4"/>
      <c r="CE409" s="1" t="s">
        <v>120</v>
      </c>
      <c r="CH409" s="1" t="s">
        <v>120</v>
      </c>
      <c r="CK409" s="1" t="s">
        <v>120</v>
      </c>
      <c r="CN409" s="1" t="s">
        <v>120</v>
      </c>
      <c r="CO409" s="1" t="s">
        <v>120</v>
      </c>
      <c r="CP409" s="1" t="s">
        <v>120</v>
      </c>
      <c r="CQ409" s="1" t="s">
        <v>120</v>
      </c>
      <c r="CR409" s="1" t="s">
        <v>120</v>
      </c>
      <c r="CS409" s="1" t="s">
        <v>120</v>
      </c>
      <c r="CT409" s="3"/>
      <c r="CU409" s="1" t="s">
        <v>120</v>
      </c>
      <c r="CV409" s="1" t="s">
        <v>120</v>
      </c>
      <c r="CW409" s="1" t="s">
        <v>120</v>
      </c>
      <c r="CX409" s="1" t="s">
        <v>120</v>
      </c>
      <c r="CY409" s="1" t="s">
        <v>120</v>
      </c>
      <c r="CZ409" s="1" t="s">
        <v>120</v>
      </c>
      <c r="DA409" s="1" t="s">
        <v>120</v>
      </c>
      <c r="DB409">
        <v>0</v>
      </c>
      <c r="DC409" s="1" t="s">
        <v>120</v>
      </c>
      <c r="DD409" s="1" t="s">
        <v>135</v>
      </c>
      <c r="DE409" s="1" t="s">
        <v>120</v>
      </c>
      <c r="DF409" s="1" t="s">
        <v>120</v>
      </c>
      <c r="DG409" s="1" t="s">
        <v>120</v>
      </c>
      <c r="DH409" s="1" t="s">
        <v>136</v>
      </c>
      <c r="DI409" s="1" t="s">
        <v>119</v>
      </c>
      <c r="DJ409" s="1" t="s">
        <v>120</v>
      </c>
      <c r="DK409" s="1" t="s">
        <v>120</v>
      </c>
      <c r="DL409" s="1" t="s">
        <v>120</v>
      </c>
      <c r="DM409" s="1" t="s">
        <v>120</v>
      </c>
      <c r="DN409" s="1" t="s">
        <v>120</v>
      </c>
      <c r="DO409" s="1" t="s">
        <v>120</v>
      </c>
      <c r="DP409" s="1" t="s">
        <v>120</v>
      </c>
      <c r="DQ409" s="1" t="s">
        <v>120</v>
      </c>
    </row>
    <row r="410" spans="2:121" hidden="1" x14ac:dyDescent="0.25">
      <c r="B410">
        <v>2491</v>
      </c>
      <c r="C410" s="3">
        <v>40179</v>
      </c>
      <c r="D410" s="1" t="s">
        <v>398</v>
      </c>
      <c r="E410" s="1" t="s">
        <v>137</v>
      </c>
      <c r="F410">
        <v>-10</v>
      </c>
      <c r="G410" s="1" t="s">
        <v>118</v>
      </c>
      <c r="H410">
        <v>-87840</v>
      </c>
      <c r="I410" s="1" t="s">
        <v>119</v>
      </c>
      <c r="J410">
        <v>4.5599999999999996</v>
      </c>
      <c r="K410" s="9">
        <f>AVERAGE('E-F Prices 2011 Hourly'!G1631:G2373)</f>
        <v>0.74186664329125596</v>
      </c>
      <c r="L410" s="9">
        <f>SUM('E-F Prices 2011 Hourly'!J1654:J2373)</f>
        <v>42729.009999999995</v>
      </c>
      <c r="M410" s="9">
        <f>Table1[[#This Row],[Price]]*Table1[[#This Row],[Total quantity]]</f>
        <v>-400550.39999999997</v>
      </c>
      <c r="N410" s="9">
        <f>Table1[[#This Row],[Real P/L]]-Table1[[#This Row],[Premium]]</f>
        <v>443279.41</v>
      </c>
      <c r="S410" s="1" t="s">
        <v>120</v>
      </c>
      <c r="V410" s="1" t="s">
        <v>121</v>
      </c>
      <c r="W410" s="1" t="s">
        <v>121</v>
      </c>
      <c r="X410" s="1" t="s">
        <v>122</v>
      </c>
      <c r="Y410" s="1" t="s">
        <v>123</v>
      </c>
      <c r="Z410" s="1" t="s">
        <v>124</v>
      </c>
      <c r="AA410" s="1" t="s">
        <v>426</v>
      </c>
      <c r="AB410" s="1" t="s">
        <v>120</v>
      </c>
      <c r="AC410" s="1" t="s">
        <v>120</v>
      </c>
      <c r="AD410" s="1" t="s">
        <v>120</v>
      </c>
      <c r="AE410" s="1" t="s">
        <v>120</v>
      </c>
      <c r="AF410" s="1" t="s">
        <v>120</v>
      </c>
      <c r="AG410" s="3">
        <v>40909</v>
      </c>
      <c r="AH410" s="3">
        <v>41274</v>
      </c>
      <c r="AI410" s="1" t="s">
        <v>126</v>
      </c>
      <c r="AJ410">
        <v>8784</v>
      </c>
      <c r="AK410" s="1" t="s">
        <v>127</v>
      </c>
      <c r="AL410">
        <v>5</v>
      </c>
      <c r="AM410" s="3"/>
      <c r="AN410" s="1" t="s">
        <v>120</v>
      </c>
      <c r="AO410" s="1" t="s">
        <v>120</v>
      </c>
      <c r="AP410" s="1" t="s">
        <v>128</v>
      </c>
      <c r="AQ410" s="1" t="s">
        <v>129</v>
      </c>
      <c r="AR410">
        <v>0</v>
      </c>
      <c r="AS410">
        <v>0</v>
      </c>
      <c r="AT410" s="1" t="s">
        <v>123</v>
      </c>
      <c r="AU410">
        <v>0</v>
      </c>
      <c r="AV410">
        <v>0</v>
      </c>
      <c r="AW410" s="1" t="s">
        <v>123</v>
      </c>
      <c r="AX410">
        <v>0</v>
      </c>
      <c r="AY410">
        <v>0</v>
      </c>
      <c r="AZ410" s="1" t="s">
        <v>123</v>
      </c>
      <c r="BA410">
        <v>0</v>
      </c>
      <c r="BB410">
        <v>0</v>
      </c>
      <c r="BC410" s="1" t="s">
        <v>123</v>
      </c>
      <c r="BF410" s="1" t="s">
        <v>130</v>
      </c>
      <c r="BG410" s="1" t="s">
        <v>120</v>
      </c>
      <c r="BH410" s="1" t="s">
        <v>131</v>
      </c>
      <c r="BK410" s="1" t="s">
        <v>120</v>
      </c>
      <c r="BL410" s="1" t="s">
        <v>120</v>
      </c>
      <c r="BM410" s="1" t="s">
        <v>120</v>
      </c>
      <c r="BN410" s="1" t="s">
        <v>120</v>
      </c>
      <c r="BO410" s="1" t="s">
        <v>617</v>
      </c>
      <c r="BP410" s="1" t="s">
        <v>133</v>
      </c>
      <c r="BQ410" s="1" t="s">
        <v>120</v>
      </c>
      <c r="BR410" s="1" t="s">
        <v>120</v>
      </c>
      <c r="BS410" s="1" t="s">
        <v>120</v>
      </c>
      <c r="BT410" s="1" t="s">
        <v>120</v>
      </c>
      <c r="BU410" s="1" t="s">
        <v>120</v>
      </c>
      <c r="BV410" s="1" t="s">
        <v>120</v>
      </c>
      <c r="BW410">
        <v>0</v>
      </c>
      <c r="BX410">
        <v>0</v>
      </c>
      <c r="BY410">
        <v>0</v>
      </c>
      <c r="BZ410" s="3"/>
      <c r="CA410" s="3"/>
      <c r="CB410" s="1" t="s">
        <v>147</v>
      </c>
      <c r="CC410" s="4"/>
      <c r="CE410" s="1" t="s">
        <v>120</v>
      </c>
      <c r="CH410" s="1" t="s">
        <v>120</v>
      </c>
      <c r="CK410" s="1" t="s">
        <v>120</v>
      </c>
      <c r="CN410" s="1" t="s">
        <v>120</v>
      </c>
      <c r="CO410" s="1" t="s">
        <v>120</v>
      </c>
      <c r="CP410" s="1" t="s">
        <v>120</v>
      </c>
      <c r="CQ410" s="1" t="s">
        <v>120</v>
      </c>
      <c r="CR410" s="1" t="s">
        <v>120</v>
      </c>
      <c r="CS410" s="1" t="s">
        <v>120</v>
      </c>
      <c r="CT410" s="3"/>
      <c r="CU410" s="1" t="s">
        <v>120</v>
      </c>
      <c r="CV410" s="1" t="s">
        <v>120</v>
      </c>
      <c r="CW410" s="1" t="s">
        <v>120</v>
      </c>
      <c r="CX410" s="1" t="s">
        <v>120</v>
      </c>
      <c r="CY410" s="1" t="s">
        <v>120</v>
      </c>
      <c r="CZ410" s="1" t="s">
        <v>120</v>
      </c>
      <c r="DA410" s="1" t="s">
        <v>120</v>
      </c>
      <c r="DB410">
        <v>0</v>
      </c>
      <c r="DC410" s="1" t="s">
        <v>120</v>
      </c>
      <c r="DD410" s="1" t="s">
        <v>135</v>
      </c>
      <c r="DE410" s="1" t="s">
        <v>120</v>
      </c>
      <c r="DF410" s="1" t="s">
        <v>120</v>
      </c>
      <c r="DG410" s="1" t="s">
        <v>120</v>
      </c>
      <c r="DH410" s="1" t="s">
        <v>136</v>
      </c>
      <c r="DI410" s="1" t="s">
        <v>119</v>
      </c>
      <c r="DJ410" s="1" t="s">
        <v>120</v>
      </c>
      <c r="DK410" s="1" t="s">
        <v>120</v>
      </c>
      <c r="DL410" s="1" t="s">
        <v>120</v>
      </c>
      <c r="DM410" s="1" t="s">
        <v>120</v>
      </c>
      <c r="DN410" s="1" t="s">
        <v>120</v>
      </c>
      <c r="DO410" s="1" t="s">
        <v>120</v>
      </c>
      <c r="DP410" s="1" t="s">
        <v>120</v>
      </c>
      <c r="DQ410" s="1" t="s">
        <v>120</v>
      </c>
    </row>
    <row r="411" spans="2:121" hidden="1" x14ac:dyDescent="0.25">
      <c r="B411">
        <v>2777</v>
      </c>
      <c r="C411" s="3">
        <v>40179</v>
      </c>
      <c r="D411" s="1" t="s">
        <v>398</v>
      </c>
      <c r="E411" s="1" t="s">
        <v>137</v>
      </c>
      <c r="F411">
        <v>-20</v>
      </c>
      <c r="G411" s="1" t="s">
        <v>118</v>
      </c>
      <c r="H411">
        <v>-175680</v>
      </c>
      <c r="I411" s="1" t="s">
        <v>119</v>
      </c>
      <c r="J411">
        <v>-3.43</v>
      </c>
      <c r="K411" s="9">
        <f>AVERAGE('E-F Prices 2011 Hourly'!G1632:G2374)</f>
        <v>0.74186664329125596</v>
      </c>
      <c r="L411" s="9">
        <f>SUM('E-F Prices 2011 Hourly'!J1655:J2374)</f>
        <v>42729.009999999995</v>
      </c>
      <c r="M411" s="9">
        <f>Table1[[#This Row],[Price]]*Table1[[#This Row],[Total quantity]]</f>
        <v>602582.4</v>
      </c>
      <c r="N411" s="9">
        <f>Table1[[#This Row],[Real P/L]]-Table1[[#This Row],[Premium]]</f>
        <v>-559853.39</v>
      </c>
      <c r="S411" s="1" t="s">
        <v>120</v>
      </c>
      <c r="V411" s="1" t="s">
        <v>121</v>
      </c>
      <c r="W411" s="1" t="s">
        <v>121</v>
      </c>
      <c r="X411" s="1" t="s">
        <v>122</v>
      </c>
      <c r="Y411" s="1" t="s">
        <v>123</v>
      </c>
      <c r="Z411" s="1" t="s">
        <v>124</v>
      </c>
      <c r="AA411" s="1" t="s">
        <v>426</v>
      </c>
      <c r="AB411" s="1" t="s">
        <v>120</v>
      </c>
      <c r="AC411" s="1" t="s">
        <v>120</v>
      </c>
      <c r="AD411" s="1" t="s">
        <v>120</v>
      </c>
      <c r="AE411" s="1" t="s">
        <v>120</v>
      </c>
      <c r="AF411" s="1" t="s">
        <v>120</v>
      </c>
      <c r="AG411" s="3">
        <v>40909</v>
      </c>
      <c r="AH411" s="3">
        <v>41274</v>
      </c>
      <c r="AI411" s="1" t="s">
        <v>126</v>
      </c>
      <c r="AJ411">
        <v>8784</v>
      </c>
      <c r="AK411" s="1" t="s">
        <v>127</v>
      </c>
      <c r="AL411">
        <v>5</v>
      </c>
      <c r="AM411" s="3"/>
      <c r="AN411" s="1" t="s">
        <v>120</v>
      </c>
      <c r="AO411" s="1" t="s">
        <v>120</v>
      </c>
      <c r="AP411" s="1" t="s">
        <v>128</v>
      </c>
      <c r="AQ411" s="1" t="s">
        <v>129</v>
      </c>
      <c r="AR411">
        <v>0</v>
      </c>
      <c r="AS411">
        <v>0</v>
      </c>
      <c r="AT411" s="1" t="s">
        <v>123</v>
      </c>
      <c r="AU411">
        <v>0</v>
      </c>
      <c r="AV411">
        <v>0</v>
      </c>
      <c r="AW411" s="1" t="s">
        <v>123</v>
      </c>
      <c r="AX411">
        <v>0</v>
      </c>
      <c r="AY411">
        <v>0</v>
      </c>
      <c r="AZ411" s="1" t="s">
        <v>123</v>
      </c>
      <c r="BA411">
        <v>0</v>
      </c>
      <c r="BB411">
        <v>0</v>
      </c>
      <c r="BC411" s="1" t="s">
        <v>123</v>
      </c>
      <c r="BF411" s="1" t="s">
        <v>130</v>
      </c>
      <c r="BG411" s="1" t="s">
        <v>120</v>
      </c>
      <c r="BH411" s="1" t="s">
        <v>131</v>
      </c>
      <c r="BK411" s="1" t="s">
        <v>120</v>
      </c>
      <c r="BL411" s="1" t="s">
        <v>120</v>
      </c>
      <c r="BM411" s="1" t="s">
        <v>120</v>
      </c>
      <c r="BN411" s="1" t="s">
        <v>120</v>
      </c>
      <c r="BO411" s="1" t="s">
        <v>618</v>
      </c>
      <c r="BP411" s="1" t="s">
        <v>133</v>
      </c>
      <c r="BQ411" s="1" t="s">
        <v>120</v>
      </c>
      <c r="BR411" s="1" t="s">
        <v>120</v>
      </c>
      <c r="BS411" s="1" t="s">
        <v>120</v>
      </c>
      <c r="BT411" s="1" t="s">
        <v>120</v>
      </c>
      <c r="BU411" s="1" t="s">
        <v>120</v>
      </c>
      <c r="BV411" s="1" t="s">
        <v>120</v>
      </c>
      <c r="BW411">
        <v>0</v>
      </c>
      <c r="BX411">
        <v>0</v>
      </c>
      <c r="BY411">
        <v>0</v>
      </c>
      <c r="BZ411" s="3"/>
      <c r="CA411" s="3"/>
      <c r="CB411" s="1" t="s">
        <v>147</v>
      </c>
      <c r="CC411" s="4"/>
      <c r="CE411" s="1" t="s">
        <v>120</v>
      </c>
      <c r="CH411" s="1" t="s">
        <v>120</v>
      </c>
      <c r="CK411" s="1" t="s">
        <v>120</v>
      </c>
      <c r="CN411" s="1" t="s">
        <v>120</v>
      </c>
      <c r="CO411" s="1" t="s">
        <v>120</v>
      </c>
      <c r="CP411" s="1" t="s">
        <v>120</v>
      </c>
      <c r="CQ411" s="1" t="s">
        <v>120</v>
      </c>
      <c r="CR411" s="1" t="s">
        <v>120</v>
      </c>
      <c r="CS411" s="1" t="s">
        <v>120</v>
      </c>
      <c r="CT411" s="3"/>
      <c r="CU411" s="1" t="s">
        <v>120</v>
      </c>
      <c r="CV411" s="1" t="s">
        <v>120</v>
      </c>
      <c r="CW411" s="1" t="s">
        <v>120</v>
      </c>
      <c r="CX411" s="1" t="s">
        <v>120</v>
      </c>
      <c r="CY411" s="1" t="s">
        <v>120</v>
      </c>
      <c r="CZ411" s="1" t="s">
        <v>120</v>
      </c>
      <c r="DA411" s="1" t="s">
        <v>120</v>
      </c>
      <c r="DB411">
        <v>0</v>
      </c>
      <c r="DC411" s="1" t="s">
        <v>120</v>
      </c>
      <c r="DD411" s="1" t="s">
        <v>135</v>
      </c>
      <c r="DE411" s="1" t="s">
        <v>120</v>
      </c>
      <c r="DF411" s="1" t="s">
        <v>120</v>
      </c>
      <c r="DG411" s="1" t="s">
        <v>120</v>
      </c>
      <c r="DH411" s="1" t="s">
        <v>136</v>
      </c>
      <c r="DI411" s="1" t="s">
        <v>119</v>
      </c>
      <c r="DJ411" s="1" t="s">
        <v>120</v>
      </c>
      <c r="DK411" s="1" t="s">
        <v>120</v>
      </c>
      <c r="DL411" s="1" t="s">
        <v>120</v>
      </c>
      <c r="DM411" s="1" t="s">
        <v>120</v>
      </c>
      <c r="DN411" s="1" t="s">
        <v>120</v>
      </c>
      <c r="DO411" s="1" t="s">
        <v>120</v>
      </c>
      <c r="DP411" s="1" t="s">
        <v>120</v>
      </c>
      <c r="DQ411" s="1" t="s">
        <v>120</v>
      </c>
    </row>
    <row r="412" spans="2:121" hidden="1" x14ac:dyDescent="0.25">
      <c r="B412">
        <v>2205</v>
      </c>
      <c r="C412" s="3">
        <v>40179</v>
      </c>
      <c r="D412" s="1" t="s">
        <v>402</v>
      </c>
      <c r="E412" s="1" t="s">
        <v>117</v>
      </c>
      <c r="F412">
        <v>10</v>
      </c>
      <c r="G412" s="1" t="s">
        <v>118</v>
      </c>
      <c r="H412">
        <v>87840</v>
      </c>
      <c r="I412" s="1" t="s">
        <v>119</v>
      </c>
      <c r="J412">
        <v>3.23</v>
      </c>
      <c r="K412" s="9">
        <f>AVERAGE('E-F Prices 2011 Hourly'!G1633:G2375)</f>
        <v>0.98975777232351292</v>
      </c>
      <c r="L412" s="9">
        <f>SUM('E-F Prices 2011 Hourly'!J1656:J2375)</f>
        <v>44329.119999999988</v>
      </c>
      <c r="M412" s="9">
        <f>Table1[[#This Row],[Price]]*Table1[[#This Row],[Total quantity]]</f>
        <v>283723.2</v>
      </c>
      <c r="N412" s="9">
        <f>Table1[[#This Row],[Real P/L]]-Table1[[#This Row],[Premium]]</f>
        <v>-239394.08000000002</v>
      </c>
      <c r="S412" s="1" t="s">
        <v>120</v>
      </c>
      <c r="V412" s="1" t="s">
        <v>121</v>
      </c>
      <c r="W412" s="1" t="s">
        <v>121</v>
      </c>
      <c r="X412" s="1" t="s">
        <v>122</v>
      </c>
      <c r="Y412" s="1" t="s">
        <v>123</v>
      </c>
      <c r="Z412" s="1" t="s">
        <v>124</v>
      </c>
      <c r="AA412" s="1" t="s">
        <v>426</v>
      </c>
      <c r="AB412" s="1" t="s">
        <v>120</v>
      </c>
      <c r="AC412" s="1" t="s">
        <v>120</v>
      </c>
      <c r="AD412" s="1" t="s">
        <v>120</v>
      </c>
      <c r="AE412" s="1" t="s">
        <v>120</v>
      </c>
      <c r="AF412" s="1" t="s">
        <v>120</v>
      </c>
      <c r="AG412" s="3">
        <v>40909</v>
      </c>
      <c r="AH412" s="3">
        <v>41274</v>
      </c>
      <c r="AI412" s="1" t="s">
        <v>126</v>
      </c>
      <c r="AJ412">
        <v>8784</v>
      </c>
      <c r="AK412" s="1" t="s">
        <v>163</v>
      </c>
      <c r="AL412">
        <v>-5</v>
      </c>
      <c r="AM412" s="3"/>
      <c r="AN412" s="1" t="s">
        <v>120</v>
      </c>
      <c r="AO412" s="1" t="s">
        <v>120</v>
      </c>
      <c r="AP412" s="1" t="s">
        <v>128</v>
      </c>
      <c r="AQ412" s="1" t="s">
        <v>129</v>
      </c>
      <c r="AR412">
        <v>0</v>
      </c>
      <c r="AS412">
        <v>0</v>
      </c>
      <c r="AT412" s="1" t="s">
        <v>123</v>
      </c>
      <c r="AU412">
        <v>0</v>
      </c>
      <c r="AV412">
        <v>0</v>
      </c>
      <c r="AW412" s="1" t="s">
        <v>123</v>
      </c>
      <c r="AX412">
        <v>0</v>
      </c>
      <c r="AY412">
        <v>0</v>
      </c>
      <c r="AZ412" s="1" t="s">
        <v>123</v>
      </c>
      <c r="BA412">
        <v>0</v>
      </c>
      <c r="BB412">
        <v>0</v>
      </c>
      <c r="BC412" s="1" t="s">
        <v>123</v>
      </c>
      <c r="BF412" s="1" t="s">
        <v>130</v>
      </c>
      <c r="BG412" s="1" t="s">
        <v>120</v>
      </c>
      <c r="BH412" s="1" t="s">
        <v>131</v>
      </c>
      <c r="BK412" s="1" t="s">
        <v>120</v>
      </c>
      <c r="BL412" s="1" t="s">
        <v>120</v>
      </c>
      <c r="BM412" s="1" t="s">
        <v>120</v>
      </c>
      <c r="BN412" s="1" t="s">
        <v>120</v>
      </c>
      <c r="BO412" s="1" t="s">
        <v>619</v>
      </c>
      <c r="BP412" s="1" t="s">
        <v>133</v>
      </c>
      <c r="BQ412" s="1" t="s">
        <v>120</v>
      </c>
      <c r="BR412" s="1" t="s">
        <v>120</v>
      </c>
      <c r="BS412" s="1" t="s">
        <v>120</v>
      </c>
      <c r="BT412" s="1" t="s">
        <v>120</v>
      </c>
      <c r="BU412" s="1" t="s">
        <v>120</v>
      </c>
      <c r="BV412" s="1" t="s">
        <v>120</v>
      </c>
      <c r="BW412">
        <v>0</v>
      </c>
      <c r="BX412">
        <v>0</v>
      </c>
      <c r="BY412">
        <v>0</v>
      </c>
      <c r="BZ412" s="3"/>
      <c r="CA412" s="3"/>
      <c r="CB412" s="1" t="s">
        <v>134</v>
      </c>
      <c r="CC412" s="4"/>
      <c r="CE412" s="1" t="s">
        <v>120</v>
      </c>
      <c r="CH412" s="1" t="s">
        <v>120</v>
      </c>
      <c r="CK412" s="1" t="s">
        <v>120</v>
      </c>
      <c r="CN412" s="1" t="s">
        <v>120</v>
      </c>
      <c r="CO412" s="1" t="s">
        <v>120</v>
      </c>
      <c r="CP412" s="1" t="s">
        <v>120</v>
      </c>
      <c r="CQ412" s="1" t="s">
        <v>120</v>
      </c>
      <c r="CR412" s="1" t="s">
        <v>120</v>
      </c>
      <c r="CS412" s="1" t="s">
        <v>120</v>
      </c>
      <c r="CT412" s="3"/>
      <c r="CU412" s="1" t="s">
        <v>120</v>
      </c>
      <c r="CV412" s="1" t="s">
        <v>120</v>
      </c>
      <c r="CW412" s="1" t="s">
        <v>120</v>
      </c>
      <c r="CX412" s="1" t="s">
        <v>120</v>
      </c>
      <c r="CY412" s="1" t="s">
        <v>120</v>
      </c>
      <c r="CZ412" s="1" t="s">
        <v>120</v>
      </c>
      <c r="DA412" s="1" t="s">
        <v>120</v>
      </c>
      <c r="DB412">
        <v>0</v>
      </c>
      <c r="DC412" s="1" t="s">
        <v>120</v>
      </c>
      <c r="DD412" s="1" t="s">
        <v>135</v>
      </c>
      <c r="DE412" s="1" t="s">
        <v>120</v>
      </c>
      <c r="DF412" s="1" t="s">
        <v>120</v>
      </c>
      <c r="DG412" s="1" t="s">
        <v>120</v>
      </c>
      <c r="DH412" s="1" t="s">
        <v>136</v>
      </c>
      <c r="DI412" s="1" t="s">
        <v>119</v>
      </c>
      <c r="DJ412" s="1" t="s">
        <v>120</v>
      </c>
      <c r="DK412" s="1" t="s">
        <v>120</v>
      </c>
      <c r="DL412" s="1" t="s">
        <v>120</v>
      </c>
      <c r="DM412" s="1" t="s">
        <v>120</v>
      </c>
      <c r="DN412" s="1" t="s">
        <v>120</v>
      </c>
      <c r="DO412" s="1" t="s">
        <v>120</v>
      </c>
      <c r="DP412" s="1" t="s">
        <v>120</v>
      </c>
      <c r="DQ412" s="1" t="s">
        <v>120</v>
      </c>
    </row>
    <row r="413" spans="2:121" hidden="1" x14ac:dyDescent="0.25">
      <c r="B413">
        <v>2493</v>
      </c>
      <c r="C413" s="3">
        <v>40179</v>
      </c>
      <c r="D413" s="1" t="s">
        <v>402</v>
      </c>
      <c r="E413" s="1" t="s">
        <v>137</v>
      </c>
      <c r="F413">
        <v>-10</v>
      </c>
      <c r="G413" s="1" t="s">
        <v>118</v>
      </c>
      <c r="H413">
        <v>-87840</v>
      </c>
      <c r="I413" s="1" t="s">
        <v>119</v>
      </c>
      <c r="J413">
        <v>4.5599999999999996</v>
      </c>
      <c r="K413" s="9">
        <f>AVERAGE('E-F Prices 2011 Hourly'!G1634:G2376)</f>
        <v>0.98975777232351292</v>
      </c>
      <c r="L413" s="9">
        <f>SUM('E-F Prices 2011 Hourly'!J1657:J2376)</f>
        <v>44208.87999999999</v>
      </c>
      <c r="M413" s="9">
        <f>Table1[[#This Row],[Price]]*Table1[[#This Row],[Total quantity]]</f>
        <v>-400550.39999999997</v>
      </c>
      <c r="N413" s="9">
        <f>Table1[[#This Row],[Real P/L]]-Table1[[#This Row],[Premium]]</f>
        <v>444759.27999999997</v>
      </c>
      <c r="S413" s="1" t="s">
        <v>120</v>
      </c>
      <c r="V413" s="1" t="s">
        <v>121</v>
      </c>
      <c r="W413" s="1" t="s">
        <v>121</v>
      </c>
      <c r="X413" s="1" t="s">
        <v>122</v>
      </c>
      <c r="Y413" s="1" t="s">
        <v>123</v>
      </c>
      <c r="Z413" s="1" t="s">
        <v>124</v>
      </c>
      <c r="AA413" s="1" t="s">
        <v>426</v>
      </c>
      <c r="AB413" s="1" t="s">
        <v>120</v>
      </c>
      <c r="AC413" s="1" t="s">
        <v>120</v>
      </c>
      <c r="AD413" s="1" t="s">
        <v>120</v>
      </c>
      <c r="AE413" s="1" t="s">
        <v>120</v>
      </c>
      <c r="AF413" s="1" t="s">
        <v>120</v>
      </c>
      <c r="AG413" s="3">
        <v>40909</v>
      </c>
      <c r="AH413" s="3">
        <v>41274</v>
      </c>
      <c r="AI413" s="1" t="s">
        <v>126</v>
      </c>
      <c r="AJ413">
        <v>8784</v>
      </c>
      <c r="AK413" s="1" t="s">
        <v>163</v>
      </c>
      <c r="AL413">
        <v>-5</v>
      </c>
      <c r="AM413" s="3"/>
      <c r="AN413" s="1" t="s">
        <v>120</v>
      </c>
      <c r="AO413" s="1" t="s">
        <v>120</v>
      </c>
      <c r="AP413" s="1" t="s">
        <v>128</v>
      </c>
      <c r="AQ413" s="1" t="s">
        <v>129</v>
      </c>
      <c r="AR413">
        <v>0</v>
      </c>
      <c r="AS413">
        <v>0</v>
      </c>
      <c r="AT413" s="1" t="s">
        <v>123</v>
      </c>
      <c r="AU413">
        <v>0</v>
      </c>
      <c r="AV413">
        <v>0</v>
      </c>
      <c r="AW413" s="1" t="s">
        <v>123</v>
      </c>
      <c r="AX413">
        <v>0</v>
      </c>
      <c r="AY413">
        <v>0</v>
      </c>
      <c r="AZ413" s="1" t="s">
        <v>123</v>
      </c>
      <c r="BA413">
        <v>0</v>
      </c>
      <c r="BB413">
        <v>0</v>
      </c>
      <c r="BC413" s="1" t="s">
        <v>123</v>
      </c>
      <c r="BF413" s="1" t="s">
        <v>130</v>
      </c>
      <c r="BG413" s="1" t="s">
        <v>120</v>
      </c>
      <c r="BH413" s="1" t="s">
        <v>131</v>
      </c>
      <c r="BK413" s="1" t="s">
        <v>120</v>
      </c>
      <c r="BL413" s="1" t="s">
        <v>120</v>
      </c>
      <c r="BM413" s="1" t="s">
        <v>120</v>
      </c>
      <c r="BN413" s="1" t="s">
        <v>120</v>
      </c>
      <c r="BO413" s="1" t="s">
        <v>620</v>
      </c>
      <c r="BP413" s="1" t="s">
        <v>133</v>
      </c>
      <c r="BQ413" s="1" t="s">
        <v>120</v>
      </c>
      <c r="BR413" s="1" t="s">
        <v>120</v>
      </c>
      <c r="BS413" s="1" t="s">
        <v>120</v>
      </c>
      <c r="BT413" s="1" t="s">
        <v>120</v>
      </c>
      <c r="BU413" s="1" t="s">
        <v>120</v>
      </c>
      <c r="BV413" s="1" t="s">
        <v>120</v>
      </c>
      <c r="BW413">
        <v>0</v>
      </c>
      <c r="BX413">
        <v>0</v>
      </c>
      <c r="BY413">
        <v>0</v>
      </c>
      <c r="BZ413" s="3"/>
      <c r="CA413" s="3"/>
      <c r="CB413" s="1" t="s">
        <v>134</v>
      </c>
      <c r="CC413" s="4"/>
      <c r="CE413" s="1" t="s">
        <v>120</v>
      </c>
      <c r="CH413" s="1" t="s">
        <v>120</v>
      </c>
      <c r="CK413" s="1" t="s">
        <v>120</v>
      </c>
      <c r="CN413" s="1" t="s">
        <v>120</v>
      </c>
      <c r="CO413" s="1" t="s">
        <v>120</v>
      </c>
      <c r="CP413" s="1" t="s">
        <v>120</v>
      </c>
      <c r="CQ413" s="1" t="s">
        <v>120</v>
      </c>
      <c r="CR413" s="1" t="s">
        <v>120</v>
      </c>
      <c r="CS413" s="1" t="s">
        <v>120</v>
      </c>
      <c r="CT413" s="3"/>
      <c r="CU413" s="1" t="s">
        <v>120</v>
      </c>
      <c r="CV413" s="1" t="s">
        <v>120</v>
      </c>
      <c r="CW413" s="1" t="s">
        <v>120</v>
      </c>
      <c r="CX413" s="1" t="s">
        <v>120</v>
      </c>
      <c r="CY413" s="1" t="s">
        <v>120</v>
      </c>
      <c r="CZ413" s="1" t="s">
        <v>120</v>
      </c>
      <c r="DA413" s="1" t="s">
        <v>120</v>
      </c>
      <c r="DB413">
        <v>0</v>
      </c>
      <c r="DC413" s="1" t="s">
        <v>120</v>
      </c>
      <c r="DD413" s="1" t="s">
        <v>135</v>
      </c>
      <c r="DE413" s="1" t="s">
        <v>120</v>
      </c>
      <c r="DF413" s="1" t="s">
        <v>120</v>
      </c>
      <c r="DG413" s="1" t="s">
        <v>120</v>
      </c>
      <c r="DH413" s="1" t="s">
        <v>136</v>
      </c>
      <c r="DI413" s="1" t="s">
        <v>119</v>
      </c>
      <c r="DJ413" s="1" t="s">
        <v>120</v>
      </c>
      <c r="DK413" s="1" t="s">
        <v>120</v>
      </c>
      <c r="DL413" s="1" t="s">
        <v>120</v>
      </c>
      <c r="DM413" s="1" t="s">
        <v>120</v>
      </c>
      <c r="DN413" s="1" t="s">
        <v>120</v>
      </c>
      <c r="DO413" s="1" t="s">
        <v>120</v>
      </c>
      <c r="DP413" s="1" t="s">
        <v>120</v>
      </c>
      <c r="DQ413" s="1" t="s">
        <v>120</v>
      </c>
    </row>
    <row r="414" spans="2:121" hidden="1" x14ac:dyDescent="0.25">
      <c r="B414">
        <v>2779</v>
      </c>
      <c r="C414" s="3">
        <v>40179</v>
      </c>
      <c r="D414" s="1" t="s">
        <v>402</v>
      </c>
      <c r="E414" s="1" t="s">
        <v>137</v>
      </c>
      <c r="F414">
        <v>-20</v>
      </c>
      <c r="G414" s="1" t="s">
        <v>118</v>
      </c>
      <c r="H414">
        <v>-175680</v>
      </c>
      <c r="I414" s="1" t="s">
        <v>119</v>
      </c>
      <c r="J414">
        <v>-3.43</v>
      </c>
      <c r="K414" s="9">
        <f>AVERAGE('E-F Prices 2011 Hourly'!G1635:G2377)</f>
        <v>0.98975777232351292</v>
      </c>
      <c r="L414" s="9">
        <f>SUM('E-F Prices 2011 Hourly'!J1658:J2377)</f>
        <v>44208.87999999999</v>
      </c>
      <c r="M414" s="9">
        <f>Table1[[#This Row],[Price]]*Table1[[#This Row],[Total quantity]]</f>
        <v>602582.4</v>
      </c>
      <c r="N414" s="9">
        <f>Table1[[#This Row],[Real P/L]]-Table1[[#This Row],[Premium]]</f>
        <v>-558373.52</v>
      </c>
      <c r="S414" s="1" t="s">
        <v>120</v>
      </c>
      <c r="V414" s="1" t="s">
        <v>121</v>
      </c>
      <c r="W414" s="1" t="s">
        <v>121</v>
      </c>
      <c r="X414" s="1" t="s">
        <v>122</v>
      </c>
      <c r="Y414" s="1" t="s">
        <v>123</v>
      </c>
      <c r="Z414" s="1" t="s">
        <v>124</v>
      </c>
      <c r="AA414" s="1" t="s">
        <v>426</v>
      </c>
      <c r="AB414" s="1" t="s">
        <v>120</v>
      </c>
      <c r="AC414" s="1" t="s">
        <v>120</v>
      </c>
      <c r="AD414" s="1" t="s">
        <v>120</v>
      </c>
      <c r="AE414" s="1" t="s">
        <v>120</v>
      </c>
      <c r="AF414" s="1" t="s">
        <v>120</v>
      </c>
      <c r="AG414" s="3">
        <v>40909</v>
      </c>
      <c r="AH414" s="3">
        <v>41274</v>
      </c>
      <c r="AI414" s="1" t="s">
        <v>126</v>
      </c>
      <c r="AJ414">
        <v>8784</v>
      </c>
      <c r="AK414" s="1" t="s">
        <v>163</v>
      </c>
      <c r="AL414">
        <v>-5</v>
      </c>
      <c r="AM414" s="3"/>
      <c r="AN414" s="1" t="s">
        <v>120</v>
      </c>
      <c r="AO414" s="1" t="s">
        <v>120</v>
      </c>
      <c r="AP414" s="1" t="s">
        <v>128</v>
      </c>
      <c r="AQ414" s="1" t="s">
        <v>129</v>
      </c>
      <c r="AR414">
        <v>0</v>
      </c>
      <c r="AS414">
        <v>0</v>
      </c>
      <c r="AT414" s="1" t="s">
        <v>123</v>
      </c>
      <c r="AU414">
        <v>0</v>
      </c>
      <c r="AV414">
        <v>0</v>
      </c>
      <c r="AW414" s="1" t="s">
        <v>123</v>
      </c>
      <c r="AX414">
        <v>0</v>
      </c>
      <c r="AY414">
        <v>0</v>
      </c>
      <c r="AZ414" s="1" t="s">
        <v>123</v>
      </c>
      <c r="BA414">
        <v>0</v>
      </c>
      <c r="BB414">
        <v>0</v>
      </c>
      <c r="BC414" s="1" t="s">
        <v>123</v>
      </c>
      <c r="BF414" s="1" t="s">
        <v>130</v>
      </c>
      <c r="BG414" s="1" t="s">
        <v>120</v>
      </c>
      <c r="BH414" s="1" t="s">
        <v>131</v>
      </c>
      <c r="BK414" s="1" t="s">
        <v>120</v>
      </c>
      <c r="BL414" s="1" t="s">
        <v>120</v>
      </c>
      <c r="BM414" s="1" t="s">
        <v>120</v>
      </c>
      <c r="BN414" s="1" t="s">
        <v>120</v>
      </c>
      <c r="BO414" s="1" t="s">
        <v>621</v>
      </c>
      <c r="BP414" s="1" t="s">
        <v>133</v>
      </c>
      <c r="BQ414" s="1" t="s">
        <v>120</v>
      </c>
      <c r="BR414" s="1" t="s">
        <v>120</v>
      </c>
      <c r="BS414" s="1" t="s">
        <v>120</v>
      </c>
      <c r="BT414" s="1" t="s">
        <v>120</v>
      </c>
      <c r="BU414" s="1" t="s">
        <v>120</v>
      </c>
      <c r="BV414" s="1" t="s">
        <v>120</v>
      </c>
      <c r="BW414">
        <v>0</v>
      </c>
      <c r="BX414">
        <v>0</v>
      </c>
      <c r="BY414">
        <v>0</v>
      </c>
      <c r="BZ414" s="3"/>
      <c r="CA414" s="3"/>
      <c r="CB414" s="1" t="s">
        <v>134</v>
      </c>
      <c r="CC414" s="4"/>
      <c r="CE414" s="1" t="s">
        <v>120</v>
      </c>
      <c r="CH414" s="1" t="s">
        <v>120</v>
      </c>
      <c r="CK414" s="1" t="s">
        <v>120</v>
      </c>
      <c r="CN414" s="1" t="s">
        <v>120</v>
      </c>
      <c r="CO414" s="1" t="s">
        <v>120</v>
      </c>
      <c r="CP414" s="1" t="s">
        <v>120</v>
      </c>
      <c r="CQ414" s="1" t="s">
        <v>120</v>
      </c>
      <c r="CR414" s="1" t="s">
        <v>120</v>
      </c>
      <c r="CS414" s="1" t="s">
        <v>120</v>
      </c>
      <c r="CT414" s="3"/>
      <c r="CU414" s="1" t="s">
        <v>120</v>
      </c>
      <c r="CV414" s="1" t="s">
        <v>120</v>
      </c>
      <c r="CW414" s="1" t="s">
        <v>120</v>
      </c>
      <c r="CX414" s="1" t="s">
        <v>120</v>
      </c>
      <c r="CY414" s="1" t="s">
        <v>120</v>
      </c>
      <c r="CZ414" s="1" t="s">
        <v>120</v>
      </c>
      <c r="DA414" s="1" t="s">
        <v>120</v>
      </c>
      <c r="DB414">
        <v>0</v>
      </c>
      <c r="DC414" s="1" t="s">
        <v>120</v>
      </c>
      <c r="DD414" s="1" t="s">
        <v>135</v>
      </c>
      <c r="DE414" s="1" t="s">
        <v>120</v>
      </c>
      <c r="DF414" s="1" t="s">
        <v>120</v>
      </c>
      <c r="DG414" s="1" t="s">
        <v>120</v>
      </c>
      <c r="DH414" s="1" t="s">
        <v>136</v>
      </c>
      <c r="DI414" s="1" t="s">
        <v>119</v>
      </c>
      <c r="DJ414" s="1" t="s">
        <v>120</v>
      </c>
      <c r="DK414" s="1" t="s">
        <v>120</v>
      </c>
      <c r="DL414" s="1" t="s">
        <v>120</v>
      </c>
      <c r="DM414" s="1" t="s">
        <v>120</v>
      </c>
      <c r="DN414" s="1" t="s">
        <v>120</v>
      </c>
      <c r="DO414" s="1" t="s">
        <v>120</v>
      </c>
      <c r="DP414" s="1" t="s">
        <v>120</v>
      </c>
      <c r="DQ414" s="1" t="s">
        <v>120</v>
      </c>
    </row>
    <row r="415" spans="2:121" hidden="1" x14ac:dyDescent="0.25">
      <c r="B415">
        <v>2207</v>
      </c>
      <c r="C415" s="3">
        <v>40179</v>
      </c>
      <c r="D415" s="1" t="s">
        <v>406</v>
      </c>
      <c r="E415" s="1" t="s">
        <v>117</v>
      </c>
      <c r="F415">
        <v>10</v>
      </c>
      <c r="G415" s="1" t="s">
        <v>118</v>
      </c>
      <c r="H415">
        <v>87840</v>
      </c>
      <c r="I415" s="1" t="s">
        <v>119</v>
      </c>
      <c r="J415">
        <v>3.23</v>
      </c>
      <c r="K415" s="9">
        <f>AVERAGE('E-F Prices 2011 Hourly'!G1636:G2378)</f>
        <v>0.98975777232351292</v>
      </c>
      <c r="L415" s="9">
        <f>SUM('E-F Prices 2011 Hourly'!J1659:J2378)</f>
        <v>44208.87999999999</v>
      </c>
      <c r="M415" s="9">
        <f>Table1[[#This Row],[Price]]*Table1[[#This Row],[Total quantity]]</f>
        <v>283723.2</v>
      </c>
      <c r="N415" s="9">
        <f>Table1[[#This Row],[Real P/L]]-Table1[[#This Row],[Premium]]</f>
        <v>-239514.32</v>
      </c>
      <c r="S415" s="1" t="s">
        <v>120</v>
      </c>
      <c r="V415" s="1" t="s">
        <v>121</v>
      </c>
      <c r="W415" s="1" t="s">
        <v>121</v>
      </c>
      <c r="X415" s="1" t="s">
        <v>122</v>
      </c>
      <c r="Y415" s="1" t="s">
        <v>123</v>
      </c>
      <c r="Z415" s="1" t="s">
        <v>124</v>
      </c>
      <c r="AA415" s="1" t="s">
        <v>426</v>
      </c>
      <c r="AB415" s="1" t="s">
        <v>120</v>
      </c>
      <c r="AC415" s="1" t="s">
        <v>120</v>
      </c>
      <c r="AD415" s="1" t="s">
        <v>120</v>
      </c>
      <c r="AE415" s="1" t="s">
        <v>120</v>
      </c>
      <c r="AF415" s="1" t="s">
        <v>120</v>
      </c>
      <c r="AG415" s="3">
        <v>40909</v>
      </c>
      <c r="AH415" s="3">
        <v>41274</v>
      </c>
      <c r="AI415" s="1" t="s">
        <v>126</v>
      </c>
      <c r="AJ415">
        <v>8784</v>
      </c>
      <c r="AK415" s="1" t="s">
        <v>163</v>
      </c>
      <c r="AL415">
        <v>-5</v>
      </c>
      <c r="AM415" s="3"/>
      <c r="AN415" s="1" t="s">
        <v>120</v>
      </c>
      <c r="AO415" s="1" t="s">
        <v>120</v>
      </c>
      <c r="AP415" s="1" t="s">
        <v>128</v>
      </c>
      <c r="AQ415" s="1" t="s">
        <v>129</v>
      </c>
      <c r="AR415">
        <v>0</v>
      </c>
      <c r="AS415">
        <v>0</v>
      </c>
      <c r="AT415" s="1" t="s">
        <v>123</v>
      </c>
      <c r="AU415">
        <v>0</v>
      </c>
      <c r="AV415">
        <v>0</v>
      </c>
      <c r="AW415" s="1" t="s">
        <v>123</v>
      </c>
      <c r="AX415">
        <v>0</v>
      </c>
      <c r="AY415">
        <v>0</v>
      </c>
      <c r="AZ415" s="1" t="s">
        <v>123</v>
      </c>
      <c r="BA415">
        <v>0</v>
      </c>
      <c r="BB415">
        <v>0</v>
      </c>
      <c r="BC415" s="1" t="s">
        <v>123</v>
      </c>
      <c r="BF415" s="1" t="s">
        <v>130</v>
      </c>
      <c r="BG415" s="1" t="s">
        <v>120</v>
      </c>
      <c r="BH415" s="1" t="s">
        <v>131</v>
      </c>
      <c r="BK415" s="1" t="s">
        <v>120</v>
      </c>
      <c r="BL415" s="1" t="s">
        <v>120</v>
      </c>
      <c r="BM415" s="1" t="s">
        <v>120</v>
      </c>
      <c r="BN415" s="1" t="s">
        <v>120</v>
      </c>
      <c r="BO415" s="1" t="s">
        <v>622</v>
      </c>
      <c r="BP415" s="1" t="s">
        <v>133</v>
      </c>
      <c r="BQ415" s="1" t="s">
        <v>120</v>
      </c>
      <c r="BR415" s="1" t="s">
        <v>120</v>
      </c>
      <c r="BS415" s="1" t="s">
        <v>120</v>
      </c>
      <c r="BT415" s="1" t="s">
        <v>120</v>
      </c>
      <c r="BU415" s="1" t="s">
        <v>120</v>
      </c>
      <c r="BV415" s="1" t="s">
        <v>120</v>
      </c>
      <c r="BW415">
        <v>0</v>
      </c>
      <c r="BX415">
        <v>0</v>
      </c>
      <c r="BY415">
        <v>0</v>
      </c>
      <c r="BZ415" s="3"/>
      <c r="CA415" s="3"/>
      <c r="CB415" s="1" t="s">
        <v>142</v>
      </c>
      <c r="CC415" s="4"/>
      <c r="CE415" s="1" t="s">
        <v>120</v>
      </c>
      <c r="CH415" s="1" t="s">
        <v>120</v>
      </c>
      <c r="CK415" s="1" t="s">
        <v>120</v>
      </c>
      <c r="CN415" s="1" t="s">
        <v>120</v>
      </c>
      <c r="CO415" s="1" t="s">
        <v>120</v>
      </c>
      <c r="CP415" s="1" t="s">
        <v>120</v>
      </c>
      <c r="CQ415" s="1" t="s">
        <v>120</v>
      </c>
      <c r="CR415" s="1" t="s">
        <v>120</v>
      </c>
      <c r="CS415" s="1" t="s">
        <v>120</v>
      </c>
      <c r="CT415" s="3"/>
      <c r="CU415" s="1" t="s">
        <v>120</v>
      </c>
      <c r="CV415" s="1" t="s">
        <v>120</v>
      </c>
      <c r="CW415" s="1" t="s">
        <v>120</v>
      </c>
      <c r="CX415" s="1" t="s">
        <v>120</v>
      </c>
      <c r="CY415" s="1" t="s">
        <v>120</v>
      </c>
      <c r="CZ415" s="1" t="s">
        <v>120</v>
      </c>
      <c r="DA415" s="1" t="s">
        <v>120</v>
      </c>
      <c r="DB415">
        <v>0</v>
      </c>
      <c r="DC415" s="1" t="s">
        <v>120</v>
      </c>
      <c r="DD415" s="1" t="s">
        <v>135</v>
      </c>
      <c r="DE415" s="1" t="s">
        <v>120</v>
      </c>
      <c r="DF415" s="1" t="s">
        <v>120</v>
      </c>
      <c r="DG415" s="1" t="s">
        <v>120</v>
      </c>
      <c r="DH415" s="1" t="s">
        <v>136</v>
      </c>
      <c r="DI415" s="1" t="s">
        <v>119</v>
      </c>
      <c r="DJ415" s="1" t="s">
        <v>120</v>
      </c>
      <c r="DK415" s="1" t="s">
        <v>120</v>
      </c>
      <c r="DL415" s="1" t="s">
        <v>120</v>
      </c>
      <c r="DM415" s="1" t="s">
        <v>120</v>
      </c>
      <c r="DN415" s="1" t="s">
        <v>120</v>
      </c>
      <c r="DO415" s="1" t="s">
        <v>120</v>
      </c>
      <c r="DP415" s="1" t="s">
        <v>120</v>
      </c>
      <c r="DQ415" s="1" t="s">
        <v>120</v>
      </c>
    </row>
    <row r="416" spans="2:121" hidden="1" x14ac:dyDescent="0.25">
      <c r="B416">
        <v>2495</v>
      </c>
      <c r="C416" s="3">
        <v>40179</v>
      </c>
      <c r="D416" s="1" t="s">
        <v>406</v>
      </c>
      <c r="E416" s="1" t="s">
        <v>137</v>
      </c>
      <c r="F416">
        <v>-10</v>
      </c>
      <c r="G416" s="1" t="s">
        <v>118</v>
      </c>
      <c r="H416">
        <v>-87840</v>
      </c>
      <c r="I416" s="1" t="s">
        <v>119</v>
      </c>
      <c r="J416">
        <v>4.5599999999999996</v>
      </c>
      <c r="K416" s="9">
        <f>AVERAGE('E-F Prices 2011 Hourly'!G1637:G2379)</f>
        <v>0.98975777232351292</v>
      </c>
      <c r="L416" s="9">
        <f>SUM('E-F Prices 2011 Hourly'!J1660:J2379)</f>
        <v>44208.87999999999</v>
      </c>
      <c r="M416" s="9">
        <f>Table1[[#This Row],[Price]]*Table1[[#This Row],[Total quantity]]</f>
        <v>-400550.39999999997</v>
      </c>
      <c r="N416" s="9">
        <f>Table1[[#This Row],[Real P/L]]-Table1[[#This Row],[Premium]]</f>
        <v>444759.27999999997</v>
      </c>
      <c r="S416" s="1" t="s">
        <v>120</v>
      </c>
      <c r="V416" s="1" t="s">
        <v>121</v>
      </c>
      <c r="W416" s="1" t="s">
        <v>121</v>
      </c>
      <c r="X416" s="1" t="s">
        <v>122</v>
      </c>
      <c r="Y416" s="1" t="s">
        <v>123</v>
      </c>
      <c r="Z416" s="1" t="s">
        <v>124</v>
      </c>
      <c r="AA416" s="1" t="s">
        <v>426</v>
      </c>
      <c r="AB416" s="1" t="s">
        <v>120</v>
      </c>
      <c r="AC416" s="1" t="s">
        <v>120</v>
      </c>
      <c r="AD416" s="1" t="s">
        <v>120</v>
      </c>
      <c r="AE416" s="1" t="s">
        <v>120</v>
      </c>
      <c r="AF416" s="1" t="s">
        <v>120</v>
      </c>
      <c r="AG416" s="3">
        <v>40909</v>
      </c>
      <c r="AH416" s="3">
        <v>41274</v>
      </c>
      <c r="AI416" s="1" t="s">
        <v>126</v>
      </c>
      <c r="AJ416">
        <v>8784</v>
      </c>
      <c r="AK416" s="1" t="s">
        <v>163</v>
      </c>
      <c r="AL416">
        <v>-5</v>
      </c>
      <c r="AM416" s="3"/>
      <c r="AN416" s="1" t="s">
        <v>120</v>
      </c>
      <c r="AO416" s="1" t="s">
        <v>120</v>
      </c>
      <c r="AP416" s="1" t="s">
        <v>128</v>
      </c>
      <c r="AQ416" s="1" t="s">
        <v>129</v>
      </c>
      <c r="AR416">
        <v>0</v>
      </c>
      <c r="AS416">
        <v>0</v>
      </c>
      <c r="AT416" s="1" t="s">
        <v>123</v>
      </c>
      <c r="AU416">
        <v>0</v>
      </c>
      <c r="AV416">
        <v>0</v>
      </c>
      <c r="AW416" s="1" t="s">
        <v>123</v>
      </c>
      <c r="AX416">
        <v>0</v>
      </c>
      <c r="AY416">
        <v>0</v>
      </c>
      <c r="AZ416" s="1" t="s">
        <v>123</v>
      </c>
      <c r="BA416">
        <v>0</v>
      </c>
      <c r="BB416">
        <v>0</v>
      </c>
      <c r="BC416" s="1" t="s">
        <v>123</v>
      </c>
      <c r="BF416" s="1" t="s">
        <v>130</v>
      </c>
      <c r="BG416" s="1" t="s">
        <v>120</v>
      </c>
      <c r="BH416" s="1" t="s">
        <v>131</v>
      </c>
      <c r="BK416" s="1" t="s">
        <v>120</v>
      </c>
      <c r="BL416" s="1" t="s">
        <v>120</v>
      </c>
      <c r="BM416" s="1" t="s">
        <v>120</v>
      </c>
      <c r="BN416" s="1" t="s">
        <v>120</v>
      </c>
      <c r="BO416" s="1" t="s">
        <v>623</v>
      </c>
      <c r="BP416" s="1" t="s">
        <v>133</v>
      </c>
      <c r="BQ416" s="1" t="s">
        <v>120</v>
      </c>
      <c r="BR416" s="1" t="s">
        <v>120</v>
      </c>
      <c r="BS416" s="1" t="s">
        <v>120</v>
      </c>
      <c r="BT416" s="1" t="s">
        <v>120</v>
      </c>
      <c r="BU416" s="1" t="s">
        <v>120</v>
      </c>
      <c r="BV416" s="1" t="s">
        <v>120</v>
      </c>
      <c r="BW416">
        <v>0</v>
      </c>
      <c r="BX416">
        <v>0</v>
      </c>
      <c r="BY416">
        <v>0</v>
      </c>
      <c r="BZ416" s="3"/>
      <c r="CA416" s="3"/>
      <c r="CB416" s="1" t="s">
        <v>142</v>
      </c>
      <c r="CC416" s="4"/>
      <c r="CE416" s="1" t="s">
        <v>120</v>
      </c>
      <c r="CH416" s="1" t="s">
        <v>120</v>
      </c>
      <c r="CK416" s="1" t="s">
        <v>120</v>
      </c>
      <c r="CN416" s="1" t="s">
        <v>120</v>
      </c>
      <c r="CO416" s="1" t="s">
        <v>120</v>
      </c>
      <c r="CP416" s="1" t="s">
        <v>120</v>
      </c>
      <c r="CQ416" s="1" t="s">
        <v>120</v>
      </c>
      <c r="CR416" s="1" t="s">
        <v>120</v>
      </c>
      <c r="CS416" s="1" t="s">
        <v>120</v>
      </c>
      <c r="CT416" s="3"/>
      <c r="CU416" s="1" t="s">
        <v>120</v>
      </c>
      <c r="CV416" s="1" t="s">
        <v>120</v>
      </c>
      <c r="CW416" s="1" t="s">
        <v>120</v>
      </c>
      <c r="CX416" s="1" t="s">
        <v>120</v>
      </c>
      <c r="CY416" s="1" t="s">
        <v>120</v>
      </c>
      <c r="CZ416" s="1" t="s">
        <v>120</v>
      </c>
      <c r="DA416" s="1" t="s">
        <v>120</v>
      </c>
      <c r="DB416">
        <v>0</v>
      </c>
      <c r="DC416" s="1" t="s">
        <v>120</v>
      </c>
      <c r="DD416" s="1" t="s">
        <v>135</v>
      </c>
      <c r="DE416" s="1" t="s">
        <v>120</v>
      </c>
      <c r="DF416" s="1" t="s">
        <v>120</v>
      </c>
      <c r="DG416" s="1" t="s">
        <v>120</v>
      </c>
      <c r="DH416" s="1" t="s">
        <v>136</v>
      </c>
      <c r="DI416" s="1" t="s">
        <v>119</v>
      </c>
      <c r="DJ416" s="1" t="s">
        <v>120</v>
      </c>
      <c r="DK416" s="1" t="s">
        <v>120</v>
      </c>
      <c r="DL416" s="1" t="s">
        <v>120</v>
      </c>
      <c r="DM416" s="1" t="s">
        <v>120</v>
      </c>
      <c r="DN416" s="1" t="s">
        <v>120</v>
      </c>
      <c r="DO416" s="1" t="s">
        <v>120</v>
      </c>
      <c r="DP416" s="1" t="s">
        <v>120</v>
      </c>
      <c r="DQ416" s="1" t="s">
        <v>120</v>
      </c>
    </row>
    <row r="417" spans="2:121" hidden="1" x14ac:dyDescent="0.25">
      <c r="B417">
        <v>2781</v>
      </c>
      <c r="C417" s="3">
        <v>40179</v>
      </c>
      <c r="D417" s="1" t="s">
        <v>406</v>
      </c>
      <c r="E417" s="1" t="s">
        <v>137</v>
      </c>
      <c r="F417">
        <v>-20</v>
      </c>
      <c r="G417" s="1" t="s">
        <v>118</v>
      </c>
      <c r="H417">
        <v>-175680</v>
      </c>
      <c r="I417" s="1" t="s">
        <v>119</v>
      </c>
      <c r="J417">
        <v>-3.43</v>
      </c>
      <c r="K417" s="9">
        <f>AVERAGE('E-F Prices 2011 Hourly'!G1638:G2380)</f>
        <v>0.98975777232351292</v>
      </c>
      <c r="L417" s="9">
        <f>SUM('E-F Prices 2011 Hourly'!J1661:J2380)</f>
        <v>44208.87999999999</v>
      </c>
      <c r="M417" s="9">
        <f>Table1[[#This Row],[Price]]*Table1[[#This Row],[Total quantity]]</f>
        <v>602582.4</v>
      </c>
      <c r="N417" s="9">
        <f>Table1[[#This Row],[Real P/L]]-Table1[[#This Row],[Premium]]</f>
        <v>-558373.52</v>
      </c>
      <c r="S417" s="1" t="s">
        <v>120</v>
      </c>
      <c r="V417" s="1" t="s">
        <v>121</v>
      </c>
      <c r="W417" s="1" t="s">
        <v>121</v>
      </c>
      <c r="X417" s="1" t="s">
        <v>122</v>
      </c>
      <c r="Y417" s="1" t="s">
        <v>123</v>
      </c>
      <c r="Z417" s="1" t="s">
        <v>124</v>
      </c>
      <c r="AA417" s="1" t="s">
        <v>426</v>
      </c>
      <c r="AB417" s="1" t="s">
        <v>120</v>
      </c>
      <c r="AC417" s="1" t="s">
        <v>120</v>
      </c>
      <c r="AD417" s="1" t="s">
        <v>120</v>
      </c>
      <c r="AE417" s="1" t="s">
        <v>120</v>
      </c>
      <c r="AF417" s="1" t="s">
        <v>120</v>
      </c>
      <c r="AG417" s="3">
        <v>40909</v>
      </c>
      <c r="AH417" s="3">
        <v>41274</v>
      </c>
      <c r="AI417" s="1" t="s">
        <v>126</v>
      </c>
      <c r="AJ417">
        <v>8784</v>
      </c>
      <c r="AK417" s="1" t="s">
        <v>163</v>
      </c>
      <c r="AL417">
        <v>-5</v>
      </c>
      <c r="AM417" s="3"/>
      <c r="AN417" s="1" t="s">
        <v>120</v>
      </c>
      <c r="AO417" s="1" t="s">
        <v>120</v>
      </c>
      <c r="AP417" s="1" t="s">
        <v>128</v>
      </c>
      <c r="AQ417" s="1" t="s">
        <v>129</v>
      </c>
      <c r="AR417">
        <v>0</v>
      </c>
      <c r="AS417">
        <v>0</v>
      </c>
      <c r="AT417" s="1" t="s">
        <v>123</v>
      </c>
      <c r="AU417">
        <v>0</v>
      </c>
      <c r="AV417">
        <v>0</v>
      </c>
      <c r="AW417" s="1" t="s">
        <v>123</v>
      </c>
      <c r="AX417">
        <v>0</v>
      </c>
      <c r="AY417">
        <v>0</v>
      </c>
      <c r="AZ417" s="1" t="s">
        <v>123</v>
      </c>
      <c r="BA417">
        <v>0</v>
      </c>
      <c r="BB417">
        <v>0</v>
      </c>
      <c r="BC417" s="1" t="s">
        <v>123</v>
      </c>
      <c r="BF417" s="1" t="s">
        <v>130</v>
      </c>
      <c r="BG417" s="1" t="s">
        <v>120</v>
      </c>
      <c r="BH417" s="1" t="s">
        <v>131</v>
      </c>
      <c r="BK417" s="1" t="s">
        <v>120</v>
      </c>
      <c r="BL417" s="1" t="s">
        <v>120</v>
      </c>
      <c r="BM417" s="1" t="s">
        <v>120</v>
      </c>
      <c r="BN417" s="1" t="s">
        <v>120</v>
      </c>
      <c r="BO417" s="1" t="s">
        <v>624</v>
      </c>
      <c r="BP417" s="1" t="s">
        <v>133</v>
      </c>
      <c r="BQ417" s="1" t="s">
        <v>120</v>
      </c>
      <c r="BR417" s="1" t="s">
        <v>120</v>
      </c>
      <c r="BS417" s="1" t="s">
        <v>120</v>
      </c>
      <c r="BT417" s="1" t="s">
        <v>120</v>
      </c>
      <c r="BU417" s="1" t="s">
        <v>120</v>
      </c>
      <c r="BV417" s="1" t="s">
        <v>120</v>
      </c>
      <c r="BW417">
        <v>0</v>
      </c>
      <c r="BX417">
        <v>0</v>
      </c>
      <c r="BY417">
        <v>0</v>
      </c>
      <c r="BZ417" s="3"/>
      <c r="CA417" s="3"/>
      <c r="CB417" s="1" t="s">
        <v>142</v>
      </c>
      <c r="CC417" s="4"/>
      <c r="CE417" s="1" t="s">
        <v>120</v>
      </c>
      <c r="CH417" s="1" t="s">
        <v>120</v>
      </c>
      <c r="CK417" s="1" t="s">
        <v>120</v>
      </c>
      <c r="CN417" s="1" t="s">
        <v>120</v>
      </c>
      <c r="CO417" s="1" t="s">
        <v>120</v>
      </c>
      <c r="CP417" s="1" t="s">
        <v>120</v>
      </c>
      <c r="CQ417" s="1" t="s">
        <v>120</v>
      </c>
      <c r="CR417" s="1" t="s">
        <v>120</v>
      </c>
      <c r="CS417" s="1" t="s">
        <v>120</v>
      </c>
      <c r="CT417" s="3"/>
      <c r="CU417" s="1" t="s">
        <v>120</v>
      </c>
      <c r="CV417" s="1" t="s">
        <v>120</v>
      </c>
      <c r="CW417" s="1" t="s">
        <v>120</v>
      </c>
      <c r="CX417" s="1" t="s">
        <v>120</v>
      </c>
      <c r="CY417" s="1" t="s">
        <v>120</v>
      </c>
      <c r="CZ417" s="1" t="s">
        <v>120</v>
      </c>
      <c r="DA417" s="1" t="s">
        <v>120</v>
      </c>
      <c r="DB417">
        <v>0</v>
      </c>
      <c r="DC417" s="1" t="s">
        <v>120</v>
      </c>
      <c r="DD417" s="1" t="s">
        <v>135</v>
      </c>
      <c r="DE417" s="1" t="s">
        <v>120</v>
      </c>
      <c r="DF417" s="1" t="s">
        <v>120</v>
      </c>
      <c r="DG417" s="1" t="s">
        <v>120</v>
      </c>
      <c r="DH417" s="1" t="s">
        <v>136</v>
      </c>
      <c r="DI417" s="1" t="s">
        <v>119</v>
      </c>
      <c r="DJ417" s="1" t="s">
        <v>120</v>
      </c>
      <c r="DK417" s="1" t="s">
        <v>120</v>
      </c>
      <c r="DL417" s="1" t="s">
        <v>120</v>
      </c>
      <c r="DM417" s="1" t="s">
        <v>120</v>
      </c>
      <c r="DN417" s="1" t="s">
        <v>120</v>
      </c>
      <c r="DO417" s="1" t="s">
        <v>120</v>
      </c>
      <c r="DP417" s="1" t="s">
        <v>120</v>
      </c>
      <c r="DQ417" s="1" t="s">
        <v>120</v>
      </c>
    </row>
    <row r="418" spans="2:121" hidden="1" x14ac:dyDescent="0.25">
      <c r="B418">
        <v>2209</v>
      </c>
      <c r="C418" s="3">
        <v>40179</v>
      </c>
      <c r="D418" s="1" t="s">
        <v>410</v>
      </c>
      <c r="E418" s="1" t="s">
        <v>117</v>
      </c>
      <c r="F418">
        <v>10</v>
      </c>
      <c r="G418" s="1" t="s">
        <v>118</v>
      </c>
      <c r="H418">
        <v>87840</v>
      </c>
      <c r="I418" s="1" t="s">
        <v>119</v>
      </c>
      <c r="J418">
        <v>3.23</v>
      </c>
      <c r="K418" s="9">
        <f>AVERAGE('E-F Prices 2011 Hourly'!G1639:G2381)</f>
        <v>0.98975777232351292</v>
      </c>
      <c r="L418" s="9">
        <f>SUM('E-F Prices 2011 Hourly'!J1662:J2381)</f>
        <v>44208.87999999999</v>
      </c>
      <c r="M418" s="9">
        <f>Table1[[#This Row],[Price]]*Table1[[#This Row],[Total quantity]]</f>
        <v>283723.2</v>
      </c>
      <c r="N418" s="9">
        <f>Table1[[#This Row],[Real P/L]]-Table1[[#This Row],[Premium]]</f>
        <v>-239514.32</v>
      </c>
      <c r="S418" s="1" t="s">
        <v>120</v>
      </c>
      <c r="V418" s="1" t="s">
        <v>121</v>
      </c>
      <c r="W418" s="1" t="s">
        <v>121</v>
      </c>
      <c r="X418" s="1" t="s">
        <v>122</v>
      </c>
      <c r="Y418" s="1" t="s">
        <v>123</v>
      </c>
      <c r="Z418" s="1" t="s">
        <v>124</v>
      </c>
      <c r="AA418" s="1" t="s">
        <v>426</v>
      </c>
      <c r="AB418" s="1" t="s">
        <v>120</v>
      </c>
      <c r="AC418" s="1" t="s">
        <v>120</v>
      </c>
      <c r="AD418" s="1" t="s">
        <v>120</v>
      </c>
      <c r="AE418" s="1" t="s">
        <v>120</v>
      </c>
      <c r="AF418" s="1" t="s">
        <v>120</v>
      </c>
      <c r="AG418" s="3">
        <v>40909</v>
      </c>
      <c r="AH418" s="3">
        <v>41274</v>
      </c>
      <c r="AI418" s="1" t="s">
        <v>126</v>
      </c>
      <c r="AJ418">
        <v>8784</v>
      </c>
      <c r="AK418" s="1" t="s">
        <v>163</v>
      </c>
      <c r="AL418">
        <v>-5</v>
      </c>
      <c r="AM418" s="3"/>
      <c r="AN418" s="1" t="s">
        <v>120</v>
      </c>
      <c r="AO418" s="1" t="s">
        <v>120</v>
      </c>
      <c r="AP418" s="1" t="s">
        <v>128</v>
      </c>
      <c r="AQ418" s="1" t="s">
        <v>129</v>
      </c>
      <c r="AR418">
        <v>0</v>
      </c>
      <c r="AS418">
        <v>0</v>
      </c>
      <c r="AT418" s="1" t="s">
        <v>123</v>
      </c>
      <c r="AU418">
        <v>0</v>
      </c>
      <c r="AV418">
        <v>0</v>
      </c>
      <c r="AW418" s="1" t="s">
        <v>123</v>
      </c>
      <c r="AX418">
        <v>0</v>
      </c>
      <c r="AY418">
        <v>0</v>
      </c>
      <c r="AZ418" s="1" t="s">
        <v>123</v>
      </c>
      <c r="BA418">
        <v>0</v>
      </c>
      <c r="BB418">
        <v>0</v>
      </c>
      <c r="BC418" s="1" t="s">
        <v>123</v>
      </c>
      <c r="BF418" s="1" t="s">
        <v>130</v>
      </c>
      <c r="BG418" s="1" t="s">
        <v>120</v>
      </c>
      <c r="BH418" s="1" t="s">
        <v>131</v>
      </c>
      <c r="BK418" s="1" t="s">
        <v>120</v>
      </c>
      <c r="BL418" s="1" t="s">
        <v>120</v>
      </c>
      <c r="BM418" s="1" t="s">
        <v>120</v>
      </c>
      <c r="BN418" s="1" t="s">
        <v>120</v>
      </c>
      <c r="BO418" s="1" t="s">
        <v>625</v>
      </c>
      <c r="BP418" s="1" t="s">
        <v>133</v>
      </c>
      <c r="BQ418" s="1" t="s">
        <v>120</v>
      </c>
      <c r="BR418" s="1" t="s">
        <v>120</v>
      </c>
      <c r="BS418" s="1" t="s">
        <v>120</v>
      </c>
      <c r="BT418" s="1" t="s">
        <v>120</v>
      </c>
      <c r="BU418" s="1" t="s">
        <v>120</v>
      </c>
      <c r="BV418" s="1" t="s">
        <v>120</v>
      </c>
      <c r="BW418">
        <v>0</v>
      </c>
      <c r="BX418">
        <v>0</v>
      </c>
      <c r="BY418">
        <v>0</v>
      </c>
      <c r="BZ418" s="3"/>
      <c r="CA418" s="3"/>
      <c r="CB418" s="1" t="s">
        <v>147</v>
      </c>
      <c r="CC418" s="4"/>
      <c r="CE418" s="1" t="s">
        <v>120</v>
      </c>
      <c r="CH418" s="1" t="s">
        <v>120</v>
      </c>
      <c r="CK418" s="1" t="s">
        <v>120</v>
      </c>
      <c r="CN418" s="1" t="s">
        <v>120</v>
      </c>
      <c r="CO418" s="1" t="s">
        <v>120</v>
      </c>
      <c r="CP418" s="1" t="s">
        <v>120</v>
      </c>
      <c r="CQ418" s="1" t="s">
        <v>120</v>
      </c>
      <c r="CR418" s="1" t="s">
        <v>120</v>
      </c>
      <c r="CS418" s="1" t="s">
        <v>120</v>
      </c>
      <c r="CT418" s="3"/>
      <c r="CU418" s="1" t="s">
        <v>120</v>
      </c>
      <c r="CV418" s="1" t="s">
        <v>120</v>
      </c>
      <c r="CW418" s="1" t="s">
        <v>120</v>
      </c>
      <c r="CX418" s="1" t="s">
        <v>120</v>
      </c>
      <c r="CY418" s="1" t="s">
        <v>120</v>
      </c>
      <c r="CZ418" s="1" t="s">
        <v>120</v>
      </c>
      <c r="DA418" s="1" t="s">
        <v>120</v>
      </c>
      <c r="DB418">
        <v>0</v>
      </c>
      <c r="DC418" s="1" t="s">
        <v>120</v>
      </c>
      <c r="DD418" s="1" t="s">
        <v>135</v>
      </c>
      <c r="DE418" s="1" t="s">
        <v>120</v>
      </c>
      <c r="DF418" s="1" t="s">
        <v>120</v>
      </c>
      <c r="DG418" s="1" t="s">
        <v>120</v>
      </c>
      <c r="DH418" s="1" t="s">
        <v>136</v>
      </c>
      <c r="DI418" s="1" t="s">
        <v>119</v>
      </c>
      <c r="DJ418" s="1" t="s">
        <v>120</v>
      </c>
      <c r="DK418" s="1" t="s">
        <v>120</v>
      </c>
      <c r="DL418" s="1" t="s">
        <v>120</v>
      </c>
      <c r="DM418" s="1" t="s">
        <v>120</v>
      </c>
      <c r="DN418" s="1" t="s">
        <v>120</v>
      </c>
      <c r="DO418" s="1" t="s">
        <v>120</v>
      </c>
      <c r="DP418" s="1" t="s">
        <v>120</v>
      </c>
      <c r="DQ418" s="1" t="s">
        <v>120</v>
      </c>
    </row>
    <row r="419" spans="2:121" hidden="1" x14ac:dyDescent="0.25">
      <c r="B419">
        <v>2497</v>
      </c>
      <c r="C419" s="3">
        <v>40179</v>
      </c>
      <c r="D419" s="1" t="s">
        <v>410</v>
      </c>
      <c r="E419" s="1" t="s">
        <v>137</v>
      </c>
      <c r="F419">
        <v>-10</v>
      </c>
      <c r="G419" s="1" t="s">
        <v>118</v>
      </c>
      <c r="H419">
        <v>-87840</v>
      </c>
      <c r="I419" s="1" t="s">
        <v>119</v>
      </c>
      <c r="J419">
        <v>4.5599999999999996</v>
      </c>
      <c r="K419" s="9">
        <f>AVERAGE('E-F Prices 2011 Hourly'!G1640:G2382)</f>
        <v>0.98975777232351292</v>
      </c>
      <c r="L419" s="9">
        <f>SUM('E-F Prices 2011 Hourly'!J1663:J2382)</f>
        <v>44208.87999999999</v>
      </c>
      <c r="M419" s="9">
        <f>Table1[[#This Row],[Price]]*Table1[[#This Row],[Total quantity]]</f>
        <v>-400550.39999999997</v>
      </c>
      <c r="N419" s="9">
        <f>Table1[[#This Row],[Real P/L]]-Table1[[#This Row],[Premium]]</f>
        <v>444759.27999999997</v>
      </c>
      <c r="S419" s="1" t="s">
        <v>120</v>
      </c>
      <c r="V419" s="1" t="s">
        <v>121</v>
      </c>
      <c r="W419" s="1" t="s">
        <v>121</v>
      </c>
      <c r="X419" s="1" t="s">
        <v>122</v>
      </c>
      <c r="Y419" s="1" t="s">
        <v>123</v>
      </c>
      <c r="Z419" s="1" t="s">
        <v>124</v>
      </c>
      <c r="AA419" s="1" t="s">
        <v>426</v>
      </c>
      <c r="AB419" s="1" t="s">
        <v>120</v>
      </c>
      <c r="AC419" s="1" t="s">
        <v>120</v>
      </c>
      <c r="AD419" s="1" t="s">
        <v>120</v>
      </c>
      <c r="AE419" s="1" t="s">
        <v>120</v>
      </c>
      <c r="AF419" s="1" t="s">
        <v>120</v>
      </c>
      <c r="AG419" s="3">
        <v>40909</v>
      </c>
      <c r="AH419" s="3">
        <v>41274</v>
      </c>
      <c r="AI419" s="1" t="s">
        <v>126</v>
      </c>
      <c r="AJ419">
        <v>8784</v>
      </c>
      <c r="AK419" s="1" t="s">
        <v>163</v>
      </c>
      <c r="AL419">
        <v>-5</v>
      </c>
      <c r="AM419" s="3"/>
      <c r="AN419" s="1" t="s">
        <v>120</v>
      </c>
      <c r="AO419" s="1" t="s">
        <v>120</v>
      </c>
      <c r="AP419" s="1" t="s">
        <v>128</v>
      </c>
      <c r="AQ419" s="1" t="s">
        <v>129</v>
      </c>
      <c r="AR419">
        <v>0</v>
      </c>
      <c r="AS419">
        <v>0</v>
      </c>
      <c r="AT419" s="1" t="s">
        <v>123</v>
      </c>
      <c r="AU419">
        <v>0</v>
      </c>
      <c r="AV419">
        <v>0</v>
      </c>
      <c r="AW419" s="1" t="s">
        <v>123</v>
      </c>
      <c r="AX419">
        <v>0</v>
      </c>
      <c r="AY419">
        <v>0</v>
      </c>
      <c r="AZ419" s="1" t="s">
        <v>123</v>
      </c>
      <c r="BA419">
        <v>0</v>
      </c>
      <c r="BB419">
        <v>0</v>
      </c>
      <c r="BC419" s="1" t="s">
        <v>123</v>
      </c>
      <c r="BF419" s="1" t="s">
        <v>130</v>
      </c>
      <c r="BG419" s="1" t="s">
        <v>120</v>
      </c>
      <c r="BH419" s="1" t="s">
        <v>131</v>
      </c>
      <c r="BK419" s="1" t="s">
        <v>120</v>
      </c>
      <c r="BL419" s="1" t="s">
        <v>120</v>
      </c>
      <c r="BM419" s="1" t="s">
        <v>120</v>
      </c>
      <c r="BN419" s="1" t="s">
        <v>120</v>
      </c>
      <c r="BO419" s="1" t="s">
        <v>626</v>
      </c>
      <c r="BP419" s="1" t="s">
        <v>133</v>
      </c>
      <c r="BQ419" s="1" t="s">
        <v>120</v>
      </c>
      <c r="BR419" s="1" t="s">
        <v>120</v>
      </c>
      <c r="BS419" s="1" t="s">
        <v>120</v>
      </c>
      <c r="BT419" s="1" t="s">
        <v>120</v>
      </c>
      <c r="BU419" s="1" t="s">
        <v>120</v>
      </c>
      <c r="BV419" s="1" t="s">
        <v>120</v>
      </c>
      <c r="BW419">
        <v>0</v>
      </c>
      <c r="BX419">
        <v>0</v>
      </c>
      <c r="BY419">
        <v>0</v>
      </c>
      <c r="BZ419" s="3"/>
      <c r="CA419" s="3"/>
      <c r="CB419" s="1" t="s">
        <v>147</v>
      </c>
      <c r="CC419" s="4"/>
      <c r="CE419" s="1" t="s">
        <v>120</v>
      </c>
      <c r="CH419" s="1" t="s">
        <v>120</v>
      </c>
      <c r="CK419" s="1" t="s">
        <v>120</v>
      </c>
      <c r="CN419" s="1" t="s">
        <v>120</v>
      </c>
      <c r="CO419" s="1" t="s">
        <v>120</v>
      </c>
      <c r="CP419" s="1" t="s">
        <v>120</v>
      </c>
      <c r="CQ419" s="1" t="s">
        <v>120</v>
      </c>
      <c r="CR419" s="1" t="s">
        <v>120</v>
      </c>
      <c r="CS419" s="1" t="s">
        <v>120</v>
      </c>
      <c r="CT419" s="3"/>
      <c r="CU419" s="1" t="s">
        <v>120</v>
      </c>
      <c r="CV419" s="1" t="s">
        <v>120</v>
      </c>
      <c r="CW419" s="1" t="s">
        <v>120</v>
      </c>
      <c r="CX419" s="1" t="s">
        <v>120</v>
      </c>
      <c r="CY419" s="1" t="s">
        <v>120</v>
      </c>
      <c r="CZ419" s="1" t="s">
        <v>120</v>
      </c>
      <c r="DA419" s="1" t="s">
        <v>120</v>
      </c>
      <c r="DB419">
        <v>0</v>
      </c>
      <c r="DC419" s="1" t="s">
        <v>120</v>
      </c>
      <c r="DD419" s="1" t="s">
        <v>135</v>
      </c>
      <c r="DE419" s="1" t="s">
        <v>120</v>
      </c>
      <c r="DF419" s="1" t="s">
        <v>120</v>
      </c>
      <c r="DG419" s="1" t="s">
        <v>120</v>
      </c>
      <c r="DH419" s="1" t="s">
        <v>136</v>
      </c>
      <c r="DI419" s="1" t="s">
        <v>119</v>
      </c>
      <c r="DJ419" s="1" t="s">
        <v>120</v>
      </c>
      <c r="DK419" s="1" t="s">
        <v>120</v>
      </c>
      <c r="DL419" s="1" t="s">
        <v>120</v>
      </c>
      <c r="DM419" s="1" t="s">
        <v>120</v>
      </c>
      <c r="DN419" s="1" t="s">
        <v>120</v>
      </c>
      <c r="DO419" s="1" t="s">
        <v>120</v>
      </c>
      <c r="DP419" s="1" t="s">
        <v>120</v>
      </c>
      <c r="DQ419" s="1" t="s">
        <v>120</v>
      </c>
    </row>
    <row r="420" spans="2:121" hidden="1" x14ac:dyDescent="0.25">
      <c r="B420">
        <v>2783</v>
      </c>
      <c r="C420" s="3">
        <v>40179</v>
      </c>
      <c r="D420" s="1" t="s">
        <v>410</v>
      </c>
      <c r="E420" s="1" t="s">
        <v>137</v>
      </c>
      <c r="F420">
        <v>-20</v>
      </c>
      <c r="G420" s="1" t="s">
        <v>118</v>
      </c>
      <c r="H420">
        <v>-175680</v>
      </c>
      <c r="I420" s="1" t="s">
        <v>119</v>
      </c>
      <c r="J420">
        <v>-3.43</v>
      </c>
      <c r="K420" s="9">
        <f>AVERAGE('E-F Prices 2011 Hourly'!G1641:G2383)</f>
        <v>0.98975777232351292</v>
      </c>
      <c r="L420" s="9">
        <f>SUM('E-F Prices 2011 Hourly'!J1664:J2383)</f>
        <v>44208.87999999999</v>
      </c>
      <c r="M420" s="9">
        <f>Table1[[#This Row],[Price]]*Table1[[#This Row],[Total quantity]]</f>
        <v>602582.4</v>
      </c>
      <c r="N420" s="9">
        <f>Table1[[#This Row],[Real P/L]]-Table1[[#This Row],[Premium]]</f>
        <v>-558373.52</v>
      </c>
      <c r="S420" s="1" t="s">
        <v>120</v>
      </c>
      <c r="V420" s="1" t="s">
        <v>121</v>
      </c>
      <c r="W420" s="1" t="s">
        <v>121</v>
      </c>
      <c r="X420" s="1" t="s">
        <v>122</v>
      </c>
      <c r="Y420" s="1" t="s">
        <v>123</v>
      </c>
      <c r="Z420" s="1" t="s">
        <v>124</v>
      </c>
      <c r="AA420" s="1" t="s">
        <v>426</v>
      </c>
      <c r="AB420" s="1" t="s">
        <v>120</v>
      </c>
      <c r="AC420" s="1" t="s">
        <v>120</v>
      </c>
      <c r="AD420" s="1" t="s">
        <v>120</v>
      </c>
      <c r="AE420" s="1" t="s">
        <v>120</v>
      </c>
      <c r="AF420" s="1" t="s">
        <v>120</v>
      </c>
      <c r="AG420" s="3">
        <v>40909</v>
      </c>
      <c r="AH420" s="3">
        <v>41274</v>
      </c>
      <c r="AI420" s="1" t="s">
        <v>126</v>
      </c>
      <c r="AJ420">
        <v>8784</v>
      </c>
      <c r="AK420" s="1" t="s">
        <v>163</v>
      </c>
      <c r="AL420">
        <v>-5</v>
      </c>
      <c r="AM420" s="3"/>
      <c r="AN420" s="1" t="s">
        <v>120</v>
      </c>
      <c r="AO420" s="1" t="s">
        <v>120</v>
      </c>
      <c r="AP420" s="1" t="s">
        <v>128</v>
      </c>
      <c r="AQ420" s="1" t="s">
        <v>129</v>
      </c>
      <c r="AR420">
        <v>0</v>
      </c>
      <c r="AS420">
        <v>0</v>
      </c>
      <c r="AT420" s="1" t="s">
        <v>123</v>
      </c>
      <c r="AU420">
        <v>0</v>
      </c>
      <c r="AV420">
        <v>0</v>
      </c>
      <c r="AW420" s="1" t="s">
        <v>123</v>
      </c>
      <c r="AX420">
        <v>0</v>
      </c>
      <c r="AY420">
        <v>0</v>
      </c>
      <c r="AZ420" s="1" t="s">
        <v>123</v>
      </c>
      <c r="BA420">
        <v>0</v>
      </c>
      <c r="BB420">
        <v>0</v>
      </c>
      <c r="BC420" s="1" t="s">
        <v>123</v>
      </c>
      <c r="BF420" s="1" t="s">
        <v>130</v>
      </c>
      <c r="BG420" s="1" t="s">
        <v>120</v>
      </c>
      <c r="BH420" s="1" t="s">
        <v>131</v>
      </c>
      <c r="BK420" s="1" t="s">
        <v>120</v>
      </c>
      <c r="BL420" s="1" t="s">
        <v>120</v>
      </c>
      <c r="BM420" s="1" t="s">
        <v>120</v>
      </c>
      <c r="BN420" s="1" t="s">
        <v>120</v>
      </c>
      <c r="BO420" s="1" t="s">
        <v>627</v>
      </c>
      <c r="BP420" s="1" t="s">
        <v>133</v>
      </c>
      <c r="BQ420" s="1" t="s">
        <v>120</v>
      </c>
      <c r="BR420" s="1" t="s">
        <v>120</v>
      </c>
      <c r="BS420" s="1" t="s">
        <v>120</v>
      </c>
      <c r="BT420" s="1" t="s">
        <v>120</v>
      </c>
      <c r="BU420" s="1" t="s">
        <v>120</v>
      </c>
      <c r="BV420" s="1" t="s">
        <v>120</v>
      </c>
      <c r="BW420">
        <v>0</v>
      </c>
      <c r="BX420">
        <v>0</v>
      </c>
      <c r="BY420">
        <v>0</v>
      </c>
      <c r="BZ420" s="3"/>
      <c r="CA420" s="3"/>
      <c r="CB420" s="1" t="s">
        <v>147</v>
      </c>
      <c r="CC420" s="4"/>
      <c r="CE420" s="1" t="s">
        <v>120</v>
      </c>
      <c r="CH420" s="1" t="s">
        <v>120</v>
      </c>
      <c r="CK420" s="1" t="s">
        <v>120</v>
      </c>
      <c r="CN420" s="1" t="s">
        <v>120</v>
      </c>
      <c r="CO420" s="1" t="s">
        <v>120</v>
      </c>
      <c r="CP420" s="1" t="s">
        <v>120</v>
      </c>
      <c r="CQ420" s="1" t="s">
        <v>120</v>
      </c>
      <c r="CR420" s="1" t="s">
        <v>120</v>
      </c>
      <c r="CS420" s="1" t="s">
        <v>120</v>
      </c>
      <c r="CT420" s="3"/>
      <c r="CU420" s="1" t="s">
        <v>120</v>
      </c>
      <c r="CV420" s="1" t="s">
        <v>120</v>
      </c>
      <c r="CW420" s="1" t="s">
        <v>120</v>
      </c>
      <c r="CX420" s="1" t="s">
        <v>120</v>
      </c>
      <c r="CY420" s="1" t="s">
        <v>120</v>
      </c>
      <c r="CZ420" s="1" t="s">
        <v>120</v>
      </c>
      <c r="DA420" s="1" t="s">
        <v>120</v>
      </c>
      <c r="DB420">
        <v>0</v>
      </c>
      <c r="DC420" s="1" t="s">
        <v>120</v>
      </c>
      <c r="DD420" s="1" t="s">
        <v>135</v>
      </c>
      <c r="DE420" s="1" t="s">
        <v>120</v>
      </c>
      <c r="DF420" s="1" t="s">
        <v>120</v>
      </c>
      <c r="DG420" s="1" t="s">
        <v>120</v>
      </c>
      <c r="DH420" s="1" t="s">
        <v>136</v>
      </c>
      <c r="DI420" s="1" t="s">
        <v>119</v>
      </c>
      <c r="DJ420" s="1" t="s">
        <v>120</v>
      </c>
      <c r="DK420" s="1" t="s">
        <v>120</v>
      </c>
      <c r="DL420" s="1" t="s">
        <v>120</v>
      </c>
      <c r="DM420" s="1" t="s">
        <v>120</v>
      </c>
      <c r="DN420" s="1" t="s">
        <v>120</v>
      </c>
      <c r="DO420" s="1" t="s">
        <v>120</v>
      </c>
      <c r="DP420" s="1" t="s">
        <v>120</v>
      </c>
      <c r="DQ420" s="1" t="s">
        <v>120</v>
      </c>
    </row>
    <row r="421" spans="2:121" hidden="1" x14ac:dyDescent="0.25">
      <c r="B421">
        <v>2211</v>
      </c>
      <c r="C421" s="3">
        <v>40179</v>
      </c>
      <c r="D421" s="1" t="s">
        <v>414</v>
      </c>
      <c r="E421" s="1" t="s">
        <v>117</v>
      </c>
      <c r="F421">
        <v>10</v>
      </c>
      <c r="G421" s="1" t="s">
        <v>118</v>
      </c>
      <c r="H421">
        <v>87840</v>
      </c>
      <c r="I421" s="1" t="s">
        <v>119</v>
      </c>
      <c r="J421">
        <v>3.23</v>
      </c>
      <c r="K421" s="9">
        <f>AVERAGE('E-F Prices 2011 Hourly'!G1642:G2384)</f>
        <v>0.98975777232351292</v>
      </c>
      <c r="L421" s="9">
        <f>SUM('E-F Prices 2011 Hourly'!J1665:J2384)</f>
        <v>44208.87999999999</v>
      </c>
      <c r="M421" s="9">
        <f>Table1[[#This Row],[Price]]*Table1[[#This Row],[Total quantity]]</f>
        <v>283723.2</v>
      </c>
      <c r="N421" s="9">
        <f>Table1[[#This Row],[Real P/L]]-Table1[[#This Row],[Premium]]</f>
        <v>-239514.32</v>
      </c>
      <c r="S421" s="1" t="s">
        <v>120</v>
      </c>
      <c r="V421" s="1" t="s">
        <v>121</v>
      </c>
      <c r="W421" s="1" t="s">
        <v>121</v>
      </c>
      <c r="X421" s="1" t="s">
        <v>122</v>
      </c>
      <c r="Y421" s="1" t="s">
        <v>123</v>
      </c>
      <c r="Z421" s="1" t="s">
        <v>124</v>
      </c>
      <c r="AA421" s="1" t="s">
        <v>426</v>
      </c>
      <c r="AB421" s="1" t="s">
        <v>120</v>
      </c>
      <c r="AC421" s="1" t="s">
        <v>120</v>
      </c>
      <c r="AD421" s="1" t="s">
        <v>120</v>
      </c>
      <c r="AE421" s="1" t="s">
        <v>120</v>
      </c>
      <c r="AF421" s="1" t="s">
        <v>120</v>
      </c>
      <c r="AG421" s="3">
        <v>40909</v>
      </c>
      <c r="AH421" s="3">
        <v>41274</v>
      </c>
      <c r="AI421" s="1" t="s">
        <v>126</v>
      </c>
      <c r="AJ421">
        <v>8784</v>
      </c>
      <c r="AK421" s="1" t="s">
        <v>163</v>
      </c>
      <c r="AL421">
        <v>5</v>
      </c>
      <c r="AM421" s="3"/>
      <c r="AN421" s="1" t="s">
        <v>120</v>
      </c>
      <c r="AO421" s="1" t="s">
        <v>120</v>
      </c>
      <c r="AP421" s="1" t="s">
        <v>128</v>
      </c>
      <c r="AQ421" s="1" t="s">
        <v>129</v>
      </c>
      <c r="AR421">
        <v>0</v>
      </c>
      <c r="AS421">
        <v>0</v>
      </c>
      <c r="AT421" s="1" t="s">
        <v>123</v>
      </c>
      <c r="AU421">
        <v>0</v>
      </c>
      <c r="AV421">
        <v>0</v>
      </c>
      <c r="AW421" s="1" t="s">
        <v>123</v>
      </c>
      <c r="AX421">
        <v>0</v>
      </c>
      <c r="AY421">
        <v>0</v>
      </c>
      <c r="AZ421" s="1" t="s">
        <v>123</v>
      </c>
      <c r="BA421">
        <v>0</v>
      </c>
      <c r="BB421">
        <v>0</v>
      </c>
      <c r="BC421" s="1" t="s">
        <v>123</v>
      </c>
      <c r="BF421" s="1" t="s">
        <v>130</v>
      </c>
      <c r="BG421" s="1" t="s">
        <v>120</v>
      </c>
      <c r="BH421" s="1" t="s">
        <v>131</v>
      </c>
      <c r="BK421" s="1" t="s">
        <v>120</v>
      </c>
      <c r="BL421" s="1" t="s">
        <v>120</v>
      </c>
      <c r="BM421" s="1" t="s">
        <v>120</v>
      </c>
      <c r="BN421" s="1" t="s">
        <v>120</v>
      </c>
      <c r="BO421" s="1" t="s">
        <v>628</v>
      </c>
      <c r="BP421" s="1" t="s">
        <v>133</v>
      </c>
      <c r="BQ421" s="1" t="s">
        <v>120</v>
      </c>
      <c r="BR421" s="1" t="s">
        <v>120</v>
      </c>
      <c r="BS421" s="1" t="s">
        <v>120</v>
      </c>
      <c r="BT421" s="1" t="s">
        <v>120</v>
      </c>
      <c r="BU421" s="1" t="s">
        <v>120</v>
      </c>
      <c r="BV421" s="1" t="s">
        <v>120</v>
      </c>
      <c r="BW421">
        <v>0</v>
      </c>
      <c r="BX421">
        <v>0</v>
      </c>
      <c r="BY421">
        <v>0</v>
      </c>
      <c r="BZ421" s="3"/>
      <c r="CA421" s="3"/>
      <c r="CB421" s="1" t="s">
        <v>134</v>
      </c>
      <c r="CC421" s="4"/>
      <c r="CE421" s="1" t="s">
        <v>120</v>
      </c>
      <c r="CH421" s="1" t="s">
        <v>120</v>
      </c>
      <c r="CK421" s="1" t="s">
        <v>120</v>
      </c>
      <c r="CN421" s="1" t="s">
        <v>120</v>
      </c>
      <c r="CO421" s="1" t="s">
        <v>120</v>
      </c>
      <c r="CP421" s="1" t="s">
        <v>120</v>
      </c>
      <c r="CQ421" s="1" t="s">
        <v>120</v>
      </c>
      <c r="CR421" s="1" t="s">
        <v>120</v>
      </c>
      <c r="CS421" s="1" t="s">
        <v>120</v>
      </c>
      <c r="CT421" s="3"/>
      <c r="CU421" s="1" t="s">
        <v>120</v>
      </c>
      <c r="CV421" s="1" t="s">
        <v>120</v>
      </c>
      <c r="CW421" s="1" t="s">
        <v>120</v>
      </c>
      <c r="CX421" s="1" t="s">
        <v>120</v>
      </c>
      <c r="CY421" s="1" t="s">
        <v>120</v>
      </c>
      <c r="CZ421" s="1" t="s">
        <v>120</v>
      </c>
      <c r="DA421" s="1" t="s">
        <v>120</v>
      </c>
      <c r="DB421">
        <v>0</v>
      </c>
      <c r="DC421" s="1" t="s">
        <v>120</v>
      </c>
      <c r="DD421" s="1" t="s">
        <v>135</v>
      </c>
      <c r="DE421" s="1" t="s">
        <v>120</v>
      </c>
      <c r="DF421" s="1" t="s">
        <v>120</v>
      </c>
      <c r="DG421" s="1" t="s">
        <v>120</v>
      </c>
      <c r="DH421" s="1" t="s">
        <v>136</v>
      </c>
      <c r="DI421" s="1" t="s">
        <v>119</v>
      </c>
      <c r="DJ421" s="1" t="s">
        <v>120</v>
      </c>
      <c r="DK421" s="1" t="s">
        <v>120</v>
      </c>
      <c r="DL421" s="1" t="s">
        <v>120</v>
      </c>
      <c r="DM421" s="1" t="s">
        <v>120</v>
      </c>
      <c r="DN421" s="1" t="s">
        <v>120</v>
      </c>
      <c r="DO421" s="1" t="s">
        <v>120</v>
      </c>
      <c r="DP421" s="1" t="s">
        <v>120</v>
      </c>
      <c r="DQ421" s="1" t="s">
        <v>120</v>
      </c>
    </row>
    <row r="422" spans="2:121" hidden="1" x14ac:dyDescent="0.25">
      <c r="B422">
        <v>2499</v>
      </c>
      <c r="C422" s="3">
        <v>40179</v>
      </c>
      <c r="D422" s="1" t="s">
        <v>414</v>
      </c>
      <c r="E422" s="1" t="s">
        <v>137</v>
      </c>
      <c r="F422">
        <v>-10</v>
      </c>
      <c r="G422" s="1" t="s">
        <v>118</v>
      </c>
      <c r="H422">
        <v>-87840</v>
      </c>
      <c r="I422" s="1" t="s">
        <v>119</v>
      </c>
      <c r="J422">
        <v>4.5599999999999996</v>
      </c>
      <c r="K422" s="9">
        <f>AVERAGE('E-F Prices 2011 Hourly'!G1643:G2385)</f>
        <v>0.98975777232351292</v>
      </c>
      <c r="L422" s="9">
        <f>SUM('E-F Prices 2011 Hourly'!J1666:J2385)</f>
        <v>44208.87999999999</v>
      </c>
      <c r="M422" s="9">
        <f>Table1[[#This Row],[Price]]*Table1[[#This Row],[Total quantity]]</f>
        <v>-400550.39999999997</v>
      </c>
      <c r="N422" s="9">
        <f>Table1[[#This Row],[Real P/L]]-Table1[[#This Row],[Premium]]</f>
        <v>444759.27999999997</v>
      </c>
      <c r="S422" s="1" t="s">
        <v>120</v>
      </c>
      <c r="V422" s="1" t="s">
        <v>121</v>
      </c>
      <c r="W422" s="1" t="s">
        <v>121</v>
      </c>
      <c r="X422" s="1" t="s">
        <v>122</v>
      </c>
      <c r="Y422" s="1" t="s">
        <v>123</v>
      </c>
      <c r="Z422" s="1" t="s">
        <v>124</v>
      </c>
      <c r="AA422" s="1" t="s">
        <v>426</v>
      </c>
      <c r="AB422" s="1" t="s">
        <v>120</v>
      </c>
      <c r="AC422" s="1" t="s">
        <v>120</v>
      </c>
      <c r="AD422" s="1" t="s">
        <v>120</v>
      </c>
      <c r="AE422" s="1" t="s">
        <v>120</v>
      </c>
      <c r="AF422" s="1" t="s">
        <v>120</v>
      </c>
      <c r="AG422" s="3">
        <v>40909</v>
      </c>
      <c r="AH422" s="3">
        <v>41274</v>
      </c>
      <c r="AI422" s="1" t="s">
        <v>126</v>
      </c>
      <c r="AJ422">
        <v>8784</v>
      </c>
      <c r="AK422" s="1" t="s">
        <v>163</v>
      </c>
      <c r="AL422">
        <v>5</v>
      </c>
      <c r="AM422" s="3"/>
      <c r="AN422" s="1" t="s">
        <v>120</v>
      </c>
      <c r="AO422" s="1" t="s">
        <v>120</v>
      </c>
      <c r="AP422" s="1" t="s">
        <v>128</v>
      </c>
      <c r="AQ422" s="1" t="s">
        <v>129</v>
      </c>
      <c r="AR422">
        <v>0</v>
      </c>
      <c r="AS422">
        <v>0</v>
      </c>
      <c r="AT422" s="1" t="s">
        <v>123</v>
      </c>
      <c r="AU422">
        <v>0</v>
      </c>
      <c r="AV422">
        <v>0</v>
      </c>
      <c r="AW422" s="1" t="s">
        <v>123</v>
      </c>
      <c r="AX422">
        <v>0</v>
      </c>
      <c r="AY422">
        <v>0</v>
      </c>
      <c r="AZ422" s="1" t="s">
        <v>123</v>
      </c>
      <c r="BA422">
        <v>0</v>
      </c>
      <c r="BB422">
        <v>0</v>
      </c>
      <c r="BC422" s="1" t="s">
        <v>123</v>
      </c>
      <c r="BF422" s="1" t="s">
        <v>130</v>
      </c>
      <c r="BG422" s="1" t="s">
        <v>120</v>
      </c>
      <c r="BH422" s="1" t="s">
        <v>131</v>
      </c>
      <c r="BK422" s="1" t="s">
        <v>120</v>
      </c>
      <c r="BL422" s="1" t="s">
        <v>120</v>
      </c>
      <c r="BM422" s="1" t="s">
        <v>120</v>
      </c>
      <c r="BN422" s="1" t="s">
        <v>120</v>
      </c>
      <c r="BO422" s="1" t="s">
        <v>629</v>
      </c>
      <c r="BP422" s="1" t="s">
        <v>133</v>
      </c>
      <c r="BQ422" s="1" t="s">
        <v>120</v>
      </c>
      <c r="BR422" s="1" t="s">
        <v>120</v>
      </c>
      <c r="BS422" s="1" t="s">
        <v>120</v>
      </c>
      <c r="BT422" s="1" t="s">
        <v>120</v>
      </c>
      <c r="BU422" s="1" t="s">
        <v>120</v>
      </c>
      <c r="BV422" s="1" t="s">
        <v>120</v>
      </c>
      <c r="BW422">
        <v>0</v>
      </c>
      <c r="BX422">
        <v>0</v>
      </c>
      <c r="BY422">
        <v>0</v>
      </c>
      <c r="BZ422" s="3"/>
      <c r="CA422" s="3"/>
      <c r="CB422" s="1" t="s">
        <v>134</v>
      </c>
      <c r="CC422" s="4"/>
      <c r="CE422" s="1" t="s">
        <v>120</v>
      </c>
      <c r="CH422" s="1" t="s">
        <v>120</v>
      </c>
      <c r="CK422" s="1" t="s">
        <v>120</v>
      </c>
      <c r="CN422" s="1" t="s">
        <v>120</v>
      </c>
      <c r="CO422" s="1" t="s">
        <v>120</v>
      </c>
      <c r="CP422" s="1" t="s">
        <v>120</v>
      </c>
      <c r="CQ422" s="1" t="s">
        <v>120</v>
      </c>
      <c r="CR422" s="1" t="s">
        <v>120</v>
      </c>
      <c r="CS422" s="1" t="s">
        <v>120</v>
      </c>
      <c r="CT422" s="3"/>
      <c r="CU422" s="1" t="s">
        <v>120</v>
      </c>
      <c r="CV422" s="1" t="s">
        <v>120</v>
      </c>
      <c r="CW422" s="1" t="s">
        <v>120</v>
      </c>
      <c r="CX422" s="1" t="s">
        <v>120</v>
      </c>
      <c r="CY422" s="1" t="s">
        <v>120</v>
      </c>
      <c r="CZ422" s="1" t="s">
        <v>120</v>
      </c>
      <c r="DA422" s="1" t="s">
        <v>120</v>
      </c>
      <c r="DB422">
        <v>0</v>
      </c>
      <c r="DC422" s="1" t="s">
        <v>120</v>
      </c>
      <c r="DD422" s="1" t="s">
        <v>135</v>
      </c>
      <c r="DE422" s="1" t="s">
        <v>120</v>
      </c>
      <c r="DF422" s="1" t="s">
        <v>120</v>
      </c>
      <c r="DG422" s="1" t="s">
        <v>120</v>
      </c>
      <c r="DH422" s="1" t="s">
        <v>136</v>
      </c>
      <c r="DI422" s="1" t="s">
        <v>119</v>
      </c>
      <c r="DJ422" s="1" t="s">
        <v>120</v>
      </c>
      <c r="DK422" s="1" t="s">
        <v>120</v>
      </c>
      <c r="DL422" s="1" t="s">
        <v>120</v>
      </c>
      <c r="DM422" s="1" t="s">
        <v>120</v>
      </c>
      <c r="DN422" s="1" t="s">
        <v>120</v>
      </c>
      <c r="DO422" s="1" t="s">
        <v>120</v>
      </c>
      <c r="DP422" s="1" t="s">
        <v>120</v>
      </c>
      <c r="DQ422" s="1" t="s">
        <v>120</v>
      </c>
    </row>
    <row r="423" spans="2:121" hidden="1" x14ac:dyDescent="0.25">
      <c r="B423">
        <v>2785</v>
      </c>
      <c r="C423" s="3">
        <v>40179</v>
      </c>
      <c r="D423" s="1" t="s">
        <v>414</v>
      </c>
      <c r="E423" s="1" t="s">
        <v>137</v>
      </c>
      <c r="F423">
        <v>-20</v>
      </c>
      <c r="G423" s="1" t="s">
        <v>118</v>
      </c>
      <c r="H423">
        <v>-175680</v>
      </c>
      <c r="I423" s="1" t="s">
        <v>119</v>
      </c>
      <c r="J423">
        <v>-3.43</v>
      </c>
      <c r="K423" s="9">
        <f>AVERAGE('E-F Prices 2011 Hourly'!G1644:G2386)</f>
        <v>0.98975777232351292</v>
      </c>
      <c r="L423" s="9">
        <f>SUM('E-F Prices 2011 Hourly'!J1667:J2386)</f>
        <v>44208.87999999999</v>
      </c>
      <c r="M423" s="9">
        <f>Table1[[#This Row],[Price]]*Table1[[#This Row],[Total quantity]]</f>
        <v>602582.4</v>
      </c>
      <c r="N423" s="9">
        <f>Table1[[#This Row],[Real P/L]]-Table1[[#This Row],[Premium]]</f>
        <v>-558373.52</v>
      </c>
      <c r="S423" s="1" t="s">
        <v>120</v>
      </c>
      <c r="V423" s="1" t="s">
        <v>121</v>
      </c>
      <c r="W423" s="1" t="s">
        <v>121</v>
      </c>
      <c r="X423" s="1" t="s">
        <v>122</v>
      </c>
      <c r="Y423" s="1" t="s">
        <v>123</v>
      </c>
      <c r="Z423" s="1" t="s">
        <v>124</v>
      </c>
      <c r="AA423" s="1" t="s">
        <v>426</v>
      </c>
      <c r="AB423" s="1" t="s">
        <v>120</v>
      </c>
      <c r="AC423" s="1" t="s">
        <v>120</v>
      </c>
      <c r="AD423" s="1" t="s">
        <v>120</v>
      </c>
      <c r="AE423" s="1" t="s">
        <v>120</v>
      </c>
      <c r="AF423" s="1" t="s">
        <v>120</v>
      </c>
      <c r="AG423" s="3">
        <v>40909</v>
      </c>
      <c r="AH423" s="3">
        <v>41274</v>
      </c>
      <c r="AI423" s="1" t="s">
        <v>126</v>
      </c>
      <c r="AJ423">
        <v>8784</v>
      </c>
      <c r="AK423" s="1" t="s">
        <v>163</v>
      </c>
      <c r="AL423">
        <v>5</v>
      </c>
      <c r="AM423" s="3"/>
      <c r="AN423" s="1" t="s">
        <v>120</v>
      </c>
      <c r="AO423" s="1" t="s">
        <v>120</v>
      </c>
      <c r="AP423" s="1" t="s">
        <v>128</v>
      </c>
      <c r="AQ423" s="1" t="s">
        <v>129</v>
      </c>
      <c r="AR423">
        <v>0</v>
      </c>
      <c r="AS423">
        <v>0</v>
      </c>
      <c r="AT423" s="1" t="s">
        <v>123</v>
      </c>
      <c r="AU423">
        <v>0</v>
      </c>
      <c r="AV423">
        <v>0</v>
      </c>
      <c r="AW423" s="1" t="s">
        <v>123</v>
      </c>
      <c r="AX423">
        <v>0</v>
      </c>
      <c r="AY423">
        <v>0</v>
      </c>
      <c r="AZ423" s="1" t="s">
        <v>123</v>
      </c>
      <c r="BA423">
        <v>0</v>
      </c>
      <c r="BB423">
        <v>0</v>
      </c>
      <c r="BC423" s="1" t="s">
        <v>123</v>
      </c>
      <c r="BF423" s="1" t="s">
        <v>130</v>
      </c>
      <c r="BG423" s="1" t="s">
        <v>120</v>
      </c>
      <c r="BH423" s="1" t="s">
        <v>131</v>
      </c>
      <c r="BK423" s="1" t="s">
        <v>120</v>
      </c>
      <c r="BL423" s="1" t="s">
        <v>120</v>
      </c>
      <c r="BM423" s="1" t="s">
        <v>120</v>
      </c>
      <c r="BN423" s="1" t="s">
        <v>120</v>
      </c>
      <c r="BO423" s="1" t="s">
        <v>630</v>
      </c>
      <c r="BP423" s="1" t="s">
        <v>133</v>
      </c>
      <c r="BQ423" s="1" t="s">
        <v>120</v>
      </c>
      <c r="BR423" s="1" t="s">
        <v>120</v>
      </c>
      <c r="BS423" s="1" t="s">
        <v>120</v>
      </c>
      <c r="BT423" s="1" t="s">
        <v>120</v>
      </c>
      <c r="BU423" s="1" t="s">
        <v>120</v>
      </c>
      <c r="BV423" s="1" t="s">
        <v>120</v>
      </c>
      <c r="BW423">
        <v>0</v>
      </c>
      <c r="BX423">
        <v>0</v>
      </c>
      <c r="BY423">
        <v>0</v>
      </c>
      <c r="BZ423" s="3"/>
      <c r="CA423" s="3"/>
      <c r="CB423" s="1" t="s">
        <v>134</v>
      </c>
      <c r="CC423" s="4"/>
      <c r="CE423" s="1" t="s">
        <v>120</v>
      </c>
      <c r="CH423" s="1" t="s">
        <v>120</v>
      </c>
      <c r="CK423" s="1" t="s">
        <v>120</v>
      </c>
      <c r="CN423" s="1" t="s">
        <v>120</v>
      </c>
      <c r="CO423" s="1" t="s">
        <v>120</v>
      </c>
      <c r="CP423" s="1" t="s">
        <v>120</v>
      </c>
      <c r="CQ423" s="1" t="s">
        <v>120</v>
      </c>
      <c r="CR423" s="1" t="s">
        <v>120</v>
      </c>
      <c r="CS423" s="1" t="s">
        <v>120</v>
      </c>
      <c r="CT423" s="3"/>
      <c r="CU423" s="1" t="s">
        <v>120</v>
      </c>
      <c r="CV423" s="1" t="s">
        <v>120</v>
      </c>
      <c r="CW423" s="1" t="s">
        <v>120</v>
      </c>
      <c r="CX423" s="1" t="s">
        <v>120</v>
      </c>
      <c r="CY423" s="1" t="s">
        <v>120</v>
      </c>
      <c r="CZ423" s="1" t="s">
        <v>120</v>
      </c>
      <c r="DA423" s="1" t="s">
        <v>120</v>
      </c>
      <c r="DB423">
        <v>0</v>
      </c>
      <c r="DC423" s="1" t="s">
        <v>120</v>
      </c>
      <c r="DD423" s="1" t="s">
        <v>135</v>
      </c>
      <c r="DE423" s="1" t="s">
        <v>120</v>
      </c>
      <c r="DF423" s="1" t="s">
        <v>120</v>
      </c>
      <c r="DG423" s="1" t="s">
        <v>120</v>
      </c>
      <c r="DH423" s="1" t="s">
        <v>136</v>
      </c>
      <c r="DI423" s="1" t="s">
        <v>119</v>
      </c>
      <c r="DJ423" s="1" t="s">
        <v>120</v>
      </c>
      <c r="DK423" s="1" t="s">
        <v>120</v>
      </c>
      <c r="DL423" s="1" t="s">
        <v>120</v>
      </c>
      <c r="DM423" s="1" t="s">
        <v>120</v>
      </c>
      <c r="DN423" s="1" t="s">
        <v>120</v>
      </c>
      <c r="DO423" s="1" t="s">
        <v>120</v>
      </c>
      <c r="DP423" s="1" t="s">
        <v>120</v>
      </c>
      <c r="DQ423" s="1" t="s">
        <v>120</v>
      </c>
    </row>
    <row r="424" spans="2:121" hidden="1" x14ac:dyDescent="0.25">
      <c r="B424">
        <v>2213</v>
      </c>
      <c r="C424" s="3">
        <v>40179</v>
      </c>
      <c r="D424" s="1" t="s">
        <v>418</v>
      </c>
      <c r="E424" s="1" t="s">
        <v>117</v>
      </c>
      <c r="F424">
        <v>10</v>
      </c>
      <c r="G424" s="1" t="s">
        <v>118</v>
      </c>
      <c r="H424">
        <v>87840</v>
      </c>
      <c r="I424" s="1" t="s">
        <v>119</v>
      </c>
      <c r="J424">
        <v>3.23</v>
      </c>
      <c r="K424" s="9">
        <f>AVERAGE('E-F Prices 2011 Hourly'!G1645:G2387)</f>
        <v>0.98975777232351292</v>
      </c>
      <c r="L424" s="9">
        <f>SUM('E-F Prices 2011 Hourly'!J1668:J2387)</f>
        <v>44208.87999999999</v>
      </c>
      <c r="M424" s="9">
        <f>Table1[[#This Row],[Price]]*Table1[[#This Row],[Total quantity]]</f>
        <v>283723.2</v>
      </c>
      <c r="N424" s="9">
        <f>Table1[[#This Row],[Real P/L]]-Table1[[#This Row],[Premium]]</f>
        <v>-239514.32</v>
      </c>
      <c r="S424" s="1" t="s">
        <v>120</v>
      </c>
      <c r="V424" s="1" t="s">
        <v>121</v>
      </c>
      <c r="W424" s="1" t="s">
        <v>121</v>
      </c>
      <c r="X424" s="1" t="s">
        <v>122</v>
      </c>
      <c r="Y424" s="1" t="s">
        <v>123</v>
      </c>
      <c r="Z424" s="1" t="s">
        <v>124</v>
      </c>
      <c r="AA424" s="1" t="s">
        <v>426</v>
      </c>
      <c r="AB424" s="1" t="s">
        <v>120</v>
      </c>
      <c r="AC424" s="1" t="s">
        <v>120</v>
      </c>
      <c r="AD424" s="1" t="s">
        <v>120</v>
      </c>
      <c r="AE424" s="1" t="s">
        <v>120</v>
      </c>
      <c r="AF424" s="1" t="s">
        <v>120</v>
      </c>
      <c r="AG424" s="3">
        <v>40909</v>
      </c>
      <c r="AH424" s="3">
        <v>41274</v>
      </c>
      <c r="AI424" s="1" t="s">
        <v>126</v>
      </c>
      <c r="AJ424">
        <v>8784</v>
      </c>
      <c r="AK424" s="1" t="s">
        <v>163</v>
      </c>
      <c r="AL424">
        <v>5</v>
      </c>
      <c r="AM424" s="3"/>
      <c r="AN424" s="1" t="s">
        <v>120</v>
      </c>
      <c r="AO424" s="1" t="s">
        <v>120</v>
      </c>
      <c r="AP424" s="1" t="s">
        <v>128</v>
      </c>
      <c r="AQ424" s="1" t="s">
        <v>129</v>
      </c>
      <c r="AR424">
        <v>0</v>
      </c>
      <c r="AS424">
        <v>0</v>
      </c>
      <c r="AT424" s="1" t="s">
        <v>123</v>
      </c>
      <c r="AU424">
        <v>0</v>
      </c>
      <c r="AV424">
        <v>0</v>
      </c>
      <c r="AW424" s="1" t="s">
        <v>123</v>
      </c>
      <c r="AX424">
        <v>0</v>
      </c>
      <c r="AY424">
        <v>0</v>
      </c>
      <c r="AZ424" s="1" t="s">
        <v>123</v>
      </c>
      <c r="BA424">
        <v>0</v>
      </c>
      <c r="BB424">
        <v>0</v>
      </c>
      <c r="BC424" s="1" t="s">
        <v>123</v>
      </c>
      <c r="BF424" s="1" t="s">
        <v>130</v>
      </c>
      <c r="BG424" s="1" t="s">
        <v>120</v>
      </c>
      <c r="BH424" s="1" t="s">
        <v>131</v>
      </c>
      <c r="BK424" s="1" t="s">
        <v>120</v>
      </c>
      <c r="BL424" s="1" t="s">
        <v>120</v>
      </c>
      <c r="BM424" s="1" t="s">
        <v>120</v>
      </c>
      <c r="BN424" s="1" t="s">
        <v>120</v>
      </c>
      <c r="BO424" s="1" t="s">
        <v>631</v>
      </c>
      <c r="BP424" s="1" t="s">
        <v>133</v>
      </c>
      <c r="BQ424" s="1" t="s">
        <v>120</v>
      </c>
      <c r="BR424" s="1" t="s">
        <v>120</v>
      </c>
      <c r="BS424" s="1" t="s">
        <v>120</v>
      </c>
      <c r="BT424" s="1" t="s">
        <v>120</v>
      </c>
      <c r="BU424" s="1" t="s">
        <v>120</v>
      </c>
      <c r="BV424" s="1" t="s">
        <v>120</v>
      </c>
      <c r="BW424">
        <v>0</v>
      </c>
      <c r="BX424">
        <v>0</v>
      </c>
      <c r="BY424">
        <v>0</v>
      </c>
      <c r="BZ424" s="3"/>
      <c r="CA424" s="3"/>
      <c r="CB424" s="1" t="s">
        <v>142</v>
      </c>
      <c r="CC424" s="4"/>
      <c r="CE424" s="1" t="s">
        <v>120</v>
      </c>
      <c r="CH424" s="1" t="s">
        <v>120</v>
      </c>
      <c r="CK424" s="1" t="s">
        <v>120</v>
      </c>
      <c r="CN424" s="1" t="s">
        <v>120</v>
      </c>
      <c r="CO424" s="1" t="s">
        <v>120</v>
      </c>
      <c r="CP424" s="1" t="s">
        <v>120</v>
      </c>
      <c r="CQ424" s="1" t="s">
        <v>120</v>
      </c>
      <c r="CR424" s="1" t="s">
        <v>120</v>
      </c>
      <c r="CS424" s="1" t="s">
        <v>120</v>
      </c>
      <c r="CT424" s="3"/>
      <c r="CU424" s="1" t="s">
        <v>120</v>
      </c>
      <c r="CV424" s="1" t="s">
        <v>120</v>
      </c>
      <c r="CW424" s="1" t="s">
        <v>120</v>
      </c>
      <c r="CX424" s="1" t="s">
        <v>120</v>
      </c>
      <c r="CY424" s="1" t="s">
        <v>120</v>
      </c>
      <c r="CZ424" s="1" t="s">
        <v>120</v>
      </c>
      <c r="DA424" s="1" t="s">
        <v>120</v>
      </c>
      <c r="DB424">
        <v>0</v>
      </c>
      <c r="DC424" s="1" t="s">
        <v>120</v>
      </c>
      <c r="DD424" s="1" t="s">
        <v>135</v>
      </c>
      <c r="DE424" s="1" t="s">
        <v>120</v>
      </c>
      <c r="DF424" s="1" t="s">
        <v>120</v>
      </c>
      <c r="DG424" s="1" t="s">
        <v>120</v>
      </c>
      <c r="DH424" s="1" t="s">
        <v>136</v>
      </c>
      <c r="DI424" s="1" t="s">
        <v>119</v>
      </c>
      <c r="DJ424" s="1" t="s">
        <v>120</v>
      </c>
      <c r="DK424" s="1" t="s">
        <v>120</v>
      </c>
      <c r="DL424" s="1" t="s">
        <v>120</v>
      </c>
      <c r="DM424" s="1" t="s">
        <v>120</v>
      </c>
      <c r="DN424" s="1" t="s">
        <v>120</v>
      </c>
      <c r="DO424" s="1" t="s">
        <v>120</v>
      </c>
      <c r="DP424" s="1" t="s">
        <v>120</v>
      </c>
      <c r="DQ424" s="1" t="s">
        <v>120</v>
      </c>
    </row>
    <row r="425" spans="2:121" hidden="1" x14ac:dyDescent="0.25">
      <c r="B425">
        <v>2501</v>
      </c>
      <c r="C425" s="3">
        <v>40179</v>
      </c>
      <c r="D425" s="1" t="s">
        <v>418</v>
      </c>
      <c r="E425" s="1" t="s">
        <v>137</v>
      </c>
      <c r="F425">
        <v>-10</v>
      </c>
      <c r="G425" s="1" t="s">
        <v>118</v>
      </c>
      <c r="H425">
        <v>-87840</v>
      </c>
      <c r="I425" s="1" t="s">
        <v>119</v>
      </c>
      <c r="J425">
        <v>4.5599999999999996</v>
      </c>
      <c r="K425" s="9">
        <f>AVERAGE('E-F Prices 2011 Hourly'!G1646:G2388)</f>
        <v>0.98975777232351292</v>
      </c>
      <c r="L425" s="9">
        <f>SUM('E-F Prices 2011 Hourly'!J1669:J2388)</f>
        <v>44208.87999999999</v>
      </c>
      <c r="M425" s="9">
        <f>Table1[[#This Row],[Price]]*Table1[[#This Row],[Total quantity]]</f>
        <v>-400550.39999999997</v>
      </c>
      <c r="N425" s="9">
        <f>Table1[[#This Row],[Real P/L]]-Table1[[#This Row],[Premium]]</f>
        <v>444759.27999999997</v>
      </c>
      <c r="S425" s="1" t="s">
        <v>120</v>
      </c>
      <c r="V425" s="1" t="s">
        <v>121</v>
      </c>
      <c r="W425" s="1" t="s">
        <v>121</v>
      </c>
      <c r="X425" s="1" t="s">
        <v>122</v>
      </c>
      <c r="Y425" s="1" t="s">
        <v>123</v>
      </c>
      <c r="Z425" s="1" t="s">
        <v>124</v>
      </c>
      <c r="AA425" s="1" t="s">
        <v>426</v>
      </c>
      <c r="AB425" s="1" t="s">
        <v>120</v>
      </c>
      <c r="AC425" s="1" t="s">
        <v>120</v>
      </c>
      <c r="AD425" s="1" t="s">
        <v>120</v>
      </c>
      <c r="AE425" s="1" t="s">
        <v>120</v>
      </c>
      <c r="AF425" s="1" t="s">
        <v>120</v>
      </c>
      <c r="AG425" s="3">
        <v>40909</v>
      </c>
      <c r="AH425" s="3">
        <v>41274</v>
      </c>
      <c r="AI425" s="1" t="s">
        <v>126</v>
      </c>
      <c r="AJ425">
        <v>8784</v>
      </c>
      <c r="AK425" s="1" t="s">
        <v>163</v>
      </c>
      <c r="AL425">
        <v>5</v>
      </c>
      <c r="AM425" s="3"/>
      <c r="AN425" s="1" t="s">
        <v>120</v>
      </c>
      <c r="AO425" s="1" t="s">
        <v>120</v>
      </c>
      <c r="AP425" s="1" t="s">
        <v>128</v>
      </c>
      <c r="AQ425" s="1" t="s">
        <v>129</v>
      </c>
      <c r="AR425">
        <v>0</v>
      </c>
      <c r="AS425">
        <v>0</v>
      </c>
      <c r="AT425" s="1" t="s">
        <v>123</v>
      </c>
      <c r="AU425">
        <v>0</v>
      </c>
      <c r="AV425">
        <v>0</v>
      </c>
      <c r="AW425" s="1" t="s">
        <v>123</v>
      </c>
      <c r="AX425">
        <v>0</v>
      </c>
      <c r="AY425">
        <v>0</v>
      </c>
      <c r="AZ425" s="1" t="s">
        <v>123</v>
      </c>
      <c r="BA425">
        <v>0</v>
      </c>
      <c r="BB425">
        <v>0</v>
      </c>
      <c r="BC425" s="1" t="s">
        <v>123</v>
      </c>
      <c r="BF425" s="1" t="s">
        <v>130</v>
      </c>
      <c r="BG425" s="1" t="s">
        <v>120</v>
      </c>
      <c r="BH425" s="1" t="s">
        <v>131</v>
      </c>
      <c r="BK425" s="1" t="s">
        <v>120</v>
      </c>
      <c r="BL425" s="1" t="s">
        <v>120</v>
      </c>
      <c r="BM425" s="1" t="s">
        <v>120</v>
      </c>
      <c r="BN425" s="1" t="s">
        <v>120</v>
      </c>
      <c r="BO425" s="1" t="s">
        <v>632</v>
      </c>
      <c r="BP425" s="1" t="s">
        <v>133</v>
      </c>
      <c r="BQ425" s="1" t="s">
        <v>120</v>
      </c>
      <c r="BR425" s="1" t="s">
        <v>120</v>
      </c>
      <c r="BS425" s="1" t="s">
        <v>120</v>
      </c>
      <c r="BT425" s="1" t="s">
        <v>120</v>
      </c>
      <c r="BU425" s="1" t="s">
        <v>120</v>
      </c>
      <c r="BV425" s="1" t="s">
        <v>120</v>
      </c>
      <c r="BW425">
        <v>0</v>
      </c>
      <c r="BX425">
        <v>0</v>
      </c>
      <c r="BY425">
        <v>0</v>
      </c>
      <c r="BZ425" s="3"/>
      <c r="CA425" s="3"/>
      <c r="CB425" s="1" t="s">
        <v>142</v>
      </c>
      <c r="CC425" s="4"/>
      <c r="CE425" s="1" t="s">
        <v>120</v>
      </c>
      <c r="CH425" s="1" t="s">
        <v>120</v>
      </c>
      <c r="CK425" s="1" t="s">
        <v>120</v>
      </c>
      <c r="CN425" s="1" t="s">
        <v>120</v>
      </c>
      <c r="CO425" s="1" t="s">
        <v>120</v>
      </c>
      <c r="CP425" s="1" t="s">
        <v>120</v>
      </c>
      <c r="CQ425" s="1" t="s">
        <v>120</v>
      </c>
      <c r="CR425" s="1" t="s">
        <v>120</v>
      </c>
      <c r="CS425" s="1" t="s">
        <v>120</v>
      </c>
      <c r="CT425" s="3"/>
      <c r="CU425" s="1" t="s">
        <v>120</v>
      </c>
      <c r="CV425" s="1" t="s">
        <v>120</v>
      </c>
      <c r="CW425" s="1" t="s">
        <v>120</v>
      </c>
      <c r="CX425" s="1" t="s">
        <v>120</v>
      </c>
      <c r="CY425" s="1" t="s">
        <v>120</v>
      </c>
      <c r="CZ425" s="1" t="s">
        <v>120</v>
      </c>
      <c r="DA425" s="1" t="s">
        <v>120</v>
      </c>
      <c r="DB425">
        <v>0</v>
      </c>
      <c r="DC425" s="1" t="s">
        <v>120</v>
      </c>
      <c r="DD425" s="1" t="s">
        <v>135</v>
      </c>
      <c r="DE425" s="1" t="s">
        <v>120</v>
      </c>
      <c r="DF425" s="1" t="s">
        <v>120</v>
      </c>
      <c r="DG425" s="1" t="s">
        <v>120</v>
      </c>
      <c r="DH425" s="1" t="s">
        <v>136</v>
      </c>
      <c r="DI425" s="1" t="s">
        <v>119</v>
      </c>
      <c r="DJ425" s="1" t="s">
        <v>120</v>
      </c>
      <c r="DK425" s="1" t="s">
        <v>120</v>
      </c>
      <c r="DL425" s="1" t="s">
        <v>120</v>
      </c>
      <c r="DM425" s="1" t="s">
        <v>120</v>
      </c>
      <c r="DN425" s="1" t="s">
        <v>120</v>
      </c>
      <c r="DO425" s="1" t="s">
        <v>120</v>
      </c>
      <c r="DP425" s="1" t="s">
        <v>120</v>
      </c>
      <c r="DQ425" s="1" t="s">
        <v>120</v>
      </c>
    </row>
    <row r="426" spans="2:121" hidden="1" x14ac:dyDescent="0.25">
      <c r="B426">
        <v>2787</v>
      </c>
      <c r="C426" s="3">
        <v>40179</v>
      </c>
      <c r="D426" s="1" t="s">
        <v>418</v>
      </c>
      <c r="E426" s="1" t="s">
        <v>137</v>
      </c>
      <c r="F426">
        <v>-20</v>
      </c>
      <c r="G426" s="1" t="s">
        <v>118</v>
      </c>
      <c r="H426">
        <v>-175680</v>
      </c>
      <c r="I426" s="1" t="s">
        <v>119</v>
      </c>
      <c r="J426">
        <v>-3.43</v>
      </c>
      <c r="K426" s="9">
        <f>AVERAGE('E-F Prices 2011 Hourly'!G1647:G2389)</f>
        <v>0.98975777232351292</v>
      </c>
      <c r="L426" s="9">
        <f>SUM('E-F Prices 2011 Hourly'!J1670:J2389)</f>
        <v>44208.87999999999</v>
      </c>
      <c r="M426" s="9">
        <f>Table1[[#This Row],[Price]]*Table1[[#This Row],[Total quantity]]</f>
        <v>602582.4</v>
      </c>
      <c r="N426" s="9">
        <f>Table1[[#This Row],[Real P/L]]-Table1[[#This Row],[Premium]]</f>
        <v>-558373.52</v>
      </c>
      <c r="S426" s="1" t="s">
        <v>120</v>
      </c>
      <c r="V426" s="1" t="s">
        <v>121</v>
      </c>
      <c r="W426" s="1" t="s">
        <v>121</v>
      </c>
      <c r="X426" s="1" t="s">
        <v>122</v>
      </c>
      <c r="Y426" s="1" t="s">
        <v>123</v>
      </c>
      <c r="Z426" s="1" t="s">
        <v>124</v>
      </c>
      <c r="AA426" s="1" t="s">
        <v>426</v>
      </c>
      <c r="AB426" s="1" t="s">
        <v>120</v>
      </c>
      <c r="AC426" s="1" t="s">
        <v>120</v>
      </c>
      <c r="AD426" s="1" t="s">
        <v>120</v>
      </c>
      <c r="AE426" s="1" t="s">
        <v>120</v>
      </c>
      <c r="AF426" s="1" t="s">
        <v>120</v>
      </c>
      <c r="AG426" s="3">
        <v>40909</v>
      </c>
      <c r="AH426" s="3">
        <v>41274</v>
      </c>
      <c r="AI426" s="1" t="s">
        <v>126</v>
      </c>
      <c r="AJ426">
        <v>8784</v>
      </c>
      <c r="AK426" s="1" t="s">
        <v>163</v>
      </c>
      <c r="AL426">
        <v>5</v>
      </c>
      <c r="AM426" s="3"/>
      <c r="AN426" s="1" t="s">
        <v>120</v>
      </c>
      <c r="AO426" s="1" t="s">
        <v>120</v>
      </c>
      <c r="AP426" s="1" t="s">
        <v>128</v>
      </c>
      <c r="AQ426" s="1" t="s">
        <v>129</v>
      </c>
      <c r="AR426">
        <v>0</v>
      </c>
      <c r="AS426">
        <v>0</v>
      </c>
      <c r="AT426" s="1" t="s">
        <v>123</v>
      </c>
      <c r="AU426">
        <v>0</v>
      </c>
      <c r="AV426">
        <v>0</v>
      </c>
      <c r="AW426" s="1" t="s">
        <v>123</v>
      </c>
      <c r="AX426">
        <v>0</v>
      </c>
      <c r="AY426">
        <v>0</v>
      </c>
      <c r="AZ426" s="1" t="s">
        <v>123</v>
      </c>
      <c r="BA426">
        <v>0</v>
      </c>
      <c r="BB426">
        <v>0</v>
      </c>
      <c r="BC426" s="1" t="s">
        <v>123</v>
      </c>
      <c r="BF426" s="1" t="s">
        <v>130</v>
      </c>
      <c r="BG426" s="1" t="s">
        <v>120</v>
      </c>
      <c r="BH426" s="1" t="s">
        <v>131</v>
      </c>
      <c r="BK426" s="1" t="s">
        <v>120</v>
      </c>
      <c r="BL426" s="1" t="s">
        <v>120</v>
      </c>
      <c r="BM426" s="1" t="s">
        <v>120</v>
      </c>
      <c r="BN426" s="1" t="s">
        <v>120</v>
      </c>
      <c r="BO426" s="1" t="s">
        <v>633</v>
      </c>
      <c r="BP426" s="1" t="s">
        <v>133</v>
      </c>
      <c r="BQ426" s="1" t="s">
        <v>120</v>
      </c>
      <c r="BR426" s="1" t="s">
        <v>120</v>
      </c>
      <c r="BS426" s="1" t="s">
        <v>120</v>
      </c>
      <c r="BT426" s="1" t="s">
        <v>120</v>
      </c>
      <c r="BU426" s="1" t="s">
        <v>120</v>
      </c>
      <c r="BV426" s="1" t="s">
        <v>120</v>
      </c>
      <c r="BW426">
        <v>0</v>
      </c>
      <c r="BX426">
        <v>0</v>
      </c>
      <c r="BY426">
        <v>0</v>
      </c>
      <c r="BZ426" s="3"/>
      <c r="CA426" s="3"/>
      <c r="CB426" s="1" t="s">
        <v>142</v>
      </c>
      <c r="CC426" s="4"/>
      <c r="CE426" s="1" t="s">
        <v>120</v>
      </c>
      <c r="CH426" s="1" t="s">
        <v>120</v>
      </c>
      <c r="CK426" s="1" t="s">
        <v>120</v>
      </c>
      <c r="CN426" s="1" t="s">
        <v>120</v>
      </c>
      <c r="CO426" s="1" t="s">
        <v>120</v>
      </c>
      <c r="CP426" s="1" t="s">
        <v>120</v>
      </c>
      <c r="CQ426" s="1" t="s">
        <v>120</v>
      </c>
      <c r="CR426" s="1" t="s">
        <v>120</v>
      </c>
      <c r="CS426" s="1" t="s">
        <v>120</v>
      </c>
      <c r="CT426" s="3"/>
      <c r="CU426" s="1" t="s">
        <v>120</v>
      </c>
      <c r="CV426" s="1" t="s">
        <v>120</v>
      </c>
      <c r="CW426" s="1" t="s">
        <v>120</v>
      </c>
      <c r="CX426" s="1" t="s">
        <v>120</v>
      </c>
      <c r="CY426" s="1" t="s">
        <v>120</v>
      </c>
      <c r="CZ426" s="1" t="s">
        <v>120</v>
      </c>
      <c r="DA426" s="1" t="s">
        <v>120</v>
      </c>
      <c r="DB426">
        <v>0</v>
      </c>
      <c r="DC426" s="1" t="s">
        <v>120</v>
      </c>
      <c r="DD426" s="1" t="s">
        <v>135</v>
      </c>
      <c r="DE426" s="1" t="s">
        <v>120</v>
      </c>
      <c r="DF426" s="1" t="s">
        <v>120</v>
      </c>
      <c r="DG426" s="1" t="s">
        <v>120</v>
      </c>
      <c r="DH426" s="1" t="s">
        <v>136</v>
      </c>
      <c r="DI426" s="1" t="s">
        <v>119</v>
      </c>
      <c r="DJ426" s="1" t="s">
        <v>120</v>
      </c>
      <c r="DK426" s="1" t="s">
        <v>120</v>
      </c>
      <c r="DL426" s="1" t="s">
        <v>120</v>
      </c>
      <c r="DM426" s="1" t="s">
        <v>120</v>
      </c>
      <c r="DN426" s="1" t="s">
        <v>120</v>
      </c>
      <c r="DO426" s="1" t="s">
        <v>120</v>
      </c>
      <c r="DP426" s="1" t="s">
        <v>120</v>
      </c>
      <c r="DQ426" s="1" t="s">
        <v>120</v>
      </c>
    </row>
    <row r="427" spans="2:121" hidden="1" x14ac:dyDescent="0.25">
      <c r="B427">
        <v>2215</v>
      </c>
      <c r="C427" s="3">
        <v>40179</v>
      </c>
      <c r="D427" s="1" t="s">
        <v>422</v>
      </c>
      <c r="E427" s="1" t="s">
        <v>117</v>
      </c>
      <c r="F427">
        <v>10</v>
      </c>
      <c r="G427" s="1" t="s">
        <v>118</v>
      </c>
      <c r="H427">
        <v>87840</v>
      </c>
      <c r="I427" s="1" t="s">
        <v>119</v>
      </c>
      <c r="J427">
        <v>3.23</v>
      </c>
      <c r="K427" s="9">
        <f>AVERAGE('E-F Prices 2011 Hourly'!G1648:G2390)</f>
        <v>0.98975777232351292</v>
      </c>
      <c r="L427" s="9">
        <f>SUM('E-F Prices 2011 Hourly'!J1671:J2390)</f>
        <v>44208.87999999999</v>
      </c>
      <c r="M427" s="9">
        <f>Table1[[#This Row],[Price]]*Table1[[#This Row],[Total quantity]]</f>
        <v>283723.2</v>
      </c>
      <c r="N427" s="9">
        <f>Table1[[#This Row],[Real P/L]]-Table1[[#This Row],[Premium]]</f>
        <v>-239514.32</v>
      </c>
      <c r="S427" s="1" t="s">
        <v>120</v>
      </c>
      <c r="V427" s="1" t="s">
        <v>121</v>
      </c>
      <c r="W427" s="1" t="s">
        <v>121</v>
      </c>
      <c r="X427" s="1" t="s">
        <v>122</v>
      </c>
      <c r="Y427" s="1" t="s">
        <v>123</v>
      </c>
      <c r="Z427" s="1" t="s">
        <v>124</v>
      </c>
      <c r="AA427" s="1" t="s">
        <v>426</v>
      </c>
      <c r="AB427" s="1" t="s">
        <v>120</v>
      </c>
      <c r="AC427" s="1" t="s">
        <v>120</v>
      </c>
      <c r="AD427" s="1" t="s">
        <v>120</v>
      </c>
      <c r="AE427" s="1" t="s">
        <v>120</v>
      </c>
      <c r="AF427" s="1" t="s">
        <v>120</v>
      </c>
      <c r="AG427" s="3">
        <v>40909</v>
      </c>
      <c r="AH427" s="3">
        <v>41274</v>
      </c>
      <c r="AI427" s="1" t="s">
        <v>126</v>
      </c>
      <c r="AJ427">
        <v>8784</v>
      </c>
      <c r="AK427" s="1" t="s">
        <v>163</v>
      </c>
      <c r="AL427">
        <v>5</v>
      </c>
      <c r="AM427" s="3"/>
      <c r="AN427" s="1" t="s">
        <v>120</v>
      </c>
      <c r="AO427" s="1" t="s">
        <v>120</v>
      </c>
      <c r="AP427" s="1" t="s">
        <v>128</v>
      </c>
      <c r="AQ427" s="1" t="s">
        <v>129</v>
      </c>
      <c r="AR427">
        <v>0</v>
      </c>
      <c r="AS427">
        <v>0</v>
      </c>
      <c r="AT427" s="1" t="s">
        <v>123</v>
      </c>
      <c r="AU427">
        <v>0</v>
      </c>
      <c r="AV427">
        <v>0</v>
      </c>
      <c r="AW427" s="1" t="s">
        <v>123</v>
      </c>
      <c r="AX427">
        <v>0</v>
      </c>
      <c r="AY427">
        <v>0</v>
      </c>
      <c r="AZ427" s="1" t="s">
        <v>123</v>
      </c>
      <c r="BA427">
        <v>0</v>
      </c>
      <c r="BB427">
        <v>0</v>
      </c>
      <c r="BC427" s="1" t="s">
        <v>123</v>
      </c>
      <c r="BF427" s="1" t="s">
        <v>130</v>
      </c>
      <c r="BG427" s="1" t="s">
        <v>120</v>
      </c>
      <c r="BH427" s="1" t="s">
        <v>131</v>
      </c>
      <c r="BK427" s="1" t="s">
        <v>120</v>
      </c>
      <c r="BL427" s="1" t="s">
        <v>120</v>
      </c>
      <c r="BM427" s="1" t="s">
        <v>120</v>
      </c>
      <c r="BN427" s="1" t="s">
        <v>120</v>
      </c>
      <c r="BO427" s="1" t="s">
        <v>634</v>
      </c>
      <c r="BP427" s="1" t="s">
        <v>133</v>
      </c>
      <c r="BQ427" s="1" t="s">
        <v>120</v>
      </c>
      <c r="BR427" s="1" t="s">
        <v>120</v>
      </c>
      <c r="BS427" s="1" t="s">
        <v>120</v>
      </c>
      <c r="BT427" s="1" t="s">
        <v>120</v>
      </c>
      <c r="BU427" s="1" t="s">
        <v>120</v>
      </c>
      <c r="BV427" s="1" t="s">
        <v>120</v>
      </c>
      <c r="BW427">
        <v>0</v>
      </c>
      <c r="BX427">
        <v>0</v>
      </c>
      <c r="BY427">
        <v>0</v>
      </c>
      <c r="BZ427" s="3"/>
      <c r="CA427" s="3"/>
      <c r="CB427" s="1" t="s">
        <v>147</v>
      </c>
      <c r="CC427" s="4"/>
      <c r="CE427" s="1" t="s">
        <v>120</v>
      </c>
      <c r="CH427" s="1" t="s">
        <v>120</v>
      </c>
      <c r="CK427" s="1" t="s">
        <v>120</v>
      </c>
      <c r="CN427" s="1" t="s">
        <v>120</v>
      </c>
      <c r="CO427" s="1" t="s">
        <v>120</v>
      </c>
      <c r="CP427" s="1" t="s">
        <v>120</v>
      </c>
      <c r="CQ427" s="1" t="s">
        <v>120</v>
      </c>
      <c r="CR427" s="1" t="s">
        <v>120</v>
      </c>
      <c r="CS427" s="1" t="s">
        <v>120</v>
      </c>
      <c r="CT427" s="3"/>
      <c r="CU427" s="1" t="s">
        <v>120</v>
      </c>
      <c r="CV427" s="1" t="s">
        <v>120</v>
      </c>
      <c r="CW427" s="1" t="s">
        <v>120</v>
      </c>
      <c r="CX427" s="1" t="s">
        <v>120</v>
      </c>
      <c r="CY427" s="1" t="s">
        <v>120</v>
      </c>
      <c r="CZ427" s="1" t="s">
        <v>120</v>
      </c>
      <c r="DA427" s="1" t="s">
        <v>120</v>
      </c>
      <c r="DB427">
        <v>0</v>
      </c>
      <c r="DC427" s="1" t="s">
        <v>120</v>
      </c>
      <c r="DD427" s="1" t="s">
        <v>135</v>
      </c>
      <c r="DE427" s="1" t="s">
        <v>120</v>
      </c>
      <c r="DF427" s="1" t="s">
        <v>120</v>
      </c>
      <c r="DG427" s="1" t="s">
        <v>120</v>
      </c>
      <c r="DH427" s="1" t="s">
        <v>136</v>
      </c>
      <c r="DI427" s="1" t="s">
        <v>119</v>
      </c>
      <c r="DJ427" s="1" t="s">
        <v>120</v>
      </c>
      <c r="DK427" s="1" t="s">
        <v>120</v>
      </c>
      <c r="DL427" s="1" t="s">
        <v>120</v>
      </c>
      <c r="DM427" s="1" t="s">
        <v>120</v>
      </c>
      <c r="DN427" s="1" t="s">
        <v>120</v>
      </c>
      <c r="DO427" s="1" t="s">
        <v>120</v>
      </c>
      <c r="DP427" s="1" t="s">
        <v>120</v>
      </c>
      <c r="DQ427" s="1" t="s">
        <v>120</v>
      </c>
    </row>
    <row r="428" spans="2:121" hidden="1" x14ac:dyDescent="0.25">
      <c r="B428">
        <v>2503</v>
      </c>
      <c r="C428" s="3">
        <v>40179</v>
      </c>
      <c r="D428" s="1" t="s">
        <v>422</v>
      </c>
      <c r="E428" s="1" t="s">
        <v>137</v>
      </c>
      <c r="F428">
        <v>-10</v>
      </c>
      <c r="G428" s="1" t="s">
        <v>118</v>
      </c>
      <c r="H428">
        <v>-87840</v>
      </c>
      <c r="I428" s="1" t="s">
        <v>119</v>
      </c>
      <c r="J428">
        <v>4.5599999999999996</v>
      </c>
      <c r="K428" s="9">
        <f>AVERAGE('E-F Prices 2011 Hourly'!G1649:G2391)</f>
        <v>0.98975777232351292</v>
      </c>
      <c r="L428" s="9">
        <f>SUM('E-F Prices 2011 Hourly'!J1672:J2391)</f>
        <v>44208.87999999999</v>
      </c>
      <c r="M428" s="9">
        <f>Table1[[#This Row],[Price]]*Table1[[#This Row],[Total quantity]]</f>
        <v>-400550.39999999997</v>
      </c>
      <c r="N428" s="9">
        <f>Table1[[#This Row],[Real P/L]]-Table1[[#This Row],[Premium]]</f>
        <v>444759.27999999997</v>
      </c>
      <c r="S428" s="1" t="s">
        <v>120</v>
      </c>
      <c r="V428" s="1" t="s">
        <v>121</v>
      </c>
      <c r="W428" s="1" t="s">
        <v>121</v>
      </c>
      <c r="X428" s="1" t="s">
        <v>122</v>
      </c>
      <c r="Y428" s="1" t="s">
        <v>123</v>
      </c>
      <c r="Z428" s="1" t="s">
        <v>124</v>
      </c>
      <c r="AA428" s="1" t="s">
        <v>426</v>
      </c>
      <c r="AB428" s="1" t="s">
        <v>120</v>
      </c>
      <c r="AC428" s="1" t="s">
        <v>120</v>
      </c>
      <c r="AD428" s="1" t="s">
        <v>120</v>
      </c>
      <c r="AE428" s="1" t="s">
        <v>120</v>
      </c>
      <c r="AF428" s="1" t="s">
        <v>120</v>
      </c>
      <c r="AG428" s="3">
        <v>40909</v>
      </c>
      <c r="AH428" s="3">
        <v>41274</v>
      </c>
      <c r="AI428" s="1" t="s">
        <v>126</v>
      </c>
      <c r="AJ428">
        <v>8784</v>
      </c>
      <c r="AK428" s="1" t="s">
        <v>163</v>
      </c>
      <c r="AL428">
        <v>5</v>
      </c>
      <c r="AM428" s="3"/>
      <c r="AN428" s="1" t="s">
        <v>120</v>
      </c>
      <c r="AO428" s="1" t="s">
        <v>120</v>
      </c>
      <c r="AP428" s="1" t="s">
        <v>128</v>
      </c>
      <c r="AQ428" s="1" t="s">
        <v>129</v>
      </c>
      <c r="AR428">
        <v>0</v>
      </c>
      <c r="AS428">
        <v>0</v>
      </c>
      <c r="AT428" s="1" t="s">
        <v>123</v>
      </c>
      <c r="AU428">
        <v>0</v>
      </c>
      <c r="AV428">
        <v>0</v>
      </c>
      <c r="AW428" s="1" t="s">
        <v>123</v>
      </c>
      <c r="AX428">
        <v>0</v>
      </c>
      <c r="AY428">
        <v>0</v>
      </c>
      <c r="AZ428" s="1" t="s">
        <v>123</v>
      </c>
      <c r="BA428">
        <v>0</v>
      </c>
      <c r="BB428">
        <v>0</v>
      </c>
      <c r="BC428" s="1" t="s">
        <v>123</v>
      </c>
      <c r="BF428" s="1" t="s">
        <v>130</v>
      </c>
      <c r="BG428" s="1" t="s">
        <v>120</v>
      </c>
      <c r="BH428" s="1" t="s">
        <v>131</v>
      </c>
      <c r="BK428" s="1" t="s">
        <v>120</v>
      </c>
      <c r="BL428" s="1" t="s">
        <v>120</v>
      </c>
      <c r="BM428" s="1" t="s">
        <v>120</v>
      </c>
      <c r="BN428" s="1" t="s">
        <v>120</v>
      </c>
      <c r="BO428" s="1" t="s">
        <v>635</v>
      </c>
      <c r="BP428" s="1" t="s">
        <v>133</v>
      </c>
      <c r="BQ428" s="1" t="s">
        <v>120</v>
      </c>
      <c r="BR428" s="1" t="s">
        <v>120</v>
      </c>
      <c r="BS428" s="1" t="s">
        <v>120</v>
      </c>
      <c r="BT428" s="1" t="s">
        <v>120</v>
      </c>
      <c r="BU428" s="1" t="s">
        <v>120</v>
      </c>
      <c r="BV428" s="1" t="s">
        <v>120</v>
      </c>
      <c r="BW428">
        <v>0</v>
      </c>
      <c r="BX428">
        <v>0</v>
      </c>
      <c r="BY428">
        <v>0</v>
      </c>
      <c r="BZ428" s="3"/>
      <c r="CA428" s="3"/>
      <c r="CB428" s="1" t="s">
        <v>147</v>
      </c>
      <c r="CC428" s="4"/>
      <c r="CE428" s="1" t="s">
        <v>120</v>
      </c>
      <c r="CH428" s="1" t="s">
        <v>120</v>
      </c>
      <c r="CK428" s="1" t="s">
        <v>120</v>
      </c>
      <c r="CN428" s="1" t="s">
        <v>120</v>
      </c>
      <c r="CO428" s="1" t="s">
        <v>120</v>
      </c>
      <c r="CP428" s="1" t="s">
        <v>120</v>
      </c>
      <c r="CQ428" s="1" t="s">
        <v>120</v>
      </c>
      <c r="CR428" s="1" t="s">
        <v>120</v>
      </c>
      <c r="CS428" s="1" t="s">
        <v>120</v>
      </c>
      <c r="CT428" s="3"/>
      <c r="CU428" s="1" t="s">
        <v>120</v>
      </c>
      <c r="CV428" s="1" t="s">
        <v>120</v>
      </c>
      <c r="CW428" s="1" t="s">
        <v>120</v>
      </c>
      <c r="CX428" s="1" t="s">
        <v>120</v>
      </c>
      <c r="CY428" s="1" t="s">
        <v>120</v>
      </c>
      <c r="CZ428" s="1" t="s">
        <v>120</v>
      </c>
      <c r="DA428" s="1" t="s">
        <v>120</v>
      </c>
      <c r="DB428">
        <v>0</v>
      </c>
      <c r="DC428" s="1" t="s">
        <v>120</v>
      </c>
      <c r="DD428" s="1" t="s">
        <v>135</v>
      </c>
      <c r="DE428" s="1" t="s">
        <v>120</v>
      </c>
      <c r="DF428" s="1" t="s">
        <v>120</v>
      </c>
      <c r="DG428" s="1" t="s">
        <v>120</v>
      </c>
      <c r="DH428" s="1" t="s">
        <v>136</v>
      </c>
      <c r="DI428" s="1" t="s">
        <v>119</v>
      </c>
      <c r="DJ428" s="1" t="s">
        <v>120</v>
      </c>
      <c r="DK428" s="1" t="s">
        <v>120</v>
      </c>
      <c r="DL428" s="1" t="s">
        <v>120</v>
      </c>
      <c r="DM428" s="1" t="s">
        <v>120</v>
      </c>
      <c r="DN428" s="1" t="s">
        <v>120</v>
      </c>
      <c r="DO428" s="1" t="s">
        <v>120</v>
      </c>
      <c r="DP428" s="1" t="s">
        <v>120</v>
      </c>
      <c r="DQ428" s="1" t="s">
        <v>120</v>
      </c>
    </row>
    <row r="429" spans="2:121" hidden="1" x14ac:dyDescent="0.25">
      <c r="B429">
        <v>2789</v>
      </c>
      <c r="C429" s="3">
        <v>40179</v>
      </c>
      <c r="D429" s="1" t="s">
        <v>422</v>
      </c>
      <c r="E429" s="1" t="s">
        <v>137</v>
      </c>
      <c r="F429">
        <v>-20</v>
      </c>
      <c r="G429" s="1" t="s">
        <v>118</v>
      </c>
      <c r="H429">
        <v>-175680</v>
      </c>
      <c r="I429" s="1" t="s">
        <v>119</v>
      </c>
      <c r="J429">
        <v>-3.43</v>
      </c>
      <c r="K429" s="9">
        <f>AVERAGE('E-F Prices 2011 Hourly'!G1650:G2392)</f>
        <v>0.98975777232351292</v>
      </c>
      <c r="L429" s="9">
        <f>SUM('E-F Prices 2011 Hourly'!J1673:J2392)</f>
        <v>44208.87999999999</v>
      </c>
      <c r="M429" s="9">
        <f>Table1[[#This Row],[Price]]*Table1[[#This Row],[Total quantity]]</f>
        <v>602582.4</v>
      </c>
      <c r="N429" s="9">
        <f>Table1[[#This Row],[Real P/L]]-Table1[[#This Row],[Premium]]</f>
        <v>-558373.52</v>
      </c>
      <c r="S429" s="1" t="s">
        <v>120</v>
      </c>
      <c r="V429" s="1" t="s">
        <v>121</v>
      </c>
      <c r="W429" s="1" t="s">
        <v>121</v>
      </c>
      <c r="X429" s="1" t="s">
        <v>122</v>
      </c>
      <c r="Y429" s="1" t="s">
        <v>123</v>
      </c>
      <c r="Z429" s="1" t="s">
        <v>124</v>
      </c>
      <c r="AA429" s="1" t="s">
        <v>426</v>
      </c>
      <c r="AB429" s="1" t="s">
        <v>120</v>
      </c>
      <c r="AC429" s="1" t="s">
        <v>120</v>
      </c>
      <c r="AD429" s="1" t="s">
        <v>120</v>
      </c>
      <c r="AE429" s="1" t="s">
        <v>120</v>
      </c>
      <c r="AF429" s="1" t="s">
        <v>120</v>
      </c>
      <c r="AG429" s="3">
        <v>40909</v>
      </c>
      <c r="AH429" s="3">
        <v>41274</v>
      </c>
      <c r="AI429" s="1" t="s">
        <v>126</v>
      </c>
      <c r="AJ429">
        <v>8784</v>
      </c>
      <c r="AK429" s="1" t="s">
        <v>163</v>
      </c>
      <c r="AL429">
        <v>5</v>
      </c>
      <c r="AM429" s="3"/>
      <c r="AN429" s="1" t="s">
        <v>120</v>
      </c>
      <c r="AO429" s="1" t="s">
        <v>120</v>
      </c>
      <c r="AP429" s="1" t="s">
        <v>128</v>
      </c>
      <c r="AQ429" s="1" t="s">
        <v>129</v>
      </c>
      <c r="AR429">
        <v>0</v>
      </c>
      <c r="AS429">
        <v>0</v>
      </c>
      <c r="AT429" s="1" t="s">
        <v>123</v>
      </c>
      <c r="AU429">
        <v>0</v>
      </c>
      <c r="AV429">
        <v>0</v>
      </c>
      <c r="AW429" s="1" t="s">
        <v>123</v>
      </c>
      <c r="AX429">
        <v>0</v>
      </c>
      <c r="AY429">
        <v>0</v>
      </c>
      <c r="AZ429" s="1" t="s">
        <v>123</v>
      </c>
      <c r="BA429">
        <v>0</v>
      </c>
      <c r="BB429">
        <v>0</v>
      </c>
      <c r="BC429" s="1" t="s">
        <v>123</v>
      </c>
      <c r="BF429" s="1" t="s">
        <v>130</v>
      </c>
      <c r="BG429" s="1" t="s">
        <v>120</v>
      </c>
      <c r="BH429" s="1" t="s">
        <v>131</v>
      </c>
      <c r="BK429" s="1" t="s">
        <v>120</v>
      </c>
      <c r="BL429" s="1" t="s">
        <v>120</v>
      </c>
      <c r="BM429" s="1" t="s">
        <v>120</v>
      </c>
      <c r="BN429" s="1" t="s">
        <v>120</v>
      </c>
      <c r="BO429" s="1" t="s">
        <v>636</v>
      </c>
      <c r="BP429" s="1" t="s">
        <v>133</v>
      </c>
      <c r="BQ429" s="1" t="s">
        <v>120</v>
      </c>
      <c r="BR429" s="1" t="s">
        <v>120</v>
      </c>
      <c r="BS429" s="1" t="s">
        <v>120</v>
      </c>
      <c r="BT429" s="1" t="s">
        <v>120</v>
      </c>
      <c r="BU429" s="1" t="s">
        <v>120</v>
      </c>
      <c r="BV429" s="1" t="s">
        <v>120</v>
      </c>
      <c r="BW429">
        <v>0</v>
      </c>
      <c r="BX429">
        <v>0</v>
      </c>
      <c r="BY429">
        <v>0</v>
      </c>
      <c r="BZ429" s="3"/>
      <c r="CA429" s="3"/>
      <c r="CB429" s="1" t="s">
        <v>147</v>
      </c>
      <c r="CC429" s="4"/>
      <c r="CE429" s="1" t="s">
        <v>120</v>
      </c>
      <c r="CH429" s="1" t="s">
        <v>120</v>
      </c>
      <c r="CK429" s="1" t="s">
        <v>120</v>
      </c>
      <c r="CN429" s="1" t="s">
        <v>120</v>
      </c>
      <c r="CO429" s="1" t="s">
        <v>120</v>
      </c>
      <c r="CP429" s="1" t="s">
        <v>120</v>
      </c>
      <c r="CQ429" s="1" t="s">
        <v>120</v>
      </c>
      <c r="CR429" s="1" t="s">
        <v>120</v>
      </c>
      <c r="CS429" s="1" t="s">
        <v>120</v>
      </c>
      <c r="CT429" s="3"/>
      <c r="CU429" s="1" t="s">
        <v>120</v>
      </c>
      <c r="CV429" s="1" t="s">
        <v>120</v>
      </c>
      <c r="CW429" s="1" t="s">
        <v>120</v>
      </c>
      <c r="CX429" s="1" t="s">
        <v>120</v>
      </c>
      <c r="CY429" s="1" t="s">
        <v>120</v>
      </c>
      <c r="CZ429" s="1" t="s">
        <v>120</v>
      </c>
      <c r="DA429" s="1" t="s">
        <v>120</v>
      </c>
      <c r="DB429">
        <v>0</v>
      </c>
      <c r="DC429" s="1" t="s">
        <v>120</v>
      </c>
      <c r="DD429" s="1" t="s">
        <v>135</v>
      </c>
      <c r="DE429" s="1" t="s">
        <v>120</v>
      </c>
      <c r="DF429" s="1" t="s">
        <v>120</v>
      </c>
      <c r="DG429" s="1" t="s">
        <v>120</v>
      </c>
      <c r="DH429" s="1" t="s">
        <v>136</v>
      </c>
      <c r="DI429" s="1" t="s">
        <v>119</v>
      </c>
      <c r="DJ429" s="1" t="s">
        <v>120</v>
      </c>
      <c r="DK429" s="1" t="s">
        <v>120</v>
      </c>
      <c r="DL429" s="1" t="s">
        <v>120</v>
      </c>
      <c r="DM429" s="1" t="s">
        <v>120</v>
      </c>
      <c r="DN429" s="1" t="s">
        <v>120</v>
      </c>
      <c r="DO429" s="1" t="s">
        <v>120</v>
      </c>
      <c r="DP429" s="1" t="s">
        <v>120</v>
      </c>
      <c r="DQ429" s="1" t="s">
        <v>120</v>
      </c>
    </row>
    <row r="430" spans="2:121" hidden="1" x14ac:dyDescent="0.25">
      <c r="B430">
        <v>2195</v>
      </c>
      <c r="C430" s="3">
        <v>40179</v>
      </c>
      <c r="D430" s="1" t="s">
        <v>637</v>
      </c>
      <c r="E430" s="1" t="s">
        <v>117</v>
      </c>
      <c r="F430">
        <v>10</v>
      </c>
      <c r="G430" s="1" t="s">
        <v>118</v>
      </c>
      <c r="H430">
        <v>87840</v>
      </c>
      <c r="I430" s="1" t="s">
        <v>119</v>
      </c>
      <c r="J430">
        <v>3.23</v>
      </c>
      <c r="K430" s="9">
        <f>AVERAGE('E-F Prices 2011 Hourly'!G1651:G2393)</f>
        <v>0.98975777232351292</v>
      </c>
      <c r="L430" s="9">
        <f>SUM('E-F Prices 2011 Hourly'!J1674:J2393)</f>
        <v>44208.87999999999</v>
      </c>
      <c r="M430" s="9">
        <f>Table1[[#This Row],[Price]]*Table1[[#This Row],[Total quantity]]</f>
        <v>283723.2</v>
      </c>
      <c r="N430" s="9">
        <f>Table1[[#This Row],[Real P/L]]-Table1[[#This Row],[Premium]]</f>
        <v>-239514.32</v>
      </c>
      <c r="S430" s="1" t="s">
        <v>120</v>
      </c>
      <c r="V430" s="1" t="s">
        <v>121</v>
      </c>
      <c r="W430" s="1" t="s">
        <v>121</v>
      </c>
      <c r="X430" s="1" t="s">
        <v>122</v>
      </c>
      <c r="Y430" s="1" t="s">
        <v>123</v>
      </c>
      <c r="Z430" s="1" t="s">
        <v>124</v>
      </c>
      <c r="AA430" s="1" t="s">
        <v>426</v>
      </c>
      <c r="AB430" s="1" t="s">
        <v>120</v>
      </c>
      <c r="AC430" s="1" t="s">
        <v>120</v>
      </c>
      <c r="AD430" s="1" t="s">
        <v>120</v>
      </c>
      <c r="AE430" s="1" t="s">
        <v>120</v>
      </c>
      <c r="AF430" s="1" t="s">
        <v>120</v>
      </c>
      <c r="AG430" s="3">
        <v>40909</v>
      </c>
      <c r="AH430" s="3">
        <v>41274</v>
      </c>
      <c r="AI430" s="1" t="s">
        <v>126</v>
      </c>
      <c r="AJ430">
        <v>8784</v>
      </c>
      <c r="AK430" s="1" t="s">
        <v>127</v>
      </c>
      <c r="AL430">
        <v>-5</v>
      </c>
      <c r="AM430" s="3"/>
      <c r="AN430" s="1" t="s">
        <v>120</v>
      </c>
      <c r="AO430" s="1" t="s">
        <v>120</v>
      </c>
      <c r="AP430" s="1" t="s">
        <v>128</v>
      </c>
      <c r="AQ430" s="1" t="s">
        <v>129</v>
      </c>
      <c r="AR430">
        <v>0</v>
      </c>
      <c r="AS430">
        <v>0</v>
      </c>
      <c r="AT430" s="1" t="s">
        <v>123</v>
      </c>
      <c r="AU430">
        <v>0</v>
      </c>
      <c r="AV430">
        <v>0</v>
      </c>
      <c r="AW430" s="1" t="s">
        <v>123</v>
      </c>
      <c r="AX430">
        <v>0</v>
      </c>
      <c r="AY430">
        <v>0</v>
      </c>
      <c r="AZ430" s="1" t="s">
        <v>123</v>
      </c>
      <c r="BA430">
        <v>0</v>
      </c>
      <c r="BB430">
        <v>0</v>
      </c>
      <c r="BC430" s="1" t="s">
        <v>123</v>
      </c>
      <c r="BF430" s="1" t="s">
        <v>130</v>
      </c>
      <c r="BG430" s="1" t="s">
        <v>120</v>
      </c>
      <c r="BH430" s="1" t="s">
        <v>131</v>
      </c>
      <c r="BK430" s="1" t="s">
        <v>120</v>
      </c>
      <c r="BL430" s="1" t="s">
        <v>120</v>
      </c>
      <c r="BM430" s="1" t="s">
        <v>120</v>
      </c>
      <c r="BN430" s="1" t="s">
        <v>120</v>
      </c>
      <c r="BO430" s="1" t="s">
        <v>638</v>
      </c>
      <c r="BP430" s="1" t="s">
        <v>133</v>
      </c>
      <c r="BQ430" s="1" t="s">
        <v>120</v>
      </c>
      <c r="BR430" s="1" t="s">
        <v>120</v>
      </c>
      <c r="BS430" s="1" t="s">
        <v>120</v>
      </c>
      <c r="BT430" s="1" t="s">
        <v>120</v>
      </c>
      <c r="BU430" s="1" t="s">
        <v>120</v>
      </c>
      <c r="BV430" s="1" t="s">
        <v>120</v>
      </c>
      <c r="BW430">
        <v>0</v>
      </c>
      <c r="BX430">
        <v>0</v>
      </c>
      <c r="BY430">
        <v>0</v>
      </c>
      <c r="BZ430" s="3"/>
      <c r="CA430" s="3"/>
      <c r="CB430" s="1" t="s">
        <v>142</v>
      </c>
      <c r="CC430" s="4"/>
      <c r="CE430" s="1" t="s">
        <v>120</v>
      </c>
      <c r="CH430" s="1" t="s">
        <v>120</v>
      </c>
      <c r="CK430" s="1" t="s">
        <v>120</v>
      </c>
      <c r="CN430" s="1" t="s">
        <v>120</v>
      </c>
      <c r="CO430" s="1" t="s">
        <v>120</v>
      </c>
      <c r="CP430" s="1" t="s">
        <v>120</v>
      </c>
      <c r="CQ430" s="1" t="s">
        <v>120</v>
      </c>
      <c r="CR430" s="1" t="s">
        <v>120</v>
      </c>
      <c r="CS430" s="1" t="s">
        <v>120</v>
      </c>
      <c r="CT430" s="3"/>
      <c r="CU430" s="1" t="s">
        <v>120</v>
      </c>
      <c r="CV430" s="1" t="s">
        <v>120</v>
      </c>
      <c r="CW430" s="1" t="s">
        <v>120</v>
      </c>
      <c r="CX430" s="1" t="s">
        <v>120</v>
      </c>
      <c r="CY430" s="1" t="s">
        <v>120</v>
      </c>
      <c r="CZ430" s="1" t="s">
        <v>120</v>
      </c>
      <c r="DA430" s="1" t="s">
        <v>120</v>
      </c>
      <c r="DB430">
        <v>0</v>
      </c>
      <c r="DC430" s="1" t="s">
        <v>120</v>
      </c>
      <c r="DD430" s="1" t="s">
        <v>135</v>
      </c>
      <c r="DE430" s="1" t="s">
        <v>120</v>
      </c>
      <c r="DF430" s="1" t="s">
        <v>120</v>
      </c>
      <c r="DG430" s="1" t="s">
        <v>120</v>
      </c>
      <c r="DH430" s="1" t="s">
        <v>136</v>
      </c>
      <c r="DI430" s="1" t="s">
        <v>119</v>
      </c>
      <c r="DJ430" s="1" t="s">
        <v>120</v>
      </c>
      <c r="DK430" s="1" t="s">
        <v>120</v>
      </c>
      <c r="DL430" s="1" t="s">
        <v>120</v>
      </c>
      <c r="DM430" s="1" t="s">
        <v>120</v>
      </c>
      <c r="DN430" s="1" t="s">
        <v>120</v>
      </c>
      <c r="DO430" s="1" t="s">
        <v>120</v>
      </c>
      <c r="DP430" s="1" t="s">
        <v>120</v>
      </c>
      <c r="DQ430" s="1" t="s">
        <v>120</v>
      </c>
    </row>
    <row r="431" spans="2:121" hidden="1" x14ac:dyDescent="0.25">
      <c r="B431">
        <v>2483</v>
      </c>
      <c r="C431" s="3">
        <v>40179</v>
      </c>
      <c r="D431" s="1" t="s">
        <v>637</v>
      </c>
      <c r="E431" s="1" t="s">
        <v>137</v>
      </c>
      <c r="F431">
        <v>-10</v>
      </c>
      <c r="G431" s="1" t="s">
        <v>118</v>
      </c>
      <c r="H431">
        <v>-87840</v>
      </c>
      <c r="I431" s="1" t="s">
        <v>119</v>
      </c>
      <c r="J431">
        <v>4.5599999999999996</v>
      </c>
      <c r="K431" s="9">
        <f>AVERAGE('E-F Prices 2011 Hourly'!G1652:G2394)</f>
        <v>0.98975777232351292</v>
      </c>
      <c r="L431" s="9">
        <f>SUM('E-F Prices 2011 Hourly'!J1675:J2394)</f>
        <v>44208.87999999999</v>
      </c>
      <c r="M431" s="9">
        <f>Table1[[#This Row],[Price]]*Table1[[#This Row],[Total quantity]]</f>
        <v>-400550.39999999997</v>
      </c>
      <c r="N431" s="9">
        <f>Table1[[#This Row],[Real P/L]]-Table1[[#This Row],[Premium]]</f>
        <v>444759.27999999997</v>
      </c>
      <c r="S431" s="1" t="s">
        <v>120</v>
      </c>
      <c r="V431" s="1" t="s">
        <v>121</v>
      </c>
      <c r="W431" s="1" t="s">
        <v>121</v>
      </c>
      <c r="X431" s="1" t="s">
        <v>122</v>
      </c>
      <c r="Y431" s="1" t="s">
        <v>123</v>
      </c>
      <c r="Z431" s="1" t="s">
        <v>124</v>
      </c>
      <c r="AA431" s="1" t="s">
        <v>426</v>
      </c>
      <c r="AB431" s="1" t="s">
        <v>120</v>
      </c>
      <c r="AC431" s="1" t="s">
        <v>120</v>
      </c>
      <c r="AD431" s="1" t="s">
        <v>120</v>
      </c>
      <c r="AE431" s="1" t="s">
        <v>120</v>
      </c>
      <c r="AF431" s="1" t="s">
        <v>120</v>
      </c>
      <c r="AG431" s="3">
        <v>40909</v>
      </c>
      <c r="AH431" s="3">
        <v>41274</v>
      </c>
      <c r="AI431" s="1" t="s">
        <v>126</v>
      </c>
      <c r="AJ431">
        <v>8784</v>
      </c>
      <c r="AK431" s="1" t="s">
        <v>127</v>
      </c>
      <c r="AL431">
        <v>-5</v>
      </c>
      <c r="AM431" s="3"/>
      <c r="AN431" s="1" t="s">
        <v>120</v>
      </c>
      <c r="AO431" s="1" t="s">
        <v>120</v>
      </c>
      <c r="AP431" s="1" t="s">
        <v>128</v>
      </c>
      <c r="AQ431" s="1" t="s">
        <v>129</v>
      </c>
      <c r="AR431">
        <v>0</v>
      </c>
      <c r="AS431">
        <v>0</v>
      </c>
      <c r="AT431" s="1" t="s">
        <v>123</v>
      </c>
      <c r="AU431">
        <v>0</v>
      </c>
      <c r="AV431">
        <v>0</v>
      </c>
      <c r="AW431" s="1" t="s">
        <v>123</v>
      </c>
      <c r="AX431">
        <v>0</v>
      </c>
      <c r="AY431">
        <v>0</v>
      </c>
      <c r="AZ431" s="1" t="s">
        <v>123</v>
      </c>
      <c r="BA431">
        <v>0</v>
      </c>
      <c r="BB431">
        <v>0</v>
      </c>
      <c r="BC431" s="1" t="s">
        <v>123</v>
      </c>
      <c r="BF431" s="1" t="s">
        <v>130</v>
      </c>
      <c r="BG431" s="1" t="s">
        <v>120</v>
      </c>
      <c r="BH431" s="1" t="s">
        <v>131</v>
      </c>
      <c r="BK431" s="1" t="s">
        <v>120</v>
      </c>
      <c r="BL431" s="1" t="s">
        <v>120</v>
      </c>
      <c r="BM431" s="1" t="s">
        <v>120</v>
      </c>
      <c r="BN431" s="1" t="s">
        <v>120</v>
      </c>
      <c r="BO431" s="1" t="s">
        <v>639</v>
      </c>
      <c r="BP431" s="1" t="s">
        <v>133</v>
      </c>
      <c r="BQ431" s="1" t="s">
        <v>120</v>
      </c>
      <c r="BR431" s="1" t="s">
        <v>120</v>
      </c>
      <c r="BS431" s="1" t="s">
        <v>120</v>
      </c>
      <c r="BT431" s="1" t="s">
        <v>120</v>
      </c>
      <c r="BU431" s="1" t="s">
        <v>120</v>
      </c>
      <c r="BV431" s="1" t="s">
        <v>120</v>
      </c>
      <c r="BW431">
        <v>0</v>
      </c>
      <c r="BX431">
        <v>0</v>
      </c>
      <c r="BY431">
        <v>0</v>
      </c>
      <c r="BZ431" s="3"/>
      <c r="CA431" s="3"/>
      <c r="CB431" s="1" t="s">
        <v>142</v>
      </c>
      <c r="CC431" s="4"/>
      <c r="CE431" s="1" t="s">
        <v>120</v>
      </c>
      <c r="CH431" s="1" t="s">
        <v>120</v>
      </c>
      <c r="CK431" s="1" t="s">
        <v>120</v>
      </c>
      <c r="CN431" s="1" t="s">
        <v>120</v>
      </c>
      <c r="CO431" s="1" t="s">
        <v>120</v>
      </c>
      <c r="CP431" s="1" t="s">
        <v>120</v>
      </c>
      <c r="CQ431" s="1" t="s">
        <v>120</v>
      </c>
      <c r="CR431" s="1" t="s">
        <v>120</v>
      </c>
      <c r="CS431" s="1" t="s">
        <v>120</v>
      </c>
      <c r="CT431" s="3"/>
      <c r="CU431" s="1" t="s">
        <v>120</v>
      </c>
      <c r="CV431" s="1" t="s">
        <v>120</v>
      </c>
      <c r="CW431" s="1" t="s">
        <v>120</v>
      </c>
      <c r="CX431" s="1" t="s">
        <v>120</v>
      </c>
      <c r="CY431" s="1" t="s">
        <v>120</v>
      </c>
      <c r="CZ431" s="1" t="s">
        <v>120</v>
      </c>
      <c r="DA431" s="1" t="s">
        <v>120</v>
      </c>
      <c r="DB431">
        <v>0</v>
      </c>
      <c r="DC431" s="1" t="s">
        <v>120</v>
      </c>
      <c r="DD431" s="1" t="s">
        <v>135</v>
      </c>
      <c r="DE431" s="1" t="s">
        <v>120</v>
      </c>
      <c r="DF431" s="1" t="s">
        <v>120</v>
      </c>
      <c r="DG431" s="1" t="s">
        <v>120</v>
      </c>
      <c r="DH431" s="1" t="s">
        <v>136</v>
      </c>
      <c r="DI431" s="1" t="s">
        <v>119</v>
      </c>
      <c r="DJ431" s="1" t="s">
        <v>120</v>
      </c>
      <c r="DK431" s="1" t="s">
        <v>120</v>
      </c>
      <c r="DL431" s="1" t="s">
        <v>120</v>
      </c>
      <c r="DM431" s="1" t="s">
        <v>120</v>
      </c>
      <c r="DN431" s="1" t="s">
        <v>120</v>
      </c>
      <c r="DO431" s="1" t="s">
        <v>120</v>
      </c>
      <c r="DP431" s="1" t="s">
        <v>120</v>
      </c>
      <c r="DQ431" s="1" t="s">
        <v>120</v>
      </c>
    </row>
    <row r="432" spans="2:121" hidden="1" x14ac:dyDescent="0.25">
      <c r="B432">
        <v>2769</v>
      </c>
      <c r="C432" s="3">
        <v>40179</v>
      </c>
      <c r="D432" s="1" t="s">
        <v>637</v>
      </c>
      <c r="E432" s="1" t="s">
        <v>137</v>
      </c>
      <c r="F432">
        <v>-20</v>
      </c>
      <c r="G432" s="1" t="s">
        <v>118</v>
      </c>
      <c r="H432">
        <v>-175680</v>
      </c>
      <c r="I432" s="1" t="s">
        <v>119</v>
      </c>
      <c r="J432">
        <v>-3.43</v>
      </c>
      <c r="K432" s="9">
        <f>AVERAGE('E-F Prices 2011 Hourly'!G1653:G2395)</f>
        <v>0.98975777232351292</v>
      </c>
      <c r="L432" s="9">
        <f>SUM('E-F Prices 2011 Hourly'!J1676:J2395)</f>
        <v>44208.87999999999</v>
      </c>
      <c r="M432" s="9">
        <f>Table1[[#This Row],[Price]]*Table1[[#This Row],[Total quantity]]</f>
        <v>602582.4</v>
      </c>
      <c r="N432" s="9">
        <f>Table1[[#This Row],[Real P/L]]-Table1[[#This Row],[Premium]]</f>
        <v>-558373.52</v>
      </c>
      <c r="S432" s="1" t="s">
        <v>120</v>
      </c>
      <c r="V432" s="1" t="s">
        <v>121</v>
      </c>
      <c r="W432" s="1" t="s">
        <v>121</v>
      </c>
      <c r="X432" s="1" t="s">
        <v>122</v>
      </c>
      <c r="Y432" s="1" t="s">
        <v>123</v>
      </c>
      <c r="Z432" s="1" t="s">
        <v>124</v>
      </c>
      <c r="AA432" s="1" t="s">
        <v>426</v>
      </c>
      <c r="AB432" s="1" t="s">
        <v>120</v>
      </c>
      <c r="AC432" s="1" t="s">
        <v>120</v>
      </c>
      <c r="AD432" s="1" t="s">
        <v>120</v>
      </c>
      <c r="AE432" s="1" t="s">
        <v>120</v>
      </c>
      <c r="AF432" s="1" t="s">
        <v>120</v>
      </c>
      <c r="AG432" s="3">
        <v>40909</v>
      </c>
      <c r="AH432" s="3">
        <v>41274</v>
      </c>
      <c r="AI432" s="1" t="s">
        <v>126</v>
      </c>
      <c r="AJ432">
        <v>8784</v>
      </c>
      <c r="AK432" s="1" t="s">
        <v>127</v>
      </c>
      <c r="AL432">
        <v>-5</v>
      </c>
      <c r="AM432" s="3"/>
      <c r="AN432" s="1" t="s">
        <v>120</v>
      </c>
      <c r="AO432" s="1" t="s">
        <v>120</v>
      </c>
      <c r="AP432" s="1" t="s">
        <v>128</v>
      </c>
      <c r="AQ432" s="1" t="s">
        <v>129</v>
      </c>
      <c r="AR432">
        <v>0</v>
      </c>
      <c r="AS432">
        <v>0</v>
      </c>
      <c r="AT432" s="1" t="s">
        <v>123</v>
      </c>
      <c r="AU432">
        <v>0</v>
      </c>
      <c r="AV432">
        <v>0</v>
      </c>
      <c r="AW432" s="1" t="s">
        <v>123</v>
      </c>
      <c r="AX432">
        <v>0</v>
      </c>
      <c r="AY432">
        <v>0</v>
      </c>
      <c r="AZ432" s="1" t="s">
        <v>123</v>
      </c>
      <c r="BA432">
        <v>0</v>
      </c>
      <c r="BB432">
        <v>0</v>
      </c>
      <c r="BC432" s="1" t="s">
        <v>123</v>
      </c>
      <c r="BF432" s="1" t="s">
        <v>130</v>
      </c>
      <c r="BG432" s="1" t="s">
        <v>120</v>
      </c>
      <c r="BH432" s="1" t="s">
        <v>131</v>
      </c>
      <c r="BK432" s="1" t="s">
        <v>120</v>
      </c>
      <c r="BL432" s="1" t="s">
        <v>120</v>
      </c>
      <c r="BM432" s="1" t="s">
        <v>120</v>
      </c>
      <c r="BN432" s="1" t="s">
        <v>120</v>
      </c>
      <c r="BO432" s="1" t="s">
        <v>640</v>
      </c>
      <c r="BP432" s="1" t="s">
        <v>133</v>
      </c>
      <c r="BQ432" s="1" t="s">
        <v>120</v>
      </c>
      <c r="BR432" s="1" t="s">
        <v>120</v>
      </c>
      <c r="BS432" s="1" t="s">
        <v>120</v>
      </c>
      <c r="BT432" s="1" t="s">
        <v>120</v>
      </c>
      <c r="BU432" s="1" t="s">
        <v>120</v>
      </c>
      <c r="BV432" s="1" t="s">
        <v>120</v>
      </c>
      <c r="BW432">
        <v>0</v>
      </c>
      <c r="BX432">
        <v>0</v>
      </c>
      <c r="BY432">
        <v>0</v>
      </c>
      <c r="BZ432" s="3"/>
      <c r="CA432" s="3"/>
      <c r="CB432" s="1" t="s">
        <v>142</v>
      </c>
      <c r="CC432" s="4"/>
      <c r="CE432" s="1" t="s">
        <v>120</v>
      </c>
      <c r="CH432" s="1" t="s">
        <v>120</v>
      </c>
      <c r="CK432" s="1" t="s">
        <v>120</v>
      </c>
      <c r="CN432" s="1" t="s">
        <v>120</v>
      </c>
      <c r="CO432" s="1" t="s">
        <v>120</v>
      </c>
      <c r="CP432" s="1" t="s">
        <v>120</v>
      </c>
      <c r="CQ432" s="1" t="s">
        <v>120</v>
      </c>
      <c r="CR432" s="1" t="s">
        <v>120</v>
      </c>
      <c r="CS432" s="1" t="s">
        <v>120</v>
      </c>
      <c r="CT432" s="3"/>
      <c r="CU432" s="1" t="s">
        <v>120</v>
      </c>
      <c r="CV432" s="1" t="s">
        <v>120</v>
      </c>
      <c r="CW432" s="1" t="s">
        <v>120</v>
      </c>
      <c r="CX432" s="1" t="s">
        <v>120</v>
      </c>
      <c r="CY432" s="1" t="s">
        <v>120</v>
      </c>
      <c r="CZ432" s="1" t="s">
        <v>120</v>
      </c>
      <c r="DA432" s="1" t="s">
        <v>120</v>
      </c>
      <c r="DB432">
        <v>0</v>
      </c>
      <c r="DC432" s="1" t="s">
        <v>120</v>
      </c>
      <c r="DD432" s="1" t="s">
        <v>135</v>
      </c>
      <c r="DE432" s="1" t="s">
        <v>120</v>
      </c>
      <c r="DF432" s="1" t="s">
        <v>120</v>
      </c>
      <c r="DG432" s="1" t="s">
        <v>120</v>
      </c>
      <c r="DH432" s="1" t="s">
        <v>136</v>
      </c>
      <c r="DI432" s="1" t="s">
        <v>119</v>
      </c>
      <c r="DJ432" s="1" t="s">
        <v>120</v>
      </c>
      <c r="DK432" s="1" t="s">
        <v>120</v>
      </c>
      <c r="DL432" s="1" t="s">
        <v>120</v>
      </c>
      <c r="DM432" s="1" t="s">
        <v>120</v>
      </c>
      <c r="DN432" s="1" t="s">
        <v>120</v>
      </c>
      <c r="DO432" s="1" t="s">
        <v>120</v>
      </c>
      <c r="DP432" s="1" t="s">
        <v>120</v>
      </c>
      <c r="DQ432" s="1" t="s">
        <v>120</v>
      </c>
    </row>
    <row r="433" spans="2:121" hidden="1" x14ac:dyDescent="0.25">
      <c r="B433">
        <v>2201</v>
      </c>
      <c r="C433" s="3">
        <v>40179</v>
      </c>
      <c r="D433" s="1" t="s">
        <v>641</v>
      </c>
      <c r="E433" s="1" t="s">
        <v>117</v>
      </c>
      <c r="F433">
        <v>10</v>
      </c>
      <c r="G433" s="1" t="s">
        <v>118</v>
      </c>
      <c r="H433">
        <v>87840</v>
      </c>
      <c r="I433" s="1" t="s">
        <v>119</v>
      </c>
      <c r="J433">
        <v>3.23</v>
      </c>
      <c r="K433" s="9">
        <f>AVERAGE('E-F Prices 2011 Hourly'!G1654:G2396)</f>
        <v>0.98975777232351292</v>
      </c>
      <c r="L433" s="9">
        <f>SUM('E-F Prices 2011 Hourly'!J1677:J2396)</f>
        <v>44208.87999999999</v>
      </c>
      <c r="M433" s="9">
        <f>Table1[[#This Row],[Price]]*Table1[[#This Row],[Total quantity]]</f>
        <v>283723.2</v>
      </c>
      <c r="N433" s="9">
        <f>Table1[[#This Row],[Real P/L]]-Table1[[#This Row],[Premium]]</f>
        <v>-239514.32</v>
      </c>
      <c r="S433" s="1" t="s">
        <v>120</v>
      </c>
      <c r="V433" s="1" t="s">
        <v>121</v>
      </c>
      <c r="W433" s="1" t="s">
        <v>121</v>
      </c>
      <c r="X433" s="1" t="s">
        <v>122</v>
      </c>
      <c r="Y433" s="1" t="s">
        <v>123</v>
      </c>
      <c r="Z433" s="1" t="s">
        <v>124</v>
      </c>
      <c r="AA433" s="1" t="s">
        <v>426</v>
      </c>
      <c r="AB433" s="1" t="s">
        <v>120</v>
      </c>
      <c r="AC433" s="1" t="s">
        <v>120</v>
      </c>
      <c r="AD433" s="1" t="s">
        <v>120</v>
      </c>
      <c r="AE433" s="1" t="s">
        <v>120</v>
      </c>
      <c r="AF433" s="1" t="s">
        <v>120</v>
      </c>
      <c r="AG433" s="3">
        <v>40909</v>
      </c>
      <c r="AH433" s="3">
        <v>41274</v>
      </c>
      <c r="AI433" s="1" t="s">
        <v>126</v>
      </c>
      <c r="AJ433">
        <v>8784</v>
      </c>
      <c r="AK433" s="1" t="s">
        <v>127</v>
      </c>
      <c r="AL433">
        <v>5</v>
      </c>
      <c r="AM433" s="3"/>
      <c r="AN433" s="1" t="s">
        <v>120</v>
      </c>
      <c r="AO433" s="1" t="s">
        <v>120</v>
      </c>
      <c r="AP433" s="1" t="s">
        <v>128</v>
      </c>
      <c r="AQ433" s="1" t="s">
        <v>129</v>
      </c>
      <c r="AR433">
        <v>0</v>
      </c>
      <c r="AS433">
        <v>0</v>
      </c>
      <c r="AT433" s="1" t="s">
        <v>123</v>
      </c>
      <c r="AU433">
        <v>0</v>
      </c>
      <c r="AV433">
        <v>0</v>
      </c>
      <c r="AW433" s="1" t="s">
        <v>123</v>
      </c>
      <c r="AX433">
        <v>0</v>
      </c>
      <c r="AY433">
        <v>0</v>
      </c>
      <c r="AZ433" s="1" t="s">
        <v>123</v>
      </c>
      <c r="BA433">
        <v>0</v>
      </c>
      <c r="BB433">
        <v>0</v>
      </c>
      <c r="BC433" s="1" t="s">
        <v>123</v>
      </c>
      <c r="BF433" s="1" t="s">
        <v>130</v>
      </c>
      <c r="BG433" s="1" t="s">
        <v>120</v>
      </c>
      <c r="BH433" s="1" t="s">
        <v>131</v>
      </c>
      <c r="BK433" s="1" t="s">
        <v>120</v>
      </c>
      <c r="BL433" s="1" t="s">
        <v>120</v>
      </c>
      <c r="BM433" s="1" t="s">
        <v>120</v>
      </c>
      <c r="BN433" s="1" t="s">
        <v>120</v>
      </c>
      <c r="BO433" s="1" t="s">
        <v>642</v>
      </c>
      <c r="BP433" s="1" t="s">
        <v>133</v>
      </c>
      <c r="BQ433" s="1" t="s">
        <v>120</v>
      </c>
      <c r="BR433" s="1" t="s">
        <v>120</v>
      </c>
      <c r="BS433" s="1" t="s">
        <v>120</v>
      </c>
      <c r="BT433" s="1" t="s">
        <v>120</v>
      </c>
      <c r="BU433" s="1" t="s">
        <v>120</v>
      </c>
      <c r="BV433" s="1" t="s">
        <v>120</v>
      </c>
      <c r="BW433">
        <v>0</v>
      </c>
      <c r="BX433">
        <v>0</v>
      </c>
      <c r="BY433">
        <v>0</v>
      </c>
      <c r="BZ433" s="3"/>
      <c r="CA433" s="3"/>
      <c r="CB433" s="1" t="s">
        <v>142</v>
      </c>
      <c r="CC433" s="4"/>
      <c r="CE433" s="1" t="s">
        <v>120</v>
      </c>
      <c r="CH433" s="1" t="s">
        <v>120</v>
      </c>
      <c r="CK433" s="1" t="s">
        <v>120</v>
      </c>
      <c r="CN433" s="1" t="s">
        <v>120</v>
      </c>
      <c r="CO433" s="1" t="s">
        <v>120</v>
      </c>
      <c r="CP433" s="1" t="s">
        <v>120</v>
      </c>
      <c r="CQ433" s="1" t="s">
        <v>120</v>
      </c>
      <c r="CR433" s="1" t="s">
        <v>120</v>
      </c>
      <c r="CS433" s="1" t="s">
        <v>120</v>
      </c>
      <c r="CT433" s="3"/>
      <c r="CU433" s="1" t="s">
        <v>120</v>
      </c>
      <c r="CV433" s="1" t="s">
        <v>120</v>
      </c>
      <c r="CW433" s="1" t="s">
        <v>120</v>
      </c>
      <c r="CX433" s="1" t="s">
        <v>120</v>
      </c>
      <c r="CY433" s="1" t="s">
        <v>120</v>
      </c>
      <c r="CZ433" s="1" t="s">
        <v>120</v>
      </c>
      <c r="DA433" s="1" t="s">
        <v>120</v>
      </c>
      <c r="DB433">
        <v>0</v>
      </c>
      <c r="DC433" s="1" t="s">
        <v>120</v>
      </c>
      <c r="DD433" s="1" t="s">
        <v>135</v>
      </c>
      <c r="DE433" s="1" t="s">
        <v>120</v>
      </c>
      <c r="DF433" s="1" t="s">
        <v>120</v>
      </c>
      <c r="DG433" s="1" t="s">
        <v>120</v>
      </c>
      <c r="DH433" s="1" t="s">
        <v>136</v>
      </c>
      <c r="DI433" s="1" t="s">
        <v>119</v>
      </c>
      <c r="DJ433" s="1" t="s">
        <v>120</v>
      </c>
      <c r="DK433" s="1" t="s">
        <v>120</v>
      </c>
      <c r="DL433" s="1" t="s">
        <v>120</v>
      </c>
      <c r="DM433" s="1" t="s">
        <v>120</v>
      </c>
      <c r="DN433" s="1" t="s">
        <v>120</v>
      </c>
      <c r="DO433" s="1" t="s">
        <v>120</v>
      </c>
      <c r="DP433" s="1" t="s">
        <v>120</v>
      </c>
      <c r="DQ433" s="1" t="s">
        <v>120</v>
      </c>
    </row>
    <row r="434" spans="2:121" hidden="1" x14ac:dyDescent="0.25">
      <c r="B434">
        <v>2489</v>
      </c>
      <c r="C434" s="3">
        <v>40179</v>
      </c>
      <c r="D434" s="1" t="s">
        <v>641</v>
      </c>
      <c r="E434" s="1" t="s">
        <v>137</v>
      </c>
      <c r="F434">
        <v>-10</v>
      </c>
      <c r="G434" s="1" t="s">
        <v>118</v>
      </c>
      <c r="H434">
        <v>-87840</v>
      </c>
      <c r="I434" s="1" t="s">
        <v>119</v>
      </c>
      <c r="J434">
        <v>4.5599999999999996</v>
      </c>
      <c r="K434" s="9">
        <f>AVERAGE('E-F Prices 2011 Hourly'!G1655:G2397)</f>
        <v>0.98975777232351292</v>
      </c>
      <c r="L434" s="9">
        <f>SUM('E-F Prices 2011 Hourly'!J1678:J2397)</f>
        <v>44208.87999999999</v>
      </c>
      <c r="M434" s="9">
        <f>Table1[[#This Row],[Price]]*Table1[[#This Row],[Total quantity]]</f>
        <v>-400550.39999999997</v>
      </c>
      <c r="N434" s="9">
        <f>Table1[[#This Row],[Real P/L]]-Table1[[#This Row],[Premium]]</f>
        <v>444759.27999999997</v>
      </c>
      <c r="S434" s="1" t="s">
        <v>120</v>
      </c>
      <c r="V434" s="1" t="s">
        <v>121</v>
      </c>
      <c r="W434" s="1" t="s">
        <v>121</v>
      </c>
      <c r="X434" s="1" t="s">
        <v>122</v>
      </c>
      <c r="Y434" s="1" t="s">
        <v>123</v>
      </c>
      <c r="Z434" s="1" t="s">
        <v>124</v>
      </c>
      <c r="AA434" s="1" t="s">
        <v>426</v>
      </c>
      <c r="AB434" s="1" t="s">
        <v>120</v>
      </c>
      <c r="AC434" s="1" t="s">
        <v>120</v>
      </c>
      <c r="AD434" s="1" t="s">
        <v>120</v>
      </c>
      <c r="AE434" s="1" t="s">
        <v>120</v>
      </c>
      <c r="AF434" s="1" t="s">
        <v>120</v>
      </c>
      <c r="AG434" s="3">
        <v>40909</v>
      </c>
      <c r="AH434" s="3">
        <v>41274</v>
      </c>
      <c r="AI434" s="1" t="s">
        <v>126</v>
      </c>
      <c r="AJ434">
        <v>8784</v>
      </c>
      <c r="AK434" s="1" t="s">
        <v>127</v>
      </c>
      <c r="AL434">
        <v>5</v>
      </c>
      <c r="AM434" s="3"/>
      <c r="AN434" s="1" t="s">
        <v>120</v>
      </c>
      <c r="AO434" s="1" t="s">
        <v>120</v>
      </c>
      <c r="AP434" s="1" t="s">
        <v>128</v>
      </c>
      <c r="AQ434" s="1" t="s">
        <v>129</v>
      </c>
      <c r="AR434">
        <v>0</v>
      </c>
      <c r="AS434">
        <v>0</v>
      </c>
      <c r="AT434" s="1" t="s">
        <v>123</v>
      </c>
      <c r="AU434">
        <v>0</v>
      </c>
      <c r="AV434">
        <v>0</v>
      </c>
      <c r="AW434" s="1" t="s">
        <v>123</v>
      </c>
      <c r="AX434">
        <v>0</v>
      </c>
      <c r="AY434">
        <v>0</v>
      </c>
      <c r="AZ434" s="1" t="s">
        <v>123</v>
      </c>
      <c r="BA434">
        <v>0</v>
      </c>
      <c r="BB434">
        <v>0</v>
      </c>
      <c r="BC434" s="1" t="s">
        <v>123</v>
      </c>
      <c r="BF434" s="1" t="s">
        <v>130</v>
      </c>
      <c r="BG434" s="1" t="s">
        <v>120</v>
      </c>
      <c r="BH434" s="1" t="s">
        <v>131</v>
      </c>
      <c r="BK434" s="1" t="s">
        <v>120</v>
      </c>
      <c r="BL434" s="1" t="s">
        <v>120</v>
      </c>
      <c r="BM434" s="1" t="s">
        <v>120</v>
      </c>
      <c r="BN434" s="1" t="s">
        <v>120</v>
      </c>
      <c r="BO434" s="1" t="s">
        <v>643</v>
      </c>
      <c r="BP434" s="1" t="s">
        <v>133</v>
      </c>
      <c r="BQ434" s="1" t="s">
        <v>120</v>
      </c>
      <c r="BR434" s="1" t="s">
        <v>120</v>
      </c>
      <c r="BS434" s="1" t="s">
        <v>120</v>
      </c>
      <c r="BT434" s="1" t="s">
        <v>120</v>
      </c>
      <c r="BU434" s="1" t="s">
        <v>120</v>
      </c>
      <c r="BV434" s="1" t="s">
        <v>120</v>
      </c>
      <c r="BW434">
        <v>0</v>
      </c>
      <c r="BX434">
        <v>0</v>
      </c>
      <c r="BY434">
        <v>0</v>
      </c>
      <c r="BZ434" s="3"/>
      <c r="CA434" s="3"/>
      <c r="CB434" s="1" t="s">
        <v>142</v>
      </c>
      <c r="CC434" s="4"/>
      <c r="CE434" s="1" t="s">
        <v>120</v>
      </c>
      <c r="CH434" s="1" t="s">
        <v>120</v>
      </c>
      <c r="CK434" s="1" t="s">
        <v>120</v>
      </c>
      <c r="CN434" s="1" t="s">
        <v>120</v>
      </c>
      <c r="CO434" s="1" t="s">
        <v>120</v>
      </c>
      <c r="CP434" s="1" t="s">
        <v>120</v>
      </c>
      <c r="CQ434" s="1" t="s">
        <v>120</v>
      </c>
      <c r="CR434" s="1" t="s">
        <v>120</v>
      </c>
      <c r="CS434" s="1" t="s">
        <v>120</v>
      </c>
      <c r="CT434" s="3"/>
      <c r="CU434" s="1" t="s">
        <v>120</v>
      </c>
      <c r="CV434" s="1" t="s">
        <v>120</v>
      </c>
      <c r="CW434" s="1" t="s">
        <v>120</v>
      </c>
      <c r="CX434" s="1" t="s">
        <v>120</v>
      </c>
      <c r="CY434" s="1" t="s">
        <v>120</v>
      </c>
      <c r="CZ434" s="1" t="s">
        <v>120</v>
      </c>
      <c r="DA434" s="1" t="s">
        <v>120</v>
      </c>
      <c r="DB434">
        <v>0</v>
      </c>
      <c r="DC434" s="1" t="s">
        <v>120</v>
      </c>
      <c r="DD434" s="1" t="s">
        <v>135</v>
      </c>
      <c r="DE434" s="1" t="s">
        <v>120</v>
      </c>
      <c r="DF434" s="1" t="s">
        <v>120</v>
      </c>
      <c r="DG434" s="1" t="s">
        <v>120</v>
      </c>
      <c r="DH434" s="1" t="s">
        <v>136</v>
      </c>
      <c r="DI434" s="1" t="s">
        <v>119</v>
      </c>
      <c r="DJ434" s="1" t="s">
        <v>120</v>
      </c>
      <c r="DK434" s="1" t="s">
        <v>120</v>
      </c>
      <c r="DL434" s="1" t="s">
        <v>120</v>
      </c>
      <c r="DM434" s="1" t="s">
        <v>120</v>
      </c>
      <c r="DN434" s="1" t="s">
        <v>120</v>
      </c>
      <c r="DO434" s="1" t="s">
        <v>120</v>
      </c>
      <c r="DP434" s="1" t="s">
        <v>120</v>
      </c>
      <c r="DQ434" s="1" t="s">
        <v>120</v>
      </c>
    </row>
    <row r="435" spans="2:121" hidden="1" x14ac:dyDescent="0.25">
      <c r="B435">
        <v>2775</v>
      </c>
      <c r="C435" s="3">
        <v>40179</v>
      </c>
      <c r="D435" s="1" t="s">
        <v>641</v>
      </c>
      <c r="E435" s="1" t="s">
        <v>137</v>
      </c>
      <c r="F435">
        <v>-20</v>
      </c>
      <c r="G435" s="1" t="s">
        <v>118</v>
      </c>
      <c r="H435">
        <v>-175680</v>
      </c>
      <c r="I435" s="1" t="s">
        <v>119</v>
      </c>
      <c r="J435">
        <v>-3.43</v>
      </c>
      <c r="K435" s="9">
        <f>AVERAGE('E-F Prices 2011 Hourly'!G1656:G2398)</f>
        <v>0.98975777232351292</v>
      </c>
      <c r="L435" s="9">
        <f>SUM('E-F Prices 2011 Hourly'!J1679:J2398)</f>
        <v>44208.87999999999</v>
      </c>
      <c r="M435" s="9">
        <f>Table1[[#This Row],[Price]]*Table1[[#This Row],[Total quantity]]</f>
        <v>602582.4</v>
      </c>
      <c r="N435" s="9">
        <f>Table1[[#This Row],[Real P/L]]-Table1[[#This Row],[Premium]]</f>
        <v>-558373.52</v>
      </c>
      <c r="S435" s="1" t="s">
        <v>120</v>
      </c>
      <c r="V435" s="1" t="s">
        <v>121</v>
      </c>
      <c r="W435" s="1" t="s">
        <v>121</v>
      </c>
      <c r="X435" s="1" t="s">
        <v>122</v>
      </c>
      <c r="Y435" s="1" t="s">
        <v>123</v>
      </c>
      <c r="Z435" s="1" t="s">
        <v>124</v>
      </c>
      <c r="AA435" s="1" t="s">
        <v>426</v>
      </c>
      <c r="AB435" s="1" t="s">
        <v>120</v>
      </c>
      <c r="AC435" s="1" t="s">
        <v>120</v>
      </c>
      <c r="AD435" s="1" t="s">
        <v>120</v>
      </c>
      <c r="AE435" s="1" t="s">
        <v>120</v>
      </c>
      <c r="AF435" s="1" t="s">
        <v>120</v>
      </c>
      <c r="AG435" s="3">
        <v>40909</v>
      </c>
      <c r="AH435" s="3">
        <v>41274</v>
      </c>
      <c r="AI435" s="1" t="s">
        <v>126</v>
      </c>
      <c r="AJ435">
        <v>8784</v>
      </c>
      <c r="AK435" s="1" t="s">
        <v>127</v>
      </c>
      <c r="AL435">
        <v>5</v>
      </c>
      <c r="AM435" s="3"/>
      <c r="AN435" s="1" t="s">
        <v>120</v>
      </c>
      <c r="AO435" s="1" t="s">
        <v>120</v>
      </c>
      <c r="AP435" s="1" t="s">
        <v>128</v>
      </c>
      <c r="AQ435" s="1" t="s">
        <v>129</v>
      </c>
      <c r="AR435">
        <v>0</v>
      </c>
      <c r="AS435">
        <v>0</v>
      </c>
      <c r="AT435" s="1" t="s">
        <v>123</v>
      </c>
      <c r="AU435">
        <v>0</v>
      </c>
      <c r="AV435">
        <v>0</v>
      </c>
      <c r="AW435" s="1" t="s">
        <v>123</v>
      </c>
      <c r="AX435">
        <v>0</v>
      </c>
      <c r="AY435">
        <v>0</v>
      </c>
      <c r="AZ435" s="1" t="s">
        <v>123</v>
      </c>
      <c r="BA435">
        <v>0</v>
      </c>
      <c r="BB435">
        <v>0</v>
      </c>
      <c r="BC435" s="1" t="s">
        <v>123</v>
      </c>
      <c r="BF435" s="1" t="s">
        <v>130</v>
      </c>
      <c r="BG435" s="1" t="s">
        <v>120</v>
      </c>
      <c r="BH435" s="1" t="s">
        <v>131</v>
      </c>
      <c r="BK435" s="1" t="s">
        <v>120</v>
      </c>
      <c r="BL435" s="1" t="s">
        <v>120</v>
      </c>
      <c r="BM435" s="1" t="s">
        <v>120</v>
      </c>
      <c r="BN435" s="1" t="s">
        <v>120</v>
      </c>
      <c r="BO435" s="1" t="s">
        <v>644</v>
      </c>
      <c r="BP435" s="1" t="s">
        <v>133</v>
      </c>
      <c r="BQ435" s="1" t="s">
        <v>120</v>
      </c>
      <c r="BR435" s="1" t="s">
        <v>120</v>
      </c>
      <c r="BS435" s="1" t="s">
        <v>120</v>
      </c>
      <c r="BT435" s="1" t="s">
        <v>120</v>
      </c>
      <c r="BU435" s="1" t="s">
        <v>120</v>
      </c>
      <c r="BV435" s="1" t="s">
        <v>120</v>
      </c>
      <c r="BW435">
        <v>0</v>
      </c>
      <c r="BX435">
        <v>0</v>
      </c>
      <c r="BY435">
        <v>0</v>
      </c>
      <c r="BZ435" s="3"/>
      <c r="CA435" s="3"/>
      <c r="CB435" s="1" t="s">
        <v>142</v>
      </c>
      <c r="CC435" s="4"/>
      <c r="CE435" s="1" t="s">
        <v>120</v>
      </c>
      <c r="CH435" s="1" t="s">
        <v>120</v>
      </c>
      <c r="CK435" s="1" t="s">
        <v>120</v>
      </c>
      <c r="CN435" s="1" t="s">
        <v>120</v>
      </c>
      <c r="CO435" s="1" t="s">
        <v>120</v>
      </c>
      <c r="CP435" s="1" t="s">
        <v>120</v>
      </c>
      <c r="CQ435" s="1" t="s">
        <v>120</v>
      </c>
      <c r="CR435" s="1" t="s">
        <v>120</v>
      </c>
      <c r="CS435" s="1" t="s">
        <v>120</v>
      </c>
      <c r="CT435" s="3"/>
      <c r="CU435" s="1" t="s">
        <v>120</v>
      </c>
      <c r="CV435" s="1" t="s">
        <v>120</v>
      </c>
      <c r="CW435" s="1" t="s">
        <v>120</v>
      </c>
      <c r="CX435" s="1" t="s">
        <v>120</v>
      </c>
      <c r="CY435" s="1" t="s">
        <v>120</v>
      </c>
      <c r="CZ435" s="1" t="s">
        <v>120</v>
      </c>
      <c r="DA435" s="1" t="s">
        <v>120</v>
      </c>
      <c r="DB435">
        <v>0</v>
      </c>
      <c r="DC435" s="1" t="s">
        <v>120</v>
      </c>
      <c r="DD435" s="1" t="s">
        <v>135</v>
      </c>
      <c r="DE435" s="1" t="s">
        <v>120</v>
      </c>
      <c r="DF435" s="1" t="s">
        <v>120</v>
      </c>
      <c r="DG435" s="1" t="s">
        <v>120</v>
      </c>
      <c r="DH435" s="1" t="s">
        <v>136</v>
      </c>
      <c r="DI435" s="1" t="s">
        <v>119</v>
      </c>
      <c r="DJ435" s="1" t="s">
        <v>120</v>
      </c>
      <c r="DK435" s="1" t="s">
        <v>120</v>
      </c>
      <c r="DL435" s="1" t="s">
        <v>120</v>
      </c>
      <c r="DM435" s="1" t="s">
        <v>120</v>
      </c>
      <c r="DN435" s="1" t="s">
        <v>120</v>
      </c>
      <c r="DO435" s="1" t="s">
        <v>120</v>
      </c>
      <c r="DP435" s="1" t="s">
        <v>120</v>
      </c>
      <c r="DQ435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08"/>
  <sheetViews>
    <sheetView workbookViewId="0">
      <selection activeCell="E1458" sqref="E1458"/>
    </sheetView>
  </sheetViews>
  <sheetFormatPr defaultRowHeight="15" x14ac:dyDescent="0.25"/>
  <cols>
    <col min="1" max="1" width="19.7109375" customWidth="1"/>
    <col min="5" max="5" width="12.85546875" customWidth="1"/>
    <col min="6" max="6" width="14.42578125" customWidth="1"/>
    <col min="7" max="7" width="20.42578125" customWidth="1"/>
    <col min="11" max="13" width="9.140625" style="13"/>
  </cols>
  <sheetData>
    <row r="1" spans="8:15" s="9" customFormat="1" x14ac:dyDescent="0.25">
      <c r="I1" s="9" t="s">
        <v>647</v>
      </c>
      <c r="J1" s="9" t="s">
        <v>646</v>
      </c>
      <c r="K1" s="13" t="s">
        <v>665</v>
      </c>
      <c r="L1" s="13" t="s">
        <v>32</v>
      </c>
      <c r="M1" s="13" t="s">
        <v>32</v>
      </c>
      <c r="N1" s="9" t="s">
        <v>666</v>
      </c>
      <c r="O1" s="9" t="s">
        <v>668</v>
      </c>
    </row>
    <row r="2" spans="8:15" s="9" customFormat="1" x14ac:dyDescent="0.25">
      <c r="H2" s="9" t="s">
        <v>651</v>
      </c>
      <c r="I2" s="9">
        <f>AVERAGE(C25:C768)</f>
        <v>50.125860215053713</v>
      </c>
      <c r="J2" s="9">
        <f>AVERAGE(D25:D768)</f>
        <v>51.286547043010771</v>
      </c>
      <c r="K2" s="13">
        <f>I2-J2</f>
        <v>-1.1606868279570577</v>
      </c>
      <c r="L2" s="13">
        <v>-5</v>
      </c>
      <c r="M2" s="13">
        <v>5</v>
      </c>
      <c r="N2" s="9">
        <f>MAX(K2-L2,0)</f>
        <v>3.8393131720429423</v>
      </c>
      <c r="O2" s="9">
        <f>MAX(L2-K2,0)</f>
        <v>0</v>
      </c>
    </row>
    <row r="3" spans="8:15" s="9" customFormat="1" x14ac:dyDescent="0.25">
      <c r="H3" s="9" t="s">
        <v>652</v>
      </c>
      <c r="I3" s="9">
        <f>AVERAGE(C769:C1440)</f>
        <v>50.860059523809554</v>
      </c>
      <c r="J3" s="9">
        <f>AVERAGE(D769:D1440)</f>
        <v>53.615321428571448</v>
      </c>
      <c r="K3" s="13">
        <f t="shared" ref="K3:K13" si="0">I3-J3</f>
        <v>-2.7552619047618947</v>
      </c>
      <c r="L3" s="13">
        <v>-5</v>
      </c>
      <c r="M3" s="13">
        <v>5</v>
      </c>
      <c r="N3" s="13">
        <f t="shared" ref="N3:N13" si="1">MAX(K3-L3,0)</f>
        <v>2.2447380952381053</v>
      </c>
      <c r="O3" s="13">
        <f t="shared" ref="O3:O13" si="2">MAX(L3-K3,0)</f>
        <v>0</v>
      </c>
    </row>
    <row r="4" spans="8:15" s="9" customFormat="1" x14ac:dyDescent="0.25">
      <c r="H4" s="9" t="s">
        <v>653</v>
      </c>
      <c r="I4" s="9">
        <f>AVERAGE(C1441:C2183)</f>
        <v>54.476258411843943</v>
      </c>
      <c r="J4" s="9">
        <f>AVERAGE(D1441:D2183)</f>
        <v>54.165942126514132</v>
      </c>
      <c r="K4" s="13">
        <f t="shared" si="0"/>
        <v>0.31031628532981159</v>
      </c>
      <c r="L4" s="13">
        <v>-5</v>
      </c>
      <c r="M4" s="13">
        <v>5</v>
      </c>
      <c r="N4" s="13">
        <f t="shared" si="1"/>
        <v>5.3103162853298116</v>
      </c>
      <c r="O4" s="13">
        <f t="shared" si="2"/>
        <v>0</v>
      </c>
    </row>
    <row r="5" spans="8:15" s="9" customFormat="1" x14ac:dyDescent="0.25">
      <c r="H5" s="9" t="s">
        <v>654</v>
      </c>
      <c r="I5" s="9">
        <f>AVERAGE(C2184:C2903)</f>
        <v>51.58044444444441</v>
      </c>
      <c r="J5" s="9">
        <f>AVERAGE(D2184:D2903)</f>
        <v>50.122248611111111</v>
      </c>
      <c r="K5" s="13">
        <f t="shared" si="0"/>
        <v>1.4581958333332992</v>
      </c>
      <c r="L5" s="13">
        <v>-5</v>
      </c>
      <c r="M5" s="13">
        <v>5</v>
      </c>
      <c r="N5" s="13">
        <f t="shared" si="1"/>
        <v>6.4581958333332992</v>
      </c>
      <c r="O5" s="13">
        <f t="shared" si="2"/>
        <v>0</v>
      </c>
    </row>
    <row r="6" spans="8:15" s="9" customFormat="1" x14ac:dyDescent="0.25">
      <c r="H6" s="9" t="s">
        <v>655</v>
      </c>
      <c r="I6" s="9">
        <f>AVERAGE(C2904:C3647)</f>
        <v>56.8314247311828</v>
      </c>
      <c r="J6" s="9">
        <f>AVERAGE(D2904:D3647)</f>
        <v>53.521635752688162</v>
      </c>
      <c r="K6" s="13">
        <f t="shared" si="0"/>
        <v>3.3097889784946375</v>
      </c>
      <c r="L6" s="13">
        <v>-5</v>
      </c>
      <c r="M6" s="13">
        <v>5</v>
      </c>
      <c r="N6" s="13">
        <f t="shared" si="1"/>
        <v>8.3097889784946375</v>
      </c>
      <c r="O6" s="13">
        <f t="shared" si="2"/>
        <v>0</v>
      </c>
    </row>
    <row r="7" spans="8:15" s="9" customFormat="1" x14ac:dyDescent="0.25">
      <c r="H7" s="9" t="s">
        <v>656</v>
      </c>
      <c r="I7" s="9">
        <f>AVERAGE(C3648:C4367)</f>
        <v>52.295555555555488</v>
      </c>
      <c r="J7" s="9">
        <f>AVERAGE(D3648:D4367)</f>
        <v>43.403116666666705</v>
      </c>
      <c r="K7" s="13">
        <f t="shared" si="0"/>
        <v>8.8924388888887833</v>
      </c>
      <c r="L7" s="13">
        <v>-5</v>
      </c>
      <c r="M7" s="13">
        <v>5</v>
      </c>
      <c r="N7" s="13">
        <f t="shared" si="1"/>
        <v>13.892438888888783</v>
      </c>
      <c r="O7" s="13">
        <f t="shared" si="2"/>
        <v>0</v>
      </c>
    </row>
    <row r="8" spans="8:15" s="9" customFormat="1" x14ac:dyDescent="0.25">
      <c r="H8" s="9" t="s">
        <v>657</v>
      </c>
      <c r="I8" s="9">
        <f>AVERAGE(C4368:C5111)</f>
        <v>46.398319892473076</v>
      </c>
      <c r="J8" s="9">
        <f>AVERAGE(D4368:D5111)</f>
        <v>37.371888440860225</v>
      </c>
      <c r="K8" s="13">
        <f t="shared" si="0"/>
        <v>9.0264314516128508</v>
      </c>
      <c r="L8" s="13">
        <v>-5</v>
      </c>
      <c r="M8" s="13">
        <v>5</v>
      </c>
      <c r="N8" s="13">
        <f t="shared" si="1"/>
        <v>14.026431451612851</v>
      </c>
      <c r="O8" s="13">
        <f t="shared" si="2"/>
        <v>0</v>
      </c>
    </row>
    <row r="9" spans="8:15" s="9" customFormat="1" x14ac:dyDescent="0.25">
      <c r="H9" s="9" t="s">
        <v>658</v>
      </c>
      <c r="I9" s="9">
        <f>AVERAGE(C5112:C5855)</f>
        <v>48.572876344086012</v>
      </c>
      <c r="J9" s="9">
        <f>AVERAGE(D5112:D5855)</f>
        <v>41.030967741935484</v>
      </c>
      <c r="K9" s="13">
        <f t="shared" si="0"/>
        <v>7.5419086021505279</v>
      </c>
      <c r="L9" s="13">
        <v>-5</v>
      </c>
      <c r="M9" s="13">
        <v>5</v>
      </c>
      <c r="N9" s="13">
        <f t="shared" si="1"/>
        <v>12.541908602150528</v>
      </c>
      <c r="O9" s="13">
        <f t="shared" si="2"/>
        <v>0</v>
      </c>
    </row>
    <row r="10" spans="8:15" s="9" customFormat="1" x14ac:dyDescent="0.25">
      <c r="H10" s="9" t="s">
        <v>659</v>
      </c>
      <c r="I10" s="9">
        <f>AVERAGE(C5856:C6575)</f>
        <v>52.642611111111151</v>
      </c>
      <c r="J10" s="9">
        <f>AVERAGE(D5856:D6575)</f>
        <v>49.989804166666687</v>
      </c>
      <c r="K10" s="13">
        <f t="shared" si="0"/>
        <v>2.652806944444464</v>
      </c>
      <c r="L10" s="13">
        <v>-5</v>
      </c>
      <c r="M10" s="13">
        <v>5</v>
      </c>
      <c r="N10" s="13">
        <f t="shared" si="1"/>
        <v>7.652806944444464</v>
      </c>
      <c r="O10" s="13">
        <f t="shared" si="2"/>
        <v>0</v>
      </c>
    </row>
    <row r="11" spans="8:15" s="9" customFormat="1" x14ac:dyDescent="0.25">
      <c r="H11" s="9" t="s">
        <v>660</v>
      </c>
      <c r="I11" s="9">
        <f>AVERAGE(C6576:C7320)</f>
        <v>51.64594630872481</v>
      </c>
      <c r="J11" s="9">
        <f>AVERAGE(D6576:D7320)</f>
        <v>52.232618791946315</v>
      </c>
      <c r="K11" s="13">
        <f t="shared" si="0"/>
        <v>-0.58667248322150556</v>
      </c>
      <c r="L11" s="13">
        <v>-5</v>
      </c>
      <c r="M11" s="13">
        <v>5</v>
      </c>
      <c r="N11" s="13">
        <f t="shared" si="1"/>
        <v>4.4133275167784944</v>
      </c>
      <c r="O11" s="13">
        <f t="shared" si="2"/>
        <v>0</v>
      </c>
    </row>
    <row r="12" spans="8:15" s="9" customFormat="1" x14ac:dyDescent="0.25">
      <c r="H12" s="9" t="s">
        <v>661</v>
      </c>
      <c r="I12" s="9">
        <f>AVERAGE(C7321:C8040)</f>
        <v>55.358694444444517</v>
      </c>
      <c r="J12" s="9">
        <f>AVERAGE(D7321:D8040)</f>
        <v>55.462383333333321</v>
      </c>
      <c r="K12" s="13">
        <f t="shared" si="0"/>
        <v>-0.10368888888880434</v>
      </c>
      <c r="L12" s="13">
        <v>-5</v>
      </c>
      <c r="M12" s="13">
        <v>5</v>
      </c>
      <c r="N12" s="13">
        <f t="shared" si="1"/>
        <v>4.8963111111111957</v>
      </c>
      <c r="O12" s="13">
        <f t="shared" si="2"/>
        <v>0</v>
      </c>
    </row>
    <row r="13" spans="8:15" s="9" customFormat="1" x14ac:dyDescent="0.25">
      <c r="H13" s="9" t="s">
        <v>662</v>
      </c>
      <c r="I13" s="9">
        <f>AVERAGE(C8041:C8760)</f>
        <v>43.021013888888902</v>
      </c>
      <c r="J13" s="9">
        <f>AVERAGE(D8041:D8760)</f>
        <v>45.647426388888896</v>
      </c>
      <c r="K13" s="13">
        <f t="shared" si="0"/>
        <v>-2.6264124999999936</v>
      </c>
      <c r="L13" s="13">
        <v>-5</v>
      </c>
      <c r="M13" s="13">
        <v>5</v>
      </c>
      <c r="N13" s="13">
        <f t="shared" si="1"/>
        <v>2.3735875000000064</v>
      </c>
      <c r="O13" s="13">
        <f t="shared" si="2"/>
        <v>0</v>
      </c>
    </row>
    <row r="14" spans="8:15" s="9" customFormat="1" x14ac:dyDescent="0.25">
      <c r="K14" s="13"/>
      <c r="L14" s="13"/>
      <c r="M14" s="13"/>
    </row>
    <row r="15" spans="8:15" s="9" customFormat="1" x14ac:dyDescent="0.25">
      <c r="K15" s="13"/>
      <c r="L15" s="13"/>
      <c r="M15" s="13"/>
    </row>
    <row r="16" spans="8:15" s="9" customFormat="1" x14ac:dyDescent="0.25">
      <c r="K16" s="13"/>
      <c r="L16" s="13"/>
      <c r="M16" s="13"/>
    </row>
    <row r="17" spans="1:16" s="9" customFormat="1" x14ac:dyDescent="0.25">
      <c r="K17" s="13"/>
      <c r="L17" s="13"/>
      <c r="M17" s="13"/>
    </row>
    <row r="18" spans="1:16" s="9" customFormat="1" x14ac:dyDescent="0.25">
      <c r="K18" s="13"/>
      <c r="L18" s="13"/>
      <c r="M18" s="13"/>
    </row>
    <row r="19" spans="1:16" s="9" customFormat="1" x14ac:dyDescent="0.25">
      <c r="K19" s="13"/>
      <c r="L19" s="13"/>
      <c r="M19" s="13"/>
    </row>
    <row r="20" spans="1:16" s="9" customFormat="1" x14ac:dyDescent="0.25">
      <c r="K20" s="13"/>
      <c r="L20" s="13"/>
      <c r="M20" s="13"/>
    </row>
    <row r="21" spans="1:16" s="9" customFormat="1" x14ac:dyDescent="0.25">
      <c r="K21" s="13"/>
      <c r="L21" s="13"/>
      <c r="M21" s="13"/>
    </row>
    <row r="22" spans="1:16" s="9" customFormat="1" x14ac:dyDescent="0.25">
      <c r="K22" s="13"/>
      <c r="L22" s="13"/>
      <c r="M22" s="13"/>
    </row>
    <row r="23" spans="1:16" s="9" customFormat="1" x14ac:dyDescent="0.25">
      <c r="K23" s="13"/>
      <c r="L23" s="13"/>
      <c r="M23" s="13"/>
    </row>
    <row r="24" spans="1:16" x14ac:dyDescent="0.25">
      <c r="A24" s="8" t="s">
        <v>645</v>
      </c>
      <c r="B24" s="8" t="s">
        <v>136</v>
      </c>
      <c r="C24" s="8" t="s">
        <v>647</v>
      </c>
      <c r="D24" t="s">
        <v>646</v>
      </c>
      <c r="E24" t="s">
        <v>650</v>
      </c>
      <c r="F24" t="s">
        <v>649</v>
      </c>
      <c r="G24" t="s">
        <v>665</v>
      </c>
      <c r="H24" t="s">
        <v>32</v>
      </c>
      <c r="I24" t="s">
        <v>127</v>
      </c>
      <c r="K24" s="13" t="s">
        <v>163</v>
      </c>
    </row>
    <row r="25" spans="1:16" hidden="1" x14ac:dyDescent="0.25">
      <c r="A25" s="7">
        <v>40544</v>
      </c>
      <c r="B25" s="8">
        <v>0</v>
      </c>
      <c r="C25" s="11">
        <v>28.82</v>
      </c>
      <c r="D25" s="12">
        <v>58.402000000000001</v>
      </c>
      <c r="H25">
        <v>-5</v>
      </c>
      <c r="P25" s="5"/>
    </row>
    <row r="26" spans="1:16" hidden="1" x14ac:dyDescent="0.25">
      <c r="A26" s="7">
        <v>40544</v>
      </c>
      <c r="B26" s="8">
        <v>100</v>
      </c>
      <c r="C26" s="11">
        <v>22.73</v>
      </c>
      <c r="D26" s="12">
        <v>56.183999999999997</v>
      </c>
      <c r="H26" s="9">
        <v>-5</v>
      </c>
      <c r="P26" s="6"/>
    </row>
    <row r="27" spans="1:16" hidden="1" x14ac:dyDescent="0.25">
      <c r="A27" s="7">
        <v>40544</v>
      </c>
      <c r="B27" s="8">
        <v>200</v>
      </c>
      <c r="C27" s="11">
        <v>14.98</v>
      </c>
      <c r="D27" s="12">
        <v>53.023000000000003</v>
      </c>
      <c r="H27" s="9">
        <v>-5</v>
      </c>
      <c r="P27" s="5"/>
    </row>
    <row r="28" spans="1:16" hidden="1" x14ac:dyDescent="0.25">
      <c r="A28" s="7">
        <v>40544</v>
      </c>
      <c r="B28" s="8">
        <v>300</v>
      </c>
      <c r="C28" s="11">
        <v>9.93</v>
      </c>
      <c r="D28" s="12">
        <v>43.808999999999997</v>
      </c>
      <c r="H28" s="9">
        <v>-5</v>
      </c>
      <c r="P28" s="6"/>
    </row>
    <row r="29" spans="1:16" hidden="1" x14ac:dyDescent="0.25">
      <c r="A29" s="7">
        <v>40544</v>
      </c>
      <c r="B29" s="8">
        <v>400</v>
      </c>
      <c r="C29" s="11">
        <v>16.12</v>
      </c>
      <c r="D29" s="12">
        <v>24.619</v>
      </c>
      <c r="H29" s="9">
        <v>-5</v>
      </c>
      <c r="P29" s="5"/>
    </row>
    <row r="30" spans="1:16" hidden="1" x14ac:dyDescent="0.25">
      <c r="A30" s="7">
        <v>40544</v>
      </c>
      <c r="B30" s="8">
        <v>500</v>
      </c>
      <c r="C30" s="11">
        <v>9.91</v>
      </c>
      <c r="D30" s="12">
        <v>15.589</v>
      </c>
      <c r="H30" s="9">
        <v>-5</v>
      </c>
      <c r="P30" s="6"/>
    </row>
    <row r="31" spans="1:16" hidden="1" x14ac:dyDescent="0.25">
      <c r="A31" s="7">
        <v>40544</v>
      </c>
      <c r="B31" s="8">
        <v>600</v>
      </c>
      <c r="C31" s="11">
        <v>-34.08</v>
      </c>
      <c r="D31" s="12">
        <v>10.521000000000001</v>
      </c>
      <c r="H31" s="9">
        <v>-5</v>
      </c>
      <c r="P31" s="5"/>
    </row>
    <row r="32" spans="1:16" hidden="1" x14ac:dyDescent="0.25">
      <c r="A32" s="7">
        <v>40544</v>
      </c>
      <c r="B32" s="8">
        <v>700</v>
      </c>
      <c r="C32" s="11">
        <v>-34.22</v>
      </c>
      <c r="D32" s="12">
        <v>10.276999999999999</v>
      </c>
      <c r="H32" s="9">
        <v>-5</v>
      </c>
      <c r="P32" s="6"/>
    </row>
    <row r="33" spans="1:16" hidden="1" x14ac:dyDescent="0.25">
      <c r="A33" s="7">
        <v>40544</v>
      </c>
      <c r="B33" s="8">
        <v>800</v>
      </c>
      <c r="C33" s="11">
        <v>-5.95</v>
      </c>
      <c r="D33" s="12">
        <v>12.276999999999999</v>
      </c>
      <c r="H33" s="9">
        <v>-5</v>
      </c>
      <c r="P33" s="5"/>
    </row>
    <row r="34" spans="1:16" hidden="1" x14ac:dyDescent="0.25">
      <c r="A34" s="7">
        <v>40544</v>
      </c>
      <c r="B34" s="8">
        <v>900</v>
      </c>
      <c r="C34" s="11">
        <v>-0.03</v>
      </c>
      <c r="D34" s="12">
        <v>14.38</v>
      </c>
      <c r="H34" s="9">
        <v>-5</v>
      </c>
      <c r="P34" s="6"/>
    </row>
    <row r="35" spans="1:16" hidden="1" x14ac:dyDescent="0.25">
      <c r="A35" s="7">
        <v>40544</v>
      </c>
      <c r="B35" s="8">
        <v>1000</v>
      </c>
      <c r="C35" s="11">
        <v>14.9</v>
      </c>
      <c r="D35" s="12">
        <v>15.397</v>
      </c>
      <c r="H35" s="9">
        <v>-5</v>
      </c>
      <c r="P35" s="5"/>
    </row>
    <row r="36" spans="1:16" hidden="1" x14ac:dyDescent="0.25">
      <c r="A36" s="7">
        <v>40544</v>
      </c>
      <c r="B36" s="8">
        <v>1100</v>
      </c>
      <c r="C36" s="11">
        <v>16.86</v>
      </c>
      <c r="D36" s="12">
        <v>22.317</v>
      </c>
      <c r="H36" s="9">
        <v>-5</v>
      </c>
      <c r="P36" s="6"/>
    </row>
    <row r="37" spans="1:16" hidden="1" x14ac:dyDescent="0.25">
      <c r="A37" s="7">
        <v>40544</v>
      </c>
      <c r="B37" s="8">
        <v>1200</v>
      </c>
      <c r="C37" s="11">
        <v>20.55</v>
      </c>
      <c r="D37" s="12">
        <v>42.034999999999997</v>
      </c>
      <c r="H37" s="9">
        <v>-5</v>
      </c>
      <c r="P37" s="5"/>
    </row>
    <row r="38" spans="1:16" hidden="1" x14ac:dyDescent="0.25">
      <c r="A38" s="7">
        <v>40544</v>
      </c>
      <c r="B38" s="8">
        <v>1300</v>
      </c>
      <c r="C38" s="11">
        <v>16.309999999999999</v>
      </c>
      <c r="D38" s="12">
        <v>38.244</v>
      </c>
      <c r="H38" s="9">
        <v>-5</v>
      </c>
      <c r="P38" s="6"/>
    </row>
    <row r="39" spans="1:16" hidden="1" x14ac:dyDescent="0.25">
      <c r="A39" s="7">
        <v>40544</v>
      </c>
      <c r="B39" s="8">
        <v>1400</v>
      </c>
      <c r="C39" s="11">
        <v>16.87</v>
      </c>
      <c r="D39" s="12">
        <v>30.456</v>
      </c>
      <c r="H39" s="9">
        <v>-5</v>
      </c>
      <c r="P39" s="5"/>
    </row>
    <row r="40" spans="1:16" hidden="1" x14ac:dyDescent="0.25">
      <c r="A40" s="7">
        <v>40544</v>
      </c>
      <c r="B40" s="8">
        <v>1500</v>
      </c>
      <c r="C40" s="11">
        <v>20.05</v>
      </c>
      <c r="D40" s="12">
        <v>20.050999999999998</v>
      </c>
      <c r="H40" s="9">
        <v>-5</v>
      </c>
      <c r="P40" s="6"/>
    </row>
    <row r="41" spans="1:16" hidden="1" x14ac:dyDescent="0.25">
      <c r="A41" s="7">
        <v>40544</v>
      </c>
      <c r="B41" s="8">
        <v>1600</v>
      </c>
      <c r="C41" s="11">
        <v>30.38</v>
      </c>
      <c r="D41" s="12">
        <v>30.384</v>
      </c>
      <c r="H41" s="9">
        <v>-5</v>
      </c>
      <c r="P41" s="5"/>
    </row>
    <row r="42" spans="1:16" hidden="1" x14ac:dyDescent="0.25">
      <c r="A42" s="7">
        <v>40544</v>
      </c>
      <c r="B42" s="8">
        <v>1700</v>
      </c>
      <c r="C42" s="11">
        <v>45.94</v>
      </c>
      <c r="D42" s="12">
        <v>45.936</v>
      </c>
      <c r="H42" s="9">
        <v>-5</v>
      </c>
      <c r="P42" s="6"/>
    </row>
    <row r="43" spans="1:16" hidden="1" x14ac:dyDescent="0.25">
      <c r="A43" s="7">
        <v>40544</v>
      </c>
      <c r="B43" s="8">
        <v>1800</v>
      </c>
      <c r="C43" s="11">
        <v>49.94</v>
      </c>
      <c r="D43" s="12">
        <v>49.94</v>
      </c>
      <c r="H43" s="9">
        <v>-5</v>
      </c>
      <c r="P43" s="5"/>
    </row>
    <row r="44" spans="1:16" hidden="1" x14ac:dyDescent="0.25">
      <c r="A44" s="7">
        <v>40544</v>
      </c>
      <c r="B44" s="8">
        <v>1900</v>
      </c>
      <c r="C44" s="11">
        <v>52.08</v>
      </c>
      <c r="D44" s="12">
        <v>52.08</v>
      </c>
      <c r="H44" s="9">
        <v>-5</v>
      </c>
      <c r="P44" s="6"/>
    </row>
    <row r="45" spans="1:16" hidden="1" x14ac:dyDescent="0.25">
      <c r="A45" s="7">
        <v>40544</v>
      </c>
      <c r="B45" s="8">
        <v>2000</v>
      </c>
      <c r="C45" s="11">
        <v>47.79</v>
      </c>
      <c r="D45" s="12">
        <v>52.43</v>
      </c>
      <c r="H45" s="9">
        <v>-5</v>
      </c>
      <c r="P45" s="5"/>
    </row>
    <row r="46" spans="1:16" hidden="1" x14ac:dyDescent="0.25">
      <c r="A46" s="7">
        <v>40544</v>
      </c>
      <c r="B46" s="8">
        <v>2100</v>
      </c>
      <c r="C46" s="11">
        <v>48.23</v>
      </c>
      <c r="D46" s="12">
        <v>49.25</v>
      </c>
      <c r="H46" s="9">
        <v>-5</v>
      </c>
      <c r="P46" s="6"/>
    </row>
    <row r="47" spans="1:16" hidden="1" x14ac:dyDescent="0.25">
      <c r="A47" s="7">
        <v>40544</v>
      </c>
      <c r="B47" s="8">
        <v>2200</v>
      </c>
      <c r="C47" s="11">
        <v>53</v>
      </c>
      <c r="D47" s="12">
        <v>53.003</v>
      </c>
      <c r="H47" s="9">
        <v>-5</v>
      </c>
      <c r="P47" s="5"/>
    </row>
    <row r="48" spans="1:16" hidden="1" x14ac:dyDescent="0.25">
      <c r="A48" s="7">
        <v>40544</v>
      </c>
      <c r="B48" s="8">
        <v>2300</v>
      </c>
      <c r="C48" s="11">
        <v>37.64</v>
      </c>
      <c r="D48" s="12">
        <v>49.656999999999996</v>
      </c>
      <c r="E48">
        <f>IF(A48=A49,"",AVERAGE(C25:C48))</f>
        <v>20.78125</v>
      </c>
      <c r="F48" s="9">
        <f>IF(A48=A49,"",AVERAGE(D25:D48))</f>
        <v>35.427541666666663</v>
      </c>
      <c r="G48" s="9">
        <f>IF(A48=A49,"",E48-F48)</f>
        <v>-14.646291666666663</v>
      </c>
      <c r="H48" s="9">
        <v>-5</v>
      </c>
      <c r="P48" s="6"/>
    </row>
    <row r="49" spans="1:16" hidden="1" x14ac:dyDescent="0.25">
      <c r="A49" s="7">
        <v>40545</v>
      </c>
      <c r="B49" s="8">
        <v>0</v>
      </c>
      <c r="C49" s="11">
        <v>42.97</v>
      </c>
      <c r="D49" s="12">
        <v>53.033000000000001</v>
      </c>
      <c r="E49" s="9" t="str">
        <f t="shared" ref="E49:E112" si="3">IF(A49=A50,"",AVERAGE(C26:C49))</f>
        <v/>
      </c>
      <c r="F49" s="9" t="str">
        <f t="shared" ref="F49:F112" si="4">IF(A49=A50,"",AVERAGE(D26:D49))</f>
        <v/>
      </c>
      <c r="G49" s="9" t="str">
        <f t="shared" ref="G49:G112" si="5">IF(A49=A50,"",E49-F49)</f>
        <v/>
      </c>
      <c r="H49" s="9">
        <v>-5</v>
      </c>
      <c r="P49" s="5"/>
    </row>
    <row r="50" spans="1:16" hidden="1" x14ac:dyDescent="0.25">
      <c r="A50" s="7">
        <v>40545</v>
      </c>
      <c r="B50" s="8">
        <v>100</v>
      </c>
      <c r="C50" s="11">
        <v>32.299999999999997</v>
      </c>
      <c r="D50" s="12">
        <v>49.707999999999998</v>
      </c>
      <c r="E50" s="9" t="str">
        <f t="shared" si="3"/>
        <v/>
      </c>
      <c r="F50" s="9" t="str">
        <f t="shared" si="4"/>
        <v/>
      </c>
      <c r="G50" s="9" t="str">
        <f t="shared" si="5"/>
        <v/>
      </c>
      <c r="H50" s="9">
        <v>-5</v>
      </c>
      <c r="P50" s="6"/>
    </row>
    <row r="51" spans="1:16" hidden="1" x14ac:dyDescent="0.25">
      <c r="A51" s="7">
        <v>40545</v>
      </c>
      <c r="B51" s="8">
        <v>200</v>
      </c>
      <c r="C51" s="11">
        <v>26.13</v>
      </c>
      <c r="D51" s="12">
        <v>41.683999999999997</v>
      </c>
      <c r="E51" s="9" t="str">
        <f t="shared" si="3"/>
        <v/>
      </c>
      <c r="F51" s="9" t="str">
        <f t="shared" si="4"/>
        <v/>
      </c>
      <c r="G51" s="9" t="str">
        <f t="shared" si="5"/>
        <v/>
      </c>
      <c r="H51" s="9">
        <v>-5</v>
      </c>
      <c r="P51" s="5"/>
    </row>
    <row r="52" spans="1:16" hidden="1" x14ac:dyDescent="0.25">
      <c r="A52" s="7">
        <v>40545</v>
      </c>
      <c r="B52" s="8">
        <v>300</v>
      </c>
      <c r="C52" s="11">
        <v>21.9</v>
      </c>
      <c r="D52" s="12">
        <v>21.901</v>
      </c>
      <c r="E52" s="9" t="str">
        <f t="shared" si="3"/>
        <v/>
      </c>
      <c r="F52" s="9" t="str">
        <f t="shared" si="4"/>
        <v/>
      </c>
      <c r="G52" s="9" t="str">
        <f t="shared" si="5"/>
        <v/>
      </c>
      <c r="H52" s="9">
        <v>-5</v>
      </c>
      <c r="P52" s="6"/>
    </row>
    <row r="53" spans="1:16" hidden="1" x14ac:dyDescent="0.25">
      <c r="A53" s="7">
        <v>40545</v>
      </c>
      <c r="B53" s="8">
        <v>400</v>
      </c>
      <c r="C53" s="11">
        <v>18.47</v>
      </c>
      <c r="D53" s="12">
        <v>18.47</v>
      </c>
      <c r="E53" s="9" t="str">
        <f t="shared" si="3"/>
        <v/>
      </c>
      <c r="F53" s="9" t="str">
        <f t="shared" si="4"/>
        <v/>
      </c>
      <c r="G53" s="9" t="str">
        <f t="shared" si="5"/>
        <v/>
      </c>
      <c r="H53" s="9">
        <v>-5</v>
      </c>
      <c r="P53" s="5"/>
    </row>
    <row r="54" spans="1:16" hidden="1" x14ac:dyDescent="0.25">
      <c r="A54" s="7">
        <v>40545</v>
      </c>
      <c r="B54" s="8">
        <v>500</v>
      </c>
      <c r="C54" s="11">
        <v>22.71</v>
      </c>
      <c r="D54" s="12">
        <v>22.715</v>
      </c>
      <c r="E54" s="9" t="str">
        <f t="shared" si="3"/>
        <v/>
      </c>
      <c r="F54" s="9" t="str">
        <f t="shared" si="4"/>
        <v/>
      </c>
      <c r="G54" s="9" t="str">
        <f t="shared" si="5"/>
        <v/>
      </c>
      <c r="H54" s="9">
        <v>-5</v>
      </c>
      <c r="P54" s="6"/>
    </row>
    <row r="55" spans="1:16" hidden="1" x14ac:dyDescent="0.25">
      <c r="A55" s="7">
        <v>40545</v>
      </c>
      <c r="B55" s="8">
        <v>600</v>
      </c>
      <c r="C55" s="11">
        <v>16.27</v>
      </c>
      <c r="D55" s="12">
        <v>16.273</v>
      </c>
      <c r="E55" s="9" t="str">
        <f t="shared" si="3"/>
        <v/>
      </c>
      <c r="F55" s="9" t="str">
        <f t="shared" si="4"/>
        <v/>
      </c>
      <c r="G55" s="9" t="str">
        <f t="shared" si="5"/>
        <v/>
      </c>
      <c r="H55" s="9">
        <v>-5</v>
      </c>
      <c r="P55" s="5"/>
    </row>
    <row r="56" spans="1:16" hidden="1" x14ac:dyDescent="0.25">
      <c r="A56" s="7">
        <v>40545</v>
      </c>
      <c r="B56" s="8">
        <v>700</v>
      </c>
      <c r="C56" s="11">
        <v>23.56</v>
      </c>
      <c r="D56" s="12">
        <v>23.561</v>
      </c>
      <c r="E56" s="9" t="str">
        <f t="shared" si="3"/>
        <v/>
      </c>
      <c r="F56" s="9" t="str">
        <f t="shared" si="4"/>
        <v/>
      </c>
      <c r="G56" s="9" t="str">
        <f t="shared" si="5"/>
        <v/>
      </c>
      <c r="H56" s="9">
        <v>-5</v>
      </c>
      <c r="P56" s="6"/>
    </row>
    <row r="57" spans="1:16" hidden="1" x14ac:dyDescent="0.25">
      <c r="A57" s="7">
        <v>40545</v>
      </c>
      <c r="B57" s="8">
        <v>800</v>
      </c>
      <c r="C57" s="11">
        <v>30</v>
      </c>
      <c r="D57" s="12">
        <v>30</v>
      </c>
      <c r="E57" s="9" t="str">
        <f t="shared" si="3"/>
        <v/>
      </c>
      <c r="F57" s="9" t="str">
        <f t="shared" si="4"/>
        <v/>
      </c>
      <c r="G57" s="9" t="str">
        <f t="shared" si="5"/>
        <v/>
      </c>
      <c r="H57" s="9">
        <v>-5</v>
      </c>
      <c r="P57" s="5"/>
    </row>
    <row r="58" spans="1:16" hidden="1" x14ac:dyDescent="0.25">
      <c r="A58" s="7">
        <v>40545</v>
      </c>
      <c r="B58" s="8">
        <v>900</v>
      </c>
      <c r="C58" s="11">
        <v>44.69</v>
      </c>
      <c r="D58" s="12">
        <v>44.689</v>
      </c>
      <c r="E58" s="9" t="str">
        <f t="shared" si="3"/>
        <v/>
      </c>
      <c r="F58" s="9" t="str">
        <f t="shared" si="4"/>
        <v/>
      </c>
      <c r="G58" s="9" t="str">
        <f t="shared" si="5"/>
        <v/>
      </c>
      <c r="H58" s="9">
        <v>-5</v>
      </c>
      <c r="P58" s="6"/>
    </row>
    <row r="59" spans="1:16" hidden="1" x14ac:dyDescent="0.25">
      <c r="A59" s="7">
        <v>40545</v>
      </c>
      <c r="B59" s="8">
        <v>1000</v>
      </c>
      <c r="C59" s="11">
        <v>50.39</v>
      </c>
      <c r="D59" s="12">
        <v>50.389000000000003</v>
      </c>
      <c r="E59" s="9" t="str">
        <f t="shared" si="3"/>
        <v/>
      </c>
      <c r="F59" s="9" t="str">
        <f t="shared" si="4"/>
        <v/>
      </c>
      <c r="G59" s="9" t="str">
        <f t="shared" si="5"/>
        <v/>
      </c>
      <c r="H59" s="9">
        <v>-5</v>
      </c>
      <c r="P59" s="5"/>
    </row>
    <row r="60" spans="1:16" hidden="1" x14ac:dyDescent="0.25">
      <c r="A60" s="7">
        <v>40545</v>
      </c>
      <c r="B60" s="8">
        <v>1100</v>
      </c>
      <c r="C60" s="11">
        <v>55.11</v>
      </c>
      <c r="D60" s="12">
        <v>55.113</v>
      </c>
      <c r="E60" s="9" t="str">
        <f t="shared" si="3"/>
        <v/>
      </c>
      <c r="F60" s="9" t="str">
        <f t="shared" si="4"/>
        <v/>
      </c>
      <c r="G60" s="9" t="str">
        <f t="shared" si="5"/>
        <v/>
      </c>
      <c r="H60" s="9">
        <v>-5</v>
      </c>
      <c r="P60" s="6"/>
    </row>
    <row r="61" spans="1:16" hidden="1" x14ac:dyDescent="0.25">
      <c r="A61" s="7">
        <v>40545</v>
      </c>
      <c r="B61" s="8">
        <v>1200</v>
      </c>
      <c r="C61" s="11">
        <v>59.62</v>
      </c>
      <c r="D61" s="12">
        <v>59.619</v>
      </c>
      <c r="E61" s="9" t="str">
        <f t="shared" si="3"/>
        <v/>
      </c>
      <c r="F61" s="9" t="str">
        <f t="shared" si="4"/>
        <v/>
      </c>
      <c r="G61" s="9" t="str">
        <f t="shared" si="5"/>
        <v/>
      </c>
      <c r="H61" s="9">
        <v>-5</v>
      </c>
      <c r="P61" s="5"/>
    </row>
    <row r="62" spans="1:16" hidden="1" x14ac:dyDescent="0.25">
      <c r="A62" s="7">
        <v>40545</v>
      </c>
      <c r="B62" s="8">
        <v>1300</v>
      </c>
      <c r="C62" s="11">
        <v>50.03</v>
      </c>
      <c r="D62" s="12">
        <v>52.563000000000002</v>
      </c>
      <c r="E62" s="9" t="str">
        <f t="shared" si="3"/>
        <v/>
      </c>
      <c r="F62" s="9" t="str">
        <f t="shared" si="4"/>
        <v/>
      </c>
      <c r="G62" s="9" t="str">
        <f t="shared" si="5"/>
        <v/>
      </c>
      <c r="H62" s="9">
        <v>-5</v>
      </c>
      <c r="P62" s="6"/>
    </row>
    <row r="63" spans="1:16" hidden="1" x14ac:dyDescent="0.25">
      <c r="A63" s="7">
        <v>40545</v>
      </c>
      <c r="B63" s="8">
        <v>1400</v>
      </c>
      <c r="C63" s="11">
        <v>47.6</v>
      </c>
      <c r="D63" s="12">
        <v>48.62</v>
      </c>
      <c r="E63" s="9" t="str">
        <f t="shared" si="3"/>
        <v/>
      </c>
      <c r="F63" s="9" t="str">
        <f t="shared" si="4"/>
        <v/>
      </c>
      <c r="G63" s="9" t="str">
        <f t="shared" si="5"/>
        <v/>
      </c>
      <c r="H63" s="9">
        <v>-5</v>
      </c>
      <c r="P63" s="5"/>
    </row>
    <row r="64" spans="1:16" hidden="1" x14ac:dyDescent="0.25">
      <c r="A64" s="7">
        <v>40545</v>
      </c>
      <c r="B64" s="8">
        <v>1500</v>
      </c>
      <c r="C64" s="11">
        <v>47.5</v>
      </c>
      <c r="D64" s="12">
        <v>47.5</v>
      </c>
      <c r="E64" s="9" t="str">
        <f t="shared" si="3"/>
        <v/>
      </c>
      <c r="F64" s="9" t="str">
        <f t="shared" si="4"/>
        <v/>
      </c>
      <c r="G64" s="9" t="str">
        <f t="shared" si="5"/>
        <v/>
      </c>
      <c r="H64" s="9">
        <v>-5</v>
      </c>
      <c r="P64" s="6"/>
    </row>
    <row r="65" spans="1:16" hidden="1" x14ac:dyDescent="0.25">
      <c r="A65" s="7">
        <v>40545</v>
      </c>
      <c r="B65" s="8">
        <v>1600</v>
      </c>
      <c r="C65" s="11">
        <v>47.27</v>
      </c>
      <c r="D65" s="12">
        <v>47.273000000000003</v>
      </c>
      <c r="E65" s="9" t="str">
        <f t="shared" si="3"/>
        <v/>
      </c>
      <c r="F65" s="9" t="str">
        <f t="shared" si="4"/>
        <v/>
      </c>
      <c r="G65" s="9" t="str">
        <f t="shared" si="5"/>
        <v/>
      </c>
      <c r="H65" s="9">
        <v>-5</v>
      </c>
      <c r="P65" s="5"/>
    </row>
    <row r="66" spans="1:16" hidden="1" x14ac:dyDescent="0.25">
      <c r="A66" s="7">
        <v>40545</v>
      </c>
      <c r="B66" s="8">
        <v>1700</v>
      </c>
      <c r="C66" s="11">
        <v>55.05</v>
      </c>
      <c r="D66" s="12">
        <v>55.048999999999999</v>
      </c>
      <c r="E66" s="9" t="str">
        <f t="shared" si="3"/>
        <v/>
      </c>
      <c r="F66" s="9" t="str">
        <f t="shared" si="4"/>
        <v/>
      </c>
      <c r="G66" s="9" t="str">
        <f t="shared" si="5"/>
        <v/>
      </c>
      <c r="H66" s="9">
        <v>-5</v>
      </c>
      <c r="P66" s="6"/>
    </row>
    <row r="67" spans="1:16" hidden="1" x14ac:dyDescent="0.25">
      <c r="A67" s="7">
        <v>40545</v>
      </c>
      <c r="B67" s="8">
        <v>1800</v>
      </c>
      <c r="C67" s="11">
        <v>63</v>
      </c>
      <c r="D67" s="12">
        <v>68.686000000000007</v>
      </c>
      <c r="E67" s="9" t="str">
        <f t="shared" si="3"/>
        <v/>
      </c>
      <c r="F67" s="9" t="str">
        <f t="shared" si="4"/>
        <v/>
      </c>
      <c r="G67" s="9" t="str">
        <f t="shared" si="5"/>
        <v/>
      </c>
      <c r="H67" s="9">
        <v>-5</v>
      </c>
      <c r="P67" s="5"/>
    </row>
    <row r="68" spans="1:16" hidden="1" x14ac:dyDescent="0.25">
      <c r="A68" s="7">
        <v>40545</v>
      </c>
      <c r="B68" s="8">
        <v>1900</v>
      </c>
      <c r="C68" s="11">
        <v>61.08</v>
      </c>
      <c r="D68" s="12">
        <v>69.989999999999995</v>
      </c>
      <c r="E68" s="9" t="str">
        <f t="shared" si="3"/>
        <v/>
      </c>
      <c r="F68" s="9" t="str">
        <f t="shared" si="4"/>
        <v/>
      </c>
      <c r="G68" s="9" t="str">
        <f t="shared" si="5"/>
        <v/>
      </c>
      <c r="H68" s="9">
        <v>-5</v>
      </c>
      <c r="P68" s="6"/>
    </row>
    <row r="69" spans="1:16" hidden="1" x14ac:dyDescent="0.25">
      <c r="A69" s="7">
        <v>40545</v>
      </c>
      <c r="B69" s="8">
        <v>2000</v>
      </c>
      <c r="C69" s="11">
        <v>56.41</v>
      </c>
      <c r="D69" s="12">
        <v>66.441000000000003</v>
      </c>
      <c r="E69" s="9" t="str">
        <f t="shared" si="3"/>
        <v/>
      </c>
      <c r="F69" s="9" t="str">
        <f t="shared" si="4"/>
        <v/>
      </c>
      <c r="G69" s="9" t="str">
        <f t="shared" si="5"/>
        <v/>
      </c>
      <c r="H69" s="9">
        <v>-5</v>
      </c>
      <c r="P69" s="5"/>
    </row>
    <row r="70" spans="1:16" hidden="1" x14ac:dyDescent="0.25">
      <c r="A70" s="7">
        <v>40545</v>
      </c>
      <c r="B70" s="8">
        <v>2100</v>
      </c>
      <c r="C70" s="11">
        <v>55.85</v>
      </c>
      <c r="D70" s="12">
        <v>55.85</v>
      </c>
      <c r="E70" s="9" t="str">
        <f t="shared" si="3"/>
        <v/>
      </c>
      <c r="F70" s="9" t="str">
        <f t="shared" si="4"/>
        <v/>
      </c>
      <c r="G70" s="9" t="str">
        <f t="shared" si="5"/>
        <v/>
      </c>
      <c r="H70" s="9">
        <v>-5</v>
      </c>
      <c r="P70" s="6"/>
    </row>
    <row r="71" spans="1:16" hidden="1" x14ac:dyDescent="0.25">
      <c r="A71" s="7">
        <v>40545</v>
      </c>
      <c r="B71" s="8">
        <v>2200</v>
      </c>
      <c r="C71" s="11">
        <v>59.27</v>
      </c>
      <c r="D71" s="12">
        <v>59.265000000000001</v>
      </c>
      <c r="E71" s="9" t="str">
        <f t="shared" si="3"/>
        <v/>
      </c>
      <c r="F71" s="9" t="str">
        <f t="shared" si="4"/>
        <v/>
      </c>
      <c r="G71" s="9" t="str">
        <f t="shared" si="5"/>
        <v/>
      </c>
      <c r="H71" s="9">
        <v>-5</v>
      </c>
      <c r="P71" s="5"/>
    </row>
    <row r="72" spans="1:16" hidden="1" x14ac:dyDescent="0.25">
      <c r="A72" s="7">
        <v>40545</v>
      </c>
      <c r="B72" s="8">
        <v>2300</v>
      </c>
      <c r="C72" s="11">
        <v>48.69</v>
      </c>
      <c r="D72" s="12">
        <v>57.02</v>
      </c>
      <c r="E72" s="9">
        <f t="shared" si="3"/>
        <v>43.161249999999995</v>
      </c>
      <c r="F72" s="9">
        <f t="shared" si="4"/>
        <v>46.475500000000011</v>
      </c>
      <c r="G72" s="9">
        <f t="shared" si="5"/>
        <v>-3.3142500000000155</v>
      </c>
      <c r="H72" s="9">
        <v>-5</v>
      </c>
      <c r="P72" s="6"/>
    </row>
    <row r="73" spans="1:16" hidden="1" x14ac:dyDescent="0.25">
      <c r="A73" s="7">
        <v>40546</v>
      </c>
      <c r="B73" s="8">
        <v>0</v>
      </c>
      <c r="C73" s="11">
        <v>43.38</v>
      </c>
      <c r="D73" s="12">
        <v>43.384</v>
      </c>
      <c r="E73" s="9" t="str">
        <f t="shared" si="3"/>
        <v/>
      </c>
      <c r="F73" s="9" t="str">
        <f t="shared" si="4"/>
        <v/>
      </c>
      <c r="G73" s="9" t="str">
        <f t="shared" si="5"/>
        <v/>
      </c>
      <c r="H73" s="9">
        <v>-5</v>
      </c>
      <c r="P73" s="5"/>
    </row>
    <row r="74" spans="1:16" hidden="1" x14ac:dyDescent="0.25">
      <c r="A74" s="7">
        <v>40546</v>
      </c>
      <c r="B74" s="8">
        <v>100</v>
      </c>
      <c r="C74" s="11">
        <v>43.38</v>
      </c>
      <c r="D74" s="12">
        <v>43.383000000000003</v>
      </c>
      <c r="E74" s="9" t="str">
        <f t="shared" si="3"/>
        <v/>
      </c>
      <c r="F74" s="9" t="str">
        <f t="shared" si="4"/>
        <v/>
      </c>
      <c r="G74" s="9" t="str">
        <f t="shared" si="5"/>
        <v/>
      </c>
      <c r="H74" s="9">
        <v>-5</v>
      </c>
      <c r="P74" s="6"/>
    </row>
    <row r="75" spans="1:16" hidden="1" x14ac:dyDescent="0.25">
      <c r="A75" s="7">
        <v>40546</v>
      </c>
      <c r="B75" s="8">
        <v>200</v>
      </c>
      <c r="C75" s="11">
        <v>42.83</v>
      </c>
      <c r="D75" s="12">
        <v>42.826000000000001</v>
      </c>
      <c r="E75" s="9" t="str">
        <f t="shared" si="3"/>
        <v/>
      </c>
      <c r="F75" s="9" t="str">
        <f t="shared" si="4"/>
        <v/>
      </c>
      <c r="G75" s="9" t="str">
        <f t="shared" si="5"/>
        <v/>
      </c>
      <c r="H75" s="9">
        <v>-5</v>
      </c>
      <c r="P75" s="5"/>
    </row>
    <row r="76" spans="1:16" hidden="1" x14ac:dyDescent="0.25">
      <c r="A76" s="7">
        <v>40546</v>
      </c>
      <c r="B76" s="8">
        <v>300</v>
      </c>
      <c r="C76" s="11">
        <v>34.69</v>
      </c>
      <c r="D76" s="12">
        <v>34.686</v>
      </c>
      <c r="E76" s="9" t="str">
        <f t="shared" si="3"/>
        <v/>
      </c>
      <c r="F76" s="9" t="str">
        <f t="shared" si="4"/>
        <v/>
      </c>
      <c r="G76" s="9" t="str">
        <f t="shared" si="5"/>
        <v/>
      </c>
      <c r="H76" s="9">
        <v>-5</v>
      </c>
      <c r="P76" s="6"/>
    </row>
    <row r="77" spans="1:16" hidden="1" x14ac:dyDescent="0.25">
      <c r="A77" s="7">
        <v>40546</v>
      </c>
      <c r="B77" s="8">
        <v>400</v>
      </c>
      <c r="C77" s="11">
        <v>31.44</v>
      </c>
      <c r="D77" s="12">
        <v>31.436</v>
      </c>
      <c r="E77" s="9" t="str">
        <f t="shared" si="3"/>
        <v/>
      </c>
      <c r="F77" s="9" t="str">
        <f t="shared" si="4"/>
        <v/>
      </c>
      <c r="G77" s="9" t="str">
        <f t="shared" si="5"/>
        <v/>
      </c>
      <c r="H77" s="9">
        <v>-5</v>
      </c>
      <c r="P77" s="5"/>
    </row>
    <row r="78" spans="1:16" hidden="1" x14ac:dyDescent="0.25">
      <c r="A78" s="7">
        <v>40546</v>
      </c>
      <c r="B78" s="8">
        <v>500</v>
      </c>
      <c r="C78" s="11">
        <v>43.05</v>
      </c>
      <c r="D78" s="12">
        <v>43.054000000000002</v>
      </c>
      <c r="E78" s="9" t="str">
        <f t="shared" si="3"/>
        <v/>
      </c>
      <c r="F78" s="9" t="str">
        <f t="shared" si="4"/>
        <v/>
      </c>
      <c r="G78" s="9" t="str">
        <f t="shared" si="5"/>
        <v/>
      </c>
      <c r="H78" s="9">
        <v>-5</v>
      </c>
      <c r="P78" s="6"/>
    </row>
    <row r="79" spans="1:16" hidden="1" x14ac:dyDescent="0.25">
      <c r="A79" s="7">
        <v>40546</v>
      </c>
      <c r="B79" s="8">
        <v>600</v>
      </c>
      <c r="C79" s="11">
        <v>52.7</v>
      </c>
      <c r="D79" s="12">
        <v>52.7</v>
      </c>
      <c r="E79" s="9" t="str">
        <f t="shared" si="3"/>
        <v/>
      </c>
      <c r="F79" s="9" t="str">
        <f t="shared" si="4"/>
        <v/>
      </c>
      <c r="G79" s="9" t="str">
        <f t="shared" si="5"/>
        <v/>
      </c>
      <c r="H79" s="9">
        <v>-5</v>
      </c>
      <c r="P79" s="5"/>
    </row>
    <row r="80" spans="1:16" hidden="1" x14ac:dyDescent="0.25">
      <c r="A80" s="7">
        <v>40546</v>
      </c>
      <c r="B80" s="8">
        <v>700</v>
      </c>
      <c r="C80" s="11">
        <v>69.760000000000005</v>
      </c>
      <c r="D80" s="12">
        <v>69.756</v>
      </c>
      <c r="E80" s="9" t="str">
        <f t="shared" si="3"/>
        <v/>
      </c>
      <c r="F80" s="9" t="str">
        <f t="shared" si="4"/>
        <v/>
      </c>
      <c r="G80" s="9" t="str">
        <f t="shared" si="5"/>
        <v/>
      </c>
      <c r="H80" s="9">
        <v>-5</v>
      </c>
      <c r="P80" s="6"/>
    </row>
    <row r="81" spans="1:16" hidden="1" x14ac:dyDescent="0.25">
      <c r="A81" s="7">
        <v>40546</v>
      </c>
      <c r="B81" s="8">
        <v>800</v>
      </c>
      <c r="C81" s="11">
        <v>68.95</v>
      </c>
      <c r="D81" s="12">
        <v>68.948999999999998</v>
      </c>
      <c r="E81" s="9" t="str">
        <f t="shared" si="3"/>
        <v/>
      </c>
      <c r="F81" s="9" t="str">
        <f t="shared" si="4"/>
        <v/>
      </c>
      <c r="G81" s="9" t="str">
        <f t="shared" si="5"/>
        <v/>
      </c>
      <c r="H81" s="9">
        <v>-5</v>
      </c>
      <c r="P81" s="5"/>
    </row>
    <row r="82" spans="1:16" hidden="1" x14ac:dyDescent="0.25">
      <c r="A82" s="7">
        <v>40546</v>
      </c>
      <c r="B82" s="8">
        <v>900</v>
      </c>
      <c r="C82" s="11">
        <v>68.900000000000006</v>
      </c>
      <c r="D82" s="12">
        <v>69.733000000000004</v>
      </c>
      <c r="E82" s="9" t="str">
        <f t="shared" si="3"/>
        <v/>
      </c>
      <c r="F82" s="9" t="str">
        <f t="shared" si="4"/>
        <v/>
      </c>
      <c r="G82" s="9" t="str">
        <f t="shared" si="5"/>
        <v/>
      </c>
      <c r="H82" s="9">
        <v>-5</v>
      </c>
      <c r="P82" s="6"/>
    </row>
    <row r="83" spans="1:16" hidden="1" x14ac:dyDescent="0.25">
      <c r="A83" s="7">
        <v>40546</v>
      </c>
      <c r="B83" s="8">
        <v>1000</v>
      </c>
      <c r="C83" s="11">
        <v>66.67</v>
      </c>
      <c r="D83" s="12">
        <v>70.019000000000005</v>
      </c>
      <c r="E83" s="9" t="str">
        <f t="shared" si="3"/>
        <v/>
      </c>
      <c r="F83" s="9" t="str">
        <f t="shared" si="4"/>
        <v/>
      </c>
      <c r="G83" s="9" t="str">
        <f t="shared" si="5"/>
        <v/>
      </c>
      <c r="H83" s="9">
        <v>-5</v>
      </c>
      <c r="P83" s="5"/>
    </row>
    <row r="84" spans="1:16" hidden="1" x14ac:dyDescent="0.25">
      <c r="A84" s="7">
        <v>40546</v>
      </c>
      <c r="B84" s="8">
        <v>1100</v>
      </c>
      <c r="C84" s="11">
        <v>67.47</v>
      </c>
      <c r="D84" s="12">
        <v>71.114000000000004</v>
      </c>
      <c r="E84" s="9" t="str">
        <f t="shared" si="3"/>
        <v/>
      </c>
      <c r="F84" s="9" t="str">
        <f t="shared" si="4"/>
        <v/>
      </c>
      <c r="G84" s="9" t="str">
        <f t="shared" si="5"/>
        <v/>
      </c>
      <c r="H84" s="9">
        <v>-5</v>
      </c>
      <c r="P84" s="6"/>
    </row>
    <row r="85" spans="1:16" hidden="1" x14ac:dyDescent="0.25">
      <c r="A85" s="7">
        <v>40546</v>
      </c>
      <c r="B85" s="8">
        <v>1200</v>
      </c>
      <c r="C85" s="11">
        <v>66.290000000000006</v>
      </c>
      <c r="D85" s="12">
        <v>71.438999999999993</v>
      </c>
      <c r="E85" s="9" t="str">
        <f t="shared" si="3"/>
        <v/>
      </c>
      <c r="F85" s="9" t="str">
        <f t="shared" si="4"/>
        <v/>
      </c>
      <c r="G85" s="9" t="str">
        <f t="shared" si="5"/>
        <v/>
      </c>
      <c r="H85" s="9">
        <v>-5</v>
      </c>
      <c r="P85" s="5"/>
    </row>
    <row r="86" spans="1:16" hidden="1" x14ac:dyDescent="0.25">
      <c r="A86" s="7">
        <v>40546</v>
      </c>
      <c r="B86" s="8">
        <v>1300</v>
      </c>
      <c r="C86" s="11">
        <v>68.900000000000006</v>
      </c>
      <c r="D86" s="12">
        <v>72.629000000000005</v>
      </c>
      <c r="E86" s="9" t="str">
        <f t="shared" si="3"/>
        <v/>
      </c>
      <c r="F86" s="9" t="str">
        <f t="shared" si="4"/>
        <v/>
      </c>
      <c r="G86" s="9" t="str">
        <f t="shared" si="5"/>
        <v/>
      </c>
      <c r="H86" s="9">
        <v>-5</v>
      </c>
      <c r="P86" s="6"/>
    </row>
    <row r="87" spans="1:16" hidden="1" x14ac:dyDescent="0.25">
      <c r="A87" s="7">
        <v>40546</v>
      </c>
      <c r="B87" s="8">
        <v>1400</v>
      </c>
      <c r="C87" s="11">
        <v>68.03</v>
      </c>
      <c r="D87" s="12">
        <v>68.174000000000007</v>
      </c>
      <c r="E87" s="9" t="str">
        <f t="shared" si="3"/>
        <v/>
      </c>
      <c r="F87" s="9" t="str">
        <f t="shared" si="4"/>
        <v/>
      </c>
      <c r="G87" s="9" t="str">
        <f t="shared" si="5"/>
        <v/>
      </c>
      <c r="H87" s="9">
        <v>-5</v>
      </c>
      <c r="P87" s="5"/>
    </row>
    <row r="88" spans="1:16" hidden="1" x14ac:dyDescent="0.25">
      <c r="A88" s="7">
        <v>40546</v>
      </c>
      <c r="B88" s="8">
        <v>1500</v>
      </c>
      <c r="C88" s="11">
        <v>67.239999999999995</v>
      </c>
      <c r="D88" s="12">
        <v>67.242999999999995</v>
      </c>
      <c r="E88" s="9" t="str">
        <f t="shared" si="3"/>
        <v/>
      </c>
      <c r="F88" s="9" t="str">
        <f t="shared" si="4"/>
        <v/>
      </c>
      <c r="G88" s="9" t="str">
        <f t="shared" si="5"/>
        <v/>
      </c>
      <c r="H88" s="9">
        <v>-5</v>
      </c>
      <c r="P88" s="6"/>
    </row>
    <row r="89" spans="1:16" hidden="1" x14ac:dyDescent="0.25">
      <c r="A89" s="7">
        <v>40546</v>
      </c>
      <c r="B89" s="8">
        <v>1600</v>
      </c>
      <c r="C89" s="11">
        <v>69</v>
      </c>
      <c r="D89" s="12">
        <v>69</v>
      </c>
      <c r="E89" s="9" t="str">
        <f t="shared" si="3"/>
        <v/>
      </c>
      <c r="F89" s="9" t="str">
        <f t="shared" si="4"/>
        <v/>
      </c>
      <c r="G89" s="9" t="str">
        <f t="shared" si="5"/>
        <v/>
      </c>
      <c r="H89" s="9">
        <v>-5</v>
      </c>
      <c r="P89" s="5"/>
    </row>
    <row r="90" spans="1:16" hidden="1" x14ac:dyDescent="0.25">
      <c r="A90" s="7">
        <v>40546</v>
      </c>
      <c r="B90" s="8">
        <v>1700</v>
      </c>
      <c r="C90" s="11">
        <v>74.33</v>
      </c>
      <c r="D90" s="12">
        <v>74.33</v>
      </c>
      <c r="E90" s="9" t="str">
        <f t="shared" si="3"/>
        <v/>
      </c>
      <c r="F90" s="9" t="str">
        <f t="shared" si="4"/>
        <v/>
      </c>
      <c r="G90" s="9" t="str">
        <f t="shared" si="5"/>
        <v/>
      </c>
      <c r="H90" s="9">
        <v>-5</v>
      </c>
      <c r="P90" s="6"/>
    </row>
    <row r="91" spans="1:16" hidden="1" x14ac:dyDescent="0.25">
      <c r="A91" s="7">
        <v>40546</v>
      </c>
      <c r="B91" s="8">
        <v>1800</v>
      </c>
      <c r="C91" s="11">
        <v>77.510000000000005</v>
      </c>
      <c r="D91" s="12">
        <v>77.512</v>
      </c>
      <c r="E91" s="9" t="str">
        <f t="shared" si="3"/>
        <v/>
      </c>
      <c r="F91" s="9" t="str">
        <f t="shared" si="4"/>
        <v/>
      </c>
      <c r="G91" s="9" t="str">
        <f t="shared" si="5"/>
        <v/>
      </c>
      <c r="H91" s="9">
        <v>-5</v>
      </c>
      <c r="P91" s="5"/>
    </row>
    <row r="92" spans="1:16" hidden="1" x14ac:dyDescent="0.25">
      <c r="A92" s="7">
        <v>40546</v>
      </c>
      <c r="B92" s="8">
        <v>1900</v>
      </c>
      <c r="C92" s="11">
        <v>73.48</v>
      </c>
      <c r="D92" s="12">
        <v>73.48</v>
      </c>
      <c r="E92" s="9" t="str">
        <f t="shared" si="3"/>
        <v/>
      </c>
      <c r="F92" s="9" t="str">
        <f t="shared" si="4"/>
        <v/>
      </c>
      <c r="G92" s="9" t="str">
        <f t="shared" si="5"/>
        <v/>
      </c>
      <c r="H92" s="9">
        <v>-5</v>
      </c>
      <c r="P92" s="6"/>
    </row>
    <row r="93" spans="1:16" hidden="1" x14ac:dyDescent="0.25">
      <c r="A93" s="7">
        <v>40546</v>
      </c>
      <c r="B93" s="8">
        <v>2000</v>
      </c>
      <c r="C93" s="11">
        <v>65.06</v>
      </c>
      <c r="D93" s="12">
        <v>69.997</v>
      </c>
      <c r="E93" s="9" t="str">
        <f t="shared" si="3"/>
        <v/>
      </c>
      <c r="F93" s="9" t="str">
        <f t="shared" si="4"/>
        <v/>
      </c>
      <c r="G93" s="9" t="str">
        <f t="shared" si="5"/>
        <v/>
      </c>
      <c r="H93" s="9">
        <v>-5</v>
      </c>
      <c r="P93" s="5"/>
    </row>
    <row r="94" spans="1:16" hidden="1" x14ac:dyDescent="0.25">
      <c r="A94" s="7">
        <v>40546</v>
      </c>
      <c r="B94" s="8">
        <v>2100</v>
      </c>
      <c r="C94" s="11">
        <v>59.88</v>
      </c>
      <c r="D94" s="12">
        <v>59.877000000000002</v>
      </c>
      <c r="E94" s="9" t="str">
        <f t="shared" si="3"/>
        <v/>
      </c>
      <c r="F94" s="9" t="str">
        <f t="shared" si="4"/>
        <v/>
      </c>
      <c r="G94" s="9" t="str">
        <f t="shared" si="5"/>
        <v/>
      </c>
      <c r="H94" s="9">
        <v>-5</v>
      </c>
      <c r="P94" s="6"/>
    </row>
    <row r="95" spans="1:16" hidden="1" x14ac:dyDescent="0.25">
      <c r="A95" s="7">
        <v>40546</v>
      </c>
      <c r="B95" s="8">
        <v>2200</v>
      </c>
      <c r="C95" s="11">
        <v>58.15</v>
      </c>
      <c r="D95" s="12">
        <v>67.346999999999994</v>
      </c>
      <c r="E95" s="9" t="str">
        <f t="shared" si="3"/>
        <v/>
      </c>
      <c r="F95" s="9" t="str">
        <f t="shared" si="4"/>
        <v/>
      </c>
      <c r="G95" s="9" t="str">
        <f t="shared" si="5"/>
        <v/>
      </c>
      <c r="H95" s="9">
        <v>-5</v>
      </c>
      <c r="P95" s="5"/>
    </row>
    <row r="96" spans="1:16" hidden="1" x14ac:dyDescent="0.25">
      <c r="A96" s="7">
        <v>40546</v>
      </c>
      <c r="B96" s="8">
        <v>2300</v>
      </c>
      <c r="C96" s="11">
        <v>55.54</v>
      </c>
      <c r="D96" s="12">
        <v>63.195999999999998</v>
      </c>
      <c r="E96" s="9">
        <f t="shared" si="3"/>
        <v>59.859583333333326</v>
      </c>
      <c r="F96" s="9">
        <f t="shared" si="4"/>
        <v>61.469333333333331</v>
      </c>
      <c r="G96" s="9">
        <f t="shared" si="5"/>
        <v>-1.6097500000000053</v>
      </c>
      <c r="H96" s="9">
        <v>-5</v>
      </c>
      <c r="P96" s="6"/>
    </row>
    <row r="97" spans="1:16" hidden="1" x14ac:dyDescent="0.25">
      <c r="A97" s="7">
        <v>40547</v>
      </c>
      <c r="B97" s="8">
        <v>0</v>
      </c>
      <c r="C97" s="11">
        <v>48.54</v>
      </c>
      <c r="D97" s="12">
        <v>48.542999999999999</v>
      </c>
      <c r="E97" s="9" t="str">
        <f t="shared" si="3"/>
        <v/>
      </c>
      <c r="F97" s="9" t="str">
        <f t="shared" si="4"/>
        <v/>
      </c>
      <c r="G97" s="9" t="str">
        <f t="shared" si="5"/>
        <v/>
      </c>
      <c r="H97" s="9">
        <v>-5</v>
      </c>
      <c r="P97" s="5"/>
    </row>
    <row r="98" spans="1:16" hidden="1" x14ac:dyDescent="0.25">
      <c r="A98" s="7">
        <v>40547</v>
      </c>
      <c r="B98" s="8">
        <v>100</v>
      </c>
      <c r="C98" s="11">
        <v>48.03</v>
      </c>
      <c r="D98" s="12">
        <v>48.03</v>
      </c>
      <c r="E98" s="9" t="str">
        <f t="shared" si="3"/>
        <v/>
      </c>
      <c r="F98" s="9" t="str">
        <f t="shared" si="4"/>
        <v/>
      </c>
      <c r="G98" s="9" t="str">
        <f t="shared" si="5"/>
        <v/>
      </c>
      <c r="H98" s="9">
        <v>-5</v>
      </c>
      <c r="P98" s="6"/>
    </row>
    <row r="99" spans="1:16" hidden="1" x14ac:dyDescent="0.25">
      <c r="A99" s="7">
        <v>40547</v>
      </c>
      <c r="B99" s="8">
        <v>200</v>
      </c>
      <c r="C99" s="11">
        <v>45.81</v>
      </c>
      <c r="D99" s="12">
        <v>45.811</v>
      </c>
      <c r="E99" s="9" t="str">
        <f t="shared" si="3"/>
        <v/>
      </c>
      <c r="F99" s="9" t="str">
        <f t="shared" si="4"/>
        <v/>
      </c>
      <c r="G99" s="9" t="str">
        <f t="shared" si="5"/>
        <v/>
      </c>
      <c r="H99" s="9">
        <v>-5</v>
      </c>
      <c r="P99" s="5"/>
    </row>
    <row r="100" spans="1:16" hidden="1" x14ac:dyDescent="0.25">
      <c r="A100" s="7">
        <v>40547</v>
      </c>
      <c r="B100" s="8">
        <v>300</v>
      </c>
      <c r="C100" s="11">
        <v>41.93</v>
      </c>
      <c r="D100" s="12">
        <v>41.930999999999997</v>
      </c>
      <c r="E100" s="9" t="str">
        <f t="shared" si="3"/>
        <v/>
      </c>
      <c r="F100" s="9" t="str">
        <f t="shared" si="4"/>
        <v/>
      </c>
      <c r="G100" s="9" t="str">
        <f t="shared" si="5"/>
        <v/>
      </c>
      <c r="H100" s="9">
        <v>-5</v>
      </c>
      <c r="P100" s="6"/>
    </row>
    <row r="101" spans="1:16" hidden="1" x14ac:dyDescent="0.25">
      <c r="A101" s="7">
        <v>40547</v>
      </c>
      <c r="B101" s="8">
        <v>400</v>
      </c>
      <c r="C101" s="11">
        <v>39.01</v>
      </c>
      <c r="D101" s="12">
        <v>39.006</v>
      </c>
      <c r="E101" s="9" t="str">
        <f t="shared" si="3"/>
        <v/>
      </c>
      <c r="F101" s="9" t="str">
        <f t="shared" si="4"/>
        <v/>
      </c>
      <c r="G101" s="9" t="str">
        <f t="shared" si="5"/>
        <v/>
      </c>
      <c r="H101" s="9">
        <v>-5</v>
      </c>
      <c r="P101" s="5"/>
    </row>
    <row r="102" spans="1:16" hidden="1" x14ac:dyDescent="0.25">
      <c r="A102" s="7">
        <v>40547</v>
      </c>
      <c r="B102" s="8">
        <v>500</v>
      </c>
      <c r="C102" s="11">
        <v>45.93</v>
      </c>
      <c r="D102" s="12">
        <v>45.932000000000002</v>
      </c>
      <c r="E102" s="9" t="str">
        <f t="shared" si="3"/>
        <v/>
      </c>
      <c r="F102" s="9" t="str">
        <f t="shared" si="4"/>
        <v/>
      </c>
      <c r="G102" s="9" t="str">
        <f t="shared" si="5"/>
        <v/>
      </c>
      <c r="H102" s="9">
        <v>-5</v>
      </c>
      <c r="P102" s="6"/>
    </row>
    <row r="103" spans="1:16" hidden="1" x14ac:dyDescent="0.25">
      <c r="A103" s="7">
        <v>40547</v>
      </c>
      <c r="B103" s="8">
        <v>600</v>
      </c>
      <c r="C103" s="11">
        <v>48.47</v>
      </c>
      <c r="D103" s="12">
        <v>56.746000000000002</v>
      </c>
      <c r="E103" s="9" t="str">
        <f t="shared" si="3"/>
        <v/>
      </c>
      <c r="F103" s="9" t="str">
        <f t="shared" si="4"/>
        <v/>
      </c>
      <c r="G103" s="9" t="str">
        <f t="shared" si="5"/>
        <v/>
      </c>
      <c r="H103" s="9">
        <v>-5</v>
      </c>
      <c r="P103" s="5"/>
    </row>
    <row r="104" spans="1:16" hidden="1" x14ac:dyDescent="0.25">
      <c r="A104" s="7">
        <v>40547</v>
      </c>
      <c r="B104" s="8">
        <v>700</v>
      </c>
      <c r="C104" s="11">
        <v>66.92</v>
      </c>
      <c r="D104" s="12">
        <v>70.929000000000002</v>
      </c>
      <c r="E104" s="9" t="str">
        <f t="shared" si="3"/>
        <v/>
      </c>
      <c r="F104" s="9" t="str">
        <f t="shared" si="4"/>
        <v/>
      </c>
      <c r="G104" s="9" t="str">
        <f t="shared" si="5"/>
        <v/>
      </c>
      <c r="H104" s="9">
        <v>-5</v>
      </c>
      <c r="P104" s="6"/>
    </row>
    <row r="105" spans="1:16" hidden="1" x14ac:dyDescent="0.25">
      <c r="A105" s="7">
        <v>40547</v>
      </c>
      <c r="B105" s="8">
        <v>800</v>
      </c>
      <c r="C105" s="11">
        <v>69.349999999999994</v>
      </c>
      <c r="D105" s="12">
        <v>70.641000000000005</v>
      </c>
      <c r="E105" s="9" t="str">
        <f t="shared" si="3"/>
        <v/>
      </c>
      <c r="F105" s="9" t="str">
        <f t="shared" si="4"/>
        <v/>
      </c>
      <c r="G105" s="9" t="str">
        <f t="shared" si="5"/>
        <v/>
      </c>
      <c r="H105" s="9">
        <v>-5</v>
      </c>
      <c r="P105" s="5"/>
    </row>
    <row r="106" spans="1:16" hidden="1" x14ac:dyDescent="0.25">
      <c r="A106" s="7">
        <v>40547</v>
      </c>
      <c r="B106" s="8">
        <v>900</v>
      </c>
      <c r="C106" s="11">
        <v>68.989999999999995</v>
      </c>
      <c r="D106" s="12">
        <v>69.814999999999998</v>
      </c>
      <c r="E106" s="9" t="str">
        <f t="shared" si="3"/>
        <v/>
      </c>
      <c r="F106" s="9" t="str">
        <f t="shared" si="4"/>
        <v/>
      </c>
      <c r="G106" s="9" t="str">
        <f t="shared" si="5"/>
        <v/>
      </c>
      <c r="H106" s="9">
        <v>-5</v>
      </c>
      <c r="P106" s="6"/>
    </row>
    <row r="107" spans="1:16" hidden="1" x14ac:dyDescent="0.25">
      <c r="A107" s="7">
        <v>40547</v>
      </c>
      <c r="B107" s="8">
        <v>1000</v>
      </c>
      <c r="C107" s="11">
        <v>69.09</v>
      </c>
      <c r="D107" s="12">
        <v>69.994</v>
      </c>
      <c r="E107" s="9" t="str">
        <f t="shared" si="3"/>
        <v/>
      </c>
      <c r="F107" s="9" t="str">
        <f t="shared" si="4"/>
        <v/>
      </c>
      <c r="G107" s="9" t="str">
        <f t="shared" si="5"/>
        <v/>
      </c>
      <c r="H107" s="9">
        <v>-5</v>
      </c>
      <c r="P107" s="5"/>
    </row>
    <row r="108" spans="1:16" hidden="1" x14ac:dyDescent="0.25">
      <c r="A108" s="7">
        <v>40547</v>
      </c>
      <c r="B108" s="8">
        <v>1100</v>
      </c>
      <c r="C108" s="11">
        <v>68.94</v>
      </c>
      <c r="D108" s="12">
        <v>72.08</v>
      </c>
      <c r="E108" s="9" t="str">
        <f t="shared" si="3"/>
        <v/>
      </c>
      <c r="F108" s="9" t="str">
        <f t="shared" si="4"/>
        <v/>
      </c>
      <c r="G108" s="9" t="str">
        <f t="shared" si="5"/>
        <v/>
      </c>
      <c r="H108" s="9">
        <v>-5</v>
      </c>
      <c r="P108" s="6"/>
    </row>
    <row r="109" spans="1:16" hidden="1" x14ac:dyDescent="0.25">
      <c r="A109" s="7">
        <v>40547</v>
      </c>
      <c r="B109" s="8">
        <v>1200</v>
      </c>
      <c r="C109" s="11">
        <v>65.69</v>
      </c>
      <c r="D109" s="12">
        <v>69.463999999999999</v>
      </c>
      <c r="E109" s="9" t="str">
        <f t="shared" si="3"/>
        <v/>
      </c>
      <c r="F109" s="9" t="str">
        <f t="shared" si="4"/>
        <v/>
      </c>
      <c r="G109" s="9" t="str">
        <f t="shared" si="5"/>
        <v/>
      </c>
      <c r="H109" s="9">
        <v>-5</v>
      </c>
      <c r="P109" s="5"/>
    </row>
    <row r="110" spans="1:16" hidden="1" x14ac:dyDescent="0.25">
      <c r="A110" s="7">
        <v>40547</v>
      </c>
      <c r="B110" s="8">
        <v>1300</v>
      </c>
      <c r="C110" s="11">
        <v>63.06</v>
      </c>
      <c r="D110" s="12">
        <v>65.138000000000005</v>
      </c>
      <c r="E110" s="9" t="str">
        <f t="shared" si="3"/>
        <v/>
      </c>
      <c r="F110" s="9" t="str">
        <f t="shared" si="4"/>
        <v/>
      </c>
      <c r="G110" s="9" t="str">
        <f t="shared" si="5"/>
        <v/>
      </c>
      <c r="H110" s="9">
        <v>-5</v>
      </c>
      <c r="P110" s="6"/>
    </row>
    <row r="111" spans="1:16" hidden="1" x14ac:dyDescent="0.25">
      <c r="A111" s="7">
        <v>40547</v>
      </c>
      <c r="B111" s="8">
        <v>1400</v>
      </c>
      <c r="C111" s="11">
        <v>59.68</v>
      </c>
      <c r="D111" s="12">
        <v>64.275999999999996</v>
      </c>
      <c r="E111" s="9" t="str">
        <f t="shared" si="3"/>
        <v/>
      </c>
      <c r="F111" s="9" t="str">
        <f t="shared" si="4"/>
        <v/>
      </c>
      <c r="G111" s="9" t="str">
        <f t="shared" si="5"/>
        <v/>
      </c>
      <c r="H111" s="9">
        <v>-5</v>
      </c>
      <c r="P111" s="5"/>
    </row>
    <row r="112" spans="1:16" hidden="1" x14ac:dyDescent="0.25">
      <c r="A112" s="7">
        <v>40547</v>
      </c>
      <c r="B112" s="8">
        <v>1500</v>
      </c>
      <c r="C112" s="11">
        <v>61.73</v>
      </c>
      <c r="D112" s="12">
        <v>61.732999999999997</v>
      </c>
      <c r="E112" s="9" t="str">
        <f t="shared" si="3"/>
        <v/>
      </c>
      <c r="F112" s="9" t="str">
        <f t="shared" si="4"/>
        <v/>
      </c>
      <c r="G112" s="9" t="str">
        <f t="shared" si="5"/>
        <v/>
      </c>
      <c r="H112" s="9">
        <v>-5</v>
      </c>
      <c r="P112" s="6"/>
    </row>
    <row r="113" spans="1:16" hidden="1" x14ac:dyDescent="0.25">
      <c r="A113" s="7">
        <v>40547</v>
      </c>
      <c r="B113" s="8">
        <v>1600</v>
      </c>
      <c r="C113" s="11">
        <v>65.05</v>
      </c>
      <c r="D113" s="12">
        <v>65.05</v>
      </c>
      <c r="E113" s="9" t="str">
        <f t="shared" ref="E113:E176" si="6">IF(A113=A114,"",AVERAGE(C90:C113))</f>
        <v/>
      </c>
      <c r="F113" s="9" t="str">
        <f t="shared" ref="F113:F176" si="7">IF(A113=A114,"",AVERAGE(D90:D113))</f>
        <v/>
      </c>
      <c r="G113" s="9" t="str">
        <f t="shared" ref="G113:G176" si="8">IF(A113=A114,"",E113-F113)</f>
        <v/>
      </c>
      <c r="H113" s="9">
        <v>-5</v>
      </c>
      <c r="P113" s="5"/>
    </row>
    <row r="114" spans="1:16" hidden="1" x14ac:dyDescent="0.25">
      <c r="A114" s="7">
        <v>40547</v>
      </c>
      <c r="B114" s="8">
        <v>1700</v>
      </c>
      <c r="C114" s="11">
        <v>70.209999999999994</v>
      </c>
      <c r="D114" s="12">
        <v>73.626000000000005</v>
      </c>
      <c r="E114" s="9" t="str">
        <f t="shared" si="6"/>
        <v/>
      </c>
      <c r="F114" s="9" t="str">
        <f t="shared" si="7"/>
        <v/>
      </c>
      <c r="G114" s="9" t="str">
        <f t="shared" si="8"/>
        <v/>
      </c>
      <c r="H114" s="9">
        <v>-5</v>
      </c>
      <c r="P114" s="6"/>
    </row>
    <row r="115" spans="1:16" hidden="1" x14ac:dyDescent="0.25">
      <c r="A115" s="7">
        <v>40547</v>
      </c>
      <c r="B115" s="8">
        <v>1800</v>
      </c>
      <c r="C115" s="11">
        <v>70.08</v>
      </c>
      <c r="D115" s="12">
        <v>77.997</v>
      </c>
      <c r="E115" s="9" t="str">
        <f t="shared" si="6"/>
        <v/>
      </c>
      <c r="F115" s="9" t="str">
        <f t="shared" si="7"/>
        <v/>
      </c>
      <c r="G115" s="9" t="str">
        <f t="shared" si="8"/>
        <v/>
      </c>
      <c r="H115" s="9">
        <v>-5</v>
      </c>
      <c r="P115" s="5"/>
    </row>
    <row r="116" spans="1:16" hidden="1" x14ac:dyDescent="0.25">
      <c r="A116" s="7">
        <v>40547</v>
      </c>
      <c r="B116" s="8">
        <v>1900</v>
      </c>
      <c r="C116" s="11">
        <v>69.27</v>
      </c>
      <c r="D116" s="12">
        <v>70.028999999999996</v>
      </c>
      <c r="E116" s="9" t="str">
        <f t="shared" si="6"/>
        <v/>
      </c>
      <c r="F116" s="9" t="str">
        <f t="shared" si="7"/>
        <v/>
      </c>
      <c r="G116" s="9" t="str">
        <f t="shared" si="8"/>
        <v/>
      </c>
      <c r="H116" s="9">
        <v>-5</v>
      </c>
      <c r="P116" s="6"/>
    </row>
    <row r="117" spans="1:16" hidden="1" x14ac:dyDescent="0.25">
      <c r="A117" s="7">
        <v>40547</v>
      </c>
      <c r="B117" s="8">
        <v>2000</v>
      </c>
      <c r="C117" s="11">
        <v>56.34</v>
      </c>
      <c r="D117" s="12">
        <v>67.075999999999993</v>
      </c>
      <c r="E117" s="9" t="str">
        <f t="shared" si="6"/>
        <v/>
      </c>
      <c r="F117" s="9" t="str">
        <f t="shared" si="7"/>
        <v/>
      </c>
      <c r="G117" s="9" t="str">
        <f t="shared" si="8"/>
        <v/>
      </c>
      <c r="H117" s="9">
        <v>-5</v>
      </c>
      <c r="P117" s="5"/>
    </row>
    <row r="118" spans="1:16" hidden="1" x14ac:dyDescent="0.25">
      <c r="A118" s="7">
        <v>40547</v>
      </c>
      <c r="B118" s="8">
        <v>2100</v>
      </c>
      <c r="C118" s="11">
        <v>50.06</v>
      </c>
      <c r="D118" s="12">
        <v>56.975999999999999</v>
      </c>
      <c r="E118" s="9" t="str">
        <f t="shared" si="6"/>
        <v/>
      </c>
      <c r="F118" s="9" t="str">
        <f t="shared" si="7"/>
        <v/>
      </c>
      <c r="G118" s="9" t="str">
        <f t="shared" si="8"/>
        <v/>
      </c>
      <c r="H118" s="9">
        <v>-5</v>
      </c>
      <c r="P118" s="6"/>
    </row>
    <row r="119" spans="1:16" hidden="1" x14ac:dyDescent="0.25">
      <c r="A119" s="7">
        <v>40547</v>
      </c>
      <c r="B119" s="8">
        <v>2200</v>
      </c>
      <c r="C119" s="11">
        <v>46.94</v>
      </c>
      <c r="D119" s="12">
        <v>61.323</v>
      </c>
      <c r="E119" s="9" t="str">
        <f t="shared" si="6"/>
        <v/>
      </c>
      <c r="F119" s="9" t="str">
        <f t="shared" si="7"/>
        <v/>
      </c>
      <c r="G119" s="9" t="str">
        <f t="shared" si="8"/>
        <v/>
      </c>
      <c r="H119" s="9">
        <v>-5</v>
      </c>
      <c r="P119" s="5"/>
    </row>
    <row r="120" spans="1:16" hidden="1" x14ac:dyDescent="0.25">
      <c r="A120" s="7">
        <v>40547</v>
      </c>
      <c r="B120" s="8">
        <v>2300</v>
      </c>
      <c r="C120" s="11">
        <v>44.19</v>
      </c>
      <c r="D120" s="12">
        <v>57.33</v>
      </c>
      <c r="E120" s="9">
        <f t="shared" si="6"/>
        <v>57.637916666666655</v>
      </c>
      <c r="F120" s="9">
        <f t="shared" si="7"/>
        <v>61.22816666666666</v>
      </c>
      <c r="G120" s="9">
        <f t="shared" si="8"/>
        <v>-3.5902500000000046</v>
      </c>
      <c r="H120" s="9">
        <v>-5</v>
      </c>
      <c r="P120" s="6"/>
    </row>
    <row r="121" spans="1:16" hidden="1" x14ac:dyDescent="0.25">
      <c r="A121" s="7">
        <v>40548</v>
      </c>
      <c r="B121" s="8">
        <v>0</v>
      </c>
      <c r="C121" s="11">
        <v>46.36</v>
      </c>
      <c r="D121" s="12">
        <v>48.317999999999998</v>
      </c>
      <c r="E121" s="9" t="str">
        <f t="shared" si="6"/>
        <v/>
      </c>
      <c r="F121" s="9" t="str">
        <f t="shared" si="7"/>
        <v/>
      </c>
      <c r="G121" s="9" t="str">
        <f t="shared" si="8"/>
        <v/>
      </c>
      <c r="H121" s="9">
        <v>-5</v>
      </c>
      <c r="P121" s="5"/>
    </row>
    <row r="122" spans="1:16" hidden="1" x14ac:dyDescent="0.25">
      <c r="A122" s="7">
        <v>40548</v>
      </c>
      <c r="B122" s="8">
        <v>100</v>
      </c>
      <c r="C122" s="11">
        <v>45.08</v>
      </c>
      <c r="D122" s="12">
        <v>47.887999999999998</v>
      </c>
      <c r="E122" s="9" t="str">
        <f t="shared" si="6"/>
        <v/>
      </c>
      <c r="F122" s="9" t="str">
        <f t="shared" si="7"/>
        <v/>
      </c>
      <c r="G122" s="9" t="str">
        <f t="shared" si="8"/>
        <v/>
      </c>
      <c r="H122" s="9">
        <v>-5</v>
      </c>
      <c r="P122" s="6"/>
    </row>
    <row r="123" spans="1:16" hidden="1" x14ac:dyDescent="0.25">
      <c r="A123" s="7">
        <v>40548</v>
      </c>
      <c r="B123" s="8">
        <v>200</v>
      </c>
      <c r="C123" s="11">
        <v>43.01</v>
      </c>
      <c r="D123" s="12">
        <v>43.33</v>
      </c>
      <c r="E123" s="9" t="str">
        <f t="shared" si="6"/>
        <v/>
      </c>
      <c r="F123" s="9" t="str">
        <f t="shared" si="7"/>
        <v/>
      </c>
      <c r="G123" s="9" t="str">
        <f t="shared" si="8"/>
        <v/>
      </c>
      <c r="H123" s="9">
        <v>-5</v>
      </c>
      <c r="P123" s="5"/>
    </row>
    <row r="124" spans="1:16" hidden="1" x14ac:dyDescent="0.25">
      <c r="A124" s="7">
        <v>40548</v>
      </c>
      <c r="B124" s="8">
        <v>300</v>
      </c>
      <c r="C124" s="11">
        <v>39.520000000000003</v>
      </c>
      <c r="D124" s="12">
        <v>39.518000000000001</v>
      </c>
      <c r="E124" s="9" t="str">
        <f t="shared" si="6"/>
        <v/>
      </c>
      <c r="F124" s="9" t="str">
        <f t="shared" si="7"/>
        <v/>
      </c>
      <c r="G124" s="9" t="str">
        <f t="shared" si="8"/>
        <v/>
      </c>
      <c r="H124" s="9">
        <v>-5</v>
      </c>
      <c r="P124" s="6"/>
    </row>
    <row r="125" spans="1:16" hidden="1" x14ac:dyDescent="0.25">
      <c r="A125" s="7">
        <v>40548</v>
      </c>
      <c r="B125" s="8">
        <v>400</v>
      </c>
      <c r="C125" s="11">
        <v>39.96</v>
      </c>
      <c r="D125" s="12">
        <v>39.96</v>
      </c>
      <c r="E125" s="9" t="str">
        <f t="shared" si="6"/>
        <v/>
      </c>
      <c r="F125" s="9" t="str">
        <f t="shared" si="7"/>
        <v/>
      </c>
      <c r="G125" s="9" t="str">
        <f t="shared" si="8"/>
        <v/>
      </c>
      <c r="H125" s="9">
        <v>-5</v>
      </c>
      <c r="P125" s="5"/>
    </row>
    <row r="126" spans="1:16" hidden="1" x14ac:dyDescent="0.25">
      <c r="A126" s="7">
        <v>40548</v>
      </c>
      <c r="B126" s="8">
        <v>500</v>
      </c>
      <c r="C126" s="11">
        <v>44.74</v>
      </c>
      <c r="D126" s="12">
        <v>44.744999999999997</v>
      </c>
      <c r="E126" s="9" t="str">
        <f t="shared" si="6"/>
        <v/>
      </c>
      <c r="F126" s="9" t="str">
        <f t="shared" si="7"/>
        <v/>
      </c>
      <c r="G126" s="9" t="str">
        <f t="shared" si="8"/>
        <v/>
      </c>
      <c r="H126" s="9">
        <v>-5</v>
      </c>
      <c r="P126" s="6"/>
    </row>
    <row r="127" spans="1:16" hidden="1" x14ac:dyDescent="0.25">
      <c r="A127" s="7">
        <v>40548</v>
      </c>
      <c r="B127" s="8">
        <v>600</v>
      </c>
      <c r="C127" s="11">
        <v>54.24</v>
      </c>
      <c r="D127" s="12">
        <v>54.243000000000002</v>
      </c>
      <c r="E127" s="9" t="str">
        <f t="shared" si="6"/>
        <v/>
      </c>
      <c r="F127" s="9" t="str">
        <f t="shared" si="7"/>
        <v/>
      </c>
      <c r="G127" s="9" t="str">
        <f t="shared" si="8"/>
        <v/>
      </c>
      <c r="H127" s="9">
        <v>-5</v>
      </c>
      <c r="P127" s="5"/>
    </row>
    <row r="128" spans="1:16" hidden="1" x14ac:dyDescent="0.25">
      <c r="A128" s="7">
        <v>40548</v>
      </c>
      <c r="B128" s="8">
        <v>700</v>
      </c>
      <c r="C128" s="11">
        <v>58.42</v>
      </c>
      <c r="D128" s="12">
        <v>61.192</v>
      </c>
      <c r="E128" s="9" t="str">
        <f t="shared" si="6"/>
        <v/>
      </c>
      <c r="F128" s="9" t="str">
        <f t="shared" si="7"/>
        <v/>
      </c>
      <c r="G128" s="9" t="str">
        <f t="shared" si="8"/>
        <v/>
      </c>
      <c r="H128" s="9">
        <v>-5</v>
      </c>
      <c r="P128" s="6"/>
    </row>
    <row r="129" spans="1:16" hidden="1" x14ac:dyDescent="0.25">
      <c r="A129" s="7">
        <v>40548</v>
      </c>
      <c r="B129" s="8">
        <v>800</v>
      </c>
      <c r="C129" s="11">
        <v>59.8</v>
      </c>
      <c r="D129" s="12">
        <v>63.512</v>
      </c>
      <c r="E129" s="9" t="str">
        <f t="shared" si="6"/>
        <v/>
      </c>
      <c r="F129" s="9" t="str">
        <f t="shared" si="7"/>
        <v/>
      </c>
      <c r="G129" s="9" t="str">
        <f t="shared" si="8"/>
        <v/>
      </c>
      <c r="H129" s="9">
        <v>-5</v>
      </c>
      <c r="P129" s="5"/>
    </row>
    <row r="130" spans="1:16" hidden="1" x14ac:dyDescent="0.25">
      <c r="A130" s="7">
        <v>40548</v>
      </c>
      <c r="B130" s="8">
        <v>900</v>
      </c>
      <c r="C130" s="11">
        <v>61.07</v>
      </c>
      <c r="D130" s="12">
        <v>63.140999999999998</v>
      </c>
      <c r="E130" s="9" t="str">
        <f t="shared" si="6"/>
        <v/>
      </c>
      <c r="F130" s="9" t="str">
        <f t="shared" si="7"/>
        <v/>
      </c>
      <c r="G130" s="9" t="str">
        <f t="shared" si="8"/>
        <v/>
      </c>
      <c r="H130" s="9">
        <v>-5</v>
      </c>
      <c r="P130" s="6"/>
    </row>
    <row r="131" spans="1:16" hidden="1" x14ac:dyDescent="0.25">
      <c r="A131" s="7">
        <v>40548</v>
      </c>
      <c r="B131" s="8">
        <v>1000</v>
      </c>
      <c r="C131" s="11">
        <v>63.42</v>
      </c>
      <c r="D131" s="12">
        <v>67.483000000000004</v>
      </c>
      <c r="E131" s="9" t="str">
        <f t="shared" si="6"/>
        <v/>
      </c>
      <c r="F131" s="9" t="str">
        <f t="shared" si="7"/>
        <v/>
      </c>
      <c r="G131" s="9" t="str">
        <f t="shared" si="8"/>
        <v/>
      </c>
      <c r="H131" s="9">
        <v>-5</v>
      </c>
      <c r="P131" s="5"/>
    </row>
    <row r="132" spans="1:16" hidden="1" x14ac:dyDescent="0.25">
      <c r="A132" s="7">
        <v>40548</v>
      </c>
      <c r="B132" s="8">
        <v>1100</v>
      </c>
      <c r="C132" s="11">
        <v>63.59</v>
      </c>
      <c r="D132" s="12">
        <v>66.962999999999994</v>
      </c>
      <c r="E132" s="9" t="str">
        <f t="shared" si="6"/>
        <v/>
      </c>
      <c r="F132" s="9" t="str">
        <f t="shared" si="7"/>
        <v/>
      </c>
      <c r="G132" s="9" t="str">
        <f t="shared" si="8"/>
        <v/>
      </c>
      <c r="H132" s="9">
        <v>-5</v>
      </c>
      <c r="P132" s="6"/>
    </row>
    <row r="133" spans="1:16" hidden="1" x14ac:dyDescent="0.25">
      <c r="A133" s="7">
        <v>40548</v>
      </c>
      <c r="B133" s="8">
        <v>1200</v>
      </c>
      <c r="C133" s="11">
        <v>60.98</v>
      </c>
      <c r="D133" s="12">
        <v>66.460999999999999</v>
      </c>
      <c r="E133" s="9" t="str">
        <f t="shared" si="6"/>
        <v/>
      </c>
      <c r="F133" s="9" t="str">
        <f t="shared" si="7"/>
        <v/>
      </c>
      <c r="G133" s="9" t="str">
        <f t="shared" si="8"/>
        <v/>
      </c>
      <c r="H133" s="9">
        <v>-5</v>
      </c>
      <c r="P133" s="5"/>
    </row>
    <row r="134" spans="1:16" hidden="1" x14ac:dyDescent="0.25">
      <c r="A134" s="7">
        <v>40548</v>
      </c>
      <c r="B134" s="8">
        <v>1300</v>
      </c>
      <c r="C134" s="11">
        <v>62.75</v>
      </c>
      <c r="D134" s="12">
        <v>65.828999999999994</v>
      </c>
      <c r="E134" s="9" t="str">
        <f t="shared" si="6"/>
        <v/>
      </c>
      <c r="F134" s="9" t="str">
        <f t="shared" si="7"/>
        <v/>
      </c>
      <c r="G134" s="9" t="str">
        <f t="shared" si="8"/>
        <v/>
      </c>
      <c r="H134" s="9">
        <v>-5</v>
      </c>
      <c r="P134" s="6"/>
    </row>
    <row r="135" spans="1:16" hidden="1" x14ac:dyDescent="0.25">
      <c r="A135" s="7">
        <v>40548</v>
      </c>
      <c r="B135" s="8">
        <v>1400</v>
      </c>
      <c r="C135" s="11">
        <v>58.5</v>
      </c>
      <c r="D135" s="12">
        <v>64.739000000000004</v>
      </c>
      <c r="E135" s="9" t="str">
        <f t="shared" si="6"/>
        <v/>
      </c>
      <c r="F135" s="9" t="str">
        <f t="shared" si="7"/>
        <v/>
      </c>
      <c r="G135" s="9" t="str">
        <f t="shared" si="8"/>
        <v/>
      </c>
      <c r="H135" s="9">
        <v>-5</v>
      </c>
      <c r="P135" s="5"/>
    </row>
    <row r="136" spans="1:16" hidden="1" x14ac:dyDescent="0.25">
      <c r="A136" s="7">
        <v>40548</v>
      </c>
      <c r="B136" s="8">
        <v>1500</v>
      </c>
      <c r="C136" s="11">
        <v>59.07</v>
      </c>
      <c r="D136" s="12">
        <v>60</v>
      </c>
      <c r="E136" s="9" t="str">
        <f t="shared" si="6"/>
        <v/>
      </c>
      <c r="F136" s="9" t="str">
        <f t="shared" si="7"/>
        <v/>
      </c>
      <c r="G136" s="9" t="str">
        <f t="shared" si="8"/>
        <v/>
      </c>
      <c r="H136" s="9">
        <v>-5</v>
      </c>
      <c r="P136" s="6"/>
    </row>
    <row r="137" spans="1:16" hidden="1" x14ac:dyDescent="0.25">
      <c r="A137" s="7">
        <v>40548</v>
      </c>
      <c r="B137" s="8">
        <v>1600</v>
      </c>
      <c r="C137" s="11">
        <v>64.59</v>
      </c>
      <c r="D137" s="12">
        <v>64.591999999999999</v>
      </c>
      <c r="E137" s="9" t="str">
        <f t="shared" si="6"/>
        <v/>
      </c>
      <c r="F137" s="9" t="str">
        <f t="shared" si="7"/>
        <v/>
      </c>
      <c r="G137" s="9" t="str">
        <f t="shared" si="8"/>
        <v/>
      </c>
      <c r="H137" s="9">
        <v>-5</v>
      </c>
      <c r="P137" s="5"/>
    </row>
    <row r="138" spans="1:16" hidden="1" x14ac:dyDescent="0.25">
      <c r="A138" s="7">
        <v>40548</v>
      </c>
      <c r="B138" s="8">
        <v>1700</v>
      </c>
      <c r="C138" s="11">
        <v>69.77</v>
      </c>
      <c r="D138" s="12">
        <v>69.772999999999996</v>
      </c>
      <c r="E138" s="9" t="str">
        <f t="shared" si="6"/>
        <v/>
      </c>
      <c r="F138" s="9" t="str">
        <f t="shared" si="7"/>
        <v/>
      </c>
      <c r="G138" s="9" t="str">
        <f t="shared" si="8"/>
        <v/>
      </c>
      <c r="H138" s="9">
        <v>-5</v>
      </c>
      <c r="P138" s="6"/>
    </row>
    <row r="139" spans="1:16" hidden="1" x14ac:dyDescent="0.25">
      <c r="A139" s="7">
        <v>40548</v>
      </c>
      <c r="B139" s="8">
        <v>1800</v>
      </c>
      <c r="C139" s="11">
        <v>66.989999999999995</v>
      </c>
      <c r="D139" s="12">
        <v>73.498999999999995</v>
      </c>
      <c r="E139" s="9" t="str">
        <f t="shared" si="6"/>
        <v/>
      </c>
      <c r="F139" s="9" t="str">
        <f t="shared" si="7"/>
        <v/>
      </c>
      <c r="G139" s="9" t="str">
        <f t="shared" si="8"/>
        <v/>
      </c>
      <c r="H139" s="9">
        <v>-5</v>
      </c>
      <c r="P139" s="5"/>
    </row>
    <row r="140" spans="1:16" hidden="1" x14ac:dyDescent="0.25">
      <c r="A140" s="7">
        <v>40548</v>
      </c>
      <c r="B140" s="8">
        <v>1900</v>
      </c>
      <c r="C140" s="11">
        <v>58.01</v>
      </c>
      <c r="D140" s="12">
        <v>68.448999999999998</v>
      </c>
      <c r="E140" s="9" t="str">
        <f t="shared" si="6"/>
        <v/>
      </c>
      <c r="F140" s="9" t="str">
        <f t="shared" si="7"/>
        <v/>
      </c>
      <c r="G140" s="9" t="str">
        <f t="shared" si="8"/>
        <v/>
      </c>
      <c r="H140" s="9">
        <v>-5</v>
      </c>
      <c r="P140" s="6"/>
    </row>
    <row r="141" spans="1:16" hidden="1" x14ac:dyDescent="0.25">
      <c r="A141" s="7">
        <v>40548</v>
      </c>
      <c r="B141" s="8">
        <v>2000</v>
      </c>
      <c r="C141" s="11">
        <v>58.56</v>
      </c>
      <c r="D141" s="12">
        <v>63.191000000000003</v>
      </c>
      <c r="E141" s="9" t="str">
        <f t="shared" si="6"/>
        <v/>
      </c>
      <c r="F141" s="9" t="str">
        <f t="shared" si="7"/>
        <v/>
      </c>
      <c r="G141" s="9" t="str">
        <f t="shared" si="8"/>
        <v/>
      </c>
      <c r="H141" s="9">
        <v>-5</v>
      </c>
      <c r="P141" s="5"/>
    </row>
    <row r="142" spans="1:16" hidden="1" x14ac:dyDescent="0.25">
      <c r="A142" s="7">
        <v>40548</v>
      </c>
      <c r="B142" s="8">
        <v>2100</v>
      </c>
      <c r="C142" s="11">
        <v>52.68</v>
      </c>
      <c r="D142" s="12">
        <v>52.679000000000002</v>
      </c>
      <c r="E142" s="9" t="str">
        <f t="shared" si="6"/>
        <v/>
      </c>
      <c r="F142" s="9" t="str">
        <f t="shared" si="7"/>
        <v/>
      </c>
      <c r="G142" s="9" t="str">
        <f t="shared" si="8"/>
        <v/>
      </c>
      <c r="H142" s="9">
        <v>-5</v>
      </c>
      <c r="P142" s="6"/>
    </row>
    <row r="143" spans="1:16" hidden="1" x14ac:dyDescent="0.25">
      <c r="A143" s="7">
        <v>40548</v>
      </c>
      <c r="B143" s="8">
        <v>2200</v>
      </c>
      <c r="C143" s="11">
        <v>49.94</v>
      </c>
      <c r="D143" s="12">
        <v>57.39</v>
      </c>
      <c r="E143" s="9" t="str">
        <f t="shared" si="6"/>
        <v/>
      </c>
      <c r="F143" s="9" t="str">
        <f t="shared" si="7"/>
        <v/>
      </c>
      <c r="G143" s="9" t="str">
        <f t="shared" si="8"/>
        <v/>
      </c>
      <c r="H143" s="9">
        <v>-5</v>
      </c>
      <c r="P143" s="5"/>
    </row>
    <row r="144" spans="1:16" hidden="1" x14ac:dyDescent="0.25">
      <c r="A144" s="7">
        <v>40548</v>
      </c>
      <c r="B144" s="8">
        <v>2300</v>
      </c>
      <c r="C144" s="11">
        <v>40.78</v>
      </c>
      <c r="D144" s="12">
        <v>55.186999999999998</v>
      </c>
      <c r="E144" s="9">
        <f t="shared" si="6"/>
        <v>55.076250000000009</v>
      </c>
      <c r="F144" s="9">
        <f t="shared" si="7"/>
        <v>58.420083333333338</v>
      </c>
      <c r="G144" s="9">
        <f t="shared" si="8"/>
        <v>-3.343833333333329</v>
      </c>
      <c r="H144" s="9">
        <v>-5</v>
      </c>
      <c r="P144" s="6"/>
    </row>
    <row r="145" spans="1:16" hidden="1" x14ac:dyDescent="0.25">
      <c r="A145" s="7">
        <v>40549</v>
      </c>
      <c r="B145" s="8">
        <v>0</v>
      </c>
      <c r="C145" s="11">
        <v>42.68</v>
      </c>
      <c r="D145" s="12">
        <v>53.279000000000003</v>
      </c>
      <c r="E145" s="9" t="str">
        <f t="shared" si="6"/>
        <v/>
      </c>
      <c r="F145" s="9" t="str">
        <f t="shared" si="7"/>
        <v/>
      </c>
      <c r="G145" s="9" t="str">
        <f t="shared" si="8"/>
        <v/>
      </c>
      <c r="H145" s="9">
        <v>-5</v>
      </c>
      <c r="P145" s="5"/>
    </row>
    <row r="146" spans="1:16" hidden="1" x14ac:dyDescent="0.25">
      <c r="A146" s="7">
        <v>40549</v>
      </c>
      <c r="B146" s="8">
        <v>100</v>
      </c>
      <c r="C146" s="11">
        <v>25.5</v>
      </c>
      <c r="D146" s="12">
        <v>52.683999999999997</v>
      </c>
      <c r="E146" s="9" t="str">
        <f t="shared" si="6"/>
        <v/>
      </c>
      <c r="F146" s="9" t="str">
        <f t="shared" si="7"/>
        <v/>
      </c>
      <c r="G146" s="9" t="str">
        <f t="shared" si="8"/>
        <v/>
      </c>
      <c r="H146" s="9">
        <v>-5</v>
      </c>
      <c r="P146" s="6"/>
    </row>
    <row r="147" spans="1:16" hidden="1" x14ac:dyDescent="0.25">
      <c r="A147" s="7">
        <v>40549</v>
      </c>
      <c r="B147" s="8">
        <v>200</v>
      </c>
      <c r="C147" s="11">
        <v>21.53</v>
      </c>
      <c r="D147" s="12">
        <v>49.101999999999997</v>
      </c>
      <c r="E147" s="9" t="str">
        <f t="shared" si="6"/>
        <v/>
      </c>
      <c r="F147" s="9" t="str">
        <f t="shared" si="7"/>
        <v/>
      </c>
      <c r="G147" s="9" t="str">
        <f t="shared" si="8"/>
        <v/>
      </c>
      <c r="H147" s="9">
        <v>-5</v>
      </c>
      <c r="P147" s="5"/>
    </row>
    <row r="148" spans="1:16" hidden="1" x14ac:dyDescent="0.25">
      <c r="A148" s="7">
        <v>40549</v>
      </c>
      <c r="B148" s="8">
        <v>300</v>
      </c>
      <c r="C148" s="11">
        <v>20.059999999999999</v>
      </c>
      <c r="D148" s="12">
        <v>35.948</v>
      </c>
      <c r="E148" s="9" t="str">
        <f t="shared" si="6"/>
        <v/>
      </c>
      <c r="F148" s="9" t="str">
        <f t="shared" si="7"/>
        <v/>
      </c>
      <c r="G148" s="9" t="str">
        <f t="shared" si="8"/>
        <v/>
      </c>
      <c r="H148" s="9">
        <v>-5</v>
      </c>
      <c r="P148" s="6"/>
    </row>
    <row r="149" spans="1:16" hidden="1" x14ac:dyDescent="0.25">
      <c r="A149" s="7">
        <v>40549</v>
      </c>
      <c r="B149" s="8">
        <v>400</v>
      </c>
      <c r="C149" s="11">
        <v>20.14</v>
      </c>
      <c r="D149" s="12">
        <v>30</v>
      </c>
      <c r="E149" s="9" t="str">
        <f t="shared" si="6"/>
        <v/>
      </c>
      <c r="F149" s="9" t="str">
        <f t="shared" si="7"/>
        <v/>
      </c>
      <c r="G149" s="9" t="str">
        <f t="shared" si="8"/>
        <v/>
      </c>
      <c r="H149" s="9">
        <v>-5</v>
      </c>
      <c r="P149" s="5"/>
    </row>
    <row r="150" spans="1:16" hidden="1" x14ac:dyDescent="0.25">
      <c r="A150" s="7">
        <v>40549</v>
      </c>
      <c r="B150" s="8">
        <v>500</v>
      </c>
      <c r="C150" s="11">
        <v>26.9</v>
      </c>
      <c r="D150" s="12">
        <v>45.033999999999999</v>
      </c>
      <c r="E150" s="9" t="str">
        <f t="shared" si="6"/>
        <v/>
      </c>
      <c r="F150" s="9" t="str">
        <f t="shared" si="7"/>
        <v/>
      </c>
      <c r="G150" s="9" t="str">
        <f t="shared" si="8"/>
        <v/>
      </c>
      <c r="H150" s="9">
        <v>-5</v>
      </c>
      <c r="P150" s="6"/>
    </row>
    <row r="151" spans="1:16" hidden="1" x14ac:dyDescent="0.25">
      <c r="A151" s="7">
        <v>40549</v>
      </c>
      <c r="B151" s="8">
        <v>600</v>
      </c>
      <c r="C151" s="11">
        <v>38.99</v>
      </c>
      <c r="D151" s="12">
        <v>53.96</v>
      </c>
      <c r="E151" s="9" t="str">
        <f t="shared" si="6"/>
        <v/>
      </c>
      <c r="F151" s="9" t="str">
        <f t="shared" si="7"/>
        <v/>
      </c>
      <c r="G151" s="9" t="str">
        <f t="shared" si="8"/>
        <v/>
      </c>
      <c r="H151" s="9">
        <v>-5</v>
      </c>
      <c r="P151" s="5"/>
    </row>
    <row r="152" spans="1:16" hidden="1" x14ac:dyDescent="0.25">
      <c r="A152" s="7">
        <v>40549</v>
      </c>
      <c r="B152" s="8">
        <v>700</v>
      </c>
      <c r="C152" s="11">
        <v>44.71</v>
      </c>
      <c r="D152" s="12">
        <v>66.251000000000005</v>
      </c>
      <c r="E152" s="9" t="str">
        <f t="shared" si="6"/>
        <v/>
      </c>
      <c r="F152" s="9" t="str">
        <f t="shared" si="7"/>
        <v/>
      </c>
      <c r="G152" s="9" t="str">
        <f t="shared" si="8"/>
        <v/>
      </c>
      <c r="H152" s="9">
        <v>-5</v>
      </c>
      <c r="P152" s="6"/>
    </row>
    <row r="153" spans="1:16" hidden="1" x14ac:dyDescent="0.25">
      <c r="A153" s="7">
        <v>40549</v>
      </c>
      <c r="B153" s="8">
        <v>800</v>
      </c>
      <c r="C153" s="11">
        <v>45.06</v>
      </c>
      <c r="D153" s="12">
        <v>68.492999999999995</v>
      </c>
      <c r="E153" s="9" t="str">
        <f t="shared" si="6"/>
        <v/>
      </c>
      <c r="F153" s="9" t="str">
        <f t="shared" si="7"/>
        <v/>
      </c>
      <c r="G153" s="9" t="str">
        <f t="shared" si="8"/>
        <v/>
      </c>
      <c r="H153" s="9">
        <v>-5</v>
      </c>
      <c r="P153" s="5"/>
    </row>
    <row r="154" spans="1:16" hidden="1" x14ac:dyDescent="0.25">
      <c r="A154" s="7">
        <v>40549</v>
      </c>
      <c r="B154" s="8">
        <v>900</v>
      </c>
      <c r="C154" s="11">
        <v>48.56</v>
      </c>
      <c r="D154" s="12">
        <v>69.498000000000005</v>
      </c>
      <c r="E154" s="9" t="str">
        <f t="shared" si="6"/>
        <v/>
      </c>
      <c r="F154" s="9" t="str">
        <f t="shared" si="7"/>
        <v/>
      </c>
      <c r="G154" s="9" t="str">
        <f t="shared" si="8"/>
        <v/>
      </c>
      <c r="H154" s="9">
        <v>-5</v>
      </c>
      <c r="P154" s="6"/>
    </row>
    <row r="155" spans="1:16" hidden="1" x14ac:dyDescent="0.25">
      <c r="A155" s="7">
        <v>40549</v>
      </c>
      <c r="B155" s="8">
        <v>1000</v>
      </c>
      <c r="C155" s="11">
        <v>49.63</v>
      </c>
      <c r="D155" s="12">
        <v>67.989999999999995</v>
      </c>
      <c r="E155" s="9" t="str">
        <f t="shared" si="6"/>
        <v/>
      </c>
      <c r="F155" s="9" t="str">
        <f t="shared" si="7"/>
        <v/>
      </c>
      <c r="G155" s="9" t="str">
        <f t="shared" si="8"/>
        <v/>
      </c>
      <c r="H155" s="9">
        <v>-5</v>
      </c>
      <c r="P155" s="5"/>
    </row>
    <row r="156" spans="1:16" hidden="1" x14ac:dyDescent="0.25">
      <c r="A156" s="7">
        <v>40549</v>
      </c>
      <c r="B156" s="8">
        <v>1100</v>
      </c>
      <c r="C156" s="11">
        <v>50.73</v>
      </c>
      <c r="D156" s="12">
        <v>68.075999999999993</v>
      </c>
      <c r="E156" s="9" t="str">
        <f t="shared" si="6"/>
        <v/>
      </c>
      <c r="F156" s="9" t="str">
        <f t="shared" si="7"/>
        <v/>
      </c>
      <c r="G156" s="9" t="str">
        <f t="shared" si="8"/>
        <v/>
      </c>
      <c r="H156" s="9">
        <v>-5</v>
      </c>
      <c r="P156" s="6"/>
    </row>
    <row r="157" spans="1:16" hidden="1" x14ac:dyDescent="0.25">
      <c r="A157" s="7">
        <v>40549</v>
      </c>
      <c r="B157" s="8">
        <v>1200</v>
      </c>
      <c r="C157" s="11">
        <v>56.33</v>
      </c>
      <c r="D157" s="12">
        <v>67.186000000000007</v>
      </c>
      <c r="E157" s="9" t="str">
        <f t="shared" si="6"/>
        <v/>
      </c>
      <c r="F157" s="9" t="str">
        <f t="shared" si="7"/>
        <v/>
      </c>
      <c r="G157" s="9" t="str">
        <f t="shared" si="8"/>
        <v/>
      </c>
      <c r="H157" s="9">
        <v>-5</v>
      </c>
      <c r="P157" s="5"/>
    </row>
    <row r="158" spans="1:16" hidden="1" x14ac:dyDescent="0.25">
      <c r="A158" s="7">
        <v>40549</v>
      </c>
      <c r="B158" s="8">
        <v>1300</v>
      </c>
      <c r="C158" s="11">
        <v>56.09</v>
      </c>
      <c r="D158" s="12">
        <v>63.314999999999998</v>
      </c>
      <c r="E158" s="9" t="str">
        <f t="shared" si="6"/>
        <v/>
      </c>
      <c r="F158" s="9" t="str">
        <f t="shared" si="7"/>
        <v/>
      </c>
      <c r="G158" s="9" t="str">
        <f t="shared" si="8"/>
        <v/>
      </c>
      <c r="H158" s="9">
        <v>-5</v>
      </c>
      <c r="P158" s="6"/>
    </row>
    <row r="159" spans="1:16" hidden="1" x14ac:dyDescent="0.25">
      <c r="A159" s="7">
        <v>40549</v>
      </c>
      <c r="B159" s="8">
        <v>1400</v>
      </c>
      <c r="C159" s="11">
        <v>55</v>
      </c>
      <c r="D159" s="12">
        <v>60.5</v>
      </c>
      <c r="E159" s="9" t="str">
        <f t="shared" si="6"/>
        <v/>
      </c>
      <c r="F159" s="9" t="str">
        <f t="shared" si="7"/>
        <v/>
      </c>
      <c r="G159" s="9" t="str">
        <f t="shared" si="8"/>
        <v/>
      </c>
      <c r="H159" s="9">
        <v>-5</v>
      </c>
      <c r="P159" s="5"/>
    </row>
    <row r="160" spans="1:16" hidden="1" x14ac:dyDescent="0.25">
      <c r="A160" s="7">
        <v>40549</v>
      </c>
      <c r="B160" s="8">
        <v>1500</v>
      </c>
      <c r="C160" s="11">
        <v>54.93</v>
      </c>
      <c r="D160" s="12">
        <v>54.93</v>
      </c>
      <c r="E160" s="9" t="str">
        <f t="shared" si="6"/>
        <v/>
      </c>
      <c r="F160" s="9" t="str">
        <f t="shared" si="7"/>
        <v/>
      </c>
      <c r="G160" s="9" t="str">
        <f t="shared" si="8"/>
        <v/>
      </c>
      <c r="H160" s="9">
        <v>-5</v>
      </c>
      <c r="P160" s="6"/>
    </row>
    <row r="161" spans="1:16" hidden="1" x14ac:dyDescent="0.25">
      <c r="A161" s="7">
        <v>40549</v>
      </c>
      <c r="B161" s="8">
        <v>1600</v>
      </c>
      <c r="C161" s="11">
        <v>58.23</v>
      </c>
      <c r="D161" s="12">
        <v>58.231999999999999</v>
      </c>
      <c r="E161" s="9" t="str">
        <f t="shared" si="6"/>
        <v/>
      </c>
      <c r="F161" s="9" t="str">
        <f t="shared" si="7"/>
        <v/>
      </c>
      <c r="G161" s="9" t="str">
        <f t="shared" si="8"/>
        <v/>
      </c>
      <c r="H161" s="9">
        <v>-5</v>
      </c>
      <c r="P161" s="5"/>
    </row>
    <row r="162" spans="1:16" hidden="1" x14ac:dyDescent="0.25">
      <c r="A162" s="7">
        <v>40549</v>
      </c>
      <c r="B162" s="8">
        <v>1700</v>
      </c>
      <c r="C162" s="11">
        <v>66.989999999999995</v>
      </c>
      <c r="D162" s="12">
        <v>66.994</v>
      </c>
      <c r="E162" s="9" t="str">
        <f t="shared" si="6"/>
        <v/>
      </c>
      <c r="F162" s="9" t="str">
        <f t="shared" si="7"/>
        <v/>
      </c>
      <c r="G162" s="9" t="str">
        <f t="shared" si="8"/>
        <v/>
      </c>
      <c r="H162" s="9">
        <v>-5</v>
      </c>
      <c r="P162" s="6"/>
    </row>
    <row r="163" spans="1:16" hidden="1" x14ac:dyDescent="0.25">
      <c r="A163" s="7">
        <v>40549</v>
      </c>
      <c r="B163" s="8">
        <v>1800</v>
      </c>
      <c r="C163" s="11">
        <v>69.48</v>
      </c>
      <c r="D163" s="12">
        <v>69.48</v>
      </c>
      <c r="E163" s="9" t="str">
        <f t="shared" si="6"/>
        <v/>
      </c>
      <c r="F163" s="9" t="str">
        <f t="shared" si="7"/>
        <v/>
      </c>
      <c r="G163" s="9" t="str">
        <f t="shared" si="8"/>
        <v/>
      </c>
      <c r="H163" s="9">
        <v>-5</v>
      </c>
      <c r="P163" s="5"/>
    </row>
    <row r="164" spans="1:16" hidden="1" x14ac:dyDescent="0.25">
      <c r="A164" s="7">
        <v>40549</v>
      </c>
      <c r="B164" s="8">
        <v>1900</v>
      </c>
      <c r="C164" s="11">
        <v>66.69</v>
      </c>
      <c r="D164" s="12">
        <v>66.688999999999993</v>
      </c>
      <c r="E164" s="9" t="str">
        <f t="shared" si="6"/>
        <v/>
      </c>
      <c r="F164" s="9" t="str">
        <f t="shared" si="7"/>
        <v/>
      </c>
      <c r="G164" s="9" t="str">
        <f t="shared" si="8"/>
        <v/>
      </c>
      <c r="H164" s="9">
        <v>-5</v>
      </c>
      <c r="P164" s="6"/>
    </row>
    <row r="165" spans="1:16" hidden="1" x14ac:dyDescent="0.25">
      <c r="A165" s="7">
        <v>40549</v>
      </c>
      <c r="B165" s="8">
        <v>2000</v>
      </c>
      <c r="C165" s="11">
        <v>59.73</v>
      </c>
      <c r="D165" s="12">
        <v>59.731000000000002</v>
      </c>
      <c r="E165" s="9" t="str">
        <f t="shared" si="6"/>
        <v/>
      </c>
      <c r="F165" s="9" t="str">
        <f t="shared" si="7"/>
        <v/>
      </c>
      <c r="G165" s="9" t="str">
        <f t="shared" si="8"/>
        <v/>
      </c>
      <c r="H165" s="9">
        <v>-5</v>
      </c>
      <c r="P165" s="5"/>
    </row>
    <row r="166" spans="1:16" hidden="1" x14ac:dyDescent="0.25">
      <c r="A166" s="7">
        <v>40549</v>
      </c>
      <c r="B166" s="8">
        <v>2100</v>
      </c>
      <c r="C166" s="11">
        <v>53.07</v>
      </c>
      <c r="D166" s="12">
        <v>53.069000000000003</v>
      </c>
      <c r="E166" s="9" t="str">
        <f t="shared" si="6"/>
        <v/>
      </c>
      <c r="F166" s="9" t="str">
        <f t="shared" si="7"/>
        <v/>
      </c>
      <c r="G166" s="9" t="str">
        <f t="shared" si="8"/>
        <v/>
      </c>
      <c r="H166" s="9">
        <v>-5</v>
      </c>
      <c r="P166" s="6"/>
    </row>
    <row r="167" spans="1:16" hidden="1" x14ac:dyDescent="0.25">
      <c r="A167" s="7">
        <v>40549</v>
      </c>
      <c r="B167" s="8">
        <v>2200</v>
      </c>
      <c r="C167" s="11">
        <v>54.25</v>
      </c>
      <c r="D167" s="12">
        <v>54.247999999999998</v>
      </c>
      <c r="E167" s="9" t="str">
        <f t="shared" si="6"/>
        <v/>
      </c>
      <c r="F167" s="9" t="str">
        <f t="shared" si="7"/>
        <v/>
      </c>
      <c r="G167" s="9" t="str">
        <f t="shared" si="8"/>
        <v/>
      </c>
      <c r="H167" s="9">
        <v>-5</v>
      </c>
      <c r="P167" s="5"/>
    </row>
    <row r="168" spans="1:16" hidden="1" x14ac:dyDescent="0.25">
      <c r="A168" s="7">
        <v>40549</v>
      </c>
      <c r="B168" s="8">
        <v>2300</v>
      </c>
      <c r="C168" s="11">
        <v>49.49</v>
      </c>
      <c r="D168" s="12">
        <v>49.488999999999997</v>
      </c>
      <c r="E168" s="9">
        <f t="shared" si="6"/>
        <v>47.282083333333333</v>
      </c>
      <c r="F168" s="9">
        <f t="shared" si="7"/>
        <v>57.674083333333336</v>
      </c>
      <c r="G168" s="9">
        <f t="shared" si="8"/>
        <v>-10.392000000000003</v>
      </c>
      <c r="H168" s="9">
        <v>-5</v>
      </c>
      <c r="P168" s="6"/>
    </row>
    <row r="169" spans="1:16" hidden="1" x14ac:dyDescent="0.25">
      <c r="A169" s="7">
        <v>40550</v>
      </c>
      <c r="B169" s="8">
        <v>0</v>
      </c>
      <c r="C169" s="11">
        <v>44.58</v>
      </c>
      <c r="D169" s="12">
        <v>44.582000000000001</v>
      </c>
      <c r="E169" s="9" t="str">
        <f t="shared" si="6"/>
        <v/>
      </c>
      <c r="F169" s="9" t="str">
        <f t="shared" si="7"/>
        <v/>
      </c>
      <c r="G169" s="9" t="str">
        <f t="shared" si="8"/>
        <v/>
      </c>
      <c r="H169" s="9">
        <v>-5</v>
      </c>
      <c r="P169" s="5"/>
    </row>
    <row r="170" spans="1:16" hidden="1" x14ac:dyDescent="0.25">
      <c r="A170" s="7">
        <v>40550</v>
      </c>
      <c r="B170" s="8">
        <v>100</v>
      </c>
      <c r="C170" s="11">
        <v>42.92</v>
      </c>
      <c r="D170" s="12">
        <v>42.921999999999997</v>
      </c>
      <c r="E170" s="9" t="str">
        <f t="shared" si="6"/>
        <v/>
      </c>
      <c r="F170" s="9" t="str">
        <f t="shared" si="7"/>
        <v/>
      </c>
      <c r="G170" s="9" t="str">
        <f t="shared" si="8"/>
        <v/>
      </c>
      <c r="H170" s="9">
        <v>-5</v>
      </c>
      <c r="P170" s="6"/>
    </row>
    <row r="171" spans="1:16" hidden="1" x14ac:dyDescent="0.25">
      <c r="A171" s="7">
        <v>40550</v>
      </c>
      <c r="B171" s="8">
        <v>200</v>
      </c>
      <c r="C171" s="11">
        <v>30.51</v>
      </c>
      <c r="D171" s="12">
        <v>30.504999999999999</v>
      </c>
      <c r="E171" s="9" t="str">
        <f t="shared" si="6"/>
        <v/>
      </c>
      <c r="F171" s="9" t="str">
        <f t="shared" si="7"/>
        <v/>
      </c>
      <c r="G171" s="9" t="str">
        <f t="shared" si="8"/>
        <v/>
      </c>
      <c r="H171" s="9">
        <v>-5</v>
      </c>
      <c r="P171" s="5"/>
    </row>
    <row r="172" spans="1:16" hidden="1" x14ac:dyDescent="0.25">
      <c r="A172" s="7">
        <v>40550</v>
      </c>
      <c r="B172" s="8">
        <v>300</v>
      </c>
      <c r="C172" s="11">
        <v>21.5</v>
      </c>
      <c r="D172" s="12">
        <v>21.504000000000001</v>
      </c>
      <c r="E172" s="9" t="str">
        <f t="shared" si="6"/>
        <v/>
      </c>
      <c r="F172" s="9" t="str">
        <f t="shared" si="7"/>
        <v/>
      </c>
      <c r="G172" s="9" t="str">
        <f t="shared" si="8"/>
        <v/>
      </c>
      <c r="H172" s="9">
        <v>-5</v>
      </c>
      <c r="P172" s="6"/>
    </row>
    <row r="173" spans="1:16" hidden="1" x14ac:dyDescent="0.25">
      <c r="A173" s="7">
        <v>40550</v>
      </c>
      <c r="B173" s="8">
        <v>400</v>
      </c>
      <c r="C173" s="11">
        <v>23.19</v>
      </c>
      <c r="D173" s="12">
        <v>23.186</v>
      </c>
      <c r="E173" s="9" t="str">
        <f t="shared" si="6"/>
        <v/>
      </c>
      <c r="F173" s="9" t="str">
        <f t="shared" si="7"/>
        <v/>
      </c>
      <c r="G173" s="9" t="str">
        <f t="shared" si="8"/>
        <v/>
      </c>
      <c r="H173" s="9">
        <v>-5</v>
      </c>
      <c r="P173" s="5"/>
    </row>
    <row r="174" spans="1:16" hidden="1" x14ac:dyDescent="0.25">
      <c r="A174" s="7">
        <v>40550</v>
      </c>
      <c r="B174" s="8">
        <v>500</v>
      </c>
      <c r="C174" s="11">
        <v>40.049999999999997</v>
      </c>
      <c r="D174" s="12">
        <v>40.045999999999999</v>
      </c>
      <c r="E174" s="9" t="str">
        <f t="shared" si="6"/>
        <v/>
      </c>
      <c r="F174" s="9" t="str">
        <f t="shared" si="7"/>
        <v/>
      </c>
      <c r="G174" s="9" t="str">
        <f t="shared" si="8"/>
        <v/>
      </c>
      <c r="H174" s="9">
        <v>-5</v>
      </c>
      <c r="P174" s="6"/>
    </row>
    <row r="175" spans="1:16" hidden="1" x14ac:dyDescent="0.25">
      <c r="A175" s="7">
        <v>40550</v>
      </c>
      <c r="B175" s="8">
        <v>600</v>
      </c>
      <c r="C175" s="11">
        <v>49.03</v>
      </c>
      <c r="D175" s="12">
        <v>49.031999999999996</v>
      </c>
      <c r="E175" s="9" t="str">
        <f t="shared" si="6"/>
        <v/>
      </c>
      <c r="F175" s="9" t="str">
        <f t="shared" si="7"/>
        <v/>
      </c>
      <c r="G175" s="9" t="str">
        <f t="shared" si="8"/>
        <v/>
      </c>
      <c r="H175" s="9">
        <v>-5</v>
      </c>
      <c r="P175" s="5"/>
    </row>
    <row r="176" spans="1:16" hidden="1" x14ac:dyDescent="0.25">
      <c r="A176" s="7">
        <v>40550</v>
      </c>
      <c r="B176" s="8">
        <v>700</v>
      </c>
      <c r="C176" s="11">
        <v>64.48</v>
      </c>
      <c r="D176" s="12">
        <v>64.477999999999994</v>
      </c>
      <c r="E176" s="9" t="str">
        <f t="shared" si="6"/>
        <v/>
      </c>
      <c r="F176" s="9" t="str">
        <f t="shared" si="7"/>
        <v/>
      </c>
      <c r="G176" s="9" t="str">
        <f t="shared" si="8"/>
        <v/>
      </c>
      <c r="H176" s="9">
        <v>-5</v>
      </c>
      <c r="P176" s="6"/>
    </row>
    <row r="177" spans="1:16" hidden="1" x14ac:dyDescent="0.25">
      <c r="A177" s="7">
        <v>40550</v>
      </c>
      <c r="B177" s="8">
        <v>800</v>
      </c>
      <c r="C177" s="11">
        <v>63.77</v>
      </c>
      <c r="D177" s="12">
        <v>63.768999999999998</v>
      </c>
      <c r="E177" s="9" t="str">
        <f t="shared" ref="E177:E240" si="9">IF(A177=A178,"",AVERAGE(C154:C177))</f>
        <v/>
      </c>
      <c r="F177" s="9" t="str">
        <f t="shared" ref="F177:F240" si="10">IF(A177=A178,"",AVERAGE(D154:D177))</f>
        <v/>
      </c>
      <c r="G177" s="9" t="str">
        <f t="shared" ref="G177:G240" si="11">IF(A177=A178,"",E177-F177)</f>
        <v/>
      </c>
      <c r="H177" s="9">
        <v>-5</v>
      </c>
      <c r="P177" s="5"/>
    </row>
    <row r="178" spans="1:16" hidden="1" x14ac:dyDescent="0.25">
      <c r="A178" s="7">
        <v>40550</v>
      </c>
      <c r="B178" s="8">
        <v>900</v>
      </c>
      <c r="C178" s="11">
        <v>63.75</v>
      </c>
      <c r="D178" s="12">
        <v>63.753999999999998</v>
      </c>
      <c r="E178" s="9" t="str">
        <f t="shared" si="9"/>
        <v/>
      </c>
      <c r="F178" s="9" t="str">
        <f t="shared" si="10"/>
        <v/>
      </c>
      <c r="G178" s="9" t="str">
        <f t="shared" si="11"/>
        <v/>
      </c>
      <c r="H178" s="9">
        <v>-5</v>
      </c>
      <c r="P178" s="6"/>
    </row>
    <row r="179" spans="1:16" hidden="1" x14ac:dyDescent="0.25">
      <c r="A179" s="7">
        <v>40550</v>
      </c>
      <c r="B179" s="8">
        <v>1000</v>
      </c>
      <c r="C179" s="11">
        <v>64.41</v>
      </c>
      <c r="D179" s="12">
        <v>64.409000000000006</v>
      </c>
      <c r="E179" s="9" t="str">
        <f t="shared" si="9"/>
        <v/>
      </c>
      <c r="F179" s="9" t="str">
        <f t="shared" si="10"/>
        <v/>
      </c>
      <c r="G179" s="9" t="str">
        <f t="shared" si="11"/>
        <v/>
      </c>
      <c r="H179" s="9">
        <v>-5</v>
      </c>
      <c r="P179" s="5"/>
    </row>
    <row r="180" spans="1:16" hidden="1" x14ac:dyDescent="0.25">
      <c r="A180" s="7">
        <v>40550</v>
      </c>
      <c r="B180" s="8">
        <v>1100</v>
      </c>
      <c r="C180" s="11">
        <v>64.97</v>
      </c>
      <c r="D180" s="12">
        <v>64.968999999999994</v>
      </c>
      <c r="E180" s="9" t="str">
        <f t="shared" si="9"/>
        <v/>
      </c>
      <c r="F180" s="9" t="str">
        <f t="shared" si="10"/>
        <v/>
      </c>
      <c r="G180" s="9" t="str">
        <f t="shared" si="11"/>
        <v/>
      </c>
      <c r="H180" s="9">
        <v>-5</v>
      </c>
      <c r="P180" s="6"/>
    </row>
    <row r="181" spans="1:16" hidden="1" x14ac:dyDescent="0.25">
      <c r="A181" s="7">
        <v>40550</v>
      </c>
      <c r="B181" s="8">
        <v>1200</v>
      </c>
      <c r="C181" s="11">
        <v>64.069999999999993</v>
      </c>
      <c r="D181" s="12">
        <v>64.067999999999998</v>
      </c>
      <c r="E181" s="9" t="str">
        <f t="shared" si="9"/>
        <v/>
      </c>
      <c r="F181" s="9" t="str">
        <f t="shared" si="10"/>
        <v/>
      </c>
      <c r="G181" s="9" t="str">
        <f t="shared" si="11"/>
        <v/>
      </c>
      <c r="H181" s="9">
        <v>-5</v>
      </c>
      <c r="P181" s="5"/>
    </row>
    <row r="182" spans="1:16" hidden="1" x14ac:dyDescent="0.25">
      <c r="A182" s="7">
        <v>40550</v>
      </c>
      <c r="B182" s="8">
        <v>1300</v>
      </c>
      <c r="C182" s="11">
        <v>62.88</v>
      </c>
      <c r="D182" s="12">
        <v>62.881</v>
      </c>
      <c r="E182" s="9" t="str">
        <f t="shared" si="9"/>
        <v/>
      </c>
      <c r="F182" s="9" t="str">
        <f t="shared" si="10"/>
        <v/>
      </c>
      <c r="G182" s="9" t="str">
        <f t="shared" si="11"/>
        <v/>
      </c>
      <c r="H182" s="9">
        <v>-5</v>
      </c>
      <c r="P182" s="6"/>
    </row>
    <row r="183" spans="1:16" hidden="1" x14ac:dyDescent="0.25">
      <c r="A183" s="7">
        <v>40550</v>
      </c>
      <c r="B183" s="8">
        <v>1400</v>
      </c>
      <c r="C183" s="11">
        <v>57.19</v>
      </c>
      <c r="D183" s="12">
        <v>57.189</v>
      </c>
      <c r="E183" s="9" t="str">
        <f t="shared" si="9"/>
        <v/>
      </c>
      <c r="F183" s="9" t="str">
        <f t="shared" si="10"/>
        <v/>
      </c>
      <c r="G183" s="9" t="str">
        <f t="shared" si="11"/>
        <v/>
      </c>
      <c r="H183" s="9">
        <v>-5</v>
      </c>
      <c r="P183" s="5"/>
    </row>
    <row r="184" spans="1:16" hidden="1" x14ac:dyDescent="0.25">
      <c r="A184" s="7">
        <v>40550</v>
      </c>
      <c r="B184" s="8">
        <v>1500</v>
      </c>
      <c r="C184" s="11">
        <v>53.46</v>
      </c>
      <c r="D184" s="12">
        <v>53.457000000000001</v>
      </c>
      <c r="E184" s="9" t="str">
        <f t="shared" si="9"/>
        <v/>
      </c>
      <c r="F184" s="9" t="str">
        <f t="shared" si="10"/>
        <v/>
      </c>
      <c r="G184" s="9" t="str">
        <f t="shared" si="11"/>
        <v/>
      </c>
      <c r="H184" s="9">
        <v>-5</v>
      </c>
      <c r="P184" s="6"/>
    </row>
    <row r="185" spans="1:16" hidden="1" x14ac:dyDescent="0.25">
      <c r="A185" s="7">
        <v>40550</v>
      </c>
      <c r="B185" s="8">
        <v>1600</v>
      </c>
      <c r="C185" s="11">
        <v>59.55</v>
      </c>
      <c r="D185" s="12">
        <v>52.436999999999998</v>
      </c>
      <c r="E185" s="9" t="str">
        <f t="shared" si="9"/>
        <v/>
      </c>
      <c r="F185" s="9" t="str">
        <f t="shared" si="10"/>
        <v/>
      </c>
      <c r="G185" s="9" t="str">
        <f t="shared" si="11"/>
        <v/>
      </c>
      <c r="H185" s="9">
        <v>-5</v>
      </c>
      <c r="P185" s="5"/>
    </row>
    <row r="186" spans="1:16" hidden="1" x14ac:dyDescent="0.25">
      <c r="A186" s="7">
        <v>40550</v>
      </c>
      <c r="B186" s="8">
        <v>1700</v>
      </c>
      <c r="C186" s="11">
        <v>63</v>
      </c>
      <c r="D186" s="12">
        <v>61.975999999999999</v>
      </c>
      <c r="E186" s="9" t="str">
        <f t="shared" si="9"/>
        <v/>
      </c>
      <c r="F186" s="9" t="str">
        <f t="shared" si="10"/>
        <v/>
      </c>
      <c r="G186" s="9" t="str">
        <f t="shared" si="11"/>
        <v/>
      </c>
      <c r="H186" s="9">
        <v>-5</v>
      </c>
      <c r="P186" s="6"/>
    </row>
    <row r="187" spans="1:16" hidden="1" x14ac:dyDescent="0.25">
      <c r="A187" s="7">
        <v>40550</v>
      </c>
      <c r="B187" s="8">
        <v>1800</v>
      </c>
      <c r="C187" s="11">
        <v>61.86</v>
      </c>
      <c r="D187" s="12">
        <v>61.865000000000002</v>
      </c>
      <c r="E187" s="9" t="str">
        <f t="shared" si="9"/>
        <v/>
      </c>
      <c r="F187" s="9" t="str">
        <f t="shared" si="10"/>
        <v/>
      </c>
      <c r="G187" s="9" t="str">
        <f t="shared" si="11"/>
        <v/>
      </c>
      <c r="H187" s="9">
        <v>-5</v>
      </c>
      <c r="P187" s="5"/>
    </row>
    <row r="188" spans="1:16" hidden="1" x14ac:dyDescent="0.25">
      <c r="A188" s="7">
        <v>40550</v>
      </c>
      <c r="B188" s="8">
        <v>1900</v>
      </c>
      <c r="C188" s="11">
        <v>56.13</v>
      </c>
      <c r="D188" s="12">
        <v>56.127000000000002</v>
      </c>
      <c r="E188" s="9" t="str">
        <f t="shared" si="9"/>
        <v/>
      </c>
      <c r="F188" s="9" t="str">
        <f t="shared" si="10"/>
        <v/>
      </c>
      <c r="G188" s="9" t="str">
        <f t="shared" si="11"/>
        <v/>
      </c>
      <c r="H188" s="9">
        <v>-5</v>
      </c>
      <c r="P188" s="6"/>
    </row>
    <row r="189" spans="1:16" hidden="1" x14ac:dyDescent="0.25">
      <c r="A189" s="7">
        <v>40550</v>
      </c>
      <c r="B189" s="8">
        <v>2000</v>
      </c>
      <c r="C189" s="11">
        <v>51.14</v>
      </c>
      <c r="D189" s="12">
        <v>51.139000000000003</v>
      </c>
      <c r="E189" s="9" t="str">
        <f t="shared" si="9"/>
        <v/>
      </c>
      <c r="F189" s="9" t="str">
        <f t="shared" si="10"/>
        <v/>
      </c>
      <c r="G189" s="9" t="str">
        <f t="shared" si="11"/>
        <v/>
      </c>
      <c r="H189" s="9">
        <v>-5</v>
      </c>
      <c r="P189" s="5"/>
    </row>
    <row r="190" spans="1:16" hidden="1" x14ac:dyDescent="0.25">
      <c r="A190" s="7">
        <v>40550</v>
      </c>
      <c r="B190" s="8">
        <v>2100</v>
      </c>
      <c r="C190" s="11">
        <v>49.93</v>
      </c>
      <c r="D190" s="12">
        <v>49.93</v>
      </c>
      <c r="E190" s="9" t="str">
        <f t="shared" si="9"/>
        <v/>
      </c>
      <c r="F190" s="9" t="str">
        <f t="shared" si="10"/>
        <v/>
      </c>
      <c r="G190" s="9" t="str">
        <f t="shared" si="11"/>
        <v/>
      </c>
      <c r="H190" s="9">
        <v>-5</v>
      </c>
      <c r="P190" s="6"/>
    </row>
    <row r="191" spans="1:16" hidden="1" x14ac:dyDescent="0.25">
      <c r="A191" s="7">
        <v>40550</v>
      </c>
      <c r="B191" s="8">
        <v>2200</v>
      </c>
      <c r="C191" s="11">
        <v>52.48</v>
      </c>
      <c r="D191" s="12">
        <v>52.482999999999997</v>
      </c>
      <c r="E191" s="9" t="str">
        <f t="shared" si="9"/>
        <v/>
      </c>
      <c r="F191" s="9" t="str">
        <f t="shared" si="10"/>
        <v/>
      </c>
      <c r="G191" s="9" t="str">
        <f t="shared" si="11"/>
        <v/>
      </c>
      <c r="H191" s="9">
        <v>-5</v>
      </c>
      <c r="P191" s="5"/>
    </row>
    <row r="192" spans="1:16" hidden="1" x14ac:dyDescent="0.25">
      <c r="A192" s="7">
        <v>40550</v>
      </c>
      <c r="B192" s="8">
        <v>2300</v>
      </c>
      <c r="C192" s="11">
        <v>48.69</v>
      </c>
      <c r="D192" s="12">
        <v>48.69</v>
      </c>
      <c r="E192" s="9">
        <f t="shared" si="9"/>
        <v>52.230833333333344</v>
      </c>
      <c r="F192" s="9">
        <f t="shared" si="10"/>
        <v>51.89158333333333</v>
      </c>
      <c r="G192" s="9">
        <f t="shared" si="11"/>
        <v>0.33925000000001404</v>
      </c>
      <c r="H192" s="9">
        <v>-5</v>
      </c>
      <c r="P192" s="6"/>
    </row>
    <row r="193" spans="1:16" hidden="1" x14ac:dyDescent="0.25">
      <c r="A193" s="7">
        <v>40551</v>
      </c>
      <c r="B193" s="8">
        <v>0</v>
      </c>
      <c r="C193" s="11">
        <v>27</v>
      </c>
      <c r="D193" s="12">
        <v>26.995999999999999</v>
      </c>
      <c r="E193" s="9" t="str">
        <f t="shared" si="9"/>
        <v/>
      </c>
      <c r="F193" s="9" t="str">
        <f t="shared" si="10"/>
        <v/>
      </c>
      <c r="G193" s="9" t="str">
        <f t="shared" si="11"/>
        <v/>
      </c>
      <c r="H193" s="9">
        <v>-5</v>
      </c>
      <c r="P193" s="5"/>
    </row>
    <row r="194" spans="1:16" hidden="1" x14ac:dyDescent="0.25">
      <c r="A194" s="7">
        <v>40551</v>
      </c>
      <c r="B194" s="8">
        <v>100</v>
      </c>
      <c r="C194" s="11">
        <v>24.82</v>
      </c>
      <c r="D194" s="12">
        <v>24.817</v>
      </c>
      <c r="E194" s="9" t="str">
        <f t="shared" si="9"/>
        <v/>
      </c>
      <c r="F194" s="9" t="str">
        <f t="shared" si="10"/>
        <v/>
      </c>
      <c r="G194" s="9" t="str">
        <f t="shared" si="11"/>
        <v/>
      </c>
      <c r="H194" s="9">
        <v>-5</v>
      </c>
      <c r="P194" s="6"/>
    </row>
    <row r="195" spans="1:16" hidden="1" x14ac:dyDescent="0.25">
      <c r="A195" s="7">
        <v>40551</v>
      </c>
      <c r="B195" s="8">
        <v>200</v>
      </c>
      <c r="C195" s="11">
        <v>20.100000000000001</v>
      </c>
      <c r="D195" s="12">
        <v>20.096</v>
      </c>
      <c r="E195" s="9" t="str">
        <f t="shared" si="9"/>
        <v/>
      </c>
      <c r="F195" s="9" t="str">
        <f t="shared" si="10"/>
        <v/>
      </c>
      <c r="G195" s="9" t="str">
        <f t="shared" si="11"/>
        <v/>
      </c>
      <c r="H195" s="9">
        <v>-5</v>
      </c>
      <c r="P195" s="5"/>
    </row>
    <row r="196" spans="1:16" hidden="1" x14ac:dyDescent="0.25">
      <c r="A196" s="7">
        <v>40551</v>
      </c>
      <c r="B196" s="8">
        <v>300</v>
      </c>
      <c r="C196" s="11">
        <v>15.76</v>
      </c>
      <c r="D196" s="12">
        <v>13.935</v>
      </c>
      <c r="E196" s="9" t="str">
        <f t="shared" si="9"/>
        <v/>
      </c>
      <c r="F196" s="9" t="str">
        <f t="shared" si="10"/>
        <v/>
      </c>
      <c r="G196" s="9" t="str">
        <f t="shared" si="11"/>
        <v/>
      </c>
      <c r="H196" s="9">
        <v>-5</v>
      </c>
      <c r="P196" s="6"/>
    </row>
    <row r="197" spans="1:16" hidden="1" x14ac:dyDescent="0.25">
      <c r="A197" s="7">
        <v>40551</v>
      </c>
      <c r="B197" s="8">
        <v>400</v>
      </c>
      <c r="C197" s="11">
        <v>18.09</v>
      </c>
      <c r="D197" s="12">
        <v>10.147</v>
      </c>
      <c r="E197" s="9" t="str">
        <f t="shared" si="9"/>
        <v/>
      </c>
      <c r="F197" s="9" t="str">
        <f t="shared" si="10"/>
        <v/>
      </c>
      <c r="G197" s="9" t="str">
        <f t="shared" si="11"/>
        <v/>
      </c>
      <c r="H197" s="9">
        <v>-5</v>
      </c>
      <c r="P197" s="5"/>
    </row>
    <row r="198" spans="1:16" hidden="1" x14ac:dyDescent="0.25">
      <c r="A198" s="7">
        <v>40551</v>
      </c>
      <c r="B198" s="8">
        <v>500</v>
      </c>
      <c r="C198" s="11">
        <v>14.02</v>
      </c>
      <c r="D198" s="12">
        <v>10.802</v>
      </c>
      <c r="E198" s="9" t="str">
        <f t="shared" si="9"/>
        <v/>
      </c>
      <c r="F198" s="9" t="str">
        <f t="shared" si="10"/>
        <v/>
      </c>
      <c r="G198" s="9" t="str">
        <f t="shared" si="11"/>
        <v/>
      </c>
      <c r="H198" s="9">
        <v>-5</v>
      </c>
      <c r="P198" s="6"/>
    </row>
    <row r="199" spans="1:16" hidden="1" x14ac:dyDescent="0.25">
      <c r="A199" s="7">
        <v>40551</v>
      </c>
      <c r="B199" s="8">
        <v>600</v>
      </c>
      <c r="C199" s="11">
        <v>14.69</v>
      </c>
      <c r="D199" s="12">
        <v>14.693</v>
      </c>
      <c r="E199" s="9" t="str">
        <f t="shared" si="9"/>
        <v/>
      </c>
      <c r="F199" s="9" t="str">
        <f t="shared" si="10"/>
        <v/>
      </c>
      <c r="G199" s="9" t="str">
        <f t="shared" si="11"/>
        <v/>
      </c>
      <c r="H199" s="9">
        <v>-5</v>
      </c>
      <c r="P199" s="5"/>
    </row>
    <row r="200" spans="1:16" hidden="1" x14ac:dyDescent="0.25">
      <c r="A200" s="7">
        <v>40551</v>
      </c>
      <c r="B200" s="8">
        <v>700</v>
      </c>
      <c r="C200" s="11">
        <v>23.54</v>
      </c>
      <c r="D200" s="12">
        <v>19.044</v>
      </c>
      <c r="E200" s="9" t="str">
        <f t="shared" si="9"/>
        <v/>
      </c>
      <c r="F200" s="9" t="str">
        <f t="shared" si="10"/>
        <v/>
      </c>
      <c r="G200" s="9" t="str">
        <f t="shared" si="11"/>
        <v/>
      </c>
      <c r="H200" s="9">
        <v>-5</v>
      </c>
      <c r="P200" s="6"/>
    </row>
    <row r="201" spans="1:16" hidden="1" x14ac:dyDescent="0.25">
      <c r="A201" s="7">
        <v>40551</v>
      </c>
      <c r="B201" s="8">
        <v>800</v>
      </c>
      <c r="C201" s="11">
        <v>38.270000000000003</v>
      </c>
      <c r="D201" s="12">
        <v>22.640999999999998</v>
      </c>
      <c r="E201" s="9" t="str">
        <f t="shared" si="9"/>
        <v/>
      </c>
      <c r="F201" s="9" t="str">
        <f t="shared" si="10"/>
        <v/>
      </c>
      <c r="G201" s="9" t="str">
        <f t="shared" si="11"/>
        <v/>
      </c>
      <c r="H201" s="9">
        <v>-5</v>
      </c>
      <c r="P201" s="5"/>
    </row>
    <row r="202" spans="1:16" hidden="1" x14ac:dyDescent="0.25">
      <c r="A202" s="7">
        <v>40551</v>
      </c>
      <c r="B202" s="8">
        <v>900</v>
      </c>
      <c r="C202" s="11">
        <v>46.2</v>
      </c>
      <c r="D202" s="12">
        <v>25.712</v>
      </c>
      <c r="E202" s="9" t="str">
        <f t="shared" si="9"/>
        <v/>
      </c>
      <c r="F202" s="9" t="str">
        <f t="shared" si="10"/>
        <v/>
      </c>
      <c r="G202" s="9" t="str">
        <f t="shared" si="11"/>
        <v/>
      </c>
      <c r="H202" s="9">
        <v>-5</v>
      </c>
      <c r="P202" s="6"/>
    </row>
    <row r="203" spans="1:16" hidden="1" x14ac:dyDescent="0.25">
      <c r="A203" s="7">
        <v>40551</v>
      </c>
      <c r="B203" s="8">
        <v>1000</v>
      </c>
      <c r="C203" s="11">
        <v>49.94</v>
      </c>
      <c r="D203" s="12">
        <v>26.157</v>
      </c>
      <c r="E203" s="9" t="str">
        <f t="shared" si="9"/>
        <v/>
      </c>
      <c r="F203" s="9" t="str">
        <f t="shared" si="10"/>
        <v/>
      </c>
      <c r="G203" s="9" t="str">
        <f t="shared" si="11"/>
        <v/>
      </c>
      <c r="H203" s="9">
        <v>-5</v>
      </c>
      <c r="P203" s="5"/>
    </row>
    <row r="204" spans="1:16" hidden="1" x14ac:dyDescent="0.25">
      <c r="A204" s="7">
        <v>40551</v>
      </c>
      <c r="B204" s="8">
        <v>1100</v>
      </c>
      <c r="C204" s="11">
        <v>49.42</v>
      </c>
      <c r="D204" s="12">
        <v>27.99</v>
      </c>
      <c r="E204" s="9" t="str">
        <f t="shared" si="9"/>
        <v/>
      </c>
      <c r="F204" s="9" t="str">
        <f t="shared" si="10"/>
        <v/>
      </c>
      <c r="G204" s="9" t="str">
        <f t="shared" si="11"/>
        <v/>
      </c>
      <c r="H204" s="9">
        <v>-5</v>
      </c>
      <c r="P204" s="6"/>
    </row>
    <row r="205" spans="1:16" hidden="1" x14ac:dyDescent="0.25">
      <c r="A205" s="7">
        <v>40551</v>
      </c>
      <c r="B205" s="8">
        <v>1200</v>
      </c>
      <c r="C205" s="11">
        <v>42.9</v>
      </c>
      <c r="D205" s="12">
        <v>42.896000000000001</v>
      </c>
      <c r="E205" s="9" t="str">
        <f t="shared" si="9"/>
        <v/>
      </c>
      <c r="F205" s="9" t="str">
        <f t="shared" si="10"/>
        <v/>
      </c>
      <c r="G205" s="9" t="str">
        <f t="shared" si="11"/>
        <v/>
      </c>
      <c r="H205" s="9">
        <v>-5</v>
      </c>
      <c r="P205" s="5"/>
    </row>
    <row r="206" spans="1:16" hidden="1" x14ac:dyDescent="0.25">
      <c r="A206" s="7">
        <v>40551</v>
      </c>
      <c r="B206" s="8">
        <v>1300</v>
      </c>
      <c r="C206" s="11">
        <v>36.380000000000003</v>
      </c>
      <c r="D206" s="12">
        <v>36.384999999999998</v>
      </c>
      <c r="E206" s="9" t="str">
        <f t="shared" si="9"/>
        <v/>
      </c>
      <c r="F206" s="9" t="str">
        <f t="shared" si="10"/>
        <v/>
      </c>
      <c r="G206" s="9" t="str">
        <f t="shared" si="11"/>
        <v/>
      </c>
      <c r="H206" s="9">
        <v>-5</v>
      </c>
      <c r="P206" s="6"/>
    </row>
    <row r="207" spans="1:16" hidden="1" x14ac:dyDescent="0.25">
      <c r="A207" s="7">
        <v>40551</v>
      </c>
      <c r="B207" s="8">
        <v>1400</v>
      </c>
      <c r="C207" s="11">
        <v>31.49</v>
      </c>
      <c r="D207" s="12">
        <v>31.492000000000001</v>
      </c>
      <c r="E207" s="9" t="str">
        <f t="shared" si="9"/>
        <v/>
      </c>
      <c r="F207" s="9" t="str">
        <f t="shared" si="10"/>
        <v/>
      </c>
      <c r="G207" s="9" t="str">
        <f t="shared" si="11"/>
        <v/>
      </c>
      <c r="H207" s="9">
        <v>-5</v>
      </c>
      <c r="P207" s="5"/>
    </row>
    <row r="208" spans="1:16" hidden="1" x14ac:dyDescent="0.25">
      <c r="A208" s="7">
        <v>40551</v>
      </c>
      <c r="B208" s="8">
        <v>1500</v>
      </c>
      <c r="C208" s="11">
        <v>24.21</v>
      </c>
      <c r="D208" s="12">
        <v>24.215</v>
      </c>
      <c r="E208" s="9" t="str">
        <f t="shared" si="9"/>
        <v/>
      </c>
      <c r="F208" s="9" t="str">
        <f t="shared" si="10"/>
        <v/>
      </c>
      <c r="G208" s="9" t="str">
        <f t="shared" si="11"/>
        <v/>
      </c>
      <c r="H208" s="9">
        <v>-5</v>
      </c>
      <c r="P208" s="6"/>
    </row>
    <row r="209" spans="1:16" hidden="1" x14ac:dyDescent="0.25">
      <c r="A209" s="7">
        <v>40551</v>
      </c>
      <c r="B209" s="8">
        <v>1600</v>
      </c>
      <c r="C209" s="11">
        <v>36.32</v>
      </c>
      <c r="D209" s="12">
        <v>23.827000000000002</v>
      </c>
      <c r="E209" s="9" t="str">
        <f t="shared" si="9"/>
        <v/>
      </c>
      <c r="F209" s="9" t="str">
        <f t="shared" si="10"/>
        <v/>
      </c>
      <c r="G209" s="9" t="str">
        <f t="shared" si="11"/>
        <v/>
      </c>
      <c r="H209" s="9">
        <v>-5</v>
      </c>
      <c r="P209" s="5"/>
    </row>
    <row r="210" spans="1:16" hidden="1" x14ac:dyDescent="0.25">
      <c r="A210" s="7">
        <v>40551</v>
      </c>
      <c r="B210" s="8">
        <v>1700</v>
      </c>
      <c r="C210" s="11">
        <v>53.02</v>
      </c>
      <c r="D210" s="12">
        <v>53.021999999999998</v>
      </c>
      <c r="E210" s="9" t="str">
        <f t="shared" si="9"/>
        <v/>
      </c>
      <c r="F210" s="9" t="str">
        <f t="shared" si="10"/>
        <v/>
      </c>
      <c r="G210" s="9" t="str">
        <f t="shared" si="11"/>
        <v/>
      </c>
      <c r="H210" s="9">
        <v>-5</v>
      </c>
      <c r="P210" s="6"/>
    </row>
    <row r="211" spans="1:16" hidden="1" x14ac:dyDescent="0.25">
      <c r="A211" s="7">
        <v>40551</v>
      </c>
      <c r="B211" s="8">
        <v>1800</v>
      </c>
      <c r="C211" s="11">
        <v>55.45</v>
      </c>
      <c r="D211" s="12">
        <v>55.448</v>
      </c>
      <c r="E211" s="9" t="str">
        <f t="shared" si="9"/>
        <v/>
      </c>
      <c r="F211" s="9" t="str">
        <f t="shared" si="10"/>
        <v/>
      </c>
      <c r="G211" s="9" t="str">
        <f t="shared" si="11"/>
        <v/>
      </c>
      <c r="H211" s="9">
        <v>-5</v>
      </c>
      <c r="P211" s="5"/>
    </row>
    <row r="212" spans="1:16" hidden="1" x14ac:dyDescent="0.25">
      <c r="A212" s="7">
        <v>40551</v>
      </c>
      <c r="B212" s="8">
        <v>1900</v>
      </c>
      <c r="C212" s="11">
        <v>52.94</v>
      </c>
      <c r="D212" s="12">
        <v>52.935000000000002</v>
      </c>
      <c r="E212" s="9" t="str">
        <f t="shared" si="9"/>
        <v/>
      </c>
      <c r="F212" s="9" t="str">
        <f t="shared" si="10"/>
        <v/>
      </c>
      <c r="G212" s="9" t="str">
        <f t="shared" si="11"/>
        <v/>
      </c>
      <c r="H212" s="9">
        <v>-5</v>
      </c>
      <c r="P212" s="6"/>
    </row>
    <row r="213" spans="1:16" hidden="1" x14ac:dyDescent="0.25">
      <c r="A213" s="7">
        <v>40551</v>
      </c>
      <c r="B213" s="8">
        <v>2000</v>
      </c>
      <c r="C213" s="11">
        <v>48.14</v>
      </c>
      <c r="D213" s="12">
        <v>48.137</v>
      </c>
      <c r="E213" s="9" t="str">
        <f t="shared" si="9"/>
        <v/>
      </c>
      <c r="F213" s="9" t="str">
        <f t="shared" si="10"/>
        <v/>
      </c>
      <c r="G213" s="9" t="str">
        <f t="shared" si="11"/>
        <v/>
      </c>
      <c r="H213" s="9">
        <v>-5</v>
      </c>
      <c r="P213" s="5"/>
    </row>
    <row r="214" spans="1:16" hidden="1" x14ac:dyDescent="0.25">
      <c r="A214" s="7">
        <v>40551</v>
      </c>
      <c r="B214" s="8">
        <v>2100</v>
      </c>
      <c r="C214" s="11">
        <v>41.02</v>
      </c>
      <c r="D214" s="12">
        <v>41.018999999999998</v>
      </c>
      <c r="E214" s="9" t="str">
        <f t="shared" si="9"/>
        <v/>
      </c>
      <c r="F214" s="9" t="str">
        <f t="shared" si="10"/>
        <v/>
      </c>
      <c r="G214" s="9" t="str">
        <f t="shared" si="11"/>
        <v/>
      </c>
      <c r="H214" s="9">
        <v>-5</v>
      </c>
      <c r="P214" s="6"/>
    </row>
    <row r="215" spans="1:16" hidden="1" x14ac:dyDescent="0.25">
      <c r="A215" s="7">
        <v>40551</v>
      </c>
      <c r="B215" s="8">
        <v>2200</v>
      </c>
      <c r="C215" s="11">
        <v>46.97</v>
      </c>
      <c r="D215" s="12">
        <v>46.969000000000001</v>
      </c>
      <c r="E215" s="9" t="str">
        <f t="shared" si="9"/>
        <v/>
      </c>
      <c r="F215" s="9" t="str">
        <f t="shared" si="10"/>
        <v/>
      </c>
      <c r="G215" s="9" t="str">
        <f t="shared" si="11"/>
        <v/>
      </c>
      <c r="H215" s="9">
        <v>-5</v>
      </c>
      <c r="P215" s="5"/>
    </row>
    <row r="216" spans="1:16" hidden="1" x14ac:dyDescent="0.25">
      <c r="A216" s="7">
        <v>40551</v>
      </c>
      <c r="B216" s="8">
        <v>2300</v>
      </c>
      <c r="C216" s="11">
        <v>34.380000000000003</v>
      </c>
      <c r="D216" s="12">
        <v>45.813000000000002</v>
      </c>
      <c r="E216" s="9">
        <f t="shared" si="9"/>
        <v>35.21125</v>
      </c>
      <c r="F216" s="9">
        <f t="shared" si="10"/>
        <v>31.049499999999998</v>
      </c>
      <c r="G216" s="9">
        <f t="shared" si="11"/>
        <v>4.1617500000000014</v>
      </c>
      <c r="H216" s="9">
        <v>-5</v>
      </c>
      <c r="P216" s="6"/>
    </row>
    <row r="217" spans="1:16" hidden="1" x14ac:dyDescent="0.25">
      <c r="A217" s="7">
        <v>40552</v>
      </c>
      <c r="B217" s="8">
        <v>0</v>
      </c>
      <c r="C217" s="11">
        <v>32.54</v>
      </c>
      <c r="D217" s="12">
        <v>32.542000000000002</v>
      </c>
      <c r="E217" s="9" t="str">
        <f t="shared" si="9"/>
        <v/>
      </c>
      <c r="F217" s="9" t="str">
        <f t="shared" si="10"/>
        <v/>
      </c>
      <c r="G217" s="9" t="str">
        <f t="shared" si="11"/>
        <v/>
      </c>
      <c r="H217" s="9">
        <v>-5</v>
      </c>
      <c r="P217" s="5"/>
    </row>
    <row r="218" spans="1:16" hidden="1" x14ac:dyDescent="0.25">
      <c r="A218" s="7">
        <v>40552</v>
      </c>
      <c r="B218" s="8">
        <v>100</v>
      </c>
      <c r="C218" s="11">
        <v>21.55</v>
      </c>
      <c r="D218" s="12">
        <v>21.548999999999999</v>
      </c>
      <c r="E218" s="9" t="str">
        <f t="shared" si="9"/>
        <v/>
      </c>
      <c r="F218" s="9" t="str">
        <f t="shared" si="10"/>
        <v/>
      </c>
      <c r="G218" s="9" t="str">
        <f t="shared" si="11"/>
        <v/>
      </c>
      <c r="H218" s="9">
        <v>-5</v>
      </c>
      <c r="P218" s="6"/>
    </row>
    <row r="219" spans="1:16" hidden="1" x14ac:dyDescent="0.25">
      <c r="A219" s="7">
        <v>40552</v>
      </c>
      <c r="B219" s="8">
        <v>200</v>
      </c>
      <c r="C219" s="11">
        <v>15.71</v>
      </c>
      <c r="D219" s="12">
        <v>15.711</v>
      </c>
      <c r="E219" s="9" t="str">
        <f t="shared" si="9"/>
        <v/>
      </c>
      <c r="F219" s="9" t="str">
        <f t="shared" si="10"/>
        <v/>
      </c>
      <c r="G219" s="9" t="str">
        <f t="shared" si="11"/>
        <v/>
      </c>
      <c r="H219" s="9">
        <v>-5</v>
      </c>
      <c r="P219" s="5"/>
    </row>
    <row r="220" spans="1:16" hidden="1" x14ac:dyDescent="0.25">
      <c r="A220" s="7">
        <v>40552</v>
      </c>
      <c r="B220" s="8">
        <v>300</v>
      </c>
      <c r="C220" s="11">
        <v>10.58</v>
      </c>
      <c r="D220" s="12">
        <v>10.583</v>
      </c>
      <c r="E220" s="9" t="str">
        <f t="shared" si="9"/>
        <v/>
      </c>
      <c r="F220" s="9" t="str">
        <f t="shared" si="10"/>
        <v/>
      </c>
      <c r="G220" s="9" t="str">
        <f t="shared" si="11"/>
        <v/>
      </c>
      <c r="H220" s="9">
        <v>-5</v>
      </c>
      <c r="P220" s="6"/>
    </row>
    <row r="221" spans="1:16" hidden="1" x14ac:dyDescent="0.25">
      <c r="A221" s="7">
        <v>40552</v>
      </c>
      <c r="B221" s="8">
        <v>400</v>
      </c>
      <c r="C221" s="11">
        <v>10.32</v>
      </c>
      <c r="D221" s="12">
        <v>10.324</v>
      </c>
      <c r="E221" s="9" t="str">
        <f t="shared" si="9"/>
        <v/>
      </c>
      <c r="F221" s="9" t="str">
        <f t="shared" si="10"/>
        <v/>
      </c>
      <c r="G221" s="9" t="str">
        <f t="shared" si="11"/>
        <v/>
      </c>
      <c r="H221" s="9">
        <v>-5</v>
      </c>
      <c r="P221" s="5"/>
    </row>
    <row r="222" spans="1:16" hidden="1" x14ac:dyDescent="0.25">
      <c r="A222" s="7">
        <v>40552</v>
      </c>
      <c r="B222" s="8">
        <v>500</v>
      </c>
      <c r="C222" s="11">
        <v>10.33</v>
      </c>
      <c r="D222" s="12">
        <v>10.324999999999999</v>
      </c>
      <c r="E222" s="9" t="str">
        <f t="shared" si="9"/>
        <v/>
      </c>
      <c r="F222" s="9" t="str">
        <f t="shared" si="10"/>
        <v/>
      </c>
      <c r="G222" s="9" t="str">
        <f t="shared" si="11"/>
        <v/>
      </c>
      <c r="H222" s="9">
        <v>-5</v>
      </c>
      <c r="P222" s="6"/>
    </row>
    <row r="223" spans="1:16" hidden="1" x14ac:dyDescent="0.25">
      <c r="A223" s="7">
        <v>40552</v>
      </c>
      <c r="B223" s="8">
        <v>600</v>
      </c>
      <c r="C223" s="11">
        <v>9.2200000000000006</v>
      </c>
      <c r="D223" s="12">
        <v>9.2230000000000008</v>
      </c>
      <c r="E223" s="9" t="str">
        <f t="shared" si="9"/>
        <v/>
      </c>
      <c r="F223" s="9" t="str">
        <f t="shared" si="10"/>
        <v/>
      </c>
      <c r="G223" s="9" t="str">
        <f t="shared" si="11"/>
        <v/>
      </c>
      <c r="H223" s="9">
        <v>-5</v>
      </c>
      <c r="P223" s="5"/>
    </row>
    <row r="224" spans="1:16" hidden="1" x14ac:dyDescent="0.25">
      <c r="A224" s="7">
        <v>40552</v>
      </c>
      <c r="B224" s="8">
        <v>700</v>
      </c>
      <c r="C224" s="11">
        <v>10</v>
      </c>
      <c r="D224" s="12">
        <v>10.002000000000001</v>
      </c>
      <c r="E224" s="9" t="str">
        <f t="shared" si="9"/>
        <v/>
      </c>
      <c r="F224" s="9" t="str">
        <f t="shared" si="10"/>
        <v/>
      </c>
      <c r="G224" s="9" t="str">
        <f t="shared" si="11"/>
        <v/>
      </c>
      <c r="H224" s="9">
        <v>-5</v>
      </c>
      <c r="P224" s="6"/>
    </row>
    <row r="225" spans="1:16" hidden="1" x14ac:dyDescent="0.25">
      <c r="A225" s="7">
        <v>40552</v>
      </c>
      <c r="B225" s="8">
        <v>800</v>
      </c>
      <c r="C225" s="11">
        <v>10.19</v>
      </c>
      <c r="D225" s="12">
        <v>10.191000000000001</v>
      </c>
      <c r="E225" s="9" t="str">
        <f t="shared" si="9"/>
        <v/>
      </c>
      <c r="F225" s="9" t="str">
        <f t="shared" si="10"/>
        <v/>
      </c>
      <c r="G225" s="9" t="str">
        <f t="shared" si="11"/>
        <v/>
      </c>
      <c r="H225" s="9">
        <v>-5</v>
      </c>
      <c r="P225" s="5"/>
    </row>
    <row r="226" spans="1:16" hidden="1" x14ac:dyDescent="0.25">
      <c r="A226" s="7">
        <v>40552</v>
      </c>
      <c r="B226" s="8">
        <v>900</v>
      </c>
      <c r="C226" s="11">
        <v>30</v>
      </c>
      <c r="D226" s="12">
        <v>30</v>
      </c>
      <c r="E226" s="9" t="str">
        <f t="shared" si="9"/>
        <v/>
      </c>
      <c r="F226" s="9" t="str">
        <f t="shared" si="10"/>
        <v/>
      </c>
      <c r="G226" s="9" t="str">
        <f t="shared" si="11"/>
        <v/>
      </c>
      <c r="H226" s="9">
        <v>-5</v>
      </c>
      <c r="P226" s="6"/>
    </row>
    <row r="227" spans="1:16" hidden="1" x14ac:dyDescent="0.25">
      <c r="A227" s="7">
        <v>40552</v>
      </c>
      <c r="B227" s="8">
        <v>1000</v>
      </c>
      <c r="C227" s="11">
        <v>46.02</v>
      </c>
      <c r="D227" s="12">
        <v>46.021999999999998</v>
      </c>
      <c r="E227" s="9" t="str">
        <f t="shared" si="9"/>
        <v/>
      </c>
      <c r="F227" s="9" t="str">
        <f t="shared" si="10"/>
        <v/>
      </c>
      <c r="G227" s="9" t="str">
        <f t="shared" si="11"/>
        <v/>
      </c>
      <c r="H227" s="9">
        <v>-5</v>
      </c>
      <c r="P227" s="5"/>
    </row>
    <row r="228" spans="1:16" hidden="1" x14ac:dyDescent="0.25">
      <c r="A228" s="7">
        <v>40552</v>
      </c>
      <c r="B228" s="8">
        <v>1100</v>
      </c>
      <c r="C228" s="11">
        <v>50.83</v>
      </c>
      <c r="D228" s="12">
        <v>50.835000000000001</v>
      </c>
      <c r="E228" s="9" t="str">
        <f t="shared" si="9"/>
        <v/>
      </c>
      <c r="F228" s="9" t="str">
        <f t="shared" si="10"/>
        <v/>
      </c>
      <c r="G228" s="9" t="str">
        <f t="shared" si="11"/>
        <v/>
      </c>
      <c r="H228" s="9">
        <v>-5</v>
      </c>
      <c r="P228" s="6"/>
    </row>
    <row r="229" spans="1:16" hidden="1" x14ac:dyDescent="0.25">
      <c r="A229" s="7">
        <v>40552</v>
      </c>
      <c r="B229" s="8">
        <v>1200</v>
      </c>
      <c r="C229" s="11">
        <v>53.02</v>
      </c>
      <c r="D229" s="12">
        <v>53.024000000000001</v>
      </c>
      <c r="E229" s="9" t="str">
        <f t="shared" si="9"/>
        <v/>
      </c>
      <c r="F229" s="9" t="str">
        <f t="shared" si="10"/>
        <v/>
      </c>
      <c r="G229" s="9" t="str">
        <f t="shared" si="11"/>
        <v/>
      </c>
      <c r="H229" s="9">
        <v>-5</v>
      </c>
      <c r="P229" s="5"/>
    </row>
    <row r="230" spans="1:16" hidden="1" x14ac:dyDescent="0.25">
      <c r="A230" s="7">
        <v>40552</v>
      </c>
      <c r="B230" s="8">
        <v>1300</v>
      </c>
      <c r="C230" s="11">
        <v>46.62</v>
      </c>
      <c r="D230" s="12">
        <v>46.616</v>
      </c>
      <c r="E230" s="9" t="str">
        <f t="shared" si="9"/>
        <v/>
      </c>
      <c r="F230" s="9" t="str">
        <f t="shared" si="10"/>
        <v/>
      </c>
      <c r="G230" s="9" t="str">
        <f t="shared" si="11"/>
        <v/>
      </c>
      <c r="H230" s="9">
        <v>-5</v>
      </c>
      <c r="P230" s="6"/>
    </row>
    <row r="231" spans="1:16" hidden="1" x14ac:dyDescent="0.25">
      <c r="A231" s="7">
        <v>40552</v>
      </c>
      <c r="B231" s="8">
        <v>1400</v>
      </c>
      <c r="C231" s="11">
        <v>43.44</v>
      </c>
      <c r="D231" s="12">
        <v>43.441000000000003</v>
      </c>
      <c r="E231" s="9" t="str">
        <f t="shared" si="9"/>
        <v/>
      </c>
      <c r="F231" s="9" t="str">
        <f t="shared" si="10"/>
        <v/>
      </c>
      <c r="G231" s="9" t="str">
        <f t="shared" si="11"/>
        <v/>
      </c>
      <c r="H231" s="9">
        <v>-5</v>
      </c>
      <c r="P231" s="5"/>
    </row>
    <row r="232" spans="1:16" hidden="1" x14ac:dyDescent="0.25">
      <c r="A232" s="7">
        <v>40552</v>
      </c>
      <c r="B232" s="8">
        <v>1500</v>
      </c>
      <c r="C232" s="11">
        <v>36.36</v>
      </c>
      <c r="D232" s="12">
        <v>36.36</v>
      </c>
      <c r="E232" s="9" t="str">
        <f t="shared" si="9"/>
        <v/>
      </c>
      <c r="F232" s="9" t="str">
        <f t="shared" si="10"/>
        <v/>
      </c>
      <c r="G232" s="9" t="str">
        <f t="shared" si="11"/>
        <v/>
      </c>
      <c r="H232" s="9">
        <v>-5</v>
      </c>
      <c r="P232" s="6"/>
    </row>
    <row r="233" spans="1:16" hidden="1" x14ac:dyDescent="0.25">
      <c r="A233" s="7">
        <v>40552</v>
      </c>
      <c r="B233" s="8">
        <v>1600</v>
      </c>
      <c r="C233" s="11">
        <v>39.22</v>
      </c>
      <c r="D233" s="12">
        <v>39.222000000000001</v>
      </c>
      <c r="E233" s="9" t="str">
        <f t="shared" si="9"/>
        <v/>
      </c>
      <c r="F233" s="9" t="str">
        <f t="shared" si="10"/>
        <v/>
      </c>
      <c r="G233" s="9" t="str">
        <f t="shared" si="11"/>
        <v/>
      </c>
      <c r="H233" s="9">
        <v>-5</v>
      </c>
      <c r="P233" s="5"/>
    </row>
    <row r="234" spans="1:16" hidden="1" x14ac:dyDescent="0.25">
      <c r="A234" s="7">
        <v>40552</v>
      </c>
      <c r="B234" s="8">
        <v>1700</v>
      </c>
      <c r="C234" s="11">
        <v>56.28</v>
      </c>
      <c r="D234" s="12">
        <v>56.276000000000003</v>
      </c>
      <c r="E234" s="9" t="str">
        <f t="shared" si="9"/>
        <v/>
      </c>
      <c r="F234" s="9" t="str">
        <f t="shared" si="10"/>
        <v/>
      </c>
      <c r="G234" s="9" t="str">
        <f t="shared" si="11"/>
        <v/>
      </c>
      <c r="H234" s="9">
        <v>-5</v>
      </c>
      <c r="P234" s="6"/>
    </row>
    <row r="235" spans="1:16" hidden="1" x14ac:dyDescent="0.25">
      <c r="A235" s="7">
        <v>40552</v>
      </c>
      <c r="B235" s="8">
        <v>1800</v>
      </c>
      <c r="C235" s="11">
        <v>63.02</v>
      </c>
      <c r="D235" s="12">
        <v>63.02</v>
      </c>
      <c r="E235" s="9" t="str">
        <f t="shared" si="9"/>
        <v/>
      </c>
      <c r="F235" s="9" t="str">
        <f t="shared" si="10"/>
        <v/>
      </c>
      <c r="G235" s="9" t="str">
        <f t="shared" si="11"/>
        <v/>
      </c>
      <c r="H235" s="9">
        <v>-5</v>
      </c>
      <c r="P235" s="5"/>
    </row>
    <row r="236" spans="1:16" hidden="1" x14ac:dyDescent="0.25">
      <c r="A236" s="7">
        <v>40552</v>
      </c>
      <c r="B236" s="8">
        <v>1900</v>
      </c>
      <c r="C236" s="11">
        <v>62.38</v>
      </c>
      <c r="D236" s="12">
        <v>62.378999999999998</v>
      </c>
      <c r="E236" s="9" t="str">
        <f t="shared" si="9"/>
        <v/>
      </c>
      <c r="F236" s="9" t="str">
        <f t="shared" si="10"/>
        <v/>
      </c>
      <c r="G236" s="9" t="str">
        <f t="shared" si="11"/>
        <v/>
      </c>
      <c r="H236" s="9">
        <v>-5</v>
      </c>
      <c r="P236" s="6"/>
    </row>
    <row r="237" spans="1:16" hidden="1" x14ac:dyDescent="0.25">
      <c r="A237" s="7">
        <v>40552</v>
      </c>
      <c r="B237" s="8">
        <v>2000</v>
      </c>
      <c r="C237" s="11">
        <v>57.47</v>
      </c>
      <c r="D237" s="12">
        <v>57.472999999999999</v>
      </c>
      <c r="E237" s="9" t="str">
        <f t="shared" si="9"/>
        <v/>
      </c>
      <c r="F237" s="9" t="str">
        <f t="shared" si="10"/>
        <v/>
      </c>
      <c r="G237" s="9" t="str">
        <f t="shared" si="11"/>
        <v/>
      </c>
      <c r="H237" s="9">
        <v>-5</v>
      </c>
      <c r="P237" s="5"/>
    </row>
    <row r="238" spans="1:16" hidden="1" x14ac:dyDescent="0.25">
      <c r="A238" s="7">
        <v>40552</v>
      </c>
      <c r="B238" s="8">
        <v>2100</v>
      </c>
      <c r="C238" s="11">
        <v>49.37</v>
      </c>
      <c r="D238" s="12">
        <v>49.372999999999998</v>
      </c>
      <c r="E238" s="9" t="str">
        <f t="shared" si="9"/>
        <v/>
      </c>
      <c r="F238" s="9" t="str">
        <f t="shared" si="10"/>
        <v/>
      </c>
      <c r="G238" s="9" t="str">
        <f t="shared" si="11"/>
        <v/>
      </c>
      <c r="H238" s="9">
        <v>-5</v>
      </c>
      <c r="P238" s="6"/>
    </row>
    <row r="239" spans="1:16" hidden="1" x14ac:dyDescent="0.25">
      <c r="A239" s="7">
        <v>40552</v>
      </c>
      <c r="B239" s="8">
        <v>2200</v>
      </c>
      <c r="C239" s="11">
        <v>52.01</v>
      </c>
      <c r="D239" s="12">
        <v>52.012999999999998</v>
      </c>
      <c r="E239" s="9" t="str">
        <f t="shared" si="9"/>
        <v/>
      </c>
      <c r="F239" s="9" t="str">
        <f t="shared" si="10"/>
        <v/>
      </c>
      <c r="G239" s="9" t="str">
        <f t="shared" si="11"/>
        <v/>
      </c>
      <c r="H239" s="9">
        <v>-5</v>
      </c>
      <c r="P239" s="5"/>
    </row>
    <row r="240" spans="1:16" hidden="1" x14ac:dyDescent="0.25">
      <c r="A240" s="7">
        <v>40552</v>
      </c>
      <c r="B240" s="8">
        <v>2300</v>
      </c>
      <c r="C240" s="11">
        <v>44.89</v>
      </c>
      <c r="D240" s="12">
        <v>47.003999999999998</v>
      </c>
      <c r="E240" s="9">
        <f t="shared" si="9"/>
        <v>35.890416666666667</v>
      </c>
      <c r="F240" s="9">
        <f t="shared" si="10"/>
        <v>35.979499999999994</v>
      </c>
      <c r="G240" s="9">
        <f t="shared" si="11"/>
        <v>-8.908333333332763E-2</v>
      </c>
      <c r="H240" s="9">
        <v>-5</v>
      </c>
      <c r="P240" s="6"/>
    </row>
    <row r="241" spans="1:16" hidden="1" x14ac:dyDescent="0.25">
      <c r="A241" s="7">
        <v>40553</v>
      </c>
      <c r="B241" s="8">
        <v>0</v>
      </c>
      <c r="C241" s="11">
        <v>30</v>
      </c>
      <c r="D241" s="12">
        <v>30</v>
      </c>
      <c r="E241" s="9" t="str">
        <f t="shared" ref="E241:E304" si="12">IF(A241=A242,"",AVERAGE(C218:C241))</f>
        <v/>
      </c>
      <c r="F241" s="9" t="str">
        <f t="shared" ref="F241:F304" si="13">IF(A241=A242,"",AVERAGE(D218:D241))</f>
        <v/>
      </c>
      <c r="G241" s="9" t="str">
        <f t="shared" ref="G241:G304" si="14">IF(A241=A242,"",E241-F241)</f>
        <v/>
      </c>
      <c r="H241" s="9">
        <v>-5</v>
      </c>
      <c r="P241" s="5"/>
    </row>
    <row r="242" spans="1:16" hidden="1" x14ac:dyDescent="0.25">
      <c r="A242" s="7">
        <v>40553</v>
      </c>
      <c r="B242" s="8">
        <v>100</v>
      </c>
      <c r="C242" s="11">
        <v>25.09</v>
      </c>
      <c r="D242" s="12">
        <v>25.091000000000001</v>
      </c>
      <c r="E242" s="9" t="str">
        <f t="shared" si="12"/>
        <v/>
      </c>
      <c r="F242" s="9" t="str">
        <f t="shared" si="13"/>
        <v/>
      </c>
      <c r="G242" s="9" t="str">
        <f t="shared" si="14"/>
        <v/>
      </c>
      <c r="H242" s="9">
        <v>-5</v>
      </c>
      <c r="P242" s="6"/>
    </row>
    <row r="243" spans="1:16" hidden="1" x14ac:dyDescent="0.25">
      <c r="A243" s="7">
        <v>40553</v>
      </c>
      <c r="B243" s="8">
        <v>200</v>
      </c>
      <c r="C243" s="11">
        <v>20.57</v>
      </c>
      <c r="D243" s="12">
        <v>20.565999999999999</v>
      </c>
      <c r="E243" s="9" t="str">
        <f t="shared" si="12"/>
        <v/>
      </c>
      <c r="F243" s="9" t="str">
        <f t="shared" si="13"/>
        <v/>
      </c>
      <c r="G243" s="9" t="str">
        <f t="shared" si="14"/>
        <v/>
      </c>
      <c r="H243" s="9">
        <v>-5</v>
      </c>
      <c r="P243" s="5"/>
    </row>
    <row r="244" spans="1:16" hidden="1" x14ac:dyDescent="0.25">
      <c r="A244" s="7">
        <v>40553</v>
      </c>
      <c r="B244" s="8">
        <v>300</v>
      </c>
      <c r="C244" s="11">
        <v>15.04</v>
      </c>
      <c r="D244" s="12">
        <v>15.036</v>
      </c>
      <c r="E244" s="9" t="str">
        <f t="shared" si="12"/>
        <v/>
      </c>
      <c r="F244" s="9" t="str">
        <f t="shared" si="13"/>
        <v/>
      </c>
      <c r="G244" s="9" t="str">
        <f t="shared" si="14"/>
        <v/>
      </c>
      <c r="H244" s="9">
        <v>-5</v>
      </c>
      <c r="P244" s="6"/>
    </row>
    <row r="245" spans="1:16" hidden="1" x14ac:dyDescent="0.25">
      <c r="A245" s="7">
        <v>40553</v>
      </c>
      <c r="B245" s="8">
        <v>400</v>
      </c>
      <c r="C245" s="11">
        <v>15.7</v>
      </c>
      <c r="D245" s="12">
        <v>15.702</v>
      </c>
      <c r="E245" s="9" t="str">
        <f t="shared" si="12"/>
        <v/>
      </c>
      <c r="F245" s="9" t="str">
        <f t="shared" si="13"/>
        <v/>
      </c>
      <c r="G245" s="9" t="str">
        <f t="shared" si="14"/>
        <v/>
      </c>
      <c r="H245" s="9">
        <v>-5</v>
      </c>
      <c r="P245" s="5"/>
    </row>
    <row r="246" spans="1:16" hidden="1" x14ac:dyDescent="0.25">
      <c r="A246" s="7">
        <v>40553</v>
      </c>
      <c r="B246" s="8">
        <v>500</v>
      </c>
      <c r="C246" s="11">
        <v>25.63</v>
      </c>
      <c r="D246" s="12">
        <v>25.635000000000002</v>
      </c>
      <c r="E246" s="9" t="str">
        <f t="shared" si="12"/>
        <v/>
      </c>
      <c r="F246" s="9" t="str">
        <f t="shared" si="13"/>
        <v/>
      </c>
      <c r="G246" s="9" t="str">
        <f t="shared" si="14"/>
        <v/>
      </c>
      <c r="H246" s="9">
        <v>-5</v>
      </c>
      <c r="P246" s="6"/>
    </row>
    <row r="247" spans="1:16" hidden="1" x14ac:dyDescent="0.25">
      <c r="A247" s="7">
        <v>40553</v>
      </c>
      <c r="B247" s="8">
        <v>600</v>
      </c>
      <c r="C247" s="11">
        <v>51.64</v>
      </c>
      <c r="D247" s="12">
        <v>51.640999999999998</v>
      </c>
      <c r="E247" s="9" t="str">
        <f t="shared" si="12"/>
        <v/>
      </c>
      <c r="F247" s="9" t="str">
        <f t="shared" si="13"/>
        <v/>
      </c>
      <c r="G247" s="9" t="str">
        <f t="shared" si="14"/>
        <v/>
      </c>
      <c r="H247" s="9">
        <v>-5</v>
      </c>
      <c r="P247" s="5"/>
    </row>
    <row r="248" spans="1:16" hidden="1" x14ac:dyDescent="0.25">
      <c r="A248" s="7">
        <v>40553</v>
      </c>
      <c r="B248" s="8">
        <v>700</v>
      </c>
      <c r="C248" s="11">
        <v>63.3</v>
      </c>
      <c r="D248" s="12">
        <v>63.304000000000002</v>
      </c>
      <c r="E248" s="9" t="str">
        <f t="shared" si="12"/>
        <v/>
      </c>
      <c r="F248" s="9" t="str">
        <f t="shared" si="13"/>
        <v/>
      </c>
      <c r="G248" s="9" t="str">
        <f t="shared" si="14"/>
        <v/>
      </c>
      <c r="H248" s="9">
        <v>-5</v>
      </c>
      <c r="P248" s="6"/>
    </row>
    <row r="249" spans="1:16" hidden="1" x14ac:dyDescent="0.25">
      <c r="A249" s="7">
        <v>40553</v>
      </c>
      <c r="B249" s="8">
        <v>800</v>
      </c>
      <c r="C249" s="11">
        <v>62.99</v>
      </c>
      <c r="D249" s="12">
        <v>62.99</v>
      </c>
      <c r="E249" s="9" t="str">
        <f t="shared" si="12"/>
        <v/>
      </c>
      <c r="F249" s="9" t="str">
        <f t="shared" si="13"/>
        <v/>
      </c>
      <c r="G249" s="9" t="str">
        <f t="shared" si="14"/>
        <v/>
      </c>
      <c r="H249" s="9">
        <v>-5</v>
      </c>
      <c r="P249" s="5"/>
    </row>
    <row r="250" spans="1:16" hidden="1" x14ac:dyDescent="0.25">
      <c r="A250" s="7">
        <v>40553</v>
      </c>
      <c r="B250" s="8">
        <v>900</v>
      </c>
      <c r="C250" s="11">
        <v>61.2</v>
      </c>
      <c r="D250" s="12">
        <v>61.201999999999998</v>
      </c>
      <c r="E250" s="9" t="str">
        <f t="shared" si="12"/>
        <v/>
      </c>
      <c r="F250" s="9" t="str">
        <f t="shared" si="13"/>
        <v/>
      </c>
      <c r="G250" s="9" t="str">
        <f t="shared" si="14"/>
        <v/>
      </c>
      <c r="H250" s="9">
        <v>-5</v>
      </c>
      <c r="P250" s="6"/>
    </row>
    <row r="251" spans="1:16" hidden="1" x14ac:dyDescent="0.25">
      <c r="A251" s="7">
        <v>40553</v>
      </c>
      <c r="B251" s="8">
        <v>1000</v>
      </c>
      <c r="C251" s="11">
        <v>62.67</v>
      </c>
      <c r="D251" s="12">
        <v>62.668999999999997</v>
      </c>
      <c r="E251" s="9" t="str">
        <f t="shared" si="12"/>
        <v/>
      </c>
      <c r="F251" s="9" t="str">
        <f t="shared" si="13"/>
        <v/>
      </c>
      <c r="G251" s="9" t="str">
        <f t="shared" si="14"/>
        <v/>
      </c>
      <c r="H251" s="9">
        <v>-5</v>
      </c>
      <c r="P251" s="5"/>
    </row>
    <row r="252" spans="1:16" hidden="1" x14ac:dyDescent="0.25">
      <c r="A252" s="7">
        <v>40553</v>
      </c>
      <c r="B252" s="8">
        <v>1100</v>
      </c>
      <c r="C252" s="11">
        <v>62.98</v>
      </c>
      <c r="D252" s="12">
        <v>62.978000000000002</v>
      </c>
      <c r="E252" s="9" t="str">
        <f t="shared" si="12"/>
        <v/>
      </c>
      <c r="F252" s="9" t="str">
        <f t="shared" si="13"/>
        <v/>
      </c>
      <c r="G252" s="9" t="str">
        <f t="shared" si="14"/>
        <v/>
      </c>
      <c r="H252" s="9">
        <v>-5</v>
      </c>
      <c r="P252" s="6"/>
    </row>
    <row r="253" spans="1:16" hidden="1" x14ac:dyDescent="0.25">
      <c r="A253" s="7">
        <v>40553</v>
      </c>
      <c r="B253" s="8">
        <v>1200</v>
      </c>
      <c r="C253" s="11">
        <v>62.88</v>
      </c>
      <c r="D253" s="12">
        <v>62.88</v>
      </c>
      <c r="E253" s="9" t="str">
        <f t="shared" si="12"/>
        <v/>
      </c>
      <c r="F253" s="9" t="str">
        <f t="shared" si="13"/>
        <v/>
      </c>
      <c r="G253" s="9" t="str">
        <f t="shared" si="14"/>
        <v/>
      </c>
      <c r="H253" s="9">
        <v>-5</v>
      </c>
      <c r="P253" s="5"/>
    </row>
    <row r="254" spans="1:16" hidden="1" x14ac:dyDescent="0.25">
      <c r="A254" s="7">
        <v>40553</v>
      </c>
      <c r="B254" s="8">
        <v>1300</v>
      </c>
      <c r="C254" s="11">
        <v>61.41</v>
      </c>
      <c r="D254" s="12">
        <v>61.405000000000001</v>
      </c>
      <c r="E254" s="9" t="str">
        <f t="shared" si="12"/>
        <v/>
      </c>
      <c r="F254" s="9" t="str">
        <f t="shared" si="13"/>
        <v/>
      </c>
      <c r="G254" s="9" t="str">
        <f t="shared" si="14"/>
        <v/>
      </c>
      <c r="H254" s="9">
        <v>-5</v>
      </c>
      <c r="P254" s="6"/>
    </row>
    <row r="255" spans="1:16" hidden="1" x14ac:dyDescent="0.25">
      <c r="A255" s="7">
        <v>40553</v>
      </c>
      <c r="B255" s="8">
        <v>1400</v>
      </c>
      <c r="C255" s="11">
        <v>60.5</v>
      </c>
      <c r="D255" s="12">
        <v>60.505000000000003</v>
      </c>
      <c r="E255" s="9" t="str">
        <f t="shared" si="12"/>
        <v/>
      </c>
      <c r="F255" s="9" t="str">
        <f t="shared" si="13"/>
        <v/>
      </c>
      <c r="G255" s="9" t="str">
        <f t="shared" si="14"/>
        <v/>
      </c>
      <c r="H255" s="9">
        <v>-5</v>
      </c>
      <c r="P255" s="5"/>
    </row>
    <row r="256" spans="1:16" hidden="1" x14ac:dyDescent="0.25">
      <c r="A256" s="7">
        <v>40553</v>
      </c>
      <c r="B256" s="8">
        <v>1500</v>
      </c>
      <c r="C256" s="11">
        <v>57.52</v>
      </c>
      <c r="D256" s="12">
        <v>57.518999999999998</v>
      </c>
      <c r="E256" s="9" t="str">
        <f t="shared" si="12"/>
        <v/>
      </c>
      <c r="F256" s="9" t="str">
        <f t="shared" si="13"/>
        <v/>
      </c>
      <c r="G256" s="9" t="str">
        <f t="shared" si="14"/>
        <v/>
      </c>
      <c r="H256" s="9">
        <v>-5</v>
      </c>
      <c r="P256" s="6"/>
    </row>
    <row r="257" spans="1:16" hidden="1" x14ac:dyDescent="0.25">
      <c r="A257" s="7">
        <v>40553</v>
      </c>
      <c r="B257" s="8">
        <v>1600</v>
      </c>
      <c r="C257" s="11">
        <v>59.92</v>
      </c>
      <c r="D257" s="12">
        <v>59.921999999999997</v>
      </c>
      <c r="E257" s="9" t="str">
        <f t="shared" si="12"/>
        <v/>
      </c>
      <c r="F257" s="9" t="str">
        <f t="shared" si="13"/>
        <v/>
      </c>
      <c r="G257" s="9" t="str">
        <f t="shared" si="14"/>
        <v/>
      </c>
      <c r="H257" s="9">
        <v>-5</v>
      </c>
      <c r="P257" s="5"/>
    </row>
    <row r="258" spans="1:16" hidden="1" x14ac:dyDescent="0.25">
      <c r="A258" s="7">
        <v>40553</v>
      </c>
      <c r="B258" s="8">
        <v>1700</v>
      </c>
      <c r="C258" s="11">
        <v>67.099999999999994</v>
      </c>
      <c r="D258" s="12">
        <v>67.099999999999994</v>
      </c>
      <c r="E258" s="9" t="str">
        <f t="shared" si="12"/>
        <v/>
      </c>
      <c r="F258" s="9" t="str">
        <f t="shared" si="13"/>
        <v/>
      </c>
      <c r="G258" s="9" t="str">
        <f t="shared" si="14"/>
        <v/>
      </c>
      <c r="H258" s="9">
        <v>-5</v>
      </c>
      <c r="P258" s="6"/>
    </row>
    <row r="259" spans="1:16" hidden="1" x14ac:dyDescent="0.25">
      <c r="A259" s="7">
        <v>40553</v>
      </c>
      <c r="B259" s="8">
        <v>1800</v>
      </c>
      <c r="C259" s="11">
        <v>69.930000000000007</v>
      </c>
      <c r="D259" s="12">
        <v>69.930000000000007</v>
      </c>
      <c r="E259" s="9" t="str">
        <f t="shared" si="12"/>
        <v/>
      </c>
      <c r="F259" s="9" t="str">
        <f t="shared" si="13"/>
        <v/>
      </c>
      <c r="G259" s="9" t="str">
        <f t="shared" si="14"/>
        <v/>
      </c>
      <c r="H259" s="9">
        <v>-5</v>
      </c>
      <c r="P259" s="5"/>
    </row>
    <row r="260" spans="1:16" hidden="1" x14ac:dyDescent="0.25">
      <c r="A260" s="7">
        <v>40553</v>
      </c>
      <c r="B260" s="8">
        <v>1900</v>
      </c>
      <c r="C260" s="11">
        <v>63.18</v>
      </c>
      <c r="D260" s="12">
        <v>63.182000000000002</v>
      </c>
      <c r="E260" s="9" t="str">
        <f t="shared" si="12"/>
        <v/>
      </c>
      <c r="F260" s="9" t="str">
        <f t="shared" si="13"/>
        <v/>
      </c>
      <c r="G260" s="9" t="str">
        <f t="shared" si="14"/>
        <v/>
      </c>
      <c r="H260" s="9">
        <v>-5</v>
      </c>
      <c r="P260" s="6"/>
    </row>
    <row r="261" spans="1:16" hidden="1" x14ac:dyDescent="0.25">
      <c r="A261" s="7">
        <v>40553</v>
      </c>
      <c r="B261" s="8">
        <v>2000</v>
      </c>
      <c r="C261" s="11">
        <v>54.72</v>
      </c>
      <c r="D261" s="12">
        <v>54.716999999999999</v>
      </c>
      <c r="E261" s="9" t="str">
        <f t="shared" si="12"/>
        <v/>
      </c>
      <c r="F261" s="9" t="str">
        <f t="shared" si="13"/>
        <v/>
      </c>
      <c r="G261" s="9" t="str">
        <f t="shared" si="14"/>
        <v/>
      </c>
      <c r="H261" s="9">
        <v>-5</v>
      </c>
      <c r="P261" s="5"/>
    </row>
    <row r="262" spans="1:16" hidden="1" x14ac:dyDescent="0.25">
      <c r="A262" s="7">
        <v>40553</v>
      </c>
      <c r="B262" s="8">
        <v>2100</v>
      </c>
      <c r="C262" s="11">
        <v>43.94</v>
      </c>
      <c r="D262" s="12">
        <v>43.936</v>
      </c>
      <c r="E262" s="9" t="str">
        <f t="shared" si="12"/>
        <v/>
      </c>
      <c r="F262" s="9" t="str">
        <f t="shared" si="13"/>
        <v/>
      </c>
      <c r="G262" s="9" t="str">
        <f t="shared" si="14"/>
        <v/>
      </c>
      <c r="H262" s="9">
        <v>-5</v>
      </c>
      <c r="P262" s="6"/>
    </row>
    <row r="263" spans="1:16" hidden="1" x14ac:dyDescent="0.25">
      <c r="A263" s="7">
        <v>40553</v>
      </c>
      <c r="B263" s="8">
        <v>2200</v>
      </c>
      <c r="C263" s="11">
        <v>43.37</v>
      </c>
      <c r="D263" s="12">
        <v>43.375</v>
      </c>
      <c r="E263" s="9" t="str">
        <f t="shared" si="12"/>
        <v/>
      </c>
      <c r="F263" s="9" t="str">
        <f t="shared" si="13"/>
        <v/>
      </c>
      <c r="G263" s="9" t="str">
        <f t="shared" si="14"/>
        <v/>
      </c>
      <c r="H263" s="9">
        <v>-5</v>
      </c>
      <c r="P263" s="5"/>
    </row>
    <row r="264" spans="1:16" hidden="1" x14ac:dyDescent="0.25">
      <c r="A264" s="7">
        <v>40553</v>
      </c>
      <c r="B264" s="8">
        <v>2300</v>
      </c>
      <c r="C264" s="11">
        <v>32.32</v>
      </c>
      <c r="D264" s="12">
        <v>32.323999999999998</v>
      </c>
      <c r="E264" s="9">
        <f t="shared" si="12"/>
        <v>48.899999999999984</v>
      </c>
      <c r="F264" s="9">
        <f t="shared" si="13"/>
        <v>48.900375000000004</v>
      </c>
      <c r="G264" s="9">
        <f t="shared" si="14"/>
        <v>-3.7500000001955414E-4</v>
      </c>
      <c r="H264" s="9">
        <v>-5</v>
      </c>
      <c r="P264" s="6"/>
    </row>
    <row r="265" spans="1:16" hidden="1" x14ac:dyDescent="0.25">
      <c r="A265" s="7">
        <v>40554</v>
      </c>
      <c r="B265" s="8">
        <v>0</v>
      </c>
      <c r="C265" s="11">
        <v>47.31</v>
      </c>
      <c r="D265" s="12">
        <v>47.31</v>
      </c>
      <c r="E265" s="9" t="str">
        <f t="shared" si="12"/>
        <v/>
      </c>
      <c r="F265" s="9" t="str">
        <f t="shared" si="13"/>
        <v/>
      </c>
      <c r="G265" s="9" t="str">
        <f t="shared" si="14"/>
        <v/>
      </c>
      <c r="H265" s="9">
        <v>-5</v>
      </c>
      <c r="P265" s="5"/>
    </row>
    <row r="266" spans="1:16" hidden="1" x14ac:dyDescent="0.25">
      <c r="A266" s="7">
        <v>40554</v>
      </c>
      <c r="B266" s="8">
        <v>100</v>
      </c>
      <c r="C266" s="11">
        <v>45.01</v>
      </c>
      <c r="D266" s="12">
        <v>45.011000000000003</v>
      </c>
      <c r="E266" s="9" t="str">
        <f t="shared" si="12"/>
        <v/>
      </c>
      <c r="F266" s="9" t="str">
        <f t="shared" si="13"/>
        <v/>
      </c>
      <c r="G266" s="9" t="str">
        <f t="shared" si="14"/>
        <v/>
      </c>
      <c r="H266" s="9">
        <v>-5</v>
      </c>
      <c r="P266" s="6"/>
    </row>
    <row r="267" spans="1:16" hidden="1" x14ac:dyDescent="0.25">
      <c r="A267" s="7">
        <v>40554</v>
      </c>
      <c r="B267" s="8">
        <v>200</v>
      </c>
      <c r="C267" s="11">
        <v>41.91</v>
      </c>
      <c r="D267" s="12">
        <v>41.91</v>
      </c>
      <c r="E267" s="9" t="str">
        <f t="shared" si="12"/>
        <v/>
      </c>
      <c r="F267" s="9" t="str">
        <f t="shared" si="13"/>
        <v/>
      </c>
      <c r="G267" s="9" t="str">
        <f t="shared" si="14"/>
        <v/>
      </c>
      <c r="H267" s="9">
        <v>-5</v>
      </c>
      <c r="P267" s="5"/>
    </row>
    <row r="268" spans="1:16" hidden="1" x14ac:dyDescent="0.25">
      <c r="A268" s="7">
        <v>40554</v>
      </c>
      <c r="B268" s="8">
        <v>300</v>
      </c>
      <c r="C268" s="11">
        <v>34.15</v>
      </c>
      <c r="D268" s="12">
        <v>34.15</v>
      </c>
      <c r="E268" s="9" t="str">
        <f t="shared" si="12"/>
        <v/>
      </c>
      <c r="F268" s="9" t="str">
        <f t="shared" si="13"/>
        <v/>
      </c>
      <c r="G268" s="9" t="str">
        <f t="shared" si="14"/>
        <v/>
      </c>
      <c r="H268" s="9">
        <v>-5</v>
      </c>
      <c r="P268" s="6"/>
    </row>
    <row r="269" spans="1:16" hidden="1" x14ac:dyDescent="0.25">
      <c r="A269" s="7">
        <v>40554</v>
      </c>
      <c r="B269" s="8">
        <v>400</v>
      </c>
      <c r="C269" s="11">
        <v>35.01</v>
      </c>
      <c r="D269" s="12">
        <v>35.015000000000001</v>
      </c>
      <c r="E269" s="9" t="str">
        <f t="shared" si="12"/>
        <v/>
      </c>
      <c r="F269" s="9" t="str">
        <f t="shared" si="13"/>
        <v/>
      </c>
      <c r="G269" s="9" t="str">
        <f t="shared" si="14"/>
        <v/>
      </c>
      <c r="H269" s="9">
        <v>-5</v>
      </c>
      <c r="P269" s="5"/>
    </row>
    <row r="270" spans="1:16" hidden="1" x14ac:dyDescent="0.25">
      <c r="A270" s="7">
        <v>40554</v>
      </c>
      <c r="B270" s="8">
        <v>500</v>
      </c>
      <c r="C270" s="11">
        <v>44.92</v>
      </c>
      <c r="D270" s="12">
        <v>44.918999999999997</v>
      </c>
      <c r="E270" s="9" t="str">
        <f t="shared" si="12"/>
        <v/>
      </c>
      <c r="F270" s="9" t="str">
        <f t="shared" si="13"/>
        <v/>
      </c>
      <c r="G270" s="9" t="str">
        <f t="shared" si="14"/>
        <v/>
      </c>
      <c r="H270" s="9">
        <v>-5</v>
      </c>
      <c r="P270" s="6"/>
    </row>
    <row r="271" spans="1:16" hidden="1" x14ac:dyDescent="0.25">
      <c r="A271" s="7">
        <v>40554</v>
      </c>
      <c r="B271" s="8">
        <v>600</v>
      </c>
      <c r="C271" s="11">
        <v>49.81</v>
      </c>
      <c r="D271" s="12">
        <v>49.814</v>
      </c>
      <c r="E271" s="9" t="str">
        <f t="shared" si="12"/>
        <v/>
      </c>
      <c r="F271" s="9" t="str">
        <f t="shared" si="13"/>
        <v/>
      </c>
      <c r="G271" s="9" t="str">
        <f t="shared" si="14"/>
        <v/>
      </c>
      <c r="H271" s="9">
        <v>-5</v>
      </c>
      <c r="P271" s="5"/>
    </row>
    <row r="272" spans="1:16" hidden="1" x14ac:dyDescent="0.25">
      <c r="A272" s="7">
        <v>40554</v>
      </c>
      <c r="B272" s="8">
        <v>700</v>
      </c>
      <c r="C272" s="11">
        <v>63.08</v>
      </c>
      <c r="D272" s="12">
        <v>63.076000000000001</v>
      </c>
      <c r="E272" s="9" t="str">
        <f t="shared" si="12"/>
        <v/>
      </c>
      <c r="F272" s="9" t="str">
        <f t="shared" si="13"/>
        <v/>
      </c>
      <c r="G272" s="9" t="str">
        <f t="shared" si="14"/>
        <v/>
      </c>
      <c r="H272" s="9">
        <v>-5</v>
      </c>
      <c r="P272" s="6"/>
    </row>
    <row r="273" spans="1:16" hidden="1" x14ac:dyDescent="0.25">
      <c r="A273" s="7">
        <v>40554</v>
      </c>
      <c r="B273" s="8">
        <v>800</v>
      </c>
      <c r="C273" s="11">
        <v>64.849999999999994</v>
      </c>
      <c r="D273" s="12">
        <v>64.850999999999999</v>
      </c>
      <c r="E273" s="9" t="str">
        <f t="shared" si="12"/>
        <v/>
      </c>
      <c r="F273" s="9" t="str">
        <f t="shared" si="13"/>
        <v/>
      </c>
      <c r="G273" s="9" t="str">
        <f t="shared" si="14"/>
        <v/>
      </c>
      <c r="H273" s="9">
        <v>-5</v>
      </c>
      <c r="P273" s="5"/>
    </row>
    <row r="274" spans="1:16" hidden="1" x14ac:dyDescent="0.25">
      <c r="A274" s="7">
        <v>40554</v>
      </c>
      <c r="B274" s="8">
        <v>900</v>
      </c>
      <c r="C274" s="11">
        <v>63.04</v>
      </c>
      <c r="D274" s="12">
        <v>63.045000000000002</v>
      </c>
      <c r="E274" s="9" t="str">
        <f t="shared" si="12"/>
        <v/>
      </c>
      <c r="F274" s="9" t="str">
        <f t="shared" si="13"/>
        <v/>
      </c>
      <c r="G274" s="9" t="str">
        <f t="shared" si="14"/>
        <v/>
      </c>
      <c r="H274" s="9">
        <v>-5</v>
      </c>
      <c r="P274" s="6"/>
    </row>
    <row r="275" spans="1:16" hidden="1" x14ac:dyDescent="0.25">
      <c r="A275" s="7">
        <v>40554</v>
      </c>
      <c r="B275" s="8">
        <v>1000</v>
      </c>
      <c r="C275" s="11">
        <v>62.68</v>
      </c>
      <c r="D275" s="12">
        <v>62.680999999999997</v>
      </c>
      <c r="E275" s="9" t="str">
        <f t="shared" si="12"/>
        <v/>
      </c>
      <c r="F275" s="9" t="str">
        <f t="shared" si="13"/>
        <v/>
      </c>
      <c r="G275" s="9" t="str">
        <f t="shared" si="14"/>
        <v/>
      </c>
      <c r="H275" s="9">
        <v>-5</v>
      </c>
      <c r="P275" s="5"/>
    </row>
    <row r="276" spans="1:16" hidden="1" x14ac:dyDescent="0.25">
      <c r="A276" s="7">
        <v>40554</v>
      </c>
      <c r="B276" s="8">
        <v>1100</v>
      </c>
      <c r="C276" s="11">
        <v>63.7</v>
      </c>
      <c r="D276" s="12">
        <v>63.695999999999998</v>
      </c>
      <c r="E276" s="9" t="str">
        <f t="shared" si="12"/>
        <v/>
      </c>
      <c r="F276" s="9" t="str">
        <f t="shared" si="13"/>
        <v/>
      </c>
      <c r="G276" s="9" t="str">
        <f t="shared" si="14"/>
        <v/>
      </c>
      <c r="H276" s="9">
        <v>-5</v>
      </c>
      <c r="P276" s="6"/>
    </row>
    <row r="277" spans="1:16" hidden="1" x14ac:dyDescent="0.25">
      <c r="A277" s="7">
        <v>40554</v>
      </c>
      <c r="B277" s="8">
        <v>1200</v>
      </c>
      <c r="C277" s="11">
        <v>65.03</v>
      </c>
      <c r="D277" s="12">
        <v>65.028000000000006</v>
      </c>
      <c r="E277" s="9" t="str">
        <f t="shared" si="12"/>
        <v/>
      </c>
      <c r="F277" s="9" t="str">
        <f t="shared" si="13"/>
        <v/>
      </c>
      <c r="G277" s="9" t="str">
        <f t="shared" si="14"/>
        <v/>
      </c>
      <c r="H277" s="9">
        <v>-5</v>
      </c>
      <c r="P277" s="5"/>
    </row>
    <row r="278" spans="1:16" hidden="1" x14ac:dyDescent="0.25">
      <c r="A278" s="7">
        <v>40554</v>
      </c>
      <c r="B278" s="8">
        <v>1300</v>
      </c>
      <c r="C278" s="11">
        <v>65.040000000000006</v>
      </c>
      <c r="D278" s="12">
        <v>65.036000000000001</v>
      </c>
      <c r="E278" s="9" t="str">
        <f t="shared" si="12"/>
        <v/>
      </c>
      <c r="F278" s="9" t="str">
        <f t="shared" si="13"/>
        <v/>
      </c>
      <c r="G278" s="9" t="str">
        <f t="shared" si="14"/>
        <v/>
      </c>
      <c r="H278" s="9">
        <v>-5</v>
      </c>
      <c r="P278" s="6"/>
    </row>
    <row r="279" spans="1:16" hidden="1" x14ac:dyDescent="0.25">
      <c r="A279" s="7">
        <v>40554</v>
      </c>
      <c r="B279" s="8">
        <v>1400</v>
      </c>
      <c r="C279" s="11">
        <v>62.95</v>
      </c>
      <c r="D279" s="12">
        <v>62.951999999999998</v>
      </c>
      <c r="E279" s="9" t="str">
        <f t="shared" si="12"/>
        <v/>
      </c>
      <c r="F279" s="9" t="str">
        <f t="shared" si="13"/>
        <v/>
      </c>
      <c r="G279" s="9" t="str">
        <f t="shared" si="14"/>
        <v/>
      </c>
      <c r="H279" s="9">
        <v>-5</v>
      </c>
      <c r="P279" s="5"/>
    </row>
    <row r="280" spans="1:16" hidden="1" x14ac:dyDescent="0.25">
      <c r="A280" s="7">
        <v>40554</v>
      </c>
      <c r="B280" s="8">
        <v>1500</v>
      </c>
      <c r="C280" s="11">
        <v>60</v>
      </c>
      <c r="D280" s="12">
        <v>60</v>
      </c>
      <c r="E280" s="9" t="str">
        <f t="shared" si="12"/>
        <v/>
      </c>
      <c r="F280" s="9" t="str">
        <f t="shared" si="13"/>
        <v/>
      </c>
      <c r="G280" s="9" t="str">
        <f t="shared" si="14"/>
        <v/>
      </c>
      <c r="H280" s="9">
        <v>-5</v>
      </c>
      <c r="P280" s="6"/>
    </row>
    <row r="281" spans="1:16" hidden="1" x14ac:dyDescent="0.25">
      <c r="A281" s="7">
        <v>40554</v>
      </c>
      <c r="B281" s="8">
        <v>1600</v>
      </c>
      <c r="C281" s="11">
        <v>62.94</v>
      </c>
      <c r="D281" s="12">
        <v>62.941000000000003</v>
      </c>
      <c r="E281" s="9" t="str">
        <f t="shared" si="12"/>
        <v/>
      </c>
      <c r="F281" s="9" t="str">
        <f t="shared" si="13"/>
        <v/>
      </c>
      <c r="G281" s="9" t="str">
        <f t="shared" si="14"/>
        <v/>
      </c>
      <c r="H281" s="9">
        <v>-5</v>
      </c>
      <c r="P281" s="5"/>
    </row>
    <row r="282" spans="1:16" hidden="1" x14ac:dyDescent="0.25">
      <c r="A282" s="7">
        <v>40554</v>
      </c>
      <c r="B282" s="8">
        <v>1700</v>
      </c>
      <c r="C282" s="11">
        <v>69.040000000000006</v>
      </c>
      <c r="D282" s="12">
        <v>69.037000000000006</v>
      </c>
      <c r="E282" s="9" t="str">
        <f t="shared" si="12"/>
        <v/>
      </c>
      <c r="F282" s="9" t="str">
        <f t="shared" si="13"/>
        <v/>
      </c>
      <c r="G282" s="9" t="str">
        <f t="shared" si="14"/>
        <v/>
      </c>
      <c r="H282" s="9">
        <v>-5</v>
      </c>
      <c r="P282" s="6"/>
    </row>
    <row r="283" spans="1:16" hidden="1" x14ac:dyDescent="0.25">
      <c r="A283" s="7">
        <v>40554</v>
      </c>
      <c r="B283" s="8">
        <v>1800</v>
      </c>
      <c r="C283" s="11">
        <v>71.61</v>
      </c>
      <c r="D283" s="12">
        <v>71.614000000000004</v>
      </c>
      <c r="E283" s="9" t="str">
        <f t="shared" si="12"/>
        <v/>
      </c>
      <c r="F283" s="9" t="str">
        <f t="shared" si="13"/>
        <v/>
      </c>
      <c r="G283" s="9" t="str">
        <f t="shared" si="14"/>
        <v/>
      </c>
      <c r="H283" s="9">
        <v>-5</v>
      </c>
      <c r="P283" s="5"/>
    </row>
    <row r="284" spans="1:16" hidden="1" x14ac:dyDescent="0.25">
      <c r="A284" s="7">
        <v>40554</v>
      </c>
      <c r="B284" s="8">
        <v>1900</v>
      </c>
      <c r="C284" s="11">
        <v>67.989999999999995</v>
      </c>
      <c r="D284" s="12">
        <v>67.992000000000004</v>
      </c>
      <c r="E284" s="9" t="str">
        <f t="shared" si="12"/>
        <v/>
      </c>
      <c r="F284" s="9" t="str">
        <f t="shared" si="13"/>
        <v/>
      </c>
      <c r="G284" s="9" t="str">
        <f t="shared" si="14"/>
        <v/>
      </c>
      <c r="H284" s="9">
        <v>-5</v>
      </c>
      <c r="P284" s="6"/>
    </row>
    <row r="285" spans="1:16" hidden="1" x14ac:dyDescent="0.25">
      <c r="A285" s="7">
        <v>40554</v>
      </c>
      <c r="B285" s="8">
        <v>2000</v>
      </c>
      <c r="C285" s="11">
        <v>63.67</v>
      </c>
      <c r="D285" s="12">
        <v>63.671999999999997</v>
      </c>
      <c r="E285" s="9" t="str">
        <f t="shared" si="12"/>
        <v/>
      </c>
      <c r="F285" s="9" t="str">
        <f t="shared" si="13"/>
        <v/>
      </c>
      <c r="G285" s="9" t="str">
        <f t="shared" si="14"/>
        <v/>
      </c>
      <c r="H285" s="9">
        <v>-5</v>
      </c>
      <c r="P285" s="5"/>
    </row>
    <row r="286" spans="1:16" hidden="1" x14ac:dyDescent="0.25">
      <c r="A286" s="7">
        <v>40554</v>
      </c>
      <c r="B286" s="8">
        <v>2100</v>
      </c>
      <c r="C286" s="11">
        <v>53.28</v>
      </c>
      <c r="D286" s="12">
        <v>53.284999999999997</v>
      </c>
      <c r="E286" s="9" t="str">
        <f t="shared" si="12"/>
        <v/>
      </c>
      <c r="F286" s="9" t="str">
        <f t="shared" si="13"/>
        <v/>
      </c>
      <c r="G286" s="9" t="str">
        <f t="shared" si="14"/>
        <v/>
      </c>
      <c r="H286" s="9">
        <v>-5</v>
      </c>
      <c r="P286" s="6"/>
    </row>
    <row r="287" spans="1:16" hidden="1" x14ac:dyDescent="0.25">
      <c r="A287" s="7">
        <v>40554</v>
      </c>
      <c r="B287" s="8">
        <v>2200</v>
      </c>
      <c r="C287" s="11">
        <v>56.18</v>
      </c>
      <c r="D287" s="12">
        <v>56.182000000000002</v>
      </c>
      <c r="E287" s="9" t="str">
        <f t="shared" si="12"/>
        <v/>
      </c>
      <c r="F287" s="9" t="str">
        <f t="shared" si="13"/>
        <v/>
      </c>
      <c r="G287" s="9" t="str">
        <f t="shared" si="14"/>
        <v/>
      </c>
      <c r="H287" s="9">
        <v>-5</v>
      </c>
      <c r="P287" s="5"/>
    </row>
    <row r="288" spans="1:16" hidden="1" x14ac:dyDescent="0.25">
      <c r="A288" s="7">
        <v>40554</v>
      </c>
      <c r="B288" s="8">
        <v>2300</v>
      </c>
      <c r="C288" s="11">
        <v>49.33</v>
      </c>
      <c r="D288" s="12">
        <v>49.325000000000003</v>
      </c>
      <c r="E288" s="9">
        <f t="shared" si="12"/>
        <v>56.772083333333335</v>
      </c>
      <c r="F288" s="9">
        <f t="shared" si="13"/>
        <v>56.772583333333351</v>
      </c>
      <c r="G288" s="9">
        <f t="shared" si="14"/>
        <v>-5.0000000001659828E-4</v>
      </c>
      <c r="H288" s="9">
        <v>-5</v>
      </c>
      <c r="P288" s="6"/>
    </row>
    <row r="289" spans="1:16" hidden="1" x14ac:dyDescent="0.25">
      <c r="A289" s="7">
        <v>40555</v>
      </c>
      <c r="B289" s="8">
        <v>0</v>
      </c>
      <c r="C289" s="11">
        <v>37.93</v>
      </c>
      <c r="D289" s="12">
        <v>37.932000000000002</v>
      </c>
      <c r="E289" s="9" t="str">
        <f t="shared" si="12"/>
        <v/>
      </c>
      <c r="F289" s="9" t="str">
        <f t="shared" si="13"/>
        <v/>
      </c>
      <c r="G289" s="9" t="str">
        <f t="shared" si="14"/>
        <v/>
      </c>
      <c r="H289" s="9">
        <v>-5</v>
      </c>
      <c r="P289" s="5"/>
    </row>
    <row r="290" spans="1:16" hidden="1" x14ac:dyDescent="0.25">
      <c r="A290" s="7">
        <v>40555</v>
      </c>
      <c r="B290" s="8">
        <v>100</v>
      </c>
      <c r="C290" s="11">
        <v>34.020000000000003</v>
      </c>
      <c r="D290" s="12">
        <v>34.015000000000001</v>
      </c>
      <c r="E290" s="9" t="str">
        <f t="shared" si="12"/>
        <v/>
      </c>
      <c r="F290" s="9" t="str">
        <f t="shared" si="13"/>
        <v/>
      </c>
      <c r="G290" s="9" t="str">
        <f t="shared" si="14"/>
        <v/>
      </c>
      <c r="H290" s="9">
        <v>-5</v>
      </c>
      <c r="P290" s="6"/>
    </row>
    <row r="291" spans="1:16" hidden="1" x14ac:dyDescent="0.25">
      <c r="A291" s="7">
        <v>40555</v>
      </c>
      <c r="B291" s="8">
        <v>200</v>
      </c>
      <c r="C291" s="11">
        <v>24.29</v>
      </c>
      <c r="D291" s="12">
        <v>24.286999999999999</v>
      </c>
      <c r="E291" s="9" t="str">
        <f t="shared" si="12"/>
        <v/>
      </c>
      <c r="F291" s="9" t="str">
        <f t="shared" si="13"/>
        <v/>
      </c>
      <c r="G291" s="9" t="str">
        <f t="shared" si="14"/>
        <v/>
      </c>
      <c r="H291" s="9">
        <v>-5</v>
      </c>
      <c r="P291" s="5"/>
    </row>
    <row r="292" spans="1:16" hidden="1" x14ac:dyDescent="0.25">
      <c r="A292" s="7">
        <v>40555</v>
      </c>
      <c r="B292" s="8">
        <v>300</v>
      </c>
      <c r="C292" s="11">
        <v>16.510000000000002</v>
      </c>
      <c r="D292" s="12">
        <v>16.507000000000001</v>
      </c>
      <c r="E292" s="9" t="str">
        <f t="shared" si="12"/>
        <v/>
      </c>
      <c r="F292" s="9" t="str">
        <f t="shared" si="13"/>
        <v/>
      </c>
      <c r="G292" s="9" t="str">
        <f t="shared" si="14"/>
        <v/>
      </c>
      <c r="H292" s="9">
        <v>-5</v>
      </c>
      <c r="P292" s="6"/>
    </row>
    <row r="293" spans="1:16" hidden="1" x14ac:dyDescent="0.25">
      <c r="A293" s="7">
        <v>40555</v>
      </c>
      <c r="B293" s="8">
        <v>400</v>
      </c>
      <c r="C293" s="11">
        <v>14.06</v>
      </c>
      <c r="D293" s="12">
        <v>14.058999999999999</v>
      </c>
      <c r="E293" s="9" t="str">
        <f t="shared" si="12"/>
        <v/>
      </c>
      <c r="F293" s="9" t="str">
        <f t="shared" si="13"/>
        <v/>
      </c>
      <c r="G293" s="9" t="str">
        <f t="shared" si="14"/>
        <v/>
      </c>
      <c r="H293" s="9">
        <v>-5</v>
      </c>
      <c r="P293" s="5"/>
    </row>
    <row r="294" spans="1:16" hidden="1" x14ac:dyDescent="0.25">
      <c r="A294" s="7">
        <v>40555</v>
      </c>
      <c r="B294" s="8">
        <v>500</v>
      </c>
      <c r="C294" s="11">
        <v>32.549999999999997</v>
      </c>
      <c r="D294" s="12">
        <v>32.545999999999999</v>
      </c>
      <c r="E294" s="9" t="str">
        <f t="shared" si="12"/>
        <v/>
      </c>
      <c r="F294" s="9" t="str">
        <f t="shared" si="13"/>
        <v/>
      </c>
      <c r="G294" s="9" t="str">
        <f t="shared" si="14"/>
        <v/>
      </c>
      <c r="H294" s="9">
        <v>-5</v>
      </c>
      <c r="P294" s="6"/>
    </row>
    <row r="295" spans="1:16" hidden="1" x14ac:dyDescent="0.25">
      <c r="A295" s="7">
        <v>40555</v>
      </c>
      <c r="B295" s="8">
        <v>600</v>
      </c>
      <c r="C295" s="11">
        <v>43.69</v>
      </c>
      <c r="D295" s="12">
        <v>43.692</v>
      </c>
      <c r="E295" s="9" t="str">
        <f t="shared" si="12"/>
        <v/>
      </c>
      <c r="F295" s="9" t="str">
        <f t="shared" si="13"/>
        <v/>
      </c>
      <c r="G295" s="9" t="str">
        <f t="shared" si="14"/>
        <v/>
      </c>
      <c r="H295" s="9">
        <v>-5</v>
      </c>
      <c r="P295" s="5"/>
    </row>
    <row r="296" spans="1:16" hidden="1" x14ac:dyDescent="0.25">
      <c r="A296" s="7">
        <v>40555</v>
      </c>
      <c r="B296" s="8">
        <v>700</v>
      </c>
      <c r="C296" s="11">
        <v>57.65</v>
      </c>
      <c r="D296" s="12">
        <v>57.652999999999999</v>
      </c>
      <c r="E296" s="9" t="str">
        <f t="shared" si="12"/>
        <v/>
      </c>
      <c r="F296" s="9" t="str">
        <f t="shared" si="13"/>
        <v/>
      </c>
      <c r="G296" s="9" t="str">
        <f t="shared" si="14"/>
        <v/>
      </c>
      <c r="H296" s="9">
        <v>-5</v>
      </c>
      <c r="P296" s="6"/>
    </row>
    <row r="297" spans="1:16" hidden="1" x14ac:dyDescent="0.25">
      <c r="A297" s="7">
        <v>40555</v>
      </c>
      <c r="B297" s="8">
        <v>800</v>
      </c>
      <c r="C297" s="11">
        <v>60</v>
      </c>
      <c r="D297" s="12">
        <v>60</v>
      </c>
      <c r="E297" s="9" t="str">
        <f t="shared" si="12"/>
        <v/>
      </c>
      <c r="F297" s="9" t="str">
        <f t="shared" si="13"/>
        <v/>
      </c>
      <c r="G297" s="9" t="str">
        <f t="shared" si="14"/>
        <v/>
      </c>
      <c r="H297" s="9">
        <v>-5</v>
      </c>
      <c r="P297" s="5"/>
    </row>
    <row r="298" spans="1:16" hidden="1" x14ac:dyDescent="0.25">
      <c r="A298" s="7">
        <v>40555</v>
      </c>
      <c r="B298" s="8">
        <v>900</v>
      </c>
      <c r="C298" s="11">
        <v>60.38</v>
      </c>
      <c r="D298" s="12">
        <v>60.38</v>
      </c>
      <c r="E298" s="9" t="str">
        <f t="shared" si="12"/>
        <v/>
      </c>
      <c r="F298" s="9" t="str">
        <f t="shared" si="13"/>
        <v/>
      </c>
      <c r="G298" s="9" t="str">
        <f t="shared" si="14"/>
        <v/>
      </c>
      <c r="H298" s="9">
        <v>-5</v>
      </c>
      <c r="P298" s="6"/>
    </row>
    <row r="299" spans="1:16" hidden="1" x14ac:dyDescent="0.25">
      <c r="A299" s="7">
        <v>40555</v>
      </c>
      <c r="B299" s="8">
        <v>1000</v>
      </c>
      <c r="C299" s="11">
        <v>61.43</v>
      </c>
      <c r="D299" s="12">
        <v>61.429000000000002</v>
      </c>
      <c r="E299" s="9" t="str">
        <f t="shared" si="12"/>
        <v/>
      </c>
      <c r="F299" s="9" t="str">
        <f t="shared" si="13"/>
        <v/>
      </c>
      <c r="G299" s="9" t="str">
        <f t="shared" si="14"/>
        <v/>
      </c>
      <c r="H299" s="9">
        <v>-5</v>
      </c>
      <c r="P299" s="5"/>
    </row>
    <row r="300" spans="1:16" hidden="1" x14ac:dyDescent="0.25">
      <c r="A300" s="7">
        <v>40555</v>
      </c>
      <c r="B300" s="8">
        <v>1100</v>
      </c>
      <c r="C300" s="11">
        <v>63.05</v>
      </c>
      <c r="D300" s="12">
        <v>63.052999999999997</v>
      </c>
      <c r="E300" s="9" t="str">
        <f t="shared" si="12"/>
        <v/>
      </c>
      <c r="F300" s="9" t="str">
        <f t="shared" si="13"/>
        <v/>
      </c>
      <c r="G300" s="9" t="str">
        <f t="shared" si="14"/>
        <v/>
      </c>
      <c r="H300" s="9">
        <v>-5</v>
      </c>
      <c r="P300" s="6"/>
    </row>
    <row r="301" spans="1:16" hidden="1" x14ac:dyDescent="0.25">
      <c r="A301" s="7">
        <v>40555</v>
      </c>
      <c r="B301" s="8">
        <v>1200</v>
      </c>
      <c r="C301" s="11">
        <v>60.43</v>
      </c>
      <c r="D301" s="12">
        <v>60.429000000000002</v>
      </c>
      <c r="E301" s="9" t="str">
        <f t="shared" si="12"/>
        <v/>
      </c>
      <c r="F301" s="9" t="str">
        <f t="shared" si="13"/>
        <v/>
      </c>
      <c r="G301" s="9" t="str">
        <f t="shared" si="14"/>
        <v/>
      </c>
      <c r="H301" s="9">
        <v>-5</v>
      </c>
      <c r="P301" s="5"/>
    </row>
    <row r="302" spans="1:16" hidden="1" x14ac:dyDescent="0.25">
      <c r="A302" s="7">
        <v>40555</v>
      </c>
      <c r="B302" s="8">
        <v>1300</v>
      </c>
      <c r="C302" s="11">
        <v>59.85</v>
      </c>
      <c r="D302" s="12">
        <v>59.844999999999999</v>
      </c>
      <c r="E302" s="9" t="str">
        <f t="shared" si="12"/>
        <v/>
      </c>
      <c r="F302" s="9" t="str">
        <f t="shared" si="13"/>
        <v/>
      </c>
      <c r="G302" s="9" t="str">
        <f t="shared" si="14"/>
        <v/>
      </c>
      <c r="H302" s="9">
        <v>-5</v>
      </c>
      <c r="P302" s="6"/>
    </row>
    <row r="303" spans="1:16" hidden="1" x14ac:dyDescent="0.25">
      <c r="A303" s="7">
        <v>40555</v>
      </c>
      <c r="B303" s="8">
        <v>1400</v>
      </c>
      <c r="C303" s="11">
        <v>60</v>
      </c>
      <c r="D303" s="12">
        <v>60.003</v>
      </c>
      <c r="E303" s="9" t="str">
        <f t="shared" si="12"/>
        <v/>
      </c>
      <c r="F303" s="9" t="str">
        <f t="shared" si="13"/>
        <v/>
      </c>
      <c r="G303" s="9" t="str">
        <f t="shared" si="14"/>
        <v/>
      </c>
      <c r="H303" s="9">
        <v>-5</v>
      </c>
      <c r="P303" s="5"/>
    </row>
    <row r="304" spans="1:16" hidden="1" x14ac:dyDescent="0.25">
      <c r="A304" s="7">
        <v>40555</v>
      </c>
      <c r="B304" s="8">
        <v>1500</v>
      </c>
      <c r="C304" s="11">
        <v>57.91</v>
      </c>
      <c r="D304" s="12">
        <v>57.912999999999997</v>
      </c>
      <c r="E304" s="9" t="str">
        <f t="shared" si="12"/>
        <v/>
      </c>
      <c r="F304" s="9" t="str">
        <f t="shared" si="13"/>
        <v/>
      </c>
      <c r="G304" s="9" t="str">
        <f t="shared" si="14"/>
        <v/>
      </c>
      <c r="H304" s="9">
        <v>-5</v>
      </c>
      <c r="P304" s="6"/>
    </row>
    <row r="305" spans="1:16" hidden="1" x14ac:dyDescent="0.25">
      <c r="A305" s="7">
        <v>40555</v>
      </c>
      <c r="B305" s="8">
        <v>1600</v>
      </c>
      <c r="C305" s="11">
        <v>59.42</v>
      </c>
      <c r="D305" s="12">
        <v>59.423999999999999</v>
      </c>
      <c r="E305" s="9" t="str">
        <f t="shared" ref="E305:E368" si="15">IF(A305=A306,"",AVERAGE(C282:C305))</f>
        <v/>
      </c>
      <c r="F305" s="9" t="str">
        <f t="shared" ref="F305:F368" si="16">IF(A305=A306,"",AVERAGE(D282:D305))</f>
        <v/>
      </c>
      <c r="G305" s="9" t="str">
        <f t="shared" ref="G305:G368" si="17">IF(A305=A306,"",E305-F305)</f>
        <v/>
      </c>
      <c r="H305" s="9">
        <v>-5</v>
      </c>
      <c r="P305" s="5"/>
    </row>
    <row r="306" spans="1:16" hidden="1" x14ac:dyDescent="0.25">
      <c r="A306" s="7">
        <v>40555</v>
      </c>
      <c r="B306" s="8">
        <v>1700</v>
      </c>
      <c r="C306" s="11">
        <v>66.17</v>
      </c>
      <c r="D306" s="12">
        <v>66.173000000000002</v>
      </c>
      <c r="E306" s="9" t="str">
        <f t="shared" si="15"/>
        <v/>
      </c>
      <c r="F306" s="9" t="str">
        <f t="shared" si="16"/>
        <v/>
      </c>
      <c r="G306" s="9" t="str">
        <f t="shared" si="17"/>
        <v/>
      </c>
      <c r="H306" s="9">
        <v>-5</v>
      </c>
      <c r="P306" s="6"/>
    </row>
    <row r="307" spans="1:16" hidden="1" x14ac:dyDescent="0.25">
      <c r="A307" s="7">
        <v>40555</v>
      </c>
      <c r="B307" s="8">
        <v>1800</v>
      </c>
      <c r="C307" s="11">
        <v>66.75</v>
      </c>
      <c r="D307" s="12">
        <v>66.75</v>
      </c>
      <c r="E307" s="9" t="str">
        <f t="shared" si="15"/>
        <v/>
      </c>
      <c r="F307" s="9" t="str">
        <f t="shared" si="16"/>
        <v/>
      </c>
      <c r="G307" s="9" t="str">
        <f t="shared" si="17"/>
        <v/>
      </c>
      <c r="H307" s="9">
        <v>-5</v>
      </c>
      <c r="P307" s="5"/>
    </row>
    <row r="308" spans="1:16" hidden="1" x14ac:dyDescent="0.25">
      <c r="A308" s="7">
        <v>40555</v>
      </c>
      <c r="B308" s="8">
        <v>1900</v>
      </c>
      <c r="C308" s="11">
        <v>59.94</v>
      </c>
      <c r="D308" s="12">
        <v>59.94</v>
      </c>
      <c r="E308" s="9" t="str">
        <f t="shared" si="15"/>
        <v/>
      </c>
      <c r="F308" s="9" t="str">
        <f t="shared" si="16"/>
        <v/>
      </c>
      <c r="G308" s="9" t="str">
        <f t="shared" si="17"/>
        <v/>
      </c>
      <c r="H308" s="9">
        <v>-5</v>
      </c>
      <c r="P308" s="6"/>
    </row>
    <row r="309" spans="1:16" hidden="1" x14ac:dyDescent="0.25">
      <c r="A309" s="7">
        <v>40555</v>
      </c>
      <c r="B309" s="8">
        <v>2000</v>
      </c>
      <c r="C309" s="11">
        <v>52.1</v>
      </c>
      <c r="D309" s="12">
        <v>52.1</v>
      </c>
      <c r="E309" s="9" t="str">
        <f t="shared" si="15"/>
        <v/>
      </c>
      <c r="F309" s="9" t="str">
        <f t="shared" si="16"/>
        <v/>
      </c>
      <c r="G309" s="9" t="str">
        <f t="shared" si="17"/>
        <v/>
      </c>
      <c r="H309" s="9">
        <v>-5</v>
      </c>
      <c r="P309" s="5"/>
    </row>
    <row r="310" spans="1:16" hidden="1" x14ac:dyDescent="0.25">
      <c r="A310" s="7">
        <v>40555</v>
      </c>
      <c r="B310" s="8">
        <v>2100</v>
      </c>
      <c r="C310" s="11">
        <v>46.83</v>
      </c>
      <c r="D310" s="12">
        <v>46.832000000000001</v>
      </c>
      <c r="E310" s="9" t="str">
        <f t="shared" si="15"/>
        <v/>
      </c>
      <c r="F310" s="9" t="str">
        <f t="shared" si="16"/>
        <v/>
      </c>
      <c r="G310" s="9" t="str">
        <f t="shared" si="17"/>
        <v/>
      </c>
      <c r="H310" s="9">
        <v>-5</v>
      </c>
      <c r="P310" s="6"/>
    </row>
    <row r="311" spans="1:16" hidden="1" x14ac:dyDescent="0.25">
      <c r="A311" s="7">
        <v>40555</v>
      </c>
      <c r="B311" s="8">
        <v>2200</v>
      </c>
      <c r="C311" s="11">
        <v>48.56</v>
      </c>
      <c r="D311" s="12">
        <v>48.564999999999998</v>
      </c>
      <c r="E311" s="9" t="str">
        <f t="shared" si="15"/>
        <v/>
      </c>
      <c r="F311" s="9" t="str">
        <f t="shared" si="16"/>
        <v/>
      </c>
      <c r="G311" s="9" t="str">
        <f t="shared" si="17"/>
        <v/>
      </c>
      <c r="H311" s="9">
        <v>-5</v>
      </c>
      <c r="P311" s="5"/>
    </row>
    <row r="312" spans="1:16" hidden="1" x14ac:dyDescent="0.25">
      <c r="A312" s="7">
        <v>40555</v>
      </c>
      <c r="B312" s="8">
        <v>2300</v>
      </c>
      <c r="C312" s="11">
        <v>43.89</v>
      </c>
      <c r="D312" s="12">
        <v>43.890999999999998</v>
      </c>
      <c r="E312" s="9">
        <f t="shared" si="15"/>
        <v>49.475416666666661</v>
      </c>
      <c r="F312" s="9">
        <f t="shared" si="16"/>
        <v>49.475750000000005</v>
      </c>
      <c r="G312" s="9">
        <f t="shared" si="17"/>
        <v>-3.3333333334439885E-4</v>
      </c>
      <c r="H312" s="9">
        <v>-5</v>
      </c>
      <c r="P312" s="6"/>
    </row>
    <row r="313" spans="1:16" hidden="1" x14ac:dyDescent="0.25">
      <c r="A313" s="7">
        <v>40556</v>
      </c>
      <c r="B313" s="8">
        <v>0</v>
      </c>
      <c r="C313" s="11">
        <v>31.04</v>
      </c>
      <c r="D313" s="12">
        <v>31.041</v>
      </c>
      <c r="E313" s="9" t="str">
        <f t="shared" si="15"/>
        <v/>
      </c>
      <c r="F313" s="9" t="str">
        <f t="shared" si="16"/>
        <v/>
      </c>
      <c r="G313" s="9" t="str">
        <f t="shared" si="17"/>
        <v/>
      </c>
      <c r="H313" s="9">
        <v>-5</v>
      </c>
      <c r="P313" s="5"/>
    </row>
    <row r="314" spans="1:16" hidden="1" x14ac:dyDescent="0.25">
      <c r="A314" s="7">
        <v>40556</v>
      </c>
      <c r="B314" s="8">
        <v>100</v>
      </c>
      <c r="C314" s="11">
        <v>24.93</v>
      </c>
      <c r="D314" s="12">
        <v>24.93</v>
      </c>
      <c r="E314" s="9" t="str">
        <f t="shared" si="15"/>
        <v/>
      </c>
      <c r="F314" s="9" t="str">
        <f t="shared" si="16"/>
        <v/>
      </c>
      <c r="G314" s="9" t="str">
        <f t="shared" si="17"/>
        <v/>
      </c>
      <c r="H314" s="9">
        <v>-5</v>
      </c>
      <c r="P314" s="6"/>
    </row>
    <row r="315" spans="1:16" hidden="1" x14ac:dyDescent="0.25">
      <c r="A315" s="7">
        <v>40556</v>
      </c>
      <c r="B315" s="8">
        <v>200</v>
      </c>
      <c r="C315" s="11">
        <v>16.66</v>
      </c>
      <c r="D315" s="12">
        <v>16.655999999999999</v>
      </c>
      <c r="E315" s="9" t="str">
        <f t="shared" si="15"/>
        <v/>
      </c>
      <c r="F315" s="9" t="str">
        <f t="shared" si="16"/>
        <v/>
      </c>
      <c r="G315" s="9" t="str">
        <f t="shared" si="17"/>
        <v/>
      </c>
      <c r="H315" s="9">
        <v>-5</v>
      </c>
      <c r="P315" s="5"/>
    </row>
    <row r="316" spans="1:16" hidden="1" x14ac:dyDescent="0.25">
      <c r="A316" s="7">
        <v>40556</v>
      </c>
      <c r="B316" s="8">
        <v>300</v>
      </c>
      <c r="C316" s="11">
        <v>10.46</v>
      </c>
      <c r="D316" s="12">
        <v>10.459</v>
      </c>
      <c r="E316" s="9" t="str">
        <f t="shared" si="15"/>
        <v/>
      </c>
      <c r="F316" s="9" t="str">
        <f t="shared" si="16"/>
        <v/>
      </c>
      <c r="G316" s="9" t="str">
        <f t="shared" si="17"/>
        <v/>
      </c>
      <c r="H316" s="9">
        <v>-5</v>
      </c>
      <c r="P316" s="6"/>
    </row>
    <row r="317" spans="1:16" hidden="1" x14ac:dyDescent="0.25">
      <c r="A317" s="7">
        <v>40556</v>
      </c>
      <c r="B317" s="8">
        <v>400</v>
      </c>
      <c r="C317" s="11">
        <v>21.54</v>
      </c>
      <c r="D317" s="12">
        <v>10.284000000000001</v>
      </c>
      <c r="E317" s="9" t="str">
        <f t="shared" si="15"/>
        <v/>
      </c>
      <c r="F317" s="9" t="str">
        <f t="shared" si="16"/>
        <v/>
      </c>
      <c r="G317" s="9" t="str">
        <f t="shared" si="17"/>
        <v/>
      </c>
      <c r="H317" s="9">
        <v>-5</v>
      </c>
      <c r="P317" s="5"/>
    </row>
    <row r="318" spans="1:16" hidden="1" x14ac:dyDescent="0.25">
      <c r="A318" s="7">
        <v>40556</v>
      </c>
      <c r="B318" s="8">
        <v>500</v>
      </c>
      <c r="C318" s="11">
        <v>34.94</v>
      </c>
      <c r="D318" s="12">
        <v>14.397</v>
      </c>
      <c r="E318" s="9" t="str">
        <f t="shared" si="15"/>
        <v/>
      </c>
      <c r="F318" s="9" t="str">
        <f t="shared" si="16"/>
        <v/>
      </c>
      <c r="G318" s="9" t="str">
        <f t="shared" si="17"/>
        <v/>
      </c>
      <c r="H318" s="9">
        <v>-5</v>
      </c>
      <c r="P318" s="6"/>
    </row>
    <row r="319" spans="1:16" hidden="1" x14ac:dyDescent="0.25">
      <c r="A319" s="7">
        <v>40556</v>
      </c>
      <c r="B319" s="8">
        <v>600</v>
      </c>
      <c r="C319" s="11">
        <v>49.87</v>
      </c>
      <c r="D319" s="12">
        <v>46.079000000000001</v>
      </c>
      <c r="E319" s="9" t="str">
        <f t="shared" si="15"/>
        <v/>
      </c>
      <c r="F319" s="9" t="str">
        <f t="shared" si="16"/>
        <v/>
      </c>
      <c r="G319" s="9" t="str">
        <f t="shared" si="17"/>
        <v/>
      </c>
      <c r="H319" s="9">
        <v>-5</v>
      </c>
      <c r="P319" s="5"/>
    </row>
    <row r="320" spans="1:16" hidden="1" x14ac:dyDescent="0.25">
      <c r="A320" s="7">
        <v>40556</v>
      </c>
      <c r="B320" s="8">
        <v>700</v>
      </c>
      <c r="C320" s="11">
        <v>62.11</v>
      </c>
      <c r="D320" s="12">
        <v>62.113</v>
      </c>
      <c r="E320" s="9" t="str">
        <f t="shared" si="15"/>
        <v/>
      </c>
      <c r="F320" s="9" t="str">
        <f t="shared" si="16"/>
        <v/>
      </c>
      <c r="G320" s="9" t="str">
        <f t="shared" si="17"/>
        <v/>
      </c>
      <c r="H320" s="9">
        <v>-5</v>
      </c>
      <c r="P320" s="6"/>
    </row>
    <row r="321" spans="1:16" hidden="1" x14ac:dyDescent="0.25">
      <c r="A321" s="7">
        <v>40556</v>
      </c>
      <c r="B321" s="8">
        <v>800</v>
      </c>
      <c r="C321" s="11">
        <v>63.06</v>
      </c>
      <c r="D321" s="12">
        <v>62.417000000000002</v>
      </c>
      <c r="E321" s="9" t="str">
        <f t="shared" si="15"/>
        <v/>
      </c>
      <c r="F321" s="9" t="str">
        <f t="shared" si="16"/>
        <v/>
      </c>
      <c r="G321" s="9" t="str">
        <f t="shared" si="17"/>
        <v/>
      </c>
      <c r="H321" s="9">
        <v>-5</v>
      </c>
      <c r="P321" s="5"/>
    </row>
    <row r="322" spans="1:16" hidden="1" x14ac:dyDescent="0.25">
      <c r="A322" s="7">
        <v>40556</v>
      </c>
      <c r="B322" s="8">
        <v>900</v>
      </c>
      <c r="C322" s="11">
        <v>58.89</v>
      </c>
      <c r="D322" s="12">
        <v>58.695</v>
      </c>
      <c r="E322" s="9" t="str">
        <f t="shared" si="15"/>
        <v/>
      </c>
      <c r="F322" s="9" t="str">
        <f t="shared" si="16"/>
        <v/>
      </c>
      <c r="G322" s="9" t="str">
        <f t="shared" si="17"/>
        <v/>
      </c>
      <c r="H322" s="9">
        <v>-5</v>
      </c>
      <c r="P322" s="6"/>
    </row>
    <row r="323" spans="1:16" hidden="1" x14ac:dyDescent="0.25">
      <c r="A323" s="7">
        <v>40556</v>
      </c>
      <c r="B323" s="8">
        <v>1000</v>
      </c>
      <c r="C323" s="11">
        <v>57.08</v>
      </c>
      <c r="D323" s="12">
        <v>56.957999999999998</v>
      </c>
      <c r="E323" s="9" t="str">
        <f t="shared" si="15"/>
        <v/>
      </c>
      <c r="F323" s="9" t="str">
        <f t="shared" si="16"/>
        <v/>
      </c>
      <c r="G323" s="9" t="str">
        <f t="shared" si="17"/>
        <v/>
      </c>
      <c r="H323" s="9">
        <v>-5</v>
      </c>
      <c r="P323" s="5"/>
    </row>
    <row r="324" spans="1:16" hidden="1" x14ac:dyDescent="0.25">
      <c r="A324" s="7">
        <v>40556</v>
      </c>
      <c r="B324" s="8">
        <v>1100</v>
      </c>
      <c r="C324" s="11">
        <v>59.22</v>
      </c>
      <c r="D324" s="12">
        <v>59.216000000000001</v>
      </c>
      <c r="E324" s="9" t="str">
        <f t="shared" si="15"/>
        <v/>
      </c>
      <c r="F324" s="9" t="str">
        <f t="shared" si="16"/>
        <v/>
      </c>
      <c r="G324" s="9" t="str">
        <f t="shared" si="17"/>
        <v/>
      </c>
      <c r="H324" s="9">
        <v>-5</v>
      </c>
      <c r="P324" s="6"/>
    </row>
    <row r="325" spans="1:16" hidden="1" x14ac:dyDescent="0.25">
      <c r="A325" s="7">
        <v>40556</v>
      </c>
      <c r="B325" s="8">
        <v>1200</v>
      </c>
      <c r="C325" s="11">
        <v>56.19</v>
      </c>
      <c r="D325" s="12">
        <v>56.189</v>
      </c>
      <c r="E325" s="9" t="str">
        <f t="shared" si="15"/>
        <v/>
      </c>
      <c r="F325" s="9" t="str">
        <f t="shared" si="16"/>
        <v/>
      </c>
      <c r="G325" s="9" t="str">
        <f t="shared" si="17"/>
        <v/>
      </c>
      <c r="H325" s="9">
        <v>-5</v>
      </c>
      <c r="P325" s="5"/>
    </row>
    <row r="326" spans="1:16" hidden="1" x14ac:dyDescent="0.25">
      <c r="A326" s="7">
        <v>40556</v>
      </c>
      <c r="B326" s="8">
        <v>1300</v>
      </c>
      <c r="C326" s="11">
        <v>54.93</v>
      </c>
      <c r="D326" s="12">
        <v>53.279000000000003</v>
      </c>
      <c r="E326" s="9" t="str">
        <f t="shared" si="15"/>
        <v/>
      </c>
      <c r="F326" s="9" t="str">
        <f t="shared" si="16"/>
        <v/>
      </c>
      <c r="G326" s="9" t="str">
        <f t="shared" si="17"/>
        <v/>
      </c>
      <c r="H326" s="9">
        <v>-5</v>
      </c>
      <c r="P326" s="6"/>
    </row>
    <row r="327" spans="1:16" hidden="1" x14ac:dyDescent="0.25">
      <c r="A327" s="7">
        <v>40556</v>
      </c>
      <c r="B327" s="8">
        <v>1400</v>
      </c>
      <c r="C327" s="11">
        <v>50.54</v>
      </c>
      <c r="D327" s="12">
        <v>50.537999999999997</v>
      </c>
      <c r="E327" s="9" t="str">
        <f t="shared" si="15"/>
        <v/>
      </c>
      <c r="F327" s="9" t="str">
        <f t="shared" si="16"/>
        <v/>
      </c>
      <c r="G327" s="9" t="str">
        <f t="shared" si="17"/>
        <v/>
      </c>
      <c r="H327" s="9">
        <v>-5</v>
      </c>
      <c r="P327" s="5"/>
    </row>
    <row r="328" spans="1:16" hidden="1" x14ac:dyDescent="0.25">
      <c r="A328" s="7">
        <v>40556</v>
      </c>
      <c r="B328" s="8">
        <v>1500</v>
      </c>
      <c r="C328" s="11">
        <v>50.05</v>
      </c>
      <c r="D328" s="12">
        <v>47.03</v>
      </c>
      <c r="E328" s="9" t="str">
        <f t="shared" si="15"/>
        <v/>
      </c>
      <c r="F328" s="9" t="str">
        <f t="shared" si="16"/>
        <v/>
      </c>
      <c r="G328" s="9" t="str">
        <f t="shared" si="17"/>
        <v/>
      </c>
      <c r="H328" s="9">
        <v>-5</v>
      </c>
      <c r="P328" s="6"/>
    </row>
    <row r="329" spans="1:16" hidden="1" x14ac:dyDescent="0.25">
      <c r="A329" s="7">
        <v>40556</v>
      </c>
      <c r="B329" s="8">
        <v>1600</v>
      </c>
      <c r="C329" s="11">
        <v>56.38</v>
      </c>
      <c r="D329" s="12">
        <v>40.01</v>
      </c>
      <c r="E329" s="9" t="str">
        <f t="shared" si="15"/>
        <v/>
      </c>
      <c r="F329" s="9" t="str">
        <f t="shared" si="16"/>
        <v/>
      </c>
      <c r="G329" s="9" t="str">
        <f t="shared" si="17"/>
        <v/>
      </c>
      <c r="H329" s="9">
        <v>-5</v>
      </c>
      <c r="P329" s="5"/>
    </row>
    <row r="330" spans="1:16" hidden="1" x14ac:dyDescent="0.25">
      <c r="A330" s="7">
        <v>40556</v>
      </c>
      <c r="B330" s="8">
        <v>1700</v>
      </c>
      <c r="C330" s="11">
        <v>63.09</v>
      </c>
      <c r="D330" s="12">
        <v>54.566000000000003</v>
      </c>
      <c r="E330" s="9" t="str">
        <f t="shared" si="15"/>
        <v/>
      </c>
      <c r="F330" s="9" t="str">
        <f t="shared" si="16"/>
        <v/>
      </c>
      <c r="G330" s="9" t="str">
        <f t="shared" si="17"/>
        <v/>
      </c>
      <c r="H330" s="9">
        <v>-5</v>
      </c>
      <c r="P330" s="6"/>
    </row>
    <row r="331" spans="1:16" hidden="1" x14ac:dyDescent="0.25">
      <c r="A331" s="7">
        <v>40556</v>
      </c>
      <c r="B331" s="8">
        <v>1800</v>
      </c>
      <c r="C331" s="11">
        <v>64.95</v>
      </c>
      <c r="D331" s="12">
        <v>64.947999999999993</v>
      </c>
      <c r="E331" s="9" t="str">
        <f t="shared" si="15"/>
        <v/>
      </c>
      <c r="F331" s="9" t="str">
        <f t="shared" si="16"/>
        <v/>
      </c>
      <c r="G331" s="9" t="str">
        <f t="shared" si="17"/>
        <v/>
      </c>
      <c r="H331" s="9">
        <v>-5</v>
      </c>
      <c r="P331" s="5"/>
    </row>
    <row r="332" spans="1:16" hidden="1" x14ac:dyDescent="0.25">
      <c r="A332" s="7">
        <v>40556</v>
      </c>
      <c r="B332" s="8">
        <v>1900</v>
      </c>
      <c r="C332" s="11">
        <v>57.92</v>
      </c>
      <c r="D332" s="12">
        <v>57.918999999999997</v>
      </c>
      <c r="E332" s="9" t="str">
        <f t="shared" si="15"/>
        <v/>
      </c>
      <c r="F332" s="9" t="str">
        <f t="shared" si="16"/>
        <v/>
      </c>
      <c r="G332" s="9" t="str">
        <f t="shared" si="17"/>
        <v/>
      </c>
      <c r="H332" s="9">
        <v>-5</v>
      </c>
      <c r="P332" s="6"/>
    </row>
    <row r="333" spans="1:16" hidden="1" x14ac:dyDescent="0.25">
      <c r="A333" s="7">
        <v>40556</v>
      </c>
      <c r="B333" s="8">
        <v>2000</v>
      </c>
      <c r="C333" s="11">
        <v>54.45</v>
      </c>
      <c r="D333" s="12">
        <v>54.451000000000001</v>
      </c>
      <c r="E333" s="9" t="str">
        <f t="shared" si="15"/>
        <v/>
      </c>
      <c r="F333" s="9" t="str">
        <f t="shared" si="16"/>
        <v/>
      </c>
      <c r="G333" s="9" t="str">
        <f t="shared" si="17"/>
        <v/>
      </c>
      <c r="H333" s="9">
        <v>-5</v>
      </c>
      <c r="P333" s="5"/>
    </row>
    <row r="334" spans="1:16" hidden="1" x14ac:dyDescent="0.25">
      <c r="A334" s="7">
        <v>40556</v>
      </c>
      <c r="B334" s="8">
        <v>2100</v>
      </c>
      <c r="C334" s="11">
        <v>48.6</v>
      </c>
      <c r="D334" s="12">
        <v>48.597999999999999</v>
      </c>
      <c r="E334" s="9" t="str">
        <f t="shared" si="15"/>
        <v/>
      </c>
      <c r="F334" s="9" t="str">
        <f t="shared" si="16"/>
        <v/>
      </c>
      <c r="G334" s="9" t="str">
        <f t="shared" si="17"/>
        <v/>
      </c>
      <c r="H334" s="9">
        <v>-5</v>
      </c>
      <c r="P334" s="6"/>
    </row>
    <row r="335" spans="1:16" hidden="1" x14ac:dyDescent="0.25">
      <c r="A335" s="7">
        <v>40556</v>
      </c>
      <c r="B335" s="8">
        <v>2200</v>
      </c>
      <c r="C335" s="11">
        <v>49.44</v>
      </c>
      <c r="D335" s="12">
        <v>49.436</v>
      </c>
      <c r="E335" s="9" t="str">
        <f t="shared" si="15"/>
        <v/>
      </c>
      <c r="F335" s="9" t="str">
        <f t="shared" si="16"/>
        <v/>
      </c>
      <c r="G335" s="9" t="str">
        <f t="shared" si="17"/>
        <v/>
      </c>
      <c r="H335" s="9">
        <v>-5</v>
      </c>
      <c r="P335" s="5"/>
    </row>
    <row r="336" spans="1:16" hidden="1" x14ac:dyDescent="0.25">
      <c r="A336" s="7">
        <v>40556</v>
      </c>
      <c r="B336" s="8">
        <v>2300</v>
      </c>
      <c r="C336" s="11">
        <v>43.81</v>
      </c>
      <c r="D336" s="12">
        <v>43.808</v>
      </c>
      <c r="E336" s="9">
        <f t="shared" si="15"/>
        <v>47.506249999999994</v>
      </c>
      <c r="F336" s="9">
        <f t="shared" si="16"/>
        <v>44.750708333333336</v>
      </c>
      <c r="G336" s="9">
        <f t="shared" si="17"/>
        <v>2.7555416666666588</v>
      </c>
      <c r="H336" s="9">
        <v>-5</v>
      </c>
      <c r="P336" s="6"/>
    </row>
    <row r="337" spans="1:16" hidden="1" x14ac:dyDescent="0.25">
      <c r="A337" s="7">
        <v>40557</v>
      </c>
      <c r="B337" s="8">
        <v>0</v>
      </c>
      <c r="C337" s="11">
        <v>25.21</v>
      </c>
      <c r="D337" s="12">
        <v>25.206</v>
      </c>
      <c r="E337" s="9" t="str">
        <f t="shared" si="15"/>
        <v/>
      </c>
      <c r="F337" s="9" t="str">
        <f t="shared" si="16"/>
        <v/>
      </c>
      <c r="G337" s="9" t="str">
        <f t="shared" si="17"/>
        <v/>
      </c>
      <c r="H337" s="9">
        <v>-5</v>
      </c>
      <c r="P337" s="5"/>
    </row>
    <row r="338" spans="1:16" hidden="1" x14ac:dyDescent="0.25">
      <c r="A338" s="7">
        <v>40557</v>
      </c>
      <c r="B338" s="8">
        <v>100</v>
      </c>
      <c r="C338" s="11">
        <v>18.03</v>
      </c>
      <c r="D338" s="12">
        <v>18.026</v>
      </c>
      <c r="E338" s="9" t="str">
        <f t="shared" si="15"/>
        <v/>
      </c>
      <c r="F338" s="9" t="str">
        <f t="shared" si="16"/>
        <v/>
      </c>
      <c r="G338" s="9" t="str">
        <f t="shared" si="17"/>
        <v/>
      </c>
      <c r="H338" s="9">
        <v>-5</v>
      </c>
      <c r="P338" s="6"/>
    </row>
    <row r="339" spans="1:16" hidden="1" x14ac:dyDescent="0.25">
      <c r="A339" s="7">
        <v>40557</v>
      </c>
      <c r="B339" s="8">
        <v>200</v>
      </c>
      <c r="C339" s="11">
        <v>14.08</v>
      </c>
      <c r="D339" s="12">
        <v>14.079000000000001</v>
      </c>
      <c r="E339" s="9" t="str">
        <f t="shared" si="15"/>
        <v/>
      </c>
      <c r="F339" s="9" t="str">
        <f t="shared" si="16"/>
        <v/>
      </c>
      <c r="G339" s="9" t="str">
        <f t="shared" si="17"/>
        <v/>
      </c>
      <c r="H339" s="9">
        <v>-5</v>
      </c>
      <c r="P339" s="5"/>
    </row>
    <row r="340" spans="1:16" hidden="1" x14ac:dyDescent="0.25">
      <c r="A340" s="7">
        <v>40557</v>
      </c>
      <c r="B340" s="8">
        <v>300</v>
      </c>
      <c r="C340" s="11">
        <v>10.36</v>
      </c>
      <c r="D340" s="12">
        <v>10.364000000000001</v>
      </c>
      <c r="E340" s="9" t="str">
        <f t="shared" si="15"/>
        <v/>
      </c>
      <c r="F340" s="9" t="str">
        <f t="shared" si="16"/>
        <v/>
      </c>
      <c r="G340" s="9" t="str">
        <f t="shared" si="17"/>
        <v/>
      </c>
      <c r="H340" s="9">
        <v>-5</v>
      </c>
      <c r="P340" s="6"/>
    </row>
    <row r="341" spans="1:16" hidden="1" x14ac:dyDescent="0.25">
      <c r="A341" s="7">
        <v>40557</v>
      </c>
      <c r="B341" s="8">
        <v>400</v>
      </c>
      <c r="C341" s="11">
        <v>10.51</v>
      </c>
      <c r="D341" s="12">
        <v>10.51</v>
      </c>
      <c r="E341" s="9" t="str">
        <f t="shared" si="15"/>
        <v/>
      </c>
      <c r="F341" s="9" t="str">
        <f t="shared" si="16"/>
        <v/>
      </c>
      <c r="G341" s="9" t="str">
        <f t="shared" si="17"/>
        <v/>
      </c>
      <c r="H341" s="9">
        <v>-5</v>
      </c>
      <c r="P341" s="5"/>
    </row>
    <row r="342" spans="1:16" hidden="1" x14ac:dyDescent="0.25">
      <c r="A342" s="7">
        <v>40557</v>
      </c>
      <c r="B342" s="8">
        <v>500</v>
      </c>
      <c r="C342" s="11">
        <v>23.05</v>
      </c>
      <c r="D342" s="12">
        <v>22.896999999999998</v>
      </c>
      <c r="E342" s="9" t="str">
        <f t="shared" si="15"/>
        <v/>
      </c>
      <c r="F342" s="9" t="str">
        <f t="shared" si="16"/>
        <v/>
      </c>
      <c r="G342" s="9" t="str">
        <f t="shared" si="17"/>
        <v/>
      </c>
      <c r="H342" s="9">
        <v>-5</v>
      </c>
      <c r="P342" s="6"/>
    </row>
    <row r="343" spans="1:16" hidden="1" x14ac:dyDescent="0.25">
      <c r="A343" s="7">
        <v>40557</v>
      </c>
      <c r="B343" s="8">
        <v>600</v>
      </c>
      <c r="C343" s="11">
        <v>43.09</v>
      </c>
      <c r="D343" s="12">
        <v>43.087000000000003</v>
      </c>
      <c r="E343" s="9" t="str">
        <f t="shared" si="15"/>
        <v/>
      </c>
      <c r="F343" s="9" t="str">
        <f t="shared" si="16"/>
        <v/>
      </c>
      <c r="G343" s="9" t="str">
        <f t="shared" si="17"/>
        <v/>
      </c>
      <c r="H343" s="9">
        <v>-5</v>
      </c>
      <c r="P343" s="5"/>
    </row>
    <row r="344" spans="1:16" hidden="1" x14ac:dyDescent="0.25">
      <c r="A344" s="7">
        <v>40557</v>
      </c>
      <c r="B344" s="8">
        <v>700</v>
      </c>
      <c r="C344" s="11">
        <v>62.21</v>
      </c>
      <c r="D344" s="12">
        <v>62.206000000000003</v>
      </c>
      <c r="E344" s="9" t="str">
        <f t="shared" si="15"/>
        <v/>
      </c>
      <c r="F344" s="9" t="str">
        <f t="shared" si="16"/>
        <v/>
      </c>
      <c r="G344" s="9" t="str">
        <f t="shared" si="17"/>
        <v/>
      </c>
      <c r="H344" s="9">
        <v>-5</v>
      </c>
      <c r="P344" s="6"/>
    </row>
    <row r="345" spans="1:16" hidden="1" x14ac:dyDescent="0.25">
      <c r="A345" s="7">
        <v>40557</v>
      </c>
      <c r="B345" s="8">
        <v>800</v>
      </c>
      <c r="C345" s="11">
        <v>65.010000000000005</v>
      </c>
      <c r="D345" s="12">
        <v>65.006</v>
      </c>
      <c r="E345" s="9" t="str">
        <f t="shared" si="15"/>
        <v/>
      </c>
      <c r="F345" s="9" t="str">
        <f t="shared" si="16"/>
        <v/>
      </c>
      <c r="G345" s="9" t="str">
        <f t="shared" si="17"/>
        <v/>
      </c>
      <c r="H345" s="9">
        <v>-5</v>
      </c>
      <c r="P345" s="5"/>
    </row>
    <row r="346" spans="1:16" hidden="1" x14ac:dyDescent="0.25">
      <c r="A346" s="7">
        <v>40557</v>
      </c>
      <c r="B346" s="8">
        <v>900</v>
      </c>
      <c r="C346" s="11">
        <v>64.48</v>
      </c>
      <c r="D346" s="12">
        <v>64.478999999999999</v>
      </c>
      <c r="E346" s="9" t="str">
        <f t="shared" si="15"/>
        <v/>
      </c>
      <c r="F346" s="9" t="str">
        <f t="shared" si="16"/>
        <v/>
      </c>
      <c r="G346" s="9" t="str">
        <f t="shared" si="17"/>
        <v/>
      </c>
      <c r="H346" s="9">
        <v>-5</v>
      </c>
      <c r="P346" s="6"/>
    </row>
    <row r="347" spans="1:16" hidden="1" x14ac:dyDescent="0.25">
      <c r="A347" s="7">
        <v>40557</v>
      </c>
      <c r="B347" s="8">
        <v>1000</v>
      </c>
      <c r="C347" s="11">
        <v>61.26</v>
      </c>
      <c r="D347" s="12">
        <v>61.262</v>
      </c>
      <c r="E347" s="9" t="str">
        <f t="shared" si="15"/>
        <v/>
      </c>
      <c r="F347" s="9" t="str">
        <f t="shared" si="16"/>
        <v/>
      </c>
      <c r="G347" s="9" t="str">
        <f t="shared" si="17"/>
        <v/>
      </c>
      <c r="H347" s="9">
        <v>-5</v>
      </c>
      <c r="P347" s="5"/>
    </row>
    <row r="348" spans="1:16" hidden="1" x14ac:dyDescent="0.25">
      <c r="A348" s="7">
        <v>40557</v>
      </c>
      <c r="B348" s="8">
        <v>1100</v>
      </c>
      <c r="C348" s="11">
        <v>61.42</v>
      </c>
      <c r="D348" s="12">
        <v>61.420999999999999</v>
      </c>
      <c r="E348" s="9" t="str">
        <f t="shared" si="15"/>
        <v/>
      </c>
      <c r="F348" s="9" t="str">
        <f t="shared" si="16"/>
        <v/>
      </c>
      <c r="G348" s="9" t="str">
        <f t="shared" si="17"/>
        <v/>
      </c>
      <c r="H348" s="9">
        <v>-5</v>
      </c>
      <c r="P348" s="6"/>
    </row>
    <row r="349" spans="1:16" hidden="1" x14ac:dyDescent="0.25">
      <c r="A349" s="7">
        <v>40557</v>
      </c>
      <c r="B349" s="8">
        <v>1200</v>
      </c>
      <c r="C349" s="11">
        <v>57</v>
      </c>
      <c r="D349" s="12">
        <v>57</v>
      </c>
      <c r="E349" s="9" t="str">
        <f t="shared" si="15"/>
        <v/>
      </c>
      <c r="F349" s="9" t="str">
        <f t="shared" si="16"/>
        <v/>
      </c>
      <c r="G349" s="9" t="str">
        <f t="shared" si="17"/>
        <v/>
      </c>
      <c r="H349" s="9">
        <v>-5</v>
      </c>
      <c r="P349" s="5"/>
    </row>
    <row r="350" spans="1:16" hidden="1" x14ac:dyDescent="0.25">
      <c r="A350" s="7">
        <v>40557</v>
      </c>
      <c r="B350" s="8">
        <v>1300</v>
      </c>
      <c r="C350" s="11">
        <v>54.28</v>
      </c>
      <c r="D350" s="12">
        <v>54.283000000000001</v>
      </c>
      <c r="E350" s="9" t="str">
        <f t="shared" si="15"/>
        <v/>
      </c>
      <c r="F350" s="9" t="str">
        <f t="shared" si="16"/>
        <v/>
      </c>
      <c r="G350" s="9" t="str">
        <f t="shared" si="17"/>
        <v/>
      </c>
      <c r="H350" s="9">
        <v>-5</v>
      </c>
      <c r="P350" s="6"/>
    </row>
    <row r="351" spans="1:16" hidden="1" x14ac:dyDescent="0.25">
      <c r="A351" s="7">
        <v>40557</v>
      </c>
      <c r="B351" s="8">
        <v>1400</v>
      </c>
      <c r="C351" s="11">
        <v>50.7</v>
      </c>
      <c r="D351" s="12">
        <v>50.701000000000001</v>
      </c>
      <c r="E351" s="9" t="str">
        <f t="shared" si="15"/>
        <v/>
      </c>
      <c r="F351" s="9" t="str">
        <f t="shared" si="16"/>
        <v/>
      </c>
      <c r="G351" s="9" t="str">
        <f t="shared" si="17"/>
        <v/>
      </c>
      <c r="H351" s="9">
        <v>-5</v>
      </c>
      <c r="P351" s="5"/>
    </row>
    <row r="352" spans="1:16" hidden="1" x14ac:dyDescent="0.25">
      <c r="A352" s="7">
        <v>40557</v>
      </c>
      <c r="B352" s="8">
        <v>1500</v>
      </c>
      <c r="C352" s="11">
        <v>48.1</v>
      </c>
      <c r="D352" s="12">
        <v>48.097000000000001</v>
      </c>
      <c r="E352" s="9" t="str">
        <f t="shared" si="15"/>
        <v/>
      </c>
      <c r="F352" s="9" t="str">
        <f t="shared" si="16"/>
        <v/>
      </c>
      <c r="G352" s="9" t="str">
        <f t="shared" si="17"/>
        <v/>
      </c>
      <c r="H352" s="9">
        <v>-5</v>
      </c>
      <c r="P352" s="6"/>
    </row>
    <row r="353" spans="1:16" hidden="1" x14ac:dyDescent="0.25">
      <c r="A353" s="7">
        <v>40557</v>
      </c>
      <c r="B353" s="8">
        <v>1600</v>
      </c>
      <c r="C353" s="11">
        <v>50.93</v>
      </c>
      <c r="D353" s="12">
        <v>50.127000000000002</v>
      </c>
      <c r="E353" s="9" t="str">
        <f t="shared" si="15"/>
        <v/>
      </c>
      <c r="F353" s="9" t="str">
        <f t="shared" si="16"/>
        <v/>
      </c>
      <c r="G353" s="9" t="str">
        <f t="shared" si="17"/>
        <v/>
      </c>
      <c r="H353" s="9">
        <v>-5</v>
      </c>
      <c r="P353" s="5"/>
    </row>
    <row r="354" spans="1:16" hidden="1" x14ac:dyDescent="0.25">
      <c r="A354" s="7">
        <v>40557</v>
      </c>
      <c r="B354" s="8">
        <v>1700</v>
      </c>
      <c r="C354" s="11">
        <v>58.44</v>
      </c>
      <c r="D354" s="12">
        <v>58.438000000000002</v>
      </c>
      <c r="E354" s="9" t="str">
        <f t="shared" si="15"/>
        <v/>
      </c>
      <c r="F354" s="9" t="str">
        <f t="shared" si="16"/>
        <v/>
      </c>
      <c r="G354" s="9" t="str">
        <f t="shared" si="17"/>
        <v/>
      </c>
      <c r="H354" s="9">
        <v>-5</v>
      </c>
      <c r="P354" s="6"/>
    </row>
    <row r="355" spans="1:16" hidden="1" x14ac:dyDescent="0.25">
      <c r="A355" s="7">
        <v>40557</v>
      </c>
      <c r="B355" s="8">
        <v>1800</v>
      </c>
      <c r="C355" s="11">
        <v>61.28</v>
      </c>
      <c r="D355" s="12">
        <v>61.279000000000003</v>
      </c>
      <c r="E355" s="9" t="str">
        <f t="shared" si="15"/>
        <v/>
      </c>
      <c r="F355" s="9" t="str">
        <f t="shared" si="16"/>
        <v/>
      </c>
      <c r="G355" s="9" t="str">
        <f t="shared" si="17"/>
        <v/>
      </c>
      <c r="H355" s="9">
        <v>-5</v>
      </c>
      <c r="P355" s="5"/>
    </row>
    <row r="356" spans="1:16" hidden="1" x14ac:dyDescent="0.25">
      <c r="A356" s="7">
        <v>40557</v>
      </c>
      <c r="B356" s="8">
        <v>1900</v>
      </c>
      <c r="C356" s="11">
        <v>58.35</v>
      </c>
      <c r="D356" s="12">
        <v>58.348999999999997</v>
      </c>
      <c r="E356" s="9" t="str">
        <f t="shared" si="15"/>
        <v/>
      </c>
      <c r="F356" s="9" t="str">
        <f t="shared" si="16"/>
        <v/>
      </c>
      <c r="G356" s="9" t="str">
        <f t="shared" si="17"/>
        <v/>
      </c>
      <c r="H356" s="9">
        <v>-5</v>
      </c>
      <c r="P356" s="6"/>
    </row>
    <row r="357" spans="1:16" hidden="1" x14ac:dyDescent="0.25">
      <c r="A357" s="7">
        <v>40557</v>
      </c>
      <c r="B357" s="8">
        <v>2000</v>
      </c>
      <c r="C357" s="11">
        <v>51.41</v>
      </c>
      <c r="D357" s="12">
        <v>51.405999999999999</v>
      </c>
      <c r="E357" s="9" t="str">
        <f t="shared" si="15"/>
        <v/>
      </c>
      <c r="F357" s="9" t="str">
        <f t="shared" si="16"/>
        <v/>
      </c>
      <c r="G357" s="9" t="str">
        <f t="shared" si="17"/>
        <v/>
      </c>
      <c r="H357" s="9">
        <v>-5</v>
      </c>
      <c r="P357" s="5"/>
    </row>
    <row r="358" spans="1:16" hidden="1" x14ac:dyDescent="0.25">
      <c r="A358" s="7">
        <v>40557</v>
      </c>
      <c r="B358" s="8">
        <v>2100</v>
      </c>
      <c r="C358" s="11">
        <v>49.36</v>
      </c>
      <c r="D358" s="12">
        <v>49.359000000000002</v>
      </c>
      <c r="E358" s="9" t="str">
        <f t="shared" si="15"/>
        <v/>
      </c>
      <c r="F358" s="9" t="str">
        <f t="shared" si="16"/>
        <v/>
      </c>
      <c r="G358" s="9" t="str">
        <f t="shared" si="17"/>
        <v/>
      </c>
      <c r="H358" s="9">
        <v>-5</v>
      </c>
      <c r="P358" s="6"/>
    </row>
    <row r="359" spans="1:16" hidden="1" x14ac:dyDescent="0.25">
      <c r="A359" s="7">
        <v>40557</v>
      </c>
      <c r="B359" s="8">
        <v>2200</v>
      </c>
      <c r="C359" s="11">
        <v>51.4</v>
      </c>
      <c r="D359" s="12">
        <v>51.404000000000003</v>
      </c>
      <c r="E359" s="9" t="str">
        <f t="shared" si="15"/>
        <v/>
      </c>
      <c r="F359" s="9" t="str">
        <f t="shared" si="16"/>
        <v/>
      </c>
      <c r="G359" s="9" t="str">
        <f t="shared" si="17"/>
        <v/>
      </c>
      <c r="H359" s="9">
        <v>-5</v>
      </c>
      <c r="P359" s="5"/>
    </row>
    <row r="360" spans="1:16" hidden="1" x14ac:dyDescent="0.25">
      <c r="A360" s="7">
        <v>40557</v>
      </c>
      <c r="B360" s="8">
        <v>2300</v>
      </c>
      <c r="C360" s="11">
        <v>44.08</v>
      </c>
      <c r="D360" s="12">
        <v>44.079000000000001</v>
      </c>
      <c r="E360" s="9">
        <f t="shared" si="15"/>
        <v>45.585000000000001</v>
      </c>
      <c r="F360" s="9">
        <f t="shared" si="16"/>
        <v>45.544374999999995</v>
      </c>
      <c r="G360" s="9">
        <f t="shared" si="17"/>
        <v>4.0625000000005684E-2</v>
      </c>
      <c r="H360" s="9">
        <v>-5</v>
      </c>
      <c r="P360" s="6"/>
    </row>
    <row r="361" spans="1:16" hidden="1" x14ac:dyDescent="0.25">
      <c r="A361" s="7">
        <v>40558</v>
      </c>
      <c r="B361" s="8">
        <v>0</v>
      </c>
      <c r="C361" s="11">
        <v>36.54</v>
      </c>
      <c r="D361" s="12">
        <v>36.537999999999997</v>
      </c>
      <c r="E361" s="9" t="str">
        <f t="shared" si="15"/>
        <v/>
      </c>
      <c r="F361" s="9" t="str">
        <f t="shared" si="16"/>
        <v/>
      </c>
      <c r="G361" s="9" t="str">
        <f t="shared" si="17"/>
        <v/>
      </c>
      <c r="H361" s="9">
        <v>-5</v>
      </c>
      <c r="P361" s="5"/>
    </row>
    <row r="362" spans="1:16" hidden="1" x14ac:dyDescent="0.25">
      <c r="A362" s="7">
        <v>40558</v>
      </c>
      <c r="B362" s="8">
        <v>100</v>
      </c>
      <c r="C362" s="11">
        <v>30.3</v>
      </c>
      <c r="D362" s="12">
        <v>30.297000000000001</v>
      </c>
      <c r="E362" s="9" t="str">
        <f t="shared" si="15"/>
        <v/>
      </c>
      <c r="F362" s="9" t="str">
        <f t="shared" si="16"/>
        <v/>
      </c>
      <c r="G362" s="9" t="str">
        <f t="shared" si="17"/>
        <v/>
      </c>
      <c r="H362" s="9">
        <v>-5</v>
      </c>
      <c r="P362" s="6"/>
    </row>
    <row r="363" spans="1:16" hidden="1" x14ac:dyDescent="0.25">
      <c r="A363" s="7">
        <v>40558</v>
      </c>
      <c r="B363" s="8">
        <v>200</v>
      </c>
      <c r="C363" s="11">
        <v>21.78</v>
      </c>
      <c r="D363" s="12">
        <v>21.780999999999999</v>
      </c>
      <c r="E363" s="9" t="str">
        <f t="shared" si="15"/>
        <v/>
      </c>
      <c r="F363" s="9" t="str">
        <f t="shared" si="16"/>
        <v/>
      </c>
      <c r="G363" s="9" t="str">
        <f t="shared" si="17"/>
        <v/>
      </c>
      <c r="H363" s="9">
        <v>-5</v>
      </c>
      <c r="P363" s="5"/>
    </row>
    <row r="364" spans="1:16" hidden="1" x14ac:dyDescent="0.25">
      <c r="A364" s="7">
        <v>40558</v>
      </c>
      <c r="B364" s="8">
        <v>300</v>
      </c>
      <c r="C364" s="11">
        <v>15.19</v>
      </c>
      <c r="D364" s="12">
        <v>15.186999999999999</v>
      </c>
      <c r="E364" s="9" t="str">
        <f t="shared" si="15"/>
        <v/>
      </c>
      <c r="F364" s="9" t="str">
        <f t="shared" si="16"/>
        <v/>
      </c>
      <c r="G364" s="9" t="str">
        <f t="shared" si="17"/>
        <v/>
      </c>
      <c r="H364" s="9">
        <v>-5</v>
      </c>
      <c r="P364" s="6"/>
    </row>
    <row r="365" spans="1:16" hidden="1" x14ac:dyDescent="0.25">
      <c r="A365" s="7">
        <v>40558</v>
      </c>
      <c r="B365" s="8">
        <v>400</v>
      </c>
      <c r="C365" s="11">
        <v>14.64</v>
      </c>
      <c r="D365" s="12">
        <v>14.635</v>
      </c>
      <c r="E365" s="9" t="str">
        <f t="shared" si="15"/>
        <v/>
      </c>
      <c r="F365" s="9" t="str">
        <f t="shared" si="16"/>
        <v/>
      </c>
      <c r="G365" s="9" t="str">
        <f t="shared" si="17"/>
        <v/>
      </c>
      <c r="H365" s="9">
        <v>-5</v>
      </c>
      <c r="P365" s="5"/>
    </row>
    <row r="366" spans="1:16" hidden="1" x14ac:dyDescent="0.25">
      <c r="A366" s="7">
        <v>40558</v>
      </c>
      <c r="B366" s="8">
        <v>500</v>
      </c>
      <c r="C366" s="11">
        <v>15.29</v>
      </c>
      <c r="D366" s="12">
        <v>15.295</v>
      </c>
      <c r="E366" s="9" t="str">
        <f t="shared" si="15"/>
        <v/>
      </c>
      <c r="F366" s="9" t="str">
        <f t="shared" si="16"/>
        <v/>
      </c>
      <c r="G366" s="9" t="str">
        <f t="shared" si="17"/>
        <v/>
      </c>
      <c r="H366" s="9">
        <v>-5</v>
      </c>
      <c r="P366" s="6"/>
    </row>
    <row r="367" spans="1:16" hidden="1" x14ac:dyDescent="0.25">
      <c r="A367" s="7">
        <v>40558</v>
      </c>
      <c r="B367" s="8">
        <v>600</v>
      </c>
      <c r="C367" s="11">
        <v>17.11</v>
      </c>
      <c r="D367" s="12">
        <v>17.106999999999999</v>
      </c>
      <c r="E367" s="9" t="str">
        <f t="shared" si="15"/>
        <v/>
      </c>
      <c r="F367" s="9" t="str">
        <f t="shared" si="16"/>
        <v/>
      </c>
      <c r="G367" s="9" t="str">
        <f t="shared" si="17"/>
        <v/>
      </c>
      <c r="H367" s="9">
        <v>-5</v>
      </c>
      <c r="P367" s="5"/>
    </row>
    <row r="368" spans="1:16" hidden="1" x14ac:dyDescent="0.25">
      <c r="A368" s="7">
        <v>40558</v>
      </c>
      <c r="B368" s="8">
        <v>700</v>
      </c>
      <c r="C368" s="11">
        <v>40.6</v>
      </c>
      <c r="D368" s="12">
        <v>40.603999999999999</v>
      </c>
      <c r="E368" s="9" t="str">
        <f t="shared" si="15"/>
        <v/>
      </c>
      <c r="F368" s="9" t="str">
        <f t="shared" si="16"/>
        <v/>
      </c>
      <c r="G368" s="9" t="str">
        <f t="shared" si="17"/>
        <v/>
      </c>
      <c r="H368" s="9">
        <v>-5</v>
      </c>
      <c r="P368" s="6"/>
    </row>
    <row r="369" spans="1:16" hidden="1" x14ac:dyDescent="0.25">
      <c r="A369" s="7">
        <v>40558</v>
      </c>
      <c r="B369" s="8">
        <v>800</v>
      </c>
      <c r="C369" s="11">
        <v>49.04</v>
      </c>
      <c r="D369" s="12">
        <v>49.04</v>
      </c>
      <c r="E369" s="9" t="str">
        <f t="shared" ref="E369:E432" si="18">IF(A369=A370,"",AVERAGE(C346:C369))</f>
        <v/>
      </c>
      <c r="F369" s="9" t="str">
        <f t="shared" ref="F369:F432" si="19">IF(A369=A370,"",AVERAGE(D346:D369))</f>
        <v/>
      </c>
      <c r="G369" s="9" t="str">
        <f t="shared" ref="G369:G432" si="20">IF(A369=A370,"",E369-F369)</f>
        <v/>
      </c>
      <c r="H369" s="9">
        <v>-5</v>
      </c>
      <c r="P369" s="5"/>
    </row>
    <row r="370" spans="1:16" hidden="1" x14ac:dyDescent="0.25">
      <c r="A370" s="7">
        <v>40558</v>
      </c>
      <c r="B370" s="8">
        <v>900</v>
      </c>
      <c r="C370" s="11">
        <v>53.12</v>
      </c>
      <c r="D370" s="12">
        <v>53.12</v>
      </c>
      <c r="E370" s="9" t="str">
        <f t="shared" si="18"/>
        <v/>
      </c>
      <c r="F370" s="9" t="str">
        <f t="shared" si="19"/>
        <v/>
      </c>
      <c r="G370" s="9" t="str">
        <f t="shared" si="20"/>
        <v/>
      </c>
      <c r="H370" s="9">
        <v>-5</v>
      </c>
      <c r="P370" s="6"/>
    </row>
    <row r="371" spans="1:16" hidden="1" x14ac:dyDescent="0.25">
      <c r="A371" s="7">
        <v>40558</v>
      </c>
      <c r="B371" s="8">
        <v>1000</v>
      </c>
      <c r="C371" s="11">
        <v>53.2</v>
      </c>
      <c r="D371" s="12">
        <v>53.197000000000003</v>
      </c>
      <c r="E371" s="9" t="str">
        <f t="shared" si="18"/>
        <v/>
      </c>
      <c r="F371" s="9" t="str">
        <f t="shared" si="19"/>
        <v/>
      </c>
      <c r="G371" s="9" t="str">
        <f t="shared" si="20"/>
        <v/>
      </c>
      <c r="H371" s="9">
        <v>-5</v>
      </c>
      <c r="P371" s="5"/>
    </row>
    <row r="372" spans="1:16" hidden="1" x14ac:dyDescent="0.25">
      <c r="A372" s="7">
        <v>40558</v>
      </c>
      <c r="B372" s="8">
        <v>1100</v>
      </c>
      <c r="C372" s="11">
        <v>52.99</v>
      </c>
      <c r="D372" s="12">
        <v>52.99</v>
      </c>
      <c r="E372" s="9" t="str">
        <f t="shared" si="18"/>
        <v/>
      </c>
      <c r="F372" s="9" t="str">
        <f t="shared" si="19"/>
        <v/>
      </c>
      <c r="G372" s="9" t="str">
        <f t="shared" si="20"/>
        <v/>
      </c>
      <c r="H372" s="9">
        <v>-5</v>
      </c>
      <c r="P372" s="6"/>
    </row>
    <row r="373" spans="1:16" hidden="1" x14ac:dyDescent="0.25">
      <c r="A373" s="7">
        <v>40558</v>
      </c>
      <c r="B373" s="8">
        <v>1200</v>
      </c>
      <c r="C373" s="11">
        <v>53.9</v>
      </c>
      <c r="D373" s="12">
        <v>53.895000000000003</v>
      </c>
      <c r="E373" s="9" t="str">
        <f t="shared" si="18"/>
        <v/>
      </c>
      <c r="F373" s="9" t="str">
        <f t="shared" si="19"/>
        <v/>
      </c>
      <c r="G373" s="9" t="str">
        <f t="shared" si="20"/>
        <v/>
      </c>
      <c r="H373" s="9">
        <v>-5</v>
      </c>
      <c r="P373" s="5"/>
    </row>
    <row r="374" spans="1:16" hidden="1" x14ac:dyDescent="0.25">
      <c r="A374" s="7">
        <v>40558</v>
      </c>
      <c r="B374" s="8">
        <v>1300</v>
      </c>
      <c r="C374" s="11">
        <v>47.79</v>
      </c>
      <c r="D374" s="12">
        <v>47.792000000000002</v>
      </c>
      <c r="E374" s="9" t="str">
        <f t="shared" si="18"/>
        <v/>
      </c>
      <c r="F374" s="9" t="str">
        <f t="shared" si="19"/>
        <v/>
      </c>
      <c r="G374" s="9" t="str">
        <f t="shared" si="20"/>
        <v/>
      </c>
      <c r="H374" s="9">
        <v>-5</v>
      </c>
      <c r="P374" s="6"/>
    </row>
    <row r="375" spans="1:16" hidden="1" x14ac:dyDescent="0.25">
      <c r="A375" s="7">
        <v>40558</v>
      </c>
      <c r="B375" s="8">
        <v>1400</v>
      </c>
      <c r="C375" s="11">
        <v>45</v>
      </c>
      <c r="D375" s="12">
        <v>45</v>
      </c>
      <c r="E375" s="9" t="str">
        <f t="shared" si="18"/>
        <v/>
      </c>
      <c r="F375" s="9" t="str">
        <f t="shared" si="19"/>
        <v/>
      </c>
      <c r="G375" s="9" t="str">
        <f t="shared" si="20"/>
        <v/>
      </c>
      <c r="H375" s="9">
        <v>-5</v>
      </c>
      <c r="P375" s="5"/>
    </row>
    <row r="376" spans="1:16" hidden="1" x14ac:dyDescent="0.25">
      <c r="A376" s="7">
        <v>40558</v>
      </c>
      <c r="B376" s="8">
        <v>1500</v>
      </c>
      <c r="C376" s="11">
        <v>43.28</v>
      </c>
      <c r="D376" s="12">
        <v>43.28</v>
      </c>
      <c r="E376" s="9" t="str">
        <f t="shared" si="18"/>
        <v/>
      </c>
      <c r="F376" s="9" t="str">
        <f t="shared" si="19"/>
        <v/>
      </c>
      <c r="G376" s="9" t="str">
        <f t="shared" si="20"/>
        <v/>
      </c>
      <c r="H376" s="9">
        <v>-5</v>
      </c>
      <c r="P376" s="6"/>
    </row>
    <row r="377" spans="1:16" hidden="1" x14ac:dyDescent="0.25">
      <c r="A377" s="7">
        <v>40558</v>
      </c>
      <c r="B377" s="8">
        <v>1600</v>
      </c>
      <c r="C377" s="11">
        <v>53.91</v>
      </c>
      <c r="D377" s="12">
        <v>42.418999999999997</v>
      </c>
      <c r="E377" s="9" t="str">
        <f t="shared" si="18"/>
        <v/>
      </c>
      <c r="F377" s="9" t="str">
        <f t="shared" si="19"/>
        <v/>
      </c>
      <c r="G377" s="9" t="str">
        <f t="shared" si="20"/>
        <v/>
      </c>
      <c r="H377" s="9">
        <v>-5</v>
      </c>
      <c r="P377" s="5"/>
    </row>
    <row r="378" spans="1:16" hidden="1" x14ac:dyDescent="0.25">
      <c r="A378" s="7">
        <v>40558</v>
      </c>
      <c r="B378" s="8">
        <v>1700</v>
      </c>
      <c r="C378" s="11">
        <v>65.040000000000006</v>
      </c>
      <c r="D378" s="12">
        <v>49.137999999999998</v>
      </c>
      <c r="E378" s="9" t="str">
        <f t="shared" si="18"/>
        <v/>
      </c>
      <c r="F378" s="9" t="str">
        <f t="shared" si="19"/>
        <v/>
      </c>
      <c r="G378" s="9" t="str">
        <f t="shared" si="20"/>
        <v/>
      </c>
      <c r="H378" s="9">
        <v>-5</v>
      </c>
      <c r="P378" s="6"/>
    </row>
    <row r="379" spans="1:16" hidden="1" x14ac:dyDescent="0.25">
      <c r="A379" s="7">
        <v>40558</v>
      </c>
      <c r="B379" s="8">
        <v>1800</v>
      </c>
      <c r="C379" s="11">
        <v>63.21</v>
      </c>
      <c r="D379" s="12">
        <v>63.206000000000003</v>
      </c>
      <c r="E379" s="9" t="str">
        <f t="shared" si="18"/>
        <v/>
      </c>
      <c r="F379" s="9" t="str">
        <f t="shared" si="19"/>
        <v/>
      </c>
      <c r="G379" s="9" t="str">
        <f t="shared" si="20"/>
        <v/>
      </c>
      <c r="H379" s="9">
        <v>-5</v>
      </c>
      <c r="P379" s="5"/>
    </row>
    <row r="380" spans="1:16" hidden="1" x14ac:dyDescent="0.25">
      <c r="A380" s="7">
        <v>40558</v>
      </c>
      <c r="B380" s="8">
        <v>1900</v>
      </c>
      <c r="C380" s="11">
        <v>56.19</v>
      </c>
      <c r="D380" s="12">
        <v>56.19</v>
      </c>
      <c r="E380" s="9" t="str">
        <f t="shared" si="18"/>
        <v/>
      </c>
      <c r="F380" s="9" t="str">
        <f t="shared" si="19"/>
        <v/>
      </c>
      <c r="G380" s="9" t="str">
        <f t="shared" si="20"/>
        <v/>
      </c>
      <c r="H380" s="9">
        <v>-5</v>
      </c>
      <c r="P380" s="6"/>
    </row>
    <row r="381" spans="1:16" hidden="1" x14ac:dyDescent="0.25">
      <c r="A381" s="7">
        <v>40558</v>
      </c>
      <c r="B381" s="8">
        <v>2000</v>
      </c>
      <c r="C381" s="11">
        <v>44.96</v>
      </c>
      <c r="D381" s="12">
        <v>44.96</v>
      </c>
      <c r="E381" s="9" t="str">
        <f t="shared" si="18"/>
        <v/>
      </c>
      <c r="F381" s="9" t="str">
        <f t="shared" si="19"/>
        <v/>
      </c>
      <c r="G381" s="9" t="str">
        <f t="shared" si="20"/>
        <v/>
      </c>
      <c r="H381" s="9">
        <v>-5</v>
      </c>
      <c r="P381" s="5"/>
    </row>
    <row r="382" spans="1:16" hidden="1" x14ac:dyDescent="0.25">
      <c r="A382" s="7">
        <v>40558</v>
      </c>
      <c r="B382" s="8">
        <v>2100</v>
      </c>
      <c r="C382" s="11">
        <v>37.43</v>
      </c>
      <c r="D382" s="12">
        <v>37.43</v>
      </c>
      <c r="E382" s="9" t="str">
        <f t="shared" si="18"/>
        <v/>
      </c>
      <c r="F382" s="9" t="str">
        <f t="shared" si="19"/>
        <v/>
      </c>
      <c r="G382" s="9" t="str">
        <f t="shared" si="20"/>
        <v/>
      </c>
      <c r="H382" s="9">
        <v>-5</v>
      </c>
      <c r="P382" s="6"/>
    </row>
    <row r="383" spans="1:16" hidden="1" x14ac:dyDescent="0.25">
      <c r="A383" s="7">
        <v>40558</v>
      </c>
      <c r="B383" s="8">
        <v>2200</v>
      </c>
      <c r="C383" s="11">
        <v>43.78</v>
      </c>
      <c r="D383" s="12">
        <v>43.78</v>
      </c>
      <c r="E383" s="9" t="str">
        <f t="shared" si="18"/>
        <v/>
      </c>
      <c r="F383" s="9" t="str">
        <f t="shared" si="19"/>
        <v/>
      </c>
      <c r="G383" s="9" t="str">
        <f t="shared" si="20"/>
        <v/>
      </c>
      <c r="H383" s="9">
        <v>-5</v>
      </c>
      <c r="P383" s="5"/>
    </row>
    <row r="384" spans="1:16" hidden="1" x14ac:dyDescent="0.25">
      <c r="A384" s="7">
        <v>40558</v>
      </c>
      <c r="B384" s="8">
        <v>2300</v>
      </c>
      <c r="C384" s="11">
        <v>36.79</v>
      </c>
      <c r="D384" s="12">
        <v>36.787999999999997</v>
      </c>
      <c r="E384" s="9">
        <f t="shared" si="18"/>
        <v>41.294999999999995</v>
      </c>
      <c r="F384" s="9">
        <f t="shared" si="19"/>
        <v>40.152875000000002</v>
      </c>
      <c r="G384" s="9">
        <f t="shared" si="20"/>
        <v>1.142124999999993</v>
      </c>
      <c r="H384" s="9">
        <v>-5</v>
      </c>
      <c r="P384" s="6"/>
    </row>
    <row r="385" spans="1:16" hidden="1" x14ac:dyDescent="0.25">
      <c r="A385" s="7">
        <v>40559</v>
      </c>
      <c r="B385" s="8">
        <v>0</v>
      </c>
      <c r="C385" s="11">
        <v>19.97</v>
      </c>
      <c r="D385" s="12">
        <v>21.324000000000002</v>
      </c>
      <c r="E385" s="9" t="str">
        <f t="shared" si="18"/>
        <v/>
      </c>
      <c r="F385" s="9" t="str">
        <f t="shared" si="19"/>
        <v/>
      </c>
      <c r="G385" s="9" t="str">
        <f t="shared" si="20"/>
        <v/>
      </c>
      <c r="H385" s="9">
        <v>-5</v>
      </c>
      <c r="P385" s="5"/>
    </row>
    <row r="386" spans="1:16" hidden="1" x14ac:dyDescent="0.25">
      <c r="A386" s="7">
        <v>40559</v>
      </c>
      <c r="B386" s="8">
        <v>100</v>
      </c>
      <c r="C386" s="11">
        <v>11.9</v>
      </c>
      <c r="D386" s="12">
        <v>18.542000000000002</v>
      </c>
      <c r="E386" s="9" t="str">
        <f t="shared" si="18"/>
        <v/>
      </c>
      <c r="F386" s="9" t="str">
        <f t="shared" si="19"/>
        <v/>
      </c>
      <c r="G386" s="9" t="str">
        <f t="shared" si="20"/>
        <v/>
      </c>
      <c r="H386" s="9">
        <v>-5</v>
      </c>
      <c r="P386" s="6"/>
    </row>
    <row r="387" spans="1:16" hidden="1" x14ac:dyDescent="0.25">
      <c r="A387" s="7">
        <v>40559</v>
      </c>
      <c r="B387" s="8">
        <v>200</v>
      </c>
      <c r="C387" s="11">
        <v>14.99</v>
      </c>
      <c r="D387" s="12">
        <v>14.99</v>
      </c>
      <c r="E387" s="9" t="str">
        <f t="shared" si="18"/>
        <v/>
      </c>
      <c r="F387" s="9" t="str">
        <f t="shared" si="19"/>
        <v/>
      </c>
      <c r="G387" s="9" t="str">
        <f t="shared" si="20"/>
        <v/>
      </c>
      <c r="H387" s="9">
        <v>-5</v>
      </c>
      <c r="P387" s="5"/>
    </row>
    <row r="388" spans="1:16" hidden="1" x14ac:dyDescent="0.25">
      <c r="A388" s="7">
        <v>40559</v>
      </c>
      <c r="B388" s="8">
        <v>300</v>
      </c>
      <c r="C388" s="11">
        <v>10.06</v>
      </c>
      <c r="D388" s="12">
        <v>10.064</v>
      </c>
      <c r="E388" s="9" t="str">
        <f t="shared" si="18"/>
        <v/>
      </c>
      <c r="F388" s="9" t="str">
        <f t="shared" si="19"/>
        <v/>
      </c>
      <c r="G388" s="9" t="str">
        <f t="shared" si="20"/>
        <v/>
      </c>
      <c r="H388" s="9">
        <v>-5</v>
      </c>
      <c r="P388" s="6"/>
    </row>
    <row r="389" spans="1:16" hidden="1" x14ac:dyDescent="0.25">
      <c r="A389" s="7">
        <v>40559</v>
      </c>
      <c r="B389" s="8">
        <v>400</v>
      </c>
      <c r="C389" s="11">
        <v>10.199999999999999</v>
      </c>
      <c r="D389" s="12">
        <v>10.201000000000001</v>
      </c>
      <c r="E389" s="9" t="str">
        <f t="shared" si="18"/>
        <v/>
      </c>
      <c r="F389" s="9" t="str">
        <f t="shared" si="19"/>
        <v/>
      </c>
      <c r="G389" s="9" t="str">
        <f t="shared" si="20"/>
        <v/>
      </c>
      <c r="H389" s="9">
        <v>-5</v>
      </c>
      <c r="P389" s="5"/>
    </row>
    <row r="390" spans="1:16" hidden="1" x14ac:dyDescent="0.25">
      <c r="A390" s="7">
        <v>40559</v>
      </c>
      <c r="B390" s="8">
        <v>500</v>
      </c>
      <c r="C390" s="11">
        <v>11.58</v>
      </c>
      <c r="D390" s="12">
        <v>11.576000000000001</v>
      </c>
      <c r="E390" s="9" t="str">
        <f t="shared" si="18"/>
        <v/>
      </c>
      <c r="F390" s="9" t="str">
        <f t="shared" si="19"/>
        <v/>
      </c>
      <c r="G390" s="9" t="str">
        <f t="shared" si="20"/>
        <v/>
      </c>
      <c r="H390" s="9">
        <v>-5</v>
      </c>
      <c r="P390" s="6"/>
    </row>
    <row r="391" spans="1:16" hidden="1" x14ac:dyDescent="0.25">
      <c r="A391" s="7">
        <v>40559</v>
      </c>
      <c r="B391" s="8">
        <v>600</v>
      </c>
      <c r="C391" s="11">
        <v>10.17</v>
      </c>
      <c r="D391" s="12">
        <v>10.173999999999999</v>
      </c>
      <c r="E391" s="9" t="str">
        <f t="shared" si="18"/>
        <v/>
      </c>
      <c r="F391" s="9" t="str">
        <f t="shared" si="19"/>
        <v/>
      </c>
      <c r="G391" s="9" t="str">
        <f t="shared" si="20"/>
        <v/>
      </c>
      <c r="H391" s="9">
        <v>-5</v>
      </c>
      <c r="P391" s="5"/>
    </row>
    <row r="392" spans="1:16" hidden="1" x14ac:dyDescent="0.25">
      <c r="A392" s="7">
        <v>40559</v>
      </c>
      <c r="B392" s="8">
        <v>700</v>
      </c>
      <c r="C392" s="11">
        <v>10.199999999999999</v>
      </c>
      <c r="D392" s="12">
        <v>10.196999999999999</v>
      </c>
      <c r="E392" s="9" t="str">
        <f t="shared" si="18"/>
        <v/>
      </c>
      <c r="F392" s="9" t="str">
        <f t="shared" si="19"/>
        <v/>
      </c>
      <c r="G392" s="9" t="str">
        <f t="shared" si="20"/>
        <v/>
      </c>
      <c r="H392" s="9">
        <v>-5</v>
      </c>
      <c r="P392" s="6"/>
    </row>
    <row r="393" spans="1:16" hidden="1" x14ac:dyDescent="0.25">
      <c r="A393" s="7">
        <v>40559</v>
      </c>
      <c r="B393" s="8">
        <v>800</v>
      </c>
      <c r="C393" s="11">
        <v>16.600000000000001</v>
      </c>
      <c r="D393" s="12">
        <v>16.596</v>
      </c>
      <c r="E393" s="9" t="str">
        <f t="shared" si="18"/>
        <v/>
      </c>
      <c r="F393" s="9" t="str">
        <f t="shared" si="19"/>
        <v/>
      </c>
      <c r="G393" s="9" t="str">
        <f t="shared" si="20"/>
        <v/>
      </c>
      <c r="H393" s="9">
        <v>-5</v>
      </c>
      <c r="P393" s="5"/>
    </row>
    <row r="394" spans="1:16" hidden="1" x14ac:dyDescent="0.25">
      <c r="A394" s="7">
        <v>40559</v>
      </c>
      <c r="B394" s="8">
        <v>900</v>
      </c>
      <c r="C394" s="11">
        <v>27.9</v>
      </c>
      <c r="D394" s="12">
        <v>27.898</v>
      </c>
      <c r="E394" s="9" t="str">
        <f t="shared" si="18"/>
        <v/>
      </c>
      <c r="F394" s="9" t="str">
        <f t="shared" si="19"/>
        <v/>
      </c>
      <c r="G394" s="9" t="str">
        <f t="shared" si="20"/>
        <v/>
      </c>
      <c r="H394" s="9">
        <v>-5</v>
      </c>
      <c r="P394" s="6"/>
    </row>
    <row r="395" spans="1:16" hidden="1" x14ac:dyDescent="0.25">
      <c r="A395" s="7">
        <v>40559</v>
      </c>
      <c r="B395" s="8">
        <v>1000</v>
      </c>
      <c r="C395" s="11">
        <v>39.94</v>
      </c>
      <c r="D395" s="12">
        <v>39.94</v>
      </c>
      <c r="E395" s="9" t="str">
        <f t="shared" si="18"/>
        <v/>
      </c>
      <c r="F395" s="9" t="str">
        <f t="shared" si="19"/>
        <v/>
      </c>
      <c r="G395" s="9" t="str">
        <f t="shared" si="20"/>
        <v/>
      </c>
      <c r="H395" s="9">
        <v>-5</v>
      </c>
      <c r="P395" s="5"/>
    </row>
    <row r="396" spans="1:16" hidden="1" x14ac:dyDescent="0.25">
      <c r="A396" s="7">
        <v>40559</v>
      </c>
      <c r="B396" s="8">
        <v>1100</v>
      </c>
      <c r="C396" s="11">
        <v>45.12</v>
      </c>
      <c r="D396" s="12">
        <v>45.12</v>
      </c>
      <c r="E396" s="9" t="str">
        <f t="shared" si="18"/>
        <v/>
      </c>
      <c r="F396" s="9" t="str">
        <f t="shared" si="19"/>
        <v/>
      </c>
      <c r="G396" s="9" t="str">
        <f t="shared" si="20"/>
        <v/>
      </c>
      <c r="H396" s="9">
        <v>-5</v>
      </c>
      <c r="P396" s="6"/>
    </row>
    <row r="397" spans="1:16" hidden="1" x14ac:dyDescent="0.25">
      <c r="A397" s="7">
        <v>40559</v>
      </c>
      <c r="B397" s="8">
        <v>1200</v>
      </c>
      <c r="C397" s="11">
        <v>45.11</v>
      </c>
      <c r="D397" s="12">
        <v>45.106999999999999</v>
      </c>
      <c r="E397" s="9" t="str">
        <f t="shared" si="18"/>
        <v/>
      </c>
      <c r="F397" s="9" t="str">
        <f t="shared" si="19"/>
        <v/>
      </c>
      <c r="G397" s="9" t="str">
        <f t="shared" si="20"/>
        <v/>
      </c>
      <c r="H397" s="9">
        <v>-5</v>
      </c>
      <c r="P397" s="5"/>
    </row>
    <row r="398" spans="1:16" hidden="1" x14ac:dyDescent="0.25">
      <c r="A398" s="7">
        <v>40559</v>
      </c>
      <c r="B398" s="8">
        <v>1300</v>
      </c>
      <c r="C398" s="11">
        <v>35.130000000000003</v>
      </c>
      <c r="D398" s="12">
        <v>35.134</v>
      </c>
      <c r="E398" s="9" t="str">
        <f t="shared" si="18"/>
        <v/>
      </c>
      <c r="F398" s="9" t="str">
        <f t="shared" si="19"/>
        <v/>
      </c>
      <c r="G398" s="9" t="str">
        <f t="shared" si="20"/>
        <v/>
      </c>
      <c r="H398" s="9">
        <v>-5</v>
      </c>
      <c r="P398" s="6"/>
    </row>
    <row r="399" spans="1:16" hidden="1" x14ac:dyDescent="0.25">
      <c r="A399" s="7">
        <v>40559</v>
      </c>
      <c r="B399" s="8">
        <v>1400</v>
      </c>
      <c r="C399" s="11">
        <v>25.45</v>
      </c>
      <c r="D399" s="12">
        <v>25.448</v>
      </c>
      <c r="E399" s="9" t="str">
        <f t="shared" si="18"/>
        <v/>
      </c>
      <c r="F399" s="9" t="str">
        <f t="shared" si="19"/>
        <v/>
      </c>
      <c r="G399" s="9" t="str">
        <f t="shared" si="20"/>
        <v/>
      </c>
      <c r="H399" s="9">
        <v>-5</v>
      </c>
      <c r="P399" s="5"/>
    </row>
    <row r="400" spans="1:16" hidden="1" x14ac:dyDescent="0.25">
      <c r="A400" s="7">
        <v>40559</v>
      </c>
      <c r="B400" s="8">
        <v>1500</v>
      </c>
      <c r="C400" s="11">
        <v>23.93</v>
      </c>
      <c r="D400" s="12">
        <v>23.928000000000001</v>
      </c>
      <c r="E400" s="9" t="str">
        <f t="shared" si="18"/>
        <v/>
      </c>
      <c r="F400" s="9" t="str">
        <f t="shared" si="19"/>
        <v/>
      </c>
      <c r="G400" s="9" t="str">
        <f t="shared" si="20"/>
        <v/>
      </c>
      <c r="H400" s="9">
        <v>-5</v>
      </c>
      <c r="P400" s="6"/>
    </row>
    <row r="401" spans="1:16" hidden="1" x14ac:dyDescent="0.25">
      <c r="A401" s="7">
        <v>40559</v>
      </c>
      <c r="B401" s="8">
        <v>1600</v>
      </c>
      <c r="C401" s="11">
        <v>38.17</v>
      </c>
      <c r="D401" s="12">
        <v>31.983000000000001</v>
      </c>
      <c r="E401" s="9" t="str">
        <f t="shared" si="18"/>
        <v/>
      </c>
      <c r="F401" s="9" t="str">
        <f t="shared" si="19"/>
        <v/>
      </c>
      <c r="G401" s="9" t="str">
        <f t="shared" si="20"/>
        <v/>
      </c>
      <c r="H401" s="9">
        <v>-5</v>
      </c>
      <c r="P401" s="5"/>
    </row>
    <row r="402" spans="1:16" hidden="1" x14ac:dyDescent="0.25">
      <c r="A402" s="7">
        <v>40559</v>
      </c>
      <c r="B402" s="8">
        <v>1700</v>
      </c>
      <c r="C402" s="11">
        <v>56.09</v>
      </c>
      <c r="D402" s="12">
        <v>39.509</v>
      </c>
      <c r="E402" s="9" t="str">
        <f t="shared" si="18"/>
        <v/>
      </c>
      <c r="F402" s="9" t="str">
        <f t="shared" si="19"/>
        <v/>
      </c>
      <c r="G402" s="9" t="str">
        <f t="shared" si="20"/>
        <v/>
      </c>
      <c r="H402" s="9">
        <v>-5</v>
      </c>
      <c r="P402" s="6"/>
    </row>
    <row r="403" spans="1:16" hidden="1" x14ac:dyDescent="0.25">
      <c r="A403" s="7">
        <v>40559</v>
      </c>
      <c r="B403" s="8">
        <v>1800</v>
      </c>
      <c r="C403" s="11">
        <v>64.150000000000006</v>
      </c>
      <c r="D403" s="12">
        <v>64.153000000000006</v>
      </c>
      <c r="E403" s="9" t="str">
        <f t="shared" si="18"/>
        <v/>
      </c>
      <c r="F403" s="9" t="str">
        <f t="shared" si="19"/>
        <v/>
      </c>
      <c r="G403" s="9" t="str">
        <f t="shared" si="20"/>
        <v/>
      </c>
      <c r="H403" s="9">
        <v>-5</v>
      </c>
      <c r="P403" s="5"/>
    </row>
    <row r="404" spans="1:16" hidden="1" x14ac:dyDescent="0.25">
      <c r="A404" s="7">
        <v>40559</v>
      </c>
      <c r="B404" s="8">
        <v>1900</v>
      </c>
      <c r="C404" s="11">
        <v>65</v>
      </c>
      <c r="D404" s="12">
        <v>64.995999999999995</v>
      </c>
      <c r="E404" s="9" t="str">
        <f t="shared" si="18"/>
        <v/>
      </c>
      <c r="F404" s="9" t="str">
        <f t="shared" si="19"/>
        <v/>
      </c>
      <c r="G404" s="9" t="str">
        <f t="shared" si="20"/>
        <v/>
      </c>
      <c r="H404" s="9">
        <v>-5</v>
      </c>
      <c r="P404" s="6"/>
    </row>
    <row r="405" spans="1:16" hidden="1" x14ac:dyDescent="0.25">
      <c r="A405" s="7">
        <v>40559</v>
      </c>
      <c r="B405" s="8">
        <v>2000</v>
      </c>
      <c r="C405" s="11">
        <v>55.15</v>
      </c>
      <c r="D405" s="12">
        <v>55.151000000000003</v>
      </c>
      <c r="E405" s="9" t="str">
        <f t="shared" si="18"/>
        <v/>
      </c>
      <c r="F405" s="9" t="str">
        <f t="shared" si="19"/>
        <v/>
      </c>
      <c r="G405" s="9" t="str">
        <f t="shared" si="20"/>
        <v/>
      </c>
      <c r="H405" s="9">
        <v>-5</v>
      </c>
      <c r="P405" s="5"/>
    </row>
    <row r="406" spans="1:16" hidden="1" x14ac:dyDescent="0.25">
      <c r="A406" s="7">
        <v>40559</v>
      </c>
      <c r="B406" s="8">
        <v>2100</v>
      </c>
      <c r="C406" s="11">
        <v>49.32</v>
      </c>
      <c r="D406" s="12">
        <v>49.314999999999998</v>
      </c>
      <c r="E406" s="9" t="str">
        <f t="shared" si="18"/>
        <v/>
      </c>
      <c r="F406" s="9" t="str">
        <f t="shared" si="19"/>
        <v/>
      </c>
      <c r="G406" s="9" t="str">
        <f t="shared" si="20"/>
        <v/>
      </c>
      <c r="H406" s="9">
        <v>-5</v>
      </c>
      <c r="P406" s="6"/>
    </row>
    <row r="407" spans="1:16" hidden="1" x14ac:dyDescent="0.25">
      <c r="A407" s="7">
        <v>40559</v>
      </c>
      <c r="B407" s="8">
        <v>2200</v>
      </c>
      <c r="C407" s="11">
        <v>51.31</v>
      </c>
      <c r="D407" s="12">
        <v>51.308999999999997</v>
      </c>
      <c r="E407" s="9" t="str">
        <f t="shared" si="18"/>
        <v/>
      </c>
      <c r="F407" s="9" t="str">
        <f t="shared" si="19"/>
        <v/>
      </c>
      <c r="G407" s="9" t="str">
        <f t="shared" si="20"/>
        <v/>
      </c>
      <c r="H407" s="9">
        <v>-5</v>
      </c>
      <c r="P407" s="5"/>
    </row>
    <row r="408" spans="1:16" hidden="1" x14ac:dyDescent="0.25">
      <c r="A408" s="7">
        <v>40559</v>
      </c>
      <c r="B408" s="8">
        <v>2300</v>
      </c>
      <c r="C408" s="11">
        <v>46.14</v>
      </c>
      <c r="D408" s="12">
        <v>46.139000000000003</v>
      </c>
      <c r="E408" s="9">
        <f t="shared" si="18"/>
        <v>32.649166666666666</v>
      </c>
      <c r="F408" s="9">
        <f t="shared" si="19"/>
        <v>32.03308333333333</v>
      </c>
      <c r="G408" s="9">
        <f t="shared" si="20"/>
        <v>0.61608333333333576</v>
      </c>
      <c r="H408" s="9">
        <v>-5</v>
      </c>
      <c r="P408" s="6"/>
    </row>
    <row r="409" spans="1:16" hidden="1" x14ac:dyDescent="0.25">
      <c r="A409" s="7">
        <v>40560</v>
      </c>
      <c r="B409" s="8">
        <v>0</v>
      </c>
      <c r="C409" s="11">
        <v>22.73</v>
      </c>
      <c r="D409" s="12">
        <v>22.727</v>
      </c>
      <c r="E409" s="9" t="str">
        <f t="shared" si="18"/>
        <v/>
      </c>
      <c r="F409" s="9" t="str">
        <f t="shared" si="19"/>
        <v/>
      </c>
      <c r="G409" s="9" t="str">
        <f t="shared" si="20"/>
        <v/>
      </c>
      <c r="H409" s="9">
        <v>-5</v>
      </c>
      <c r="P409" s="5"/>
    </row>
    <row r="410" spans="1:16" hidden="1" x14ac:dyDescent="0.25">
      <c r="A410" s="7">
        <v>40560</v>
      </c>
      <c r="B410" s="8">
        <v>100</v>
      </c>
      <c r="C410" s="11">
        <v>16.75</v>
      </c>
      <c r="D410" s="12">
        <v>16.748000000000001</v>
      </c>
      <c r="E410" s="9" t="str">
        <f t="shared" si="18"/>
        <v/>
      </c>
      <c r="F410" s="9" t="str">
        <f t="shared" si="19"/>
        <v/>
      </c>
      <c r="G410" s="9" t="str">
        <f t="shared" si="20"/>
        <v/>
      </c>
      <c r="H410" s="9">
        <v>-5</v>
      </c>
      <c r="P410" s="6"/>
    </row>
    <row r="411" spans="1:16" hidden="1" x14ac:dyDescent="0.25">
      <c r="A411" s="7">
        <v>40560</v>
      </c>
      <c r="B411" s="8">
        <v>200</v>
      </c>
      <c r="C411" s="11">
        <v>17.100000000000001</v>
      </c>
      <c r="D411" s="12">
        <v>17.102</v>
      </c>
      <c r="E411" s="9" t="str">
        <f t="shared" si="18"/>
        <v/>
      </c>
      <c r="F411" s="9" t="str">
        <f t="shared" si="19"/>
        <v/>
      </c>
      <c r="G411" s="9" t="str">
        <f t="shared" si="20"/>
        <v/>
      </c>
      <c r="H411" s="9">
        <v>-5</v>
      </c>
      <c r="P411" s="5"/>
    </row>
    <row r="412" spans="1:16" hidden="1" x14ac:dyDescent="0.25">
      <c r="A412" s="7">
        <v>40560</v>
      </c>
      <c r="B412" s="8">
        <v>300</v>
      </c>
      <c r="C412" s="11">
        <v>12.72</v>
      </c>
      <c r="D412" s="12">
        <v>12.72</v>
      </c>
      <c r="E412" s="9" t="str">
        <f t="shared" si="18"/>
        <v/>
      </c>
      <c r="F412" s="9" t="str">
        <f t="shared" si="19"/>
        <v/>
      </c>
      <c r="G412" s="9" t="str">
        <f t="shared" si="20"/>
        <v/>
      </c>
      <c r="H412" s="9">
        <v>-5</v>
      </c>
      <c r="P412" s="6"/>
    </row>
    <row r="413" spans="1:16" hidden="1" x14ac:dyDescent="0.25">
      <c r="A413" s="7">
        <v>40560</v>
      </c>
      <c r="B413" s="8">
        <v>400</v>
      </c>
      <c r="C413" s="11">
        <v>14.87</v>
      </c>
      <c r="D413" s="12">
        <v>14.869</v>
      </c>
      <c r="E413" s="9" t="str">
        <f t="shared" si="18"/>
        <v/>
      </c>
      <c r="F413" s="9" t="str">
        <f t="shared" si="19"/>
        <v/>
      </c>
      <c r="G413" s="9" t="str">
        <f t="shared" si="20"/>
        <v/>
      </c>
      <c r="H413" s="9">
        <v>-5</v>
      </c>
      <c r="P413" s="5"/>
    </row>
    <row r="414" spans="1:16" hidden="1" x14ac:dyDescent="0.25">
      <c r="A414" s="7">
        <v>40560</v>
      </c>
      <c r="B414" s="8">
        <v>500</v>
      </c>
      <c r="C414" s="11">
        <v>23.53</v>
      </c>
      <c r="D414" s="12">
        <v>23.529</v>
      </c>
      <c r="E414" s="9" t="str">
        <f t="shared" si="18"/>
        <v/>
      </c>
      <c r="F414" s="9" t="str">
        <f t="shared" si="19"/>
        <v/>
      </c>
      <c r="G414" s="9" t="str">
        <f t="shared" si="20"/>
        <v/>
      </c>
      <c r="H414" s="9">
        <v>-5</v>
      </c>
      <c r="P414" s="6"/>
    </row>
    <row r="415" spans="1:16" hidden="1" x14ac:dyDescent="0.25">
      <c r="A415" s="7">
        <v>40560</v>
      </c>
      <c r="B415" s="8">
        <v>600</v>
      </c>
      <c r="C415" s="11">
        <v>45.48</v>
      </c>
      <c r="D415" s="12">
        <v>45.475999999999999</v>
      </c>
      <c r="E415" s="9" t="str">
        <f t="shared" si="18"/>
        <v/>
      </c>
      <c r="F415" s="9" t="str">
        <f t="shared" si="19"/>
        <v/>
      </c>
      <c r="G415" s="9" t="str">
        <f t="shared" si="20"/>
        <v/>
      </c>
      <c r="H415" s="9">
        <v>-5</v>
      </c>
      <c r="P415" s="5"/>
    </row>
    <row r="416" spans="1:16" hidden="1" x14ac:dyDescent="0.25">
      <c r="A416" s="7">
        <v>40560</v>
      </c>
      <c r="B416" s="8">
        <v>700</v>
      </c>
      <c r="C416" s="11">
        <v>62.43</v>
      </c>
      <c r="D416" s="12">
        <v>62.43</v>
      </c>
      <c r="E416" s="9" t="str">
        <f t="shared" si="18"/>
        <v/>
      </c>
      <c r="F416" s="9" t="str">
        <f t="shared" si="19"/>
        <v/>
      </c>
      <c r="G416" s="9" t="str">
        <f t="shared" si="20"/>
        <v/>
      </c>
      <c r="H416" s="9">
        <v>-5</v>
      </c>
      <c r="P416" s="6"/>
    </row>
    <row r="417" spans="1:16" hidden="1" x14ac:dyDescent="0.25">
      <c r="A417" s="7">
        <v>40560</v>
      </c>
      <c r="B417" s="8">
        <v>800</v>
      </c>
      <c r="C417" s="11">
        <v>65.91</v>
      </c>
      <c r="D417" s="12">
        <v>65.906000000000006</v>
      </c>
      <c r="E417" s="9" t="str">
        <f t="shared" si="18"/>
        <v/>
      </c>
      <c r="F417" s="9" t="str">
        <f t="shared" si="19"/>
        <v/>
      </c>
      <c r="G417" s="9" t="str">
        <f t="shared" si="20"/>
        <v/>
      </c>
      <c r="H417" s="9">
        <v>-5</v>
      </c>
      <c r="P417" s="5"/>
    </row>
    <row r="418" spans="1:16" hidden="1" x14ac:dyDescent="0.25">
      <c r="A418" s="7">
        <v>40560</v>
      </c>
      <c r="B418" s="8">
        <v>900</v>
      </c>
      <c r="C418" s="11">
        <v>61.19</v>
      </c>
      <c r="D418" s="12">
        <v>61.186999999999998</v>
      </c>
      <c r="E418" s="9" t="str">
        <f t="shared" si="18"/>
        <v/>
      </c>
      <c r="F418" s="9" t="str">
        <f t="shared" si="19"/>
        <v/>
      </c>
      <c r="G418" s="9" t="str">
        <f t="shared" si="20"/>
        <v/>
      </c>
      <c r="H418" s="9">
        <v>-5</v>
      </c>
      <c r="P418" s="6"/>
    </row>
    <row r="419" spans="1:16" hidden="1" x14ac:dyDescent="0.25">
      <c r="A419" s="7">
        <v>40560</v>
      </c>
      <c r="B419" s="8">
        <v>1000</v>
      </c>
      <c r="C419" s="11">
        <v>58.62</v>
      </c>
      <c r="D419" s="12">
        <v>58.618000000000002</v>
      </c>
      <c r="E419" s="9" t="str">
        <f t="shared" si="18"/>
        <v/>
      </c>
      <c r="F419" s="9" t="str">
        <f t="shared" si="19"/>
        <v/>
      </c>
      <c r="G419" s="9" t="str">
        <f t="shared" si="20"/>
        <v/>
      </c>
      <c r="H419" s="9">
        <v>-5</v>
      </c>
      <c r="P419" s="5"/>
    </row>
    <row r="420" spans="1:16" hidden="1" x14ac:dyDescent="0.25">
      <c r="A420" s="7">
        <v>40560</v>
      </c>
      <c r="B420" s="8">
        <v>1100</v>
      </c>
      <c r="C420" s="11">
        <v>59.9</v>
      </c>
      <c r="D420" s="12">
        <v>59.904000000000003</v>
      </c>
      <c r="E420" s="9" t="str">
        <f t="shared" si="18"/>
        <v/>
      </c>
      <c r="F420" s="9" t="str">
        <f t="shared" si="19"/>
        <v/>
      </c>
      <c r="G420" s="9" t="str">
        <f t="shared" si="20"/>
        <v/>
      </c>
      <c r="H420" s="9">
        <v>-5</v>
      </c>
      <c r="P420" s="6"/>
    </row>
    <row r="421" spans="1:16" hidden="1" x14ac:dyDescent="0.25">
      <c r="A421" s="7">
        <v>40560</v>
      </c>
      <c r="B421" s="8">
        <v>1200</v>
      </c>
      <c r="C421" s="11">
        <v>60.14</v>
      </c>
      <c r="D421" s="12">
        <v>60.137</v>
      </c>
      <c r="E421" s="9" t="str">
        <f t="shared" si="18"/>
        <v/>
      </c>
      <c r="F421" s="9" t="str">
        <f t="shared" si="19"/>
        <v/>
      </c>
      <c r="G421" s="9" t="str">
        <f t="shared" si="20"/>
        <v/>
      </c>
      <c r="H421" s="9">
        <v>-5</v>
      </c>
      <c r="P421" s="5"/>
    </row>
    <row r="422" spans="1:16" hidden="1" x14ac:dyDescent="0.25">
      <c r="A422" s="7">
        <v>40560</v>
      </c>
      <c r="B422" s="8">
        <v>1300</v>
      </c>
      <c r="C422" s="11">
        <v>58.4</v>
      </c>
      <c r="D422" s="12">
        <v>58.396999999999998</v>
      </c>
      <c r="E422" s="9" t="str">
        <f t="shared" si="18"/>
        <v/>
      </c>
      <c r="F422" s="9" t="str">
        <f t="shared" si="19"/>
        <v/>
      </c>
      <c r="G422" s="9" t="str">
        <f t="shared" si="20"/>
        <v/>
      </c>
      <c r="H422" s="9">
        <v>-5</v>
      </c>
      <c r="P422" s="6"/>
    </row>
    <row r="423" spans="1:16" hidden="1" x14ac:dyDescent="0.25">
      <c r="A423" s="7">
        <v>40560</v>
      </c>
      <c r="B423" s="8">
        <v>1400</v>
      </c>
      <c r="C423" s="11">
        <v>52.54</v>
      </c>
      <c r="D423" s="12">
        <v>52.540999999999997</v>
      </c>
      <c r="E423" s="9" t="str">
        <f t="shared" si="18"/>
        <v/>
      </c>
      <c r="F423" s="9" t="str">
        <f t="shared" si="19"/>
        <v/>
      </c>
      <c r="G423" s="9" t="str">
        <f t="shared" si="20"/>
        <v/>
      </c>
      <c r="H423" s="9">
        <v>-5</v>
      </c>
      <c r="P423" s="5"/>
    </row>
    <row r="424" spans="1:16" hidden="1" x14ac:dyDescent="0.25">
      <c r="A424" s="7">
        <v>40560</v>
      </c>
      <c r="B424" s="8">
        <v>1500</v>
      </c>
      <c r="C424" s="11">
        <v>52.93</v>
      </c>
      <c r="D424" s="12">
        <v>52.927999999999997</v>
      </c>
      <c r="E424" s="9" t="str">
        <f t="shared" si="18"/>
        <v/>
      </c>
      <c r="F424" s="9" t="str">
        <f t="shared" si="19"/>
        <v/>
      </c>
      <c r="G424" s="9" t="str">
        <f t="shared" si="20"/>
        <v/>
      </c>
      <c r="H424" s="9">
        <v>-5</v>
      </c>
      <c r="P424" s="6"/>
    </row>
    <row r="425" spans="1:16" hidden="1" x14ac:dyDescent="0.25">
      <c r="A425" s="7">
        <v>40560</v>
      </c>
      <c r="B425" s="8">
        <v>1600</v>
      </c>
      <c r="C425" s="11">
        <v>58.52</v>
      </c>
      <c r="D425" s="12">
        <v>58.517000000000003</v>
      </c>
      <c r="E425" s="9" t="str">
        <f t="shared" si="18"/>
        <v/>
      </c>
      <c r="F425" s="9" t="str">
        <f t="shared" si="19"/>
        <v/>
      </c>
      <c r="G425" s="9" t="str">
        <f t="shared" si="20"/>
        <v/>
      </c>
      <c r="H425" s="9">
        <v>-5</v>
      </c>
      <c r="P425" s="5"/>
    </row>
    <row r="426" spans="1:16" hidden="1" x14ac:dyDescent="0.25">
      <c r="A426" s="7">
        <v>40560</v>
      </c>
      <c r="B426" s="8">
        <v>1700</v>
      </c>
      <c r="C426" s="11">
        <v>67.260000000000005</v>
      </c>
      <c r="D426" s="12">
        <v>67.263000000000005</v>
      </c>
      <c r="E426" s="9" t="str">
        <f t="shared" si="18"/>
        <v/>
      </c>
      <c r="F426" s="9" t="str">
        <f t="shared" si="19"/>
        <v/>
      </c>
      <c r="G426" s="9" t="str">
        <f t="shared" si="20"/>
        <v/>
      </c>
      <c r="H426" s="9">
        <v>-5</v>
      </c>
      <c r="P426" s="6"/>
    </row>
    <row r="427" spans="1:16" hidden="1" x14ac:dyDescent="0.25">
      <c r="A427" s="7">
        <v>40560</v>
      </c>
      <c r="B427" s="8">
        <v>1800</v>
      </c>
      <c r="C427" s="11">
        <v>68.36</v>
      </c>
      <c r="D427" s="12">
        <v>68.358999999999995</v>
      </c>
      <c r="E427" s="9" t="str">
        <f t="shared" si="18"/>
        <v/>
      </c>
      <c r="F427" s="9" t="str">
        <f t="shared" si="19"/>
        <v/>
      </c>
      <c r="G427" s="9" t="str">
        <f t="shared" si="20"/>
        <v/>
      </c>
      <c r="H427" s="9">
        <v>-5</v>
      </c>
      <c r="P427" s="5"/>
    </row>
    <row r="428" spans="1:16" hidden="1" x14ac:dyDescent="0.25">
      <c r="A428" s="7">
        <v>40560</v>
      </c>
      <c r="B428" s="8">
        <v>1900</v>
      </c>
      <c r="C428" s="11">
        <v>65.97</v>
      </c>
      <c r="D428" s="12">
        <v>65.968000000000004</v>
      </c>
      <c r="E428" s="9" t="str">
        <f t="shared" si="18"/>
        <v/>
      </c>
      <c r="F428" s="9" t="str">
        <f t="shared" si="19"/>
        <v/>
      </c>
      <c r="G428" s="9" t="str">
        <f t="shared" si="20"/>
        <v/>
      </c>
      <c r="H428" s="9">
        <v>-5</v>
      </c>
      <c r="P428" s="6"/>
    </row>
    <row r="429" spans="1:16" hidden="1" x14ac:dyDescent="0.25">
      <c r="A429" s="7">
        <v>40560</v>
      </c>
      <c r="B429" s="8">
        <v>2000</v>
      </c>
      <c r="C429" s="11">
        <v>60.2</v>
      </c>
      <c r="D429" s="12">
        <v>60.204000000000001</v>
      </c>
      <c r="E429" s="9" t="str">
        <f t="shared" si="18"/>
        <v/>
      </c>
      <c r="F429" s="9" t="str">
        <f t="shared" si="19"/>
        <v/>
      </c>
      <c r="G429" s="9" t="str">
        <f t="shared" si="20"/>
        <v/>
      </c>
      <c r="H429" s="9">
        <v>-5</v>
      </c>
      <c r="P429" s="5"/>
    </row>
    <row r="430" spans="1:16" hidden="1" x14ac:dyDescent="0.25">
      <c r="A430" s="7">
        <v>40560</v>
      </c>
      <c r="B430" s="8">
        <v>2100</v>
      </c>
      <c r="C430" s="11">
        <v>51.24</v>
      </c>
      <c r="D430" s="12">
        <v>51.238999999999997</v>
      </c>
      <c r="E430" s="9" t="str">
        <f t="shared" si="18"/>
        <v/>
      </c>
      <c r="F430" s="9" t="str">
        <f t="shared" si="19"/>
        <v/>
      </c>
      <c r="G430" s="9" t="str">
        <f t="shared" si="20"/>
        <v/>
      </c>
      <c r="H430" s="9">
        <v>-5</v>
      </c>
      <c r="P430" s="6"/>
    </row>
    <row r="431" spans="1:16" hidden="1" x14ac:dyDescent="0.25">
      <c r="A431" s="7">
        <v>40560</v>
      </c>
      <c r="B431" s="8">
        <v>2200</v>
      </c>
      <c r="C431" s="11">
        <v>50.89</v>
      </c>
      <c r="D431" s="12">
        <v>50.890999999999998</v>
      </c>
      <c r="E431" s="9" t="str">
        <f t="shared" si="18"/>
        <v/>
      </c>
      <c r="F431" s="9" t="str">
        <f t="shared" si="19"/>
        <v/>
      </c>
      <c r="G431" s="9" t="str">
        <f t="shared" si="20"/>
        <v/>
      </c>
      <c r="H431" s="9">
        <v>-5</v>
      </c>
      <c r="P431" s="5"/>
    </row>
    <row r="432" spans="1:16" hidden="1" x14ac:dyDescent="0.25">
      <c r="A432" s="7">
        <v>40560</v>
      </c>
      <c r="B432" s="8">
        <v>2300</v>
      </c>
      <c r="C432" s="11">
        <v>48.92</v>
      </c>
      <c r="D432" s="12">
        <v>48.921999999999997</v>
      </c>
      <c r="E432" s="9">
        <f t="shared" si="18"/>
        <v>48.19166666666667</v>
      </c>
      <c r="F432" s="9">
        <f t="shared" si="19"/>
        <v>48.190916666666681</v>
      </c>
      <c r="G432" s="9">
        <f t="shared" si="20"/>
        <v>7.4999999998937028E-4</v>
      </c>
      <c r="H432" s="9">
        <v>-5</v>
      </c>
      <c r="P432" s="6"/>
    </row>
    <row r="433" spans="1:16" hidden="1" x14ac:dyDescent="0.25">
      <c r="A433" s="7">
        <v>40561</v>
      </c>
      <c r="B433" s="8">
        <v>0</v>
      </c>
      <c r="C433" s="11">
        <v>37.65</v>
      </c>
      <c r="D433" s="12">
        <v>37.652000000000001</v>
      </c>
      <c r="E433" s="9" t="str">
        <f t="shared" ref="E433:E496" si="21">IF(A433=A434,"",AVERAGE(C410:C433))</f>
        <v/>
      </c>
      <c r="F433" s="9" t="str">
        <f t="shared" ref="F433:F496" si="22">IF(A433=A434,"",AVERAGE(D410:D433))</f>
        <v/>
      </c>
      <c r="G433" s="9" t="str">
        <f t="shared" ref="G433:G496" si="23">IF(A433=A434,"",E433-F433)</f>
        <v/>
      </c>
      <c r="H433" s="9">
        <v>-5</v>
      </c>
      <c r="P433" s="5"/>
    </row>
    <row r="434" spans="1:16" hidden="1" x14ac:dyDescent="0.25">
      <c r="A434" s="7">
        <v>40561</v>
      </c>
      <c r="B434" s="8">
        <v>100</v>
      </c>
      <c r="C434" s="11">
        <v>37.28</v>
      </c>
      <c r="D434" s="12">
        <v>37.28</v>
      </c>
      <c r="E434" s="9" t="str">
        <f t="shared" si="21"/>
        <v/>
      </c>
      <c r="F434" s="9" t="str">
        <f t="shared" si="22"/>
        <v/>
      </c>
      <c r="G434" s="9" t="str">
        <f t="shared" si="23"/>
        <v/>
      </c>
      <c r="H434" s="9">
        <v>-5</v>
      </c>
      <c r="P434" s="6"/>
    </row>
    <row r="435" spans="1:16" hidden="1" x14ac:dyDescent="0.25">
      <c r="A435" s="7">
        <v>40561</v>
      </c>
      <c r="B435" s="8">
        <v>200</v>
      </c>
      <c r="C435" s="11">
        <v>34.94</v>
      </c>
      <c r="D435" s="12">
        <v>34.944000000000003</v>
      </c>
      <c r="E435" s="9" t="str">
        <f t="shared" si="21"/>
        <v/>
      </c>
      <c r="F435" s="9" t="str">
        <f t="shared" si="22"/>
        <v/>
      </c>
      <c r="G435" s="9" t="str">
        <f t="shared" si="23"/>
        <v/>
      </c>
      <c r="H435" s="9">
        <v>-5</v>
      </c>
      <c r="P435" s="5"/>
    </row>
    <row r="436" spans="1:16" hidden="1" x14ac:dyDescent="0.25">
      <c r="A436" s="7">
        <v>40561</v>
      </c>
      <c r="B436" s="8">
        <v>300</v>
      </c>
      <c r="C436" s="11">
        <v>25.3</v>
      </c>
      <c r="D436" s="12">
        <v>25.305</v>
      </c>
      <c r="E436" s="9" t="str">
        <f t="shared" si="21"/>
        <v/>
      </c>
      <c r="F436" s="9" t="str">
        <f t="shared" si="22"/>
        <v/>
      </c>
      <c r="G436" s="9" t="str">
        <f t="shared" si="23"/>
        <v/>
      </c>
      <c r="H436" s="9">
        <v>-5</v>
      </c>
      <c r="P436" s="6"/>
    </row>
    <row r="437" spans="1:16" hidden="1" x14ac:dyDescent="0.25">
      <c r="A437" s="7">
        <v>40561</v>
      </c>
      <c r="B437" s="8">
        <v>400</v>
      </c>
      <c r="C437" s="11">
        <v>28.8</v>
      </c>
      <c r="D437" s="12">
        <v>28.798999999999999</v>
      </c>
      <c r="E437" s="9" t="str">
        <f t="shared" si="21"/>
        <v/>
      </c>
      <c r="F437" s="9" t="str">
        <f t="shared" si="22"/>
        <v/>
      </c>
      <c r="G437" s="9" t="str">
        <f t="shared" si="23"/>
        <v/>
      </c>
      <c r="H437" s="9">
        <v>-5</v>
      </c>
      <c r="P437" s="5"/>
    </row>
    <row r="438" spans="1:16" hidden="1" x14ac:dyDescent="0.25">
      <c r="A438" s="7">
        <v>40561</v>
      </c>
      <c r="B438" s="8">
        <v>500</v>
      </c>
      <c r="C438" s="11">
        <v>40.49</v>
      </c>
      <c r="D438" s="12">
        <v>40.49</v>
      </c>
      <c r="E438" s="9" t="str">
        <f t="shared" si="21"/>
        <v/>
      </c>
      <c r="F438" s="9" t="str">
        <f t="shared" si="22"/>
        <v/>
      </c>
      <c r="G438" s="9" t="str">
        <f t="shared" si="23"/>
        <v/>
      </c>
      <c r="H438" s="9">
        <v>-5</v>
      </c>
      <c r="P438" s="6"/>
    </row>
    <row r="439" spans="1:16" hidden="1" x14ac:dyDescent="0.25">
      <c r="A439" s="7">
        <v>40561</v>
      </c>
      <c r="B439" s="8">
        <v>600</v>
      </c>
      <c r="C439" s="11">
        <v>45.24</v>
      </c>
      <c r="D439" s="12">
        <v>45.24</v>
      </c>
      <c r="E439" s="9" t="str">
        <f t="shared" si="21"/>
        <v/>
      </c>
      <c r="F439" s="9" t="str">
        <f t="shared" si="22"/>
        <v/>
      </c>
      <c r="G439" s="9" t="str">
        <f t="shared" si="23"/>
        <v/>
      </c>
      <c r="H439" s="9">
        <v>-5</v>
      </c>
      <c r="P439" s="5"/>
    </row>
    <row r="440" spans="1:16" hidden="1" x14ac:dyDescent="0.25">
      <c r="A440" s="7">
        <v>40561</v>
      </c>
      <c r="B440" s="8">
        <v>700</v>
      </c>
      <c r="C440" s="11">
        <v>59.6</v>
      </c>
      <c r="D440" s="12">
        <v>59.595999999999997</v>
      </c>
      <c r="E440" s="9" t="str">
        <f t="shared" si="21"/>
        <v/>
      </c>
      <c r="F440" s="9" t="str">
        <f t="shared" si="22"/>
        <v/>
      </c>
      <c r="G440" s="9" t="str">
        <f t="shared" si="23"/>
        <v/>
      </c>
      <c r="H440" s="9">
        <v>-5</v>
      </c>
      <c r="P440" s="6"/>
    </row>
    <row r="441" spans="1:16" hidden="1" x14ac:dyDescent="0.25">
      <c r="A441" s="7">
        <v>40561</v>
      </c>
      <c r="B441" s="8">
        <v>800</v>
      </c>
      <c r="C441" s="11">
        <v>63.27</v>
      </c>
      <c r="D441" s="12">
        <v>63.27</v>
      </c>
      <c r="E441" s="9" t="str">
        <f t="shared" si="21"/>
        <v/>
      </c>
      <c r="F441" s="9" t="str">
        <f t="shared" si="22"/>
        <v/>
      </c>
      <c r="G441" s="9" t="str">
        <f t="shared" si="23"/>
        <v/>
      </c>
      <c r="H441" s="9">
        <v>-5</v>
      </c>
      <c r="P441" s="5"/>
    </row>
    <row r="442" spans="1:16" hidden="1" x14ac:dyDescent="0.25">
      <c r="A442" s="7">
        <v>40561</v>
      </c>
      <c r="B442" s="8">
        <v>900</v>
      </c>
      <c r="C442" s="11">
        <v>61.63</v>
      </c>
      <c r="D442" s="12">
        <v>61.628999999999998</v>
      </c>
      <c r="E442" s="9" t="str">
        <f t="shared" si="21"/>
        <v/>
      </c>
      <c r="F442" s="9" t="str">
        <f t="shared" si="22"/>
        <v/>
      </c>
      <c r="G442" s="9" t="str">
        <f t="shared" si="23"/>
        <v/>
      </c>
      <c r="H442" s="9">
        <v>-5</v>
      </c>
      <c r="P442" s="6"/>
    </row>
    <row r="443" spans="1:16" hidden="1" x14ac:dyDescent="0.25">
      <c r="A443" s="7">
        <v>40561</v>
      </c>
      <c r="B443" s="8">
        <v>1000</v>
      </c>
      <c r="C443" s="11">
        <v>63.32</v>
      </c>
      <c r="D443" s="12">
        <v>63.317</v>
      </c>
      <c r="E443" s="9" t="str">
        <f t="shared" si="21"/>
        <v/>
      </c>
      <c r="F443" s="9" t="str">
        <f t="shared" si="22"/>
        <v/>
      </c>
      <c r="G443" s="9" t="str">
        <f t="shared" si="23"/>
        <v/>
      </c>
      <c r="H443" s="9">
        <v>-5</v>
      </c>
      <c r="P443" s="5"/>
    </row>
    <row r="444" spans="1:16" hidden="1" x14ac:dyDescent="0.25">
      <c r="A444" s="7">
        <v>40561</v>
      </c>
      <c r="B444" s="8">
        <v>1100</v>
      </c>
      <c r="C444" s="11">
        <v>63.58</v>
      </c>
      <c r="D444" s="12">
        <v>63.578000000000003</v>
      </c>
      <c r="E444" s="9" t="str">
        <f t="shared" si="21"/>
        <v/>
      </c>
      <c r="F444" s="9" t="str">
        <f t="shared" si="22"/>
        <v/>
      </c>
      <c r="G444" s="9" t="str">
        <f t="shared" si="23"/>
        <v/>
      </c>
      <c r="H444" s="9">
        <v>-5</v>
      </c>
      <c r="P444" s="6"/>
    </row>
    <row r="445" spans="1:16" hidden="1" x14ac:dyDescent="0.25">
      <c r="A445" s="7">
        <v>40561</v>
      </c>
      <c r="B445" s="8">
        <v>1200</v>
      </c>
      <c r="C445" s="11">
        <v>62.89</v>
      </c>
      <c r="D445" s="12">
        <v>62.887999999999998</v>
      </c>
      <c r="E445" s="9" t="str">
        <f t="shared" si="21"/>
        <v/>
      </c>
      <c r="F445" s="9" t="str">
        <f t="shared" si="22"/>
        <v/>
      </c>
      <c r="G445" s="9" t="str">
        <f t="shared" si="23"/>
        <v/>
      </c>
      <c r="H445" s="9">
        <v>-5</v>
      </c>
      <c r="P445" s="5"/>
    </row>
    <row r="446" spans="1:16" hidden="1" x14ac:dyDescent="0.25">
      <c r="A446" s="7">
        <v>40561</v>
      </c>
      <c r="B446" s="8">
        <v>1300</v>
      </c>
      <c r="C446" s="11">
        <v>62.36</v>
      </c>
      <c r="D446" s="12">
        <v>62.356999999999999</v>
      </c>
      <c r="E446" s="9" t="str">
        <f t="shared" si="21"/>
        <v/>
      </c>
      <c r="F446" s="9" t="str">
        <f t="shared" si="22"/>
        <v/>
      </c>
      <c r="G446" s="9" t="str">
        <f t="shared" si="23"/>
        <v/>
      </c>
      <c r="H446" s="9">
        <v>-5</v>
      </c>
      <c r="P446" s="6"/>
    </row>
    <row r="447" spans="1:16" hidden="1" x14ac:dyDescent="0.25">
      <c r="A447" s="7">
        <v>40561</v>
      </c>
      <c r="B447" s="8">
        <v>1400</v>
      </c>
      <c r="C447" s="11">
        <v>59.37</v>
      </c>
      <c r="D447" s="12">
        <v>59.371000000000002</v>
      </c>
      <c r="E447" s="9" t="str">
        <f t="shared" si="21"/>
        <v/>
      </c>
      <c r="F447" s="9" t="str">
        <f t="shared" si="22"/>
        <v/>
      </c>
      <c r="G447" s="9" t="str">
        <f t="shared" si="23"/>
        <v/>
      </c>
      <c r="H447" s="9">
        <v>-5</v>
      </c>
      <c r="P447" s="5"/>
    </row>
    <row r="448" spans="1:16" hidden="1" x14ac:dyDescent="0.25">
      <c r="A448" s="7">
        <v>40561</v>
      </c>
      <c r="B448" s="8">
        <v>1500</v>
      </c>
      <c r="C448" s="11">
        <v>55.97</v>
      </c>
      <c r="D448" s="12">
        <v>55.972999999999999</v>
      </c>
      <c r="E448" s="9" t="str">
        <f t="shared" si="21"/>
        <v/>
      </c>
      <c r="F448" s="9" t="str">
        <f t="shared" si="22"/>
        <v/>
      </c>
      <c r="G448" s="9" t="str">
        <f t="shared" si="23"/>
        <v/>
      </c>
      <c r="H448" s="9">
        <v>-5</v>
      </c>
      <c r="P448" s="6"/>
    </row>
    <row r="449" spans="1:16" hidden="1" x14ac:dyDescent="0.25">
      <c r="A449" s="7">
        <v>40561</v>
      </c>
      <c r="B449" s="8">
        <v>1600</v>
      </c>
      <c r="C449" s="11">
        <v>59.07</v>
      </c>
      <c r="D449" s="12">
        <v>59.064999999999998</v>
      </c>
      <c r="E449" s="9" t="str">
        <f t="shared" si="21"/>
        <v/>
      </c>
      <c r="F449" s="9" t="str">
        <f t="shared" si="22"/>
        <v/>
      </c>
      <c r="G449" s="9" t="str">
        <f t="shared" si="23"/>
        <v/>
      </c>
      <c r="H449" s="9">
        <v>-5</v>
      </c>
      <c r="P449" s="5"/>
    </row>
    <row r="450" spans="1:16" hidden="1" x14ac:dyDescent="0.25">
      <c r="A450" s="7">
        <v>40561</v>
      </c>
      <c r="B450" s="8">
        <v>1700</v>
      </c>
      <c r="C450" s="11">
        <v>67.900000000000006</v>
      </c>
      <c r="D450" s="12">
        <v>67.896000000000001</v>
      </c>
      <c r="E450" s="9" t="str">
        <f t="shared" si="21"/>
        <v/>
      </c>
      <c r="F450" s="9" t="str">
        <f t="shared" si="22"/>
        <v/>
      </c>
      <c r="G450" s="9" t="str">
        <f t="shared" si="23"/>
        <v/>
      </c>
      <c r="H450" s="9">
        <v>-5</v>
      </c>
      <c r="P450" s="6"/>
    </row>
    <row r="451" spans="1:16" hidden="1" x14ac:dyDescent="0.25">
      <c r="A451" s="7">
        <v>40561</v>
      </c>
      <c r="B451" s="8">
        <v>1800</v>
      </c>
      <c r="C451" s="11">
        <v>69.08</v>
      </c>
      <c r="D451" s="12">
        <v>69.081999999999994</v>
      </c>
      <c r="E451" s="9" t="str">
        <f t="shared" si="21"/>
        <v/>
      </c>
      <c r="F451" s="9" t="str">
        <f t="shared" si="22"/>
        <v/>
      </c>
      <c r="G451" s="9" t="str">
        <f t="shared" si="23"/>
        <v/>
      </c>
      <c r="H451" s="9">
        <v>-5</v>
      </c>
      <c r="P451" s="5"/>
    </row>
    <row r="452" spans="1:16" hidden="1" x14ac:dyDescent="0.25">
      <c r="A452" s="7">
        <v>40561</v>
      </c>
      <c r="B452" s="8">
        <v>1900</v>
      </c>
      <c r="C452" s="11">
        <v>66.98</v>
      </c>
      <c r="D452" s="12">
        <v>66.98</v>
      </c>
      <c r="E452" s="9" t="str">
        <f t="shared" si="21"/>
        <v/>
      </c>
      <c r="F452" s="9" t="str">
        <f t="shared" si="22"/>
        <v/>
      </c>
      <c r="G452" s="9" t="str">
        <f t="shared" si="23"/>
        <v/>
      </c>
      <c r="H452" s="9">
        <v>-5</v>
      </c>
      <c r="P452" s="6"/>
    </row>
    <row r="453" spans="1:16" hidden="1" x14ac:dyDescent="0.25">
      <c r="A453" s="7">
        <v>40561</v>
      </c>
      <c r="B453" s="8">
        <v>2000</v>
      </c>
      <c r="C453" s="11">
        <v>60.1</v>
      </c>
      <c r="D453" s="12">
        <v>60.097000000000001</v>
      </c>
      <c r="E453" s="9" t="str">
        <f t="shared" si="21"/>
        <v/>
      </c>
      <c r="F453" s="9" t="str">
        <f t="shared" si="22"/>
        <v/>
      </c>
      <c r="G453" s="9" t="str">
        <f t="shared" si="23"/>
        <v/>
      </c>
      <c r="H453" s="9">
        <v>-5</v>
      </c>
      <c r="P453" s="5"/>
    </row>
    <row r="454" spans="1:16" hidden="1" x14ac:dyDescent="0.25">
      <c r="A454" s="7">
        <v>40561</v>
      </c>
      <c r="B454" s="8">
        <v>2100</v>
      </c>
      <c r="C454" s="11">
        <v>50.01</v>
      </c>
      <c r="D454" s="12">
        <v>50.014000000000003</v>
      </c>
      <c r="E454" s="9" t="str">
        <f t="shared" si="21"/>
        <v/>
      </c>
      <c r="F454" s="9" t="str">
        <f t="shared" si="22"/>
        <v/>
      </c>
      <c r="G454" s="9" t="str">
        <f t="shared" si="23"/>
        <v/>
      </c>
      <c r="H454" s="9">
        <v>-5</v>
      </c>
      <c r="P454" s="6"/>
    </row>
    <row r="455" spans="1:16" hidden="1" x14ac:dyDescent="0.25">
      <c r="A455" s="7">
        <v>40561</v>
      </c>
      <c r="B455" s="8">
        <v>2200</v>
      </c>
      <c r="C455" s="11">
        <v>49.74</v>
      </c>
      <c r="D455" s="12">
        <v>49.744999999999997</v>
      </c>
      <c r="E455" s="9" t="str">
        <f t="shared" si="21"/>
        <v/>
      </c>
      <c r="F455" s="9" t="str">
        <f t="shared" si="22"/>
        <v/>
      </c>
      <c r="G455" s="9" t="str">
        <f t="shared" si="23"/>
        <v/>
      </c>
      <c r="H455" s="9">
        <v>-5</v>
      </c>
      <c r="P455" s="5"/>
    </row>
    <row r="456" spans="1:16" hidden="1" x14ac:dyDescent="0.25">
      <c r="A456" s="7">
        <v>40561</v>
      </c>
      <c r="B456" s="8">
        <v>2300</v>
      </c>
      <c r="C456" s="11">
        <v>45.89</v>
      </c>
      <c r="D456" s="12">
        <v>45.892000000000003</v>
      </c>
      <c r="E456" s="9">
        <f t="shared" si="21"/>
        <v>52.935833333333335</v>
      </c>
      <c r="F456" s="9">
        <f t="shared" si="22"/>
        <v>52.935833333333314</v>
      </c>
      <c r="G456" s="9">
        <f t="shared" si="23"/>
        <v>2.1316282072803006E-14</v>
      </c>
      <c r="H456" s="9">
        <v>-5</v>
      </c>
      <c r="P456" s="6"/>
    </row>
    <row r="457" spans="1:16" hidden="1" x14ac:dyDescent="0.25">
      <c r="A457" s="7">
        <v>40562</v>
      </c>
      <c r="B457" s="8">
        <v>0</v>
      </c>
      <c r="C457" s="11">
        <v>47.14</v>
      </c>
      <c r="D457" s="12">
        <v>47.14</v>
      </c>
      <c r="E457" s="9" t="str">
        <f t="shared" si="21"/>
        <v/>
      </c>
      <c r="F457" s="9" t="str">
        <f t="shared" si="22"/>
        <v/>
      </c>
      <c r="G457" s="9" t="str">
        <f t="shared" si="23"/>
        <v/>
      </c>
      <c r="H457" s="9">
        <v>-5</v>
      </c>
      <c r="P457" s="5"/>
    </row>
    <row r="458" spans="1:16" hidden="1" x14ac:dyDescent="0.25">
      <c r="A458" s="7">
        <v>40562</v>
      </c>
      <c r="B458" s="8">
        <v>100</v>
      </c>
      <c r="C458" s="11">
        <v>45.44</v>
      </c>
      <c r="D458" s="12">
        <v>45.438000000000002</v>
      </c>
      <c r="E458" s="9" t="str">
        <f t="shared" si="21"/>
        <v/>
      </c>
      <c r="F458" s="9" t="str">
        <f t="shared" si="22"/>
        <v/>
      </c>
      <c r="G458" s="9" t="str">
        <f t="shared" si="23"/>
        <v/>
      </c>
      <c r="H458" s="9">
        <v>-5</v>
      </c>
      <c r="P458" s="6"/>
    </row>
    <row r="459" spans="1:16" hidden="1" x14ac:dyDescent="0.25">
      <c r="A459" s="7">
        <v>40562</v>
      </c>
      <c r="B459" s="8">
        <v>200</v>
      </c>
      <c r="C459" s="11">
        <v>43.01</v>
      </c>
      <c r="D459" s="12">
        <v>43.01</v>
      </c>
      <c r="E459" s="9" t="str">
        <f t="shared" si="21"/>
        <v/>
      </c>
      <c r="F459" s="9" t="str">
        <f t="shared" si="22"/>
        <v/>
      </c>
      <c r="G459" s="9" t="str">
        <f t="shared" si="23"/>
        <v/>
      </c>
      <c r="H459" s="9">
        <v>-5</v>
      </c>
      <c r="P459" s="5"/>
    </row>
    <row r="460" spans="1:16" hidden="1" x14ac:dyDescent="0.25">
      <c r="A460" s="7">
        <v>40562</v>
      </c>
      <c r="B460" s="8">
        <v>300</v>
      </c>
      <c r="C460" s="11">
        <v>38.89</v>
      </c>
      <c r="D460" s="12">
        <v>38.893999999999998</v>
      </c>
      <c r="E460" s="9" t="str">
        <f t="shared" si="21"/>
        <v/>
      </c>
      <c r="F460" s="9" t="str">
        <f t="shared" si="22"/>
        <v/>
      </c>
      <c r="G460" s="9" t="str">
        <f t="shared" si="23"/>
        <v/>
      </c>
      <c r="H460" s="9">
        <v>-5</v>
      </c>
      <c r="P460" s="6"/>
    </row>
    <row r="461" spans="1:16" hidden="1" x14ac:dyDescent="0.25">
      <c r="A461" s="7">
        <v>40562</v>
      </c>
      <c r="B461" s="8">
        <v>400</v>
      </c>
      <c r="C461" s="11">
        <v>40.1</v>
      </c>
      <c r="D461" s="12">
        <v>40.103000000000002</v>
      </c>
      <c r="E461" s="9" t="str">
        <f t="shared" si="21"/>
        <v/>
      </c>
      <c r="F461" s="9" t="str">
        <f t="shared" si="22"/>
        <v/>
      </c>
      <c r="G461" s="9" t="str">
        <f t="shared" si="23"/>
        <v/>
      </c>
      <c r="H461" s="9">
        <v>-5</v>
      </c>
      <c r="P461" s="5"/>
    </row>
    <row r="462" spans="1:16" hidden="1" x14ac:dyDescent="0.25">
      <c r="A462" s="7">
        <v>40562</v>
      </c>
      <c r="B462" s="8">
        <v>500</v>
      </c>
      <c r="C462" s="11">
        <v>46.28</v>
      </c>
      <c r="D462" s="12">
        <v>46.279000000000003</v>
      </c>
      <c r="E462" s="9" t="str">
        <f t="shared" si="21"/>
        <v/>
      </c>
      <c r="F462" s="9" t="str">
        <f t="shared" si="22"/>
        <v/>
      </c>
      <c r="G462" s="9" t="str">
        <f t="shared" si="23"/>
        <v/>
      </c>
      <c r="H462" s="9">
        <v>-5</v>
      </c>
      <c r="P462" s="6"/>
    </row>
    <row r="463" spans="1:16" hidden="1" x14ac:dyDescent="0.25">
      <c r="A463" s="7">
        <v>40562</v>
      </c>
      <c r="B463" s="8">
        <v>600</v>
      </c>
      <c r="C463" s="11">
        <v>49.51</v>
      </c>
      <c r="D463" s="12">
        <v>49.51</v>
      </c>
      <c r="E463" s="9" t="str">
        <f t="shared" si="21"/>
        <v/>
      </c>
      <c r="F463" s="9" t="str">
        <f t="shared" si="22"/>
        <v/>
      </c>
      <c r="G463" s="9" t="str">
        <f t="shared" si="23"/>
        <v/>
      </c>
      <c r="H463" s="9">
        <v>-5</v>
      </c>
      <c r="P463" s="5"/>
    </row>
    <row r="464" spans="1:16" hidden="1" x14ac:dyDescent="0.25">
      <c r="A464" s="7">
        <v>40562</v>
      </c>
      <c r="B464" s="8">
        <v>700</v>
      </c>
      <c r="C464" s="11">
        <v>65.06</v>
      </c>
      <c r="D464" s="12">
        <v>65.057000000000002</v>
      </c>
      <c r="E464" s="9" t="str">
        <f t="shared" si="21"/>
        <v/>
      </c>
      <c r="F464" s="9" t="str">
        <f t="shared" si="22"/>
        <v/>
      </c>
      <c r="G464" s="9" t="str">
        <f t="shared" si="23"/>
        <v/>
      </c>
      <c r="H464" s="9">
        <v>-5</v>
      </c>
      <c r="P464" s="6"/>
    </row>
    <row r="465" spans="1:16" hidden="1" x14ac:dyDescent="0.25">
      <c r="A465" s="7">
        <v>40562</v>
      </c>
      <c r="B465" s="8">
        <v>800</v>
      </c>
      <c r="C465" s="11">
        <v>66.5</v>
      </c>
      <c r="D465" s="12">
        <v>66.501999999999995</v>
      </c>
      <c r="E465" s="9" t="str">
        <f t="shared" si="21"/>
        <v/>
      </c>
      <c r="F465" s="9" t="str">
        <f t="shared" si="22"/>
        <v/>
      </c>
      <c r="G465" s="9" t="str">
        <f t="shared" si="23"/>
        <v/>
      </c>
      <c r="H465" s="9">
        <v>-5</v>
      </c>
      <c r="P465" s="5"/>
    </row>
    <row r="466" spans="1:16" hidden="1" x14ac:dyDescent="0.25">
      <c r="A466" s="7">
        <v>40562</v>
      </c>
      <c r="B466" s="8">
        <v>900</v>
      </c>
      <c r="C466" s="11">
        <v>66.09</v>
      </c>
      <c r="D466" s="12">
        <v>66.09</v>
      </c>
      <c r="E466" s="9" t="str">
        <f t="shared" si="21"/>
        <v/>
      </c>
      <c r="F466" s="9" t="str">
        <f t="shared" si="22"/>
        <v/>
      </c>
      <c r="G466" s="9" t="str">
        <f t="shared" si="23"/>
        <v/>
      </c>
      <c r="H466" s="9">
        <v>-5</v>
      </c>
      <c r="P466" s="6"/>
    </row>
    <row r="467" spans="1:16" hidden="1" x14ac:dyDescent="0.25">
      <c r="A467" s="7">
        <v>40562</v>
      </c>
      <c r="B467" s="8">
        <v>1000</v>
      </c>
      <c r="C467" s="11">
        <v>65.91</v>
      </c>
      <c r="D467" s="12">
        <v>65.911000000000001</v>
      </c>
      <c r="E467" s="9" t="str">
        <f t="shared" si="21"/>
        <v/>
      </c>
      <c r="F467" s="9" t="str">
        <f t="shared" si="22"/>
        <v/>
      </c>
      <c r="G467" s="9" t="str">
        <f t="shared" si="23"/>
        <v/>
      </c>
      <c r="H467" s="9">
        <v>-5</v>
      </c>
      <c r="P467" s="5"/>
    </row>
    <row r="468" spans="1:16" hidden="1" x14ac:dyDescent="0.25">
      <c r="A468" s="7">
        <v>40562</v>
      </c>
      <c r="B468" s="8">
        <v>1100</v>
      </c>
      <c r="C468" s="11">
        <v>66</v>
      </c>
      <c r="D468" s="12">
        <v>65.997</v>
      </c>
      <c r="E468" s="9" t="str">
        <f t="shared" si="21"/>
        <v/>
      </c>
      <c r="F468" s="9" t="str">
        <f t="shared" si="22"/>
        <v/>
      </c>
      <c r="G468" s="9" t="str">
        <f t="shared" si="23"/>
        <v/>
      </c>
      <c r="H468" s="9">
        <v>-5</v>
      </c>
      <c r="P468" s="6"/>
    </row>
    <row r="469" spans="1:16" hidden="1" x14ac:dyDescent="0.25">
      <c r="A469" s="7">
        <v>40562</v>
      </c>
      <c r="B469" s="8">
        <v>1200</v>
      </c>
      <c r="C469" s="11">
        <v>65.5</v>
      </c>
      <c r="D469" s="12">
        <v>65.501999999999995</v>
      </c>
      <c r="E469" s="9" t="str">
        <f t="shared" si="21"/>
        <v/>
      </c>
      <c r="F469" s="9" t="str">
        <f t="shared" si="22"/>
        <v/>
      </c>
      <c r="G469" s="9" t="str">
        <f t="shared" si="23"/>
        <v/>
      </c>
      <c r="H469" s="9">
        <v>-5</v>
      </c>
      <c r="P469" s="5"/>
    </row>
    <row r="470" spans="1:16" hidden="1" x14ac:dyDescent="0.25">
      <c r="A470" s="7">
        <v>40562</v>
      </c>
      <c r="B470" s="8">
        <v>1300</v>
      </c>
      <c r="C470" s="11">
        <v>65</v>
      </c>
      <c r="D470" s="12">
        <v>65.003</v>
      </c>
      <c r="E470" s="9" t="str">
        <f t="shared" si="21"/>
        <v/>
      </c>
      <c r="F470" s="9" t="str">
        <f t="shared" si="22"/>
        <v/>
      </c>
      <c r="G470" s="9" t="str">
        <f t="shared" si="23"/>
        <v/>
      </c>
      <c r="H470" s="9">
        <v>-5</v>
      </c>
      <c r="P470" s="6"/>
    </row>
    <row r="471" spans="1:16" hidden="1" x14ac:dyDescent="0.25">
      <c r="A471" s="7">
        <v>40562</v>
      </c>
      <c r="B471" s="8">
        <v>1400</v>
      </c>
      <c r="C471" s="11">
        <v>62.94</v>
      </c>
      <c r="D471" s="12">
        <v>62.944000000000003</v>
      </c>
      <c r="E471" s="9" t="str">
        <f t="shared" si="21"/>
        <v/>
      </c>
      <c r="F471" s="9" t="str">
        <f t="shared" si="22"/>
        <v/>
      </c>
      <c r="G471" s="9" t="str">
        <f t="shared" si="23"/>
        <v/>
      </c>
      <c r="H471" s="9">
        <v>-5</v>
      </c>
      <c r="P471" s="5"/>
    </row>
    <row r="472" spans="1:16" hidden="1" x14ac:dyDescent="0.25">
      <c r="A472" s="7">
        <v>40562</v>
      </c>
      <c r="B472" s="8">
        <v>1500</v>
      </c>
      <c r="C472" s="11">
        <v>61.08</v>
      </c>
      <c r="D472" s="12">
        <v>61.082999999999998</v>
      </c>
      <c r="E472" s="9" t="str">
        <f t="shared" si="21"/>
        <v/>
      </c>
      <c r="F472" s="9" t="str">
        <f t="shared" si="22"/>
        <v/>
      </c>
      <c r="G472" s="9" t="str">
        <f t="shared" si="23"/>
        <v/>
      </c>
      <c r="H472" s="9">
        <v>-5</v>
      </c>
      <c r="P472" s="6"/>
    </row>
    <row r="473" spans="1:16" hidden="1" x14ac:dyDescent="0.25">
      <c r="A473" s="7">
        <v>40562</v>
      </c>
      <c r="B473" s="8">
        <v>1600</v>
      </c>
      <c r="C473" s="11">
        <v>61.19</v>
      </c>
      <c r="D473" s="12">
        <v>61.194000000000003</v>
      </c>
      <c r="E473" s="9" t="str">
        <f t="shared" si="21"/>
        <v/>
      </c>
      <c r="F473" s="9" t="str">
        <f t="shared" si="22"/>
        <v/>
      </c>
      <c r="G473" s="9" t="str">
        <f t="shared" si="23"/>
        <v/>
      </c>
      <c r="H473" s="9">
        <v>-5</v>
      </c>
      <c r="P473" s="5"/>
    </row>
    <row r="474" spans="1:16" hidden="1" x14ac:dyDescent="0.25">
      <c r="A474" s="7">
        <v>40562</v>
      </c>
      <c r="B474" s="8">
        <v>1700</v>
      </c>
      <c r="C474" s="11">
        <v>66.88</v>
      </c>
      <c r="D474" s="12">
        <v>66.882000000000005</v>
      </c>
      <c r="E474" s="9" t="str">
        <f t="shared" si="21"/>
        <v/>
      </c>
      <c r="F474" s="9" t="str">
        <f t="shared" si="22"/>
        <v/>
      </c>
      <c r="G474" s="9" t="str">
        <f t="shared" si="23"/>
        <v/>
      </c>
      <c r="H474" s="9">
        <v>-5</v>
      </c>
      <c r="P474" s="6"/>
    </row>
    <row r="475" spans="1:16" hidden="1" x14ac:dyDescent="0.25">
      <c r="A475" s="7">
        <v>40562</v>
      </c>
      <c r="B475" s="8">
        <v>1800</v>
      </c>
      <c r="C475" s="11">
        <v>69.22</v>
      </c>
      <c r="D475" s="12">
        <v>69.22</v>
      </c>
      <c r="E475" s="9" t="str">
        <f t="shared" si="21"/>
        <v/>
      </c>
      <c r="F475" s="9" t="str">
        <f t="shared" si="22"/>
        <v/>
      </c>
      <c r="G475" s="9" t="str">
        <f t="shared" si="23"/>
        <v/>
      </c>
      <c r="H475" s="9">
        <v>-5</v>
      </c>
      <c r="P475" s="5"/>
    </row>
    <row r="476" spans="1:16" hidden="1" x14ac:dyDescent="0.25">
      <c r="A476" s="7">
        <v>40562</v>
      </c>
      <c r="B476" s="8">
        <v>1900</v>
      </c>
      <c r="C476" s="11">
        <v>66.459999999999994</v>
      </c>
      <c r="D476" s="12">
        <v>66.463999999999999</v>
      </c>
      <c r="E476" s="9" t="str">
        <f t="shared" si="21"/>
        <v/>
      </c>
      <c r="F476" s="9" t="str">
        <f t="shared" si="22"/>
        <v/>
      </c>
      <c r="G476" s="9" t="str">
        <f t="shared" si="23"/>
        <v/>
      </c>
      <c r="H476" s="9">
        <v>-5</v>
      </c>
      <c r="P476" s="6"/>
    </row>
    <row r="477" spans="1:16" hidden="1" x14ac:dyDescent="0.25">
      <c r="A477" s="7">
        <v>40562</v>
      </c>
      <c r="B477" s="8">
        <v>2000</v>
      </c>
      <c r="C477" s="11">
        <v>61.19</v>
      </c>
      <c r="D477" s="12">
        <v>61.188000000000002</v>
      </c>
      <c r="E477" s="9" t="str">
        <f t="shared" si="21"/>
        <v/>
      </c>
      <c r="F477" s="9" t="str">
        <f t="shared" si="22"/>
        <v/>
      </c>
      <c r="G477" s="9" t="str">
        <f t="shared" si="23"/>
        <v/>
      </c>
      <c r="H477" s="9">
        <v>-5</v>
      </c>
      <c r="P477" s="5"/>
    </row>
    <row r="478" spans="1:16" hidden="1" x14ac:dyDescent="0.25">
      <c r="A478" s="7">
        <v>40562</v>
      </c>
      <c r="B478" s="8">
        <v>2100</v>
      </c>
      <c r="C478" s="11">
        <v>51.11</v>
      </c>
      <c r="D478" s="12">
        <v>51.11</v>
      </c>
      <c r="E478" s="9" t="str">
        <f t="shared" si="21"/>
        <v/>
      </c>
      <c r="F478" s="9" t="str">
        <f t="shared" si="22"/>
        <v/>
      </c>
      <c r="G478" s="9" t="str">
        <f t="shared" si="23"/>
        <v/>
      </c>
      <c r="H478" s="9">
        <v>-5</v>
      </c>
      <c r="P478" s="6"/>
    </row>
    <row r="479" spans="1:16" hidden="1" x14ac:dyDescent="0.25">
      <c r="A479" s="7">
        <v>40562</v>
      </c>
      <c r="B479" s="8">
        <v>2200</v>
      </c>
      <c r="C479" s="11">
        <v>52</v>
      </c>
      <c r="D479" s="12">
        <v>52.003</v>
      </c>
      <c r="E479" s="9" t="str">
        <f t="shared" si="21"/>
        <v/>
      </c>
      <c r="F479" s="9" t="str">
        <f t="shared" si="22"/>
        <v/>
      </c>
      <c r="G479" s="9" t="str">
        <f t="shared" si="23"/>
        <v/>
      </c>
      <c r="H479" s="9">
        <v>-5</v>
      </c>
      <c r="P479" s="5"/>
    </row>
    <row r="480" spans="1:16" hidden="1" x14ac:dyDescent="0.25">
      <c r="A480" s="7">
        <v>40562</v>
      </c>
      <c r="B480" s="8">
        <v>2300</v>
      </c>
      <c r="C480" s="11">
        <v>48.85</v>
      </c>
      <c r="D480" s="12">
        <v>48.853999999999999</v>
      </c>
      <c r="E480" s="9">
        <f t="shared" si="21"/>
        <v>57.13958333333332</v>
      </c>
      <c r="F480" s="9">
        <f t="shared" si="22"/>
        <v>57.14074999999999</v>
      </c>
      <c r="G480" s="9">
        <f t="shared" si="23"/>
        <v>-1.1666666666698688E-3</v>
      </c>
      <c r="H480" s="9">
        <v>-5</v>
      </c>
      <c r="P480" s="6"/>
    </row>
    <row r="481" spans="1:16" hidden="1" x14ac:dyDescent="0.25">
      <c r="A481" s="7">
        <v>40563</v>
      </c>
      <c r="B481" s="8">
        <v>0</v>
      </c>
      <c r="C481" s="11">
        <v>43.09</v>
      </c>
      <c r="D481" s="12">
        <v>43.09</v>
      </c>
      <c r="E481" s="9" t="str">
        <f t="shared" si="21"/>
        <v/>
      </c>
      <c r="F481" s="9" t="str">
        <f t="shared" si="22"/>
        <v/>
      </c>
      <c r="G481" s="9" t="str">
        <f t="shared" si="23"/>
        <v/>
      </c>
      <c r="H481" s="9">
        <v>-5</v>
      </c>
      <c r="P481" s="5"/>
    </row>
    <row r="482" spans="1:16" hidden="1" x14ac:dyDescent="0.25">
      <c r="A482" s="7">
        <v>40563</v>
      </c>
      <c r="B482" s="8">
        <v>100</v>
      </c>
      <c r="C482" s="11">
        <v>42.63</v>
      </c>
      <c r="D482" s="12">
        <v>42.628</v>
      </c>
      <c r="E482" s="9" t="str">
        <f t="shared" si="21"/>
        <v/>
      </c>
      <c r="F482" s="9" t="str">
        <f t="shared" si="22"/>
        <v/>
      </c>
      <c r="G482" s="9" t="str">
        <f t="shared" si="23"/>
        <v/>
      </c>
      <c r="H482" s="9">
        <v>-5</v>
      </c>
      <c r="P482" s="6"/>
    </row>
    <row r="483" spans="1:16" hidden="1" x14ac:dyDescent="0.25">
      <c r="A483" s="7">
        <v>40563</v>
      </c>
      <c r="B483" s="8">
        <v>200</v>
      </c>
      <c r="C483" s="11">
        <v>42.6</v>
      </c>
      <c r="D483" s="12">
        <v>42.597000000000001</v>
      </c>
      <c r="E483" s="9" t="str">
        <f t="shared" si="21"/>
        <v/>
      </c>
      <c r="F483" s="9" t="str">
        <f t="shared" si="22"/>
        <v/>
      </c>
      <c r="G483" s="9" t="str">
        <f t="shared" si="23"/>
        <v/>
      </c>
      <c r="H483" s="9">
        <v>-5</v>
      </c>
      <c r="P483" s="5"/>
    </row>
    <row r="484" spans="1:16" hidden="1" x14ac:dyDescent="0.25">
      <c r="A484" s="7">
        <v>40563</v>
      </c>
      <c r="B484" s="8">
        <v>300</v>
      </c>
      <c r="C484" s="11">
        <v>40.06</v>
      </c>
      <c r="D484" s="12">
        <v>40.058999999999997</v>
      </c>
      <c r="E484" s="9" t="str">
        <f t="shared" si="21"/>
        <v/>
      </c>
      <c r="F484" s="9" t="str">
        <f t="shared" si="22"/>
        <v/>
      </c>
      <c r="G484" s="9" t="str">
        <f t="shared" si="23"/>
        <v/>
      </c>
      <c r="H484" s="9">
        <v>-5</v>
      </c>
      <c r="P484" s="6"/>
    </row>
    <row r="485" spans="1:16" hidden="1" x14ac:dyDescent="0.25">
      <c r="A485" s="7">
        <v>40563</v>
      </c>
      <c r="B485" s="8">
        <v>400</v>
      </c>
      <c r="C485" s="11">
        <v>39.96</v>
      </c>
      <c r="D485" s="12">
        <v>39.96</v>
      </c>
      <c r="E485" s="9" t="str">
        <f t="shared" si="21"/>
        <v/>
      </c>
      <c r="F485" s="9" t="str">
        <f t="shared" si="22"/>
        <v/>
      </c>
      <c r="G485" s="9" t="str">
        <f t="shared" si="23"/>
        <v/>
      </c>
      <c r="H485" s="9">
        <v>-5</v>
      </c>
      <c r="P485" s="5"/>
    </row>
    <row r="486" spans="1:16" hidden="1" x14ac:dyDescent="0.25">
      <c r="A486" s="7">
        <v>40563</v>
      </c>
      <c r="B486" s="8">
        <v>500</v>
      </c>
      <c r="C486" s="11">
        <v>41.77</v>
      </c>
      <c r="D486" s="12">
        <v>41.773000000000003</v>
      </c>
      <c r="E486" s="9" t="str">
        <f t="shared" si="21"/>
        <v/>
      </c>
      <c r="F486" s="9" t="str">
        <f t="shared" si="22"/>
        <v/>
      </c>
      <c r="G486" s="9" t="str">
        <f t="shared" si="23"/>
        <v/>
      </c>
      <c r="H486" s="9">
        <v>-5</v>
      </c>
      <c r="P486" s="6"/>
    </row>
    <row r="487" spans="1:16" hidden="1" x14ac:dyDescent="0.25">
      <c r="A487" s="7">
        <v>40563</v>
      </c>
      <c r="B487" s="8">
        <v>600</v>
      </c>
      <c r="C487" s="11">
        <v>48</v>
      </c>
      <c r="D487" s="12">
        <v>48</v>
      </c>
      <c r="E487" s="9" t="str">
        <f t="shared" si="21"/>
        <v/>
      </c>
      <c r="F487" s="9" t="str">
        <f t="shared" si="22"/>
        <v/>
      </c>
      <c r="G487" s="9" t="str">
        <f t="shared" si="23"/>
        <v/>
      </c>
      <c r="H487" s="9">
        <v>-5</v>
      </c>
      <c r="P487" s="5"/>
    </row>
    <row r="488" spans="1:16" hidden="1" x14ac:dyDescent="0.25">
      <c r="A488" s="7">
        <v>40563</v>
      </c>
      <c r="B488" s="8">
        <v>700</v>
      </c>
      <c r="C488" s="11">
        <v>63.3</v>
      </c>
      <c r="D488" s="12">
        <v>63.3</v>
      </c>
      <c r="E488" s="9" t="str">
        <f t="shared" si="21"/>
        <v/>
      </c>
      <c r="F488" s="9" t="str">
        <f t="shared" si="22"/>
        <v/>
      </c>
      <c r="G488" s="9" t="str">
        <f t="shared" si="23"/>
        <v/>
      </c>
      <c r="H488" s="9">
        <v>-5</v>
      </c>
      <c r="P488" s="6"/>
    </row>
    <row r="489" spans="1:16" hidden="1" x14ac:dyDescent="0.25">
      <c r="A489" s="7">
        <v>40563</v>
      </c>
      <c r="B489" s="8">
        <v>800</v>
      </c>
      <c r="C489" s="11">
        <v>66.09</v>
      </c>
      <c r="D489" s="12">
        <v>66.084999999999994</v>
      </c>
      <c r="E489" s="9" t="str">
        <f t="shared" si="21"/>
        <v/>
      </c>
      <c r="F489" s="9" t="str">
        <f t="shared" si="22"/>
        <v/>
      </c>
      <c r="G489" s="9" t="str">
        <f t="shared" si="23"/>
        <v/>
      </c>
      <c r="H489" s="9">
        <v>-5</v>
      </c>
      <c r="P489" s="5"/>
    </row>
    <row r="490" spans="1:16" hidden="1" x14ac:dyDescent="0.25">
      <c r="A490" s="7">
        <v>40563</v>
      </c>
      <c r="B490" s="8">
        <v>900</v>
      </c>
      <c r="C490" s="11">
        <v>66.08</v>
      </c>
      <c r="D490" s="12">
        <v>66.082999999999998</v>
      </c>
      <c r="E490" s="9" t="str">
        <f t="shared" si="21"/>
        <v/>
      </c>
      <c r="F490" s="9" t="str">
        <f t="shared" si="22"/>
        <v/>
      </c>
      <c r="G490" s="9" t="str">
        <f t="shared" si="23"/>
        <v/>
      </c>
      <c r="H490" s="9">
        <v>-5</v>
      </c>
      <c r="P490" s="6"/>
    </row>
    <row r="491" spans="1:16" hidden="1" x14ac:dyDescent="0.25">
      <c r="A491" s="7">
        <v>40563</v>
      </c>
      <c r="B491" s="8">
        <v>1000</v>
      </c>
      <c r="C491" s="11">
        <v>65.83</v>
      </c>
      <c r="D491" s="12">
        <v>65.825999999999993</v>
      </c>
      <c r="E491" s="9" t="str">
        <f t="shared" si="21"/>
        <v/>
      </c>
      <c r="F491" s="9" t="str">
        <f t="shared" si="22"/>
        <v/>
      </c>
      <c r="G491" s="9" t="str">
        <f t="shared" si="23"/>
        <v/>
      </c>
      <c r="H491" s="9">
        <v>-5</v>
      </c>
      <c r="P491" s="5"/>
    </row>
    <row r="492" spans="1:16" hidden="1" x14ac:dyDescent="0.25">
      <c r="A492" s="7">
        <v>40563</v>
      </c>
      <c r="B492" s="8">
        <v>1100</v>
      </c>
      <c r="C492" s="11">
        <v>65.63</v>
      </c>
      <c r="D492" s="12">
        <v>65.632000000000005</v>
      </c>
      <c r="E492" s="9" t="str">
        <f t="shared" si="21"/>
        <v/>
      </c>
      <c r="F492" s="9" t="str">
        <f t="shared" si="22"/>
        <v/>
      </c>
      <c r="G492" s="9" t="str">
        <f t="shared" si="23"/>
        <v/>
      </c>
      <c r="H492" s="9">
        <v>-5</v>
      </c>
      <c r="P492" s="6"/>
    </row>
    <row r="493" spans="1:16" hidden="1" x14ac:dyDescent="0.25">
      <c r="A493" s="7">
        <v>40563</v>
      </c>
      <c r="B493" s="8">
        <v>1200</v>
      </c>
      <c r="C493" s="11">
        <v>64.930000000000007</v>
      </c>
      <c r="D493" s="12">
        <v>64.933999999999997</v>
      </c>
      <c r="E493" s="9" t="str">
        <f t="shared" si="21"/>
        <v/>
      </c>
      <c r="F493" s="9" t="str">
        <f t="shared" si="22"/>
        <v/>
      </c>
      <c r="G493" s="9" t="str">
        <f t="shared" si="23"/>
        <v/>
      </c>
      <c r="H493" s="9">
        <v>-5</v>
      </c>
      <c r="P493" s="5"/>
    </row>
    <row r="494" spans="1:16" hidden="1" x14ac:dyDescent="0.25">
      <c r="A494" s="7">
        <v>40563</v>
      </c>
      <c r="B494" s="8">
        <v>1300</v>
      </c>
      <c r="C494" s="11">
        <v>63.84</v>
      </c>
      <c r="D494" s="12">
        <v>63.841999999999999</v>
      </c>
      <c r="E494" s="9" t="str">
        <f t="shared" si="21"/>
        <v/>
      </c>
      <c r="F494" s="9" t="str">
        <f t="shared" si="22"/>
        <v/>
      </c>
      <c r="G494" s="9" t="str">
        <f t="shared" si="23"/>
        <v/>
      </c>
      <c r="H494" s="9">
        <v>-5</v>
      </c>
      <c r="P494" s="6"/>
    </row>
    <row r="495" spans="1:16" hidden="1" x14ac:dyDescent="0.25">
      <c r="A495" s="7">
        <v>40563</v>
      </c>
      <c r="B495" s="8">
        <v>1400</v>
      </c>
      <c r="C495" s="11">
        <v>61.74</v>
      </c>
      <c r="D495" s="12">
        <v>61.74</v>
      </c>
      <c r="E495" s="9" t="str">
        <f t="shared" si="21"/>
        <v/>
      </c>
      <c r="F495" s="9" t="str">
        <f t="shared" si="22"/>
        <v/>
      </c>
      <c r="G495" s="9" t="str">
        <f t="shared" si="23"/>
        <v/>
      </c>
      <c r="H495" s="9">
        <v>-5</v>
      </c>
      <c r="P495" s="5"/>
    </row>
    <row r="496" spans="1:16" hidden="1" x14ac:dyDescent="0.25">
      <c r="A496" s="7">
        <v>40563</v>
      </c>
      <c r="B496" s="8">
        <v>1500</v>
      </c>
      <c r="C496" s="11">
        <v>60.31</v>
      </c>
      <c r="D496" s="12">
        <v>60.314</v>
      </c>
      <c r="E496" s="9" t="str">
        <f t="shared" si="21"/>
        <v/>
      </c>
      <c r="F496" s="9" t="str">
        <f t="shared" si="22"/>
        <v/>
      </c>
      <c r="G496" s="9" t="str">
        <f t="shared" si="23"/>
        <v/>
      </c>
      <c r="H496" s="9">
        <v>-5</v>
      </c>
      <c r="P496" s="6"/>
    </row>
    <row r="497" spans="1:16" hidden="1" x14ac:dyDescent="0.25">
      <c r="A497" s="7">
        <v>40563</v>
      </c>
      <c r="B497" s="8">
        <v>1600</v>
      </c>
      <c r="C497" s="11">
        <v>61.8</v>
      </c>
      <c r="D497" s="12">
        <v>61.804000000000002</v>
      </c>
      <c r="E497" s="9" t="str">
        <f t="shared" ref="E497:E560" si="24">IF(A497=A498,"",AVERAGE(C474:C497))</f>
        <v/>
      </c>
      <c r="F497" s="9" t="str">
        <f t="shared" ref="F497:F560" si="25">IF(A497=A498,"",AVERAGE(D474:D497))</f>
        <v/>
      </c>
      <c r="G497" s="9" t="str">
        <f t="shared" ref="G497:G560" si="26">IF(A497=A498,"",E497-F497)</f>
        <v/>
      </c>
      <c r="H497" s="9">
        <v>-5</v>
      </c>
      <c r="P497" s="5"/>
    </row>
    <row r="498" spans="1:16" hidden="1" x14ac:dyDescent="0.25">
      <c r="A498" s="7">
        <v>40563</v>
      </c>
      <c r="B498" s="8">
        <v>1700</v>
      </c>
      <c r="C498" s="11">
        <v>66.61</v>
      </c>
      <c r="D498" s="12">
        <v>66.608999999999995</v>
      </c>
      <c r="E498" s="9" t="str">
        <f t="shared" si="24"/>
        <v/>
      </c>
      <c r="F498" s="9" t="str">
        <f t="shared" si="25"/>
        <v/>
      </c>
      <c r="G498" s="9" t="str">
        <f t="shared" si="26"/>
        <v/>
      </c>
      <c r="H498" s="9">
        <v>-5</v>
      </c>
      <c r="P498" s="6"/>
    </row>
    <row r="499" spans="1:16" hidden="1" x14ac:dyDescent="0.25">
      <c r="A499" s="7">
        <v>40563</v>
      </c>
      <c r="B499" s="8">
        <v>1800</v>
      </c>
      <c r="C499" s="11">
        <v>69.73</v>
      </c>
      <c r="D499" s="12">
        <v>69.733999999999995</v>
      </c>
      <c r="E499" s="9" t="str">
        <f t="shared" si="24"/>
        <v/>
      </c>
      <c r="F499" s="9" t="str">
        <f t="shared" si="25"/>
        <v/>
      </c>
      <c r="G499" s="9" t="str">
        <f t="shared" si="26"/>
        <v/>
      </c>
      <c r="H499" s="9">
        <v>-5</v>
      </c>
      <c r="P499" s="5"/>
    </row>
    <row r="500" spans="1:16" hidden="1" x14ac:dyDescent="0.25">
      <c r="A500" s="7">
        <v>40563</v>
      </c>
      <c r="B500" s="8">
        <v>1900</v>
      </c>
      <c r="C500" s="11">
        <v>66.489999999999995</v>
      </c>
      <c r="D500" s="12">
        <v>66.831999999999994</v>
      </c>
      <c r="E500" s="9" t="str">
        <f t="shared" si="24"/>
        <v/>
      </c>
      <c r="F500" s="9" t="str">
        <f t="shared" si="25"/>
        <v/>
      </c>
      <c r="G500" s="9" t="str">
        <f t="shared" si="26"/>
        <v/>
      </c>
      <c r="H500" s="9">
        <v>-5</v>
      </c>
      <c r="P500" s="6"/>
    </row>
    <row r="501" spans="1:16" hidden="1" x14ac:dyDescent="0.25">
      <c r="A501" s="7">
        <v>40563</v>
      </c>
      <c r="B501" s="8">
        <v>2000</v>
      </c>
      <c r="C501" s="11">
        <v>63.71</v>
      </c>
      <c r="D501" s="12">
        <v>63.71</v>
      </c>
      <c r="E501" s="9" t="str">
        <f t="shared" si="24"/>
        <v/>
      </c>
      <c r="F501" s="9" t="str">
        <f t="shared" si="25"/>
        <v/>
      </c>
      <c r="G501" s="9" t="str">
        <f t="shared" si="26"/>
        <v/>
      </c>
      <c r="H501" s="9">
        <v>-5</v>
      </c>
      <c r="P501" s="5"/>
    </row>
    <row r="502" spans="1:16" hidden="1" x14ac:dyDescent="0.25">
      <c r="A502" s="7">
        <v>40563</v>
      </c>
      <c r="B502" s="8">
        <v>2100</v>
      </c>
      <c r="C502" s="11">
        <v>53.02</v>
      </c>
      <c r="D502" s="12">
        <v>53.023000000000003</v>
      </c>
      <c r="E502" s="9" t="str">
        <f t="shared" si="24"/>
        <v/>
      </c>
      <c r="F502" s="9" t="str">
        <f t="shared" si="25"/>
        <v/>
      </c>
      <c r="G502" s="9" t="str">
        <f t="shared" si="26"/>
        <v/>
      </c>
      <c r="H502" s="9">
        <v>-5</v>
      </c>
      <c r="P502" s="6"/>
    </row>
    <row r="503" spans="1:16" hidden="1" x14ac:dyDescent="0.25">
      <c r="A503" s="7">
        <v>40563</v>
      </c>
      <c r="B503" s="8">
        <v>2200</v>
      </c>
      <c r="C503" s="11">
        <v>52.6</v>
      </c>
      <c r="D503" s="12">
        <v>52.598999999999997</v>
      </c>
      <c r="E503" s="9" t="str">
        <f t="shared" si="24"/>
        <v/>
      </c>
      <c r="F503" s="9" t="str">
        <f t="shared" si="25"/>
        <v/>
      </c>
      <c r="G503" s="9" t="str">
        <f t="shared" si="26"/>
        <v/>
      </c>
      <c r="H503" s="9">
        <v>-5</v>
      </c>
      <c r="P503" s="5"/>
    </row>
    <row r="504" spans="1:16" hidden="1" x14ac:dyDescent="0.25">
      <c r="A504" s="7">
        <v>40563</v>
      </c>
      <c r="B504" s="8">
        <v>2300</v>
      </c>
      <c r="C504" s="11">
        <v>48.46</v>
      </c>
      <c r="D504" s="12">
        <v>48.460999999999999</v>
      </c>
      <c r="E504" s="9">
        <f t="shared" si="24"/>
        <v>56.594999999999999</v>
      </c>
      <c r="F504" s="9">
        <f t="shared" si="25"/>
        <v>56.609791666666645</v>
      </c>
      <c r="G504" s="9">
        <f t="shared" si="26"/>
        <v>-1.4791666666646108E-2</v>
      </c>
      <c r="H504" s="9">
        <v>-5</v>
      </c>
      <c r="P504" s="6"/>
    </row>
    <row r="505" spans="1:16" hidden="1" x14ac:dyDescent="0.25">
      <c r="A505" s="7">
        <v>40564</v>
      </c>
      <c r="B505" s="8">
        <v>0</v>
      </c>
      <c r="C505" s="11">
        <v>46.04</v>
      </c>
      <c r="D505" s="12">
        <v>46.04</v>
      </c>
      <c r="E505" s="9" t="str">
        <f t="shared" si="24"/>
        <v/>
      </c>
      <c r="F505" s="9" t="str">
        <f t="shared" si="25"/>
        <v/>
      </c>
      <c r="G505" s="9" t="str">
        <f t="shared" si="26"/>
        <v/>
      </c>
      <c r="H505" s="9">
        <v>-5</v>
      </c>
      <c r="P505" s="5"/>
    </row>
    <row r="506" spans="1:16" hidden="1" x14ac:dyDescent="0.25">
      <c r="A506" s="7">
        <v>40564</v>
      </c>
      <c r="B506" s="8">
        <v>100</v>
      </c>
      <c r="C506" s="11">
        <v>45.3</v>
      </c>
      <c r="D506" s="12">
        <v>45.3</v>
      </c>
      <c r="E506" s="9" t="str">
        <f t="shared" si="24"/>
        <v/>
      </c>
      <c r="F506" s="9" t="str">
        <f t="shared" si="25"/>
        <v/>
      </c>
      <c r="G506" s="9" t="str">
        <f t="shared" si="26"/>
        <v/>
      </c>
      <c r="H506" s="9">
        <v>-5</v>
      </c>
      <c r="P506" s="6"/>
    </row>
    <row r="507" spans="1:16" hidden="1" x14ac:dyDescent="0.25">
      <c r="A507" s="7">
        <v>40564</v>
      </c>
      <c r="B507" s="8">
        <v>200</v>
      </c>
      <c r="C507" s="11">
        <v>44.88</v>
      </c>
      <c r="D507" s="12">
        <v>44.881999999999998</v>
      </c>
      <c r="E507" s="9" t="str">
        <f t="shared" si="24"/>
        <v/>
      </c>
      <c r="F507" s="9" t="str">
        <f t="shared" si="25"/>
        <v/>
      </c>
      <c r="G507" s="9" t="str">
        <f t="shared" si="26"/>
        <v/>
      </c>
      <c r="H507" s="9">
        <v>-5</v>
      </c>
      <c r="P507" s="5"/>
    </row>
    <row r="508" spans="1:16" hidden="1" x14ac:dyDescent="0.25">
      <c r="A508" s="7">
        <v>40564</v>
      </c>
      <c r="B508" s="8">
        <v>300</v>
      </c>
      <c r="C508" s="11">
        <v>42.65</v>
      </c>
      <c r="D508" s="12">
        <v>42.651000000000003</v>
      </c>
      <c r="E508" s="9" t="str">
        <f t="shared" si="24"/>
        <v/>
      </c>
      <c r="F508" s="9" t="str">
        <f t="shared" si="25"/>
        <v/>
      </c>
      <c r="G508" s="9" t="str">
        <f t="shared" si="26"/>
        <v/>
      </c>
      <c r="H508" s="9">
        <v>-5</v>
      </c>
      <c r="P508" s="6"/>
    </row>
    <row r="509" spans="1:16" hidden="1" x14ac:dyDescent="0.25">
      <c r="A509" s="7">
        <v>40564</v>
      </c>
      <c r="B509" s="8">
        <v>400</v>
      </c>
      <c r="C509" s="11">
        <v>42.09</v>
      </c>
      <c r="D509" s="12">
        <v>42.088999999999999</v>
      </c>
      <c r="E509" s="9" t="str">
        <f t="shared" si="24"/>
        <v/>
      </c>
      <c r="F509" s="9" t="str">
        <f t="shared" si="25"/>
        <v/>
      </c>
      <c r="G509" s="9" t="str">
        <f t="shared" si="26"/>
        <v/>
      </c>
      <c r="H509" s="9">
        <v>-5</v>
      </c>
      <c r="P509" s="5"/>
    </row>
    <row r="510" spans="1:16" hidden="1" x14ac:dyDescent="0.25">
      <c r="A510" s="7">
        <v>40564</v>
      </c>
      <c r="B510" s="8">
        <v>500</v>
      </c>
      <c r="C510" s="11">
        <v>45.7</v>
      </c>
      <c r="D510" s="12">
        <v>45.704999999999998</v>
      </c>
      <c r="E510" s="9" t="str">
        <f t="shared" si="24"/>
        <v/>
      </c>
      <c r="F510" s="9" t="str">
        <f t="shared" si="25"/>
        <v/>
      </c>
      <c r="G510" s="9" t="str">
        <f t="shared" si="26"/>
        <v/>
      </c>
      <c r="H510" s="9">
        <v>-5</v>
      </c>
      <c r="P510" s="6"/>
    </row>
    <row r="511" spans="1:16" hidden="1" x14ac:dyDescent="0.25">
      <c r="A511" s="7">
        <v>40564</v>
      </c>
      <c r="B511" s="8">
        <v>600</v>
      </c>
      <c r="C511" s="11">
        <v>50.83</v>
      </c>
      <c r="D511" s="12">
        <v>50.832999999999998</v>
      </c>
      <c r="E511" s="9" t="str">
        <f t="shared" si="24"/>
        <v/>
      </c>
      <c r="F511" s="9" t="str">
        <f t="shared" si="25"/>
        <v/>
      </c>
      <c r="G511" s="9" t="str">
        <f t="shared" si="26"/>
        <v/>
      </c>
      <c r="H511" s="9">
        <v>-5</v>
      </c>
      <c r="P511" s="5"/>
    </row>
    <row r="512" spans="1:16" hidden="1" x14ac:dyDescent="0.25">
      <c r="A512" s="7">
        <v>40564</v>
      </c>
      <c r="B512" s="8">
        <v>700</v>
      </c>
      <c r="C512" s="11">
        <v>64.03</v>
      </c>
      <c r="D512" s="12">
        <v>64.034000000000006</v>
      </c>
      <c r="E512" s="9" t="str">
        <f t="shared" si="24"/>
        <v/>
      </c>
      <c r="F512" s="9" t="str">
        <f t="shared" si="25"/>
        <v/>
      </c>
      <c r="G512" s="9" t="str">
        <f t="shared" si="26"/>
        <v/>
      </c>
      <c r="H512" s="9">
        <v>-5</v>
      </c>
      <c r="P512" s="6"/>
    </row>
    <row r="513" spans="1:16" hidden="1" x14ac:dyDescent="0.25">
      <c r="A513" s="7">
        <v>40564</v>
      </c>
      <c r="B513" s="8">
        <v>800</v>
      </c>
      <c r="C513" s="11">
        <v>66.61</v>
      </c>
      <c r="D513" s="12">
        <v>66.608000000000004</v>
      </c>
      <c r="E513" s="9" t="str">
        <f t="shared" si="24"/>
        <v/>
      </c>
      <c r="F513" s="9" t="str">
        <f t="shared" si="25"/>
        <v/>
      </c>
      <c r="G513" s="9" t="str">
        <f t="shared" si="26"/>
        <v/>
      </c>
      <c r="H513" s="9">
        <v>-5</v>
      </c>
      <c r="P513" s="5"/>
    </row>
    <row r="514" spans="1:16" hidden="1" x14ac:dyDescent="0.25">
      <c r="A514" s="7">
        <v>40564</v>
      </c>
      <c r="B514" s="8">
        <v>900</v>
      </c>
      <c r="C514" s="11">
        <v>66.23</v>
      </c>
      <c r="D514" s="12">
        <v>66.23</v>
      </c>
      <c r="E514" s="9" t="str">
        <f t="shared" si="24"/>
        <v/>
      </c>
      <c r="F514" s="9" t="str">
        <f t="shared" si="25"/>
        <v/>
      </c>
      <c r="G514" s="9" t="str">
        <f t="shared" si="26"/>
        <v/>
      </c>
      <c r="H514" s="9">
        <v>-5</v>
      </c>
      <c r="P514" s="6"/>
    </row>
    <row r="515" spans="1:16" hidden="1" x14ac:dyDescent="0.25">
      <c r="A515" s="7">
        <v>40564</v>
      </c>
      <c r="B515" s="8">
        <v>1000</v>
      </c>
      <c r="C515" s="11">
        <v>66</v>
      </c>
      <c r="D515" s="12">
        <v>66</v>
      </c>
      <c r="E515" s="9" t="str">
        <f t="shared" si="24"/>
        <v/>
      </c>
      <c r="F515" s="9" t="str">
        <f t="shared" si="25"/>
        <v/>
      </c>
      <c r="G515" s="9" t="str">
        <f t="shared" si="26"/>
        <v/>
      </c>
      <c r="H515" s="9">
        <v>-5</v>
      </c>
      <c r="P515" s="5"/>
    </row>
    <row r="516" spans="1:16" hidden="1" x14ac:dyDescent="0.25">
      <c r="A516" s="7">
        <v>40564</v>
      </c>
      <c r="B516" s="8">
        <v>1100</v>
      </c>
      <c r="C516" s="11">
        <v>65.209999999999994</v>
      </c>
      <c r="D516" s="12">
        <v>65.212000000000003</v>
      </c>
      <c r="E516" s="9" t="str">
        <f t="shared" si="24"/>
        <v/>
      </c>
      <c r="F516" s="9" t="str">
        <f t="shared" si="25"/>
        <v/>
      </c>
      <c r="G516" s="9" t="str">
        <f t="shared" si="26"/>
        <v/>
      </c>
      <c r="H516" s="9">
        <v>-5</v>
      </c>
      <c r="P516" s="6"/>
    </row>
    <row r="517" spans="1:16" hidden="1" x14ac:dyDescent="0.25">
      <c r="A517" s="7">
        <v>40564</v>
      </c>
      <c r="B517" s="8">
        <v>1200</v>
      </c>
      <c r="C517" s="11">
        <v>64.52</v>
      </c>
      <c r="D517" s="12">
        <v>64.52</v>
      </c>
      <c r="E517" s="9" t="str">
        <f t="shared" si="24"/>
        <v/>
      </c>
      <c r="F517" s="9" t="str">
        <f t="shared" si="25"/>
        <v/>
      </c>
      <c r="G517" s="9" t="str">
        <f t="shared" si="26"/>
        <v/>
      </c>
      <c r="H517" s="9">
        <v>-5</v>
      </c>
      <c r="P517" s="5"/>
    </row>
    <row r="518" spans="1:16" hidden="1" x14ac:dyDescent="0.25">
      <c r="A518" s="7">
        <v>40564</v>
      </c>
      <c r="B518" s="8">
        <v>1300</v>
      </c>
      <c r="C518" s="11">
        <v>62.98</v>
      </c>
      <c r="D518" s="12">
        <v>62.981999999999999</v>
      </c>
      <c r="E518" s="9" t="str">
        <f t="shared" si="24"/>
        <v/>
      </c>
      <c r="F518" s="9" t="str">
        <f t="shared" si="25"/>
        <v/>
      </c>
      <c r="G518" s="9" t="str">
        <f t="shared" si="26"/>
        <v/>
      </c>
      <c r="H518" s="9">
        <v>-5</v>
      </c>
      <c r="P518" s="6"/>
    </row>
    <row r="519" spans="1:16" hidden="1" x14ac:dyDescent="0.25">
      <c r="A519" s="7">
        <v>40564</v>
      </c>
      <c r="B519" s="8">
        <v>1400</v>
      </c>
      <c r="C519" s="11">
        <v>60.17</v>
      </c>
      <c r="D519" s="12">
        <v>60.173000000000002</v>
      </c>
      <c r="E519" s="9" t="str">
        <f t="shared" si="24"/>
        <v/>
      </c>
      <c r="F519" s="9" t="str">
        <f t="shared" si="25"/>
        <v/>
      </c>
      <c r="G519" s="9" t="str">
        <f t="shared" si="26"/>
        <v/>
      </c>
      <c r="H519" s="9">
        <v>-5</v>
      </c>
      <c r="P519" s="5"/>
    </row>
    <row r="520" spans="1:16" hidden="1" x14ac:dyDescent="0.25">
      <c r="A520" s="7">
        <v>40564</v>
      </c>
      <c r="B520" s="8">
        <v>1500</v>
      </c>
      <c r="C520" s="11">
        <v>56.19</v>
      </c>
      <c r="D520" s="12">
        <v>56.186999999999998</v>
      </c>
      <c r="E520" s="9" t="str">
        <f t="shared" si="24"/>
        <v/>
      </c>
      <c r="F520" s="9" t="str">
        <f t="shared" si="25"/>
        <v/>
      </c>
      <c r="G520" s="9" t="str">
        <f t="shared" si="26"/>
        <v/>
      </c>
      <c r="H520" s="9">
        <v>-5</v>
      </c>
      <c r="P520" s="6"/>
    </row>
    <row r="521" spans="1:16" hidden="1" x14ac:dyDescent="0.25">
      <c r="A521" s="7">
        <v>40564</v>
      </c>
      <c r="B521" s="8">
        <v>1600</v>
      </c>
      <c r="C521" s="11">
        <v>62.07</v>
      </c>
      <c r="D521" s="12">
        <v>62.073999999999998</v>
      </c>
      <c r="E521" s="9" t="str">
        <f t="shared" si="24"/>
        <v/>
      </c>
      <c r="F521" s="9" t="str">
        <f t="shared" si="25"/>
        <v/>
      </c>
      <c r="G521" s="9" t="str">
        <f t="shared" si="26"/>
        <v/>
      </c>
      <c r="H521" s="9">
        <v>-5</v>
      </c>
      <c r="P521" s="5"/>
    </row>
    <row r="522" spans="1:16" hidden="1" x14ac:dyDescent="0.25">
      <c r="A522" s="7">
        <v>40564</v>
      </c>
      <c r="B522" s="8">
        <v>1700</v>
      </c>
      <c r="C522" s="11">
        <v>66.13</v>
      </c>
      <c r="D522" s="12">
        <v>66.126000000000005</v>
      </c>
      <c r="E522" s="9" t="str">
        <f t="shared" si="24"/>
        <v/>
      </c>
      <c r="F522" s="9" t="str">
        <f t="shared" si="25"/>
        <v/>
      </c>
      <c r="G522" s="9" t="str">
        <f t="shared" si="26"/>
        <v/>
      </c>
      <c r="H522" s="9">
        <v>-5</v>
      </c>
      <c r="P522" s="6"/>
    </row>
    <row r="523" spans="1:16" hidden="1" x14ac:dyDescent="0.25">
      <c r="A523" s="7">
        <v>40564</v>
      </c>
      <c r="B523" s="8">
        <v>1800</v>
      </c>
      <c r="C523" s="11">
        <v>67.849999999999994</v>
      </c>
      <c r="D523" s="12">
        <v>67.846000000000004</v>
      </c>
      <c r="E523" s="9" t="str">
        <f t="shared" si="24"/>
        <v/>
      </c>
      <c r="F523" s="9" t="str">
        <f t="shared" si="25"/>
        <v/>
      </c>
      <c r="G523" s="9" t="str">
        <f t="shared" si="26"/>
        <v/>
      </c>
      <c r="H523" s="9">
        <v>-5</v>
      </c>
      <c r="P523" s="5"/>
    </row>
    <row r="524" spans="1:16" hidden="1" x14ac:dyDescent="0.25">
      <c r="A524" s="7">
        <v>40564</v>
      </c>
      <c r="B524" s="8">
        <v>1900</v>
      </c>
      <c r="C524" s="11">
        <v>66.27</v>
      </c>
      <c r="D524" s="12">
        <v>66.272999999999996</v>
      </c>
      <c r="E524" s="9" t="str">
        <f t="shared" si="24"/>
        <v/>
      </c>
      <c r="F524" s="9" t="str">
        <f t="shared" si="25"/>
        <v/>
      </c>
      <c r="G524" s="9" t="str">
        <f t="shared" si="26"/>
        <v/>
      </c>
      <c r="H524" s="9">
        <v>-5</v>
      </c>
      <c r="P524" s="6"/>
    </row>
    <row r="525" spans="1:16" hidden="1" x14ac:dyDescent="0.25">
      <c r="A525" s="7">
        <v>40564</v>
      </c>
      <c r="B525" s="8">
        <v>2000</v>
      </c>
      <c r="C525" s="11">
        <v>60.81</v>
      </c>
      <c r="D525" s="12">
        <v>60.807000000000002</v>
      </c>
      <c r="E525" s="9" t="str">
        <f t="shared" si="24"/>
        <v/>
      </c>
      <c r="F525" s="9" t="str">
        <f t="shared" si="25"/>
        <v/>
      </c>
      <c r="G525" s="9" t="str">
        <f t="shared" si="26"/>
        <v/>
      </c>
      <c r="H525" s="9">
        <v>-5</v>
      </c>
      <c r="P525" s="5"/>
    </row>
    <row r="526" spans="1:16" hidden="1" x14ac:dyDescent="0.25">
      <c r="A526" s="7">
        <v>40564</v>
      </c>
      <c r="B526" s="8">
        <v>2100</v>
      </c>
      <c r="C526" s="11">
        <v>54.99</v>
      </c>
      <c r="D526" s="12">
        <v>54.99</v>
      </c>
      <c r="E526" s="9" t="str">
        <f t="shared" si="24"/>
        <v/>
      </c>
      <c r="F526" s="9" t="str">
        <f t="shared" si="25"/>
        <v/>
      </c>
      <c r="G526" s="9" t="str">
        <f t="shared" si="26"/>
        <v/>
      </c>
      <c r="H526" s="9">
        <v>-5</v>
      </c>
      <c r="P526" s="6"/>
    </row>
    <row r="527" spans="1:16" hidden="1" x14ac:dyDescent="0.25">
      <c r="A527" s="7">
        <v>40564</v>
      </c>
      <c r="B527" s="8">
        <v>2200</v>
      </c>
      <c r="C527" s="11">
        <v>56.96</v>
      </c>
      <c r="D527" s="12">
        <v>56.962000000000003</v>
      </c>
      <c r="E527" s="9" t="str">
        <f t="shared" si="24"/>
        <v/>
      </c>
      <c r="F527" s="9" t="str">
        <f t="shared" si="25"/>
        <v/>
      </c>
      <c r="G527" s="9" t="str">
        <f t="shared" si="26"/>
        <v/>
      </c>
      <c r="H527" s="9">
        <v>-5</v>
      </c>
      <c r="P527" s="5"/>
    </row>
    <row r="528" spans="1:16" hidden="1" x14ac:dyDescent="0.25">
      <c r="A528" s="7">
        <v>40564</v>
      </c>
      <c r="B528" s="8">
        <v>2300</v>
      </c>
      <c r="C528" s="11">
        <v>50.33</v>
      </c>
      <c r="D528" s="12">
        <v>54.328000000000003</v>
      </c>
      <c r="E528" s="9">
        <f t="shared" si="24"/>
        <v>57.284999999999997</v>
      </c>
      <c r="F528" s="9">
        <f t="shared" si="25"/>
        <v>57.452166666666649</v>
      </c>
      <c r="G528" s="9">
        <f t="shared" si="26"/>
        <v>-0.16716666666665247</v>
      </c>
      <c r="H528" s="9">
        <v>-5</v>
      </c>
      <c r="P528" s="6"/>
    </row>
    <row r="529" spans="1:16" hidden="1" x14ac:dyDescent="0.25">
      <c r="A529" s="7">
        <v>40565</v>
      </c>
      <c r="B529" s="8">
        <v>0</v>
      </c>
      <c r="C529" s="11">
        <v>50.07</v>
      </c>
      <c r="D529" s="12">
        <v>50.069000000000003</v>
      </c>
      <c r="E529" s="9" t="str">
        <f t="shared" si="24"/>
        <v/>
      </c>
      <c r="F529" s="9" t="str">
        <f t="shared" si="25"/>
        <v/>
      </c>
      <c r="G529" s="9" t="str">
        <f t="shared" si="26"/>
        <v/>
      </c>
      <c r="H529" s="9">
        <v>-5</v>
      </c>
      <c r="P529" s="5"/>
    </row>
    <row r="530" spans="1:16" hidden="1" x14ac:dyDescent="0.25">
      <c r="A530" s="7">
        <v>40565</v>
      </c>
      <c r="B530" s="8">
        <v>100</v>
      </c>
      <c r="C530" s="11">
        <v>48.18</v>
      </c>
      <c r="D530" s="12">
        <v>48.180999999999997</v>
      </c>
      <c r="E530" s="9" t="str">
        <f t="shared" si="24"/>
        <v/>
      </c>
      <c r="F530" s="9" t="str">
        <f t="shared" si="25"/>
        <v/>
      </c>
      <c r="G530" s="9" t="str">
        <f t="shared" si="26"/>
        <v/>
      </c>
      <c r="H530" s="9">
        <v>-5</v>
      </c>
      <c r="P530" s="6"/>
    </row>
    <row r="531" spans="1:16" hidden="1" x14ac:dyDescent="0.25">
      <c r="A531" s="7">
        <v>40565</v>
      </c>
      <c r="B531" s="8">
        <v>200</v>
      </c>
      <c r="C531" s="11">
        <v>46.85</v>
      </c>
      <c r="D531" s="12">
        <v>46.853999999999999</v>
      </c>
      <c r="E531" s="9" t="str">
        <f t="shared" si="24"/>
        <v/>
      </c>
      <c r="F531" s="9" t="str">
        <f t="shared" si="25"/>
        <v/>
      </c>
      <c r="G531" s="9" t="str">
        <f t="shared" si="26"/>
        <v/>
      </c>
      <c r="H531" s="9">
        <v>-5</v>
      </c>
      <c r="P531" s="5"/>
    </row>
    <row r="532" spans="1:16" hidden="1" x14ac:dyDescent="0.25">
      <c r="A532" s="7">
        <v>40565</v>
      </c>
      <c r="B532" s="8">
        <v>300</v>
      </c>
      <c r="C532" s="11">
        <v>45.03</v>
      </c>
      <c r="D532" s="12">
        <v>45.031999999999996</v>
      </c>
      <c r="E532" s="9" t="str">
        <f t="shared" si="24"/>
        <v/>
      </c>
      <c r="F532" s="9" t="str">
        <f t="shared" si="25"/>
        <v/>
      </c>
      <c r="G532" s="9" t="str">
        <f t="shared" si="26"/>
        <v/>
      </c>
      <c r="H532" s="9">
        <v>-5</v>
      </c>
      <c r="P532" s="6"/>
    </row>
    <row r="533" spans="1:16" hidden="1" x14ac:dyDescent="0.25">
      <c r="A533" s="7">
        <v>40565</v>
      </c>
      <c r="B533" s="8">
        <v>400</v>
      </c>
      <c r="C533" s="11">
        <v>44.46</v>
      </c>
      <c r="D533" s="12">
        <v>44.46</v>
      </c>
      <c r="E533" s="9" t="str">
        <f t="shared" si="24"/>
        <v/>
      </c>
      <c r="F533" s="9" t="str">
        <f t="shared" si="25"/>
        <v/>
      </c>
      <c r="G533" s="9" t="str">
        <f t="shared" si="26"/>
        <v/>
      </c>
      <c r="H533" s="9">
        <v>-5</v>
      </c>
      <c r="P533" s="5"/>
    </row>
    <row r="534" spans="1:16" hidden="1" x14ac:dyDescent="0.25">
      <c r="A534" s="7">
        <v>40565</v>
      </c>
      <c r="B534" s="8">
        <v>500</v>
      </c>
      <c r="C534" s="11">
        <v>46.69</v>
      </c>
      <c r="D534" s="12">
        <v>46.685000000000002</v>
      </c>
      <c r="E534" s="9" t="str">
        <f t="shared" si="24"/>
        <v/>
      </c>
      <c r="F534" s="9" t="str">
        <f t="shared" si="25"/>
        <v/>
      </c>
      <c r="G534" s="9" t="str">
        <f t="shared" si="26"/>
        <v/>
      </c>
      <c r="H534" s="9">
        <v>-5</v>
      </c>
      <c r="P534" s="6"/>
    </row>
    <row r="535" spans="1:16" hidden="1" x14ac:dyDescent="0.25">
      <c r="A535" s="7">
        <v>40565</v>
      </c>
      <c r="B535" s="8">
        <v>600</v>
      </c>
      <c r="C535" s="11">
        <v>44.93</v>
      </c>
      <c r="D535" s="12">
        <v>44.93</v>
      </c>
      <c r="E535" s="9" t="str">
        <f t="shared" si="24"/>
        <v/>
      </c>
      <c r="F535" s="9" t="str">
        <f t="shared" si="25"/>
        <v/>
      </c>
      <c r="G535" s="9" t="str">
        <f t="shared" si="26"/>
        <v/>
      </c>
      <c r="H535" s="9">
        <v>-5</v>
      </c>
      <c r="P535" s="5"/>
    </row>
    <row r="536" spans="1:16" hidden="1" x14ac:dyDescent="0.25">
      <c r="A536" s="7">
        <v>40565</v>
      </c>
      <c r="B536" s="8">
        <v>700</v>
      </c>
      <c r="C536" s="11">
        <v>46.68</v>
      </c>
      <c r="D536" s="12">
        <v>46.68</v>
      </c>
      <c r="E536" s="9" t="str">
        <f t="shared" si="24"/>
        <v/>
      </c>
      <c r="F536" s="9" t="str">
        <f t="shared" si="25"/>
        <v/>
      </c>
      <c r="G536" s="9" t="str">
        <f t="shared" si="26"/>
        <v/>
      </c>
      <c r="H536" s="9">
        <v>-5</v>
      </c>
      <c r="P536" s="6"/>
    </row>
    <row r="537" spans="1:16" hidden="1" x14ac:dyDescent="0.25">
      <c r="A537" s="7">
        <v>40565</v>
      </c>
      <c r="B537" s="8">
        <v>800</v>
      </c>
      <c r="C537" s="11">
        <v>51.39</v>
      </c>
      <c r="D537" s="12">
        <v>51.39</v>
      </c>
      <c r="E537" s="9" t="str">
        <f t="shared" si="24"/>
        <v/>
      </c>
      <c r="F537" s="9" t="str">
        <f t="shared" si="25"/>
        <v/>
      </c>
      <c r="G537" s="9" t="str">
        <f t="shared" si="26"/>
        <v/>
      </c>
      <c r="H537" s="9">
        <v>-5</v>
      </c>
      <c r="P537" s="5"/>
    </row>
    <row r="538" spans="1:16" hidden="1" x14ac:dyDescent="0.25">
      <c r="A538" s="7">
        <v>40565</v>
      </c>
      <c r="B538" s="8">
        <v>900</v>
      </c>
      <c r="C538" s="11">
        <v>58</v>
      </c>
      <c r="D538" s="12">
        <v>58.000999999999998</v>
      </c>
      <c r="E538" s="9" t="str">
        <f t="shared" si="24"/>
        <v/>
      </c>
      <c r="F538" s="9" t="str">
        <f t="shared" si="25"/>
        <v/>
      </c>
      <c r="G538" s="9" t="str">
        <f t="shared" si="26"/>
        <v/>
      </c>
      <c r="H538" s="9">
        <v>-5</v>
      </c>
      <c r="P538" s="6"/>
    </row>
    <row r="539" spans="1:16" hidden="1" x14ac:dyDescent="0.25">
      <c r="A539" s="7">
        <v>40565</v>
      </c>
      <c r="B539" s="8">
        <v>1000</v>
      </c>
      <c r="C539" s="11">
        <v>60.38</v>
      </c>
      <c r="D539" s="12">
        <v>60.384</v>
      </c>
      <c r="E539" s="9" t="str">
        <f t="shared" si="24"/>
        <v/>
      </c>
      <c r="F539" s="9" t="str">
        <f t="shared" si="25"/>
        <v/>
      </c>
      <c r="G539" s="9" t="str">
        <f t="shared" si="26"/>
        <v/>
      </c>
      <c r="H539" s="9">
        <v>-5</v>
      </c>
      <c r="P539" s="5"/>
    </row>
    <row r="540" spans="1:16" hidden="1" x14ac:dyDescent="0.25">
      <c r="A540" s="7">
        <v>40565</v>
      </c>
      <c r="B540" s="8">
        <v>1100</v>
      </c>
      <c r="C540" s="11">
        <v>61.04</v>
      </c>
      <c r="D540" s="12">
        <v>61.037999999999997</v>
      </c>
      <c r="E540" s="9" t="str">
        <f t="shared" si="24"/>
        <v/>
      </c>
      <c r="F540" s="9" t="str">
        <f t="shared" si="25"/>
        <v/>
      </c>
      <c r="G540" s="9" t="str">
        <f t="shared" si="26"/>
        <v/>
      </c>
      <c r="H540" s="9">
        <v>-5</v>
      </c>
      <c r="P540" s="6"/>
    </row>
    <row r="541" spans="1:16" hidden="1" x14ac:dyDescent="0.25">
      <c r="A541" s="7">
        <v>40565</v>
      </c>
      <c r="B541" s="8">
        <v>1200</v>
      </c>
      <c r="C541" s="11">
        <v>61.1</v>
      </c>
      <c r="D541" s="12">
        <v>61.097999999999999</v>
      </c>
      <c r="E541" s="9" t="str">
        <f t="shared" si="24"/>
        <v/>
      </c>
      <c r="F541" s="9" t="str">
        <f t="shared" si="25"/>
        <v/>
      </c>
      <c r="G541" s="9" t="str">
        <f t="shared" si="26"/>
        <v/>
      </c>
      <c r="H541" s="9">
        <v>-5</v>
      </c>
      <c r="P541" s="5"/>
    </row>
    <row r="542" spans="1:16" hidden="1" x14ac:dyDescent="0.25">
      <c r="A542" s="7">
        <v>40565</v>
      </c>
      <c r="B542" s="8">
        <v>1300</v>
      </c>
      <c r="C542" s="11">
        <v>59.12</v>
      </c>
      <c r="D542" s="12">
        <v>59.118000000000002</v>
      </c>
      <c r="E542" s="9" t="str">
        <f t="shared" si="24"/>
        <v/>
      </c>
      <c r="F542" s="9" t="str">
        <f t="shared" si="25"/>
        <v/>
      </c>
      <c r="G542" s="9" t="str">
        <f t="shared" si="26"/>
        <v/>
      </c>
      <c r="H542" s="9">
        <v>-5</v>
      </c>
      <c r="P542" s="6"/>
    </row>
    <row r="543" spans="1:16" hidden="1" x14ac:dyDescent="0.25">
      <c r="A543" s="7">
        <v>40565</v>
      </c>
      <c r="B543" s="8">
        <v>1400</v>
      </c>
      <c r="C543" s="11">
        <v>53</v>
      </c>
      <c r="D543" s="12">
        <v>53</v>
      </c>
      <c r="E543" s="9" t="str">
        <f t="shared" si="24"/>
        <v/>
      </c>
      <c r="F543" s="9" t="str">
        <f t="shared" si="25"/>
        <v/>
      </c>
      <c r="G543" s="9" t="str">
        <f t="shared" si="26"/>
        <v/>
      </c>
      <c r="H543" s="9">
        <v>-5</v>
      </c>
      <c r="P543" s="5"/>
    </row>
    <row r="544" spans="1:16" hidden="1" x14ac:dyDescent="0.25">
      <c r="A544" s="7">
        <v>40565</v>
      </c>
      <c r="B544" s="8">
        <v>1500</v>
      </c>
      <c r="C544" s="11">
        <v>50.55</v>
      </c>
      <c r="D544" s="12">
        <v>50.55</v>
      </c>
      <c r="E544" s="9" t="str">
        <f t="shared" si="24"/>
        <v/>
      </c>
      <c r="F544" s="9" t="str">
        <f t="shared" si="25"/>
        <v/>
      </c>
      <c r="G544" s="9" t="str">
        <f t="shared" si="26"/>
        <v/>
      </c>
      <c r="H544" s="9">
        <v>-5</v>
      </c>
      <c r="P544" s="6"/>
    </row>
    <row r="545" spans="1:16" hidden="1" x14ac:dyDescent="0.25">
      <c r="A545" s="7">
        <v>40565</v>
      </c>
      <c r="B545" s="8">
        <v>1600</v>
      </c>
      <c r="C545" s="11">
        <v>50.12</v>
      </c>
      <c r="D545" s="12">
        <v>50.119</v>
      </c>
      <c r="E545" s="9" t="str">
        <f t="shared" si="24"/>
        <v/>
      </c>
      <c r="F545" s="9" t="str">
        <f t="shared" si="25"/>
        <v/>
      </c>
      <c r="G545" s="9" t="str">
        <f t="shared" si="26"/>
        <v/>
      </c>
      <c r="H545" s="9">
        <v>-5</v>
      </c>
      <c r="P545" s="5"/>
    </row>
    <row r="546" spans="1:16" hidden="1" x14ac:dyDescent="0.25">
      <c r="A546" s="7">
        <v>40565</v>
      </c>
      <c r="B546" s="8">
        <v>1700</v>
      </c>
      <c r="C546" s="11">
        <v>63.1</v>
      </c>
      <c r="D546" s="12">
        <v>63.098999999999997</v>
      </c>
      <c r="E546" s="9" t="str">
        <f t="shared" si="24"/>
        <v/>
      </c>
      <c r="F546" s="9" t="str">
        <f t="shared" si="25"/>
        <v/>
      </c>
      <c r="G546" s="9" t="str">
        <f t="shared" si="26"/>
        <v/>
      </c>
      <c r="H546" s="9">
        <v>-5</v>
      </c>
      <c r="P546" s="6"/>
    </row>
    <row r="547" spans="1:16" hidden="1" x14ac:dyDescent="0.25">
      <c r="A547" s="7">
        <v>40565</v>
      </c>
      <c r="B547" s="8">
        <v>1800</v>
      </c>
      <c r="C547" s="11">
        <v>64.8</v>
      </c>
      <c r="D547" s="12">
        <v>64.804000000000002</v>
      </c>
      <c r="E547" s="9" t="str">
        <f t="shared" si="24"/>
        <v/>
      </c>
      <c r="F547" s="9" t="str">
        <f t="shared" si="25"/>
        <v/>
      </c>
      <c r="G547" s="9" t="str">
        <f t="shared" si="26"/>
        <v/>
      </c>
      <c r="H547" s="9">
        <v>-5</v>
      </c>
      <c r="P547" s="5"/>
    </row>
    <row r="548" spans="1:16" hidden="1" x14ac:dyDescent="0.25">
      <c r="A548" s="7">
        <v>40565</v>
      </c>
      <c r="B548" s="8">
        <v>1900</v>
      </c>
      <c r="C548" s="11">
        <v>62.62</v>
      </c>
      <c r="D548" s="12">
        <v>62.621000000000002</v>
      </c>
      <c r="E548" s="9" t="str">
        <f t="shared" si="24"/>
        <v/>
      </c>
      <c r="F548" s="9" t="str">
        <f t="shared" si="25"/>
        <v/>
      </c>
      <c r="G548" s="9" t="str">
        <f t="shared" si="26"/>
        <v/>
      </c>
      <c r="H548" s="9">
        <v>-5</v>
      </c>
      <c r="P548" s="6"/>
    </row>
    <row r="549" spans="1:16" hidden="1" x14ac:dyDescent="0.25">
      <c r="A549" s="7">
        <v>40565</v>
      </c>
      <c r="B549" s="8">
        <v>2000</v>
      </c>
      <c r="C549" s="11">
        <v>59.17</v>
      </c>
      <c r="D549" s="12">
        <v>59.173999999999999</v>
      </c>
      <c r="E549" s="9" t="str">
        <f t="shared" si="24"/>
        <v/>
      </c>
      <c r="F549" s="9" t="str">
        <f t="shared" si="25"/>
        <v/>
      </c>
      <c r="G549" s="9" t="str">
        <f t="shared" si="26"/>
        <v/>
      </c>
      <c r="H549" s="9">
        <v>-5</v>
      </c>
      <c r="P549" s="5"/>
    </row>
    <row r="550" spans="1:16" hidden="1" x14ac:dyDescent="0.25">
      <c r="A550" s="7">
        <v>40565</v>
      </c>
      <c r="B550" s="8">
        <v>2100</v>
      </c>
      <c r="C550" s="11">
        <v>53.13</v>
      </c>
      <c r="D550" s="12">
        <v>53.131999999999998</v>
      </c>
      <c r="E550" s="9" t="str">
        <f t="shared" si="24"/>
        <v/>
      </c>
      <c r="F550" s="9" t="str">
        <f t="shared" si="25"/>
        <v/>
      </c>
      <c r="G550" s="9" t="str">
        <f t="shared" si="26"/>
        <v/>
      </c>
      <c r="H550" s="9">
        <v>-5</v>
      </c>
      <c r="P550" s="6"/>
    </row>
    <row r="551" spans="1:16" hidden="1" x14ac:dyDescent="0.25">
      <c r="A551" s="7">
        <v>40565</v>
      </c>
      <c r="B551" s="8">
        <v>2200</v>
      </c>
      <c r="C551" s="11">
        <v>58.79</v>
      </c>
      <c r="D551" s="12">
        <v>58.793999999999997</v>
      </c>
      <c r="E551" s="9" t="str">
        <f t="shared" si="24"/>
        <v/>
      </c>
      <c r="F551" s="9" t="str">
        <f t="shared" si="25"/>
        <v/>
      </c>
      <c r="G551" s="9" t="str">
        <f t="shared" si="26"/>
        <v/>
      </c>
      <c r="H551" s="9">
        <v>-5</v>
      </c>
      <c r="P551" s="5"/>
    </row>
    <row r="552" spans="1:16" hidden="1" x14ac:dyDescent="0.25">
      <c r="A552" s="7">
        <v>40565</v>
      </c>
      <c r="B552" s="8">
        <v>2300</v>
      </c>
      <c r="C552" s="11">
        <v>52.98</v>
      </c>
      <c r="D552" s="12">
        <v>52.975999999999999</v>
      </c>
      <c r="E552" s="9">
        <f t="shared" si="24"/>
        <v>53.840833333333336</v>
      </c>
      <c r="F552" s="9">
        <f t="shared" si="25"/>
        <v>53.841208333333348</v>
      </c>
      <c r="G552" s="9">
        <f t="shared" si="26"/>
        <v>-3.7500000001244871E-4</v>
      </c>
      <c r="H552" s="9">
        <v>-5</v>
      </c>
      <c r="P552" s="6"/>
    </row>
    <row r="553" spans="1:16" hidden="1" x14ac:dyDescent="0.25">
      <c r="A553" s="7">
        <v>40566</v>
      </c>
      <c r="B553" s="8">
        <v>0</v>
      </c>
      <c r="C553" s="11">
        <v>48.76</v>
      </c>
      <c r="D553" s="12">
        <v>51.091999999999999</v>
      </c>
      <c r="E553" s="9" t="str">
        <f t="shared" si="24"/>
        <v/>
      </c>
      <c r="F553" s="9" t="str">
        <f t="shared" si="25"/>
        <v/>
      </c>
      <c r="G553" s="9" t="str">
        <f t="shared" si="26"/>
        <v/>
      </c>
      <c r="H553" s="9">
        <v>-5</v>
      </c>
      <c r="P553" s="5"/>
    </row>
    <row r="554" spans="1:16" hidden="1" x14ac:dyDescent="0.25">
      <c r="A554" s="7">
        <v>40566</v>
      </c>
      <c r="B554" s="8">
        <v>100</v>
      </c>
      <c r="C554" s="11">
        <v>45.8</v>
      </c>
      <c r="D554" s="12">
        <v>53.021999999999998</v>
      </c>
      <c r="E554" s="9" t="str">
        <f t="shared" si="24"/>
        <v/>
      </c>
      <c r="F554" s="9" t="str">
        <f t="shared" si="25"/>
        <v/>
      </c>
      <c r="G554" s="9" t="str">
        <f t="shared" si="26"/>
        <v/>
      </c>
      <c r="H554" s="9">
        <v>-5</v>
      </c>
      <c r="P554" s="6"/>
    </row>
    <row r="555" spans="1:16" hidden="1" x14ac:dyDescent="0.25">
      <c r="A555" s="7">
        <v>40566</v>
      </c>
      <c r="B555" s="8">
        <v>200</v>
      </c>
      <c r="C555" s="11">
        <v>42.45</v>
      </c>
      <c r="D555" s="12">
        <v>47.685000000000002</v>
      </c>
      <c r="E555" s="9" t="str">
        <f t="shared" si="24"/>
        <v/>
      </c>
      <c r="F555" s="9" t="str">
        <f t="shared" si="25"/>
        <v/>
      </c>
      <c r="G555" s="9" t="str">
        <f t="shared" si="26"/>
        <v/>
      </c>
      <c r="H555" s="9">
        <v>-5</v>
      </c>
      <c r="P555" s="5"/>
    </row>
    <row r="556" spans="1:16" hidden="1" x14ac:dyDescent="0.25">
      <c r="A556" s="7">
        <v>40566</v>
      </c>
      <c r="B556" s="8">
        <v>300</v>
      </c>
      <c r="C556" s="11">
        <v>42.91</v>
      </c>
      <c r="D556" s="12">
        <v>42.906999999999996</v>
      </c>
      <c r="E556" s="9" t="str">
        <f t="shared" si="24"/>
        <v/>
      </c>
      <c r="F556" s="9" t="str">
        <f t="shared" si="25"/>
        <v/>
      </c>
      <c r="G556" s="9" t="str">
        <f t="shared" si="26"/>
        <v/>
      </c>
      <c r="H556" s="9">
        <v>-5</v>
      </c>
      <c r="P556" s="6"/>
    </row>
    <row r="557" spans="1:16" hidden="1" x14ac:dyDescent="0.25">
      <c r="A557" s="7">
        <v>40566</v>
      </c>
      <c r="B557" s="8">
        <v>400</v>
      </c>
      <c r="C557" s="11">
        <v>39.96</v>
      </c>
      <c r="D557" s="12">
        <v>39.96</v>
      </c>
      <c r="E557" s="9" t="str">
        <f t="shared" si="24"/>
        <v/>
      </c>
      <c r="F557" s="9" t="str">
        <f t="shared" si="25"/>
        <v/>
      </c>
      <c r="G557" s="9" t="str">
        <f t="shared" si="26"/>
        <v/>
      </c>
      <c r="H557" s="9">
        <v>-5</v>
      </c>
      <c r="P557" s="5"/>
    </row>
    <row r="558" spans="1:16" hidden="1" x14ac:dyDescent="0.25">
      <c r="A558" s="7">
        <v>40566</v>
      </c>
      <c r="B558" s="8">
        <v>500</v>
      </c>
      <c r="C558" s="11">
        <v>35.4</v>
      </c>
      <c r="D558" s="12">
        <v>35.401000000000003</v>
      </c>
      <c r="E558" s="9" t="str">
        <f t="shared" si="24"/>
        <v/>
      </c>
      <c r="F558" s="9" t="str">
        <f t="shared" si="25"/>
        <v/>
      </c>
      <c r="G558" s="9" t="str">
        <f t="shared" si="26"/>
        <v/>
      </c>
      <c r="H558" s="9">
        <v>-5</v>
      </c>
      <c r="P558" s="6"/>
    </row>
    <row r="559" spans="1:16" hidden="1" x14ac:dyDescent="0.25">
      <c r="A559" s="7">
        <v>40566</v>
      </c>
      <c r="B559" s="8">
        <v>600</v>
      </c>
      <c r="C559" s="11">
        <v>29.18</v>
      </c>
      <c r="D559" s="12">
        <v>31.081</v>
      </c>
      <c r="E559" s="9" t="str">
        <f t="shared" si="24"/>
        <v/>
      </c>
      <c r="F559" s="9" t="str">
        <f t="shared" si="25"/>
        <v/>
      </c>
      <c r="G559" s="9" t="str">
        <f t="shared" si="26"/>
        <v/>
      </c>
      <c r="H559" s="9">
        <v>-5</v>
      </c>
      <c r="P559" s="5"/>
    </row>
    <row r="560" spans="1:16" hidden="1" x14ac:dyDescent="0.25">
      <c r="A560" s="7">
        <v>40566</v>
      </c>
      <c r="B560" s="8">
        <v>700</v>
      </c>
      <c r="C560" s="11">
        <v>34.94</v>
      </c>
      <c r="D560" s="12">
        <v>42.61</v>
      </c>
      <c r="E560" s="9" t="str">
        <f t="shared" si="24"/>
        <v/>
      </c>
      <c r="F560" s="9" t="str">
        <f t="shared" si="25"/>
        <v/>
      </c>
      <c r="G560" s="9" t="str">
        <f t="shared" si="26"/>
        <v/>
      </c>
      <c r="H560" s="9">
        <v>-5</v>
      </c>
      <c r="P560" s="6"/>
    </row>
    <row r="561" spans="1:16" hidden="1" x14ac:dyDescent="0.25">
      <c r="A561" s="7">
        <v>40566</v>
      </c>
      <c r="B561" s="8">
        <v>800</v>
      </c>
      <c r="C561" s="11">
        <v>45.76</v>
      </c>
      <c r="D561" s="12">
        <v>45.761000000000003</v>
      </c>
      <c r="E561" s="9" t="str">
        <f t="shared" ref="E561:E624" si="27">IF(A561=A562,"",AVERAGE(C538:C561))</f>
        <v/>
      </c>
      <c r="F561" s="9" t="str">
        <f t="shared" ref="F561:F624" si="28">IF(A561=A562,"",AVERAGE(D538:D561))</f>
        <v/>
      </c>
      <c r="G561" s="9" t="str">
        <f t="shared" ref="G561:G624" si="29">IF(A561=A562,"",E561-F561)</f>
        <v/>
      </c>
      <c r="H561" s="9">
        <v>-5</v>
      </c>
      <c r="P561" s="5"/>
    </row>
    <row r="562" spans="1:16" hidden="1" x14ac:dyDescent="0.25">
      <c r="A562" s="7">
        <v>40566</v>
      </c>
      <c r="B562" s="8">
        <v>900</v>
      </c>
      <c r="C562" s="11">
        <v>48.16</v>
      </c>
      <c r="D562" s="12">
        <v>48.959000000000003</v>
      </c>
      <c r="E562" s="9" t="str">
        <f t="shared" si="27"/>
        <v/>
      </c>
      <c r="F562" s="9" t="str">
        <f t="shared" si="28"/>
        <v/>
      </c>
      <c r="G562" s="9" t="str">
        <f t="shared" si="29"/>
        <v/>
      </c>
      <c r="H562" s="9">
        <v>-5</v>
      </c>
      <c r="P562" s="6"/>
    </row>
    <row r="563" spans="1:16" hidden="1" x14ac:dyDescent="0.25">
      <c r="A563" s="7">
        <v>40566</v>
      </c>
      <c r="B563" s="8">
        <v>1000</v>
      </c>
      <c r="C563" s="11">
        <v>51.29</v>
      </c>
      <c r="D563" s="12">
        <v>51.292999999999999</v>
      </c>
      <c r="E563" s="9" t="str">
        <f t="shared" si="27"/>
        <v/>
      </c>
      <c r="F563" s="9" t="str">
        <f t="shared" si="28"/>
        <v/>
      </c>
      <c r="G563" s="9" t="str">
        <f t="shared" si="29"/>
        <v/>
      </c>
      <c r="H563" s="9">
        <v>-5</v>
      </c>
      <c r="P563" s="5"/>
    </row>
    <row r="564" spans="1:16" hidden="1" x14ac:dyDescent="0.25">
      <c r="A564" s="7">
        <v>40566</v>
      </c>
      <c r="B564" s="8">
        <v>1100</v>
      </c>
      <c r="C564" s="11">
        <v>53.19</v>
      </c>
      <c r="D564" s="12">
        <v>53.186999999999998</v>
      </c>
      <c r="E564" s="9" t="str">
        <f t="shared" si="27"/>
        <v/>
      </c>
      <c r="F564" s="9" t="str">
        <f t="shared" si="28"/>
        <v/>
      </c>
      <c r="G564" s="9" t="str">
        <f t="shared" si="29"/>
        <v/>
      </c>
      <c r="H564" s="9">
        <v>-5</v>
      </c>
      <c r="P564" s="6"/>
    </row>
    <row r="565" spans="1:16" hidden="1" x14ac:dyDescent="0.25">
      <c r="A565" s="7">
        <v>40566</v>
      </c>
      <c r="B565" s="8">
        <v>1200</v>
      </c>
      <c r="C565" s="11">
        <v>51.81</v>
      </c>
      <c r="D565" s="12">
        <v>54.429000000000002</v>
      </c>
      <c r="E565" s="9" t="str">
        <f t="shared" si="27"/>
        <v/>
      </c>
      <c r="F565" s="9" t="str">
        <f t="shared" si="28"/>
        <v/>
      </c>
      <c r="G565" s="9" t="str">
        <f t="shared" si="29"/>
        <v/>
      </c>
      <c r="H565" s="9">
        <v>-5</v>
      </c>
      <c r="P565" s="5"/>
    </row>
    <row r="566" spans="1:16" hidden="1" x14ac:dyDescent="0.25">
      <c r="A566" s="7">
        <v>40566</v>
      </c>
      <c r="B566" s="8">
        <v>1300</v>
      </c>
      <c r="C566" s="11">
        <v>49.85</v>
      </c>
      <c r="D566" s="12">
        <v>49.851999999999997</v>
      </c>
      <c r="E566" s="9" t="str">
        <f t="shared" si="27"/>
        <v/>
      </c>
      <c r="F566" s="9" t="str">
        <f t="shared" si="28"/>
        <v/>
      </c>
      <c r="G566" s="9" t="str">
        <f t="shared" si="29"/>
        <v/>
      </c>
      <c r="H566" s="9">
        <v>-5</v>
      </c>
      <c r="P566" s="6"/>
    </row>
    <row r="567" spans="1:16" hidden="1" x14ac:dyDescent="0.25">
      <c r="A567" s="7">
        <v>40566</v>
      </c>
      <c r="B567" s="8">
        <v>1400</v>
      </c>
      <c r="C567" s="11">
        <v>45.3</v>
      </c>
      <c r="D567" s="12">
        <v>45.295999999999999</v>
      </c>
      <c r="E567" s="9" t="str">
        <f t="shared" si="27"/>
        <v/>
      </c>
      <c r="F567" s="9" t="str">
        <f t="shared" si="28"/>
        <v/>
      </c>
      <c r="G567" s="9" t="str">
        <f t="shared" si="29"/>
        <v/>
      </c>
      <c r="H567" s="9">
        <v>-5</v>
      </c>
      <c r="P567" s="5"/>
    </row>
    <row r="568" spans="1:16" hidden="1" x14ac:dyDescent="0.25">
      <c r="A568" s="7">
        <v>40566</v>
      </c>
      <c r="B568" s="8">
        <v>1500</v>
      </c>
      <c r="C568" s="11">
        <v>42.98</v>
      </c>
      <c r="D568" s="12">
        <v>42.976999999999997</v>
      </c>
      <c r="E568" s="9" t="str">
        <f t="shared" si="27"/>
        <v/>
      </c>
      <c r="F568" s="9" t="str">
        <f t="shared" si="28"/>
        <v/>
      </c>
      <c r="G568" s="9" t="str">
        <f t="shared" si="29"/>
        <v/>
      </c>
      <c r="H568" s="9">
        <v>-5</v>
      </c>
      <c r="P568" s="6"/>
    </row>
    <row r="569" spans="1:16" hidden="1" x14ac:dyDescent="0.25">
      <c r="A569" s="7">
        <v>40566</v>
      </c>
      <c r="B569" s="8">
        <v>1600</v>
      </c>
      <c r="C569" s="11">
        <v>43.93</v>
      </c>
      <c r="D569" s="12">
        <v>43.93</v>
      </c>
      <c r="E569" s="9" t="str">
        <f t="shared" si="27"/>
        <v/>
      </c>
      <c r="F569" s="9" t="str">
        <f t="shared" si="28"/>
        <v/>
      </c>
      <c r="G569" s="9" t="str">
        <f t="shared" si="29"/>
        <v/>
      </c>
      <c r="H569" s="9">
        <v>-5</v>
      </c>
      <c r="P569" s="5"/>
    </row>
    <row r="570" spans="1:16" hidden="1" x14ac:dyDescent="0.25">
      <c r="A570" s="7">
        <v>40566</v>
      </c>
      <c r="B570" s="8">
        <v>1700</v>
      </c>
      <c r="C570" s="11">
        <v>55.67</v>
      </c>
      <c r="D570" s="12">
        <v>55.667999999999999</v>
      </c>
      <c r="E570" s="9" t="str">
        <f t="shared" si="27"/>
        <v/>
      </c>
      <c r="F570" s="9" t="str">
        <f t="shared" si="28"/>
        <v/>
      </c>
      <c r="G570" s="9" t="str">
        <f t="shared" si="29"/>
        <v/>
      </c>
      <c r="H570" s="9">
        <v>-5</v>
      </c>
      <c r="P570" s="6"/>
    </row>
    <row r="571" spans="1:16" hidden="1" x14ac:dyDescent="0.25">
      <c r="A571" s="7">
        <v>40566</v>
      </c>
      <c r="B571" s="8">
        <v>1800</v>
      </c>
      <c r="C571" s="11">
        <v>63.72</v>
      </c>
      <c r="D571" s="12">
        <v>63.722000000000001</v>
      </c>
      <c r="E571" s="9" t="str">
        <f t="shared" si="27"/>
        <v/>
      </c>
      <c r="F571" s="9" t="str">
        <f t="shared" si="28"/>
        <v/>
      </c>
      <c r="G571" s="9" t="str">
        <f t="shared" si="29"/>
        <v/>
      </c>
      <c r="H571" s="9">
        <v>-5</v>
      </c>
      <c r="P571" s="5"/>
    </row>
    <row r="572" spans="1:16" hidden="1" x14ac:dyDescent="0.25">
      <c r="A572" s="7">
        <v>40566</v>
      </c>
      <c r="B572" s="8">
        <v>1900</v>
      </c>
      <c r="C572" s="11">
        <v>63.41</v>
      </c>
      <c r="D572" s="12">
        <v>63.412999999999997</v>
      </c>
      <c r="E572" s="9" t="str">
        <f t="shared" si="27"/>
        <v/>
      </c>
      <c r="F572" s="9" t="str">
        <f t="shared" si="28"/>
        <v/>
      </c>
      <c r="G572" s="9" t="str">
        <f t="shared" si="29"/>
        <v/>
      </c>
      <c r="H572" s="9">
        <v>-5</v>
      </c>
      <c r="P572" s="6"/>
    </row>
    <row r="573" spans="1:16" hidden="1" x14ac:dyDescent="0.25">
      <c r="A573" s="7">
        <v>40566</v>
      </c>
      <c r="B573" s="8">
        <v>2000</v>
      </c>
      <c r="C573" s="11">
        <v>60.08</v>
      </c>
      <c r="D573" s="12">
        <v>60.078000000000003</v>
      </c>
      <c r="E573" s="9" t="str">
        <f t="shared" si="27"/>
        <v/>
      </c>
      <c r="F573" s="9" t="str">
        <f t="shared" si="28"/>
        <v/>
      </c>
      <c r="G573" s="9" t="str">
        <f t="shared" si="29"/>
        <v/>
      </c>
      <c r="H573" s="9">
        <v>-5</v>
      </c>
      <c r="P573" s="5"/>
    </row>
    <row r="574" spans="1:16" hidden="1" x14ac:dyDescent="0.25">
      <c r="A574" s="7">
        <v>40566</v>
      </c>
      <c r="B574" s="8">
        <v>2100</v>
      </c>
      <c r="C574" s="11">
        <v>53.26</v>
      </c>
      <c r="D574" s="12">
        <v>53.256</v>
      </c>
      <c r="E574" s="9" t="str">
        <f t="shared" si="27"/>
        <v/>
      </c>
      <c r="F574" s="9" t="str">
        <f t="shared" si="28"/>
        <v/>
      </c>
      <c r="G574" s="9" t="str">
        <f t="shared" si="29"/>
        <v/>
      </c>
      <c r="H574" s="9">
        <v>-5</v>
      </c>
      <c r="P574" s="6"/>
    </row>
    <row r="575" spans="1:16" hidden="1" x14ac:dyDescent="0.25">
      <c r="A575" s="7">
        <v>40566</v>
      </c>
      <c r="B575" s="8">
        <v>2200</v>
      </c>
      <c r="C575" s="11">
        <v>53.98</v>
      </c>
      <c r="D575" s="12">
        <v>53.98</v>
      </c>
      <c r="E575" s="9" t="str">
        <f t="shared" si="27"/>
        <v/>
      </c>
      <c r="F575" s="9" t="str">
        <f t="shared" si="28"/>
        <v/>
      </c>
      <c r="G575" s="9" t="str">
        <f t="shared" si="29"/>
        <v/>
      </c>
      <c r="H575" s="9">
        <v>-5</v>
      </c>
      <c r="P575" s="5"/>
    </row>
    <row r="576" spans="1:16" hidden="1" x14ac:dyDescent="0.25">
      <c r="A576" s="7">
        <v>40566</v>
      </c>
      <c r="B576" s="8">
        <v>2300</v>
      </c>
      <c r="C576" s="11">
        <v>51.39</v>
      </c>
      <c r="D576" s="12">
        <v>51.393000000000001</v>
      </c>
      <c r="E576" s="9">
        <f t="shared" si="27"/>
        <v>48.049166666666672</v>
      </c>
      <c r="F576" s="9">
        <f t="shared" si="28"/>
        <v>49.206333333333333</v>
      </c>
      <c r="G576" s="9">
        <f t="shared" si="29"/>
        <v>-1.1571666666666616</v>
      </c>
      <c r="H576" s="9">
        <v>-5</v>
      </c>
      <c r="P576" s="6"/>
    </row>
    <row r="577" spans="1:16" hidden="1" x14ac:dyDescent="0.25">
      <c r="A577" s="7">
        <v>40567</v>
      </c>
      <c r="B577" s="8">
        <v>0</v>
      </c>
      <c r="C577" s="11">
        <v>48.15</v>
      </c>
      <c r="D577" s="12">
        <v>48.155000000000001</v>
      </c>
      <c r="E577" s="9" t="str">
        <f t="shared" si="27"/>
        <v/>
      </c>
      <c r="F577" s="9" t="str">
        <f t="shared" si="28"/>
        <v/>
      </c>
      <c r="G577" s="9" t="str">
        <f t="shared" si="29"/>
        <v/>
      </c>
      <c r="H577" s="9">
        <v>-5</v>
      </c>
      <c r="P577" s="5"/>
    </row>
    <row r="578" spans="1:16" hidden="1" x14ac:dyDescent="0.25">
      <c r="A578" s="7">
        <v>40567</v>
      </c>
      <c r="B578" s="8">
        <v>100</v>
      </c>
      <c r="C578" s="11">
        <v>47.47</v>
      </c>
      <c r="D578" s="12">
        <v>47.469000000000001</v>
      </c>
      <c r="E578" s="9" t="str">
        <f t="shared" si="27"/>
        <v/>
      </c>
      <c r="F578" s="9" t="str">
        <f t="shared" si="28"/>
        <v/>
      </c>
      <c r="G578" s="9" t="str">
        <f t="shared" si="29"/>
        <v/>
      </c>
      <c r="H578" s="9">
        <v>-5</v>
      </c>
      <c r="P578" s="6"/>
    </row>
    <row r="579" spans="1:16" hidden="1" x14ac:dyDescent="0.25">
      <c r="A579" s="7">
        <v>40567</v>
      </c>
      <c r="B579" s="8">
        <v>200</v>
      </c>
      <c r="C579" s="11">
        <v>45.82</v>
      </c>
      <c r="D579" s="12">
        <v>45.820999999999998</v>
      </c>
      <c r="E579" s="9" t="str">
        <f t="shared" si="27"/>
        <v/>
      </c>
      <c r="F579" s="9" t="str">
        <f t="shared" si="28"/>
        <v/>
      </c>
      <c r="G579" s="9" t="str">
        <f t="shared" si="29"/>
        <v/>
      </c>
      <c r="H579" s="9">
        <v>-5</v>
      </c>
      <c r="P579" s="5"/>
    </row>
    <row r="580" spans="1:16" hidden="1" x14ac:dyDescent="0.25">
      <c r="A580" s="7">
        <v>40567</v>
      </c>
      <c r="B580" s="8">
        <v>300</v>
      </c>
      <c r="C580" s="11">
        <v>43.54</v>
      </c>
      <c r="D580" s="12">
        <v>43.539000000000001</v>
      </c>
      <c r="E580" s="9" t="str">
        <f t="shared" si="27"/>
        <v/>
      </c>
      <c r="F580" s="9" t="str">
        <f t="shared" si="28"/>
        <v/>
      </c>
      <c r="G580" s="9" t="str">
        <f t="shared" si="29"/>
        <v/>
      </c>
      <c r="H580" s="9">
        <v>-5</v>
      </c>
      <c r="P580" s="6"/>
    </row>
    <row r="581" spans="1:16" hidden="1" x14ac:dyDescent="0.25">
      <c r="A581" s="7">
        <v>40567</v>
      </c>
      <c r="B581" s="8">
        <v>400</v>
      </c>
      <c r="C581" s="11">
        <v>42.39</v>
      </c>
      <c r="D581" s="12">
        <v>42.392000000000003</v>
      </c>
      <c r="E581" s="9" t="str">
        <f t="shared" si="27"/>
        <v/>
      </c>
      <c r="F581" s="9" t="str">
        <f t="shared" si="28"/>
        <v/>
      </c>
      <c r="G581" s="9" t="str">
        <f t="shared" si="29"/>
        <v/>
      </c>
      <c r="H581" s="9">
        <v>-5</v>
      </c>
      <c r="P581" s="5"/>
    </row>
    <row r="582" spans="1:16" hidden="1" x14ac:dyDescent="0.25">
      <c r="A582" s="7">
        <v>40567</v>
      </c>
      <c r="B582" s="8">
        <v>500</v>
      </c>
      <c r="C582" s="11">
        <v>44.91</v>
      </c>
      <c r="D582" s="12">
        <v>44.914999999999999</v>
      </c>
      <c r="E582" s="9" t="str">
        <f t="shared" si="27"/>
        <v/>
      </c>
      <c r="F582" s="9" t="str">
        <f t="shared" si="28"/>
        <v/>
      </c>
      <c r="G582" s="9" t="str">
        <f t="shared" si="29"/>
        <v/>
      </c>
      <c r="H582" s="9">
        <v>-5</v>
      </c>
      <c r="P582" s="6"/>
    </row>
    <row r="583" spans="1:16" hidden="1" x14ac:dyDescent="0.25">
      <c r="A583" s="7">
        <v>40567</v>
      </c>
      <c r="B583" s="8">
        <v>600</v>
      </c>
      <c r="C583" s="11">
        <v>57.17</v>
      </c>
      <c r="D583" s="12">
        <v>57.167000000000002</v>
      </c>
      <c r="E583" s="9" t="str">
        <f t="shared" si="27"/>
        <v/>
      </c>
      <c r="F583" s="9" t="str">
        <f t="shared" si="28"/>
        <v/>
      </c>
      <c r="G583" s="9" t="str">
        <f t="shared" si="29"/>
        <v/>
      </c>
      <c r="H583" s="9">
        <v>-5</v>
      </c>
      <c r="P583" s="5"/>
    </row>
    <row r="584" spans="1:16" hidden="1" x14ac:dyDescent="0.25">
      <c r="A584" s="7">
        <v>40567</v>
      </c>
      <c r="B584" s="8">
        <v>700</v>
      </c>
      <c r="C584" s="11">
        <v>67.83</v>
      </c>
      <c r="D584" s="12">
        <v>68.290999999999997</v>
      </c>
      <c r="E584" s="9" t="str">
        <f t="shared" si="27"/>
        <v/>
      </c>
      <c r="F584" s="9" t="str">
        <f t="shared" si="28"/>
        <v/>
      </c>
      <c r="G584" s="9" t="str">
        <f t="shared" si="29"/>
        <v/>
      </c>
      <c r="H584" s="9">
        <v>-5</v>
      </c>
      <c r="P584" s="6"/>
    </row>
    <row r="585" spans="1:16" hidden="1" x14ac:dyDescent="0.25">
      <c r="A585" s="7">
        <v>40567</v>
      </c>
      <c r="B585" s="8">
        <v>800</v>
      </c>
      <c r="C585" s="11">
        <v>66.760000000000005</v>
      </c>
      <c r="D585" s="12">
        <v>67.004999999999995</v>
      </c>
      <c r="E585" s="9" t="str">
        <f t="shared" si="27"/>
        <v/>
      </c>
      <c r="F585" s="9" t="str">
        <f t="shared" si="28"/>
        <v/>
      </c>
      <c r="G585" s="9" t="str">
        <f t="shared" si="29"/>
        <v/>
      </c>
      <c r="H585" s="9">
        <v>-5</v>
      </c>
      <c r="P585" s="5"/>
    </row>
    <row r="586" spans="1:16" hidden="1" x14ac:dyDescent="0.25">
      <c r="A586" s="7">
        <v>40567</v>
      </c>
      <c r="B586" s="8">
        <v>900</v>
      </c>
      <c r="C586" s="11">
        <v>66.37</v>
      </c>
      <c r="D586" s="12">
        <v>66.370999999999995</v>
      </c>
      <c r="E586" s="9" t="str">
        <f t="shared" si="27"/>
        <v/>
      </c>
      <c r="F586" s="9" t="str">
        <f t="shared" si="28"/>
        <v/>
      </c>
      <c r="G586" s="9" t="str">
        <f t="shared" si="29"/>
        <v/>
      </c>
      <c r="H586" s="9">
        <v>-5</v>
      </c>
      <c r="P586" s="6"/>
    </row>
    <row r="587" spans="1:16" hidden="1" x14ac:dyDescent="0.25">
      <c r="A587" s="7">
        <v>40567</v>
      </c>
      <c r="B587" s="8">
        <v>1000</v>
      </c>
      <c r="C587" s="11">
        <v>66.12</v>
      </c>
      <c r="D587" s="12">
        <v>66.739999999999995</v>
      </c>
      <c r="E587" s="9" t="str">
        <f t="shared" si="27"/>
        <v/>
      </c>
      <c r="F587" s="9" t="str">
        <f t="shared" si="28"/>
        <v/>
      </c>
      <c r="G587" s="9" t="str">
        <f t="shared" si="29"/>
        <v/>
      </c>
      <c r="H587" s="9">
        <v>-5</v>
      </c>
      <c r="P587" s="5"/>
    </row>
    <row r="588" spans="1:16" hidden="1" x14ac:dyDescent="0.25">
      <c r="A588" s="7">
        <v>40567</v>
      </c>
      <c r="B588" s="8">
        <v>1100</v>
      </c>
      <c r="C588" s="11">
        <v>65.709999999999994</v>
      </c>
      <c r="D588" s="12">
        <v>65.992999999999995</v>
      </c>
      <c r="E588" s="9" t="str">
        <f t="shared" si="27"/>
        <v/>
      </c>
      <c r="F588" s="9" t="str">
        <f t="shared" si="28"/>
        <v/>
      </c>
      <c r="G588" s="9" t="str">
        <f t="shared" si="29"/>
        <v/>
      </c>
      <c r="H588" s="9">
        <v>-5</v>
      </c>
      <c r="P588" s="6"/>
    </row>
    <row r="589" spans="1:16" hidden="1" x14ac:dyDescent="0.25">
      <c r="A589" s="7">
        <v>40567</v>
      </c>
      <c r="B589" s="8">
        <v>1200</v>
      </c>
      <c r="C589" s="11">
        <v>64.989999999999995</v>
      </c>
      <c r="D589" s="12">
        <v>66.16</v>
      </c>
      <c r="E589" s="9" t="str">
        <f t="shared" si="27"/>
        <v/>
      </c>
      <c r="F589" s="9" t="str">
        <f t="shared" si="28"/>
        <v/>
      </c>
      <c r="G589" s="9" t="str">
        <f t="shared" si="29"/>
        <v/>
      </c>
      <c r="H589" s="9">
        <v>-5</v>
      </c>
      <c r="P589" s="5"/>
    </row>
    <row r="590" spans="1:16" hidden="1" x14ac:dyDescent="0.25">
      <c r="A590" s="7">
        <v>40567</v>
      </c>
      <c r="B590" s="8">
        <v>1300</v>
      </c>
      <c r="C590" s="11">
        <v>64.72</v>
      </c>
      <c r="D590" s="12">
        <v>64.772999999999996</v>
      </c>
      <c r="E590" s="9" t="str">
        <f t="shared" si="27"/>
        <v/>
      </c>
      <c r="F590" s="9" t="str">
        <f t="shared" si="28"/>
        <v/>
      </c>
      <c r="G590" s="9" t="str">
        <f t="shared" si="29"/>
        <v/>
      </c>
      <c r="H590" s="9">
        <v>-5</v>
      </c>
      <c r="P590" s="6"/>
    </row>
    <row r="591" spans="1:16" hidden="1" x14ac:dyDescent="0.25">
      <c r="A591" s="7">
        <v>40567</v>
      </c>
      <c r="B591" s="8">
        <v>1400</v>
      </c>
      <c r="C591" s="11">
        <v>63.89</v>
      </c>
      <c r="D591" s="12">
        <v>63.887</v>
      </c>
      <c r="E591" s="9" t="str">
        <f t="shared" si="27"/>
        <v/>
      </c>
      <c r="F591" s="9" t="str">
        <f t="shared" si="28"/>
        <v/>
      </c>
      <c r="G591" s="9" t="str">
        <f t="shared" si="29"/>
        <v/>
      </c>
      <c r="H591" s="9">
        <v>-5</v>
      </c>
      <c r="P591" s="5"/>
    </row>
    <row r="592" spans="1:16" hidden="1" x14ac:dyDescent="0.25">
      <c r="A592" s="7">
        <v>40567</v>
      </c>
      <c r="B592" s="8">
        <v>1500</v>
      </c>
      <c r="C592" s="11">
        <v>63.05</v>
      </c>
      <c r="D592" s="12">
        <v>63.048000000000002</v>
      </c>
      <c r="E592" s="9" t="str">
        <f t="shared" si="27"/>
        <v/>
      </c>
      <c r="F592" s="9" t="str">
        <f t="shared" si="28"/>
        <v/>
      </c>
      <c r="G592" s="9" t="str">
        <f t="shared" si="29"/>
        <v/>
      </c>
      <c r="H592" s="9">
        <v>-5</v>
      </c>
      <c r="P592" s="6"/>
    </row>
    <row r="593" spans="1:16" hidden="1" x14ac:dyDescent="0.25">
      <c r="A593" s="7">
        <v>40567</v>
      </c>
      <c r="B593" s="8">
        <v>1600</v>
      </c>
      <c r="C593" s="11">
        <v>63.11</v>
      </c>
      <c r="D593" s="12">
        <v>63.112000000000002</v>
      </c>
      <c r="E593" s="9" t="str">
        <f t="shared" si="27"/>
        <v/>
      </c>
      <c r="F593" s="9" t="str">
        <f t="shared" si="28"/>
        <v/>
      </c>
      <c r="G593" s="9" t="str">
        <f t="shared" si="29"/>
        <v/>
      </c>
      <c r="H593" s="9">
        <v>-5</v>
      </c>
      <c r="P593" s="5"/>
    </row>
    <row r="594" spans="1:16" hidden="1" x14ac:dyDescent="0.25">
      <c r="A594" s="7">
        <v>40567</v>
      </c>
      <c r="B594" s="8">
        <v>1700</v>
      </c>
      <c r="C594" s="11">
        <v>66.42</v>
      </c>
      <c r="D594" s="12">
        <v>66.421999999999997</v>
      </c>
      <c r="E594" s="9" t="str">
        <f t="shared" si="27"/>
        <v/>
      </c>
      <c r="F594" s="9" t="str">
        <f t="shared" si="28"/>
        <v/>
      </c>
      <c r="G594" s="9" t="str">
        <f t="shared" si="29"/>
        <v/>
      </c>
      <c r="H594" s="9">
        <v>-5</v>
      </c>
      <c r="P594" s="6"/>
    </row>
    <row r="595" spans="1:16" hidden="1" x14ac:dyDescent="0.25">
      <c r="A595" s="7">
        <v>40567</v>
      </c>
      <c r="B595" s="8">
        <v>1800</v>
      </c>
      <c r="C595" s="11">
        <v>67.319999999999993</v>
      </c>
      <c r="D595" s="12">
        <v>74.989999999999995</v>
      </c>
      <c r="E595" s="9" t="str">
        <f t="shared" si="27"/>
        <v/>
      </c>
      <c r="F595" s="9" t="str">
        <f t="shared" si="28"/>
        <v/>
      </c>
      <c r="G595" s="9" t="str">
        <f t="shared" si="29"/>
        <v/>
      </c>
      <c r="H595" s="9">
        <v>-5</v>
      </c>
      <c r="P595" s="5"/>
    </row>
    <row r="596" spans="1:16" hidden="1" x14ac:dyDescent="0.25">
      <c r="A596" s="7">
        <v>40567</v>
      </c>
      <c r="B596" s="8">
        <v>1900</v>
      </c>
      <c r="C596" s="11">
        <v>64.88</v>
      </c>
      <c r="D596" s="12">
        <v>69.188999999999993</v>
      </c>
      <c r="E596" s="9" t="str">
        <f t="shared" si="27"/>
        <v/>
      </c>
      <c r="F596" s="9" t="str">
        <f t="shared" si="28"/>
        <v/>
      </c>
      <c r="G596" s="9" t="str">
        <f t="shared" si="29"/>
        <v/>
      </c>
      <c r="H596" s="9">
        <v>-5</v>
      </c>
      <c r="P596" s="6"/>
    </row>
    <row r="597" spans="1:16" hidden="1" x14ac:dyDescent="0.25">
      <c r="A597" s="7">
        <v>40567</v>
      </c>
      <c r="B597" s="8">
        <v>2000</v>
      </c>
      <c r="C597" s="11">
        <v>61.09</v>
      </c>
      <c r="D597" s="12">
        <v>64.981999999999999</v>
      </c>
      <c r="E597" s="9" t="str">
        <f t="shared" si="27"/>
        <v/>
      </c>
      <c r="F597" s="9" t="str">
        <f t="shared" si="28"/>
        <v/>
      </c>
      <c r="G597" s="9" t="str">
        <f t="shared" si="29"/>
        <v/>
      </c>
      <c r="H597" s="9">
        <v>-5</v>
      </c>
      <c r="P597" s="5"/>
    </row>
    <row r="598" spans="1:16" hidden="1" x14ac:dyDescent="0.25">
      <c r="A598" s="7">
        <v>40567</v>
      </c>
      <c r="B598" s="8">
        <v>2100</v>
      </c>
      <c r="C598" s="11">
        <v>54.54</v>
      </c>
      <c r="D598" s="12">
        <v>54.542000000000002</v>
      </c>
      <c r="E598" s="9" t="str">
        <f t="shared" si="27"/>
        <v/>
      </c>
      <c r="F598" s="9" t="str">
        <f t="shared" si="28"/>
        <v/>
      </c>
      <c r="G598" s="9" t="str">
        <f t="shared" si="29"/>
        <v/>
      </c>
      <c r="H598" s="9">
        <v>-5</v>
      </c>
      <c r="P598" s="6"/>
    </row>
    <row r="599" spans="1:16" hidden="1" x14ac:dyDescent="0.25">
      <c r="A599" s="7">
        <v>40567</v>
      </c>
      <c r="B599" s="8">
        <v>2200</v>
      </c>
      <c r="C599" s="11">
        <v>52.76</v>
      </c>
      <c r="D599" s="12">
        <v>59.426000000000002</v>
      </c>
      <c r="E599" s="9" t="str">
        <f t="shared" si="27"/>
        <v/>
      </c>
      <c r="F599" s="9" t="str">
        <f t="shared" si="28"/>
        <v/>
      </c>
      <c r="G599" s="9" t="str">
        <f t="shared" si="29"/>
        <v/>
      </c>
      <c r="H599" s="9">
        <v>-5</v>
      </c>
      <c r="P599" s="5"/>
    </row>
    <row r="600" spans="1:16" hidden="1" x14ac:dyDescent="0.25">
      <c r="A600" s="7">
        <v>40567</v>
      </c>
      <c r="B600" s="8">
        <v>2300</v>
      </c>
      <c r="C600" s="11">
        <v>47</v>
      </c>
      <c r="D600" s="12">
        <v>57.271999999999998</v>
      </c>
      <c r="E600" s="9">
        <f t="shared" si="27"/>
        <v>58.167083333333323</v>
      </c>
      <c r="F600" s="9">
        <f t="shared" si="28"/>
        <v>59.65254166666665</v>
      </c>
      <c r="G600" s="9">
        <f t="shared" si="29"/>
        <v>-1.4854583333333267</v>
      </c>
      <c r="H600" s="9">
        <v>-5</v>
      </c>
      <c r="P600" s="6"/>
    </row>
    <row r="601" spans="1:16" hidden="1" x14ac:dyDescent="0.25">
      <c r="A601" s="7">
        <v>40568</v>
      </c>
      <c r="B601" s="8">
        <v>0</v>
      </c>
      <c r="C601" s="11">
        <v>45</v>
      </c>
      <c r="D601" s="12">
        <v>49.701999999999998</v>
      </c>
      <c r="E601" s="9" t="str">
        <f t="shared" si="27"/>
        <v/>
      </c>
      <c r="F601" s="9" t="str">
        <f t="shared" si="28"/>
        <v/>
      </c>
      <c r="G601" s="9" t="str">
        <f t="shared" si="29"/>
        <v/>
      </c>
      <c r="H601" s="9">
        <v>-5</v>
      </c>
      <c r="P601" s="5"/>
    </row>
    <row r="602" spans="1:16" hidden="1" x14ac:dyDescent="0.25">
      <c r="A602" s="7">
        <v>40568</v>
      </c>
      <c r="B602" s="8">
        <v>100</v>
      </c>
      <c r="C602" s="11">
        <v>43.17</v>
      </c>
      <c r="D602" s="12">
        <v>49.286999999999999</v>
      </c>
      <c r="E602" s="9" t="str">
        <f t="shared" si="27"/>
        <v/>
      </c>
      <c r="F602" s="9" t="str">
        <f t="shared" si="28"/>
        <v/>
      </c>
      <c r="G602" s="9" t="str">
        <f t="shared" si="29"/>
        <v/>
      </c>
      <c r="H602" s="9">
        <v>-5</v>
      </c>
      <c r="P602" s="6"/>
    </row>
    <row r="603" spans="1:16" hidden="1" x14ac:dyDescent="0.25">
      <c r="A603" s="7">
        <v>40568</v>
      </c>
      <c r="B603" s="8">
        <v>200</v>
      </c>
      <c r="C603" s="11">
        <v>35.299999999999997</v>
      </c>
      <c r="D603" s="12">
        <v>47.52</v>
      </c>
      <c r="E603" s="9" t="str">
        <f t="shared" si="27"/>
        <v/>
      </c>
      <c r="F603" s="9" t="str">
        <f t="shared" si="28"/>
        <v/>
      </c>
      <c r="G603" s="9" t="str">
        <f t="shared" si="29"/>
        <v/>
      </c>
      <c r="H603" s="9">
        <v>-5</v>
      </c>
      <c r="P603" s="5"/>
    </row>
    <row r="604" spans="1:16" hidden="1" x14ac:dyDescent="0.25">
      <c r="A604" s="7">
        <v>40568</v>
      </c>
      <c r="B604" s="8">
        <v>300</v>
      </c>
      <c r="C604" s="11">
        <v>27.34</v>
      </c>
      <c r="D604" s="12">
        <v>42.02</v>
      </c>
      <c r="E604" s="9" t="str">
        <f t="shared" si="27"/>
        <v/>
      </c>
      <c r="F604" s="9" t="str">
        <f t="shared" si="28"/>
        <v/>
      </c>
      <c r="G604" s="9" t="str">
        <f t="shared" si="29"/>
        <v/>
      </c>
      <c r="H604" s="9">
        <v>-5</v>
      </c>
      <c r="P604" s="6"/>
    </row>
    <row r="605" spans="1:16" hidden="1" x14ac:dyDescent="0.25">
      <c r="A605" s="7">
        <v>40568</v>
      </c>
      <c r="B605" s="8">
        <v>400</v>
      </c>
      <c r="C605" s="11">
        <v>30.53</v>
      </c>
      <c r="D605" s="12">
        <v>40.822000000000003</v>
      </c>
      <c r="E605" s="9" t="str">
        <f t="shared" si="27"/>
        <v/>
      </c>
      <c r="F605" s="9" t="str">
        <f t="shared" si="28"/>
        <v/>
      </c>
      <c r="G605" s="9" t="str">
        <f t="shared" si="29"/>
        <v/>
      </c>
      <c r="H605" s="9">
        <v>-5</v>
      </c>
      <c r="P605" s="5"/>
    </row>
    <row r="606" spans="1:16" hidden="1" x14ac:dyDescent="0.25">
      <c r="A606" s="7">
        <v>40568</v>
      </c>
      <c r="B606" s="8">
        <v>500</v>
      </c>
      <c r="C606" s="11">
        <v>44.18</v>
      </c>
      <c r="D606" s="12">
        <v>45.334000000000003</v>
      </c>
      <c r="E606" s="9" t="str">
        <f t="shared" si="27"/>
        <v/>
      </c>
      <c r="F606" s="9" t="str">
        <f t="shared" si="28"/>
        <v/>
      </c>
      <c r="G606" s="9" t="str">
        <f t="shared" si="29"/>
        <v/>
      </c>
      <c r="H606" s="9">
        <v>-5</v>
      </c>
      <c r="P606" s="6"/>
    </row>
    <row r="607" spans="1:16" hidden="1" x14ac:dyDescent="0.25">
      <c r="A607" s="7">
        <v>40568</v>
      </c>
      <c r="B607" s="8">
        <v>600</v>
      </c>
      <c r="C607" s="11">
        <v>46</v>
      </c>
      <c r="D607" s="12">
        <v>50.84</v>
      </c>
      <c r="E607" s="9" t="str">
        <f t="shared" si="27"/>
        <v/>
      </c>
      <c r="F607" s="9" t="str">
        <f t="shared" si="28"/>
        <v/>
      </c>
      <c r="G607" s="9" t="str">
        <f t="shared" si="29"/>
        <v/>
      </c>
      <c r="H607" s="9">
        <v>-5</v>
      </c>
      <c r="P607" s="5"/>
    </row>
    <row r="608" spans="1:16" hidden="1" x14ac:dyDescent="0.25">
      <c r="A608" s="7">
        <v>40568</v>
      </c>
      <c r="B608" s="8">
        <v>700</v>
      </c>
      <c r="C608" s="11">
        <v>61.5</v>
      </c>
      <c r="D608" s="12">
        <v>65.727000000000004</v>
      </c>
      <c r="E608" s="9" t="str">
        <f t="shared" si="27"/>
        <v/>
      </c>
      <c r="F608" s="9" t="str">
        <f t="shared" si="28"/>
        <v/>
      </c>
      <c r="G608" s="9" t="str">
        <f t="shared" si="29"/>
        <v/>
      </c>
      <c r="H608" s="9">
        <v>-5</v>
      </c>
      <c r="P608" s="6"/>
    </row>
    <row r="609" spans="1:16" hidden="1" x14ac:dyDescent="0.25">
      <c r="A609" s="7">
        <v>40568</v>
      </c>
      <c r="B609" s="8">
        <v>800</v>
      </c>
      <c r="C609" s="11">
        <v>63.5</v>
      </c>
      <c r="D609" s="12">
        <v>64.930000000000007</v>
      </c>
      <c r="E609" s="9" t="str">
        <f t="shared" si="27"/>
        <v/>
      </c>
      <c r="F609" s="9" t="str">
        <f t="shared" si="28"/>
        <v/>
      </c>
      <c r="G609" s="9" t="str">
        <f t="shared" si="29"/>
        <v/>
      </c>
      <c r="H609" s="9">
        <v>-5</v>
      </c>
      <c r="P609" s="5"/>
    </row>
    <row r="610" spans="1:16" hidden="1" x14ac:dyDescent="0.25">
      <c r="A610" s="7">
        <v>40568</v>
      </c>
      <c r="B610" s="8">
        <v>900</v>
      </c>
      <c r="C610" s="11">
        <v>62.78</v>
      </c>
      <c r="D610" s="12">
        <v>66.507999999999996</v>
      </c>
      <c r="E610" s="9" t="str">
        <f t="shared" si="27"/>
        <v/>
      </c>
      <c r="F610" s="9" t="str">
        <f t="shared" si="28"/>
        <v/>
      </c>
      <c r="G610" s="9" t="str">
        <f t="shared" si="29"/>
        <v/>
      </c>
      <c r="H610" s="9">
        <v>-5</v>
      </c>
      <c r="P610" s="6"/>
    </row>
    <row r="611" spans="1:16" hidden="1" x14ac:dyDescent="0.25">
      <c r="A611" s="7">
        <v>40568</v>
      </c>
      <c r="B611" s="8">
        <v>1000</v>
      </c>
      <c r="C611" s="11">
        <v>62.8</v>
      </c>
      <c r="D611" s="12">
        <v>66.185000000000002</v>
      </c>
      <c r="E611" s="9" t="str">
        <f t="shared" si="27"/>
        <v/>
      </c>
      <c r="F611" s="9" t="str">
        <f t="shared" si="28"/>
        <v/>
      </c>
      <c r="G611" s="9" t="str">
        <f t="shared" si="29"/>
        <v/>
      </c>
      <c r="H611" s="9">
        <v>-5</v>
      </c>
      <c r="P611" s="5"/>
    </row>
    <row r="612" spans="1:16" hidden="1" x14ac:dyDescent="0.25">
      <c r="A612" s="7">
        <v>40568</v>
      </c>
      <c r="B612" s="8">
        <v>1100</v>
      </c>
      <c r="C612" s="11">
        <v>61.09</v>
      </c>
      <c r="D612" s="12">
        <v>66.254999999999995</v>
      </c>
      <c r="E612" s="9" t="str">
        <f t="shared" si="27"/>
        <v/>
      </c>
      <c r="F612" s="9" t="str">
        <f t="shared" si="28"/>
        <v/>
      </c>
      <c r="G612" s="9" t="str">
        <f t="shared" si="29"/>
        <v/>
      </c>
      <c r="H612" s="9">
        <v>-5</v>
      </c>
      <c r="P612" s="6"/>
    </row>
    <row r="613" spans="1:16" hidden="1" x14ac:dyDescent="0.25">
      <c r="A613" s="7">
        <v>40568</v>
      </c>
      <c r="B613" s="8">
        <v>1200</v>
      </c>
      <c r="C613" s="11">
        <v>59.97</v>
      </c>
      <c r="D613" s="12">
        <v>64.009</v>
      </c>
      <c r="E613" s="9" t="str">
        <f t="shared" si="27"/>
        <v/>
      </c>
      <c r="F613" s="9" t="str">
        <f t="shared" si="28"/>
        <v/>
      </c>
      <c r="G613" s="9" t="str">
        <f t="shared" si="29"/>
        <v/>
      </c>
      <c r="H613" s="9">
        <v>-5</v>
      </c>
      <c r="P613" s="5"/>
    </row>
    <row r="614" spans="1:16" hidden="1" x14ac:dyDescent="0.25">
      <c r="A614" s="7">
        <v>40568</v>
      </c>
      <c r="B614" s="8">
        <v>1300</v>
      </c>
      <c r="C614" s="11">
        <v>61.03</v>
      </c>
      <c r="D614" s="12">
        <v>63.997</v>
      </c>
      <c r="E614" s="9" t="str">
        <f t="shared" si="27"/>
        <v/>
      </c>
      <c r="F614" s="9" t="str">
        <f t="shared" si="28"/>
        <v/>
      </c>
      <c r="G614" s="9" t="str">
        <f t="shared" si="29"/>
        <v/>
      </c>
      <c r="H614" s="9">
        <v>-5</v>
      </c>
      <c r="P614" s="6"/>
    </row>
    <row r="615" spans="1:16" hidden="1" x14ac:dyDescent="0.25">
      <c r="A615" s="7">
        <v>40568</v>
      </c>
      <c r="B615" s="8">
        <v>1400</v>
      </c>
      <c r="C615" s="11">
        <v>60.58</v>
      </c>
      <c r="D615" s="12">
        <v>60.576000000000001</v>
      </c>
      <c r="E615" s="9" t="str">
        <f t="shared" si="27"/>
        <v/>
      </c>
      <c r="F615" s="9" t="str">
        <f t="shared" si="28"/>
        <v/>
      </c>
      <c r="G615" s="9" t="str">
        <f t="shared" si="29"/>
        <v/>
      </c>
      <c r="H615" s="9">
        <v>-5</v>
      </c>
      <c r="P615" s="5"/>
    </row>
    <row r="616" spans="1:16" hidden="1" x14ac:dyDescent="0.25">
      <c r="A616" s="7">
        <v>40568</v>
      </c>
      <c r="B616" s="8">
        <v>1500</v>
      </c>
      <c r="C616" s="11">
        <v>58.7</v>
      </c>
      <c r="D616" s="12">
        <v>58.701999999999998</v>
      </c>
      <c r="E616" s="9" t="str">
        <f t="shared" si="27"/>
        <v/>
      </c>
      <c r="F616" s="9" t="str">
        <f t="shared" si="28"/>
        <v/>
      </c>
      <c r="G616" s="9" t="str">
        <f t="shared" si="29"/>
        <v/>
      </c>
      <c r="H616" s="9">
        <v>-5</v>
      </c>
      <c r="P616" s="6"/>
    </row>
    <row r="617" spans="1:16" hidden="1" x14ac:dyDescent="0.25">
      <c r="A617" s="7">
        <v>40568</v>
      </c>
      <c r="B617" s="8">
        <v>1600</v>
      </c>
      <c r="C617" s="11">
        <v>61.18</v>
      </c>
      <c r="D617" s="12">
        <v>61.182000000000002</v>
      </c>
      <c r="E617" s="9" t="str">
        <f t="shared" si="27"/>
        <v/>
      </c>
      <c r="F617" s="9" t="str">
        <f t="shared" si="28"/>
        <v/>
      </c>
      <c r="G617" s="9" t="str">
        <f t="shared" si="29"/>
        <v/>
      </c>
      <c r="H617" s="9">
        <v>-5</v>
      </c>
      <c r="P617" s="5"/>
    </row>
    <row r="618" spans="1:16" hidden="1" x14ac:dyDescent="0.25">
      <c r="A618" s="7">
        <v>40568</v>
      </c>
      <c r="B618" s="8">
        <v>1700</v>
      </c>
      <c r="C618" s="11">
        <v>65.16</v>
      </c>
      <c r="D618" s="12">
        <v>65.161000000000001</v>
      </c>
      <c r="E618" s="9" t="str">
        <f t="shared" si="27"/>
        <v/>
      </c>
      <c r="F618" s="9" t="str">
        <f t="shared" si="28"/>
        <v/>
      </c>
      <c r="G618" s="9" t="str">
        <f t="shared" si="29"/>
        <v/>
      </c>
      <c r="H618" s="9">
        <v>-5</v>
      </c>
      <c r="P618" s="6"/>
    </row>
    <row r="619" spans="1:16" hidden="1" x14ac:dyDescent="0.25">
      <c r="A619" s="7">
        <v>40568</v>
      </c>
      <c r="B619" s="8">
        <v>1800</v>
      </c>
      <c r="C619" s="11">
        <v>66.489999999999995</v>
      </c>
      <c r="D619" s="12">
        <v>73</v>
      </c>
      <c r="E619" s="9" t="str">
        <f t="shared" si="27"/>
        <v/>
      </c>
      <c r="F619" s="9" t="str">
        <f t="shared" si="28"/>
        <v/>
      </c>
      <c r="G619" s="9" t="str">
        <f t="shared" si="29"/>
        <v/>
      </c>
      <c r="H619" s="9">
        <v>-5</v>
      </c>
      <c r="P619" s="5"/>
    </row>
    <row r="620" spans="1:16" hidden="1" x14ac:dyDescent="0.25">
      <c r="A620" s="7">
        <v>40568</v>
      </c>
      <c r="B620" s="8">
        <v>1900</v>
      </c>
      <c r="C620" s="11">
        <v>64.66</v>
      </c>
      <c r="D620" s="12">
        <v>69.64</v>
      </c>
      <c r="E620" s="9" t="str">
        <f t="shared" si="27"/>
        <v/>
      </c>
      <c r="F620" s="9" t="str">
        <f t="shared" si="28"/>
        <v/>
      </c>
      <c r="G620" s="9" t="str">
        <f t="shared" si="29"/>
        <v/>
      </c>
      <c r="H620" s="9">
        <v>-5</v>
      </c>
      <c r="P620" s="6"/>
    </row>
    <row r="621" spans="1:16" hidden="1" x14ac:dyDescent="0.25">
      <c r="A621" s="7">
        <v>40568</v>
      </c>
      <c r="B621" s="8">
        <v>2000</v>
      </c>
      <c r="C621" s="11">
        <v>61.05</v>
      </c>
      <c r="D621" s="12">
        <v>61.051000000000002</v>
      </c>
      <c r="E621" s="9" t="str">
        <f t="shared" si="27"/>
        <v/>
      </c>
      <c r="F621" s="9" t="str">
        <f t="shared" si="28"/>
        <v/>
      </c>
      <c r="G621" s="9" t="str">
        <f t="shared" si="29"/>
        <v/>
      </c>
      <c r="H621" s="9">
        <v>-5</v>
      </c>
      <c r="P621" s="5"/>
    </row>
    <row r="622" spans="1:16" hidden="1" x14ac:dyDescent="0.25">
      <c r="A622" s="7">
        <v>40568</v>
      </c>
      <c r="B622" s="8">
        <v>2100</v>
      </c>
      <c r="C622" s="11">
        <v>53.4</v>
      </c>
      <c r="D622" s="12">
        <v>53.401000000000003</v>
      </c>
      <c r="E622" s="9" t="str">
        <f t="shared" si="27"/>
        <v/>
      </c>
      <c r="F622" s="9" t="str">
        <f t="shared" si="28"/>
        <v/>
      </c>
      <c r="G622" s="9" t="str">
        <f t="shared" si="29"/>
        <v/>
      </c>
      <c r="H622" s="9">
        <v>-5</v>
      </c>
      <c r="P622" s="6"/>
    </row>
    <row r="623" spans="1:16" hidden="1" x14ac:dyDescent="0.25">
      <c r="A623" s="7">
        <v>40568</v>
      </c>
      <c r="B623" s="8">
        <v>2200</v>
      </c>
      <c r="C623" s="11">
        <v>53.05</v>
      </c>
      <c r="D623" s="12">
        <v>53.051000000000002</v>
      </c>
      <c r="E623" s="9" t="str">
        <f t="shared" si="27"/>
        <v/>
      </c>
      <c r="F623" s="9" t="str">
        <f t="shared" si="28"/>
        <v/>
      </c>
      <c r="G623" s="9" t="str">
        <f t="shared" si="29"/>
        <v/>
      </c>
      <c r="H623" s="9">
        <v>-5</v>
      </c>
      <c r="P623" s="5"/>
    </row>
    <row r="624" spans="1:16" hidden="1" x14ac:dyDescent="0.25">
      <c r="A624" s="7">
        <v>40568</v>
      </c>
      <c r="B624" s="8">
        <v>2300</v>
      </c>
      <c r="C624" s="11">
        <v>47.03</v>
      </c>
      <c r="D624" s="12">
        <v>50.537999999999997</v>
      </c>
      <c r="E624" s="9">
        <f t="shared" si="27"/>
        <v>53.978749999999998</v>
      </c>
      <c r="F624" s="9">
        <f t="shared" si="28"/>
        <v>57.893250000000002</v>
      </c>
      <c r="G624" s="9">
        <f t="shared" si="29"/>
        <v>-3.9145000000000039</v>
      </c>
      <c r="H624" s="9">
        <v>-5</v>
      </c>
      <c r="P624" s="6"/>
    </row>
    <row r="625" spans="1:16" hidden="1" x14ac:dyDescent="0.25">
      <c r="A625" s="7">
        <v>40569</v>
      </c>
      <c r="B625" s="8">
        <v>0</v>
      </c>
      <c r="C625" s="11">
        <v>47.07</v>
      </c>
      <c r="D625" s="12">
        <v>47.064999999999998</v>
      </c>
      <c r="E625" s="9" t="str">
        <f t="shared" ref="E625:E688" si="30">IF(A625=A626,"",AVERAGE(C602:C625))</f>
        <v/>
      </c>
      <c r="F625" s="9" t="str">
        <f t="shared" ref="F625:F688" si="31">IF(A625=A626,"",AVERAGE(D602:D625))</f>
        <v/>
      </c>
      <c r="G625" s="9" t="str">
        <f t="shared" ref="G625:G688" si="32">IF(A625=A626,"",E625-F625)</f>
        <v/>
      </c>
      <c r="H625" s="9">
        <v>-5</v>
      </c>
      <c r="P625" s="5"/>
    </row>
    <row r="626" spans="1:16" hidden="1" x14ac:dyDescent="0.25">
      <c r="A626" s="7">
        <v>40569</v>
      </c>
      <c r="B626" s="8">
        <v>100</v>
      </c>
      <c r="C626" s="11">
        <v>47</v>
      </c>
      <c r="D626" s="12">
        <v>49.091999999999999</v>
      </c>
      <c r="E626" s="9" t="str">
        <f t="shared" si="30"/>
        <v/>
      </c>
      <c r="F626" s="9" t="str">
        <f t="shared" si="31"/>
        <v/>
      </c>
      <c r="G626" s="9" t="str">
        <f t="shared" si="32"/>
        <v/>
      </c>
      <c r="H626" s="9">
        <v>-5</v>
      </c>
      <c r="P626" s="6"/>
    </row>
    <row r="627" spans="1:16" hidden="1" x14ac:dyDescent="0.25">
      <c r="A627" s="7">
        <v>40569</v>
      </c>
      <c r="B627" s="8">
        <v>200</v>
      </c>
      <c r="C627" s="11">
        <v>46.24</v>
      </c>
      <c r="D627" s="12">
        <v>46.243000000000002</v>
      </c>
      <c r="E627" s="9" t="str">
        <f t="shared" si="30"/>
        <v/>
      </c>
      <c r="F627" s="9" t="str">
        <f t="shared" si="31"/>
        <v/>
      </c>
      <c r="G627" s="9" t="str">
        <f t="shared" si="32"/>
        <v/>
      </c>
      <c r="H627" s="9">
        <v>-5</v>
      </c>
      <c r="P627" s="5"/>
    </row>
    <row r="628" spans="1:16" hidden="1" x14ac:dyDescent="0.25">
      <c r="A628" s="7">
        <v>40569</v>
      </c>
      <c r="B628" s="8">
        <v>300</v>
      </c>
      <c r="C628" s="11">
        <v>44.14</v>
      </c>
      <c r="D628" s="12">
        <v>44.143000000000001</v>
      </c>
      <c r="E628" s="9" t="str">
        <f t="shared" si="30"/>
        <v/>
      </c>
      <c r="F628" s="9" t="str">
        <f t="shared" si="31"/>
        <v/>
      </c>
      <c r="G628" s="9" t="str">
        <f t="shared" si="32"/>
        <v/>
      </c>
      <c r="H628" s="9">
        <v>-5</v>
      </c>
      <c r="P628" s="6"/>
    </row>
    <row r="629" spans="1:16" hidden="1" x14ac:dyDescent="0.25">
      <c r="A629" s="7">
        <v>40569</v>
      </c>
      <c r="B629" s="8">
        <v>400</v>
      </c>
      <c r="C629" s="11">
        <v>44.75</v>
      </c>
      <c r="D629" s="12">
        <v>44.747999999999998</v>
      </c>
      <c r="E629" s="9" t="str">
        <f t="shared" si="30"/>
        <v/>
      </c>
      <c r="F629" s="9" t="str">
        <f t="shared" si="31"/>
        <v/>
      </c>
      <c r="G629" s="9" t="str">
        <f t="shared" si="32"/>
        <v/>
      </c>
      <c r="H629" s="9">
        <v>-5</v>
      </c>
      <c r="P629" s="5"/>
    </row>
    <row r="630" spans="1:16" hidden="1" x14ac:dyDescent="0.25">
      <c r="A630" s="7">
        <v>40569</v>
      </c>
      <c r="B630" s="8">
        <v>500</v>
      </c>
      <c r="C630" s="11">
        <v>46.98</v>
      </c>
      <c r="D630" s="12">
        <v>46.975000000000001</v>
      </c>
      <c r="E630" s="9" t="str">
        <f t="shared" si="30"/>
        <v/>
      </c>
      <c r="F630" s="9" t="str">
        <f t="shared" si="31"/>
        <v/>
      </c>
      <c r="G630" s="9" t="str">
        <f t="shared" si="32"/>
        <v/>
      </c>
      <c r="H630" s="9">
        <v>-5</v>
      </c>
      <c r="P630" s="6"/>
    </row>
    <row r="631" spans="1:16" hidden="1" x14ac:dyDescent="0.25">
      <c r="A631" s="7">
        <v>40569</v>
      </c>
      <c r="B631" s="8">
        <v>600</v>
      </c>
      <c r="C631" s="11">
        <v>52.86</v>
      </c>
      <c r="D631" s="12">
        <v>52.856999999999999</v>
      </c>
      <c r="E631" s="9" t="str">
        <f t="shared" si="30"/>
        <v/>
      </c>
      <c r="F631" s="9" t="str">
        <f t="shared" si="31"/>
        <v/>
      </c>
      <c r="G631" s="9" t="str">
        <f t="shared" si="32"/>
        <v/>
      </c>
      <c r="H631" s="9">
        <v>-5</v>
      </c>
      <c r="P631" s="5"/>
    </row>
    <row r="632" spans="1:16" hidden="1" x14ac:dyDescent="0.25">
      <c r="A632" s="7">
        <v>40569</v>
      </c>
      <c r="B632" s="8">
        <v>700</v>
      </c>
      <c r="C632" s="11">
        <v>67.319999999999993</v>
      </c>
      <c r="D632" s="12">
        <v>67.319999999999993</v>
      </c>
      <c r="E632" s="9" t="str">
        <f t="shared" si="30"/>
        <v/>
      </c>
      <c r="F632" s="9" t="str">
        <f t="shared" si="31"/>
        <v/>
      </c>
      <c r="G632" s="9" t="str">
        <f t="shared" si="32"/>
        <v/>
      </c>
      <c r="H632" s="9">
        <v>-5</v>
      </c>
      <c r="P632" s="6"/>
    </row>
    <row r="633" spans="1:16" hidden="1" x14ac:dyDescent="0.25">
      <c r="A633" s="7">
        <v>40569</v>
      </c>
      <c r="B633" s="8">
        <v>800</v>
      </c>
      <c r="C633" s="11">
        <v>68.38</v>
      </c>
      <c r="D633" s="12">
        <v>68.384</v>
      </c>
      <c r="E633" s="9" t="str">
        <f t="shared" si="30"/>
        <v/>
      </c>
      <c r="F633" s="9" t="str">
        <f t="shared" si="31"/>
        <v/>
      </c>
      <c r="G633" s="9" t="str">
        <f t="shared" si="32"/>
        <v/>
      </c>
      <c r="H633" s="9">
        <v>-5</v>
      </c>
      <c r="P633" s="5"/>
    </row>
    <row r="634" spans="1:16" hidden="1" x14ac:dyDescent="0.25">
      <c r="A634" s="7">
        <v>40569</v>
      </c>
      <c r="B634" s="8">
        <v>900</v>
      </c>
      <c r="C634" s="11">
        <v>67.78</v>
      </c>
      <c r="D634" s="12">
        <v>67.777000000000001</v>
      </c>
      <c r="E634" s="9" t="str">
        <f t="shared" si="30"/>
        <v/>
      </c>
      <c r="F634" s="9" t="str">
        <f t="shared" si="31"/>
        <v/>
      </c>
      <c r="G634" s="9" t="str">
        <f t="shared" si="32"/>
        <v/>
      </c>
      <c r="H634" s="9">
        <v>-5</v>
      </c>
      <c r="P634" s="6"/>
    </row>
    <row r="635" spans="1:16" hidden="1" x14ac:dyDescent="0.25">
      <c r="A635" s="7">
        <v>40569</v>
      </c>
      <c r="B635" s="8">
        <v>1000</v>
      </c>
      <c r="C635" s="11">
        <v>67.459999999999994</v>
      </c>
      <c r="D635" s="12">
        <v>67.460999999999999</v>
      </c>
      <c r="E635" s="9" t="str">
        <f t="shared" si="30"/>
        <v/>
      </c>
      <c r="F635" s="9" t="str">
        <f t="shared" si="31"/>
        <v/>
      </c>
      <c r="G635" s="9" t="str">
        <f t="shared" si="32"/>
        <v/>
      </c>
      <c r="H635" s="9">
        <v>-5</v>
      </c>
      <c r="P635" s="5"/>
    </row>
    <row r="636" spans="1:16" hidden="1" x14ac:dyDescent="0.25">
      <c r="A636" s="7">
        <v>40569</v>
      </c>
      <c r="B636" s="8">
        <v>1100</v>
      </c>
      <c r="C636" s="11">
        <v>67.540000000000006</v>
      </c>
      <c r="D636" s="12">
        <v>67.542000000000002</v>
      </c>
      <c r="E636" s="9" t="str">
        <f t="shared" si="30"/>
        <v/>
      </c>
      <c r="F636" s="9" t="str">
        <f t="shared" si="31"/>
        <v/>
      </c>
      <c r="G636" s="9" t="str">
        <f t="shared" si="32"/>
        <v/>
      </c>
      <c r="H636" s="9">
        <v>-5</v>
      </c>
      <c r="P636" s="6"/>
    </row>
    <row r="637" spans="1:16" hidden="1" x14ac:dyDescent="0.25">
      <c r="A637" s="7">
        <v>40569</v>
      </c>
      <c r="B637" s="8">
        <v>1200</v>
      </c>
      <c r="C637" s="11">
        <v>66.25</v>
      </c>
      <c r="D637" s="12">
        <v>66.251999999999995</v>
      </c>
      <c r="E637" s="9" t="str">
        <f t="shared" si="30"/>
        <v/>
      </c>
      <c r="F637" s="9" t="str">
        <f t="shared" si="31"/>
        <v/>
      </c>
      <c r="G637" s="9" t="str">
        <f t="shared" si="32"/>
        <v/>
      </c>
      <c r="H637" s="9">
        <v>-5</v>
      </c>
      <c r="P637" s="5"/>
    </row>
    <row r="638" spans="1:16" hidden="1" x14ac:dyDescent="0.25">
      <c r="A638" s="7">
        <v>40569</v>
      </c>
      <c r="B638" s="8">
        <v>1300</v>
      </c>
      <c r="C638" s="11">
        <v>65.41</v>
      </c>
      <c r="D638" s="12">
        <v>65.415000000000006</v>
      </c>
      <c r="E638" s="9" t="str">
        <f t="shared" si="30"/>
        <v/>
      </c>
      <c r="F638" s="9" t="str">
        <f t="shared" si="31"/>
        <v/>
      </c>
      <c r="G638" s="9" t="str">
        <f t="shared" si="32"/>
        <v/>
      </c>
      <c r="H638" s="9">
        <v>-5</v>
      </c>
      <c r="P638" s="6"/>
    </row>
    <row r="639" spans="1:16" hidden="1" x14ac:dyDescent="0.25">
      <c r="A639" s="7">
        <v>40569</v>
      </c>
      <c r="B639" s="8">
        <v>1400</v>
      </c>
      <c r="C639" s="11">
        <v>64.37</v>
      </c>
      <c r="D639" s="12">
        <v>64.366</v>
      </c>
      <c r="E639" s="9" t="str">
        <f t="shared" si="30"/>
        <v/>
      </c>
      <c r="F639" s="9" t="str">
        <f t="shared" si="31"/>
        <v/>
      </c>
      <c r="G639" s="9" t="str">
        <f t="shared" si="32"/>
        <v/>
      </c>
      <c r="H639" s="9">
        <v>-5</v>
      </c>
      <c r="P639" s="5"/>
    </row>
    <row r="640" spans="1:16" hidden="1" x14ac:dyDescent="0.25">
      <c r="A640" s="7">
        <v>40569</v>
      </c>
      <c r="B640" s="8">
        <v>1500</v>
      </c>
      <c r="C640" s="11">
        <v>63.41</v>
      </c>
      <c r="D640" s="12">
        <v>63.414000000000001</v>
      </c>
      <c r="E640" s="9" t="str">
        <f t="shared" si="30"/>
        <v/>
      </c>
      <c r="F640" s="9" t="str">
        <f t="shared" si="31"/>
        <v/>
      </c>
      <c r="G640" s="9" t="str">
        <f t="shared" si="32"/>
        <v/>
      </c>
      <c r="H640" s="9">
        <v>-5</v>
      </c>
      <c r="P640" s="6"/>
    </row>
    <row r="641" spans="1:16" hidden="1" x14ac:dyDescent="0.25">
      <c r="A641" s="7">
        <v>40569</v>
      </c>
      <c r="B641" s="8">
        <v>1600</v>
      </c>
      <c r="C641" s="11">
        <v>63.83</v>
      </c>
      <c r="D641" s="12">
        <v>63.826999999999998</v>
      </c>
      <c r="E641" s="9" t="str">
        <f t="shared" si="30"/>
        <v/>
      </c>
      <c r="F641" s="9" t="str">
        <f t="shared" si="31"/>
        <v/>
      </c>
      <c r="G641" s="9" t="str">
        <f t="shared" si="32"/>
        <v/>
      </c>
      <c r="H641" s="9">
        <v>-5</v>
      </c>
      <c r="P641" s="5"/>
    </row>
    <row r="642" spans="1:16" hidden="1" x14ac:dyDescent="0.25">
      <c r="A642" s="7">
        <v>40569</v>
      </c>
      <c r="B642" s="8">
        <v>1700</v>
      </c>
      <c r="C642" s="11">
        <v>67.17</v>
      </c>
      <c r="D642" s="12">
        <v>67.173000000000002</v>
      </c>
      <c r="E642" s="9" t="str">
        <f t="shared" si="30"/>
        <v/>
      </c>
      <c r="F642" s="9" t="str">
        <f t="shared" si="31"/>
        <v/>
      </c>
      <c r="G642" s="9" t="str">
        <f t="shared" si="32"/>
        <v/>
      </c>
      <c r="H642" s="9">
        <v>-5</v>
      </c>
      <c r="P642" s="6"/>
    </row>
    <row r="643" spans="1:16" hidden="1" x14ac:dyDescent="0.25">
      <c r="A643" s="7">
        <v>40569</v>
      </c>
      <c r="B643" s="8">
        <v>1800</v>
      </c>
      <c r="C643" s="11">
        <v>69.97</v>
      </c>
      <c r="D643" s="12">
        <v>72.909000000000006</v>
      </c>
      <c r="E643" s="9" t="str">
        <f t="shared" si="30"/>
        <v/>
      </c>
      <c r="F643" s="9" t="str">
        <f t="shared" si="31"/>
        <v/>
      </c>
      <c r="G643" s="9" t="str">
        <f t="shared" si="32"/>
        <v/>
      </c>
      <c r="H643" s="9">
        <v>-5</v>
      </c>
      <c r="P643" s="5"/>
    </row>
    <row r="644" spans="1:16" hidden="1" x14ac:dyDescent="0.25">
      <c r="A644" s="7">
        <v>40569</v>
      </c>
      <c r="B644" s="8">
        <v>1900</v>
      </c>
      <c r="C644" s="11">
        <v>67.55</v>
      </c>
      <c r="D644" s="12">
        <v>67.66</v>
      </c>
      <c r="E644" s="9" t="str">
        <f t="shared" si="30"/>
        <v/>
      </c>
      <c r="F644" s="9" t="str">
        <f t="shared" si="31"/>
        <v/>
      </c>
      <c r="G644" s="9" t="str">
        <f t="shared" si="32"/>
        <v/>
      </c>
      <c r="H644" s="9">
        <v>-5</v>
      </c>
      <c r="P644" s="6"/>
    </row>
    <row r="645" spans="1:16" hidden="1" x14ac:dyDescent="0.25">
      <c r="A645" s="7">
        <v>40569</v>
      </c>
      <c r="B645" s="8">
        <v>2000</v>
      </c>
      <c r="C645" s="11">
        <v>61.31</v>
      </c>
      <c r="D645" s="12">
        <v>61.307000000000002</v>
      </c>
      <c r="E645" s="9" t="str">
        <f t="shared" si="30"/>
        <v/>
      </c>
      <c r="F645" s="9" t="str">
        <f t="shared" si="31"/>
        <v/>
      </c>
      <c r="G645" s="9" t="str">
        <f t="shared" si="32"/>
        <v/>
      </c>
      <c r="H645" s="9">
        <v>-5</v>
      </c>
      <c r="P645" s="5"/>
    </row>
    <row r="646" spans="1:16" hidden="1" x14ac:dyDescent="0.25">
      <c r="A646" s="7">
        <v>40569</v>
      </c>
      <c r="B646" s="8">
        <v>2100</v>
      </c>
      <c r="C646" s="11">
        <v>52.47</v>
      </c>
      <c r="D646" s="12">
        <v>52.472999999999999</v>
      </c>
      <c r="E646" s="9" t="str">
        <f t="shared" si="30"/>
        <v/>
      </c>
      <c r="F646" s="9" t="str">
        <f t="shared" si="31"/>
        <v/>
      </c>
      <c r="G646" s="9" t="str">
        <f t="shared" si="32"/>
        <v/>
      </c>
      <c r="H646" s="9">
        <v>-5</v>
      </c>
      <c r="P646" s="6"/>
    </row>
    <row r="647" spans="1:16" hidden="1" x14ac:dyDescent="0.25">
      <c r="A647" s="7">
        <v>40569</v>
      </c>
      <c r="B647" s="8">
        <v>2200</v>
      </c>
      <c r="C647" s="11">
        <v>55.3</v>
      </c>
      <c r="D647" s="12">
        <v>55.3</v>
      </c>
      <c r="E647" s="9" t="str">
        <f t="shared" si="30"/>
        <v/>
      </c>
      <c r="F647" s="9" t="str">
        <f t="shared" si="31"/>
        <v/>
      </c>
      <c r="G647" s="9" t="str">
        <f t="shared" si="32"/>
        <v/>
      </c>
      <c r="H647" s="9">
        <v>-5</v>
      </c>
      <c r="P647" s="5"/>
    </row>
    <row r="648" spans="1:16" hidden="1" x14ac:dyDescent="0.25">
      <c r="A648" s="7">
        <v>40569</v>
      </c>
      <c r="B648" s="8">
        <v>2300</v>
      </c>
      <c r="C648" s="11">
        <v>51.08</v>
      </c>
      <c r="D648" s="12">
        <v>51.08</v>
      </c>
      <c r="E648" s="9">
        <f t="shared" si="30"/>
        <v>58.984999999999992</v>
      </c>
      <c r="F648" s="9">
        <f t="shared" si="31"/>
        <v>59.199291666666674</v>
      </c>
      <c r="G648" s="9">
        <f t="shared" si="32"/>
        <v>-0.21429166666668209</v>
      </c>
      <c r="H648" s="9">
        <v>-5</v>
      </c>
      <c r="P648" s="6"/>
    </row>
    <row r="649" spans="1:16" hidden="1" x14ac:dyDescent="0.25">
      <c r="A649" s="7">
        <v>40570</v>
      </c>
      <c r="B649" s="8">
        <v>0</v>
      </c>
      <c r="C649" s="11">
        <v>46.98</v>
      </c>
      <c r="D649" s="12">
        <v>46.981999999999999</v>
      </c>
      <c r="E649" s="9" t="str">
        <f t="shared" si="30"/>
        <v/>
      </c>
      <c r="F649" s="9" t="str">
        <f t="shared" si="31"/>
        <v/>
      </c>
      <c r="G649" s="9" t="str">
        <f t="shared" si="32"/>
        <v/>
      </c>
      <c r="H649" s="9">
        <v>-5</v>
      </c>
      <c r="P649" s="5"/>
    </row>
    <row r="650" spans="1:16" hidden="1" x14ac:dyDescent="0.25">
      <c r="A650" s="7">
        <v>40570</v>
      </c>
      <c r="B650" s="8">
        <v>100</v>
      </c>
      <c r="C650" s="11">
        <v>46.75</v>
      </c>
      <c r="D650" s="12">
        <v>46.752000000000002</v>
      </c>
      <c r="E650" s="9" t="str">
        <f t="shared" si="30"/>
        <v/>
      </c>
      <c r="F650" s="9" t="str">
        <f t="shared" si="31"/>
        <v/>
      </c>
      <c r="G650" s="9" t="str">
        <f t="shared" si="32"/>
        <v/>
      </c>
      <c r="H650" s="9">
        <v>-5</v>
      </c>
      <c r="P650" s="6"/>
    </row>
    <row r="651" spans="1:16" hidden="1" x14ac:dyDescent="0.25">
      <c r="A651" s="7">
        <v>40570</v>
      </c>
      <c r="B651" s="8">
        <v>200</v>
      </c>
      <c r="C651" s="11">
        <v>45.91</v>
      </c>
      <c r="D651" s="12">
        <v>45.911999999999999</v>
      </c>
      <c r="E651" s="9" t="str">
        <f t="shared" si="30"/>
        <v/>
      </c>
      <c r="F651" s="9" t="str">
        <f t="shared" si="31"/>
        <v/>
      </c>
      <c r="G651" s="9" t="str">
        <f t="shared" si="32"/>
        <v/>
      </c>
      <c r="H651" s="9">
        <v>-5</v>
      </c>
      <c r="P651" s="5"/>
    </row>
    <row r="652" spans="1:16" hidden="1" x14ac:dyDescent="0.25">
      <c r="A652" s="7">
        <v>40570</v>
      </c>
      <c r="B652" s="8">
        <v>300</v>
      </c>
      <c r="C652" s="11">
        <v>43.84</v>
      </c>
      <c r="D652" s="12">
        <v>43.838000000000001</v>
      </c>
      <c r="E652" s="9" t="str">
        <f t="shared" si="30"/>
        <v/>
      </c>
      <c r="F652" s="9" t="str">
        <f t="shared" si="31"/>
        <v/>
      </c>
      <c r="G652" s="9" t="str">
        <f t="shared" si="32"/>
        <v/>
      </c>
      <c r="H652" s="9">
        <v>-5</v>
      </c>
      <c r="P652" s="6"/>
    </row>
    <row r="653" spans="1:16" hidden="1" x14ac:dyDescent="0.25">
      <c r="A653" s="7">
        <v>40570</v>
      </c>
      <c r="B653" s="8">
        <v>400</v>
      </c>
      <c r="C653" s="11">
        <v>43.11</v>
      </c>
      <c r="D653" s="12">
        <v>43.112000000000002</v>
      </c>
      <c r="E653" s="9" t="str">
        <f t="shared" si="30"/>
        <v/>
      </c>
      <c r="F653" s="9" t="str">
        <f t="shared" si="31"/>
        <v/>
      </c>
      <c r="G653" s="9" t="str">
        <f t="shared" si="32"/>
        <v/>
      </c>
      <c r="H653" s="9">
        <v>-5</v>
      </c>
      <c r="P653" s="5"/>
    </row>
    <row r="654" spans="1:16" hidden="1" x14ac:dyDescent="0.25">
      <c r="A654" s="7">
        <v>40570</v>
      </c>
      <c r="B654" s="8">
        <v>500</v>
      </c>
      <c r="C654" s="11">
        <v>45.1</v>
      </c>
      <c r="D654" s="12">
        <v>45.101999999999997</v>
      </c>
      <c r="E654" s="9" t="str">
        <f t="shared" si="30"/>
        <v/>
      </c>
      <c r="F654" s="9" t="str">
        <f t="shared" si="31"/>
        <v/>
      </c>
      <c r="G654" s="9" t="str">
        <f t="shared" si="32"/>
        <v/>
      </c>
      <c r="H654" s="9">
        <v>-5</v>
      </c>
      <c r="P654" s="6"/>
    </row>
    <row r="655" spans="1:16" hidden="1" x14ac:dyDescent="0.25">
      <c r="A655" s="7">
        <v>40570</v>
      </c>
      <c r="B655" s="8">
        <v>600</v>
      </c>
      <c r="C655" s="11">
        <v>50.78</v>
      </c>
      <c r="D655" s="12">
        <v>50.777000000000001</v>
      </c>
      <c r="E655" s="9" t="str">
        <f t="shared" si="30"/>
        <v/>
      </c>
      <c r="F655" s="9" t="str">
        <f t="shared" si="31"/>
        <v/>
      </c>
      <c r="G655" s="9" t="str">
        <f t="shared" si="32"/>
        <v/>
      </c>
      <c r="H655" s="9">
        <v>-5</v>
      </c>
      <c r="P655" s="5"/>
    </row>
    <row r="656" spans="1:16" hidden="1" x14ac:dyDescent="0.25">
      <c r="A656" s="7">
        <v>40570</v>
      </c>
      <c r="B656" s="8">
        <v>700</v>
      </c>
      <c r="C656" s="11">
        <v>65.53</v>
      </c>
      <c r="D656" s="12">
        <v>65.527000000000001</v>
      </c>
      <c r="E656" s="9" t="str">
        <f t="shared" si="30"/>
        <v/>
      </c>
      <c r="F656" s="9" t="str">
        <f t="shared" si="31"/>
        <v/>
      </c>
      <c r="G656" s="9" t="str">
        <f t="shared" si="32"/>
        <v/>
      </c>
      <c r="H656" s="9">
        <v>-5</v>
      </c>
      <c r="P656" s="6"/>
    </row>
    <row r="657" spans="1:16" hidden="1" x14ac:dyDescent="0.25">
      <c r="A657" s="7">
        <v>40570</v>
      </c>
      <c r="B657" s="8">
        <v>800</v>
      </c>
      <c r="C657" s="11">
        <v>66.48</v>
      </c>
      <c r="D657" s="12">
        <v>66.478999999999999</v>
      </c>
      <c r="E657" s="9" t="str">
        <f t="shared" si="30"/>
        <v/>
      </c>
      <c r="F657" s="9" t="str">
        <f t="shared" si="31"/>
        <v/>
      </c>
      <c r="G657" s="9" t="str">
        <f t="shared" si="32"/>
        <v/>
      </c>
      <c r="H657" s="9">
        <v>-5</v>
      </c>
      <c r="P657" s="5"/>
    </row>
    <row r="658" spans="1:16" hidden="1" x14ac:dyDescent="0.25">
      <c r="A658" s="7">
        <v>40570</v>
      </c>
      <c r="B658" s="8">
        <v>900</v>
      </c>
      <c r="C658" s="11">
        <v>66.3</v>
      </c>
      <c r="D658" s="12">
        <v>66.302000000000007</v>
      </c>
      <c r="E658" s="9" t="str">
        <f t="shared" si="30"/>
        <v/>
      </c>
      <c r="F658" s="9" t="str">
        <f t="shared" si="31"/>
        <v/>
      </c>
      <c r="G658" s="9" t="str">
        <f t="shared" si="32"/>
        <v/>
      </c>
      <c r="H658" s="9">
        <v>-5</v>
      </c>
      <c r="P658" s="6"/>
    </row>
    <row r="659" spans="1:16" hidden="1" x14ac:dyDescent="0.25">
      <c r="A659" s="7">
        <v>40570</v>
      </c>
      <c r="B659" s="8">
        <v>1000</v>
      </c>
      <c r="C659" s="11">
        <v>65.989999999999995</v>
      </c>
      <c r="D659" s="12">
        <v>65.992999999999995</v>
      </c>
      <c r="E659" s="9" t="str">
        <f t="shared" si="30"/>
        <v/>
      </c>
      <c r="F659" s="9" t="str">
        <f t="shared" si="31"/>
        <v/>
      </c>
      <c r="G659" s="9" t="str">
        <f t="shared" si="32"/>
        <v/>
      </c>
      <c r="H659" s="9">
        <v>-5</v>
      </c>
      <c r="P659" s="5"/>
    </row>
    <row r="660" spans="1:16" hidden="1" x14ac:dyDescent="0.25">
      <c r="A660" s="7">
        <v>40570</v>
      </c>
      <c r="B660" s="8">
        <v>1100</v>
      </c>
      <c r="C660" s="11">
        <v>66.34</v>
      </c>
      <c r="D660" s="12">
        <v>66.34</v>
      </c>
      <c r="E660" s="9" t="str">
        <f t="shared" si="30"/>
        <v/>
      </c>
      <c r="F660" s="9" t="str">
        <f t="shared" si="31"/>
        <v/>
      </c>
      <c r="G660" s="9" t="str">
        <f t="shared" si="32"/>
        <v/>
      </c>
      <c r="H660" s="9">
        <v>-5</v>
      </c>
      <c r="P660" s="6"/>
    </row>
    <row r="661" spans="1:16" hidden="1" x14ac:dyDescent="0.25">
      <c r="A661" s="7">
        <v>40570</v>
      </c>
      <c r="B661" s="8">
        <v>1200</v>
      </c>
      <c r="C661" s="11">
        <v>65.23</v>
      </c>
      <c r="D661" s="12">
        <v>65.227000000000004</v>
      </c>
      <c r="E661" s="9" t="str">
        <f t="shared" si="30"/>
        <v/>
      </c>
      <c r="F661" s="9" t="str">
        <f t="shared" si="31"/>
        <v/>
      </c>
      <c r="G661" s="9" t="str">
        <f t="shared" si="32"/>
        <v/>
      </c>
      <c r="H661" s="9">
        <v>-5</v>
      </c>
      <c r="P661" s="5"/>
    </row>
    <row r="662" spans="1:16" hidden="1" x14ac:dyDescent="0.25">
      <c r="A662" s="7">
        <v>40570</v>
      </c>
      <c r="B662" s="8">
        <v>1300</v>
      </c>
      <c r="C662" s="11">
        <v>64.41</v>
      </c>
      <c r="D662" s="12">
        <v>64.408000000000001</v>
      </c>
      <c r="E662" s="9" t="str">
        <f t="shared" si="30"/>
        <v/>
      </c>
      <c r="F662" s="9" t="str">
        <f t="shared" si="31"/>
        <v/>
      </c>
      <c r="G662" s="9" t="str">
        <f t="shared" si="32"/>
        <v/>
      </c>
      <c r="H662" s="9">
        <v>-5</v>
      </c>
      <c r="P662" s="6"/>
    </row>
    <row r="663" spans="1:16" hidden="1" x14ac:dyDescent="0.25">
      <c r="A663" s="7">
        <v>40570</v>
      </c>
      <c r="B663" s="8">
        <v>1400</v>
      </c>
      <c r="C663" s="11">
        <v>63.65</v>
      </c>
      <c r="D663" s="12">
        <v>63.652000000000001</v>
      </c>
      <c r="E663" s="9" t="str">
        <f t="shared" si="30"/>
        <v/>
      </c>
      <c r="F663" s="9" t="str">
        <f t="shared" si="31"/>
        <v/>
      </c>
      <c r="G663" s="9" t="str">
        <f t="shared" si="32"/>
        <v/>
      </c>
      <c r="H663" s="9">
        <v>-5</v>
      </c>
      <c r="P663" s="5"/>
    </row>
    <row r="664" spans="1:16" hidden="1" x14ac:dyDescent="0.25">
      <c r="A664" s="7">
        <v>40570</v>
      </c>
      <c r="B664" s="8">
        <v>1500</v>
      </c>
      <c r="C664" s="11">
        <v>62.24</v>
      </c>
      <c r="D664" s="12">
        <v>62.244</v>
      </c>
      <c r="E664" s="9" t="str">
        <f t="shared" si="30"/>
        <v/>
      </c>
      <c r="F664" s="9" t="str">
        <f t="shared" si="31"/>
        <v/>
      </c>
      <c r="G664" s="9" t="str">
        <f t="shared" si="32"/>
        <v/>
      </c>
      <c r="H664" s="9">
        <v>-5</v>
      </c>
      <c r="P664" s="6"/>
    </row>
    <row r="665" spans="1:16" hidden="1" x14ac:dyDescent="0.25">
      <c r="A665" s="7">
        <v>40570</v>
      </c>
      <c r="B665" s="8">
        <v>1600</v>
      </c>
      <c r="C665" s="11">
        <v>63.92</v>
      </c>
      <c r="D665" s="12">
        <v>63.92</v>
      </c>
      <c r="E665" s="9" t="str">
        <f t="shared" si="30"/>
        <v/>
      </c>
      <c r="F665" s="9" t="str">
        <f t="shared" si="31"/>
        <v/>
      </c>
      <c r="G665" s="9" t="str">
        <f t="shared" si="32"/>
        <v/>
      </c>
      <c r="H665" s="9">
        <v>-5</v>
      </c>
      <c r="P665" s="5"/>
    </row>
    <row r="666" spans="1:16" hidden="1" x14ac:dyDescent="0.25">
      <c r="A666" s="7">
        <v>40570</v>
      </c>
      <c r="B666" s="8">
        <v>1700</v>
      </c>
      <c r="C666" s="11">
        <v>66.64</v>
      </c>
      <c r="D666" s="12">
        <v>66.638000000000005</v>
      </c>
      <c r="E666" s="9" t="str">
        <f t="shared" si="30"/>
        <v/>
      </c>
      <c r="F666" s="9" t="str">
        <f t="shared" si="31"/>
        <v/>
      </c>
      <c r="G666" s="9" t="str">
        <f t="shared" si="32"/>
        <v/>
      </c>
      <c r="H666" s="9">
        <v>-5</v>
      </c>
      <c r="P666" s="6"/>
    </row>
    <row r="667" spans="1:16" hidden="1" x14ac:dyDescent="0.25">
      <c r="A667" s="7">
        <v>40570</v>
      </c>
      <c r="B667" s="8">
        <v>1800</v>
      </c>
      <c r="C667" s="11">
        <v>71.33</v>
      </c>
      <c r="D667" s="12">
        <v>71.33</v>
      </c>
      <c r="E667" s="9" t="str">
        <f t="shared" si="30"/>
        <v/>
      </c>
      <c r="F667" s="9" t="str">
        <f t="shared" si="31"/>
        <v/>
      </c>
      <c r="G667" s="9" t="str">
        <f t="shared" si="32"/>
        <v/>
      </c>
      <c r="H667" s="9">
        <v>-5</v>
      </c>
      <c r="P667" s="5"/>
    </row>
    <row r="668" spans="1:16" hidden="1" x14ac:dyDescent="0.25">
      <c r="A668" s="7">
        <v>40570</v>
      </c>
      <c r="B668" s="8">
        <v>1900</v>
      </c>
      <c r="C668" s="11">
        <v>67.94</v>
      </c>
      <c r="D668" s="12">
        <v>67.941000000000003</v>
      </c>
      <c r="E668" s="9" t="str">
        <f t="shared" si="30"/>
        <v/>
      </c>
      <c r="F668" s="9" t="str">
        <f t="shared" si="31"/>
        <v/>
      </c>
      <c r="G668" s="9" t="str">
        <f t="shared" si="32"/>
        <v/>
      </c>
      <c r="H668" s="9">
        <v>-5</v>
      </c>
      <c r="P668" s="6"/>
    </row>
    <row r="669" spans="1:16" hidden="1" x14ac:dyDescent="0.25">
      <c r="A669" s="7">
        <v>40570</v>
      </c>
      <c r="B669" s="8">
        <v>2000</v>
      </c>
      <c r="C669" s="11">
        <v>62.71</v>
      </c>
      <c r="D669" s="12">
        <v>62.71</v>
      </c>
      <c r="E669" s="9" t="str">
        <f t="shared" si="30"/>
        <v/>
      </c>
      <c r="F669" s="9" t="str">
        <f t="shared" si="31"/>
        <v/>
      </c>
      <c r="G669" s="9" t="str">
        <f t="shared" si="32"/>
        <v/>
      </c>
      <c r="H669" s="9">
        <v>-5</v>
      </c>
      <c r="P669" s="5"/>
    </row>
    <row r="670" spans="1:16" hidden="1" x14ac:dyDescent="0.25">
      <c r="A670" s="7">
        <v>40570</v>
      </c>
      <c r="B670" s="8">
        <v>2100</v>
      </c>
      <c r="C670" s="11">
        <v>53.98</v>
      </c>
      <c r="D670" s="12">
        <v>53.975999999999999</v>
      </c>
      <c r="E670" s="9" t="str">
        <f t="shared" si="30"/>
        <v/>
      </c>
      <c r="F670" s="9" t="str">
        <f t="shared" si="31"/>
        <v/>
      </c>
      <c r="G670" s="9" t="str">
        <f t="shared" si="32"/>
        <v/>
      </c>
      <c r="H670" s="9">
        <v>-5</v>
      </c>
      <c r="P670" s="6"/>
    </row>
    <row r="671" spans="1:16" hidden="1" x14ac:dyDescent="0.25">
      <c r="A671" s="7">
        <v>40570</v>
      </c>
      <c r="B671" s="8">
        <v>2200</v>
      </c>
      <c r="C671" s="11">
        <v>54.36</v>
      </c>
      <c r="D671" s="12">
        <v>54.356000000000002</v>
      </c>
      <c r="E671" s="9" t="str">
        <f t="shared" si="30"/>
        <v/>
      </c>
      <c r="F671" s="9" t="str">
        <f t="shared" si="31"/>
        <v/>
      </c>
      <c r="G671" s="9" t="str">
        <f t="shared" si="32"/>
        <v/>
      </c>
      <c r="H671" s="9">
        <v>-5</v>
      </c>
      <c r="P671" s="5"/>
    </row>
    <row r="672" spans="1:16" hidden="1" x14ac:dyDescent="0.25">
      <c r="A672" s="7">
        <v>40570</v>
      </c>
      <c r="B672" s="8">
        <v>2300</v>
      </c>
      <c r="C672" s="11">
        <v>48.84</v>
      </c>
      <c r="D672" s="12">
        <v>48.841999999999999</v>
      </c>
      <c r="E672" s="9">
        <f t="shared" si="30"/>
        <v>58.264999999999993</v>
      </c>
      <c r="F672" s="9">
        <f t="shared" si="31"/>
        <v>58.264999999999993</v>
      </c>
      <c r="G672" s="9">
        <f t="shared" si="32"/>
        <v>0</v>
      </c>
      <c r="H672" s="9">
        <v>-5</v>
      </c>
      <c r="P672" s="6"/>
    </row>
    <row r="673" spans="1:16" hidden="1" x14ac:dyDescent="0.25">
      <c r="A673" s="7">
        <v>40571</v>
      </c>
      <c r="B673" s="8">
        <v>0</v>
      </c>
      <c r="C673" s="11">
        <v>47.66</v>
      </c>
      <c r="D673" s="12">
        <v>47.662999999999997</v>
      </c>
      <c r="E673" s="9" t="str">
        <f t="shared" si="30"/>
        <v/>
      </c>
      <c r="F673" s="9" t="str">
        <f t="shared" si="31"/>
        <v/>
      </c>
      <c r="G673" s="9" t="str">
        <f t="shared" si="32"/>
        <v/>
      </c>
      <c r="H673" s="9">
        <v>-5</v>
      </c>
      <c r="P673" s="5"/>
    </row>
    <row r="674" spans="1:16" hidden="1" x14ac:dyDescent="0.25">
      <c r="A674" s="7">
        <v>40571</v>
      </c>
      <c r="B674" s="8">
        <v>100</v>
      </c>
      <c r="C674" s="11">
        <v>46.75</v>
      </c>
      <c r="D674" s="12">
        <v>46.75</v>
      </c>
      <c r="E674" s="9" t="str">
        <f t="shared" si="30"/>
        <v/>
      </c>
      <c r="F674" s="9" t="str">
        <f t="shared" si="31"/>
        <v/>
      </c>
      <c r="G674" s="9" t="str">
        <f t="shared" si="32"/>
        <v/>
      </c>
      <c r="H674" s="9">
        <v>-5</v>
      </c>
      <c r="P674" s="6"/>
    </row>
    <row r="675" spans="1:16" hidden="1" x14ac:dyDescent="0.25">
      <c r="A675" s="7">
        <v>40571</v>
      </c>
      <c r="B675" s="8">
        <v>200</v>
      </c>
      <c r="C675" s="11">
        <v>44.38</v>
      </c>
      <c r="D675" s="12">
        <v>44.38</v>
      </c>
      <c r="E675" s="9" t="str">
        <f t="shared" si="30"/>
        <v/>
      </c>
      <c r="F675" s="9" t="str">
        <f t="shared" si="31"/>
        <v/>
      </c>
      <c r="G675" s="9" t="str">
        <f t="shared" si="32"/>
        <v/>
      </c>
      <c r="H675" s="9">
        <v>-5</v>
      </c>
      <c r="P675" s="5"/>
    </row>
    <row r="676" spans="1:16" hidden="1" x14ac:dyDescent="0.25">
      <c r="A676" s="7">
        <v>40571</v>
      </c>
      <c r="B676" s="8">
        <v>300</v>
      </c>
      <c r="C676" s="11">
        <v>43.52</v>
      </c>
      <c r="D676" s="12">
        <v>43.521000000000001</v>
      </c>
      <c r="E676" s="9" t="str">
        <f t="shared" si="30"/>
        <v/>
      </c>
      <c r="F676" s="9" t="str">
        <f t="shared" si="31"/>
        <v/>
      </c>
      <c r="G676" s="9" t="str">
        <f t="shared" si="32"/>
        <v/>
      </c>
      <c r="H676" s="9">
        <v>-5</v>
      </c>
      <c r="P676" s="6"/>
    </row>
    <row r="677" spans="1:16" hidden="1" x14ac:dyDescent="0.25">
      <c r="A677" s="7">
        <v>40571</v>
      </c>
      <c r="B677" s="8">
        <v>400</v>
      </c>
      <c r="C677" s="11">
        <v>44.19</v>
      </c>
      <c r="D677" s="12">
        <v>44.19</v>
      </c>
      <c r="E677" s="9" t="str">
        <f t="shared" si="30"/>
        <v/>
      </c>
      <c r="F677" s="9" t="str">
        <f t="shared" si="31"/>
        <v/>
      </c>
      <c r="G677" s="9" t="str">
        <f t="shared" si="32"/>
        <v/>
      </c>
      <c r="H677" s="9">
        <v>-5</v>
      </c>
      <c r="P677" s="5"/>
    </row>
    <row r="678" spans="1:16" hidden="1" x14ac:dyDescent="0.25">
      <c r="A678" s="7">
        <v>40571</v>
      </c>
      <c r="B678" s="8">
        <v>500</v>
      </c>
      <c r="C678" s="11">
        <v>47.99</v>
      </c>
      <c r="D678" s="12">
        <v>47.991999999999997</v>
      </c>
      <c r="E678" s="9" t="str">
        <f t="shared" si="30"/>
        <v/>
      </c>
      <c r="F678" s="9" t="str">
        <f t="shared" si="31"/>
        <v/>
      </c>
      <c r="G678" s="9" t="str">
        <f t="shared" si="32"/>
        <v/>
      </c>
      <c r="H678" s="9">
        <v>-5</v>
      </c>
      <c r="P678" s="6"/>
    </row>
    <row r="679" spans="1:16" hidden="1" x14ac:dyDescent="0.25">
      <c r="A679" s="7">
        <v>40571</v>
      </c>
      <c r="B679" s="8">
        <v>600</v>
      </c>
      <c r="C679" s="11">
        <v>55.64</v>
      </c>
      <c r="D679" s="12">
        <v>55.636000000000003</v>
      </c>
      <c r="E679" s="9" t="str">
        <f t="shared" si="30"/>
        <v/>
      </c>
      <c r="F679" s="9" t="str">
        <f t="shared" si="31"/>
        <v/>
      </c>
      <c r="G679" s="9" t="str">
        <f t="shared" si="32"/>
        <v/>
      </c>
      <c r="H679" s="9">
        <v>-5</v>
      </c>
      <c r="P679" s="5"/>
    </row>
    <row r="680" spans="1:16" hidden="1" x14ac:dyDescent="0.25">
      <c r="A680" s="7">
        <v>40571</v>
      </c>
      <c r="B680" s="8">
        <v>700</v>
      </c>
      <c r="C680" s="11">
        <v>65.44</v>
      </c>
      <c r="D680" s="12">
        <v>65.44</v>
      </c>
      <c r="E680" s="9" t="str">
        <f t="shared" si="30"/>
        <v/>
      </c>
      <c r="F680" s="9" t="str">
        <f t="shared" si="31"/>
        <v/>
      </c>
      <c r="G680" s="9" t="str">
        <f t="shared" si="32"/>
        <v/>
      </c>
      <c r="H680" s="9">
        <v>-5</v>
      </c>
      <c r="P680" s="6"/>
    </row>
    <row r="681" spans="1:16" hidden="1" x14ac:dyDescent="0.25">
      <c r="A681" s="7">
        <v>40571</v>
      </c>
      <c r="B681" s="8">
        <v>800</v>
      </c>
      <c r="C681" s="11">
        <v>66.77</v>
      </c>
      <c r="D681" s="12">
        <v>66.772999999999996</v>
      </c>
      <c r="E681" s="9" t="str">
        <f t="shared" si="30"/>
        <v/>
      </c>
      <c r="F681" s="9" t="str">
        <f t="shared" si="31"/>
        <v/>
      </c>
      <c r="G681" s="9" t="str">
        <f t="shared" si="32"/>
        <v/>
      </c>
      <c r="H681" s="9">
        <v>-5</v>
      </c>
      <c r="P681" s="5"/>
    </row>
    <row r="682" spans="1:16" hidden="1" x14ac:dyDescent="0.25">
      <c r="A682" s="7">
        <v>40571</v>
      </c>
      <c r="B682" s="8">
        <v>900</v>
      </c>
      <c r="C682" s="11">
        <v>66.25</v>
      </c>
      <c r="D682" s="12">
        <v>66.248000000000005</v>
      </c>
      <c r="E682" s="9" t="str">
        <f t="shared" si="30"/>
        <v/>
      </c>
      <c r="F682" s="9" t="str">
        <f t="shared" si="31"/>
        <v/>
      </c>
      <c r="G682" s="9" t="str">
        <f t="shared" si="32"/>
        <v/>
      </c>
      <c r="H682" s="9">
        <v>-5</v>
      </c>
      <c r="P682" s="6"/>
    </row>
    <row r="683" spans="1:16" hidden="1" x14ac:dyDescent="0.25">
      <c r="A683" s="7">
        <v>40571</v>
      </c>
      <c r="B683" s="8">
        <v>1000</v>
      </c>
      <c r="C683" s="11">
        <v>65.94</v>
      </c>
      <c r="D683" s="12">
        <v>65.942999999999998</v>
      </c>
      <c r="E683" s="9" t="str">
        <f t="shared" si="30"/>
        <v/>
      </c>
      <c r="F683" s="9" t="str">
        <f t="shared" si="31"/>
        <v/>
      </c>
      <c r="G683" s="9" t="str">
        <f t="shared" si="32"/>
        <v/>
      </c>
      <c r="H683" s="9">
        <v>-5</v>
      </c>
      <c r="P683" s="5"/>
    </row>
    <row r="684" spans="1:16" hidden="1" x14ac:dyDescent="0.25">
      <c r="A684" s="7">
        <v>40571</v>
      </c>
      <c r="B684" s="8">
        <v>1100</v>
      </c>
      <c r="C684" s="11">
        <v>65.28</v>
      </c>
      <c r="D684" s="12">
        <v>65.281999999999996</v>
      </c>
      <c r="E684" s="9" t="str">
        <f t="shared" si="30"/>
        <v/>
      </c>
      <c r="F684" s="9" t="str">
        <f t="shared" si="31"/>
        <v/>
      </c>
      <c r="G684" s="9" t="str">
        <f t="shared" si="32"/>
        <v/>
      </c>
      <c r="H684" s="9">
        <v>-5</v>
      </c>
      <c r="P684" s="6"/>
    </row>
    <row r="685" spans="1:16" hidden="1" x14ac:dyDescent="0.25">
      <c r="A685" s="7">
        <v>40571</v>
      </c>
      <c r="B685" s="8">
        <v>1200</v>
      </c>
      <c r="C685" s="11">
        <v>64.17</v>
      </c>
      <c r="D685" s="12">
        <v>64.171999999999997</v>
      </c>
      <c r="E685" s="9" t="str">
        <f t="shared" si="30"/>
        <v/>
      </c>
      <c r="F685" s="9" t="str">
        <f t="shared" si="31"/>
        <v/>
      </c>
      <c r="G685" s="9" t="str">
        <f t="shared" si="32"/>
        <v/>
      </c>
      <c r="H685" s="9">
        <v>-5</v>
      </c>
      <c r="P685" s="5"/>
    </row>
    <row r="686" spans="1:16" hidden="1" x14ac:dyDescent="0.25">
      <c r="A686" s="7">
        <v>40571</v>
      </c>
      <c r="B686" s="8">
        <v>1300</v>
      </c>
      <c r="C686" s="11">
        <v>63.13</v>
      </c>
      <c r="D686" s="12">
        <v>63.128999999999998</v>
      </c>
      <c r="E686" s="9" t="str">
        <f t="shared" si="30"/>
        <v/>
      </c>
      <c r="F686" s="9" t="str">
        <f t="shared" si="31"/>
        <v/>
      </c>
      <c r="G686" s="9" t="str">
        <f t="shared" si="32"/>
        <v/>
      </c>
      <c r="H686" s="9">
        <v>-5</v>
      </c>
      <c r="P686" s="6"/>
    </row>
    <row r="687" spans="1:16" hidden="1" x14ac:dyDescent="0.25">
      <c r="A687" s="7">
        <v>40571</v>
      </c>
      <c r="B687" s="8">
        <v>1400</v>
      </c>
      <c r="C687" s="11">
        <v>61.03</v>
      </c>
      <c r="D687" s="12">
        <v>61.027999999999999</v>
      </c>
      <c r="E687" s="9" t="str">
        <f t="shared" si="30"/>
        <v/>
      </c>
      <c r="F687" s="9" t="str">
        <f t="shared" si="31"/>
        <v/>
      </c>
      <c r="G687" s="9" t="str">
        <f t="shared" si="32"/>
        <v/>
      </c>
      <c r="H687" s="9">
        <v>-5</v>
      </c>
      <c r="P687" s="5"/>
    </row>
    <row r="688" spans="1:16" hidden="1" x14ac:dyDescent="0.25">
      <c r="A688" s="7">
        <v>40571</v>
      </c>
      <c r="B688" s="8">
        <v>1500</v>
      </c>
      <c r="C688" s="11">
        <v>55.44</v>
      </c>
      <c r="D688" s="12">
        <v>55.435000000000002</v>
      </c>
      <c r="E688" s="9" t="str">
        <f t="shared" si="30"/>
        <v/>
      </c>
      <c r="F688" s="9" t="str">
        <f t="shared" si="31"/>
        <v/>
      </c>
      <c r="G688" s="9" t="str">
        <f t="shared" si="32"/>
        <v/>
      </c>
      <c r="H688" s="9">
        <v>-5</v>
      </c>
      <c r="P688" s="6"/>
    </row>
    <row r="689" spans="1:16" hidden="1" x14ac:dyDescent="0.25">
      <c r="A689" s="7">
        <v>40571</v>
      </c>
      <c r="B689" s="8">
        <v>1600</v>
      </c>
      <c r="C689" s="11">
        <v>58.2</v>
      </c>
      <c r="D689" s="12">
        <v>58.201999999999998</v>
      </c>
      <c r="E689" s="9" t="str">
        <f t="shared" ref="E689:E752" si="33">IF(A689=A690,"",AVERAGE(C666:C689))</f>
        <v/>
      </c>
      <c r="F689" s="9" t="str">
        <f t="shared" ref="F689:F752" si="34">IF(A689=A690,"",AVERAGE(D666:D689))</f>
        <v/>
      </c>
      <c r="G689" s="9" t="str">
        <f t="shared" ref="G689:G752" si="35">IF(A689=A690,"",E689-F689)</f>
        <v/>
      </c>
      <c r="H689" s="9">
        <v>-5</v>
      </c>
      <c r="P689" s="5"/>
    </row>
    <row r="690" spans="1:16" hidden="1" x14ac:dyDescent="0.25">
      <c r="A690" s="7">
        <v>40571</v>
      </c>
      <c r="B690" s="8">
        <v>1700</v>
      </c>
      <c r="C690" s="11">
        <v>64.83</v>
      </c>
      <c r="D690" s="12">
        <v>64.825000000000003</v>
      </c>
      <c r="E690" s="9" t="str">
        <f t="shared" si="33"/>
        <v/>
      </c>
      <c r="F690" s="9" t="str">
        <f t="shared" si="34"/>
        <v/>
      </c>
      <c r="G690" s="9" t="str">
        <f t="shared" si="35"/>
        <v/>
      </c>
      <c r="H690" s="9">
        <v>-5</v>
      </c>
      <c r="P690" s="6"/>
    </row>
    <row r="691" spans="1:16" hidden="1" x14ac:dyDescent="0.25">
      <c r="A691" s="7">
        <v>40571</v>
      </c>
      <c r="B691" s="8">
        <v>1800</v>
      </c>
      <c r="C691" s="11">
        <v>67.94</v>
      </c>
      <c r="D691" s="12">
        <v>68.540000000000006</v>
      </c>
      <c r="E691" s="9" t="str">
        <f t="shared" si="33"/>
        <v/>
      </c>
      <c r="F691" s="9" t="str">
        <f t="shared" si="34"/>
        <v/>
      </c>
      <c r="G691" s="9" t="str">
        <f t="shared" si="35"/>
        <v/>
      </c>
      <c r="H691" s="9">
        <v>-5</v>
      </c>
      <c r="P691" s="5"/>
    </row>
    <row r="692" spans="1:16" hidden="1" x14ac:dyDescent="0.25">
      <c r="A692" s="7">
        <v>40571</v>
      </c>
      <c r="B692" s="8">
        <v>1900</v>
      </c>
      <c r="C692" s="11">
        <v>64.39</v>
      </c>
      <c r="D692" s="12">
        <v>65.706000000000003</v>
      </c>
      <c r="E692" s="9" t="str">
        <f t="shared" si="33"/>
        <v/>
      </c>
      <c r="F692" s="9" t="str">
        <f t="shared" si="34"/>
        <v/>
      </c>
      <c r="G692" s="9" t="str">
        <f t="shared" si="35"/>
        <v/>
      </c>
      <c r="H692" s="9">
        <v>-5</v>
      </c>
      <c r="P692" s="6"/>
    </row>
    <row r="693" spans="1:16" hidden="1" x14ac:dyDescent="0.25">
      <c r="A693" s="7">
        <v>40571</v>
      </c>
      <c r="B693" s="8">
        <v>2000</v>
      </c>
      <c r="C693" s="11">
        <v>59.77</v>
      </c>
      <c r="D693" s="12">
        <v>59.765000000000001</v>
      </c>
      <c r="E693" s="9" t="str">
        <f t="shared" si="33"/>
        <v/>
      </c>
      <c r="F693" s="9" t="str">
        <f t="shared" si="34"/>
        <v/>
      </c>
      <c r="G693" s="9" t="str">
        <f t="shared" si="35"/>
        <v/>
      </c>
      <c r="H693" s="9">
        <v>-5</v>
      </c>
      <c r="P693" s="5"/>
    </row>
    <row r="694" spans="1:16" hidden="1" x14ac:dyDescent="0.25">
      <c r="A694" s="7">
        <v>40571</v>
      </c>
      <c r="B694" s="8">
        <v>2100</v>
      </c>
      <c r="C694" s="11">
        <v>54.79</v>
      </c>
      <c r="D694" s="12">
        <v>54.786000000000001</v>
      </c>
      <c r="E694" s="9" t="str">
        <f t="shared" si="33"/>
        <v/>
      </c>
      <c r="F694" s="9" t="str">
        <f t="shared" si="34"/>
        <v/>
      </c>
      <c r="G694" s="9" t="str">
        <f t="shared" si="35"/>
        <v/>
      </c>
      <c r="H694" s="9">
        <v>-5</v>
      </c>
      <c r="P694" s="6"/>
    </row>
    <row r="695" spans="1:16" hidden="1" x14ac:dyDescent="0.25">
      <c r="A695" s="7">
        <v>40571</v>
      </c>
      <c r="B695" s="8">
        <v>2200</v>
      </c>
      <c r="C695" s="11">
        <v>55.67</v>
      </c>
      <c r="D695" s="12">
        <v>55.667000000000002</v>
      </c>
      <c r="E695" s="9" t="str">
        <f t="shared" si="33"/>
        <v/>
      </c>
      <c r="F695" s="9" t="str">
        <f t="shared" si="34"/>
        <v/>
      </c>
      <c r="G695" s="9" t="str">
        <f t="shared" si="35"/>
        <v/>
      </c>
      <c r="H695" s="9">
        <v>-5</v>
      </c>
      <c r="P695" s="5"/>
    </row>
    <row r="696" spans="1:16" hidden="1" x14ac:dyDescent="0.25">
      <c r="A696" s="7">
        <v>40571</v>
      </c>
      <c r="B696" s="8">
        <v>2300</v>
      </c>
      <c r="C696" s="11">
        <v>52.71</v>
      </c>
      <c r="D696" s="12">
        <v>52.710999999999999</v>
      </c>
      <c r="E696" s="9">
        <f t="shared" si="33"/>
        <v>57.57833333333334</v>
      </c>
      <c r="F696" s="9">
        <f t="shared" si="34"/>
        <v>57.657666666666671</v>
      </c>
      <c r="G696" s="9">
        <f t="shared" si="35"/>
        <v>-7.9333333333330813E-2</v>
      </c>
      <c r="H696" s="9">
        <v>-5</v>
      </c>
      <c r="P696" s="6"/>
    </row>
    <row r="697" spans="1:16" hidden="1" x14ac:dyDescent="0.25">
      <c r="A697" s="7">
        <v>40572</v>
      </c>
      <c r="B697" s="8">
        <v>0</v>
      </c>
      <c r="C697" s="11">
        <v>52.17</v>
      </c>
      <c r="D697" s="12">
        <v>52.17</v>
      </c>
      <c r="E697" s="9" t="str">
        <f t="shared" si="33"/>
        <v/>
      </c>
      <c r="F697" s="9" t="str">
        <f t="shared" si="34"/>
        <v/>
      </c>
      <c r="G697" s="9" t="str">
        <f t="shared" si="35"/>
        <v/>
      </c>
      <c r="H697" s="9">
        <v>-5</v>
      </c>
      <c r="P697" s="5"/>
    </row>
    <row r="698" spans="1:16" hidden="1" x14ac:dyDescent="0.25">
      <c r="A698" s="7">
        <v>40572</v>
      </c>
      <c r="B698" s="8">
        <v>100</v>
      </c>
      <c r="C698" s="11">
        <v>49.71</v>
      </c>
      <c r="D698" s="12">
        <v>51.069000000000003</v>
      </c>
      <c r="E698" s="9" t="str">
        <f t="shared" si="33"/>
        <v/>
      </c>
      <c r="F698" s="9" t="str">
        <f t="shared" si="34"/>
        <v/>
      </c>
      <c r="G698" s="9" t="str">
        <f t="shared" si="35"/>
        <v/>
      </c>
      <c r="H698" s="9">
        <v>-5</v>
      </c>
      <c r="P698" s="6"/>
    </row>
    <row r="699" spans="1:16" hidden="1" x14ac:dyDescent="0.25">
      <c r="A699" s="7">
        <v>40572</v>
      </c>
      <c r="B699" s="8">
        <v>200</v>
      </c>
      <c r="C699" s="11">
        <v>46.99</v>
      </c>
      <c r="D699" s="12">
        <v>47.765999999999998</v>
      </c>
      <c r="E699" s="9" t="str">
        <f t="shared" si="33"/>
        <v/>
      </c>
      <c r="F699" s="9" t="str">
        <f t="shared" si="34"/>
        <v/>
      </c>
      <c r="G699" s="9" t="str">
        <f t="shared" si="35"/>
        <v/>
      </c>
      <c r="H699" s="9">
        <v>-5</v>
      </c>
      <c r="P699" s="5"/>
    </row>
    <row r="700" spans="1:16" hidden="1" x14ac:dyDescent="0.25">
      <c r="A700" s="7">
        <v>40572</v>
      </c>
      <c r="B700" s="8">
        <v>300</v>
      </c>
      <c r="C700" s="11">
        <v>45.96</v>
      </c>
      <c r="D700" s="12">
        <v>45.957000000000001</v>
      </c>
      <c r="E700" s="9" t="str">
        <f t="shared" si="33"/>
        <v/>
      </c>
      <c r="F700" s="9" t="str">
        <f t="shared" si="34"/>
        <v/>
      </c>
      <c r="G700" s="9" t="str">
        <f t="shared" si="35"/>
        <v/>
      </c>
      <c r="H700" s="9">
        <v>-5</v>
      </c>
      <c r="P700" s="6"/>
    </row>
    <row r="701" spans="1:16" hidden="1" x14ac:dyDescent="0.25">
      <c r="A701" s="7">
        <v>40572</v>
      </c>
      <c r="B701" s="8">
        <v>400</v>
      </c>
      <c r="C701" s="11">
        <v>44.97</v>
      </c>
      <c r="D701" s="12">
        <v>44.97</v>
      </c>
      <c r="E701" s="9" t="str">
        <f t="shared" si="33"/>
        <v/>
      </c>
      <c r="F701" s="9" t="str">
        <f t="shared" si="34"/>
        <v/>
      </c>
      <c r="G701" s="9" t="str">
        <f t="shared" si="35"/>
        <v/>
      </c>
      <c r="H701" s="9">
        <v>-5</v>
      </c>
      <c r="P701" s="5"/>
    </row>
    <row r="702" spans="1:16" hidden="1" x14ac:dyDescent="0.25">
      <c r="A702" s="7">
        <v>40572</v>
      </c>
      <c r="B702" s="8">
        <v>500</v>
      </c>
      <c r="C702" s="11">
        <v>44.18</v>
      </c>
      <c r="D702" s="12">
        <v>44.176000000000002</v>
      </c>
      <c r="E702" s="9" t="str">
        <f t="shared" si="33"/>
        <v/>
      </c>
      <c r="F702" s="9" t="str">
        <f t="shared" si="34"/>
        <v/>
      </c>
      <c r="G702" s="9" t="str">
        <f t="shared" si="35"/>
        <v/>
      </c>
      <c r="H702" s="9">
        <v>-5</v>
      </c>
      <c r="P702" s="6"/>
    </row>
    <row r="703" spans="1:16" hidden="1" x14ac:dyDescent="0.25">
      <c r="A703" s="7">
        <v>40572</v>
      </c>
      <c r="B703" s="8">
        <v>600</v>
      </c>
      <c r="C703" s="11">
        <v>45.16</v>
      </c>
      <c r="D703" s="12">
        <v>45.164000000000001</v>
      </c>
      <c r="E703" s="9" t="str">
        <f t="shared" si="33"/>
        <v/>
      </c>
      <c r="F703" s="9" t="str">
        <f t="shared" si="34"/>
        <v/>
      </c>
      <c r="G703" s="9" t="str">
        <f t="shared" si="35"/>
        <v/>
      </c>
      <c r="H703" s="9">
        <v>-5</v>
      </c>
      <c r="P703" s="5"/>
    </row>
    <row r="704" spans="1:16" hidden="1" x14ac:dyDescent="0.25">
      <c r="A704" s="7">
        <v>40572</v>
      </c>
      <c r="B704" s="8">
        <v>700</v>
      </c>
      <c r="C704" s="11">
        <v>47.46</v>
      </c>
      <c r="D704" s="12">
        <v>47.46</v>
      </c>
      <c r="E704" s="9" t="str">
        <f t="shared" si="33"/>
        <v/>
      </c>
      <c r="F704" s="9" t="str">
        <f t="shared" si="34"/>
        <v/>
      </c>
      <c r="G704" s="9" t="str">
        <f t="shared" si="35"/>
        <v/>
      </c>
      <c r="H704" s="9">
        <v>-5</v>
      </c>
      <c r="P704" s="6"/>
    </row>
    <row r="705" spans="1:16" hidden="1" x14ac:dyDescent="0.25">
      <c r="A705" s="7">
        <v>40572</v>
      </c>
      <c r="B705" s="8">
        <v>800</v>
      </c>
      <c r="C705" s="11">
        <v>51.27</v>
      </c>
      <c r="D705" s="12">
        <v>51.274999999999999</v>
      </c>
      <c r="E705" s="9" t="str">
        <f t="shared" si="33"/>
        <v/>
      </c>
      <c r="F705" s="9" t="str">
        <f t="shared" si="34"/>
        <v/>
      </c>
      <c r="G705" s="9" t="str">
        <f t="shared" si="35"/>
        <v/>
      </c>
      <c r="H705" s="9">
        <v>-5</v>
      </c>
      <c r="P705" s="5"/>
    </row>
    <row r="706" spans="1:16" hidden="1" x14ac:dyDescent="0.25">
      <c r="A706" s="7">
        <v>40572</v>
      </c>
      <c r="B706" s="8">
        <v>900</v>
      </c>
      <c r="C706" s="11">
        <v>55.39</v>
      </c>
      <c r="D706" s="12">
        <v>55.39</v>
      </c>
      <c r="E706" s="9" t="str">
        <f t="shared" si="33"/>
        <v/>
      </c>
      <c r="F706" s="9" t="str">
        <f t="shared" si="34"/>
        <v/>
      </c>
      <c r="G706" s="9" t="str">
        <f t="shared" si="35"/>
        <v/>
      </c>
      <c r="H706" s="9">
        <v>-5</v>
      </c>
      <c r="P706" s="6"/>
    </row>
    <row r="707" spans="1:16" hidden="1" x14ac:dyDescent="0.25">
      <c r="A707" s="7">
        <v>40572</v>
      </c>
      <c r="B707" s="8">
        <v>1000</v>
      </c>
      <c r="C707" s="11">
        <v>59.32</v>
      </c>
      <c r="D707" s="12">
        <v>59.317</v>
      </c>
      <c r="E707" s="9" t="str">
        <f t="shared" si="33"/>
        <v/>
      </c>
      <c r="F707" s="9" t="str">
        <f t="shared" si="34"/>
        <v/>
      </c>
      <c r="G707" s="9" t="str">
        <f t="shared" si="35"/>
        <v/>
      </c>
      <c r="H707" s="9">
        <v>-5</v>
      </c>
      <c r="P707" s="5"/>
    </row>
    <row r="708" spans="1:16" hidden="1" x14ac:dyDescent="0.25">
      <c r="A708" s="7">
        <v>40572</v>
      </c>
      <c r="B708" s="8">
        <v>1100</v>
      </c>
      <c r="C708" s="11">
        <v>60.45</v>
      </c>
      <c r="D708" s="12">
        <v>60.445999999999998</v>
      </c>
      <c r="E708" s="9" t="str">
        <f t="shared" si="33"/>
        <v/>
      </c>
      <c r="F708" s="9" t="str">
        <f t="shared" si="34"/>
        <v/>
      </c>
      <c r="G708" s="9" t="str">
        <f t="shared" si="35"/>
        <v/>
      </c>
      <c r="H708" s="9">
        <v>-5</v>
      </c>
      <c r="P708" s="6"/>
    </row>
    <row r="709" spans="1:16" hidden="1" x14ac:dyDescent="0.25">
      <c r="A709" s="7">
        <v>40572</v>
      </c>
      <c r="B709" s="8">
        <v>1200</v>
      </c>
      <c r="C709" s="11">
        <v>58.14</v>
      </c>
      <c r="D709" s="12">
        <v>58.134999999999998</v>
      </c>
      <c r="E709" s="9" t="str">
        <f t="shared" si="33"/>
        <v/>
      </c>
      <c r="F709" s="9" t="str">
        <f t="shared" si="34"/>
        <v/>
      </c>
      <c r="G709" s="9" t="str">
        <f t="shared" si="35"/>
        <v/>
      </c>
      <c r="H709" s="9">
        <v>-5</v>
      </c>
      <c r="P709" s="5"/>
    </row>
    <row r="710" spans="1:16" hidden="1" x14ac:dyDescent="0.25">
      <c r="A710" s="7">
        <v>40572</v>
      </c>
      <c r="B710" s="8">
        <v>1300</v>
      </c>
      <c r="C710" s="11">
        <v>53.25</v>
      </c>
      <c r="D710" s="12">
        <v>53.253</v>
      </c>
      <c r="E710" s="9" t="str">
        <f t="shared" si="33"/>
        <v/>
      </c>
      <c r="F710" s="9" t="str">
        <f t="shared" si="34"/>
        <v/>
      </c>
      <c r="G710" s="9" t="str">
        <f t="shared" si="35"/>
        <v/>
      </c>
      <c r="H710" s="9">
        <v>-5</v>
      </c>
      <c r="P710" s="6"/>
    </row>
    <row r="711" spans="1:16" hidden="1" x14ac:dyDescent="0.25">
      <c r="A711" s="7">
        <v>40572</v>
      </c>
      <c r="B711" s="8">
        <v>1400</v>
      </c>
      <c r="C711" s="11">
        <v>49.71</v>
      </c>
      <c r="D711" s="12">
        <v>49.710999999999999</v>
      </c>
      <c r="E711" s="9" t="str">
        <f t="shared" si="33"/>
        <v/>
      </c>
      <c r="F711" s="9" t="str">
        <f t="shared" si="34"/>
        <v/>
      </c>
      <c r="G711" s="9" t="str">
        <f t="shared" si="35"/>
        <v/>
      </c>
      <c r="H711" s="9">
        <v>-5</v>
      </c>
      <c r="P711" s="5"/>
    </row>
    <row r="712" spans="1:16" hidden="1" x14ac:dyDescent="0.25">
      <c r="A712" s="7">
        <v>40572</v>
      </c>
      <c r="B712" s="8">
        <v>1500</v>
      </c>
      <c r="C712" s="11">
        <v>47.84</v>
      </c>
      <c r="D712" s="12">
        <v>47.838999999999999</v>
      </c>
      <c r="E712" s="9" t="str">
        <f t="shared" si="33"/>
        <v/>
      </c>
      <c r="F712" s="9" t="str">
        <f t="shared" si="34"/>
        <v/>
      </c>
      <c r="G712" s="9" t="str">
        <f t="shared" si="35"/>
        <v/>
      </c>
      <c r="H712" s="9">
        <v>-5</v>
      </c>
      <c r="P712" s="6"/>
    </row>
    <row r="713" spans="1:16" hidden="1" x14ac:dyDescent="0.25">
      <c r="A713" s="7">
        <v>40572</v>
      </c>
      <c r="B713" s="8">
        <v>1600</v>
      </c>
      <c r="C713" s="11">
        <v>47.94</v>
      </c>
      <c r="D713" s="12">
        <v>47.944000000000003</v>
      </c>
      <c r="E713" s="9" t="str">
        <f t="shared" si="33"/>
        <v/>
      </c>
      <c r="F713" s="9" t="str">
        <f t="shared" si="34"/>
        <v/>
      </c>
      <c r="G713" s="9" t="str">
        <f t="shared" si="35"/>
        <v/>
      </c>
      <c r="H713" s="9">
        <v>-5</v>
      </c>
      <c r="P713" s="5"/>
    </row>
    <row r="714" spans="1:16" hidden="1" x14ac:dyDescent="0.25">
      <c r="A714" s="7">
        <v>40572</v>
      </c>
      <c r="B714" s="8">
        <v>1700</v>
      </c>
      <c r="C714" s="11">
        <v>59.7</v>
      </c>
      <c r="D714" s="12">
        <v>59.704000000000001</v>
      </c>
      <c r="E714" s="9" t="str">
        <f t="shared" si="33"/>
        <v/>
      </c>
      <c r="F714" s="9" t="str">
        <f t="shared" si="34"/>
        <v/>
      </c>
      <c r="G714" s="9" t="str">
        <f t="shared" si="35"/>
        <v/>
      </c>
      <c r="H714" s="9">
        <v>-5</v>
      </c>
      <c r="P714" s="6"/>
    </row>
    <row r="715" spans="1:16" hidden="1" x14ac:dyDescent="0.25">
      <c r="A715" s="7">
        <v>40572</v>
      </c>
      <c r="B715" s="8">
        <v>1800</v>
      </c>
      <c r="C715" s="11">
        <v>64.05</v>
      </c>
      <c r="D715" s="12">
        <v>64.046999999999997</v>
      </c>
      <c r="E715" s="9" t="str">
        <f t="shared" si="33"/>
        <v/>
      </c>
      <c r="F715" s="9" t="str">
        <f t="shared" si="34"/>
        <v/>
      </c>
      <c r="G715" s="9" t="str">
        <f t="shared" si="35"/>
        <v/>
      </c>
      <c r="H715" s="9">
        <v>-5</v>
      </c>
      <c r="P715" s="5"/>
    </row>
    <row r="716" spans="1:16" hidden="1" x14ac:dyDescent="0.25">
      <c r="A716" s="7">
        <v>40572</v>
      </c>
      <c r="B716" s="8">
        <v>1900</v>
      </c>
      <c r="C716" s="11">
        <v>62.03</v>
      </c>
      <c r="D716" s="12">
        <v>62.030999999999999</v>
      </c>
      <c r="E716" s="9" t="str">
        <f t="shared" si="33"/>
        <v/>
      </c>
      <c r="F716" s="9" t="str">
        <f t="shared" si="34"/>
        <v/>
      </c>
      <c r="G716" s="9" t="str">
        <f t="shared" si="35"/>
        <v/>
      </c>
      <c r="H716" s="9">
        <v>-5</v>
      </c>
      <c r="P716" s="6"/>
    </row>
    <row r="717" spans="1:16" hidden="1" x14ac:dyDescent="0.25">
      <c r="A717" s="7">
        <v>40572</v>
      </c>
      <c r="B717" s="8">
        <v>2000</v>
      </c>
      <c r="C717" s="11">
        <v>55.29</v>
      </c>
      <c r="D717" s="12">
        <v>55.293999999999997</v>
      </c>
      <c r="E717" s="9" t="str">
        <f t="shared" si="33"/>
        <v/>
      </c>
      <c r="F717" s="9" t="str">
        <f t="shared" si="34"/>
        <v/>
      </c>
      <c r="G717" s="9" t="str">
        <f t="shared" si="35"/>
        <v/>
      </c>
      <c r="H717" s="9">
        <v>-5</v>
      </c>
      <c r="P717" s="5"/>
    </row>
    <row r="718" spans="1:16" hidden="1" x14ac:dyDescent="0.25">
      <c r="A718" s="7">
        <v>40572</v>
      </c>
      <c r="B718" s="8">
        <v>2100</v>
      </c>
      <c r="C718" s="11">
        <v>48.04</v>
      </c>
      <c r="D718" s="12">
        <v>48.042000000000002</v>
      </c>
      <c r="E718" s="9" t="str">
        <f t="shared" si="33"/>
        <v/>
      </c>
      <c r="F718" s="9" t="str">
        <f t="shared" si="34"/>
        <v/>
      </c>
      <c r="G718" s="9" t="str">
        <f t="shared" si="35"/>
        <v/>
      </c>
      <c r="H718" s="9">
        <v>-5</v>
      </c>
      <c r="P718" s="6"/>
    </row>
    <row r="719" spans="1:16" hidden="1" x14ac:dyDescent="0.25">
      <c r="A719" s="7">
        <v>40572</v>
      </c>
      <c r="B719" s="8">
        <v>2200</v>
      </c>
      <c r="C719" s="11">
        <v>49.93</v>
      </c>
      <c r="D719" s="12">
        <v>49.93</v>
      </c>
      <c r="E719" s="9" t="str">
        <f t="shared" si="33"/>
        <v/>
      </c>
      <c r="F719" s="9" t="str">
        <f t="shared" si="34"/>
        <v/>
      </c>
      <c r="G719" s="9" t="str">
        <f t="shared" si="35"/>
        <v/>
      </c>
      <c r="H719" s="9">
        <v>-5</v>
      </c>
      <c r="P719" s="5"/>
    </row>
    <row r="720" spans="1:16" hidden="1" x14ac:dyDescent="0.25">
      <c r="A720" s="7">
        <v>40572</v>
      </c>
      <c r="B720" s="8">
        <v>2300</v>
      </c>
      <c r="C720" s="11">
        <v>48.82</v>
      </c>
      <c r="D720" s="12">
        <v>50.031999999999996</v>
      </c>
      <c r="E720" s="9">
        <f t="shared" si="33"/>
        <v>51.990416666666668</v>
      </c>
      <c r="F720" s="9">
        <f t="shared" si="34"/>
        <v>52.130083333333324</v>
      </c>
      <c r="G720" s="9">
        <f t="shared" si="35"/>
        <v>-0.13966666666665617</v>
      </c>
      <c r="H720" s="9">
        <v>-5</v>
      </c>
      <c r="P720" s="6"/>
    </row>
    <row r="721" spans="1:16" hidden="1" x14ac:dyDescent="0.25">
      <c r="A721" s="7">
        <v>40573</v>
      </c>
      <c r="B721" s="8">
        <v>0</v>
      </c>
      <c r="C721" s="11">
        <v>47.03</v>
      </c>
      <c r="D721" s="12">
        <v>47.54</v>
      </c>
      <c r="E721" s="9" t="str">
        <f t="shared" si="33"/>
        <v/>
      </c>
      <c r="F721" s="9" t="str">
        <f t="shared" si="34"/>
        <v/>
      </c>
      <c r="G721" s="9" t="str">
        <f t="shared" si="35"/>
        <v/>
      </c>
      <c r="H721" s="9">
        <v>-5</v>
      </c>
      <c r="P721" s="5"/>
    </row>
    <row r="722" spans="1:16" hidden="1" x14ac:dyDescent="0.25">
      <c r="A722" s="7">
        <v>40573</v>
      </c>
      <c r="B722" s="8">
        <v>100</v>
      </c>
      <c r="C722" s="11">
        <v>44.94</v>
      </c>
      <c r="D722" s="12">
        <v>51.140999999999998</v>
      </c>
      <c r="E722" s="9" t="str">
        <f t="shared" si="33"/>
        <v/>
      </c>
      <c r="F722" s="9" t="str">
        <f t="shared" si="34"/>
        <v/>
      </c>
      <c r="G722" s="9" t="str">
        <f t="shared" si="35"/>
        <v/>
      </c>
      <c r="H722" s="9">
        <v>-5</v>
      </c>
      <c r="P722" s="6"/>
    </row>
    <row r="723" spans="1:16" hidden="1" x14ac:dyDescent="0.25">
      <c r="A723" s="7">
        <v>40573</v>
      </c>
      <c r="B723" s="8">
        <v>200</v>
      </c>
      <c r="C723" s="11">
        <v>47.44</v>
      </c>
      <c r="D723" s="12">
        <v>49.308999999999997</v>
      </c>
      <c r="E723" s="9" t="str">
        <f t="shared" si="33"/>
        <v/>
      </c>
      <c r="F723" s="9" t="str">
        <f t="shared" si="34"/>
        <v/>
      </c>
      <c r="G723" s="9" t="str">
        <f t="shared" si="35"/>
        <v/>
      </c>
      <c r="H723" s="9">
        <v>-5</v>
      </c>
      <c r="P723" s="5"/>
    </row>
    <row r="724" spans="1:16" hidden="1" x14ac:dyDescent="0.25">
      <c r="A724" s="7">
        <v>40573</v>
      </c>
      <c r="B724" s="8">
        <v>300</v>
      </c>
      <c r="C724" s="11">
        <v>45.1</v>
      </c>
      <c r="D724" s="12">
        <v>45.1</v>
      </c>
      <c r="E724" s="9" t="str">
        <f t="shared" si="33"/>
        <v/>
      </c>
      <c r="F724" s="9" t="str">
        <f t="shared" si="34"/>
        <v/>
      </c>
      <c r="G724" s="9" t="str">
        <f t="shared" si="35"/>
        <v/>
      </c>
      <c r="H724" s="9">
        <v>-5</v>
      </c>
      <c r="P724" s="6"/>
    </row>
    <row r="725" spans="1:16" hidden="1" x14ac:dyDescent="0.25">
      <c r="A725" s="7">
        <v>40573</v>
      </c>
      <c r="B725" s="8">
        <v>400</v>
      </c>
      <c r="C725" s="11">
        <v>44.19</v>
      </c>
      <c r="D725" s="12">
        <v>44.189</v>
      </c>
      <c r="E725" s="9" t="str">
        <f t="shared" si="33"/>
        <v/>
      </c>
      <c r="F725" s="9" t="str">
        <f t="shared" si="34"/>
        <v/>
      </c>
      <c r="G725" s="9" t="str">
        <f t="shared" si="35"/>
        <v/>
      </c>
      <c r="H725" s="9">
        <v>-5</v>
      </c>
      <c r="P725" s="5"/>
    </row>
    <row r="726" spans="1:16" hidden="1" x14ac:dyDescent="0.25">
      <c r="A726" s="7">
        <v>40573</v>
      </c>
      <c r="B726" s="8">
        <v>500</v>
      </c>
      <c r="C726" s="11">
        <v>43.03</v>
      </c>
      <c r="D726" s="12">
        <v>43.029000000000003</v>
      </c>
      <c r="E726" s="9" t="str">
        <f t="shared" si="33"/>
        <v/>
      </c>
      <c r="F726" s="9" t="str">
        <f t="shared" si="34"/>
        <v/>
      </c>
      <c r="G726" s="9" t="str">
        <f t="shared" si="35"/>
        <v/>
      </c>
      <c r="H726" s="9">
        <v>-5</v>
      </c>
      <c r="P726" s="6"/>
    </row>
    <row r="727" spans="1:16" hidden="1" x14ac:dyDescent="0.25">
      <c r="A727" s="7">
        <v>40573</v>
      </c>
      <c r="B727" s="8">
        <v>600</v>
      </c>
      <c r="C727" s="11">
        <v>37.74</v>
      </c>
      <c r="D727" s="12">
        <v>37.734999999999999</v>
      </c>
      <c r="E727" s="9" t="str">
        <f t="shared" si="33"/>
        <v/>
      </c>
      <c r="F727" s="9" t="str">
        <f t="shared" si="34"/>
        <v/>
      </c>
      <c r="G727" s="9" t="str">
        <f t="shared" si="35"/>
        <v/>
      </c>
      <c r="H727" s="9">
        <v>-5</v>
      </c>
      <c r="P727" s="5"/>
    </row>
    <row r="728" spans="1:16" hidden="1" x14ac:dyDescent="0.25">
      <c r="A728" s="7">
        <v>40573</v>
      </c>
      <c r="B728" s="8">
        <v>700</v>
      </c>
      <c r="C728" s="11">
        <v>42.43</v>
      </c>
      <c r="D728" s="12">
        <v>42.43</v>
      </c>
      <c r="E728" s="9" t="str">
        <f t="shared" si="33"/>
        <v/>
      </c>
      <c r="F728" s="9" t="str">
        <f t="shared" si="34"/>
        <v/>
      </c>
      <c r="G728" s="9" t="str">
        <f t="shared" si="35"/>
        <v/>
      </c>
      <c r="H728" s="9">
        <v>-5</v>
      </c>
      <c r="P728" s="6"/>
    </row>
    <row r="729" spans="1:16" hidden="1" x14ac:dyDescent="0.25">
      <c r="A729" s="7">
        <v>40573</v>
      </c>
      <c r="B729" s="8">
        <v>800</v>
      </c>
      <c r="C729" s="11">
        <v>44.52</v>
      </c>
      <c r="D729" s="12">
        <v>44.518999999999998</v>
      </c>
      <c r="E729" s="9" t="str">
        <f t="shared" si="33"/>
        <v/>
      </c>
      <c r="F729" s="9" t="str">
        <f t="shared" si="34"/>
        <v/>
      </c>
      <c r="G729" s="9" t="str">
        <f t="shared" si="35"/>
        <v/>
      </c>
      <c r="H729" s="9">
        <v>-5</v>
      </c>
      <c r="P729" s="5"/>
    </row>
    <row r="730" spans="1:16" hidden="1" x14ac:dyDescent="0.25">
      <c r="A730" s="7">
        <v>40573</v>
      </c>
      <c r="B730" s="8">
        <v>900</v>
      </c>
      <c r="C730" s="11">
        <v>47.69</v>
      </c>
      <c r="D730" s="12">
        <v>47.686</v>
      </c>
      <c r="E730" s="9" t="str">
        <f t="shared" si="33"/>
        <v/>
      </c>
      <c r="F730" s="9" t="str">
        <f t="shared" si="34"/>
        <v/>
      </c>
      <c r="G730" s="9" t="str">
        <f t="shared" si="35"/>
        <v/>
      </c>
      <c r="H730" s="9">
        <v>-5</v>
      </c>
      <c r="P730" s="6"/>
    </row>
    <row r="731" spans="1:16" hidden="1" x14ac:dyDescent="0.25">
      <c r="A731" s="7">
        <v>40573</v>
      </c>
      <c r="B731" s="8">
        <v>1000</v>
      </c>
      <c r="C731" s="11">
        <v>54.12</v>
      </c>
      <c r="D731" s="12">
        <v>54.124000000000002</v>
      </c>
      <c r="E731" s="9" t="str">
        <f t="shared" si="33"/>
        <v/>
      </c>
      <c r="F731" s="9" t="str">
        <f t="shared" si="34"/>
        <v/>
      </c>
      <c r="G731" s="9" t="str">
        <f t="shared" si="35"/>
        <v/>
      </c>
      <c r="H731" s="9">
        <v>-5</v>
      </c>
      <c r="P731" s="5"/>
    </row>
    <row r="732" spans="1:16" hidden="1" x14ac:dyDescent="0.25">
      <c r="A732" s="7">
        <v>40573</v>
      </c>
      <c r="B732" s="8">
        <v>1100</v>
      </c>
      <c r="C732" s="11">
        <v>57.93</v>
      </c>
      <c r="D732" s="12">
        <v>57.926000000000002</v>
      </c>
      <c r="E732" s="9" t="str">
        <f t="shared" si="33"/>
        <v/>
      </c>
      <c r="F732" s="9" t="str">
        <f t="shared" si="34"/>
        <v/>
      </c>
      <c r="G732" s="9" t="str">
        <f t="shared" si="35"/>
        <v/>
      </c>
      <c r="H732" s="9">
        <v>-5</v>
      </c>
      <c r="P732" s="6"/>
    </row>
    <row r="733" spans="1:16" hidden="1" x14ac:dyDescent="0.25">
      <c r="A733" s="7">
        <v>40573</v>
      </c>
      <c r="B733" s="8">
        <v>1200</v>
      </c>
      <c r="C733" s="11">
        <v>56.73</v>
      </c>
      <c r="D733" s="12">
        <v>56.734000000000002</v>
      </c>
      <c r="E733" s="9" t="str">
        <f t="shared" si="33"/>
        <v/>
      </c>
      <c r="F733" s="9" t="str">
        <f t="shared" si="34"/>
        <v/>
      </c>
      <c r="G733" s="9" t="str">
        <f t="shared" si="35"/>
        <v/>
      </c>
      <c r="H733" s="9">
        <v>-5</v>
      </c>
      <c r="P733" s="5"/>
    </row>
    <row r="734" spans="1:16" hidden="1" x14ac:dyDescent="0.25">
      <c r="A734" s="7">
        <v>40573</v>
      </c>
      <c r="B734" s="8">
        <v>1300</v>
      </c>
      <c r="C734" s="11">
        <v>48.34</v>
      </c>
      <c r="D734" s="12">
        <v>48.341000000000001</v>
      </c>
      <c r="E734" s="9" t="str">
        <f t="shared" si="33"/>
        <v/>
      </c>
      <c r="F734" s="9" t="str">
        <f t="shared" si="34"/>
        <v/>
      </c>
      <c r="G734" s="9" t="str">
        <f t="shared" si="35"/>
        <v/>
      </c>
      <c r="H734" s="9">
        <v>-5</v>
      </c>
      <c r="P734" s="6"/>
    </row>
    <row r="735" spans="1:16" hidden="1" x14ac:dyDescent="0.25">
      <c r="A735" s="7">
        <v>40573</v>
      </c>
      <c r="B735" s="8">
        <v>1400</v>
      </c>
      <c r="C735" s="11">
        <v>44.65</v>
      </c>
      <c r="D735" s="12">
        <v>44.65</v>
      </c>
      <c r="E735" s="9" t="str">
        <f t="shared" si="33"/>
        <v/>
      </c>
      <c r="F735" s="9" t="str">
        <f t="shared" si="34"/>
        <v/>
      </c>
      <c r="G735" s="9" t="str">
        <f t="shared" si="35"/>
        <v/>
      </c>
      <c r="H735" s="9">
        <v>-5</v>
      </c>
      <c r="P735" s="5"/>
    </row>
    <row r="736" spans="1:16" hidden="1" x14ac:dyDescent="0.25">
      <c r="A736" s="7">
        <v>40573</v>
      </c>
      <c r="B736" s="8">
        <v>1500</v>
      </c>
      <c r="C736" s="11">
        <v>43.02</v>
      </c>
      <c r="D736" s="12">
        <v>43.021999999999998</v>
      </c>
      <c r="E736" s="9" t="str">
        <f t="shared" si="33"/>
        <v/>
      </c>
      <c r="F736" s="9" t="str">
        <f t="shared" si="34"/>
        <v/>
      </c>
      <c r="G736" s="9" t="str">
        <f t="shared" si="35"/>
        <v/>
      </c>
      <c r="H736" s="9">
        <v>-5</v>
      </c>
      <c r="P736" s="6"/>
    </row>
    <row r="737" spans="1:16" hidden="1" x14ac:dyDescent="0.25">
      <c r="A737" s="7">
        <v>40573</v>
      </c>
      <c r="B737" s="8">
        <v>1600</v>
      </c>
      <c r="C737" s="11">
        <v>42.7</v>
      </c>
      <c r="D737" s="12">
        <v>42.7</v>
      </c>
      <c r="E737" s="9" t="str">
        <f t="shared" si="33"/>
        <v/>
      </c>
      <c r="F737" s="9" t="str">
        <f t="shared" si="34"/>
        <v/>
      </c>
      <c r="G737" s="9" t="str">
        <f t="shared" si="35"/>
        <v/>
      </c>
      <c r="H737" s="9">
        <v>-5</v>
      </c>
      <c r="P737" s="5"/>
    </row>
    <row r="738" spans="1:16" hidden="1" x14ac:dyDescent="0.25">
      <c r="A738" s="7">
        <v>40573</v>
      </c>
      <c r="B738" s="8">
        <v>1700</v>
      </c>
      <c r="C738" s="11">
        <v>52.43</v>
      </c>
      <c r="D738" s="12">
        <v>52.43</v>
      </c>
      <c r="E738" s="9" t="str">
        <f t="shared" si="33"/>
        <v/>
      </c>
      <c r="F738" s="9" t="str">
        <f t="shared" si="34"/>
        <v/>
      </c>
      <c r="G738" s="9" t="str">
        <f t="shared" si="35"/>
        <v/>
      </c>
      <c r="H738" s="9">
        <v>-5</v>
      </c>
      <c r="P738" s="6"/>
    </row>
    <row r="739" spans="1:16" hidden="1" x14ac:dyDescent="0.25">
      <c r="A739" s="7">
        <v>40573</v>
      </c>
      <c r="B739" s="8">
        <v>1800</v>
      </c>
      <c r="C739" s="11">
        <v>63.35</v>
      </c>
      <c r="D739" s="12">
        <v>63.354999999999997</v>
      </c>
      <c r="E739" s="9" t="str">
        <f t="shared" si="33"/>
        <v/>
      </c>
      <c r="F739" s="9" t="str">
        <f t="shared" si="34"/>
        <v/>
      </c>
      <c r="G739" s="9" t="str">
        <f t="shared" si="35"/>
        <v/>
      </c>
      <c r="H739" s="9">
        <v>-5</v>
      </c>
      <c r="P739" s="5"/>
    </row>
    <row r="740" spans="1:16" hidden="1" x14ac:dyDescent="0.25">
      <c r="A740" s="7">
        <v>40573</v>
      </c>
      <c r="B740" s="8">
        <v>1900</v>
      </c>
      <c r="C740" s="11">
        <v>63.3</v>
      </c>
      <c r="D740" s="12">
        <v>63.302</v>
      </c>
      <c r="E740" s="9" t="str">
        <f t="shared" si="33"/>
        <v/>
      </c>
      <c r="F740" s="9" t="str">
        <f t="shared" si="34"/>
        <v/>
      </c>
      <c r="G740" s="9" t="str">
        <f t="shared" si="35"/>
        <v/>
      </c>
      <c r="H740" s="9">
        <v>-5</v>
      </c>
      <c r="P740" s="6"/>
    </row>
    <row r="741" spans="1:16" hidden="1" x14ac:dyDescent="0.25">
      <c r="A741" s="7">
        <v>40573</v>
      </c>
      <c r="B741" s="8">
        <v>2000</v>
      </c>
      <c r="C741" s="11">
        <v>61.6</v>
      </c>
      <c r="D741" s="12">
        <v>61.601999999999997</v>
      </c>
      <c r="E741" s="9" t="str">
        <f t="shared" si="33"/>
        <v/>
      </c>
      <c r="F741" s="9" t="str">
        <f t="shared" si="34"/>
        <v/>
      </c>
      <c r="G741" s="9" t="str">
        <f t="shared" si="35"/>
        <v/>
      </c>
      <c r="H741" s="9">
        <v>-5</v>
      </c>
      <c r="P741" s="5"/>
    </row>
    <row r="742" spans="1:16" hidden="1" x14ac:dyDescent="0.25">
      <c r="A742" s="7">
        <v>40573</v>
      </c>
      <c r="B742" s="8">
        <v>2100</v>
      </c>
      <c r="C742" s="11">
        <v>53.2</v>
      </c>
      <c r="D742" s="12">
        <v>53.195</v>
      </c>
      <c r="E742" s="9" t="str">
        <f t="shared" si="33"/>
        <v/>
      </c>
      <c r="F742" s="9" t="str">
        <f t="shared" si="34"/>
        <v/>
      </c>
      <c r="G742" s="9" t="str">
        <f t="shared" si="35"/>
        <v/>
      </c>
      <c r="H742" s="9">
        <v>-5</v>
      </c>
      <c r="P742" s="6"/>
    </row>
    <row r="743" spans="1:16" hidden="1" x14ac:dyDescent="0.25">
      <c r="A743" s="7">
        <v>40573</v>
      </c>
      <c r="B743" s="8">
        <v>2200</v>
      </c>
      <c r="C743" s="11">
        <v>57.92</v>
      </c>
      <c r="D743" s="12">
        <v>57.915999999999997</v>
      </c>
      <c r="E743" s="9" t="str">
        <f t="shared" si="33"/>
        <v/>
      </c>
      <c r="F743" s="9" t="str">
        <f t="shared" si="34"/>
        <v/>
      </c>
      <c r="G743" s="9" t="str">
        <f t="shared" si="35"/>
        <v/>
      </c>
      <c r="H743" s="9">
        <v>-5</v>
      </c>
      <c r="P743" s="5"/>
    </row>
    <row r="744" spans="1:16" hidden="1" x14ac:dyDescent="0.25">
      <c r="A744" s="7">
        <v>40573</v>
      </c>
      <c r="B744" s="8">
        <v>2300</v>
      </c>
      <c r="C744" s="11">
        <v>52.45</v>
      </c>
      <c r="D744" s="12">
        <v>53.021999999999998</v>
      </c>
      <c r="E744" s="9">
        <f t="shared" si="33"/>
        <v>49.827083333333341</v>
      </c>
      <c r="F744" s="9">
        <f t="shared" si="34"/>
        <v>50.208208333333339</v>
      </c>
      <c r="G744" s="9">
        <f t="shared" si="35"/>
        <v>-0.38112499999999727</v>
      </c>
      <c r="H744" s="9">
        <v>-5</v>
      </c>
      <c r="P744" s="6"/>
    </row>
    <row r="745" spans="1:16" hidden="1" x14ac:dyDescent="0.25">
      <c r="A745" s="7">
        <v>40574</v>
      </c>
      <c r="B745" s="8">
        <v>0</v>
      </c>
      <c r="C745" s="11">
        <v>48.43</v>
      </c>
      <c r="D745" s="12">
        <v>48.43</v>
      </c>
      <c r="E745" s="9" t="str">
        <f t="shared" si="33"/>
        <v/>
      </c>
      <c r="F745" s="9" t="str">
        <f t="shared" si="34"/>
        <v/>
      </c>
      <c r="G745" s="9" t="str">
        <f t="shared" si="35"/>
        <v/>
      </c>
      <c r="H745" s="9">
        <v>-5</v>
      </c>
      <c r="P745" s="5"/>
    </row>
    <row r="746" spans="1:16" hidden="1" x14ac:dyDescent="0.25">
      <c r="A746" s="7">
        <v>40574</v>
      </c>
      <c r="B746" s="8">
        <v>100</v>
      </c>
      <c r="C746" s="11">
        <v>46</v>
      </c>
      <c r="D746" s="12">
        <v>48.926000000000002</v>
      </c>
      <c r="E746" s="9" t="str">
        <f t="shared" si="33"/>
        <v/>
      </c>
      <c r="F746" s="9" t="str">
        <f t="shared" si="34"/>
        <v/>
      </c>
      <c r="G746" s="9" t="str">
        <f t="shared" si="35"/>
        <v/>
      </c>
      <c r="H746" s="9">
        <v>-5</v>
      </c>
      <c r="P746" s="6"/>
    </row>
    <row r="747" spans="1:16" hidden="1" x14ac:dyDescent="0.25">
      <c r="A747" s="7">
        <v>40574</v>
      </c>
      <c r="B747" s="8">
        <v>200</v>
      </c>
      <c r="C747" s="11">
        <v>44.99</v>
      </c>
      <c r="D747" s="12">
        <v>49.689</v>
      </c>
      <c r="E747" s="9" t="str">
        <f t="shared" si="33"/>
        <v/>
      </c>
      <c r="F747" s="9" t="str">
        <f t="shared" si="34"/>
        <v/>
      </c>
      <c r="G747" s="9" t="str">
        <f t="shared" si="35"/>
        <v/>
      </c>
      <c r="H747" s="9">
        <v>-5</v>
      </c>
      <c r="P747" s="5"/>
    </row>
    <row r="748" spans="1:16" hidden="1" x14ac:dyDescent="0.25">
      <c r="A748" s="7">
        <v>40574</v>
      </c>
      <c r="B748" s="8">
        <v>300</v>
      </c>
      <c r="C748" s="11">
        <v>45.9</v>
      </c>
      <c r="D748" s="12">
        <v>45.901000000000003</v>
      </c>
      <c r="E748" s="9" t="str">
        <f t="shared" si="33"/>
        <v/>
      </c>
      <c r="F748" s="9" t="str">
        <f t="shared" si="34"/>
        <v/>
      </c>
      <c r="G748" s="9" t="str">
        <f t="shared" si="35"/>
        <v/>
      </c>
      <c r="H748" s="9">
        <v>-5</v>
      </c>
      <c r="P748" s="6"/>
    </row>
    <row r="749" spans="1:16" hidden="1" x14ac:dyDescent="0.25">
      <c r="A749" s="7">
        <v>40574</v>
      </c>
      <c r="B749" s="8">
        <v>400</v>
      </c>
      <c r="C749" s="11">
        <v>44.99</v>
      </c>
      <c r="D749" s="12">
        <v>44.99</v>
      </c>
      <c r="E749" s="9" t="str">
        <f t="shared" si="33"/>
        <v/>
      </c>
      <c r="F749" s="9" t="str">
        <f t="shared" si="34"/>
        <v/>
      </c>
      <c r="G749" s="9" t="str">
        <f t="shared" si="35"/>
        <v/>
      </c>
      <c r="H749" s="9">
        <v>-5</v>
      </c>
      <c r="P749" s="5"/>
    </row>
    <row r="750" spans="1:16" hidden="1" x14ac:dyDescent="0.25">
      <c r="A750" s="7">
        <v>40574</v>
      </c>
      <c r="B750" s="8">
        <v>500</v>
      </c>
      <c r="C750" s="11">
        <v>46</v>
      </c>
      <c r="D750" s="12">
        <v>46</v>
      </c>
      <c r="E750" s="9" t="str">
        <f t="shared" si="33"/>
        <v/>
      </c>
      <c r="F750" s="9" t="str">
        <f t="shared" si="34"/>
        <v/>
      </c>
      <c r="G750" s="9" t="str">
        <f t="shared" si="35"/>
        <v/>
      </c>
      <c r="H750" s="9">
        <v>-5</v>
      </c>
      <c r="P750" s="6"/>
    </row>
    <row r="751" spans="1:16" hidden="1" x14ac:dyDescent="0.25">
      <c r="A751" s="7">
        <v>40574</v>
      </c>
      <c r="B751" s="8">
        <v>600</v>
      </c>
      <c r="C751" s="11">
        <v>58.5</v>
      </c>
      <c r="D751" s="12">
        <v>58.496000000000002</v>
      </c>
      <c r="E751" s="9" t="str">
        <f t="shared" si="33"/>
        <v/>
      </c>
      <c r="F751" s="9" t="str">
        <f t="shared" si="34"/>
        <v/>
      </c>
      <c r="G751" s="9" t="str">
        <f t="shared" si="35"/>
        <v/>
      </c>
      <c r="H751" s="9">
        <v>-5</v>
      </c>
      <c r="P751" s="5"/>
    </row>
    <row r="752" spans="1:16" hidden="1" x14ac:dyDescent="0.25">
      <c r="A752" s="7">
        <v>40574</v>
      </c>
      <c r="B752" s="8">
        <v>700</v>
      </c>
      <c r="C752" s="11">
        <v>69.040000000000006</v>
      </c>
      <c r="D752" s="12">
        <v>69.037999999999997</v>
      </c>
      <c r="E752" s="9" t="str">
        <f t="shared" si="33"/>
        <v/>
      </c>
      <c r="F752" s="9" t="str">
        <f t="shared" si="34"/>
        <v/>
      </c>
      <c r="G752" s="9" t="str">
        <f t="shared" si="35"/>
        <v/>
      </c>
      <c r="H752" s="9">
        <v>-5</v>
      </c>
      <c r="P752" s="6"/>
    </row>
    <row r="753" spans="1:16" hidden="1" x14ac:dyDescent="0.25">
      <c r="A753" s="7">
        <v>40574</v>
      </c>
      <c r="B753" s="8">
        <v>800</v>
      </c>
      <c r="C753" s="11">
        <v>69.27</v>
      </c>
      <c r="D753" s="12">
        <v>69.272999999999996</v>
      </c>
      <c r="E753" s="9" t="str">
        <f t="shared" ref="E753:E816" si="36">IF(A753=A754,"",AVERAGE(C730:C753))</f>
        <v/>
      </c>
      <c r="F753" s="9" t="str">
        <f t="shared" ref="F753:F816" si="37">IF(A753=A754,"",AVERAGE(D730:D753))</f>
        <v/>
      </c>
      <c r="G753" s="9" t="str">
        <f t="shared" ref="G753:G816" si="38">IF(A753=A754,"",E753-F753)</f>
        <v/>
      </c>
      <c r="H753" s="9">
        <v>-5</v>
      </c>
      <c r="P753" s="5"/>
    </row>
    <row r="754" spans="1:16" hidden="1" x14ac:dyDescent="0.25">
      <c r="A754" s="7">
        <v>40574</v>
      </c>
      <c r="B754" s="8">
        <v>900</v>
      </c>
      <c r="C754" s="11">
        <v>67.510000000000005</v>
      </c>
      <c r="D754" s="12">
        <v>67.513999999999996</v>
      </c>
      <c r="E754" s="9" t="str">
        <f t="shared" si="36"/>
        <v/>
      </c>
      <c r="F754" s="9" t="str">
        <f t="shared" si="37"/>
        <v/>
      </c>
      <c r="G754" s="9" t="str">
        <f t="shared" si="38"/>
        <v/>
      </c>
      <c r="H754" s="9">
        <v>-5</v>
      </c>
      <c r="P754" s="6"/>
    </row>
    <row r="755" spans="1:16" hidden="1" x14ac:dyDescent="0.25">
      <c r="A755" s="7">
        <v>40574</v>
      </c>
      <c r="B755" s="8">
        <v>1000</v>
      </c>
      <c r="C755" s="11">
        <v>65.099999999999994</v>
      </c>
      <c r="D755" s="12">
        <v>65.099999999999994</v>
      </c>
      <c r="E755" s="9" t="str">
        <f t="shared" si="36"/>
        <v/>
      </c>
      <c r="F755" s="9" t="str">
        <f t="shared" si="37"/>
        <v/>
      </c>
      <c r="G755" s="9" t="str">
        <f t="shared" si="38"/>
        <v/>
      </c>
      <c r="H755" s="9">
        <v>-5</v>
      </c>
      <c r="P755" s="5"/>
    </row>
    <row r="756" spans="1:16" hidden="1" x14ac:dyDescent="0.25">
      <c r="A756" s="7">
        <v>40574</v>
      </c>
      <c r="B756" s="8">
        <v>1100</v>
      </c>
      <c r="C756" s="11">
        <v>64.47</v>
      </c>
      <c r="D756" s="12">
        <v>64.468999999999994</v>
      </c>
      <c r="E756" s="9" t="str">
        <f t="shared" si="36"/>
        <v/>
      </c>
      <c r="F756" s="9" t="str">
        <f t="shared" si="37"/>
        <v/>
      </c>
      <c r="G756" s="9" t="str">
        <f t="shared" si="38"/>
        <v/>
      </c>
      <c r="H756" s="9">
        <v>-5</v>
      </c>
      <c r="P756" s="6"/>
    </row>
    <row r="757" spans="1:16" hidden="1" x14ac:dyDescent="0.25">
      <c r="A757" s="7">
        <v>40574</v>
      </c>
      <c r="B757" s="8">
        <v>1200</v>
      </c>
      <c r="C757" s="11">
        <v>63.34</v>
      </c>
      <c r="D757" s="12">
        <v>63.335999999999999</v>
      </c>
      <c r="E757" s="9" t="str">
        <f t="shared" si="36"/>
        <v/>
      </c>
      <c r="F757" s="9" t="str">
        <f t="shared" si="37"/>
        <v/>
      </c>
      <c r="G757" s="9" t="str">
        <f t="shared" si="38"/>
        <v/>
      </c>
      <c r="H757" s="9">
        <v>-5</v>
      </c>
      <c r="P757" s="5"/>
    </row>
    <row r="758" spans="1:16" hidden="1" x14ac:dyDescent="0.25">
      <c r="A758" s="7">
        <v>40574</v>
      </c>
      <c r="B758" s="8">
        <v>1300</v>
      </c>
      <c r="C758" s="11">
        <v>62.92</v>
      </c>
      <c r="D758" s="12">
        <v>62.917999999999999</v>
      </c>
      <c r="E758" s="9" t="str">
        <f t="shared" si="36"/>
        <v/>
      </c>
      <c r="F758" s="9" t="str">
        <f t="shared" si="37"/>
        <v/>
      </c>
      <c r="G758" s="9" t="str">
        <f t="shared" si="38"/>
        <v/>
      </c>
      <c r="H758" s="9">
        <v>-5</v>
      </c>
      <c r="P758" s="6"/>
    </row>
    <row r="759" spans="1:16" hidden="1" x14ac:dyDescent="0.25">
      <c r="A759" s="7">
        <v>40574</v>
      </c>
      <c r="B759" s="8">
        <v>1400</v>
      </c>
      <c r="C759" s="11">
        <v>62.11</v>
      </c>
      <c r="D759" s="12">
        <v>62.113999999999997</v>
      </c>
      <c r="E759" s="9" t="str">
        <f t="shared" si="36"/>
        <v/>
      </c>
      <c r="F759" s="9" t="str">
        <f t="shared" si="37"/>
        <v/>
      </c>
      <c r="G759" s="9" t="str">
        <f t="shared" si="38"/>
        <v/>
      </c>
      <c r="H759" s="9">
        <v>-5</v>
      </c>
      <c r="P759" s="5"/>
    </row>
    <row r="760" spans="1:16" hidden="1" x14ac:dyDescent="0.25">
      <c r="A760" s="7">
        <v>40574</v>
      </c>
      <c r="B760" s="8">
        <v>1500</v>
      </c>
      <c r="C760" s="11">
        <v>61.68</v>
      </c>
      <c r="D760" s="12">
        <v>61.679000000000002</v>
      </c>
      <c r="E760" s="9" t="str">
        <f t="shared" si="36"/>
        <v/>
      </c>
      <c r="F760" s="9" t="str">
        <f t="shared" si="37"/>
        <v/>
      </c>
      <c r="G760" s="9" t="str">
        <f t="shared" si="38"/>
        <v/>
      </c>
      <c r="H760" s="9">
        <v>-5</v>
      </c>
      <c r="P760" s="6"/>
    </row>
    <row r="761" spans="1:16" hidden="1" x14ac:dyDescent="0.25">
      <c r="A761" s="7">
        <v>40574</v>
      </c>
      <c r="B761" s="8">
        <v>1600</v>
      </c>
      <c r="C761" s="11">
        <v>61.07</v>
      </c>
      <c r="D761" s="12">
        <v>61.073999999999998</v>
      </c>
      <c r="E761" s="9" t="str">
        <f t="shared" si="36"/>
        <v/>
      </c>
      <c r="F761" s="9" t="str">
        <f t="shared" si="37"/>
        <v/>
      </c>
      <c r="G761" s="9" t="str">
        <f t="shared" si="38"/>
        <v/>
      </c>
      <c r="H761" s="9">
        <v>-5</v>
      </c>
      <c r="P761" s="5"/>
    </row>
    <row r="762" spans="1:16" hidden="1" x14ac:dyDescent="0.25">
      <c r="A762" s="7">
        <v>40574</v>
      </c>
      <c r="B762" s="8">
        <v>1700</v>
      </c>
      <c r="C762" s="11">
        <v>67.14</v>
      </c>
      <c r="D762" s="12">
        <v>67.135000000000005</v>
      </c>
      <c r="E762" s="9" t="str">
        <f t="shared" si="36"/>
        <v/>
      </c>
      <c r="F762" s="9" t="str">
        <f t="shared" si="37"/>
        <v/>
      </c>
      <c r="G762" s="9" t="str">
        <f t="shared" si="38"/>
        <v/>
      </c>
      <c r="H762" s="9">
        <v>-5</v>
      </c>
      <c r="P762" s="6"/>
    </row>
    <row r="763" spans="1:16" hidden="1" x14ac:dyDescent="0.25">
      <c r="A763" s="7">
        <v>40574</v>
      </c>
      <c r="B763" s="8">
        <v>1800</v>
      </c>
      <c r="C763" s="11">
        <v>113.86</v>
      </c>
      <c r="D763" s="12">
        <v>113.86</v>
      </c>
      <c r="E763" s="9" t="str">
        <f t="shared" si="36"/>
        <v/>
      </c>
      <c r="F763" s="9" t="str">
        <f t="shared" si="37"/>
        <v/>
      </c>
      <c r="G763" s="9" t="str">
        <f t="shared" si="38"/>
        <v/>
      </c>
      <c r="H763" s="9">
        <v>-5</v>
      </c>
      <c r="P763" s="5"/>
    </row>
    <row r="764" spans="1:16" hidden="1" x14ac:dyDescent="0.25">
      <c r="A764" s="7">
        <v>40574</v>
      </c>
      <c r="B764" s="8">
        <v>1900</v>
      </c>
      <c r="C764" s="11">
        <v>82.35</v>
      </c>
      <c r="D764" s="12">
        <v>82.355000000000004</v>
      </c>
      <c r="E764" s="9" t="str">
        <f t="shared" si="36"/>
        <v/>
      </c>
      <c r="F764" s="9" t="str">
        <f t="shared" si="37"/>
        <v/>
      </c>
      <c r="G764" s="9" t="str">
        <f t="shared" si="38"/>
        <v/>
      </c>
      <c r="H764" s="9">
        <v>-5</v>
      </c>
      <c r="P764" s="6"/>
    </row>
    <row r="765" spans="1:16" hidden="1" x14ac:dyDescent="0.25">
      <c r="A765" s="7">
        <v>40574</v>
      </c>
      <c r="B765" s="8">
        <v>2000</v>
      </c>
      <c r="C765" s="11">
        <v>64.069999999999993</v>
      </c>
      <c r="D765" s="12">
        <v>66.400000000000006</v>
      </c>
      <c r="E765" s="9" t="str">
        <f t="shared" si="36"/>
        <v/>
      </c>
      <c r="F765" s="9" t="str">
        <f t="shared" si="37"/>
        <v/>
      </c>
      <c r="G765" s="9" t="str">
        <f t="shared" si="38"/>
        <v/>
      </c>
      <c r="H765" s="9">
        <v>-5</v>
      </c>
      <c r="P765" s="5"/>
    </row>
    <row r="766" spans="1:16" hidden="1" x14ac:dyDescent="0.25">
      <c r="A766" s="7">
        <v>40574</v>
      </c>
      <c r="B766" s="8">
        <v>2100</v>
      </c>
      <c r="C766" s="11">
        <v>61.11</v>
      </c>
      <c r="D766" s="12">
        <v>61.113999999999997</v>
      </c>
      <c r="E766" s="9" t="str">
        <f t="shared" si="36"/>
        <v/>
      </c>
      <c r="F766" s="9" t="str">
        <f t="shared" si="37"/>
        <v/>
      </c>
      <c r="G766" s="9" t="str">
        <f t="shared" si="38"/>
        <v/>
      </c>
      <c r="H766" s="9">
        <v>-5</v>
      </c>
      <c r="P766" s="6"/>
    </row>
    <row r="767" spans="1:16" hidden="1" x14ac:dyDescent="0.25">
      <c r="A767" s="7">
        <v>40574</v>
      </c>
      <c r="B767" s="8">
        <v>2200</v>
      </c>
      <c r="C767" s="11">
        <v>60.28</v>
      </c>
      <c r="D767" s="12">
        <v>61.279000000000003</v>
      </c>
      <c r="E767" s="9" t="str">
        <f t="shared" si="36"/>
        <v/>
      </c>
      <c r="F767" s="9" t="str">
        <f t="shared" si="37"/>
        <v/>
      </c>
      <c r="G767" s="9" t="str">
        <f t="shared" si="38"/>
        <v/>
      </c>
      <c r="H767" s="9">
        <v>-5</v>
      </c>
      <c r="P767" s="5"/>
    </row>
    <row r="768" spans="1:16" hidden="1" x14ac:dyDescent="0.25">
      <c r="A768" s="7">
        <v>40574</v>
      </c>
      <c r="B768" s="8">
        <v>2300</v>
      </c>
      <c r="C768" s="11">
        <v>52.09</v>
      </c>
      <c r="D768" s="12">
        <v>53.027000000000001</v>
      </c>
      <c r="E768" s="9">
        <f t="shared" si="36"/>
        <v>61.759166666666658</v>
      </c>
      <c r="F768" s="9">
        <f t="shared" si="37"/>
        <v>62.254875000000006</v>
      </c>
      <c r="G768" s="9">
        <f t="shared" si="38"/>
        <v>-0.49570833333334718</v>
      </c>
      <c r="H768" s="9">
        <v>-5</v>
      </c>
      <c r="P768" s="6"/>
    </row>
    <row r="769" spans="1:16" hidden="1" x14ac:dyDescent="0.25">
      <c r="A769" s="7">
        <v>40575</v>
      </c>
      <c r="B769" s="8">
        <v>0</v>
      </c>
      <c r="C769" s="11">
        <v>52.23</v>
      </c>
      <c r="D769" s="12">
        <v>52.231000000000002</v>
      </c>
      <c r="E769" s="9" t="str">
        <f t="shared" si="36"/>
        <v/>
      </c>
      <c r="F769" s="9" t="str">
        <f t="shared" si="37"/>
        <v/>
      </c>
      <c r="G769" s="9" t="str">
        <f t="shared" si="38"/>
        <v/>
      </c>
      <c r="H769" s="9">
        <v>-5</v>
      </c>
      <c r="P769" s="5"/>
    </row>
    <row r="770" spans="1:16" hidden="1" x14ac:dyDescent="0.25">
      <c r="A770" s="7">
        <v>40575</v>
      </c>
      <c r="B770" s="8">
        <v>100</v>
      </c>
      <c r="C770" s="11">
        <v>48.18</v>
      </c>
      <c r="D770" s="12">
        <v>52.664999999999999</v>
      </c>
      <c r="E770" s="9" t="str">
        <f t="shared" si="36"/>
        <v/>
      </c>
      <c r="F770" s="9" t="str">
        <f t="shared" si="37"/>
        <v/>
      </c>
      <c r="G770" s="9" t="str">
        <f t="shared" si="38"/>
        <v/>
      </c>
      <c r="H770" s="9">
        <v>-5</v>
      </c>
      <c r="P770" s="6"/>
    </row>
    <row r="771" spans="1:16" hidden="1" x14ac:dyDescent="0.25">
      <c r="A771" s="7">
        <v>40575</v>
      </c>
      <c r="B771" s="8">
        <v>200</v>
      </c>
      <c r="C771" s="11">
        <v>47.08</v>
      </c>
      <c r="D771" s="12">
        <v>51.551000000000002</v>
      </c>
      <c r="E771" s="9" t="str">
        <f t="shared" si="36"/>
        <v/>
      </c>
      <c r="F771" s="9" t="str">
        <f t="shared" si="37"/>
        <v/>
      </c>
      <c r="G771" s="9" t="str">
        <f t="shared" si="38"/>
        <v/>
      </c>
      <c r="H771" s="9">
        <v>-5</v>
      </c>
      <c r="P771" s="5"/>
    </row>
    <row r="772" spans="1:16" hidden="1" x14ac:dyDescent="0.25">
      <c r="A772" s="7">
        <v>40575</v>
      </c>
      <c r="B772" s="8">
        <v>300</v>
      </c>
      <c r="C772" s="11">
        <v>46.13</v>
      </c>
      <c r="D772" s="12">
        <v>46.131999999999998</v>
      </c>
      <c r="E772" s="9" t="str">
        <f t="shared" si="36"/>
        <v/>
      </c>
      <c r="F772" s="9" t="str">
        <f t="shared" si="37"/>
        <v/>
      </c>
      <c r="G772" s="9" t="str">
        <f t="shared" si="38"/>
        <v/>
      </c>
      <c r="H772" s="9">
        <v>-5</v>
      </c>
      <c r="P772" s="6"/>
    </row>
    <row r="773" spans="1:16" hidden="1" x14ac:dyDescent="0.25">
      <c r="A773" s="7">
        <v>40575</v>
      </c>
      <c r="B773" s="8">
        <v>400</v>
      </c>
      <c r="C773" s="11">
        <v>45.48</v>
      </c>
      <c r="D773" s="12">
        <v>45.481999999999999</v>
      </c>
      <c r="E773" s="9" t="str">
        <f t="shared" si="36"/>
        <v/>
      </c>
      <c r="F773" s="9" t="str">
        <f t="shared" si="37"/>
        <v/>
      </c>
      <c r="G773" s="9" t="str">
        <f t="shared" si="38"/>
        <v/>
      </c>
      <c r="H773" s="9">
        <v>-5</v>
      </c>
      <c r="P773" s="5"/>
    </row>
    <row r="774" spans="1:16" hidden="1" x14ac:dyDescent="0.25">
      <c r="A774" s="7">
        <v>40575</v>
      </c>
      <c r="B774" s="8">
        <v>500</v>
      </c>
      <c r="C774" s="11">
        <v>48.19</v>
      </c>
      <c r="D774" s="12">
        <v>48.192</v>
      </c>
      <c r="E774" s="9" t="str">
        <f t="shared" si="36"/>
        <v/>
      </c>
      <c r="F774" s="9" t="str">
        <f t="shared" si="37"/>
        <v/>
      </c>
      <c r="G774" s="9" t="str">
        <f t="shared" si="38"/>
        <v/>
      </c>
      <c r="H774" s="9">
        <v>-5</v>
      </c>
      <c r="P774" s="6"/>
    </row>
    <row r="775" spans="1:16" hidden="1" x14ac:dyDescent="0.25">
      <c r="A775" s="7">
        <v>40575</v>
      </c>
      <c r="B775" s="8">
        <v>600</v>
      </c>
      <c r="C775" s="11">
        <v>57.8</v>
      </c>
      <c r="D775" s="12">
        <v>57.798999999999999</v>
      </c>
      <c r="E775" s="9" t="str">
        <f t="shared" si="36"/>
        <v/>
      </c>
      <c r="F775" s="9" t="str">
        <f t="shared" si="37"/>
        <v/>
      </c>
      <c r="G775" s="9" t="str">
        <f t="shared" si="38"/>
        <v/>
      </c>
      <c r="H775" s="9">
        <v>-5</v>
      </c>
      <c r="P775" s="5"/>
    </row>
    <row r="776" spans="1:16" hidden="1" x14ac:dyDescent="0.25">
      <c r="A776" s="7">
        <v>40575</v>
      </c>
      <c r="B776" s="8">
        <v>700</v>
      </c>
      <c r="C776" s="11">
        <v>71.27</v>
      </c>
      <c r="D776" s="12">
        <v>71.269000000000005</v>
      </c>
      <c r="E776" s="9" t="str">
        <f t="shared" si="36"/>
        <v/>
      </c>
      <c r="F776" s="9" t="str">
        <f t="shared" si="37"/>
        <v/>
      </c>
      <c r="G776" s="9" t="str">
        <f t="shared" si="38"/>
        <v/>
      </c>
      <c r="H776" s="9">
        <v>-5</v>
      </c>
      <c r="P776" s="6"/>
    </row>
    <row r="777" spans="1:16" hidden="1" x14ac:dyDescent="0.25">
      <c r="A777" s="7">
        <v>40575</v>
      </c>
      <c r="B777" s="8">
        <v>800</v>
      </c>
      <c r="C777" s="11">
        <v>76.3</v>
      </c>
      <c r="D777" s="12">
        <v>76.302000000000007</v>
      </c>
      <c r="E777" s="9" t="str">
        <f t="shared" si="36"/>
        <v/>
      </c>
      <c r="F777" s="9" t="str">
        <f t="shared" si="37"/>
        <v/>
      </c>
      <c r="G777" s="9" t="str">
        <f t="shared" si="38"/>
        <v/>
      </c>
      <c r="H777" s="9">
        <v>-5</v>
      </c>
      <c r="P777" s="5"/>
    </row>
    <row r="778" spans="1:16" hidden="1" x14ac:dyDescent="0.25">
      <c r="A778" s="7">
        <v>40575</v>
      </c>
      <c r="B778" s="8">
        <v>900</v>
      </c>
      <c r="C778" s="11">
        <v>70.59</v>
      </c>
      <c r="D778" s="12">
        <v>70.587000000000003</v>
      </c>
      <c r="E778" s="9" t="str">
        <f t="shared" si="36"/>
        <v/>
      </c>
      <c r="F778" s="9" t="str">
        <f t="shared" si="37"/>
        <v/>
      </c>
      <c r="G778" s="9" t="str">
        <f t="shared" si="38"/>
        <v/>
      </c>
      <c r="H778" s="9">
        <v>-5</v>
      </c>
      <c r="P778" s="6"/>
    </row>
    <row r="779" spans="1:16" hidden="1" x14ac:dyDescent="0.25">
      <c r="A779" s="7">
        <v>40575</v>
      </c>
      <c r="B779" s="8">
        <v>1000</v>
      </c>
      <c r="C779" s="11">
        <v>68.58</v>
      </c>
      <c r="D779" s="12">
        <v>68.584000000000003</v>
      </c>
      <c r="E779" s="9" t="str">
        <f t="shared" si="36"/>
        <v/>
      </c>
      <c r="F779" s="9" t="str">
        <f t="shared" si="37"/>
        <v/>
      </c>
      <c r="G779" s="9" t="str">
        <f t="shared" si="38"/>
        <v/>
      </c>
      <c r="H779" s="9">
        <v>-5</v>
      </c>
      <c r="P779" s="5"/>
    </row>
    <row r="780" spans="1:16" hidden="1" x14ac:dyDescent="0.25">
      <c r="A780" s="7">
        <v>40575</v>
      </c>
      <c r="B780" s="8">
        <v>1100</v>
      </c>
      <c r="C780" s="11">
        <v>66</v>
      </c>
      <c r="D780" s="12">
        <v>67</v>
      </c>
      <c r="E780" s="9" t="str">
        <f t="shared" si="36"/>
        <v/>
      </c>
      <c r="F780" s="9" t="str">
        <f t="shared" si="37"/>
        <v/>
      </c>
      <c r="G780" s="9" t="str">
        <f t="shared" si="38"/>
        <v/>
      </c>
      <c r="H780" s="9">
        <v>-5</v>
      </c>
      <c r="P780" s="6"/>
    </row>
    <row r="781" spans="1:16" hidden="1" x14ac:dyDescent="0.25">
      <c r="A781" s="7">
        <v>40575</v>
      </c>
      <c r="B781" s="8">
        <v>1200</v>
      </c>
      <c r="C781" s="11">
        <v>62.35</v>
      </c>
      <c r="D781" s="12">
        <v>65.995000000000005</v>
      </c>
      <c r="E781" s="9" t="str">
        <f t="shared" si="36"/>
        <v/>
      </c>
      <c r="F781" s="9" t="str">
        <f t="shared" si="37"/>
        <v/>
      </c>
      <c r="G781" s="9" t="str">
        <f t="shared" si="38"/>
        <v/>
      </c>
      <c r="H781" s="9">
        <v>-5</v>
      </c>
      <c r="P781" s="5"/>
    </row>
    <row r="782" spans="1:16" hidden="1" x14ac:dyDescent="0.25">
      <c r="A782" s="7">
        <v>40575</v>
      </c>
      <c r="B782" s="8">
        <v>1300</v>
      </c>
      <c r="C782" s="11">
        <v>61.73</v>
      </c>
      <c r="D782" s="12">
        <v>61.728000000000002</v>
      </c>
      <c r="E782" s="9" t="str">
        <f t="shared" si="36"/>
        <v/>
      </c>
      <c r="F782" s="9" t="str">
        <f t="shared" si="37"/>
        <v/>
      </c>
      <c r="G782" s="9" t="str">
        <f t="shared" si="38"/>
        <v/>
      </c>
      <c r="H782" s="9">
        <v>-5</v>
      </c>
      <c r="P782" s="6"/>
    </row>
    <row r="783" spans="1:16" hidden="1" x14ac:dyDescent="0.25">
      <c r="A783" s="7">
        <v>40575</v>
      </c>
      <c r="B783" s="8">
        <v>1400</v>
      </c>
      <c r="C783" s="11">
        <v>61.01</v>
      </c>
      <c r="D783" s="12">
        <v>61.014000000000003</v>
      </c>
      <c r="E783" s="9" t="str">
        <f t="shared" si="36"/>
        <v/>
      </c>
      <c r="F783" s="9" t="str">
        <f t="shared" si="37"/>
        <v/>
      </c>
      <c r="G783" s="9" t="str">
        <f t="shared" si="38"/>
        <v/>
      </c>
      <c r="H783" s="9">
        <v>-5</v>
      </c>
      <c r="P783" s="5"/>
    </row>
    <row r="784" spans="1:16" hidden="1" x14ac:dyDescent="0.25">
      <c r="A784" s="7">
        <v>40575</v>
      </c>
      <c r="B784" s="8">
        <v>1500</v>
      </c>
      <c r="C784" s="11">
        <v>60.05</v>
      </c>
      <c r="D784" s="12">
        <v>60.055</v>
      </c>
      <c r="E784" s="9" t="str">
        <f t="shared" si="36"/>
        <v/>
      </c>
      <c r="F784" s="9" t="str">
        <f t="shared" si="37"/>
        <v/>
      </c>
      <c r="G784" s="9" t="str">
        <f t="shared" si="38"/>
        <v/>
      </c>
      <c r="H784" s="9">
        <v>-5</v>
      </c>
      <c r="P784" s="6"/>
    </row>
    <row r="785" spans="1:16" hidden="1" x14ac:dyDescent="0.25">
      <c r="A785" s="7">
        <v>40575</v>
      </c>
      <c r="B785" s="8">
        <v>1600</v>
      </c>
      <c r="C785" s="11">
        <v>60.36</v>
      </c>
      <c r="D785" s="12">
        <v>60.363999999999997</v>
      </c>
      <c r="E785" s="9" t="str">
        <f t="shared" si="36"/>
        <v/>
      </c>
      <c r="F785" s="9" t="str">
        <f t="shared" si="37"/>
        <v/>
      </c>
      <c r="G785" s="9" t="str">
        <f t="shared" si="38"/>
        <v/>
      </c>
      <c r="H785" s="9">
        <v>-5</v>
      </c>
      <c r="P785" s="5"/>
    </row>
    <row r="786" spans="1:16" hidden="1" x14ac:dyDescent="0.25">
      <c r="A786" s="7">
        <v>40575</v>
      </c>
      <c r="B786" s="8">
        <v>1700</v>
      </c>
      <c r="C786" s="11">
        <v>65.55</v>
      </c>
      <c r="D786" s="12">
        <v>65.551000000000002</v>
      </c>
      <c r="E786" s="9" t="str">
        <f t="shared" si="36"/>
        <v/>
      </c>
      <c r="F786" s="9" t="str">
        <f t="shared" si="37"/>
        <v/>
      </c>
      <c r="G786" s="9" t="str">
        <f t="shared" si="38"/>
        <v/>
      </c>
      <c r="H786" s="9">
        <v>-5</v>
      </c>
      <c r="P786" s="6"/>
    </row>
    <row r="787" spans="1:16" hidden="1" x14ac:dyDescent="0.25">
      <c r="A787" s="7">
        <v>40575</v>
      </c>
      <c r="B787" s="8">
        <v>1800</v>
      </c>
      <c r="C787" s="11">
        <v>69.88</v>
      </c>
      <c r="D787" s="12">
        <v>79.328999999999994</v>
      </c>
      <c r="E787" s="9" t="str">
        <f t="shared" si="36"/>
        <v/>
      </c>
      <c r="F787" s="9" t="str">
        <f t="shared" si="37"/>
        <v/>
      </c>
      <c r="G787" s="9" t="str">
        <f t="shared" si="38"/>
        <v/>
      </c>
      <c r="H787" s="9">
        <v>-5</v>
      </c>
      <c r="P787" s="5"/>
    </row>
    <row r="788" spans="1:16" hidden="1" x14ac:dyDescent="0.25">
      <c r="A788" s="7">
        <v>40575</v>
      </c>
      <c r="B788" s="8">
        <v>1900</v>
      </c>
      <c r="C788" s="11">
        <v>63.4</v>
      </c>
      <c r="D788" s="12">
        <v>68.822000000000003</v>
      </c>
      <c r="E788" s="9" t="str">
        <f t="shared" si="36"/>
        <v/>
      </c>
      <c r="F788" s="9" t="str">
        <f t="shared" si="37"/>
        <v/>
      </c>
      <c r="G788" s="9" t="str">
        <f t="shared" si="38"/>
        <v/>
      </c>
      <c r="H788" s="9">
        <v>-5</v>
      </c>
      <c r="P788" s="6"/>
    </row>
    <row r="789" spans="1:16" hidden="1" x14ac:dyDescent="0.25">
      <c r="A789" s="7">
        <v>40575</v>
      </c>
      <c r="B789" s="8">
        <v>2000</v>
      </c>
      <c r="C789" s="11">
        <v>60.81</v>
      </c>
      <c r="D789" s="12">
        <v>60.814</v>
      </c>
      <c r="E789" s="9" t="str">
        <f t="shared" si="36"/>
        <v/>
      </c>
      <c r="F789" s="9" t="str">
        <f t="shared" si="37"/>
        <v/>
      </c>
      <c r="G789" s="9" t="str">
        <f t="shared" si="38"/>
        <v/>
      </c>
      <c r="H789" s="9">
        <v>-5</v>
      </c>
      <c r="P789" s="5"/>
    </row>
    <row r="790" spans="1:16" hidden="1" x14ac:dyDescent="0.25">
      <c r="A790" s="7">
        <v>40575</v>
      </c>
      <c r="B790" s="8">
        <v>2100</v>
      </c>
      <c r="C790" s="11">
        <v>53.17</v>
      </c>
      <c r="D790" s="12">
        <v>53.17</v>
      </c>
      <c r="E790" s="9" t="str">
        <f t="shared" si="36"/>
        <v/>
      </c>
      <c r="F790" s="9" t="str">
        <f t="shared" si="37"/>
        <v/>
      </c>
      <c r="G790" s="9" t="str">
        <f t="shared" si="38"/>
        <v/>
      </c>
      <c r="H790" s="9">
        <v>-5</v>
      </c>
      <c r="P790" s="6"/>
    </row>
    <row r="791" spans="1:16" hidden="1" x14ac:dyDescent="0.25">
      <c r="A791" s="7">
        <v>40575</v>
      </c>
      <c r="B791" s="8">
        <v>2200</v>
      </c>
      <c r="C791" s="11">
        <v>50.56</v>
      </c>
      <c r="D791" s="12">
        <v>56.197000000000003</v>
      </c>
      <c r="E791" s="9" t="str">
        <f t="shared" si="36"/>
        <v/>
      </c>
      <c r="F791" s="9" t="str">
        <f t="shared" si="37"/>
        <v/>
      </c>
      <c r="G791" s="9" t="str">
        <f t="shared" si="38"/>
        <v/>
      </c>
      <c r="H791" s="9">
        <v>-5</v>
      </c>
      <c r="P791" s="5"/>
    </row>
    <row r="792" spans="1:16" hidden="1" x14ac:dyDescent="0.25">
      <c r="A792" s="7">
        <v>40575</v>
      </c>
      <c r="B792" s="8">
        <v>2300</v>
      </c>
      <c r="C792" s="11">
        <v>44.9</v>
      </c>
      <c r="D792" s="12">
        <v>51.8</v>
      </c>
      <c r="E792" s="9">
        <f t="shared" si="36"/>
        <v>58.816666666666684</v>
      </c>
      <c r="F792" s="9">
        <f t="shared" si="37"/>
        <v>60.526375000000002</v>
      </c>
      <c r="G792" s="9">
        <f t="shared" si="38"/>
        <v>-1.7097083333333174</v>
      </c>
      <c r="H792" s="9">
        <v>-5</v>
      </c>
      <c r="P792" s="6"/>
    </row>
    <row r="793" spans="1:16" hidden="1" x14ac:dyDescent="0.25">
      <c r="A793" s="7">
        <v>40576</v>
      </c>
      <c r="B793" s="8">
        <v>0</v>
      </c>
      <c r="C793" s="11">
        <v>47.15</v>
      </c>
      <c r="D793" s="12">
        <v>47.16</v>
      </c>
      <c r="E793" s="9" t="str">
        <f t="shared" si="36"/>
        <v/>
      </c>
      <c r="F793" s="9" t="str">
        <f t="shared" si="37"/>
        <v/>
      </c>
      <c r="G793" s="9" t="str">
        <f t="shared" si="38"/>
        <v/>
      </c>
      <c r="H793" s="9">
        <v>-5</v>
      </c>
      <c r="P793" s="5"/>
    </row>
    <row r="794" spans="1:16" hidden="1" x14ac:dyDescent="0.25">
      <c r="A794" s="7">
        <v>40576</v>
      </c>
      <c r="B794" s="8">
        <v>100</v>
      </c>
      <c r="C794" s="11">
        <v>44.14</v>
      </c>
      <c r="D794" s="12">
        <v>49.000999999999998</v>
      </c>
      <c r="E794" s="9" t="str">
        <f t="shared" si="36"/>
        <v/>
      </c>
      <c r="F794" s="9" t="str">
        <f t="shared" si="37"/>
        <v/>
      </c>
      <c r="G794" s="9" t="str">
        <f t="shared" si="38"/>
        <v/>
      </c>
      <c r="H794" s="9">
        <v>-5</v>
      </c>
      <c r="P794" s="6"/>
    </row>
    <row r="795" spans="1:16" hidden="1" x14ac:dyDescent="0.25">
      <c r="A795" s="7">
        <v>40576</v>
      </c>
      <c r="B795" s="8">
        <v>200</v>
      </c>
      <c r="C795" s="11">
        <v>43.31</v>
      </c>
      <c r="D795" s="12">
        <v>48.612000000000002</v>
      </c>
      <c r="E795" s="9" t="str">
        <f t="shared" si="36"/>
        <v/>
      </c>
      <c r="F795" s="9" t="str">
        <f t="shared" si="37"/>
        <v/>
      </c>
      <c r="G795" s="9" t="str">
        <f t="shared" si="38"/>
        <v/>
      </c>
      <c r="H795" s="9">
        <v>-5</v>
      </c>
      <c r="P795" s="5"/>
    </row>
    <row r="796" spans="1:16" hidden="1" x14ac:dyDescent="0.25">
      <c r="A796" s="7">
        <v>40576</v>
      </c>
      <c r="B796" s="8">
        <v>300</v>
      </c>
      <c r="C796" s="11">
        <v>43.51</v>
      </c>
      <c r="D796" s="12">
        <v>45.734999999999999</v>
      </c>
      <c r="E796" s="9" t="str">
        <f t="shared" si="36"/>
        <v/>
      </c>
      <c r="F796" s="9" t="str">
        <f t="shared" si="37"/>
        <v/>
      </c>
      <c r="G796" s="9" t="str">
        <f t="shared" si="38"/>
        <v/>
      </c>
      <c r="H796" s="9">
        <v>-5</v>
      </c>
      <c r="P796" s="6"/>
    </row>
    <row r="797" spans="1:16" hidden="1" x14ac:dyDescent="0.25">
      <c r="A797" s="7">
        <v>40576</v>
      </c>
      <c r="B797" s="8">
        <v>400</v>
      </c>
      <c r="C797" s="11">
        <v>44.09</v>
      </c>
      <c r="D797" s="12">
        <v>44.61</v>
      </c>
      <c r="E797" s="9" t="str">
        <f t="shared" si="36"/>
        <v/>
      </c>
      <c r="F797" s="9" t="str">
        <f t="shared" si="37"/>
        <v/>
      </c>
      <c r="G797" s="9" t="str">
        <f t="shared" si="38"/>
        <v/>
      </c>
      <c r="H797" s="9">
        <v>-5</v>
      </c>
      <c r="P797" s="5"/>
    </row>
    <row r="798" spans="1:16" hidden="1" x14ac:dyDescent="0.25">
      <c r="A798" s="7">
        <v>40576</v>
      </c>
      <c r="B798" s="8">
        <v>500</v>
      </c>
      <c r="C798" s="11">
        <v>47.93</v>
      </c>
      <c r="D798" s="12">
        <v>47.933999999999997</v>
      </c>
      <c r="E798" s="9" t="str">
        <f t="shared" si="36"/>
        <v/>
      </c>
      <c r="F798" s="9" t="str">
        <f t="shared" si="37"/>
        <v/>
      </c>
      <c r="G798" s="9" t="str">
        <f t="shared" si="38"/>
        <v/>
      </c>
      <c r="H798" s="9">
        <v>-5</v>
      </c>
      <c r="P798" s="6"/>
    </row>
    <row r="799" spans="1:16" hidden="1" x14ac:dyDescent="0.25">
      <c r="A799" s="7">
        <v>40576</v>
      </c>
      <c r="B799" s="8">
        <v>600</v>
      </c>
      <c r="C799" s="11">
        <v>56.35</v>
      </c>
      <c r="D799" s="12">
        <v>56.348999999999997</v>
      </c>
      <c r="E799" s="9" t="str">
        <f t="shared" si="36"/>
        <v/>
      </c>
      <c r="F799" s="9" t="str">
        <f t="shared" si="37"/>
        <v/>
      </c>
      <c r="G799" s="9" t="str">
        <f t="shared" si="38"/>
        <v/>
      </c>
      <c r="H799" s="9">
        <v>-5</v>
      </c>
      <c r="P799" s="5"/>
    </row>
    <row r="800" spans="1:16" hidden="1" x14ac:dyDescent="0.25">
      <c r="A800" s="7">
        <v>40576</v>
      </c>
      <c r="B800" s="8">
        <v>700</v>
      </c>
      <c r="C800" s="11">
        <v>63.74</v>
      </c>
      <c r="D800" s="12">
        <v>63.737000000000002</v>
      </c>
      <c r="E800" s="9" t="str">
        <f t="shared" si="36"/>
        <v/>
      </c>
      <c r="F800" s="9" t="str">
        <f t="shared" si="37"/>
        <v/>
      </c>
      <c r="G800" s="9" t="str">
        <f t="shared" si="38"/>
        <v/>
      </c>
      <c r="H800" s="9">
        <v>-5</v>
      </c>
      <c r="P800" s="6"/>
    </row>
    <row r="801" spans="1:16" hidden="1" x14ac:dyDescent="0.25">
      <c r="A801" s="7">
        <v>40576</v>
      </c>
      <c r="B801" s="8">
        <v>800</v>
      </c>
      <c r="C801" s="11">
        <v>63.09</v>
      </c>
      <c r="D801" s="12">
        <v>63.088000000000001</v>
      </c>
      <c r="E801" s="9" t="str">
        <f t="shared" si="36"/>
        <v/>
      </c>
      <c r="F801" s="9" t="str">
        <f t="shared" si="37"/>
        <v/>
      </c>
      <c r="G801" s="9" t="str">
        <f t="shared" si="38"/>
        <v/>
      </c>
      <c r="H801" s="9">
        <v>-5</v>
      </c>
      <c r="P801" s="5"/>
    </row>
    <row r="802" spans="1:16" hidden="1" x14ac:dyDescent="0.25">
      <c r="A802" s="7">
        <v>40576</v>
      </c>
      <c r="B802" s="8">
        <v>900</v>
      </c>
      <c r="C802" s="11">
        <v>63.06</v>
      </c>
      <c r="D802" s="12">
        <v>64.168999999999997</v>
      </c>
      <c r="E802" s="9" t="str">
        <f t="shared" si="36"/>
        <v/>
      </c>
      <c r="F802" s="9" t="str">
        <f t="shared" si="37"/>
        <v/>
      </c>
      <c r="G802" s="9" t="str">
        <f t="shared" si="38"/>
        <v/>
      </c>
      <c r="H802" s="9">
        <v>-5</v>
      </c>
      <c r="P802" s="6"/>
    </row>
    <row r="803" spans="1:16" hidden="1" x14ac:dyDescent="0.25">
      <c r="A803" s="7">
        <v>40576</v>
      </c>
      <c r="B803" s="8">
        <v>1000</v>
      </c>
      <c r="C803" s="11">
        <v>63.47</v>
      </c>
      <c r="D803" s="12">
        <v>63.466000000000001</v>
      </c>
      <c r="E803" s="9" t="str">
        <f t="shared" si="36"/>
        <v/>
      </c>
      <c r="F803" s="9" t="str">
        <f t="shared" si="37"/>
        <v/>
      </c>
      <c r="G803" s="9" t="str">
        <f t="shared" si="38"/>
        <v/>
      </c>
      <c r="H803" s="9">
        <v>-5</v>
      </c>
      <c r="P803" s="5"/>
    </row>
    <row r="804" spans="1:16" hidden="1" x14ac:dyDescent="0.25">
      <c r="A804" s="7">
        <v>40576</v>
      </c>
      <c r="B804" s="8">
        <v>1100</v>
      </c>
      <c r="C804" s="11">
        <v>64.52</v>
      </c>
      <c r="D804" s="12">
        <v>65.728999999999999</v>
      </c>
      <c r="E804" s="9" t="str">
        <f t="shared" si="36"/>
        <v/>
      </c>
      <c r="F804" s="9" t="str">
        <f t="shared" si="37"/>
        <v/>
      </c>
      <c r="G804" s="9" t="str">
        <f t="shared" si="38"/>
        <v/>
      </c>
      <c r="H804" s="9">
        <v>-5</v>
      </c>
      <c r="P804" s="6"/>
    </row>
    <row r="805" spans="1:16" hidden="1" x14ac:dyDescent="0.25">
      <c r="A805" s="7">
        <v>40576</v>
      </c>
      <c r="B805" s="8">
        <v>1200</v>
      </c>
      <c r="C805" s="11">
        <v>63.03</v>
      </c>
      <c r="D805" s="12">
        <v>63.277999999999999</v>
      </c>
      <c r="E805" s="9" t="str">
        <f t="shared" si="36"/>
        <v/>
      </c>
      <c r="F805" s="9" t="str">
        <f t="shared" si="37"/>
        <v/>
      </c>
      <c r="G805" s="9" t="str">
        <f t="shared" si="38"/>
        <v/>
      </c>
      <c r="H805" s="9">
        <v>-5</v>
      </c>
      <c r="P805" s="5"/>
    </row>
    <row r="806" spans="1:16" hidden="1" x14ac:dyDescent="0.25">
      <c r="A806" s="7">
        <v>40576</v>
      </c>
      <c r="B806" s="8">
        <v>1300</v>
      </c>
      <c r="C806" s="11">
        <v>61.25</v>
      </c>
      <c r="D806" s="12">
        <v>62.295999999999999</v>
      </c>
      <c r="E806" s="9" t="str">
        <f t="shared" si="36"/>
        <v/>
      </c>
      <c r="F806" s="9" t="str">
        <f t="shared" si="37"/>
        <v/>
      </c>
      <c r="G806" s="9" t="str">
        <f t="shared" si="38"/>
        <v/>
      </c>
      <c r="H806" s="9">
        <v>-5</v>
      </c>
      <c r="P806" s="6"/>
    </row>
    <row r="807" spans="1:16" hidden="1" x14ac:dyDescent="0.25">
      <c r="A807" s="7">
        <v>40576</v>
      </c>
      <c r="B807" s="8">
        <v>1400</v>
      </c>
      <c r="C807" s="11">
        <v>59.44</v>
      </c>
      <c r="D807" s="12">
        <v>59.442999999999998</v>
      </c>
      <c r="E807" s="9" t="str">
        <f t="shared" si="36"/>
        <v/>
      </c>
      <c r="F807" s="9" t="str">
        <f t="shared" si="37"/>
        <v/>
      </c>
      <c r="G807" s="9" t="str">
        <f t="shared" si="38"/>
        <v/>
      </c>
      <c r="H807" s="9">
        <v>-5</v>
      </c>
      <c r="P807" s="5"/>
    </row>
    <row r="808" spans="1:16" hidden="1" x14ac:dyDescent="0.25">
      <c r="A808" s="7">
        <v>40576</v>
      </c>
      <c r="B808" s="8">
        <v>1500</v>
      </c>
      <c r="C808" s="11">
        <v>59.41</v>
      </c>
      <c r="D808" s="12">
        <v>59.405999999999999</v>
      </c>
      <c r="E808" s="9" t="str">
        <f t="shared" si="36"/>
        <v/>
      </c>
      <c r="F808" s="9" t="str">
        <f t="shared" si="37"/>
        <v/>
      </c>
      <c r="G808" s="9" t="str">
        <f t="shared" si="38"/>
        <v/>
      </c>
      <c r="H808" s="9">
        <v>-5</v>
      </c>
      <c r="P808" s="6"/>
    </row>
    <row r="809" spans="1:16" hidden="1" x14ac:dyDescent="0.25">
      <c r="A809" s="7">
        <v>40576</v>
      </c>
      <c r="B809" s="8">
        <v>1600</v>
      </c>
      <c r="C809" s="11">
        <v>60.68</v>
      </c>
      <c r="D809" s="12">
        <v>60.676000000000002</v>
      </c>
      <c r="E809" s="9" t="str">
        <f t="shared" si="36"/>
        <v/>
      </c>
      <c r="F809" s="9" t="str">
        <f t="shared" si="37"/>
        <v/>
      </c>
      <c r="G809" s="9" t="str">
        <f t="shared" si="38"/>
        <v/>
      </c>
      <c r="H809" s="9">
        <v>-5</v>
      </c>
      <c r="P809" s="5"/>
    </row>
    <row r="810" spans="1:16" hidden="1" x14ac:dyDescent="0.25">
      <c r="A810" s="7">
        <v>40576</v>
      </c>
      <c r="B810" s="8">
        <v>1700</v>
      </c>
      <c r="C810" s="11">
        <v>62.28</v>
      </c>
      <c r="D810" s="12">
        <v>62.283000000000001</v>
      </c>
      <c r="E810" s="9" t="str">
        <f t="shared" si="36"/>
        <v/>
      </c>
      <c r="F810" s="9" t="str">
        <f t="shared" si="37"/>
        <v/>
      </c>
      <c r="G810" s="9" t="str">
        <f t="shared" si="38"/>
        <v/>
      </c>
      <c r="H810" s="9">
        <v>-5</v>
      </c>
      <c r="P810" s="6"/>
    </row>
    <row r="811" spans="1:16" hidden="1" x14ac:dyDescent="0.25">
      <c r="A811" s="7">
        <v>40576</v>
      </c>
      <c r="B811" s="8">
        <v>1800</v>
      </c>
      <c r="C811" s="11">
        <v>63.98</v>
      </c>
      <c r="D811" s="12">
        <v>77.200999999999993</v>
      </c>
      <c r="E811" s="9" t="str">
        <f t="shared" si="36"/>
        <v/>
      </c>
      <c r="F811" s="9" t="str">
        <f t="shared" si="37"/>
        <v/>
      </c>
      <c r="G811" s="9" t="str">
        <f t="shared" si="38"/>
        <v/>
      </c>
      <c r="H811" s="9">
        <v>-5</v>
      </c>
      <c r="P811" s="5"/>
    </row>
    <row r="812" spans="1:16" hidden="1" x14ac:dyDescent="0.25">
      <c r="A812" s="7">
        <v>40576</v>
      </c>
      <c r="B812" s="8">
        <v>1900</v>
      </c>
      <c r="C812" s="11">
        <v>62.25</v>
      </c>
      <c r="D812" s="12">
        <v>67.540000000000006</v>
      </c>
      <c r="E812" s="9" t="str">
        <f t="shared" si="36"/>
        <v/>
      </c>
      <c r="F812" s="9" t="str">
        <f t="shared" si="37"/>
        <v/>
      </c>
      <c r="G812" s="9" t="str">
        <f t="shared" si="38"/>
        <v/>
      </c>
      <c r="H812" s="9">
        <v>-5</v>
      </c>
      <c r="P812" s="6"/>
    </row>
    <row r="813" spans="1:16" hidden="1" x14ac:dyDescent="0.25">
      <c r="A813" s="7">
        <v>40576</v>
      </c>
      <c r="B813" s="8">
        <v>2000</v>
      </c>
      <c r="C813" s="11">
        <v>55.09</v>
      </c>
      <c r="D813" s="12">
        <v>66.186999999999998</v>
      </c>
      <c r="E813" s="9" t="str">
        <f t="shared" si="36"/>
        <v/>
      </c>
      <c r="F813" s="9" t="str">
        <f t="shared" si="37"/>
        <v/>
      </c>
      <c r="G813" s="9" t="str">
        <f t="shared" si="38"/>
        <v/>
      </c>
      <c r="H813" s="9">
        <v>-5</v>
      </c>
      <c r="P813" s="5"/>
    </row>
    <row r="814" spans="1:16" hidden="1" x14ac:dyDescent="0.25">
      <c r="A814" s="7">
        <v>40576</v>
      </c>
      <c r="B814" s="8">
        <v>2100</v>
      </c>
      <c r="C814" s="11">
        <v>49.86</v>
      </c>
      <c r="D814" s="12">
        <v>53.195</v>
      </c>
      <c r="E814" s="9" t="str">
        <f t="shared" si="36"/>
        <v/>
      </c>
      <c r="F814" s="9" t="str">
        <f t="shared" si="37"/>
        <v/>
      </c>
      <c r="G814" s="9" t="str">
        <f t="shared" si="38"/>
        <v/>
      </c>
      <c r="H814" s="9">
        <v>-5</v>
      </c>
      <c r="P814" s="6"/>
    </row>
    <row r="815" spans="1:16" hidden="1" x14ac:dyDescent="0.25">
      <c r="A815" s="7">
        <v>40576</v>
      </c>
      <c r="B815" s="8">
        <v>2200</v>
      </c>
      <c r="C815" s="11">
        <v>47.74</v>
      </c>
      <c r="D815" s="12">
        <v>58.906999999999996</v>
      </c>
      <c r="E815" s="9" t="str">
        <f t="shared" si="36"/>
        <v/>
      </c>
      <c r="F815" s="9" t="str">
        <f t="shared" si="37"/>
        <v/>
      </c>
      <c r="G815" s="9" t="str">
        <f t="shared" si="38"/>
        <v/>
      </c>
      <c r="H815" s="9">
        <v>-5</v>
      </c>
      <c r="P815" s="5"/>
    </row>
    <row r="816" spans="1:16" hidden="1" x14ac:dyDescent="0.25">
      <c r="A816" s="7">
        <v>40576</v>
      </c>
      <c r="B816" s="8">
        <v>2300</v>
      </c>
      <c r="C816" s="11">
        <v>43.85</v>
      </c>
      <c r="D816" s="12">
        <v>53.506</v>
      </c>
      <c r="E816" s="9">
        <f t="shared" si="36"/>
        <v>55.550833333333323</v>
      </c>
      <c r="F816" s="9">
        <f t="shared" si="37"/>
        <v>58.479500000000002</v>
      </c>
      <c r="G816" s="9">
        <f t="shared" si="38"/>
        <v>-2.928666666666679</v>
      </c>
      <c r="H816" s="9">
        <v>-5</v>
      </c>
      <c r="P816" s="6"/>
    </row>
    <row r="817" spans="1:16" hidden="1" x14ac:dyDescent="0.25">
      <c r="A817" s="7">
        <v>40577</v>
      </c>
      <c r="B817" s="8">
        <v>0</v>
      </c>
      <c r="C817" s="11">
        <v>37.770000000000003</v>
      </c>
      <c r="D817" s="12">
        <v>51.177</v>
      </c>
      <c r="E817" s="9" t="str">
        <f t="shared" ref="E817:E880" si="39">IF(A817=A818,"",AVERAGE(C794:C817))</f>
        <v/>
      </c>
      <c r="F817" s="9" t="str">
        <f t="shared" ref="F817:F880" si="40">IF(A817=A818,"",AVERAGE(D794:D817))</f>
        <v/>
      </c>
      <c r="G817" s="9" t="str">
        <f t="shared" ref="G817:G880" si="41">IF(A817=A818,"",E817-F817)</f>
        <v/>
      </c>
      <c r="H817" s="9">
        <v>-5</v>
      </c>
      <c r="P817" s="5"/>
    </row>
    <row r="818" spans="1:16" hidden="1" x14ac:dyDescent="0.25">
      <c r="A818" s="7">
        <v>40577</v>
      </c>
      <c r="B818" s="8">
        <v>100</v>
      </c>
      <c r="C818" s="11">
        <v>31.66</v>
      </c>
      <c r="D818" s="12">
        <v>53.023000000000003</v>
      </c>
      <c r="E818" s="9" t="str">
        <f t="shared" si="39"/>
        <v/>
      </c>
      <c r="F818" s="9" t="str">
        <f t="shared" si="40"/>
        <v/>
      </c>
      <c r="G818" s="9" t="str">
        <f t="shared" si="41"/>
        <v/>
      </c>
      <c r="H818" s="9">
        <v>-5</v>
      </c>
      <c r="P818" s="6"/>
    </row>
    <row r="819" spans="1:16" hidden="1" x14ac:dyDescent="0.25">
      <c r="A819" s="7">
        <v>40577</v>
      </c>
      <c r="B819" s="8">
        <v>200</v>
      </c>
      <c r="C819" s="11">
        <v>28</v>
      </c>
      <c r="D819" s="12">
        <v>49.418999999999997</v>
      </c>
      <c r="E819" s="9" t="str">
        <f t="shared" si="39"/>
        <v/>
      </c>
      <c r="F819" s="9" t="str">
        <f t="shared" si="40"/>
        <v/>
      </c>
      <c r="G819" s="9" t="str">
        <f t="shared" si="41"/>
        <v/>
      </c>
      <c r="H819" s="9">
        <v>-5</v>
      </c>
      <c r="P819" s="5"/>
    </row>
    <row r="820" spans="1:16" hidden="1" x14ac:dyDescent="0.25">
      <c r="A820" s="7">
        <v>40577</v>
      </c>
      <c r="B820" s="8">
        <v>300</v>
      </c>
      <c r="C820" s="11">
        <v>25.84</v>
      </c>
      <c r="D820" s="12">
        <v>43.686999999999998</v>
      </c>
      <c r="E820" s="9" t="str">
        <f t="shared" si="39"/>
        <v/>
      </c>
      <c r="F820" s="9" t="str">
        <f t="shared" si="40"/>
        <v/>
      </c>
      <c r="G820" s="9" t="str">
        <f t="shared" si="41"/>
        <v/>
      </c>
      <c r="H820" s="9">
        <v>-5</v>
      </c>
      <c r="P820" s="6"/>
    </row>
    <row r="821" spans="1:16" hidden="1" x14ac:dyDescent="0.25">
      <c r="A821" s="7">
        <v>40577</v>
      </c>
      <c r="B821" s="8">
        <v>400</v>
      </c>
      <c r="C821" s="11">
        <v>37.54</v>
      </c>
      <c r="D821" s="12">
        <v>38.954000000000001</v>
      </c>
      <c r="E821" s="9" t="str">
        <f t="shared" si="39"/>
        <v/>
      </c>
      <c r="F821" s="9" t="str">
        <f t="shared" si="40"/>
        <v/>
      </c>
      <c r="G821" s="9" t="str">
        <f t="shared" si="41"/>
        <v/>
      </c>
      <c r="H821" s="9">
        <v>-5</v>
      </c>
      <c r="P821" s="5"/>
    </row>
    <row r="822" spans="1:16" hidden="1" x14ac:dyDescent="0.25">
      <c r="A822" s="7">
        <v>40577</v>
      </c>
      <c r="B822" s="8">
        <v>500</v>
      </c>
      <c r="C822" s="11">
        <v>42.37</v>
      </c>
      <c r="D822" s="12">
        <v>47.539000000000001</v>
      </c>
      <c r="E822" s="9" t="str">
        <f t="shared" si="39"/>
        <v/>
      </c>
      <c r="F822" s="9" t="str">
        <f t="shared" si="40"/>
        <v/>
      </c>
      <c r="G822" s="9" t="str">
        <f t="shared" si="41"/>
        <v/>
      </c>
      <c r="H822" s="9">
        <v>-5</v>
      </c>
      <c r="P822" s="6"/>
    </row>
    <row r="823" spans="1:16" hidden="1" x14ac:dyDescent="0.25">
      <c r="A823" s="7">
        <v>40577</v>
      </c>
      <c r="B823" s="8">
        <v>600</v>
      </c>
      <c r="C823" s="11">
        <v>45.46</v>
      </c>
      <c r="D823" s="12">
        <v>51.859000000000002</v>
      </c>
      <c r="E823" s="9" t="str">
        <f t="shared" si="39"/>
        <v/>
      </c>
      <c r="F823" s="9" t="str">
        <f t="shared" si="40"/>
        <v/>
      </c>
      <c r="G823" s="9" t="str">
        <f t="shared" si="41"/>
        <v/>
      </c>
      <c r="H823" s="9">
        <v>-5</v>
      </c>
      <c r="P823" s="5"/>
    </row>
    <row r="824" spans="1:16" hidden="1" x14ac:dyDescent="0.25">
      <c r="A824" s="7">
        <v>40577</v>
      </c>
      <c r="B824" s="8">
        <v>700</v>
      </c>
      <c r="C824" s="11">
        <v>59.56</v>
      </c>
      <c r="D824" s="12">
        <v>63.334000000000003</v>
      </c>
      <c r="E824" s="9" t="str">
        <f t="shared" si="39"/>
        <v/>
      </c>
      <c r="F824" s="9" t="str">
        <f t="shared" si="40"/>
        <v/>
      </c>
      <c r="G824" s="9" t="str">
        <f t="shared" si="41"/>
        <v/>
      </c>
      <c r="H824" s="9">
        <v>-5</v>
      </c>
      <c r="P824" s="6"/>
    </row>
    <row r="825" spans="1:16" hidden="1" x14ac:dyDescent="0.25">
      <c r="A825" s="7">
        <v>40577</v>
      </c>
      <c r="B825" s="8">
        <v>800</v>
      </c>
      <c r="C825" s="11">
        <v>59.66</v>
      </c>
      <c r="D825" s="12">
        <v>65.405000000000001</v>
      </c>
      <c r="E825" s="9" t="str">
        <f t="shared" si="39"/>
        <v/>
      </c>
      <c r="F825" s="9" t="str">
        <f t="shared" si="40"/>
        <v/>
      </c>
      <c r="G825" s="9" t="str">
        <f t="shared" si="41"/>
        <v/>
      </c>
      <c r="H825" s="9">
        <v>-5</v>
      </c>
      <c r="P825" s="5"/>
    </row>
    <row r="826" spans="1:16" hidden="1" x14ac:dyDescent="0.25">
      <c r="A826" s="7">
        <v>40577</v>
      </c>
      <c r="B826" s="8">
        <v>900</v>
      </c>
      <c r="C826" s="11">
        <v>59.69</v>
      </c>
      <c r="D826" s="12">
        <v>64.994</v>
      </c>
      <c r="E826" s="9" t="str">
        <f t="shared" si="39"/>
        <v/>
      </c>
      <c r="F826" s="9" t="str">
        <f t="shared" si="40"/>
        <v/>
      </c>
      <c r="G826" s="9" t="str">
        <f t="shared" si="41"/>
        <v/>
      </c>
      <c r="H826" s="9">
        <v>-5</v>
      </c>
      <c r="P826" s="6"/>
    </row>
    <row r="827" spans="1:16" hidden="1" x14ac:dyDescent="0.25">
      <c r="A827" s="7">
        <v>40577</v>
      </c>
      <c r="B827" s="8">
        <v>1000</v>
      </c>
      <c r="C827" s="11">
        <v>60.25</v>
      </c>
      <c r="D827" s="12">
        <v>65.194000000000003</v>
      </c>
      <c r="E827" s="9" t="str">
        <f t="shared" si="39"/>
        <v/>
      </c>
      <c r="F827" s="9" t="str">
        <f t="shared" si="40"/>
        <v/>
      </c>
      <c r="G827" s="9" t="str">
        <f t="shared" si="41"/>
        <v/>
      </c>
      <c r="H827" s="9">
        <v>-5</v>
      </c>
      <c r="P827" s="5"/>
    </row>
    <row r="828" spans="1:16" hidden="1" x14ac:dyDescent="0.25">
      <c r="A828" s="7">
        <v>40577</v>
      </c>
      <c r="B828" s="8">
        <v>1100</v>
      </c>
      <c r="C828" s="11">
        <v>60.12</v>
      </c>
      <c r="D828" s="12">
        <v>64.491</v>
      </c>
      <c r="E828" s="9" t="str">
        <f t="shared" si="39"/>
        <v/>
      </c>
      <c r="F828" s="9" t="str">
        <f t="shared" si="40"/>
        <v/>
      </c>
      <c r="G828" s="9" t="str">
        <f t="shared" si="41"/>
        <v/>
      </c>
      <c r="H828" s="9">
        <v>-5</v>
      </c>
      <c r="P828" s="6"/>
    </row>
    <row r="829" spans="1:16" hidden="1" x14ac:dyDescent="0.25">
      <c r="A829" s="7">
        <v>40577</v>
      </c>
      <c r="B829" s="8">
        <v>1200</v>
      </c>
      <c r="C829" s="11">
        <v>59.68</v>
      </c>
      <c r="D829" s="12">
        <v>63.683999999999997</v>
      </c>
      <c r="E829" s="9" t="str">
        <f t="shared" si="39"/>
        <v/>
      </c>
      <c r="F829" s="9" t="str">
        <f t="shared" si="40"/>
        <v/>
      </c>
      <c r="G829" s="9" t="str">
        <f t="shared" si="41"/>
        <v/>
      </c>
      <c r="H829" s="9">
        <v>-5</v>
      </c>
      <c r="P829" s="5"/>
    </row>
    <row r="830" spans="1:16" hidden="1" x14ac:dyDescent="0.25">
      <c r="A830" s="7">
        <v>40577</v>
      </c>
      <c r="B830" s="8">
        <v>1300</v>
      </c>
      <c r="C830" s="11">
        <v>59.79</v>
      </c>
      <c r="D830" s="12">
        <v>62.277000000000001</v>
      </c>
      <c r="E830" s="9" t="str">
        <f t="shared" si="39"/>
        <v/>
      </c>
      <c r="F830" s="9" t="str">
        <f t="shared" si="40"/>
        <v/>
      </c>
      <c r="G830" s="9" t="str">
        <f t="shared" si="41"/>
        <v/>
      </c>
      <c r="H830" s="9">
        <v>-5</v>
      </c>
      <c r="P830" s="6"/>
    </row>
    <row r="831" spans="1:16" hidden="1" x14ac:dyDescent="0.25">
      <c r="A831" s="7">
        <v>40577</v>
      </c>
      <c r="B831" s="8">
        <v>1400</v>
      </c>
      <c r="C831" s="11">
        <v>58.99</v>
      </c>
      <c r="D831" s="12">
        <v>59.496000000000002</v>
      </c>
      <c r="E831" s="9" t="str">
        <f t="shared" si="39"/>
        <v/>
      </c>
      <c r="F831" s="9" t="str">
        <f t="shared" si="40"/>
        <v/>
      </c>
      <c r="G831" s="9" t="str">
        <f t="shared" si="41"/>
        <v/>
      </c>
      <c r="H831" s="9">
        <v>-5</v>
      </c>
      <c r="P831" s="5"/>
    </row>
    <row r="832" spans="1:16" hidden="1" x14ac:dyDescent="0.25">
      <c r="A832" s="7">
        <v>40577</v>
      </c>
      <c r="B832" s="8">
        <v>1500</v>
      </c>
      <c r="C832" s="11">
        <v>58.07</v>
      </c>
      <c r="D832" s="12">
        <v>58.066000000000003</v>
      </c>
      <c r="E832" s="9" t="str">
        <f t="shared" si="39"/>
        <v/>
      </c>
      <c r="F832" s="9" t="str">
        <f t="shared" si="40"/>
        <v/>
      </c>
      <c r="G832" s="9" t="str">
        <f t="shared" si="41"/>
        <v/>
      </c>
      <c r="H832" s="9">
        <v>-5</v>
      </c>
      <c r="P832" s="6"/>
    </row>
    <row r="833" spans="1:16" hidden="1" x14ac:dyDescent="0.25">
      <c r="A833" s="7">
        <v>40577</v>
      </c>
      <c r="B833" s="8">
        <v>1600</v>
      </c>
      <c r="C833" s="11">
        <v>58.36</v>
      </c>
      <c r="D833" s="12">
        <v>58.362000000000002</v>
      </c>
      <c r="E833" s="9" t="str">
        <f t="shared" si="39"/>
        <v/>
      </c>
      <c r="F833" s="9" t="str">
        <f t="shared" si="40"/>
        <v/>
      </c>
      <c r="G833" s="9" t="str">
        <f t="shared" si="41"/>
        <v/>
      </c>
      <c r="H833" s="9">
        <v>-5</v>
      </c>
      <c r="P833" s="5"/>
    </row>
    <row r="834" spans="1:16" hidden="1" x14ac:dyDescent="0.25">
      <c r="A834" s="7">
        <v>40577</v>
      </c>
      <c r="B834" s="8">
        <v>1700</v>
      </c>
      <c r="C834" s="11">
        <v>62.35</v>
      </c>
      <c r="D834" s="12">
        <v>62.354999999999997</v>
      </c>
      <c r="E834" s="9" t="str">
        <f t="shared" si="39"/>
        <v/>
      </c>
      <c r="F834" s="9" t="str">
        <f t="shared" si="40"/>
        <v/>
      </c>
      <c r="G834" s="9" t="str">
        <f t="shared" si="41"/>
        <v/>
      </c>
      <c r="H834" s="9">
        <v>-5</v>
      </c>
      <c r="P834" s="6"/>
    </row>
    <row r="835" spans="1:16" hidden="1" x14ac:dyDescent="0.25">
      <c r="A835" s="7">
        <v>40577</v>
      </c>
      <c r="B835" s="8">
        <v>1800</v>
      </c>
      <c r="C835" s="11">
        <v>64.17</v>
      </c>
      <c r="D835" s="12">
        <v>69.795000000000002</v>
      </c>
      <c r="E835" s="9" t="str">
        <f t="shared" si="39"/>
        <v/>
      </c>
      <c r="F835" s="9" t="str">
        <f t="shared" si="40"/>
        <v/>
      </c>
      <c r="G835" s="9" t="str">
        <f t="shared" si="41"/>
        <v/>
      </c>
      <c r="H835" s="9">
        <v>-5</v>
      </c>
      <c r="P835" s="5"/>
    </row>
    <row r="836" spans="1:16" hidden="1" x14ac:dyDescent="0.25">
      <c r="A836" s="7">
        <v>40577</v>
      </c>
      <c r="B836" s="8">
        <v>1900</v>
      </c>
      <c r="C836" s="11">
        <v>61.05</v>
      </c>
      <c r="D836" s="12">
        <v>65.293999999999997</v>
      </c>
      <c r="E836" s="9" t="str">
        <f t="shared" si="39"/>
        <v/>
      </c>
      <c r="F836" s="9" t="str">
        <f t="shared" si="40"/>
        <v/>
      </c>
      <c r="G836" s="9" t="str">
        <f t="shared" si="41"/>
        <v/>
      </c>
      <c r="H836" s="9">
        <v>-5</v>
      </c>
      <c r="P836" s="6"/>
    </row>
    <row r="837" spans="1:16" hidden="1" x14ac:dyDescent="0.25">
      <c r="A837" s="7">
        <v>40577</v>
      </c>
      <c r="B837" s="8">
        <v>2000</v>
      </c>
      <c r="C837" s="11">
        <v>55.27</v>
      </c>
      <c r="D837" s="12">
        <v>57.491</v>
      </c>
      <c r="E837" s="9" t="str">
        <f t="shared" si="39"/>
        <v/>
      </c>
      <c r="F837" s="9" t="str">
        <f t="shared" si="40"/>
        <v/>
      </c>
      <c r="G837" s="9" t="str">
        <f t="shared" si="41"/>
        <v/>
      </c>
      <c r="H837" s="9">
        <v>-5</v>
      </c>
      <c r="P837" s="5"/>
    </row>
    <row r="838" spans="1:16" hidden="1" x14ac:dyDescent="0.25">
      <c r="A838" s="7">
        <v>40577</v>
      </c>
      <c r="B838" s="8">
        <v>2100</v>
      </c>
      <c r="C838" s="11">
        <v>50.73</v>
      </c>
      <c r="D838" s="12">
        <v>50.73</v>
      </c>
      <c r="E838" s="9" t="str">
        <f t="shared" si="39"/>
        <v/>
      </c>
      <c r="F838" s="9" t="str">
        <f t="shared" si="40"/>
        <v/>
      </c>
      <c r="G838" s="9" t="str">
        <f t="shared" si="41"/>
        <v/>
      </c>
      <c r="H838" s="9">
        <v>-5</v>
      </c>
      <c r="P838" s="6"/>
    </row>
    <row r="839" spans="1:16" hidden="1" x14ac:dyDescent="0.25">
      <c r="A839" s="7">
        <v>40577</v>
      </c>
      <c r="B839" s="8">
        <v>2200</v>
      </c>
      <c r="C839" s="11">
        <v>51.96</v>
      </c>
      <c r="D839" s="12">
        <v>53.027999999999999</v>
      </c>
      <c r="E839" s="9" t="str">
        <f t="shared" si="39"/>
        <v/>
      </c>
      <c r="F839" s="9" t="str">
        <f t="shared" si="40"/>
        <v/>
      </c>
      <c r="G839" s="9" t="str">
        <f t="shared" si="41"/>
        <v/>
      </c>
      <c r="H839" s="9">
        <v>-5</v>
      </c>
      <c r="P839" s="5"/>
    </row>
    <row r="840" spans="1:16" hidden="1" x14ac:dyDescent="0.25">
      <c r="A840" s="7">
        <v>40577</v>
      </c>
      <c r="B840" s="8">
        <v>2300</v>
      </c>
      <c r="C840" s="11">
        <v>46.06</v>
      </c>
      <c r="D840" s="12">
        <v>48.741999999999997</v>
      </c>
      <c r="E840" s="9">
        <f t="shared" si="39"/>
        <v>51.43333333333333</v>
      </c>
      <c r="F840" s="9">
        <f t="shared" si="40"/>
        <v>57.016500000000001</v>
      </c>
      <c r="G840" s="9">
        <f t="shared" si="41"/>
        <v>-5.5831666666666706</v>
      </c>
      <c r="H840" s="9">
        <v>-5</v>
      </c>
      <c r="P840" s="6"/>
    </row>
    <row r="841" spans="1:16" hidden="1" x14ac:dyDescent="0.25">
      <c r="A841" s="7">
        <v>40578</v>
      </c>
      <c r="B841" s="8">
        <v>0</v>
      </c>
      <c r="C841" s="11">
        <v>38.49</v>
      </c>
      <c r="D841" s="12">
        <v>52.503</v>
      </c>
      <c r="E841" s="9" t="str">
        <f t="shared" si="39"/>
        <v/>
      </c>
      <c r="F841" s="9" t="str">
        <f t="shared" si="40"/>
        <v/>
      </c>
      <c r="G841" s="9" t="str">
        <f t="shared" si="41"/>
        <v/>
      </c>
      <c r="H841" s="9">
        <v>-5</v>
      </c>
      <c r="P841" s="5"/>
    </row>
    <row r="842" spans="1:16" hidden="1" x14ac:dyDescent="0.25">
      <c r="A842" s="7">
        <v>40578</v>
      </c>
      <c r="B842" s="8">
        <v>100</v>
      </c>
      <c r="C842" s="11">
        <v>27.18</v>
      </c>
      <c r="D842" s="12">
        <v>50.646000000000001</v>
      </c>
      <c r="E842" s="9" t="str">
        <f t="shared" si="39"/>
        <v/>
      </c>
      <c r="F842" s="9" t="str">
        <f t="shared" si="40"/>
        <v/>
      </c>
      <c r="G842" s="9" t="str">
        <f t="shared" si="41"/>
        <v/>
      </c>
      <c r="H842" s="9">
        <v>-5</v>
      </c>
      <c r="P842" s="6"/>
    </row>
    <row r="843" spans="1:16" hidden="1" x14ac:dyDescent="0.25">
      <c r="A843" s="7">
        <v>40578</v>
      </c>
      <c r="B843" s="8">
        <v>200</v>
      </c>
      <c r="C843" s="11">
        <v>21.99</v>
      </c>
      <c r="D843" s="12">
        <v>47.198</v>
      </c>
      <c r="E843" s="9" t="str">
        <f t="shared" si="39"/>
        <v/>
      </c>
      <c r="F843" s="9" t="str">
        <f t="shared" si="40"/>
        <v/>
      </c>
      <c r="G843" s="9" t="str">
        <f t="shared" si="41"/>
        <v/>
      </c>
      <c r="H843" s="9">
        <v>-5</v>
      </c>
      <c r="P843" s="5"/>
    </row>
    <row r="844" spans="1:16" hidden="1" x14ac:dyDescent="0.25">
      <c r="A844" s="7">
        <v>40578</v>
      </c>
      <c r="B844" s="8">
        <v>300</v>
      </c>
      <c r="C844" s="11">
        <v>14.08</v>
      </c>
      <c r="D844" s="12">
        <v>42.003</v>
      </c>
      <c r="E844" s="9" t="str">
        <f t="shared" si="39"/>
        <v/>
      </c>
      <c r="F844" s="9" t="str">
        <f t="shared" si="40"/>
        <v/>
      </c>
      <c r="G844" s="9" t="str">
        <f t="shared" si="41"/>
        <v/>
      </c>
      <c r="H844" s="9">
        <v>-5</v>
      </c>
      <c r="P844" s="6"/>
    </row>
    <row r="845" spans="1:16" hidden="1" x14ac:dyDescent="0.25">
      <c r="A845" s="7">
        <v>40578</v>
      </c>
      <c r="B845" s="8">
        <v>400</v>
      </c>
      <c r="C845" s="11">
        <v>14.07</v>
      </c>
      <c r="D845" s="12">
        <v>37.555999999999997</v>
      </c>
      <c r="E845" s="9" t="str">
        <f t="shared" si="39"/>
        <v/>
      </c>
      <c r="F845" s="9" t="str">
        <f t="shared" si="40"/>
        <v/>
      </c>
      <c r="G845" s="9" t="str">
        <f t="shared" si="41"/>
        <v/>
      </c>
      <c r="H845" s="9">
        <v>-5</v>
      </c>
      <c r="P845" s="5"/>
    </row>
    <row r="846" spans="1:16" hidden="1" x14ac:dyDescent="0.25">
      <c r="A846" s="7">
        <v>40578</v>
      </c>
      <c r="B846" s="8">
        <v>500</v>
      </c>
      <c r="C846" s="11">
        <v>14.22</v>
      </c>
      <c r="D846" s="12">
        <v>45.241999999999997</v>
      </c>
      <c r="E846" s="9" t="str">
        <f t="shared" si="39"/>
        <v/>
      </c>
      <c r="F846" s="9" t="str">
        <f t="shared" si="40"/>
        <v/>
      </c>
      <c r="G846" s="9" t="str">
        <f t="shared" si="41"/>
        <v/>
      </c>
      <c r="H846" s="9">
        <v>-5</v>
      </c>
      <c r="P846" s="6"/>
    </row>
    <row r="847" spans="1:16" hidden="1" x14ac:dyDescent="0.25">
      <c r="A847" s="7">
        <v>40578</v>
      </c>
      <c r="B847" s="8">
        <v>600</v>
      </c>
      <c r="C847" s="11">
        <v>28.88</v>
      </c>
      <c r="D847" s="12">
        <v>50.37</v>
      </c>
      <c r="E847" s="9" t="str">
        <f t="shared" si="39"/>
        <v/>
      </c>
      <c r="F847" s="9" t="str">
        <f t="shared" si="40"/>
        <v/>
      </c>
      <c r="G847" s="9" t="str">
        <f t="shared" si="41"/>
        <v/>
      </c>
      <c r="H847" s="9">
        <v>-5</v>
      </c>
      <c r="P847" s="5"/>
    </row>
    <row r="848" spans="1:16" hidden="1" x14ac:dyDescent="0.25">
      <c r="A848" s="7">
        <v>40578</v>
      </c>
      <c r="B848" s="8">
        <v>700</v>
      </c>
      <c r="C848" s="11">
        <v>51.35</v>
      </c>
      <c r="D848" s="12">
        <v>60.466000000000001</v>
      </c>
      <c r="E848" s="9" t="str">
        <f t="shared" si="39"/>
        <v/>
      </c>
      <c r="F848" s="9" t="str">
        <f t="shared" si="40"/>
        <v/>
      </c>
      <c r="G848" s="9" t="str">
        <f t="shared" si="41"/>
        <v/>
      </c>
      <c r="H848" s="9">
        <v>-5</v>
      </c>
      <c r="P848" s="6"/>
    </row>
    <row r="849" spans="1:16" hidden="1" x14ac:dyDescent="0.25">
      <c r="A849" s="7">
        <v>40578</v>
      </c>
      <c r="B849" s="8">
        <v>800</v>
      </c>
      <c r="C849" s="11">
        <v>48.09</v>
      </c>
      <c r="D849" s="12">
        <v>66.131</v>
      </c>
      <c r="E849" s="9" t="str">
        <f t="shared" si="39"/>
        <v/>
      </c>
      <c r="F849" s="9" t="str">
        <f t="shared" si="40"/>
        <v/>
      </c>
      <c r="G849" s="9" t="str">
        <f t="shared" si="41"/>
        <v/>
      </c>
      <c r="H849" s="9">
        <v>-5</v>
      </c>
      <c r="P849" s="5"/>
    </row>
    <row r="850" spans="1:16" hidden="1" x14ac:dyDescent="0.25">
      <c r="A850" s="7">
        <v>40578</v>
      </c>
      <c r="B850" s="8">
        <v>900</v>
      </c>
      <c r="C850" s="11">
        <v>46.91</v>
      </c>
      <c r="D850" s="12">
        <v>66.748999999999995</v>
      </c>
      <c r="E850" s="9" t="str">
        <f t="shared" si="39"/>
        <v/>
      </c>
      <c r="F850" s="9" t="str">
        <f t="shared" si="40"/>
        <v/>
      </c>
      <c r="G850" s="9" t="str">
        <f t="shared" si="41"/>
        <v/>
      </c>
      <c r="H850" s="9">
        <v>-5</v>
      </c>
      <c r="P850" s="6"/>
    </row>
    <row r="851" spans="1:16" hidden="1" x14ac:dyDescent="0.25">
      <c r="A851" s="7">
        <v>40578</v>
      </c>
      <c r="B851" s="8">
        <v>1000</v>
      </c>
      <c r="C851" s="11">
        <v>47.45</v>
      </c>
      <c r="D851" s="12">
        <v>66.492999999999995</v>
      </c>
      <c r="E851" s="9" t="str">
        <f t="shared" si="39"/>
        <v/>
      </c>
      <c r="F851" s="9" t="str">
        <f t="shared" si="40"/>
        <v/>
      </c>
      <c r="G851" s="9" t="str">
        <f t="shared" si="41"/>
        <v/>
      </c>
      <c r="H851" s="9">
        <v>-5</v>
      </c>
      <c r="P851" s="5"/>
    </row>
    <row r="852" spans="1:16" hidden="1" x14ac:dyDescent="0.25">
      <c r="A852" s="7">
        <v>40578</v>
      </c>
      <c r="B852" s="8">
        <v>1100</v>
      </c>
      <c r="C852" s="11">
        <v>47</v>
      </c>
      <c r="D852" s="12">
        <v>65.495999999999995</v>
      </c>
      <c r="E852" s="9" t="str">
        <f t="shared" si="39"/>
        <v/>
      </c>
      <c r="F852" s="9" t="str">
        <f t="shared" si="40"/>
        <v/>
      </c>
      <c r="G852" s="9" t="str">
        <f t="shared" si="41"/>
        <v/>
      </c>
      <c r="H852" s="9">
        <v>-5</v>
      </c>
      <c r="P852" s="6"/>
    </row>
    <row r="853" spans="1:16" hidden="1" x14ac:dyDescent="0.25">
      <c r="A853" s="7">
        <v>40578</v>
      </c>
      <c r="B853" s="8">
        <v>1200</v>
      </c>
      <c r="C853" s="11">
        <v>46.25</v>
      </c>
      <c r="D853" s="12">
        <v>63.015000000000001</v>
      </c>
      <c r="E853" s="9" t="str">
        <f t="shared" si="39"/>
        <v/>
      </c>
      <c r="F853" s="9" t="str">
        <f t="shared" si="40"/>
        <v/>
      </c>
      <c r="G853" s="9" t="str">
        <f t="shared" si="41"/>
        <v/>
      </c>
      <c r="H853" s="9">
        <v>-5</v>
      </c>
      <c r="P853" s="5"/>
    </row>
    <row r="854" spans="1:16" hidden="1" x14ac:dyDescent="0.25">
      <c r="A854" s="7">
        <v>40578</v>
      </c>
      <c r="B854" s="8">
        <v>1300</v>
      </c>
      <c r="C854" s="11">
        <v>45.63</v>
      </c>
      <c r="D854" s="12">
        <v>61.267000000000003</v>
      </c>
      <c r="E854" s="9" t="str">
        <f t="shared" si="39"/>
        <v/>
      </c>
      <c r="F854" s="9" t="str">
        <f t="shared" si="40"/>
        <v/>
      </c>
      <c r="G854" s="9" t="str">
        <f t="shared" si="41"/>
        <v/>
      </c>
      <c r="H854" s="9">
        <v>-5</v>
      </c>
      <c r="P854" s="6"/>
    </row>
    <row r="855" spans="1:16" hidden="1" x14ac:dyDescent="0.25">
      <c r="A855" s="7">
        <v>40578</v>
      </c>
      <c r="B855" s="8">
        <v>1400</v>
      </c>
      <c r="C855" s="11">
        <v>43.47</v>
      </c>
      <c r="D855" s="12">
        <v>55.460999999999999</v>
      </c>
      <c r="E855" s="9" t="str">
        <f t="shared" si="39"/>
        <v/>
      </c>
      <c r="F855" s="9" t="str">
        <f t="shared" si="40"/>
        <v/>
      </c>
      <c r="G855" s="9" t="str">
        <f t="shared" si="41"/>
        <v/>
      </c>
      <c r="H855" s="9">
        <v>-5</v>
      </c>
      <c r="P855" s="5"/>
    </row>
    <row r="856" spans="1:16" hidden="1" x14ac:dyDescent="0.25">
      <c r="A856" s="7">
        <v>40578</v>
      </c>
      <c r="B856" s="8">
        <v>1500</v>
      </c>
      <c r="C856" s="11">
        <v>43.38</v>
      </c>
      <c r="D856" s="12">
        <v>50.533000000000001</v>
      </c>
      <c r="E856" s="9" t="str">
        <f t="shared" si="39"/>
        <v/>
      </c>
      <c r="F856" s="9" t="str">
        <f t="shared" si="40"/>
        <v/>
      </c>
      <c r="G856" s="9" t="str">
        <f t="shared" si="41"/>
        <v/>
      </c>
      <c r="H856" s="9">
        <v>-5</v>
      </c>
      <c r="P856" s="6"/>
    </row>
    <row r="857" spans="1:16" hidden="1" x14ac:dyDescent="0.25">
      <c r="A857" s="7">
        <v>40578</v>
      </c>
      <c r="B857" s="8">
        <v>1600</v>
      </c>
      <c r="C857" s="11">
        <v>45.24</v>
      </c>
      <c r="D857" s="12">
        <v>50.49</v>
      </c>
      <c r="E857" s="9" t="str">
        <f t="shared" si="39"/>
        <v/>
      </c>
      <c r="F857" s="9" t="str">
        <f t="shared" si="40"/>
        <v/>
      </c>
      <c r="G857" s="9" t="str">
        <f t="shared" si="41"/>
        <v/>
      </c>
      <c r="H857" s="9">
        <v>-5</v>
      </c>
      <c r="P857" s="5"/>
    </row>
    <row r="858" spans="1:16" hidden="1" x14ac:dyDescent="0.25">
      <c r="A858" s="7">
        <v>40578</v>
      </c>
      <c r="B858" s="8">
        <v>1700</v>
      </c>
      <c r="C858" s="11">
        <v>55.56</v>
      </c>
      <c r="D858" s="12">
        <v>55.56</v>
      </c>
      <c r="E858" s="9" t="str">
        <f t="shared" si="39"/>
        <v/>
      </c>
      <c r="F858" s="9" t="str">
        <f t="shared" si="40"/>
        <v/>
      </c>
      <c r="G858" s="9" t="str">
        <f t="shared" si="41"/>
        <v/>
      </c>
      <c r="H858" s="9">
        <v>-5</v>
      </c>
      <c r="P858" s="6"/>
    </row>
    <row r="859" spans="1:16" hidden="1" x14ac:dyDescent="0.25">
      <c r="A859" s="7">
        <v>40578</v>
      </c>
      <c r="B859" s="8">
        <v>1800</v>
      </c>
      <c r="C859" s="11">
        <v>57.98</v>
      </c>
      <c r="D859" s="12">
        <v>68.823999999999998</v>
      </c>
      <c r="E859" s="9" t="str">
        <f t="shared" si="39"/>
        <v/>
      </c>
      <c r="F859" s="9" t="str">
        <f t="shared" si="40"/>
        <v/>
      </c>
      <c r="G859" s="9" t="str">
        <f t="shared" si="41"/>
        <v/>
      </c>
      <c r="H859" s="9">
        <v>-5</v>
      </c>
      <c r="P859" s="5"/>
    </row>
    <row r="860" spans="1:16" hidden="1" x14ac:dyDescent="0.25">
      <c r="A860" s="7">
        <v>40578</v>
      </c>
      <c r="B860" s="8">
        <v>1900</v>
      </c>
      <c r="C860" s="11">
        <v>48.71</v>
      </c>
      <c r="D860" s="12">
        <v>64.209000000000003</v>
      </c>
      <c r="E860" s="9" t="str">
        <f t="shared" si="39"/>
        <v/>
      </c>
      <c r="F860" s="9" t="str">
        <f t="shared" si="40"/>
        <v/>
      </c>
      <c r="G860" s="9" t="str">
        <f t="shared" si="41"/>
        <v/>
      </c>
      <c r="H860" s="9">
        <v>-5</v>
      </c>
      <c r="P860" s="6"/>
    </row>
    <row r="861" spans="1:16" hidden="1" x14ac:dyDescent="0.25">
      <c r="A861" s="7">
        <v>40578</v>
      </c>
      <c r="B861" s="8">
        <v>2000</v>
      </c>
      <c r="C861" s="11">
        <v>26.15</v>
      </c>
      <c r="D861" s="12">
        <v>57.997</v>
      </c>
      <c r="E861" s="9" t="str">
        <f t="shared" si="39"/>
        <v/>
      </c>
      <c r="F861" s="9" t="str">
        <f t="shared" si="40"/>
        <v/>
      </c>
      <c r="G861" s="9" t="str">
        <f t="shared" si="41"/>
        <v/>
      </c>
      <c r="H861" s="9">
        <v>-5</v>
      </c>
      <c r="P861" s="5"/>
    </row>
    <row r="862" spans="1:16" hidden="1" x14ac:dyDescent="0.25">
      <c r="A862" s="7">
        <v>40578</v>
      </c>
      <c r="B862" s="8">
        <v>2100</v>
      </c>
      <c r="C862" s="11">
        <v>20.48</v>
      </c>
      <c r="D862" s="12">
        <v>51.177999999999997</v>
      </c>
      <c r="E862" s="9" t="str">
        <f t="shared" si="39"/>
        <v/>
      </c>
      <c r="F862" s="9" t="str">
        <f t="shared" si="40"/>
        <v/>
      </c>
      <c r="G862" s="9" t="str">
        <f t="shared" si="41"/>
        <v/>
      </c>
      <c r="H862" s="9">
        <v>-5</v>
      </c>
      <c r="P862" s="6"/>
    </row>
    <row r="863" spans="1:16" hidden="1" x14ac:dyDescent="0.25">
      <c r="A863" s="7">
        <v>40578</v>
      </c>
      <c r="B863" s="8">
        <v>2200</v>
      </c>
      <c r="C863" s="11">
        <v>21.79</v>
      </c>
      <c r="D863" s="12">
        <v>55.35</v>
      </c>
      <c r="E863" s="9" t="str">
        <f t="shared" si="39"/>
        <v/>
      </c>
      <c r="F863" s="9" t="str">
        <f t="shared" si="40"/>
        <v/>
      </c>
      <c r="G863" s="9" t="str">
        <f t="shared" si="41"/>
        <v/>
      </c>
      <c r="H863" s="9">
        <v>-5</v>
      </c>
      <c r="P863" s="5"/>
    </row>
    <row r="864" spans="1:16" hidden="1" x14ac:dyDescent="0.25">
      <c r="A864" s="7">
        <v>40578</v>
      </c>
      <c r="B864" s="8">
        <v>2300</v>
      </c>
      <c r="C864" s="11">
        <v>-36.82</v>
      </c>
      <c r="D864" s="12">
        <v>54.237000000000002</v>
      </c>
      <c r="E864" s="9">
        <f t="shared" si="39"/>
        <v>34.063749999999999</v>
      </c>
      <c r="F864" s="9">
        <f t="shared" si="40"/>
        <v>55.790583333333338</v>
      </c>
      <c r="G864" s="9">
        <f t="shared" si="41"/>
        <v>-21.726833333333339</v>
      </c>
      <c r="H864" s="9">
        <v>-5</v>
      </c>
      <c r="P864" s="6"/>
    </row>
    <row r="865" spans="1:16" hidden="1" x14ac:dyDescent="0.25">
      <c r="A865" s="7">
        <v>40579</v>
      </c>
      <c r="B865" s="8">
        <v>0</v>
      </c>
      <c r="C865" s="11">
        <v>20.03</v>
      </c>
      <c r="D865" s="12">
        <v>47.83</v>
      </c>
      <c r="E865" s="9" t="str">
        <f t="shared" si="39"/>
        <v/>
      </c>
      <c r="F865" s="9" t="str">
        <f t="shared" si="40"/>
        <v/>
      </c>
      <c r="G865" s="9" t="str">
        <f t="shared" si="41"/>
        <v/>
      </c>
      <c r="H865" s="9">
        <v>-5</v>
      </c>
      <c r="P865" s="5"/>
    </row>
    <row r="866" spans="1:16" hidden="1" x14ac:dyDescent="0.25">
      <c r="A866" s="7">
        <v>40579</v>
      </c>
      <c r="B866" s="8">
        <v>100</v>
      </c>
      <c r="C866" s="11">
        <v>15.12</v>
      </c>
      <c r="D866" s="12">
        <v>48.298999999999999</v>
      </c>
      <c r="E866" s="9" t="str">
        <f t="shared" si="39"/>
        <v/>
      </c>
      <c r="F866" s="9" t="str">
        <f t="shared" si="40"/>
        <v/>
      </c>
      <c r="G866" s="9" t="str">
        <f t="shared" si="41"/>
        <v/>
      </c>
      <c r="H866" s="9">
        <v>-5</v>
      </c>
      <c r="P866" s="6"/>
    </row>
    <row r="867" spans="1:16" hidden="1" x14ac:dyDescent="0.25">
      <c r="A867" s="7">
        <v>40579</v>
      </c>
      <c r="B867" s="8">
        <v>200</v>
      </c>
      <c r="C867" s="11">
        <v>0</v>
      </c>
      <c r="D867" s="12">
        <v>46.89</v>
      </c>
      <c r="E867" s="9" t="str">
        <f t="shared" si="39"/>
        <v/>
      </c>
      <c r="F867" s="9" t="str">
        <f t="shared" si="40"/>
        <v/>
      </c>
      <c r="G867" s="9" t="str">
        <f t="shared" si="41"/>
        <v/>
      </c>
      <c r="H867" s="9">
        <v>-5</v>
      </c>
      <c r="P867" s="5"/>
    </row>
    <row r="868" spans="1:16" hidden="1" x14ac:dyDescent="0.25">
      <c r="A868" s="7">
        <v>40579</v>
      </c>
      <c r="B868" s="8">
        <v>300</v>
      </c>
      <c r="C868" s="11">
        <v>-0.1</v>
      </c>
      <c r="D868" s="12">
        <v>43.375</v>
      </c>
      <c r="E868" s="9" t="str">
        <f t="shared" si="39"/>
        <v/>
      </c>
      <c r="F868" s="9" t="str">
        <f t="shared" si="40"/>
        <v/>
      </c>
      <c r="G868" s="9" t="str">
        <f t="shared" si="41"/>
        <v/>
      </c>
      <c r="H868" s="9">
        <v>-5</v>
      </c>
      <c r="P868" s="6"/>
    </row>
    <row r="869" spans="1:16" hidden="1" x14ac:dyDescent="0.25">
      <c r="A869" s="7">
        <v>40579</v>
      </c>
      <c r="B869" s="8">
        <v>400</v>
      </c>
      <c r="C869" s="11">
        <v>0.04</v>
      </c>
      <c r="D869" s="12">
        <v>34.975000000000001</v>
      </c>
      <c r="E869" s="9" t="str">
        <f t="shared" si="39"/>
        <v/>
      </c>
      <c r="F869" s="9" t="str">
        <f t="shared" si="40"/>
        <v/>
      </c>
      <c r="G869" s="9" t="str">
        <f t="shared" si="41"/>
        <v/>
      </c>
      <c r="H869" s="9">
        <v>-5</v>
      </c>
      <c r="P869" s="5"/>
    </row>
    <row r="870" spans="1:16" hidden="1" x14ac:dyDescent="0.25">
      <c r="A870" s="7">
        <v>40579</v>
      </c>
      <c r="B870" s="8">
        <v>500</v>
      </c>
      <c r="C870" s="11">
        <v>-7.0000000000000007E-2</v>
      </c>
      <c r="D870" s="12">
        <v>38.524999999999999</v>
      </c>
      <c r="E870" s="9" t="str">
        <f t="shared" si="39"/>
        <v/>
      </c>
      <c r="F870" s="9" t="str">
        <f t="shared" si="40"/>
        <v/>
      </c>
      <c r="G870" s="9" t="str">
        <f t="shared" si="41"/>
        <v/>
      </c>
      <c r="H870" s="9">
        <v>-5</v>
      </c>
      <c r="P870" s="6"/>
    </row>
    <row r="871" spans="1:16" hidden="1" x14ac:dyDescent="0.25">
      <c r="A871" s="7">
        <v>40579</v>
      </c>
      <c r="B871" s="8">
        <v>600</v>
      </c>
      <c r="C871" s="11">
        <v>-9.3000000000000007</v>
      </c>
      <c r="D871" s="12">
        <v>44.276000000000003</v>
      </c>
      <c r="E871" s="9" t="str">
        <f t="shared" si="39"/>
        <v/>
      </c>
      <c r="F871" s="9" t="str">
        <f t="shared" si="40"/>
        <v/>
      </c>
      <c r="G871" s="9" t="str">
        <f t="shared" si="41"/>
        <v/>
      </c>
      <c r="H871" s="9">
        <v>-5</v>
      </c>
      <c r="P871" s="5"/>
    </row>
    <row r="872" spans="1:16" hidden="1" x14ac:dyDescent="0.25">
      <c r="A872" s="7">
        <v>40579</v>
      </c>
      <c r="B872" s="8">
        <v>700</v>
      </c>
      <c r="C872" s="11">
        <v>0.08</v>
      </c>
      <c r="D872" s="12">
        <v>46.500999999999998</v>
      </c>
      <c r="E872" s="9" t="str">
        <f t="shared" si="39"/>
        <v/>
      </c>
      <c r="F872" s="9" t="str">
        <f t="shared" si="40"/>
        <v/>
      </c>
      <c r="G872" s="9" t="str">
        <f t="shared" si="41"/>
        <v/>
      </c>
      <c r="H872" s="9">
        <v>-5</v>
      </c>
      <c r="P872" s="6"/>
    </row>
    <row r="873" spans="1:16" hidden="1" x14ac:dyDescent="0.25">
      <c r="A873" s="7">
        <v>40579</v>
      </c>
      <c r="B873" s="8">
        <v>800</v>
      </c>
      <c r="C873" s="11">
        <v>16.899999999999999</v>
      </c>
      <c r="D873" s="12">
        <v>48.7</v>
      </c>
      <c r="E873" s="9" t="str">
        <f t="shared" si="39"/>
        <v/>
      </c>
      <c r="F873" s="9" t="str">
        <f t="shared" si="40"/>
        <v/>
      </c>
      <c r="G873" s="9" t="str">
        <f t="shared" si="41"/>
        <v/>
      </c>
      <c r="H873" s="9">
        <v>-5</v>
      </c>
      <c r="P873" s="5"/>
    </row>
    <row r="874" spans="1:16" hidden="1" x14ac:dyDescent="0.25">
      <c r="A874" s="7">
        <v>40579</v>
      </c>
      <c r="B874" s="8">
        <v>900</v>
      </c>
      <c r="C874" s="11">
        <v>22.96</v>
      </c>
      <c r="D874" s="12">
        <v>54.604999999999997</v>
      </c>
      <c r="E874" s="9" t="str">
        <f t="shared" si="39"/>
        <v/>
      </c>
      <c r="F874" s="9" t="str">
        <f t="shared" si="40"/>
        <v/>
      </c>
      <c r="G874" s="9" t="str">
        <f t="shared" si="41"/>
        <v/>
      </c>
      <c r="H874" s="9">
        <v>-5</v>
      </c>
      <c r="P874" s="6"/>
    </row>
    <row r="875" spans="1:16" hidden="1" x14ac:dyDescent="0.25">
      <c r="A875" s="7">
        <v>40579</v>
      </c>
      <c r="B875" s="8">
        <v>1000</v>
      </c>
      <c r="C875" s="11">
        <v>23.61</v>
      </c>
      <c r="D875" s="12">
        <v>56.189</v>
      </c>
      <c r="E875" s="9" t="str">
        <f t="shared" si="39"/>
        <v/>
      </c>
      <c r="F875" s="9" t="str">
        <f t="shared" si="40"/>
        <v/>
      </c>
      <c r="G875" s="9" t="str">
        <f t="shared" si="41"/>
        <v/>
      </c>
      <c r="H875" s="9">
        <v>-5</v>
      </c>
      <c r="P875" s="5"/>
    </row>
    <row r="876" spans="1:16" hidden="1" x14ac:dyDescent="0.25">
      <c r="A876" s="7">
        <v>40579</v>
      </c>
      <c r="B876" s="8">
        <v>1100</v>
      </c>
      <c r="C876" s="11">
        <v>23.67</v>
      </c>
      <c r="D876" s="12">
        <v>55.027999999999999</v>
      </c>
      <c r="E876" s="9" t="str">
        <f t="shared" si="39"/>
        <v/>
      </c>
      <c r="F876" s="9" t="str">
        <f t="shared" si="40"/>
        <v/>
      </c>
      <c r="G876" s="9" t="str">
        <f t="shared" si="41"/>
        <v/>
      </c>
      <c r="H876" s="9">
        <v>-5</v>
      </c>
      <c r="P876" s="6"/>
    </row>
    <row r="877" spans="1:16" hidden="1" x14ac:dyDescent="0.25">
      <c r="A877" s="7">
        <v>40579</v>
      </c>
      <c r="B877" s="8">
        <v>1200</v>
      </c>
      <c r="C877" s="11">
        <v>22.99</v>
      </c>
      <c r="D877" s="12">
        <v>56.014000000000003</v>
      </c>
      <c r="E877" s="9" t="str">
        <f t="shared" si="39"/>
        <v/>
      </c>
      <c r="F877" s="9" t="str">
        <f t="shared" si="40"/>
        <v/>
      </c>
      <c r="G877" s="9" t="str">
        <f t="shared" si="41"/>
        <v/>
      </c>
      <c r="H877" s="9">
        <v>-5</v>
      </c>
      <c r="P877" s="5"/>
    </row>
    <row r="878" spans="1:16" hidden="1" x14ac:dyDescent="0.25">
      <c r="A878" s="7">
        <v>40579</v>
      </c>
      <c r="B878" s="8">
        <v>1300</v>
      </c>
      <c r="C878" s="11">
        <v>20.53</v>
      </c>
      <c r="D878" s="12">
        <v>52.328000000000003</v>
      </c>
      <c r="E878" s="9" t="str">
        <f t="shared" si="39"/>
        <v/>
      </c>
      <c r="F878" s="9" t="str">
        <f t="shared" si="40"/>
        <v/>
      </c>
      <c r="G878" s="9" t="str">
        <f t="shared" si="41"/>
        <v/>
      </c>
      <c r="H878" s="9">
        <v>-5</v>
      </c>
      <c r="P878" s="6"/>
    </row>
    <row r="879" spans="1:16" hidden="1" x14ac:dyDescent="0.25">
      <c r="A879" s="7">
        <v>40579</v>
      </c>
      <c r="B879" s="8">
        <v>1400</v>
      </c>
      <c r="C879" s="11">
        <v>17.37</v>
      </c>
      <c r="D879" s="12">
        <v>45.872999999999998</v>
      </c>
      <c r="E879" s="9" t="str">
        <f t="shared" si="39"/>
        <v/>
      </c>
      <c r="F879" s="9" t="str">
        <f t="shared" si="40"/>
        <v/>
      </c>
      <c r="G879" s="9" t="str">
        <f t="shared" si="41"/>
        <v/>
      </c>
      <c r="H879" s="9">
        <v>-5</v>
      </c>
      <c r="P879" s="5"/>
    </row>
    <row r="880" spans="1:16" hidden="1" x14ac:dyDescent="0.25">
      <c r="A880" s="7">
        <v>40579</v>
      </c>
      <c r="B880" s="8">
        <v>1500</v>
      </c>
      <c r="C880" s="11">
        <v>19.989999999999998</v>
      </c>
      <c r="D880" s="12">
        <v>41.000999999999998</v>
      </c>
      <c r="E880" s="9" t="str">
        <f t="shared" si="39"/>
        <v/>
      </c>
      <c r="F880" s="9" t="str">
        <f t="shared" si="40"/>
        <v/>
      </c>
      <c r="G880" s="9" t="str">
        <f t="shared" si="41"/>
        <v/>
      </c>
      <c r="H880" s="9">
        <v>-5</v>
      </c>
      <c r="P880" s="6"/>
    </row>
    <row r="881" spans="1:16" hidden="1" x14ac:dyDescent="0.25">
      <c r="A881" s="7">
        <v>40579</v>
      </c>
      <c r="B881" s="8">
        <v>1600</v>
      </c>
      <c r="C881" s="11">
        <v>25.57</v>
      </c>
      <c r="D881" s="12">
        <v>40.326999999999998</v>
      </c>
      <c r="E881" s="9" t="str">
        <f t="shared" ref="E881:E944" si="42">IF(A881=A882,"",AVERAGE(C858:C881))</f>
        <v/>
      </c>
      <c r="F881" s="9" t="str">
        <f t="shared" ref="F881:F944" si="43">IF(A881=A882,"",AVERAGE(D858:D881))</f>
        <v/>
      </c>
      <c r="G881" s="9" t="str">
        <f t="shared" ref="G881:G944" si="44">IF(A881=A882,"",E881-F881)</f>
        <v/>
      </c>
      <c r="H881" s="9">
        <v>-5</v>
      </c>
      <c r="P881" s="5"/>
    </row>
    <row r="882" spans="1:16" hidden="1" x14ac:dyDescent="0.25">
      <c r="A882" s="7">
        <v>40579</v>
      </c>
      <c r="B882" s="8">
        <v>1700</v>
      </c>
      <c r="C882" s="11">
        <v>59.03</v>
      </c>
      <c r="D882" s="12">
        <v>44.392000000000003</v>
      </c>
      <c r="E882" s="9" t="str">
        <f t="shared" si="42"/>
        <v/>
      </c>
      <c r="F882" s="9" t="str">
        <f t="shared" si="43"/>
        <v/>
      </c>
      <c r="G882" s="9" t="str">
        <f t="shared" si="44"/>
        <v/>
      </c>
      <c r="H882" s="9">
        <v>-5</v>
      </c>
      <c r="P882" s="6"/>
    </row>
    <row r="883" spans="1:16" hidden="1" x14ac:dyDescent="0.25">
      <c r="A883" s="7">
        <v>40579</v>
      </c>
      <c r="B883" s="8">
        <v>1800</v>
      </c>
      <c r="C883" s="11">
        <v>61.62</v>
      </c>
      <c r="D883" s="12">
        <v>57.335000000000001</v>
      </c>
      <c r="E883" s="9" t="str">
        <f t="shared" si="42"/>
        <v/>
      </c>
      <c r="F883" s="9" t="str">
        <f t="shared" si="43"/>
        <v/>
      </c>
      <c r="G883" s="9" t="str">
        <f t="shared" si="44"/>
        <v/>
      </c>
      <c r="H883" s="9">
        <v>-5</v>
      </c>
      <c r="P883" s="5"/>
    </row>
    <row r="884" spans="1:16" hidden="1" x14ac:dyDescent="0.25">
      <c r="A884" s="7">
        <v>40579</v>
      </c>
      <c r="B884" s="8">
        <v>1900</v>
      </c>
      <c r="C884" s="11">
        <v>59.18</v>
      </c>
      <c r="D884" s="12">
        <v>57.548999999999999</v>
      </c>
      <c r="E884" s="9" t="str">
        <f t="shared" si="42"/>
        <v/>
      </c>
      <c r="F884" s="9" t="str">
        <f t="shared" si="43"/>
        <v/>
      </c>
      <c r="G884" s="9" t="str">
        <f t="shared" si="44"/>
        <v/>
      </c>
      <c r="H884" s="9">
        <v>-5</v>
      </c>
      <c r="P884" s="6"/>
    </row>
    <row r="885" spans="1:16" hidden="1" x14ac:dyDescent="0.25">
      <c r="A885" s="7">
        <v>40579</v>
      </c>
      <c r="B885" s="8">
        <v>2000</v>
      </c>
      <c r="C885" s="11">
        <v>50.7</v>
      </c>
      <c r="D885" s="12">
        <v>53.197000000000003</v>
      </c>
      <c r="E885" s="9" t="str">
        <f t="shared" si="42"/>
        <v/>
      </c>
      <c r="F885" s="9" t="str">
        <f t="shared" si="43"/>
        <v/>
      </c>
      <c r="G885" s="9" t="str">
        <f t="shared" si="44"/>
        <v/>
      </c>
      <c r="H885" s="9">
        <v>-5</v>
      </c>
      <c r="P885" s="5"/>
    </row>
    <row r="886" spans="1:16" hidden="1" x14ac:dyDescent="0.25">
      <c r="A886" s="7">
        <v>40579</v>
      </c>
      <c r="B886" s="8">
        <v>2100</v>
      </c>
      <c r="C886" s="11">
        <v>36.840000000000003</v>
      </c>
      <c r="D886" s="12">
        <v>45.802</v>
      </c>
      <c r="E886" s="9" t="str">
        <f t="shared" si="42"/>
        <v/>
      </c>
      <c r="F886" s="9" t="str">
        <f t="shared" si="43"/>
        <v/>
      </c>
      <c r="G886" s="9" t="str">
        <f t="shared" si="44"/>
        <v/>
      </c>
      <c r="H886" s="9">
        <v>-5</v>
      </c>
      <c r="P886" s="6"/>
    </row>
    <row r="887" spans="1:16" hidden="1" x14ac:dyDescent="0.25">
      <c r="A887" s="7">
        <v>40579</v>
      </c>
      <c r="B887" s="8">
        <v>2200</v>
      </c>
      <c r="C887" s="11">
        <v>45</v>
      </c>
      <c r="D887" s="12">
        <v>53.024999999999999</v>
      </c>
      <c r="E887" s="9" t="str">
        <f t="shared" si="42"/>
        <v/>
      </c>
      <c r="F887" s="9" t="str">
        <f t="shared" si="43"/>
        <v/>
      </c>
      <c r="G887" s="9" t="str">
        <f t="shared" si="44"/>
        <v/>
      </c>
      <c r="H887" s="9">
        <v>-5</v>
      </c>
      <c r="P887" s="5"/>
    </row>
    <row r="888" spans="1:16" hidden="1" x14ac:dyDescent="0.25">
      <c r="A888" s="7">
        <v>40579</v>
      </c>
      <c r="B888" s="8">
        <v>2300</v>
      </c>
      <c r="C888" s="11">
        <v>21.58</v>
      </c>
      <c r="D888" s="12">
        <v>55.866999999999997</v>
      </c>
      <c r="E888" s="9">
        <f t="shared" si="42"/>
        <v>23.055833333333336</v>
      </c>
      <c r="F888" s="9">
        <f t="shared" si="43"/>
        <v>48.662624999999998</v>
      </c>
      <c r="G888" s="9">
        <f t="shared" si="44"/>
        <v>-25.606791666666663</v>
      </c>
      <c r="H888" s="9">
        <v>-5</v>
      </c>
      <c r="P888" s="6"/>
    </row>
    <row r="889" spans="1:16" hidden="1" x14ac:dyDescent="0.25">
      <c r="A889" s="7">
        <v>40580</v>
      </c>
      <c r="B889" s="8">
        <v>0</v>
      </c>
      <c r="C889" s="11">
        <v>40.090000000000003</v>
      </c>
      <c r="D889" s="12">
        <v>45</v>
      </c>
      <c r="E889" s="9" t="str">
        <f t="shared" si="42"/>
        <v/>
      </c>
      <c r="F889" s="9" t="str">
        <f t="shared" si="43"/>
        <v/>
      </c>
      <c r="G889" s="9" t="str">
        <f t="shared" si="44"/>
        <v/>
      </c>
      <c r="H889" s="9">
        <v>-5</v>
      </c>
      <c r="P889" s="5"/>
    </row>
    <row r="890" spans="1:16" hidden="1" x14ac:dyDescent="0.25">
      <c r="A890" s="7">
        <v>40580</v>
      </c>
      <c r="B890" s="8">
        <v>100</v>
      </c>
      <c r="C890" s="11">
        <v>25.6</v>
      </c>
      <c r="D890" s="12">
        <v>41.52</v>
      </c>
      <c r="E890" s="9" t="str">
        <f t="shared" si="42"/>
        <v/>
      </c>
      <c r="F890" s="9" t="str">
        <f t="shared" si="43"/>
        <v/>
      </c>
      <c r="G890" s="9" t="str">
        <f t="shared" si="44"/>
        <v/>
      </c>
      <c r="H890" s="9">
        <v>-5</v>
      </c>
      <c r="P890" s="6"/>
    </row>
    <row r="891" spans="1:16" hidden="1" x14ac:dyDescent="0.25">
      <c r="A891" s="7">
        <v>40580</v>
      </c>
      <c r="B891" s="8">
        <v>200</v>
      </c>
      <c r="C891" s="11">
        <v>22.24</v>
      </c>
      <c r="D891" s="12">
        <v>26.934000000000001</v>
      </c>
      <c r="E891" s="9" t="str">
        <f t="shared" si="42"/>
        <v/>
      </c>
      <c r="F891" s="9" t="str">
        <f t="shared" si="43"/>
        <v/>
      </c>
      <c r="G891" s="9" t="str">
        <f t="shared" si="44"/>
        <v/>
      </c>
      <c r="H891" s="9">
        <v>-5</v>
      </c>
      <c r="P891" s="5"/>
    </row>
    <row r="892" spans="1:16" hidden="1" x14ac:dyDescent="0.25">
      <c r="A892" s="7">
        <v>40580</v>
      </c>
      <c r="B892" s="8">
        <v>300</v>
      </c>
      <c r="C892" s="11">
        <v>19.149999999999999</v>
      </c>
      <c r="D892" s="12">
        <v>19.149000000000001</v>
      </c>
      <c r="E892" s="9" t="str">
        <f t="shared" si="42"/>
        <v/>
      </c>
      <c r="F892" s="9" t="str">
        <f t="shared" si="43"/>
        <v/>
      </c>
      <c r="G892" s="9" t="str">
        <f t="shared" si="44"/>
        <v/>
      </c>
      <c r="H892" s="9">
        <v>-5</v>
      </c>
      <c r="P892" s="6"/>
    </row>
    <row r="893" spans="1:16" hidden="1" x14ac:dyDescent="0.25">
      <c r="A893" s="7">
        <v>40580</v>
      </c>
      <c r="B893" s="8">
        <v>400</v>
      </c>
      <c r="C893" s="11">
        <v>19.14</v>
      </c>
      <c r="D893" s="12">
        <v>19.137</v>
      </c>
      <c r="E893" s="9" t="str">
        <f t="shared" si="42"/>
        <v/>
      </c>
      <c r="F893" s="9" t="str">
        <f t="shared" si="43"/>
        <v/>
      </c>
      <c r="G893" s="9" t="str">
        <f t="shared" si="44"/>
        <v/>
      </c>
      <c r="H893" s="9">
        <v>-5</v>
      </c>
      <c r="P893" s="5"/>
    </row>
    <row r="894" spans="1:16" hidden="1" x14ac:dyDescent="0.25">
      <c r="A894" s="7">
        <v>40580</v>
      </c>
      <c r="B894" s="8">
        <v>500</v>
      </c>
      <c r="C894" s="11">
        <v>19.12</v>
      </c>
      <c r="D894" s="12">
        <v>19.12</v>
      </c>
      <c r="E894" s="9" t="str">
        <f t="shared" si="42"/>
        <v/>
      </c>
      <c r="F894" s="9" t="str">
        <f t="shared" si="43"/>
        <v/>
      </c>
      <c r="G894" s="9" t="str">
        <f t="shared" si="44"/>
        <v/>
      </c>
      <c r="H894" s="9">
        <v>-5</v>
      </c>
      <c r="P894" s="6"/>
    </row>
    <row r="895" spans="1:16" hidden="1" x14ac:dyDescent="0.25">
      <c r="A895" s="7">
        <v>40580</v>
      </c>
      <c r="B895" s="8">
        <v>600</v>
      </c>
      <c r="C895" s="11">
        <v>15.58</v>
      </c>
      <c r="D895" s="12">
        <v>15.581</v>
      </c>
      <c r="E895" s="9" t="str">
        <f t="shared" si="42"/>
        <v/>
      </c>
      <c r="F895" s="9" t="str">
        <f t="shared" si="43"/>
        <v/>
      </c>
      <c r="G895" s="9" t="str">
        <f t="shared" si="44"/>
        <v/>
      </c>
      <c r="H895" s="9">
        <v>-5</v>
      </c>
      <c r="P895" s="5"/>
    </row>
    <row r="896" spans="1:16" hidden="1" x14ac:dyDescent="0.25">
      <c r="A896" s="7">
        <v>40580</v>
      </c>
      <c r="B896" s="8">
        <v>700</v>
      </c>
      <c r="C896" s="11">
        <v>15.97</v>
      </c>
      <c r="D896" s="12">
        <v>15.972</v>
      </c>
      <c r="E896" s="9" t="str">
        <f t="shared" si="42"/>
        <v/>
      </c>
      <c r="F896" s="9" t="str">
        <f t="shared" si="43"/>
        <v/>
      </c>
      <c r="G896" s="9" t="str">
        <f t="shared" si="44"/>
        <v/>
      </c>
      <c r="H896" s="9">
        <v>-5</v>
      </c>
      <c r="P896" s="6"/>
    </row>
    <row r="897" spans="1:16" hidden="1" x14ac:dyDescent="0.25">
      <c r="A897" s="7">
        <v>40580</v>
      </c>
      <c r="B897" s="8">
        <v>800</v>
      </c>
      <c r="C897" s="11">
        <v>21.58</v>
      </c>
      <c r="D897" s="12">
        <v>21.584</v>
      </c>
      <c r="E897" s="9" t="str">
        <f t="shared" si="42"/>
        <v/>
      </c>
      <c r="F897" s="9" t="str">
        <f t="shared" si="43"/>
        <v/>
      </c>
      <c r="G897" s="9" t="str">
        <f t="shared" si="44"/>
        <v/>
      </c>
      <c r="H897" s="9">
        <v>-5</v>
      </c>
      <c r="P897" s="5"/>
    </row>
    <row r="898" spans="1:16" hidden="1" x14ac:dyDescent="0.25">
      <c r="A898" s="7">
        <v>40580</v>
      </c>
      <c r="B898" s="8">
        <v>900</v>
      </c>
      <c r="C898" s="11">
        <v>41.52</v>
      </c>
      <c r="D898" s="12">
        <v>41.52</v>
      </c>
      <c r="E898" s="9" t="str">
        <f t="shared" si="42"/>
        <v/>
      </c>
      <c r="F898" s="9" t="str">
        <f t="shared" si="43"/>
        <v/>
      </c>
      <c r="G898" s="9" t="str">
        <f t="shared" si="44"/>
        <v/>
      </c>
      <c r="H898" s="9">
        <v>-5</v>
      </c>
      <c r="P898" s="6"/>
    </row>
    <row r="899" spans="1:16" hidden="1" x14ac:dyDescent="0.25">
      <c r="A899" s="7">
        <v>40580</v>
      </c>
      <c r="B899" s="8">
        <v>1000</v>
      </c>
      <c r="C899" s="11">
        <v>46.68</v>
      </c>
      <c r="D899" s="12">
        <v>46.677999999999997</v>
      </c>
      <c r="E899" s="9" t="str">
        <f t="shared" si="42"/>
        <v/>
      </c>
      <c r="F899" s="9" t="str">
        <f t="shared" si="43"/>
        <v/>
      </c>
      <c r="G899" s="9" t="str">
        <f t="shared" si="44"/>
        <v/>
      </c>
      <c r="H899" s="9">
        <v>-5</v>
      </c>
      <c r="P899" s="5"/>
    </row>
    <row r="900" spans="1:16" hidden="1" x14ac:dyDescent="0.25">
      <c r="A900" s="7">
        <v>40580</v>
      </c>
      <c r="B900" s="8">
        <v>1100</v>
      </c>
      <c r="C900" s="11">
        <v>48.78</v>
      </c>
      <c r="D900" s="12">
        <v>48.774999999999999</v>
      </c>
      <c r="E900" s="9" t="str">
        <f t="shared" si="42"/>
        <v/>
      </c>
      <c r="F900" s="9" t="str">
        <f t="shared" si="43"/>
        <v/>
      </c>
      <c r="G900" s="9" t="str">
        <f t="shared" si="44"/>
        <v/>
      </c>
      <c r="H900" s="9">
        <v>-5</v>
      </c>
      <c r="P900" s="6"/>
    </row>
    <row r="901" spans="1:16" hidden="1" x14ac:dyDescent="0.25">
      <c r="A901" s="7">
        <v>40580</v>
      </c>
      <c r="B901" s="8">
        <v>1200</v>
      </c>
      <c r="C901" s="11">
        <v>47.7</v>
      </c>
      <c r="D901" s="12">
        <v>47.7</v>
      </c>
      <c r="E901" s="9" t="str">
        <f t="shared" si="42"/>
        <v/>
      </c>
      <c r="F901" s="9" t="str">
        <f t="shared" si="43"/>
        <v/>
      </c>
      <c r="G901" s="9" t="str">
        <f t="shared" si="44"/>
        <v/>
      </c>
      <c r="H901" s="9">
        <v>-5</v>
      </c>
      <c r="P901" s="5"/>
    </row>
    <row r="902" spans="1:16" hidden="1" x14ac:dyDescent="0.25">
      <c r="A902" s="7">
        <v>40580</v>
      </c>
      <c r="B902" s="8">
        <v>1300</v>
      </c>
      <c r="C902" s="11">
        <v>41.09</v>
      </c>
      <c r="D902" s="12">
        <v>41.091999999999999</v>
      </c>
      <c r="E902" s="9" t="str">
        <f t="shared" si="42"/>
        <v/>
      </c>
      <c r="F902" s="9" t="str">
        <f t="shared" si="43"/>
        <v/>
      </c>
      <c r="G902" s="9" t="str">
        <f t="shared" si="44"/>
        <v/>
      </c>
      <c r="H902" s="9">
        <v>-5</v>
      </c>
      <c r="P902" s="6"/>
    </row>
    <row r="903" spans="1:16" hidden="1" x14ac:dyDescent="0.25">
      <c r="A903" s="7">
        <v>40580</v>
      </c>
      <c r="B903" s="8">
        <v>1400</v>
      </c>
      <c r="C903" s="11">
        <v>23.78</v>
      </c>
      <c r="D903" s="12">
        <v>23.780999999999999</v>
      </c>
      <c r="E903" s="9" t="str">
        <f t="shared" si="42"/>
        <v/>
      </c>
      <c r="F903" s="9" t="str">
        <f t="shared" si="43"/>
        <v/>
      </c>
      <c r="G903" s="9" t="str">
        <f t="shared" si="44"/>
        <v/>
      </c>
      <c r="H903" s="9">
        <v>-5</v>
      </c>
      <c r="P903" s="5"/>
    </row>
    <row r="904" spans="1:16" hidden="1" x14ac:dyDescent="0.25">
      <c r="A904" s="7">
        <v>40580</v>
      </c>
      <c r="B904" s="8">
        <v>1500</v>
      </c>
      <c r="C904" s="11">
        <v>20.190000000000001</v>
      </c>
      <c r="D904" s="12">
        <v>20.193999999999999</v>
      </c>
      <c r="E904" s="9" t="str">
        <f t="shared" si="42"/>
        <v/>
      </c>
      <c r="F904" s="9" t="str">
        <f t="shared" si="43"/>
        <v/>
      </c>
      <c r="G904" s="9" t="str">
        <f t="shared" si="44"/>
        <v/>
      </c>
      <c r="H904" s="9">
        <v>-5</v>
      </c>
      <c r="P904" s="6"/>
    </row>
    <row r="905" spans="1:16" hidden="1" x14ac:dyDescent="0.25">
      <c r="A905" s="7">
        <v>40580</v>
      </c>
      <c r="B905" s="8">
        <v>1600</v>
      </c>
      <c r="C905" s="11">
        <v>23.11</v>
      </c>
      <c r="D905" s="12">
        <v>23.106000000000002</v>
      </c>
      <c r="E905" s="9" t="str">
        <f t="shared" si="42"/>
        <v/>
      </c>
      <c r="F905" s="9" t="str">
        <f t="shared" si="43"/>
        <v/>
      </c>
      <c r="G905" s="9" t="str">
        <f t="shared" si="44"/>
        <v/>
      </c>
      <c r="H905" s="9">
        <v>-5</v>
      </c>
      <c r="P905" s="5"/>
    </row>
    <row r="906" spans="1:16" hidden="1" x14ac:dyDescent="0.25">
      <c r="A906" s="7">
        <v>40580</v>
      </c>
      <c r="B906" s="8">
        <v>1700</v>
      </c>
      <c r="C906" s="11">
        <v>43.3</v>
      </c>
      <c r="D906" s="12">
        <v>43.3</v>
      </c>
      <c r="E906" s="9" t="str">
        <f t="shared" si="42"/>
        <v/>
      </c>
      <c r="F906" s="9" t="str">
        <f t="shared" si="43"/>
        <v/>
      </c>
      <c r="G906" s="9" t="str">
        <f t="shared" si="44"/>
        <v/>
      </c>
      <c r="H906" s="9">
        <v>-5</v>
      </c>
      <c r="P906" s="6"/>
    </row>
    <row r="907" spans="1:16" hidden="1" x14ac:dyDescent="0.25">
      <c r="A907" s="7">
        <v>40580</v>
      </c>
      <c r="B907" s="8">
        <v>1800</v>
      </c>
      <c r="C907" s="11">
        <v>58.05</v>
      </c>
      <c r="D907" s="12">
        <v>58.052</v>
      </c>
      <c r="E907" s="9" t="str">
        <f t="shared" si="42"/>
        <v/>
      </c>
      <c r="F907" s="9" t="str">
        <f t="shared" si="43"/>
        <v/>
      </c>
      <c r="G907" s="9" t="str">
        <f t="shared" si="44"/>
        <v/>
      </c>
      <c r="H907" s="9">
        <v>-5</v>
      </c>
      <c r="P907" s="5"/>
    </row>
    <row r="908" spans="1:16" hidden="1" x14ac:dyDescent="0.25">
      <c r="A908" s="7">
        <v>40580</v>
      </c>
      <c r="B908" s="8">
        <v>1900</v>
      </c>
      <c r="C908" s="11">
        <v>59.73</v>
      </c>
      <c r="D908" s="12">
        <v>59.731000000000002</v>
      </c>
      <c r="E908" s="9" t="str">
        <f t="shared" si="42"/>
        <v/>
      </c>
      <c r="F908" s="9" t="str">
        <f t="shared" si="43"/>
        <v/>
      </c>
      <c r="G908" s="9" t="str">
        <f t="shared" si="44"/>
        <v/>
      </c>
      <c r="H908" s="9">
        <v>-5</v>
      </c>
      <c r="P908" s="6"/>
    </row>
    <row r="909" spans="1:16" hidden="1" x14ac:dyDescent="0.25">
      <c r="A909" s="7">
        <v>40580</v>
      </c>
      <c r="B909" s="8">
        <v>2000</v>
      </c>
      <c r="C909" s="11">
        <v>53.55</v>
      </c>
      <c r="D909" s="12">
        <v>53.555</v>
      </c>
      <c r="E909" s="9" t="str">
        <f t="shared" si="42"/>
        <v/>
      </c>
      <c r="F909" s="9" t="str">
        <f t="shared" si="43"/>
        <v/>
      </c>
      <c r="G909" s="9" t="str">
        <f t="shared" si="44"/>
        <v/>
      </c>
      <c r="H909" s="9">
        <v>-5</v>
      </c>
      <c r="P909" s="5"/>
    </row>
    <row r="910" spans="1:16" hidden="1" x14ac:dyDescent="0.25">
      <c r="A910" s="7">
        <v>40580</v>
      </c>
      <c r="B910" s="8">
        <v>2100</v>
      </c>
      <c r="C910" s="11">
        <v>42.88</v>
      </c>
      <c r="D910" s="12">
        <v>44.96</v>
      </c>
      <c r="E910" s="9" t="str">
        <f t="shared" si="42"/>
        <v/>
      </c>
      <c r="F910" s="9" t="str">
        <f t="shared" si="43"/>
        <v/>
      </c>
      <c r="G910" s="9" t="str">
        <f t="shared" si="44"/>
        <v/>
      </c>
      <c r="H910" s="9">
        <v>-5</v>
      </c>
      <c r="P910" s="6"/>
    </row>
    <row r="911" spans="1:16" hidden="1" x14ac:dyDescent="0.25">
      <c r="A911" s="7">
        <v>40580</v>
      </c>
      <c r="B911" s="8">
        <v>2200</v>
      </c>
      <c r="C911" s="11">
        <v>42.81</v>
      </c>
      <c r="D911" s="12">
        <v>45</v>
      </c>
      <c r="E911" s="9" t="str">
        <f t="shared" si="42"/>
        <v/>
      </c>
      <c r="F911" s="9" t="str">
        <f t="shared" si="43"/>
        <v/>
      </c>
      <c r="G911" s="9" t="str">
        <f t="shared" si="44"/>
        <v/>
      </c>
      <c r="H911" s="9">
        <v>-5</v>
      </c>
      <c r="P911" s="5"/>
    </row>
    <row r="912" spans="1:16" hidden="1" x14ac:dyDescent="0.25">
      <c r="A912" s="7">
        <v>40580</v>
      </c>
      <c r="B912" s="8">
        <v>2300</v>
      </c>
      <c r="C912" s="11">
        <v>20.37</v>
      </c>
      <c r="D912" s="12">
        <v>44.17</v>
      </c>
      <c r="E912" s="9">
        <f t="shared" si="42"/>
        <v>33.833749999999995</v>
      </c>
      <c r="F912" s="9">
        <f t="shared" si="43"/>
        <v>36.067124999999997</v>
      </c>
      <c r="G912" s="9">
        <f t="shared" si="44"/>
        <v>-2.2333750000000023</v>
      </c>
      <c r="H912" s="9">
        <v>-5</v>
      </c>
      <c r="P912" s="6"/>
    </row>
    <row r="913" spans="1:16" hidden="1" x14ac:dyDescent="0.25">
      <c r="A913" s="7">
        <v>40581</v>
      </c>
      <c r="B913" s="8">
        <v>0</v>
      </c>
      <c r="C913" s="11">
        <v>3.94</v>
      </c>
      <c r="D913" s="12">
        <v>50.831000000000003</v>
      </c>
      <c r="E913" s="9" t="str">
        <f t="shared" si="42"/>
        <v/>
      </c>
      <c r="F913" s="9" t="str">
        <f t="shared" si="43"/>
        <v/>
      </c>
      <c r="G913" s="9" t="str">
        <f t="shared" si="44"/>
        <v/>
      </c>
      <c r="H913" s="9">
        <v>-5</v>
      </c>
      <c r="P913" s="5"/>
    </row>
    <row r="914" spans="1:16" hidden="1" x14ac:dyDescent="0.25">
      <c r="A914" s="7">
        <v>40581</v>
      </c>
      <c r="B914" s="8">
        <v>100</v>
      </c>
      <c r="C914" s="11">
        <v>3.67</v>
      </c>
      <c r="D914" s="12">
        <v>48.05</v>
      </c>
      <c r="E914" s="9" t="str">
        <f t="shared" si="42"/>
        <v/>
      </c>
      <c r="F914" s="9" t="str">
        <f t="shared" si="43"/>
        <v/>
      </c>
      <c r="G914" s="9" t="str">
        <f t="shared" si="44"/>
        <v/>
      </c>
      <c r="H914" s="9">
        <v>-5</v>
      </c>
      <c r="P914" s="6"/>
    </row>
    <row r="915" spans="1:16" hidden="1" x14ac:dyDescent="0.25">
      <c r="A915" s="7">
        <v>40581</v>
      </c>
      <c r="B915" s="8">
        <v>200</v>
      </c>
      <c r="C915" s="11">
        <v>5.22</v>
      </c>
      <c r="D915" s="12">
        <v>42.5</v>
      </c>
      <c r="E915" s="9" t="str">
        <f t="shared" si="42"/>
        <v/>
      </c>
      <c r="F915" s="9" t="str">
        <f t="shared" si="43"/>
        <v/>
      </c>
      <c r="G915" s="9" t="str">
        <f t="shared" si="44"/>
        <v/>
      </c>
      <c r="H915" s="9">
        <v>-5</v>
      </c>
      <c r="P915" s="5"/>
    </row>
    <row r="916" spans="1:16" hidden="1" x14ac:dyDescent="0.25">
      <c r="A916" s="7">
        <v>40581</v>
      </c>
      <c r="B916" s="8">
        <v>300</v>
      </c>
      <c r="C916" s="11">
        <v>18.399999999999999</v>
      </c>
      <c r="D916" s="12">
        <v>24.01</v>
      </c>
      <c r="E916" s="9" t="str">
        <f t="shared" si="42"/>
        <v/>
      </c>
      <c r="F916" s="9" t="str">
        <f t="shared" si="43"/>
        <v/>
      </c>
      <c r="G916" s="9" t="str">
        <f t="shared" si="44"/>
        <v/>
      </c>
      <c r="H916" s="9">
        <v>-5</v>
      </c>
      <c r="P916" s="6"/>
    </row>
    <row r="917" spans="1:16" hidden="1" x14ac:dyDescent="0.25">
      <c r="A917" s="7">
        <v>40581</v>
      </c>
      <c r="B917" s="8">
        <v>400</v>
      </c>
      <c r="C917" s="11">
        <v>25.09</v>
      </c>
      <c r="D917" s="12">
        <v>25.114999999999998</v>
      </c>
      <c r="E917" s="9" t="str">
        <f t="shared" si="42"/>
        <v/>
      </c>
      <c r="F917" s="9" t="str">
        <f t="shared" si="43"/>
        <v/>
      </c>
      <c r="G917" s="9" t="str">
        <f t="shared" si="44"/>
        <v/>
      </c>
      <c r="H917" s="9">
        <v>-5</v>
      </c>
      <c r="P917" s="5"/>
    </row>
    <row r="918" spans="1:16" hidden="1" x14ac:dyDescent="0.25">
      <c r="A918" s="7">
        <v>40581</v>
      </c>
      <c r="B918" s="8">
        <v>500</v>
      </c>
      <c r="C918" s="11">
        <v>35.130000000000003</v>
      </c>
      <c r="D918" s="12">
        <v>44.122999999999998</v>
      </c>
      <c r="E918" s="9" t="str">
        <f t="shared" si="42"/>
        <v/>
      </c>
      <c r="F918" s="9" t="str">
        <f t="shared" si="43"/>
        <v/>
      </c>
      <c r="G918" s="9" t="str">
        <f t="shared" si="44"/>
        <v/>
      </c>
      <c r="H918" s="9">
        <v>-5</v>
      </c>
      <c r="P918" s="6"/>
    </row>
    <row r="919" spans="1:16" hidden="1" x14ac:dyDescent="0.25">
      <c r="A919" s="7">
        <v>40581</v>
      </c>
      <c r="B919" s="8">
        <v>600</v>
      </c>
      <c r="C919" s="11">
        <v>56.33</v>
      </c>
      <c r="D919" s="12">
        <v>56.331000000000003</v>
      </c>
      <c r="E919" s="9" t="str">
        <f t="shared" si="42"/>
        <v/>
      </c>
      <c r="F919" s="9" t="str">
        <f t="shared" si="43"/>
        <v/>
      </c>
      <c r="G919" s="9" t="str">
        <f t="shared" si="44"/>
        <v/>
      </c>
      <c r="H919" s="9">
        <v>-5</v>
      </c>
      <c r="P919" s="5"/>
    </row>
    <row r="920" spans="1:16" hidden="1" x14ac:dyDescent="0.25">
      <c r="A920" s="7">
        <v>40581</v>
      </c>
      <c r="B920" s="8">
        <v>700</v>
      </c>
      <c r="C920" s="11">
        <v>66.03</v>
      </c>
      <c r="D920" s="12">
        <v>66.03</v>
      </c>
      <c r="E920" s="9" t="str">
        <f t="shared" si="42"/>
        <v/>
      </c>
      <c r="F920" s="9" t="str">
        <f t="shared" si="43"/>
        <v/>
      </c>
      <c r="G920" s="9" t="str">
        <f t="shared" si="44"/>
        <v/>
      </c>
      <c r="H920" s="9">
        <v>-5</v>
      </c>
      <c r="P920" s="6"/>
    </row>
    <row r="921" spans="1:16" hidden="1" x14ac:dyDescent="0.25">
      <c r="A921" s="7">
        <v>40581</v>
      </c>
      <c r="B921" s="8">
        <v>800</v>
      </c>
      <c r="C921" s="11">
        <v>65.599999999999994</v>
      </c>
      <c r="D921" s="12">
        <v>65.597999999999999</v>
      </c>
      <c r="E921" s="9" t="str">
        <f t="shared" si="42"/>
        <v/>
      </c>
      <c r="F921" s="9" t="str">
        <f t="shared" si="43"/>
        <v/>
      </c>
      <c r="G921" s="9" t="str">
        <f t="shared" si="44"/>
        <v/>
      </c>
      <c r="H921" s="9">
        <v>-5</v>
      </c>
      <c r="P921" s="5"/>
    </row>
    <row r="922" spans="1:16" hidden="1" x14ac:dyDescent="0.25">
      <c r="A922" s="7">
        <v>40581</v>
      </c>
      <c r="B922" s="8">
        <v>900</v>
      </c>
      <c r="C922" s="11">
        <v>63.01</v>
      </c>
      <c r="D922" s="12">
        <v>64.12</v>
      </c>
      <c r="E922" s="9" t="str">
        <f t="shared" si="42"/>
        <v/>
      </c>
      <c r="F922" s="9" t="str">
        <f t="shared" si="43"/>
        <v/>
      </c>
      <c r="G922" s="9" t="str">
        <f t="shared" si="44"/>
        <v/>
      </c>
      <c r="H922" s="9">
        <v>-5</v>
      </c>
      <c r="P922" s="6"/>
    </row>
    <row r="923" spans="1:16" hidden="1" x14ac:dyDescent="0.25">
      <c r="A923" s="7">
        <v>40581</v>
      </c>
      <c r="B923" s="8">
        <v>1000</v>
      </c>
      <c r="C923" s="11">
        <v>59.96</v>
      </c>
      <c r="D923" s="12">
        <v>63.976999999999997</v>
      </c>
      <c r="E923" s="9" t="str">
        <f t="shared" si="42"/>
        <v/>
      </c>
      <c r="F923" s="9" t="str">
        <f t="shared" si="43"/>
        <v/>
      </c>
      <c r="G923" s="9" t="str">
        <f t="shared" si="44"/>
        <v/>
      </c>
      <c r="H923" s="9">
        <v>-5</v>
      </c>
      <c r="P923" s="5"/>
    </row>
    <row r="924" spans="1:16" hidden="1" x14ac:dyDescent="0.25">
      <c r="A924" s="7">
        <v>40581</v>
      </c>
      <c r="B924" s="8">
        <v>1100</v>
      </c>
      <c r="C924" s="11">
        <v>56.89</v>
      </c>
      <c r="D924" s="12">
        <v>61.68</v>
      </c>
      <c r="E924" s="9" t="str">
        <f t="shared" si="42"/>
        <v/>
      </c>
      <c r="F924" s="9" t="str">
        <f t="shared" si="43"/>
        <v/>
      </c>
      <c r="G924" s="9" t="str">
        <f t="shared" si="44"/>
        <v/>
      </c>
      <c r="H924" s="9">
        <v>-5</v>
      </c>
      <c r="P924" s="6"/>
    </row>
    <row r="925" spans="1:16" hidden="1" x14ac:dyDescent="0.25">
      <c r="A925" s="7">
        <v>40581</v>
      </c>
      <c r="B925" s="8">
        <v>1200</v>
      </c>
      <c r="C925" s="11">
        <v>55.62</v>
      </c>
      <c r="D925" s="12">
        <v>61.171999999999997</v>
      </c>
      <c r="E925" s="9" t="str">
        <f t="shared" si="42"/>
        <v/>
      </c>
      <c r="F925" s="9" t="str">
        <f t="shared" si="43"/>
        <v/>
      </c>
      <c r="G925" s="9" t="str">
        <f t="shared" si="44"/>
        <v/>
      </c>
      <c r="H925" s="9">
        <v>-5</v>
      </c>
      <c r="P925" s="5"/>
    </row>
    <row r="926" spans="1:16" hidden="1" x14ac:dyDescent="0.25">
      <c r="A926" s="7">
        <v>40581</v>
      </c>
      <c r="B926" s="8">
        <v>1300</v>
      </c>
      <c r="C926" s="11">
        <v>51.91</v>
      </c>
      <c r="D926" s="12">
        <v>55.37</v>
      </c>
      <c r="E926" s="9" t="str">
        <f t="shared" si="42"/>
        <v/>
      </c>
      <c r="F926" s="9" t="str">
        <f t="shared" si="43"/>
        <v/>
      </c>
      <c r="G926" s="9" t="str">
        <f t="shared" si="44"/>
        <v/>
      </c>
      <c r="H926" s="9">
        <v>-5</v>
      </c>
      <c r="P926" s="6"/>
    </row>
    <row r="927" spans="1:16" hidden="1" x14ac:dyDescent="0.25">
      <c r="A927" s="7">
        <v>40581</v>
      </c>
      <c r="B927" s="8">
        <v>1400</v>
      </c>
      <c r="C927" s="11">
        <v>46.5</v>
      </c>
      <c r="D927" s="12">
        <v>49.473999999999997</v>
      </c>
      <c r="E927" s="9" t="str">
        <f t="shared" si="42"/>
        <v/>
      </c>
      <c r="F927" s="9" t="str">
        <f t="shared" si="43"/>
        <v/>
      </c>
      <c r="G927" s="9" t="str">
        <f t="shared" si="44"/>
        <v/>
      </c>
      <c r="H927" s="9">
        <v>-5</v>
      </c>
      <c r="P927" s="5"/>
    </row>
    <row r="928" spans="1:16" hidden="1" x14ac:dyDescent="0.25">
      <c r="A928" s="7">
        <v>40581</v>
      </c>
      <c r="B928" s="8">
        <v>1500</v>
      </c>
      <c r="C928" s="11">
        <v>45.89</v>
      </c>
      <c r="D928" s="12">
        <v>45.892000000000003</v>
      </c>
      <c r="E928" s="9" t="str">
        <f t="shared" si="42"/>
        <v/>
      </c>
      <c r="F928" s="9" t="str">
        <f t="shared" si="43"/>
        <v/>
      </c>
      <c r="G928" s="9" t="str">
        <f t="shared" si="44"/>
        <v/>
      </c>
      <c r="H928" s="9">
        <v>-5</v>
      </c>
      <c r="P928" s="6"/>
    </row>
    <row r="929" spans="1:16" hidden="1" x14ac:dyDescent="0.25">
      <c r="A929" s="7">
        <v>40581</v>
      </c>
      <c r="B929" s="8">
        <v>1600</v>
      </c>
      <c r="C929" s="11">
        <v>46.32</v>
      </c>
      <c r="D929" s="12">
        <v>46.323999999999998</v>
      </c>
      <c r="E929" s="9" t="str">
        <f t="shared" si="42"/>
        <v/>
      </c>
      <c r="F929" s="9" t="str">
        <f t="shared" si="43"/>
        <v/>
      </c>
      <c r="G929" s="9" t="str">
        <f t="shared" si="44"/>
        <v/>
      </c>
      <c r="H929" s="9">
        <v>-5</v>
      </c>
      <c r="P929" s="5"/>
    </row>
    <row r="930" spans="1:16" hidden="1" x14ac:dyDescent="0.25">
      <c r="A930" s="7">
        <v>40581</v>
      </c>
      <c r="B930" s="8">
        <v>1700</v>
      </c>
      <c r="C930" s="11">
        <v>52.55</v>
      </c>
      <c r="D930" s="12">
        <v>52.546999999999997</v>
      </c>
      <c r="E930" s="9" t="str">
        <f t="shared" si="42"/>
        <v/>
      </c>
      <c r="F930" s="9" t="str">
        <f t="shared" si="43"/>
        <v/>
      </c>
      <c r="G930" s="9" t="str">
        <f t="shared" si="44"/>
        <v/>
      </c>
      <c r="H930" s="9">
        <v>-5</v>
      </c>
      <c r="P930" s="6"/>
    </row>
    <row r="931" spans="1:16" hidden="1" x14ac:dyDescent="0.25">
      <c r="A931" s="7">
        <v>40581</v>
      </c>
      <c r="B931" s="8">
        <v>1800</v>
      </c>
      <c r="C931" s="11">
        <v>57.92</v>
      </c>
      <c r="D931" s="12">
        <v>64.712999999999994</v>
      </c>
      <c r="E931" s="9" t="str">
        <f t="shared" si="42"/>
        <v/>
      </c>
      <c r="F931" s="9" t="str">
        <f t="shared" si="43"/>
        <v/>
      </c>
      <c r="G931" s="9" t="str">
        <f t="shared" si="44"/>
        <v/>
      </c>
      <c r="H931" s="9">
        <v>-5</v>
      </c>
      <c r="P931" s="5"/>
    </row>
    <row r="932" spans="1:16" hidden="1" x14ac:dyDescent="0.25">
      <c r="A932" s="7">
        <v>40581</v>
      </c>
      <c r="B932" s="8">
        <v>1900</v>
      </c>
      <c r="C932" s="11">
        <v>47.85</v>
      </c>
      <c r="D932" s="12">
        <v>64.244</v>
      </c>
      <c r="E932" s="9" t="str">
        <f t="shared" si="42"/>
        <v/>
      </c>
      <c r="F932" s="9" t="str">
        <f t="shared" si="43"/>
        <v/>
      </c>
      <c r="G932" s="9" t="str">
        <f t="shared" si="44"/>
        <v/>
      </c>
      <c r="H932" s="9">
        <v>-5</v>
      </c>
      <c r="P932" s="6"/>
    </row>
    <row r="933" spans="1:16" hidden="1" x14ac:dyDescent="0.25">
      <c r="A933" s="7">
        <v>40581</v>
      </c>
      <c r="B933" s="8">
        <v>2000</v>
      </c>
      <c r="C933" s="11">
        <v>43.18</v>
      </c>
      <c r="D933" s="12">
        <v>57</v>
      </c>
      <c r="E933" s="9" t="str">
        <f t="shared" si="42"/>
        <v/>
      </c>
      <c r="F933" s="9" t="str">
        <f t="shared" si="43"/>
        <v/>
      </c>
      <c r="G933" s="9" t="str">
        <f t="shared" si="44"/>
        <v/>
      </c>
      <c r="H933" s="9">
        <v>-5</v>
      </c>
      <c r="P933" s="5"/>
    </row>
    <row r="934" spans="1:16" hidden="1" x14ac:dyDescent="0.25">
      <c r="A934" s="7">
        <v>40581</v>
      </c>
      <c r="B934" s="8">
        <v>2100</v>
      </c>
      <c r="C934" s="11">
        <v>40.06</v>
      </c>
      <c r="D934" s="12">
        <v>46.124000000000002</v>
      </c>
      <c r="E934" s="9" t="str">
        <f t="shared" si="42"/>
        <v/>
      </c>
      <c r="F934" s="9" t="str">
        <f t="shared" si="43"/>
        <v/>
      </c>
      <c r="G934" s="9" t="str">
        <f t="shared" si="44"/>
        <v/>
      </c>
      <c r="H934" s="9">
        <v>-5</v>
      </c>
      <c r="P934" s="6"/>
    </row>
    <row r="935" spans="1:16" hidden="1" x14ac:dyDescent="0.25">
      <c r="A935" s="7">
        <v>40581</v>
      </c>
      <c r="B935" s="8">
        <v>2200</v>
      </c>
      <c r="C935" s="11">
        <v>40.07</v>
      </c>
      <c r="D935" s="12">
        <v>51.146999999999998</v>
      </c>
      <c r="E935" s="9" t="str">
        <f t="shared" si="42"/>
        <v/>
      </c>
      <c r="F935" s="9" t="str">
        <f t="shared" si="43"/>
        <v/>
      </c>
      <c r="G935" s="9" t="str">
        <f t="shared" si="44"/>
        <v/>
      </c>
      <c r="H935" s="9">
        <v>-5</v>
      </c>
      <c r="P935" s="5"/>
    </row>
    <row r="936" spans="1:16" hidden="1" x14ac:dyDescent="0.25">
      <c r="A936" s="7">
        <v>40581</v>
      </c>
      <c r="B936" s="8">
        <v>2300</v>
      </c>
      <c r="C936" s="11">
        <v>21.52</v>
      </c>
      <c r="D936" s="12">
        <v>50.832999999999998</v>
      </c>
      <c r="E936" s="9">
        <f t="shared" si="42"/>
        <v>42.027499999999989</v>
      </c>
      <c r="F936" s="9">
        <f t="shared" si="43"/>
        <v>52.383541666666673</v>
      </c>
      <c r="G936" s="9">
        <f t="shared" si="44"/>
        <v>-10.356041666666684</v>
      </c>
      <c r="H936" s="9">
        <v>-5</v>
      </c>
      <c r="P936" s="6"/>
    </row>
    <row r="937" spans="1:16" hidden="1" x14ac:dyDescent="0.25">
      <c r="A937" s="7">
        <v>40582</v>
      </c>
      <c r="B937" s="8">
        <v>0</v>
      </c>
      <c r="C937" s="11">
        <v>21.51</v>
      </c>
      <c r="D937" s="12">
        <v>52.537999999999997</v>
      </c>
      <c r="E937" s="9" t="str">
        <f t="shared" si="42"/>
        <v/>
      </c>
      <c r="F937" s="9" t="str">
        <f t="shared" si="43"/>
        <v/>
      </c>
      <c r="G937" s="9" t="str">
        <f t="shared" si="44"/>
        <v/>
      </c>
      <c r="H937" s="9">
        <v>-5</v>
      </c>
      <c r="P937" s="5"/>
    </row>
    <row r="938" spans="1:16" hidden="1" x14ac:dyDescent="0.25">
      <c r="A938" s="7">
        <v>40582</v>
      </c>
      <c r="B938" s="8">
        <v>100</v>
      </c>
      <c r="C938" s="11">
        <v>18.87</v>
      </c>
      <c r="D938" s="12">
        <v>52.892000000000003</v>
      </c>
      <c r="E938" s="9" t="str">
        <f t="shared" si="42"/>
        <v/>
      </c>
      <c r="F938" s="9" t="str">
        <f t="shared" si="43"/>
        <v/>
      </c>
      <c r="G938" s="9" t="str">
        <f t="shared" si="44"/>
        <v/>
      </c>
      <c r="H938" s="9">
        <v>-5</v>
      </c>
      <c r="P938" s="6"/>
    </row>
    <row r="939" spans="1:16" hidden="1" x14ac:dyDescent="0.25">
      <c r="A939" s="7">
        <v>40582</v>
      </c>
      <c r="B939" s="8">
        <v>200</v>
      </c>
      <c r="C939" s="11">
        <v>20.420000000000002</v>
      </c>
      <c r="D939" s="12">
        <v>45.325000000000003</v>
      </c>
      <c r="E939" s="9" t="str">
        <f t="shared" si="42"/>
        <v/>
      </c>
      <c r="F939" s="9" t="str">
        <f t="shared" si="43"/>
        <v/>
      </c>
      <c r="G939" s="9" t="str">
        <f t="shared" si="44"/>
        <v/>
      </c>
      <c r="H939" s="9">
        <v>-5</v>
      </c>
      <c r="P939" s="5"/>
    </row>
    <row r="940" spans="1:16" hidden="1" x14ac:dyDescent="0.25">
      <c r="A940" s="7">
        <v>40582</v>
      </c>
      <c r="B940" s="8">
        <v>300</v>
      </c>
      <c r="C940" s="11">
        <v>31.48</v>
      </c>
      <c r="D940" s="12">
        <v>34.94</v>
      </c>
      <c r="E940" s="9" t="str">
        <f t="shared" si="42"/>
        <v/>
      </c>
      <c r="F940" s="9" t="str">
        <f t="shared" si="43"/>
        <v/>
      </c>
      <c r="G940" s="9" t="str">
        <f t="shared" si="44"/>
        <v/>
      </c>
      <c r="H940" s="9">
        <v>-5</v>
      </c>
      <c r="P940" s="6"/>
    </row>
    <row r="941" spans="1:16" hidden="1" x14ac:dyDescent="0.25">
      <c r="A941" s="7">
        <v>40582</v>
      </c>
      <c r="B941" s="8">
        <v>400</v>
      </c>
      <c r="C941" s="11">
        <v>40.01</v>
      </c>
      <c r="D941" s="12">
        <v>40.012</v>
      </c>
      <c r="E941" s="9" t="str">
        <f t="shared" si="42"/>
        <v/>
      </c>
      <c r="F941" s="9" t="str">
        <f t="shared" si="43"/>
        <v/>
      </c>
      <c r="G941" s="9" t="str">
        <f t="shared" si="44"/>
        <v/>
      </c>
      <c r="H941" s="9">
        <v>-5</v>
      </c>
      <c r="P941" s="5"/>
    </row>
    <row r="942" spans="1:16" hidden="1" x14ac:dyDescent="0.25">
      <c r="A942" s="7">
        <v>40582</v>
      </c>
      <c r="B942" s="8">
        <v>500</v>
      </c>
      <c r="C942" s="11">
        <v>46.15</v>
      </c>
      <c r="D942" s="12">
        <v>46.154000000000003</v>
      </c>
      <c r="E942" s="9" t="str">
        <f t="shared" si="42"/>
        <v/>
      </c>
      <c r="F942" s="9" t="str">
        <f t="shared" si="43"/>
        <v/>
      </c>
      <c r="G942" s="9" t="str">
        <f t="shared" si="44"/>
        <v/>
      </c>
      <c r="H942" s="9">
        <v>-5</v>
      </c>
      <c r="P942" s="6"/>
    </row>
    <row r="943" spans="1:16" hidden="1" x14ac:dyDescent="0.25">
      <c r="A943" s="7">
        <v>40582</v>
      </c>
      <c r="B943" s="8">
        <v>600</v>
      </c>
      <c r="C943" s="11">
        <v>51.46</v>
      </c>
      <c r="D943" s="12">
        <v>51.463000000000001</v>
      </c>
      <c r="E943" s="9" t="str">
        <f t="shared" si="42"/>
        <v/>
      </c>
      <c r="F943" s="9" t="str">
        <f t="shared" si="43"/>
        <v/>
      </c>
      <c r="G943" s="9" t="str">
        <f t="shared" si="44"/>
        <v/>
      </c>
      <c r="H943" s="9">
        <v>-5</v>
      </c>
      <c r="P943" s="5"/>
    </row>
    <row r="944" spans="1:16" hidden="1" x14ac:dyDescent="0.25">
      <c r="A944" s="7">
        <v>40582</v>
      </c>
      <c r="B944" s="8">
        <v>700</v>
      </c>
      <c r="C944" s="11">
        <v>61.19</v>
      </c>
      <c r="D944" s="12">
        <v>61.192</v>
      </c>
      <c r="E944" s="9" t="str">
        <f t="shared" si="42"/>
        <v/>
      </c>
      <c r="F944" s="9" t="str">
        <f t="shared" si="43"/>
        <v/>
      </c>
      <c r="G944" s="9" t="str">
        <f t="shared" si="44"/>
        <v/>
      </c>
      <c r="H944" s="9">
        <v>-5</v>
      </c>
      <c r="P944" s="6"/>
    </row>
    <row r="945" spans="1:16" hidden="1" x14ac:dyDescent="0.25">
      <c r="A945" s="7">
        <v>40582</v>
      </c>
      <c r="B945" s="8">
        <v>800</v>
      </c>
      <c r="C945" s="11">
        <v>60.14</v>
      </c>
      <c r="D945" s="12">
        <v>61.223999999999997</v>
      </c>
      <c r="E945" s="9" t="str">
        <f t="shared" ref="E945:E1008" si="45">IF(A945=A946,"",AVERAGE(C922:C945))</f>
        <v/>
      </c>
      <c r="F945" s="9" t="str">
        <f t="shared" ref="F945:F1008" si="46">IF(A945=A946,"",AVERAGE(D922:D945))</f>
        <v/>
      </c>
      <c r="G945" s="9" t="str">
        <f t="shared" ref="G945:G1008" si="47">IF(A945=A946,"",E945-F945)</f>
        <v/>
      </c>
      <c r="H945" s="9">
        <v>-5</v>
      </c>
      <c r="P945" s="5"/>
    </row>
    <row r="946" spans="1:16" hidden="1" x14ac:dyDescent="0.25">
      <c r="A946" s="7">
        <v>40582</v>
      </c>
      <c r="B946" s="8">
        <v>900</v>
      </c>
      <c r="C946" s="11">
        <v>57.93</v>
      </c>
      <c r="D946" s="12">
        <v>63.195</v>
      </c>
      <c r="E946" s="9" t="str">
        <f t="shared" si="45"/>
        <v/>
      </c>
      <c r="F946" s="9" t="str">
        <f t="shared" si="46"/>
        <v/>
      </c>
      <c r="G946" s="9" t="str">
        <f t="shared" si="47"/>
        <v/>
      </c>
      <c r="H946" s="9">
        <v>-5</v>
      </c>
      <c r="P946" s="6"/>
    </row>
    <row r="947" spans="1:16" hidden="1" x14ac:dyDescent="0.25">
      <c r="A947" s="7">
        <v>40582</v>
      </c>
      <c r="B947" s="8">
        <v>1000</v>
      </c>
      <c r="C947" s="11">
        <v>54.8</v>
      </c>
      <c r="D947" s="12">
        <v>65.260000000000005</v>
      </c>
      <c r="E947" s="9" t="str">
        <f t="shared" si="45"/>
        <v/>
      </c>
      <c r="F947" s="9" t="str">
        <f t="shared" si="46"/>
        <v/>
      </c>
      <c r="G947" s="9" t="str">
        <f t="shared" si="47"/>
        <v/>
      </c>
      <c r="H947" s="9">
        <v>-5</v>
      </c>
      <c r="P947" s="5"/>
    </row>
    <row r="948" spans="1:16" hidden="1" x14ac:dyDescent="0.25">
      <c r="A948" s="7">
        <v>40582</v>
      </c>
      <c r="B948" s="8">
        <v>1100</v>
      </c>
      <c r="C948" s="11">
        <v>54.59</v>
      </c>
      <c r="D948" s="12">
        <v>63.654000000000003</v>
      </c>
      <c r="E948" s="9" t="str">
        <f t="shared" si="45"/>
        <v/>
      </c>
      <c r="F948" s="9" t="str">
        <f t="shared" si="46"/>
        <v/>
      </c>
      <c r="G948" s="9" t="str">
        <f t="shared" si="47"/>
        <v/>
      </c>
      <c r="H948" s="9">
        <v>-5</v>
      </c>
      <c r="P948" s="6"/>
    </row>
    <row r="949" spans="1:16" hidden="1" x14ac:dyDescent="0.25">
      <c r="A949" s="7">
        <v>40582</v>
      </c>
      <c r="B949" s="8">
        <v>1200</v>
      </c>
      <c r="C949" s="11">
        <v>54.72</v>
      </c>
      <c r="D949" s="12">
        <v>62.994999999999997</v>
      </c>
      <c r="E949" s="9" t="str">
        <f t="shared" si="45"/>
        <v/>
      </c>
      <c r="F949" s="9" t="str">
        <f t="shared" si="46"/>
        <v/>
      </c>
      <c r="G949" s="9" t="str">
        <f t="shared" si="47"/>
        <v/>
      </c>
      <c r="H949" s="9">
        <v>-5</v>
      </c>
      <c r="P949" s="5"/>
    </row>
    <row r="950" spans="1:16" hidden="1" x14ac:dyDescent="0.25">
      <c r="A950" s="7">
        <v>40582</v>
      </c>
      <c r="B950" s="8">
        <v>1300</v>
      </c>
      <c r="C950" s="11">
        <v>54.29</v>
      </c>
      <c r="D950" s="12">
        <v>60.408999999999999</v>
      </c>
      <c r="E950" s="9" t="str">
        <f t="shared" si="45"/>
        <v/>
      </c>
      <c r="F950" s="9" t="str">
        <f t="shared" si="46"/>
        <v/>
      </c>
      <c r="G950" s="9" t="str">
        <f t="shared" si="47"/>
        <v/>
      </c>
      <c r="H950" s="9">
        <v>-5</v>
      </c>
      <c r="P950" s="6"/>
    </row>
    <row r="951" spans="1:16" hidden="1" x14ac:dyDescent="0.25">
      <c r="A951" s="7">
        <v>40582</v>
      </c>
      <c r="B951" s="8">
        <v>1400</v>
      </c>
      <c r="C951" s="11">
        <v>53.73</v>
      </c>
      <c r="D951" s="12">
        <v>54.863999999999997</v>
      </c>
      <c r="E951" s="9" t="str">
        <f t="shared" si="45"/>
        <v/>
      </c>
      <c r="F951" s="9" t="str">
        <f t="shared" si="46"/>
        <v/>
      </c>
      <c r="G951" s="9" t="str">
        <f t="shared" si="47"/>
        <v/>
      </c>
      <c r="H951" s="9">
        <v>-5</v>
      </c>
      <c r="P951" s="5"/>
    </row>
    <row r="952" spans="1:16" hidden="1" x14ac:dyDescent="0.25">
      <c r="A952" s="7">
        <v>40582</v>
      </c>
      <c r="B952" s="8">
        <v>1500</v>
      </c>
      <c r="C952" s="11">
        <v>51.94</v>
      </c>
      <c r="D952" s="12">
        <v>51.941000000000003</v>
      </c>
      <c r="E952" s="9" t="str">
        <f t="shared" si="45"/>
        <v/>
      </c>
      <c r="F952" s="9" t="str">
        <f t="shared" si="46"/>
        <v/>
      </c>
      <c r="G952" s="9" t="str">
        <f t="shared" si="47"/>
        <v/>
      </c>
      <c r="H952" s="9">
        <v>-5</v>
      </c>
      <c r="P952" s="6"/>
    </row>
    <row r="953" spans="1:16" hidden="1" x14ac:dyDescent="0.25">
      <c r="A953" s="7">
        <v>40582</v>
      </c>
      <c r="B953" s="8">
        <v>1600</v>
      </c>
      <c r="C953" s="11">
        <v>57.15</v>
      </c>
      <c r="D953" s="12">
        <v>57.146000000000001</v>
      </c>
      <c r="E953" s="9" t="str">
        <f t="shared" si="45"/>
        <v/>
      </c>
      <c r="F953" s="9" t="str">
        <f t="shared" si="46"/>
        <v/>
      </c>
      <c r="G953" s="9" t="str">
        <f t="shared" si="47"/>
        <v/>
      </c>
      <c r="H953" s="9">
        <v>-5</v>
      </c>
      <c r="P953" s="5"/>
    </row>
    <row r="954" spans="1:16" hidden="1" x14ac:dyDescent="0.25">
      <c r="A954" s="7">
        <v>40582</v>
      </c>
      <c r="B954" s="8">
        <v>1700</v>
      </c>
      <c r="C954" s="11">
        <v>62.96</v>
      </c>
      <c r="D954" s="12">
        <v>62.957999999999998</v>
      </c>
      <c r="E954" s="9" t="str">
        <f t="shared" si="45"/>
        <v/>
      </c>
      <c r="F954" s="9" t="str">
        <f t="shared" si="46"/>
        <v/>
      </c>
      <c r="G954" s="9" t="str">
        <f t="shared" si="47"/>
        <v/>
      </c>
      <c r="H954" s="9">
        <v>-5</v>
      </c>
      <c r="P954" s="6"/>
    </row>
    <row r="955" spans="1:16" hidden="1" x14ac:dyDescent="0.25">
      <c r="A955" s="7">
        <v>40582</v>
      </c>
      <c r="B955" s="8">
        <v>1800</v>
      </c>
      <c r="C955" s="11">
        <v>69.78</v>
      </c>
      <c r="D955" s="12">
        <v>69.778000000000006</v>
      </c>
      <c r="E955" s="9" t="str">
        <f t="shared" si="45"/>
        <v/>
      </c>
      <c r="F955" s="9" t="str">
        <f t="shared" si="46"/>
        <v/>
      </c>
      <c r="G955" s="9" t="str">
        <f t="shared" si="47"/>
        <v/>
      </c>
      <c r="H955" s="9">
        <v>-5</v>
      </c>
      <c r="P955" s="5"/>
    </row>
    <row r="956" spans="1:16" hidden="1" x14ac:dyDescent="0.25">
      <c r="A956" s="7">
        <v>40582</v>
      </c>
      <c r="B956" s="8">
        <v>1900</v>
      </c>
      <c r="C956" s="11">
        <v>65.94</v>
      </c>
      <c r="D956" s="12">
        <v>67.936000000000007</v>
      </c>
      <c r="E956" s="9" t="str">
        <f t="shared" si="45"/>
        <v/>
      </c>
      <c r="F956" s="9" t="str">
        <f t="shared" si="46"/>
        <v/>
      </c>
      <c r="G956" s="9" t="str">
        <f t="shared" si="47"/>
        <v/>
      </c>
      <c r="H956" s="9">
        <v>-5</v>
      </c>
      <c r="P956" s="6"/>
    </row>
    <row r="957" spans="1:16" hidden="1" x14ac:dyDescent="0.25">
      <c r="A957" s="7">
        <v>40582</v>
      </c>
      <c r="B957" s="8">
        <v>2000</v>
      </c>
      <c r="C957" s="11">
        <v>60.21</v>
      </c>
      <c r="D957" s="12">
        <v>60.215000000000003</v>
      </c>
      <c r="E957" s="9" t="str">
        <f t="shared" si="45"/>
        <v/>
      </c>
      <c r="F957" s="9" t="str">
        <f t="shared" si="46"/>
        <v/>
      </c>
      <c r="G957" s="9" t="str">
        <f t="shared" si="47"/>
        <v/>
      </c>
      <c r="H957" s="9">
        <v>-5</v>
      </c>
      <c r="P957" s="5"/>
    </row>
    <row r="958" spans="1:16" hidden="1" x14ac:dyDescent="0.25">
      <c r="A958" s="7">
        <v>40582</v>
      </c>
      <c r="B958" s="8">
        <v>2100</v>
      </c>
      <c r="C958" s="11">
        <v>52.06</v>
      </c>
      <c r="D958" s="12">
        <v>52.058</v>
      </c>
      <c r="E958" s="9" t="str">
        <f t="shared" si="45"/>
        <v/>
      </c>
      <c r="F958" s="9" t="str">
        <f t="shared" si="46"/>
        <v/>
      </c>
      <c r="G958" s="9" t="str">
        <f t="shared" si="47"/>
        <v/>
      </c>
      <c r="H958" s="9">
        <v>-5</v>
      </c>
      <c r="P958" s="6"/>
    </row>
    <row r="959" spans="1:16" hidden="1" x14ac:dyDescent="0.25">
      <c r="A959" s="7">
        <v>40582</v>
      </c>
      <c r="B959" s="8">
        <v>2200</v>
      </c>
      <c r="C959" s="11">
        <v>53.77</v>
      </c>
      <c r="D959" s="12">
        <v>53.767000000000003</v>
      </c>
      <c r="E959" s="9" t="str">
        <f t="shared" si="45"/>
        <v/>
      </c>
      <c r="F959" s="9" t="str">
        <f t="shared" si="46"/>
        <v/>
      </c>
      <c r="G959" s="9" t="str">
        <f t="shared" si="47"/>
        <v/>
      </c>
      <c r="H959" s="9">
        <v>-5</v>
      </c>
      <c r="P959" s="5"/>
    </row>
    <row r="960" spans="1:16" hidden="1" x14ac:dyDescent="0.25">
      <c r="A960" s="7">
        <v>40582</v>
      </c>
      <c r="B960" s="8">
        <v>2300</v>
      </c>
      <c r="C960" s="11">
        <v>48.26</v>
      </c>
      <c r="D960" s="12">
        <v>48.264000000000003</v>
      </c>
      <c r="E960" s="9">
        <f t="shared" si="45"/>
        <v>50.139999999999993</v>
      </c>
      <c r="F960" s="9">
        <f t="shared" si="46"/>
        <v>55.840833333333329</v>
      </c>
      <c r="G960" s="9">
        <f t="shared" si="47"/>
        <v>-5.7008333333333354</v>
      </c>
      <c r="H960" s="9">
        <v>-5</v>
      </c>
      <c r="P960" s="6"/>
    </row>
    <row r="961" spans="1:16" hidden="1" x14ac:dyDescent="0.25">
      <c r="A961" s="7">
        <v>40583</v>
      </c>
      <c r="B961" s="8">
        <v>0</v>
      </c>
      <c r="C961" s="11">
        <v>43.92</v>
      </c>
      <c r="D961" s="12">
        <v>43.917000000000002</v>
      </c>
      <c r="E961" s="9" t="str">
        <f t="shared" si="45"/>
        <v/>
      </c>
      <c r="F961" s="9" t="str">
        <f t="shared" si="46"/>
        <v/>
      </c>
      <c r="G961" s="9" t="str">
        <f t="shared" si="47"/>
        <v/>
      </c>
      <c r="H961" s="9">
        <v>-5</v>
      </c>
      <c r="P961" s="5"/>
    </row>
    <row r="962" spans="1:16" hidden="1" x14ac:dyDescent="0.25">
      <c r="A962" s="7">
        <v>40583</v>
      </c>
      <c r="B962" s="8">
        <v>100</v>
      </c>
      <c r="C962" s="11">
        <v>43.35</v>
      </c>
      <c r="D962" s="12">
        <v>43.348999999999997</v>
      </c>
      <c r="E962" s="9" t="str">
        <f t="shared" si="45"/>
        <v/>
      </c>
      <c r="F962" s="9" t="str">
        <f t="shared" si="46"/>
        <v/>
      </c>
      <c r="G962" s="9" t="str">
        <f t="shared" si="47"/>
        <v/>
      </c>
      <c r="H962" s="9">
        <v>-5</v>
      </c>
      <c r="P962" s="6"/>
    </row>
    <row r="963" spans="1:16" hidden="1" x14ac:dyDescent="0.25">
      <c r="A963" s="7">
        <v>40583</v>
      </c>
      <c r="B963" s="8">
        <v>200</v>
      </c>
      <c r="C963" s="11">
        <v>40.94</v>
      </c>
      <c r="D963" s="12">
        <v>40.938000000000002</v>
      </c>
      <c r="E963" s="9" t="str">
        <f t="shared" si="45"/>
        <v/>
      </c>
      <c r="F963" s="9" t="str">
        <f t="shared" si="46"/>
        <v/>
      </c>
      <c r="G963" s="9" t="str">
        <f t="shared" si="47"/>
        <v/>
      </c>
      <c r="H963" s="9">
        <v>-5</v>
      </c>
      <c r="P963" s="5"/>
    </row>
    <row r="964" spans="1:16" hidden="1" x14ac:dyDescent="0.25">
      <c r="A964" s="7">
        <v>40583</v>
      </c>
      <c r="B964" s="8">
        <v>300</v>
      </c>
      <c r="C964" s="11">
        <v>39.5</v>
      </c>
      <c r="D964" s="12">
        <v>39.5</v>
      </c>
      <c r="E964" s="9" t="str">
        <f t="shared" si="45"/>
        <v/>
      </c>
      <c r="F964" s="9" t="str">
        <f t="shared" si="46"/>
        <v/>
      </c>
      <c r="G964" s="9" t="str">
        <f t="shared" si="47"/>
        <v/>
      </c>
      <c r="H964" s="9">
        <v>-5</v>
      </c>
      <c r="P964" s="6"/>
    </row>
    <row r="965" spans="1:16" hidden="1" x14ac:dyDescent="0.25">
      <c r="A965" s="7">
        <v>40583</v>
      </c>
      <c r="B965" s="8">
        <v>400</v>
      </c>
      <c r="C965" s="11">
        <v>39.479999999999997</v>
      </c>
      <c r="D965" s="12">
        <v>39.484000000000002</v>
      </c>
      <c r="E965" s="9" t="str">
        <f t="shared" si="45"/>
        <v/>
      </c>
      <c r="F965" s="9" t="str">
        <f t="shared" si="46"/>
        <v/>
      </c>
      <c r="G965" s="9" t="str">
        <f t="shared" si="47"/>
        <v/>
      </c>
      <c r="H965" s="9">
        <v>-5</v>
      </c>
      <c r="P965" s="5"/>
    </row>
    <row r="966" spans="1:16" hidden="1" x14ac:dyDescent="0.25">
      <c r="A966" s="7">
        <v>40583</v>
      </c>
      <c r="B966" s="8">
        <v>500</v>
      </c>
      <c r="C966" s="11">
        <v>44.29</v>
      </c>
      <c r="D966" s="12">
        <v>44.292000000000002</v>
      </c>
      <c r="E966" s="9" t="str">
        <f t="shared" si="45"/>
        <v/>
      </c>
      <c r="F966" s="9" t="str">
        <f t="shared" si="46"/>
        <v/>
      </c>
      <c r="G966" s="9" t="str">
        <f t="shared" si="47"/>
        <v/>
      </c>
      <c r="H966" s="9">
        <v>-5</v>
      </c>
      <c r="P966" s="6"/>
    </row>
    <row r="967" spans="1:16" hidden="1" x14ac:dyDescent="0.25">
      <c r="A967" s="7">
        <v>40583</v>
      </c>
      <c r="B967" s="8">
        <v>600</v>
      </c>
      <c r="C967" s="11">
        <v>50.09</v>
      </c>
      <c r="D967" s="12">
        <v>50.088999999999999</v>
      </c>
      <c r="E967" s="9" t="str">
        <f t="shared" si="45"/>
        <v/>
      </c>
      <c r="F967" s="9" t="str">
        <f t="shared" si="46"/>
        <v/>
      </c>
      <c r="G967" s="9" t="str">
        <f t="shared" si="47"/>
        <v/>
      </c>
      <c r="H967" s="9">
        <v>-5</v>
      </c>
      <c r="P967" s="5"/>
    </row>
    <row r="968" spans="1:16" hidden="1" x14ac:dyDescent="0.25">
      <c r="A968" s="7">
        <v>40583</v>
      </c>
      <c r="B968" s="8">
        <v>700</v>
      </c>
      <c r="C968" s="11">
        <v>64.400000000000006</v>
      </c>
      <c r="D968" s="12">
        <v>64.400000000000006</v>
      </c>
      <c r="E968" s="9" t="str">
        <f t="shared" si="45"/>
        <v/>
      </c>
      <c r="F968" s="9" t="str">
        <f t="shared" si="46"/>
        <v/>
      </c>
      <c r="G968" s="9" t="str">
        <f t="shared" si="47"/>
        <v/>
      </c>
      <c r="H968" s="9">
        <v>-5</v>
      </c>
      <c r="P968" s="6"/>
    </row>
    <row r="969" spans="1:16" hidden="1" x14ac:dyDescent="0.25">
      <c r="A969" s="7">
        <v>40583</v>
      </c>
      <c r="B969" s="8">
        <v>800</v>
      </c>
      <c r="C969" s="11">
        <v>67.11</v>
      </c>
      <c r="D969" s="12">
        <v>67.108000000000004</v>
      </c>
      <c r="E969" s="9" t="str">
        <f t="shared" si="45"/>
        <v/>
      </c>
      <c r="F969" s="9" t="str">
        <f t="shared" si="46"/>
        <v/>
      </c>
      <c r="G969" s="9" t="str">
        <f t="shared" si="47"/>
        <v/>
      </c>
      <c r="H969" s="9">
        <v>-5</v>
      </c>
      <c r="P969" s="5"/>
    </row>
    <row r="970" spans="1:16" hidden="1" x14ac:dyDescent="0.25">
      <c r="A970" s="7">
        <v>40583</v>
      </c>
      <c r="B970" s="8">
        <v>900</v>
      </c>
      <c r="C970" s="11">
        <v>66.040000000000006</v>
      </c>
      <c r="D970" s="12">
        <v>66.034999999999997</v>
      </c>
      <c r="E970" s="9" t="str">
        <f t="shared" si="45"/>
        <v/>
      </c>
      <c r="F970" s="9" t="str">
        <f t="shared" si="46"/>
        <v/>
      </c>
      <c r="G970" s="9" t="str">
        <f t="shared" si="47"/>
        <v/>
      </c>
      <c r="H970" s="9">
        <v>-5</v>
      </c>
      <c r="P970" s="6"/>
    </row>
    <row r="971" spans="1:16" hidden="1" x14ac:dyDescent="0.25">
      <c r="A971" s="7">
        <v>40583</v>
      </c>
      <c r="B971" s="8">
        <v>1000</v>
      </c>
      <c r="C971" s="11">
        <v>65.87</v>
      </c>
      <c r="D971" s="12">
        <v>65.873000000000005</v>
      </c>
      <c r="E971" s="9" t="str">
        <f t="shared" si="45"/>
        <v/>
      </c>
      <c r="F971" s="9" t="str">
        <f t="shared" si="46"/>
        <v/>
      </c>
      <c r="G971" s="9" t="str">
        <f t="shared" si="47"/>
        <v/>
      </c>
      <c r="H971" s="9">
        <v>-5</v>
      </c>
      <c r="P971" s="5"/>
    </row>
    <row r="972" spans="1:16" hidden="1" x14ac:dyDescent="0.25">
      <c r="A972" s="7">
        <v>40583</v>
      </c>
      <c r="B972" s="8">
        <v>1100</v>
      </c>
      <c r="C972" s="11">
        <v>65</v>
      </c>
      <c r="D972" s="12">
        <v>65</v>
      </c>
      <c r="E972" s="9" t="str">
        <f t="shared" si="45"/>
        <v/>
      </c>
      <c r="F972" s="9" t="str">
        <f t="shared" si="46"/>
        <v/>
      </c>
      <c r="G972" s="9" t="str">
        <f t="shared" si="47"/>
        <v/>
      </c>
      <c r="H972" s="9">
        <v>-5</v>
      </c>
      <c r="P972" s="6"/>
    </row>
    <row r="973" spans="1:16" hidden="1" x14ac:dyDescent="0.25">
      <c r="A973" s="7">
        <v>40583</v>
      </c>
      <c r="B973" s="8">
        <v>1200</v>
      </c>
      <c r="C973" s="11">
        <v>63.29</v>
      </c>
      <c r="D973" s="12">
        <v>63.289000000000001</v>
      </c>
      <c r="E973" s="9" t="str">
        <f t="shared" si="45"/>
        <v/>
      </c>
      <c r="F973" s="9" t="str">
        <f t="shared" si="46"/>
        <v/>
      </c>
      <c r="G973" s="9" t="str">
        <f t="shared" si="47"/>
        <v/>
      </c>
      <c r="H973" s="9">
        <v>-5</v>
      </c>
      <c r="P973" s="5"/>
    </row>
    <row r="974" spans="1:16" hidden="1" x14ac:dyDescent="0.25">
      <c r="A974" s="7">
        <v>40583</v>
      </c>
      <c r="B974" s="8">
        <v>1300</v>
      </c>
      <c r="C974" s="11">
        <v>62.41</v>
      </c>
      <c r="D974" s="12">
        <v>62.408999999999999</v>
      </c>
      <c r="E974" s="9" t="str">
        <f t="shared" si="45"/>
        <v/>
      </c>
      <c r="F974" s="9" t="str">
        <f t="shared" si="46"/>
        <v/>
      </c>
      <c r="G974" s="9" t="str">
        <f t="shared" si="47"/>
        <v/>
      </c>
      <c r="H974" s="9">
        <v>-5</v>
      </c>
      <c r="P974" s="6"/>
    </row>
    <row r="975" spans="1:16" hidden="1" x14ac:dyDescent="0.25">
      <c r="A975" s="7">
        <v>40583</v>
      </c>
      <c r="B975" s="8">
        <v>1400</v>
      </c>
      <c r="C975" s="11">
        <v>59.05</v>
      </c>
      <c r="D975" s="12">
        <v>59.052</v>
      </c>
      <c r="E975" s="9" t="str">
        <f t="shared" si="45"/>
        <v/>
      </c>
      <c r="F975" s="9" t="str">
        <f t="shared" si="46"/>
        <v/>
      </c>
      <c r="G975" s="9" t="str">
        <f t="shared" si="47"/>
        <v/>
      </c>
      <c r="H975" s="9">
        <v>-5</v>
      </c>
      <c r="P975" s="5"/>
    </row>
    <row r="976" spans="1:16" hidden="1" x14ac:dyDescent="0.25">
      <c r="A976" s="7">
        <v>40583</v>
      </c>
      <c r="B976" s="8">
        <v>1500</v>
      </c>
      <c r="C976" s="11">
        <v>53.83</v>
      </c>
      <c r="D976" s="12">
        <v>53.825000000000003</v>
      </c>
      <c r="E976" s="9" t="str">
        <f t="shared" si="45"/>
        <v/>
      </c>
      <c r="F976" s="9" t="str">
        <f t="shared" si="46"/>
        <v/>
      </c>
      <c r="G976" s="9" t="str">
        <f t="shared" si="47"/>
        <v/>
      </c>
      <c r="H976" s="9">
        <v>-5</v>
      </c>
      <c r="P976" s="6"/>
    </row>
    <row r="977" spans="1:16" hidden="1" x14ac:dyDescent="0.25">
      <c r="A977" s="7">
        <v>40583</v>
      </c>
      <c r="B977" s="8">
        <v>1600</v>
      </c>
      <c r="C977" s="11">
        <v>53.62</v>
      </c>
      <c r="D977" s="12">
        <v>53.616999999999997</v>
      </c>
      <c r="E977" s="9" t="str">
        <f t="shared" si="45"/>
        <v/>
      </c>
      <c r="F977" s="9" t="str">
        <f t="shared" si="46"/>
        <v/>
      </c>
      <c r="G977" s="9" t="str">
        <f t="shared" si="47"/>
        <v/>
      </c>
      <c r="H977" s="9">
        <v>-5</v>
      </c>
      <c r="P977" s="5"/>
    </row>
    <row r="978" spans="1:16" hidden="1" x14ac:dyDescent="0.25">
      <c r="A978" s="7">
        <v>40583</v>
      </c>
      <c r="B978" s="8">
        <v>1700</v>
      </c>
      <c r="C978" s="11">
        <v>63.28</v>
      </c>
      <c r="D978" s="12">
        <v>63.277000000000001</v>
      </c>
      <c r="E978" s="9" t="str">
        <f t="shared" si="45"/>
        <v/>
      </c>
      <c r="F978" s="9" t="str">
        <f t="shared" si="46"/>
        <v/>
      </c>
      <c r="G978" s="9" t="str">
        <f t="shared" si="47"/>
        <v/>
      </c>
      <c r="H978" s="9">
        <v>-5</v>
      </c>
      <c r="P978" s="6"/>
    </row>
    <row r="979" spans="1:16" hidden="1" x14ac:dyDescent="0.25">
      <c r="A979" s="7">
        <v>40583</v>
      </c>
      <c r="B979" s="8">
        <v>1800</v>
      </c>
      <c r="C979" s="11">
        <v>70.290000000000006</v>
      </c>
      <c r="D979" s="12">
        <v>70.290000000000006</v>
      </c>
      <c r="E979" s="9" t="str">
        <f t="shared" si="45"/>
        <v/>
      </c>
      <c r="F979" s="9" t="str">
        <f t="shared" si="46"/>
        <v/>
      </c>
      <c r="G979" s="9" t="str">
        <f t="shared" si="47"/>
        <v/>
      </c>
      <c r="H979" s="9">
        <v>-5</v>
      </c>
      <c r="P979" s="5"/>
    </row>
    <row r="980" spans="1:16" hidden="1" x14ac:dyDescent="0.25">
      <c r="A980" s="7">
        <v>40583</v>
      </c>
      <c r="B980" s="8">
        <v>1900</v>
      </c>
      <c r="C980" s="11">
        <v>66.58</v>
      </c>
      <c r="D980" s="12">
        <v>66.578999999999994</v>
      </c>
      <c r="E980" s="9" t="str">
        <f t="shared" si="45"/>
        <v/>
      </c>
      <c r="F980" s="9" t="str">
        <f t="shared" si="46"/>
        <v/>
      </c>
      <c r="G980" s="9" t="str">
        <f t="shared" si="47"/>
        <v/>
      </c>
      <c r="H980" s="9">
        <v>-5</v>
      </c>
      <c r="P980" s="6"/>
    </row>
    <row r="981" spans="1:16" hidden="1" x14ac:dyDescent="0.25">
      <c r="A981" s="7">
        <v>40583</v>
      </c>
      <c r="B981" s="8">
        <v>2000</v>
      </c>
      <c r="C981" s="11">
        <v>59.77</v>
      </c>
      <c r="D981" s="12">
        <v>59.771999999999998</v>
      </c>
      <c r="E981" s="9" t="str">
        <f t="shared" si="45"/>
        <v/>
      </c>
      <c r="F981" s="9" t="str">
        <f t="shared" si="46"/>
        <v/>
      </c>
      <c r="G981" s="9" t="str">
        <f t="shared" si="47"/>
        <v/>
      </c>
      <c r="H981" s="9">
        <v>-5</v>
      </c>
      <c r="P981" s="5"/>
    </row>
    <row r="982" spans="1:16" hidden="1" x14ac:dyDescent="0.25">
      <c r="A982" s="7">
        <v>40583</v>
      </c>
      <c r="B982" s="8">
        <v>2100</v>
      </c>
      <c r="C982" s="11">
        <v>49.16</v>
      </c>
      <c r="D982" s="12">
        <v>49.16</v>
      </c>
      <c r="E982" s="9" t="str">
        <f t="shared" si="45"/>
        <v/>
      </c>
      <c r="F982" s="9" t="str">
        <f t="shared" si="46"/>
        <v/>
      </c>
      <c r="G982" s="9" t="str">
        <f t="shared" si="47"/>
        <v/>
      </c>
      <c r="H982" s="9">
        <v>-5</v>
      </c>
      <c r="P982" s="6"/>
    </row>
    <row r="983" spans="1:16" hidden="1" x14ac:dyDescent="0.25">
      <c r="A983" s="7">
        <v>40583</v>
      </c>
      <c r="B983" s="8">
        <v>2200</v>
      </c>
      <c r="C983" s="11">
        <v>49.84</v>
      </c>
      <c r="D983" s="12">
        <v>49.84</v>
      </c>
      <c r="E983" s="9" t="str">
        <f t="shared" si="45"/>
        <v/>
      </c>
      <c r="F983" s="9" t="str">
        <f t="shared" si="46"/>
        <v/>
      </c>
      <c r="G983" s="9" t="str">
        <f t="shared" si="47"/>
        <v/>
      </c>
      <c r="H983" s="9">
        <v>-5</v>
      </c>
      <c r="P983" s="5"/>
    </row>
    <row r="984" spans="1:16" hidden="1" x14ac:dyDescent="0.25">
      <c r="A984" s="7">
        <v>40583</v>
      </c>
      <c r="B984" s="8">
        <v>2300</v>
      </c>
      <c r="C984" s="11">
        <v>46.5</v>
      </c>
      <c r="D984" s="12">
        <v>46.5</v>
      </c>
      <c r="E984" s="9">
        <f t="shared" si="45"/>
        <v>55.317083333333329</v>
      </c>
      <c r="F984" s="9">
        <f t="shared" si="46"/>
        <v>55.316458333333337</v>
      </c>
      <c r="G984" s="9">
        <f t="shared" si="47"/>
        <v>6.2499999999232614E-4</v>
      </c>
      <c r="H984" s="9">
        <v>-5</v>
      </c>
      <c r="P984" s="6"/>
    </row>
    <row r="985" spans="1:16" hidden="1" x14ac:dyDescent="0.25">
      <c r="A985" s="7">
        <v>40584</v>
      </c>
      <c r="B985" s="8">
        <v>0</v>
      </c>
      <c r="C985" s="11">
        <v>45.63</v>
      </c>
      <c r="D985" s="12">
        <v>45.63</v>
      </c>
      <c r="E985" s="9" t="str">
        <f t="shared" si="45"/>
        <v/>
      </c>
      <c r="F985" s="9" t="str">
        <f t="shared" si="46"/>
        <v/>
      </c>
      <c r="G985" s="9" t="str">
        <f t="shared" si="47"/>
        <v/>
      </c>
      <c r="H985" s="9">
        <v>-5</v>
      </c>
      <c r="P985" s="5"/>
    </row>
    <row r="986" spans="1:16" hidden="1" x14ac:dyDescent="0.25">
      <c r="A986" s="7">
        <v>40584</v>
      </c>
      <c r="B986" s="8">
        <v>100</v>
      </c>
      <c r="C986" s="11">
        <v>44.58</v>
      </c>
      <c r="D986" s="12">
        <v>44.581000000000003</v>
      </c>
      <c r="E986" s="9" t="str">
        <f t="shared" si="45"/>
        <v/>
      </c>
      <c r="F986" s="9" t="str">
        <f t="shared" si="46"/>
        <v/>
      </c>
      <c r="G986" s="9" t="str">
        <f t="shared" si="47"/>
        <v/>
      </c>
      <c r="H986" s="9">
        <v>-5</v>
      </c>
      <c r="P986" s="6"/>
    </row>
    <row r="987" spans="1:16" hidden="1" x14ac:dyDescent="0.25">
      <c r="A987" s="7">
        <v>40584</v>
      </c>
      <c r="B987" s="8">
        <v>200</v>
      </c>
      <c r="C987" s="11">
        <v>42.98</v>
      </c>
      <c r="D987" s="12">
        <v>42.984000000000002</v>
      </c>
      <c r="E987" s="9" t="str">
        <f t="shared" si="45"/>
        <v/>
      </c>
      <c r="F987" s="9" t="str">
        <f t="shared" si="46"/>
        <v/>
      </c>
      <c r="G987" s="9" t="str">
        <f t="shared" si="47"/>
        <v/>
      </c>
      <c r="H987" s="9">
        <v>-5</v>
      </c>
      <c r="P987" s="5"/>
    </row>
    <row r="988" spans="1:16" hidden="1" x14ac:dyDescent="0.25">
      <c r="A988" s="7">
        <v>40584</v>
      </c>
      <c r="B988" s="8">
        <v>300</v>
      </c>
      <c r="C988" s="11">
        <v>39.94</v>
      </c>
      <c r="D988" s="12">
        <v>39.94</v>
      </c>
      <c r="E988" s="9" t="str">
        <f t="shared" si="45"/>
        <v/>
      </c>
      <c r="F988" s="9" t="str">
        <f t="shared" si="46"/>
        <v/>
      </c>
      <c r="G988" s="9" t="str">
        <f t="shared" si="47"/>
        <v/>
      </c>
      <c r="H988" s="9">
        <v>-5</v>
      </c>
      <c r="P988" s="6"/>
    </row>
    <row r="989" spans="1:16" hidden="1" x14ac:dyDescent="0.25">
      <c r="A989" s="7">
        <v>40584</v>
      </c>
      <c r="B989" s="8">
        <v>400</v>
      </c>
      <c r="C989" s="11">
        <v>39.99</v>
      </c>
      <c r="D989" s="12">
        <v>39.988</v>
      </c>
      <c r="E989" s="9" t="str">
        <f t="shared" si="45"/>
        <v/>
      </c>
      <c r="F989" s="9" t="str">
        <f t="shared" si="46"/>
        <v/>
      </c>
      <c r="G989" s="9" t="str">
        <f t="shared" si="47"/>
        <v/>
      </c>
      <c r="H989" s="9">
        <v>-5</v>
      </c>
      <c r="P989" s="5"/>
    </row>
    <row r="990" spans="1:16" hidden="1" x14ac:dyDescent="0.25">
      <c r="A990" s="7">
        <v>40584</v>
      </c>
      <c r="B990" s="8">
        <v>500</v>
      </c>
      <c r="C990" s="11">
        <v>44.89</v>
      </c>
      <c r="D990" s="12">
        <v>44.893999999999998</v>
      </c>
      <c r="E990" s="9" t="str">
        <f t="shared" si="45"/>
        <v/>
      </c>
      <c r="F990" s="9" t="str">
        <f t="shared" si="46"/>
        <v/>
      </c>
      <c r="G990" s="9" t="str">
        <f t="shared" si="47"/>
        <v/>
      </c>
      <c r="H990" s="9">
        <v>-5</v>
      </c>
      <c r="P990" s="6"/>
    </row>
    <row r="991" spans="1:16" hidden="1" x14ac:dyDescent="0.25">
      <c r="A991" s="7">
        <v>40584</v>
      </c>
      <c r="B991" s="8">
        <v>600</v>
      </c>
      <c r="C991" s="11">
        <v>53.2</v>
      </c>
      <c r="D991" s="12">
        <v>53.197000000000003</v>
      </c>
      <c r="E991" s="9" t="str">
        <f t="shared" si="45"/>
        <v/>
      </c>
      <c r="F991" s="9" t="str">
        <f t="shared" si="46"/>
        <v/>
      </c>
      <c r="G991" s="9" t="str">
        <f t="shared" si="47"/>
        <v/>
      </c>
      <c r="H991" s="9">
        <v>-5</v>
      </c>
      <c r="P991" s="5"/>
    </row>
    <row r="992" spans="1:16" hidden="1" x14ac:dyDescent="0.25">
      <c r="A992" s="7">
        <v>40584</v>
      </c>
      <c r="B992" s="8">
        <v>700</v>
      </c>
      <c r="C992" s="11">
        <v>63.95</v>
      </c>
      <c r="D992" s="12">
        <v>63.953000000000003</v>
      </c>
      <c r="E992" s="9" t="str">
        <f t="shared" si="45"/>
        <v/>
      </c>
      <c r="F992" s="9" t="str">
        <f t="shared" si="46"/>
        <v/>
      </c>
      <c r="G992" s="9" t="str">
        <f t="shared" si="47"/>
        <v/>
      </c>
      <c r="H992" s="9">
        <v>-5</v>
      </c>
      <c r="P992" s="6"/>
    </row>
    <row r="993" spans="1:16" hidden="1" x14ac:dyDescent="0.25">
      <c r="A993" s="7">
        <v>40584</v>
      </c>
      <c r="B993" s="8">
        <v>800</v>
      </c>
      <c r="C993" s="11">
        <v>65.91</v>
      </c>
      <c r="D993" s="12">
        <v>65.909000000000006</v>
      </c>
      <c r="E993" s="9" t="str">
        <f t="shared" si="45"/>
        <v/>
      </c>
      <c r="F993" s="9" t="str">
        <f t="shared" si="46"/>
        <v/>
      </c>
      <c r="G993" s="9" t="str">
        <f t="shared" si="47"/>
        <v/>
      </c>
      <c r="H993" s="9">
        <v>-5</v>
      </c>
      <c r="P993" s="5"/>
    </row>
    <row r="994" spans="1:16" hidden="1" x14ac:dyDescent="0.25">
      <c r="A994" s="7">
        <v>40584</v>
      </c>
      <c r="B994" s="8">
        <v>900</v>
      </c>
      <c r="C994" s="11">
        <v>63.18</v>
      </c>
      <c r="D994" s="12">
        <v>63.185000000000002</v>
      </c>
      <c r="E994" s="9" t="str">
        <f t="shared" si="45"/>
        <v/>
      </c>
      <c r="F994" s="9" t="str">
        <f t="shared" si="46"/>
        <v/>
      </c>
      <c r="G994" s="9" t="str">
        <f t="shared" si="47"/>
        <v/>
      </c>
      <c r="H994" s="9">
        <v>-5</v>
      </c>
      <c r="P994" s="6"/>
    </row>
    <row r="995" spans="1:16" hidden="1" x14ac:dyDescent="0.25">
      <c r="A995" s="7">
        <v>40584</v>
      </c>
      <c r="B995" s="8">
        <v>1000</v>
      </c>
      <c r="C995" s="11">
        <v>62.92</v>
      </c>
      <c r="D995" s="12">
        <v>62.92</v>
      </c>
      <c r="E995" s="9" t="str">
        <f t="shared" si="45"/>
        <v/>
      </c>
      <c r="F995" s="9" t="str">
        <f t="shared" si="46"/>
        <v/>
      </c>
      <c r="G995" s="9" t="str">
        <f t="shared" si="47"/>
        <v/>
      </c>
      <c r="H995" s="9">
        <v>-5</v>
      </c>
      <c r="P995" s="5"/>
    </row>
    <row r="996" spans="1:16" hidden="1" x14ac:dyDescent="0.25">
      <c r="A996" s="7">
        <v>40584</v>
      </c>
      <c r="B996" s="8">
        <v>1100</v>
      </c>
      <c r="C996" s="11">
        <v>61.94</v>
      </c>
      <c r="D996" s="12">
        <v>61.939</v>
      </c>
      <c r="E996" s="9" t="str">
        <f t="shared" si="45"/>
        <v/>
      </c>
      <c r="F996" s="9" t="str">
        <f t="shared" si="46"/>
        <v/>
      </c>
      <c r="G996" s="9" t="str">
        <f t="shared" si="47"/>
        <v/>
      </c>
      <c r="H996" s="9">
        <v>-5</v>
      </c>
      <c r="P996" s="6"/>
    </row>
    <row r="997" spans="1:16" hidden="1" x14ac:dyDescent="0.25">
      <c r="A997" s="7">
        <v>40584</v>
      </c>
      <c r="B997" s="8">
        <v>1200</v>
      </c>
      <c r="C997" s="11">
        <v>58.6</v>
      </c>
      <c r="D997" s="12">
        <v>58.597999999999999</v>
      </c>
      <c r="E997" s="9" t="str">
        <f t="shared" si="45"/>
        <v/>
      </c>
      <c r="F997" s="9" t="str">
        <f t="shared" si="46"/>
        <v/>
      </c>
      <c r="G997" s="9" t="str">
        <f t="shared" si="47"/>
        <v/>
      </c>
      <c r="H997" s="9">
        <v>-5</v>
      </c>
      <c r="P997" s="5"/>
    </row>
    <row r="998" spans="1:16" hidden="1" x14ac:dyDescent="0.25">
      <c r="A998" s="7">
        <v>40584</v>
      </c>
      <c r="B998" s="8">
        <v>1300</v>
      </c>
      <c r="C998" s="11">
        <v>56.28</v>
      </c>
      <c r="D998" s="12">
        <v>56.277000000000001</v>
      </c>
      <c r="E998" s="9" t="str">
        <f t="shared" si="45"/>
        <v/>
      </c>
      <c r="F998" s="9" t="str">
        <f t="shared" si="46"/>
        <v/>
      </c>
      <c r="G998" s="9" t="str">
        <f t="shared" si="47"/>
        <v/>
      </c>
      <c r="H998" s="9">
        <v>-5</v>
      </c>
      <c r="P998" s="6"/>
    </row>
    <row r="999" spans="1:16" hidden="1" x14ac:dyDescent="0.25">
      <c r="A999" s="7">
        <v>40584</v>
      </c>
      <c r="B999" s="8">
        <v>1400</v>
      </c>
      <c r="C999" s="11">
        <v>53.52</v>
      </c>
      <c r="D999" s="12">
        <v>53.524000000000001</v>
      </c>
      <c r="E999" s="9" t="str">
        <f t="shared" si="45"/>
        <v/>
      </c>
      <c r="F999" s="9" t="str">
        <f t="shared" si="46"/>
        <v/>
      </c>
      <c r="G999" s="9" t="str">
        <f t="shared" si="47"/>
        <v/>
      </c>
      <c r="H999" s="9">
        <v>-5</v>
      </c>
      <c r="P999" s="5"/>
    </row>
    <row r="1000" spans="1:16" hidden="1" x14ac:dyDescent="0.25">
      <c r="A1000" s="7">
        <v>40584</v>
      </c>
      <c r="B1000" s="8">
        <v>1500</v>
      </c>
      <c r="C1000" s="11">
        <v>50.54</v>
      </c>
      <c r="D1000" s="12">
        <v>50.542000000000002</v>
      </c>
      <c r="E1000" s="9" t="str">
        <f t="shared" si="45"/>
        <v/>
      </c>
      <c r="F1000" s="9" t="str">
        <f t="shared" si="46"/>
        <v/>
      </c>
      <c r="G1000" s="9" t="str">
        <f t="shared" si="47"/>
        <v/>
      </c>
      <c r="H1000" s="9">
        <v>-5</v>
      </c>
      <c r="P1000" s="6"/>
    </row>
    <row r="1001" spans="1:16" hidden="1" x14ac:dyDescent="0.25">
      <c r="A1001" s="7">
        <v>40584</v>
      </c>
      <c r="B1001" s="8">
        <v>1600</v>
      </c>
      <c r="C1001" s="11">
        <v>50.08</v>
      </c>
      <c r="D1001" s="12">
        <v>50.08</v>
      </c>
      <c r="E1001" s="9" t="str">
        <f t="shared" si="45"/>
        <v/>
      </c>
      <c r="F1001" s="9" t="str">
        <f t="shared" si="46"/>
        <v/>
      </c>
      <c r="G1001" s="9" t="str">
        <f t="shared" si="47"/>
        <v/>
      </c>
      <c r="H1001" s="9">
        <v>-5</v>
      </c>
      <c r="P1001" s="5"/>
    </row>
    <row r="1002" spans="1:16" hidden="1" x14ac:dyDescent="0.25">
      <c r="A1002" s="7">
        <v>40584</v>
      </c>
      <c r="B1002" s="8">
        <v>1700</v>
      </c>
      <c r="C1002" s="11">
        <v>59.02</v>
      </c>
      <c r="D1002" s="12">
        <v>59.017000000000003</v>
      </c>
      <c r="E1002" s="9" t="str">
        <f t="shared" si="45"/>
        <v/>
      </c>
      <c r="F1002" s="9" t="str">
        <f t="shared" si="46"/>
        <v/>
      </c>
      <c r="G1002" s="9" t="str">
        <f t="shared" si="47"/>
        <v/>
      </c>
      <c r="H1002" s="9">
        <v>-5</v>
      </c>
      <c r="P1002" s="6"/>
    </row>
    <row r="1003" spans="1:16" hidden="1" x14ac:dyDescent="0.25">
      <c r="A1003" s="7">
        <v>40584</v>
      </c>
      <c r="B1003" s="8">
        <v>1800</v>
      </c>
      <c r="C1003" s="11">
        <v>66.150000000000006</v>
      </c>
      <c r="D1003" s="12">
        <v>66.150999999999996</v>
      </c>
      <c r="E1003" s="9" t="str">
        <f t="shared" si="45"/>
        <v/>
      </c>
      <c r="F1003" s="9" t="str">
        <f t="shared" si="46"/>
        <v/>
      </c>
      <c r="G1003" s="9" t="str">
        <f t="shared" si="47"/>
        <v/>
      </c>
      <c r="H1003" s="9">
        <v>-5</v>
      </c>
      <c r="P1003" s="5"/>
    </row>
    <row r="1004" spans="1:16" hidden="1" x14ac:dyDescent="0.25">
      <c r="A1004" s="7">
        <v>40584</v>
      </c>
      <c r="B1004" s="8">
        <v>1900</v>
      </c>
      <c r="C1004" s="11">
        <v>65.09</v>
      </c>
      <c r="D1004" s="12">
        <v>65.087000000000003</v>
      </c>
      <c r="E1004" s="9" t="str">
        <f t="shared" si="45"/>
        <v/>
      </c>
      <c r="F1004" s="9" t="str">
        <f t="shared" si="46"/>
        <v/>
      </c>
      <c r="G1004" s="9" t="str">
        <f t="shared" si="47"/>
        <v/>
      </c>
      <c r="H1004" s="9">
        <v>-5</v>
      </c>
      <c r="P1004" s="6"/>
    </row>
    <row r="1005" spans="1:16" hidden="1" x14ac:dyDescent="0.25">
      <c r="A1005" s="7">
        <v>40584</v>
      </c>
      <c r="B1005" s="8">
        <v>2000</v>
      </c>
      <c r="C1005" s="11">
        <v>58.59</v>
      </c>
      <c r="D1005" s="12">
        <v>58.585000000000001</v>
      </c>
      <c r="E1005" s="9" t="str">
        <f t="shared" si="45"/>
        <v/>
      </c>
      <c r="F1005" s="9" t="str">
        <f t="shared" si="46"/>
        <v/>
      </c>
      <c r="G1005" s="9" t="str">
        <f t="shared" si="47"/>
        <v/>
      </c>
      <c r="H1005" s="9">
        <v>-5</v>
      </c>
      <c r="P1005" s="5"/>
    </row>
    <row r="1006" spans="1:16" hidden="1" x14ac:dyDescent="0.25">
      <c r="A1006" s="7">
        <v>40584</v>
      </c>
      <c r="B1006" s="8">
        <v>2100</v>
      </c>
      <c r="C1006" s="11">
        <v>50.8</v>
      </c>
      <c r="D1006" s="12">
        <v>50.795999999999999</v>
      </c>
      <c r="E1006" s="9" t="str">
        <f t="shared" si="45"/>
        <v/>
      </c>
      <c r="F1006" s="9" t="str">
        <f t="shared" si="46"/>
        <v/>
      </c>
      <c r="G1006" s="9" t="str">
        <f t="shared" si="47"/>
        <v/>
      </c>
      <c r="H1006" s="9">
        <v>-5</v>
      </c>
      <c r="P1006" s="6"/>
    </row>
    <row r="1007" spans="1:16" hidden="1" x14ac:dyDescent="0.25">
      <c r="A1007" s="7">
        <v>40584</v>
      </c>
      <c r="B1007" s="8">
        <v>2200</v>
      </c>
      <c r="C1007" s="11">
        <v>51.27</v>
      </c>
      <c r="D1007" s="12">
        <v>51.271999999999998</v>
      </c>
      <c r="E1007" s="9" t="str">
        <f t="shared" si="45"/>
        <v/>
      </c>
      <c r="F1007" s="9" t="str">
        <f t="shared" si="46"/>
        <v/>
      </c>
      <c r="G1007" s="9" t="str">
        <f t="shared" si="47"/>
        <v/>
      </c>
      <c r="H1007" s="9">
        <v>-5</v>
      </c>
      <c r="P1007" s="5"/>
    </row>
    <row r="1008" spans="1:16" hidden="1" x14ac:dyDescent="0.25">
      <c r="A1008" s="7">
        <v>40584</v>
      </c>
      <c r="B1008" s="8">
        <v>2300</v>
      </c>
      <c r="C1008" s="11">
        <v>48.09</v>
      </c>
      <c r="D1008" s="12">
        <v>48.09</v>
      </c>
      <c r="E1008" s="9">
        <f t="shared" si="45"/>
        <v>54.047499999999985</v>
      </c>
      <c r="F1008" s="9">
        <f t="shared" si="46"/>
        <v>54.047458333333338</v>
      </c>
      <c r="G1008" s="9">
        <f t="shared" si="47"/>
        <v>4.1666666646733574E-5</v>
      </c>
      <c r="H1008" s="9">
        <v>-5</v>
      </c>
      <c r="P1008" s="6"/>
    </row>
    <row r="1009" spans="1:16" hidden="1" x14ac:dyDescent="0.25">
      <c r="A1009" s="7">
        <v>40585</v>
      </c>
      <c r="B1009" s="8">
        <v>0</v>
      </c>
      <c r="C1009" s="11">
        <v>44.95</v>
      </c>
      <c r="D1009" s="12">
        <v>44.951000000000001</v>
      </c>
      <c r="E1009" s="9" t="str">
        <f t="shared" ref="E1009:E1072" si="48">IF(A1009=A1010,"",AVERAGE(C986:C1009))</f>
        <v/>
      </c>
      <c r="F1009" s="9" t="str">
        <f t="shared" ref="F1009:F1072" si="49">IF(A1009=A1010,"",AVERAGE(D986:D1009))</f>
        <v/>
      </c>
      <c r="G1009" s="9" t="str">
        <f t="shared" ref="G1009:G1072" si="50">IF(A1009=A1010,"",E1009-F1009)</f>
        <v/>
      </c>
      <c r="H1009" s="9">
        <v>-5</v>
      </c>
      <c r="P1009" s="5"/>
    </row>
    <row r="1010" spans="1:16" hidden="1" x14ac:dyDescent="0.25">
      <c r="A1010" s="7">
        <v>40585</v>
      </c>
      <c r="B1010" s="8">
        <v>100</v>
      </c>
      <c r="C1010" s="11">
        <v>43.26</v>
      </c>
      <c r="D1010" s="12">
        <v>43.26</v>
      </c>
      <c r="E1010" s="9" t="str">
        <f t="shared" si="48"/>
        <v/>
      </c>
      <c r="F1010" s="9" t="str">
        <f t="shared" si="49"/>
        <v/>
      </c>
      <c r="G1010" s="9" t="str">
        <f t="shared" si="50"/>
        <v/>
      </c>
      <c r="H1010" s="9">
        <v>-5</v>
      </c>
      <c r="P1010" s="6"/>
    </row>
    <row r="1011" spans="1:16" hidden="1" x14ac:dyDescent="0.25">
      <c r="A1011" s="7">
        <v>40585</v>
      </c>
      <c r="B1011" s="8">
        <v>200</v>
      </c>
      <c r="C1011" s="11">
        <v>41.11</v>
      </c>
      <c r="D1011" s="12">
        <v>41.112000000000002</v>
      </c>
      <c r="E1011" s="9" t="str">
        <f t="shared" si="48"/>
        <v/>
      </c>
      <c r="F1011" s="9" t="str">
        <f t="shared" si="49"/>
        <v/>
      </c>
      <c r="G1011" s="9" t="str">
        <f t="shared" si="50"/>
        <v/>
      </c>
      <c r="H1011" s="9">
        <v>-5</v>
      </c>
      <c r="P1011" s="5"/>
    </row>
    <row r="1012" spans="1:16" hidden="1" x14ac:dyDescent="0.25">
      <c r="A1012" s="7">
        <v>40585</v>
      </c>
      <c r="B1012" s="8">
        <v>300</v>
      </c>
      <c r="C1012" s="11">
        <v>37.020000000000003</v>
      </c>
      <c r="D1012" s="12">
        <v>37.024999999999999</v>
      </c>
      <c r="E1012" s="9" t="str">
        <f t="shared" si="48"/>
        <v/>
      </c>
      <c r="F1012" s="9" t="str">
        <f t="shared" si="49"/>
        <v/>
      </c>
      <c r="G1012" s="9" t="str">
        <f t="shared" si="50"/>
        <v/>
      </c>
      <c r="H1012" s="9">
        <v>-5</v>
      </c>
      <c r="P1012" s="6"/>
    </row>
    <row r="1013" spans="1:16" hidden="1" x14ac:dyDescent="0.25">
      <c r="A1013" s="7">
        <v>40585</v>
      </c>
      <c r="B1013" s="8">
        <v>400</v>
      </c>
      <c r="C1013" s="11">
        <v>39.06</v>
      </c>
      <c r="D1013" s="12">
        <v>39.064999999999998</v>
      </c>
      <c r="E1013" s="9" t="str">
        <f t="shared" si="48"/>
        <v/>
      </c>
      <c r="F1013" s="9" t="str">
        <f t="shared" si="49"/>
        <v/>
      </c>
      <c r="G1013" s="9" t="str">
        <f t="shared" si="50"/>
        <v/>
      </c>
      <c r="H1013" s="9">
        <v>-5</v>
      </c>
      <c r="P1013" s="5"/>
    </row>
    <row r="1014" spans="1:16" hidden="1" x14ac:dyDescent="0.25">
      <c r="A1014" s="7">
        <v>40585</v>
      </c>
      <c r="B1014" s="8">
        <v>500</v>
      </c>
      <c r="C1014" s="11">
        <v>44.2</v>
      </c>
      <c r="D1014" s="12">
        <v>44.195999999999998</v>
      </c>
      <c r="E1014" s="9" t="str">
        <f t="shared" si="48"/>
        <v/>
      </c>
      <c r="F1014" s="9" t="str">
        <f t="shared" si="49"/>
        <v/>
      </c>
      <c r="G1014" s="9" t="str">
        <f t="shared" si="50"/>
        <v/>
      </c>
      <c r="H1014" s="9">
        <v>-5</v>
      </c>
      <c r="P1014" s="6"/>
    </row>
    <row r="1015" spans="1:16" hidden="1" x14ac:dyDescent="0.25">
      <c r="A1015" s="7">
        <v>40585</v>
      </c>
      <c r="B1015" s="8">
        <v>600</v>
      </c>
      <c r="C1015" s="11">
        <v>50.29</v>
      </c>
      <c r="D1015" s="12">
        <v>50.295000000000002</v>
      </c>
      <c r="E1015" s="9" t="str">
        <f t="shared" si="48"/>
        <v/>
      </c>
      <c r="F1015" s="9" t="str">
        <f t="shared" si="49"/>
        <v/>
      </c>
      <c r="G1015" s="9" t="str">
        <f t="shared" si="50"/>
        <v/>
      </c>
      <c r="H1015" s="9">
        <v>-5</v>
      </c>
      <c r="P1015" s="5"/>
    </row>
    <row r="1016" spans="1:16" hidden="1" x14ac:dyDescent="0.25">
      <c r="A1016" s="7">
        <v>40585</v>
      </c>
      <c r="B1016" s="8">
        <v>700</v>
      </c>
      <c r="C1016" s="11">
        <v>61.02</v>
      </c>
      <c r="D1016" s="12">
        <v>61.017000000000003</v>
      </c>
      <c r="E1016" s="9" t="str">
        <f t="shared" si="48"/>
        <v/>
      </c>
      <c r="F1016" s="9" t="str">
        <f t="shared" si="49"/>
        <v/>
      </c>
      <c r="G1016" s="9" t="str">
        <f t="shared" si="50"/>
        <v/>
      </c>
      <c r="H1016" s="9">
        <v>-5</v>
      </c>
      <c r="P1016" s="6"/>
    </row>
    <row r="1017" spans="1:16" hidden="1" x14ac:dyDescent="0.25">
      <c r="A1017" s="7">
        <v>40585</v>
      </c>
      <c r="B1017" s="8">
        <v>800</v>
      </c>
      <c r="C1017" s="11">
        <v>64.069999999999993</v>
      </c>
      <c r="D1017" s="12">
        <v>64.070999999999998</v>
      </c>
      <c r="E1017" s="9" t="str">
        <f t="shared" si="48"/>
        <v/>
      </c>
      <c r="F1017" s="9" t="str">
        <f t="shared" si="49"/>
        <v/>
      </c>
      <c r="G1017" s="9" t="str">
        <f t="shared" si="50"/>
        <v/>
      </c>
      <c r="H1017" s="9">
        <v>-5</v>
      </c>
      <c r="P1017" s="5"/>
    </row>
    <row r="1018" spans="1:16" hidden="1" x14ac:dyDescent="0.25">
      <c r="A1018" s="7">
        <v>40585</v>
      </c>
      <c r="B1018" s="8">
        <v>900</v>
      </c>
      <c r="C1018" s="11">
        <v>63.4</v>
      </c>
      <c r="D1018" s="12">
        <v>63.398000000000003</v>
      </c>
      <c r="E1018" s="9" t="str">
        <f t="shared" si="48"/>
        <v/>
      </c>
      <c r="F1018" s="9" t="str">
        <f t="shared" si="49"/>
        <v/>
      </c>
      <c r="G1018" s="9" t="str">
        <f t="shared" si="50"/>
        <v/>
      </c>
      <c r="H1018" s="9">
        <v>-5</v>
      </c>
      <c r="P1018" s="6"/>
    </row>
    <row r="1019" spans="1:16" hidden="1" x14ac:dyDescent="0.25">
      <c r="A1019" s="7">
        <v>40585</v>
      </c>
      <c r="B1019" s="8">
        <v>1000</v>
      </c>
      <c r="C1019" s="11">
        <v>63.29</v>
      </c>
      <c r="D1019" s="12">
        <v>63.289000000000001</v>
      </c>
      <c r="E1019" s="9" t="str">
        <f t="shared" si="48"/>
        <v/>
      </c>
      <c r="F1019" s="9" t="str">
        <f t="shared" si="49"/>
        <v/>
      </c>
      <c r="G1019" s="9" t="str">
        <f t="shared" si="50"/>
        <v/>
      </c>
      <c r="H1019" s="9">
        <v>-5</v>
      </c>
      <c r="P1019" s="5"/>
    </row>
    <row r="1020" spans="1:16" hidden="1" x14ac:dyDescent="0.25">
      <c r="A1020" s="7">
        <v>40585</v>
      </c>
      <c r="B1020" s="8">
        <v>1100</v>
      </c>
      <c r="C1020" s="11">
        <v>62.12</v>
      </c>
      <c r="D1020" s="12">
        <v>62.116</v>
      </c>
      <c r="E1020" s="9" t="str">
        <f t="shared" si="48"/>
        <v/>
      </c>
      <c r="F1020" s="9" t="str">
        <f t="shared" si="49"/>
        <v/>
      </c>
      <c r="G1020" s="9" t="str">
        <f t="shared" si="50"/>
        <v/>
      </c>
      <c r="H1020" s="9">
        <v>-5</v>
      </c>
      <c r="P1020" s="6"/>
    </row>
    <row r="1021" spans="1:16" hidden="1" x14ac:dyDescent="0.25">
      <c r="A1021" s="7">
        <v>40585</v>
      </c>
      <c r="B1021" s="8">
        <v>1200</v>
      </c>
      <c r="C1021" s="11">
        <v>60.9</v>
      </c>
      <c r="D1021" s="12">
        <v>60.902999999999999</v>
      </c>
      <c r="E1021" s="9" t="str">
        <f t="shared" si="48"/>
        <v/>
      </c>
      <c r="F1021" s="9" t="str">
        <f t="shared" si="49"/>
        <v/>
      </c>
      <c r="G1021" s="9" t="str">
        <f t="shared" si="50"/>
        <v/>
      </c>
      <c r="H1021" s="9">
        <v>-5</v>
      </c>
      <c r="P1021" s="5"/>
    </row>
    <row r="1022" spans="1:16" hidden="1" x14ac:dyDescent="0.25">
      <c r="A1022" s="7">
        <v>40585</v>
      </c>
      <c r="B1022" s="8">
        <v>1300</v>
      </c>
      <c r="C1022" s="11">
        <v>57.99</v>
      </c>
      <c r="D1022" s="12">
        <v>57.987000000000002</v>
      </c>
      <c r="E1022" s="9" t="str">
        <f t="shared" si="48"/>
        <v/>
      </c>
      <c r="F1022" s="9" t="str">
        <f t="shared" si="49"/>
        <v/>
      </c>
      <c r="G1022" s="9" t="str">
        <f t="shared" si="50"/>
        <v/>
      </c>
      <c r="H1022" s="9">
        <v>-5</v>
      </c>
      <c r="P1022" s="6"/>
    </row>
    <row r="1023" spans="1:16" hidden="1" x14ac:dyDescent="0.25">
      <c r="A1023" s="7">
        <v>40585</v>
      </c>
      <c r="B1023" s="8">
        <v>1400</v>
      </c>
      <c r="C1023" s="11">
        <v>51.62</v>
      </c>
      <c r="D1023" s="12">
        <v>51.622</v>
      </c>
      <c r="E1023" s="9" t="str">
        <f t="shared" si="48"/>
        <v/>
      </c>
      <c r="F1023" s="9" t="str">
        <f t="shared" si="49"/>
        <v/>
      </c>
      <c r="G1023" s="9" t="str">
        <f t="shared" si="50"/>
        <v/>
      </c>
      <c r="H1023" s="9">
        <v>-5</v>
      </c>
      <c r="P1023" s="5"/>
    </row>
    <row r="1024" spans="1:16" hidden="1" x14ac:dyDescent="0.25">
      <c r="A1024" s="7">
        <v>40585</v>
      </c>
      <c r="B1024" s="8">
        <v>1500</v>
      </c>
      <c r="C1024" s="11">
        <v>49.82</v>
      </c>
      <c r="D1024" s="12">
        <v>49.816000000000003</v>
      </c>
      <c r="E1024" s="9" t="str">
        <f t="shared" si="48"/>
        <v/>
      </c>
      <c r="F1024" s="9" t="str">
        <f t="shared" si="49"/>
        <v/>
      </c>
      <c r="G1024" s="9" t="str">
        <f t="shared" si="50"/>
        <v/>
      </c>
      <c r="H1024" s="9">
        <v>-5</v>
      </c>
      <c r="P1024" s="6"/>
    </row>
    <row r="1025" spans="1:16" hidden="1" x14ac:dyDescent="0.25">
      <c r="A1025" s="7">
        <v>40585</v>
      </c>
      <c r="B1025" s="8">
        <v>1600</v>
      </c>
      <c r="C1025" s="11">
        <v>49.08</v>
      </c>
      <c r="D1025" s="12">
        <v>48.582999999999998</v>
      </c>
      <c r="E1025" s="9" t="str">
        <f t="shared" si="48"/>
        <v/>
      </c>
      <c r="F1025" s="9" t="str">
        <f t="shared" si="49"/>
        <v/>
      </c>
      <c r="G1025" s="9" t="str">
        <f t="shared" si="50"/>
        <v/>
      </c>
      <c r="H1025" s="9">
        <v>-5</v>
      </c>
      <c r="P1025" s="5"/>
    </row>
    <row r="1026" spans="1:16" hidden="1" x14ac:dyDescent="0.25">
      <c r="A1026" s="7">
        <v>40585</v>
      </c>
      <c r="B1026" s="8">
        <v>1700</v>
      </c>
      <c r="C1026" s="11">
        <v>62.09</v>
      </c>
      <c r="D1026" s="12">
        <v>53.704000000000001</v>
      </c>
      <c r="E1026" s="9" t="str">
        <f t="shared" si="48"/>
        <v/>
      </c>
      <c r="F1026" s="9" t="str">
        <f t="shared" si="49"/>
        <v/>
      </c>
      <c r="G1026" s="9" t="str">
        <f t="shared" si="50"/>
        <v/>
      </c>
      <c r="H1026" s="9">
        <v>-5</v>
      </c>
      <c r="P1026" s="6"/>
    </row>
    <row r="1027" spans="1:16" hidden="1" x14ac:dyDescent="0.25">
      <c r="A1027" s="7">
        <v>40585</v>
      </c>
      <c r="B1027" s="8">
        <v>1800</v>
      </c>
      <c r="C1027" s="11">
        <v>65.77</v>
      </c>
      <c r="D1027" s="12">
        <v>65.774000000000001</v>
      </c>
      <c r="E1027" s="9" t="str">
        <f t="shared" si="48"/>
        <v/>
      </c>
      <c r="F1027" s="9" t="str">
        <f t="shared" si="49"/>
        <v/>
      </c>
      <c r="G1027" s="9" t="str">
        <f t="shared" si="50"/>
        <v/>
      </c>
      <c r="H1027" s="9">
        <v>-5</v>
      </c>
      <c r="P1027" s="5"/>
    </row>
    <row r="1028" spans="1:16" hidden="1" x14ac:dyDescent="0.25">
      <c r="A1028" s="7">
        <v>40585</v>
      </c>
      <c r="B1028" s="8">
        <v>1900</v>
      </c>
      <c r="C1028" s="11">
        <v>64.38</v>
      </c>
      <c r="D1028" s="12">
        <v>64.376999999999995</v>
      </c>
      <c r="E1028" s="9" t="str">
        <f t="shared" si="48"/>
        <v/>
      </c>
      <c r="F1028" s="9" t="str">
        <f t="shared" si="49"/>
        <v/>
      </c>
      <c r="G1028" s="9" t="str">
        <f t="shared" si="50"/>
        <v/>
      </c>
      <c r="H1028" s="9">
        <v>-5</v>
      </c>
      <c r="P1028" s="6"/>
    </row>
    <row r="1029" spans="1:16" hidden="1" x14ac:dyDescent="0.25">
      <c r="A1029" s="7">
        <v>40585</v>
      </c>
      <c r="B1029" s="8">
        <v>2000</v>
      </c>
      <c r="C1029" s="11">
        <v>57.72</v>
      </c>
      <c r="D1029" s="12">
        <v>57.715000000000003</v>
      </c>
      <c r="E1029" s="9" t="str">
        <f t="shared" si="48"/>
        <v/>
      </c>
      <c r="F1029" s="9" t="str">
        <f t="shared" si="49"/>
        <v/>
      </c>
      <c r="G1029" s="9" t="str">
        <f t="shared" si="50"/>
        <v/>
      </c>
      <c r="H1029" s="9">
        <v>-5</v>
      </c>
      <c r="P1029" s="5"/>
    </row>
    <row r="1030" spans="1:16" hidden="1" x14ac:dyDescent="0.25">
      <c r="A1030" s="7">
        <v>40585</v>
      </c>
      <c r="B1030" s="8">
        <v>2100</v>
      </c>
      <c r="C1030" s="11">
        <v>50.5</v>
      </c>
      <c r="D1030" s="12">
        <v>50.5</v>
      </c>
      <c r="E1030" s="9" t="str">
        <f t="shared" si="48"/>
        <v/>
      </c>
      <c r="F1030" s="9" t="str">
        <f t="shared" si="49"/>
        <v/>
      </c>
      <c r="G1030" s="9" t="str">
        <f t="shared" si="50"/>
        <v/>
      </c>
      <c r="H1030" s="9">
        <v>-5</v>
      </c>
      <c r="P1030" s="6"/>
    </row>
    <row r="1031" spans="1:16" hidden="1" x14ac:dyDescent="0.25">
      <c r="A1031" s="7">
        <v>40585</v>
      </c>
      <c r="B1031" s="8">
        <v>2200</v>
      </c>
      <c r="C1031" s="11">
        <v>53.03</v>
      </c>
      <c r="D1031" s="12">
        <v>53.026000000000003</v>
      </c>
      <c r="E1031" s="9" t="str">
        <f t="shared" si="48"/>
        <v/>
      </c>
      <c r="F1031" s="9" t="str">
        <f t="shared" si="49"/>
        <v/>
      </c>
      <c r="G1031" s="9" t="str">
        <f t="shared" si="50"/>
        <v/>
      </c>
      <c r="H1031" s="9">
        <v>-5</v>
      </c>
      <c r="P1031" s="5"/>
    </row>
    <row r="1032" spans="1:16" hidden="1" x14ac:dyDescent="0.25">
      <c r="A1032" s="7">
        <v>40585</v>
      </c>
      <c r="B1032" s="8">
        <v>2300</v>
      </c>
      <c r="C1032" s="11">
        <v>51.86</v>
      </c>
      <c r="D1032" s="12">
        <v>51.860999999999997</v>
      </c>
      <c r="E1032" s="9">
        <f t="shared" si="48"/>
        <v>53.689583333333331</v>
      </c>
      <c r="F1032" s="9">
        <f t="shared" si="49"/>
        <v>53.319291666666665</v>
      </c>
      <c r="G1032" s="9">
        <f t="shared" si="50"/>
        <v>0.37029166666666669</v>
      </c>
      <c r="H1032" s="9">
        <v>-5</v>
      </c>
      <c r="P1032" s="6"/>
    </row>
    <row r="1033" spans="1:16" hidden="1" x14ac:dyDescent="0.25">
      <c r="A1033" s="7">
        <v>40586</v>
      </c>
      <c r="B1033" s="8">
        <v>0</v>
      </c>
      <c r="C1033" s="11">
        <v>46.15</v>
      </c>
      <c r="D1033" s="12">
        <v>46.15</v>
      </c>
      <c r="E1033" s="9" t="str">
        <f t="shared" si="48"/>
        <v/>
      </c>
      <c r="F1033" s="9" t="str">
        <f t="shared" si="49"/>
        <v/>
      </c>
      <c r="G1033" s="9" t="str">
        <f t="shared" si="50"/>
        <v/>
      </c>
      <c r="H1033" s="9">
        <v>-5</v>
      </c>
      <c r="P1033" s="5"/>
    </row>
    <row r="1034" spans="1:16" hidden="1" x14ac:dyDescent="0.25">
      <c r="A1034" s="7">
        <v>40586</v>
      </c>
      <c r="B1034" s="8">
        <v>100</v>
      </c>
      <c r="C1034" s="11">
        <v>46.26</v>
      </c>
      <c r="D1034" s="12">
        <v>46.264000000000003</v>
      </c>
      <c r="E1034" s="9" t="str">
        <f t="shared" si="48"/>
        <v/>
      </c>
      <c r="F1034" s="9" t="str">
        <f t="shared" si="49"/>
        <v/>
      </c>
      <c r="G1034" s="9" t="str">
        <f t="shared" si="50"/>
        <v/>
      </c>
      <c r="H1034" s="9">
        <v>-5</v>
      </c>
      <c r="P1034" s="6"/>
    </row>
    <row r="1035" spans="1:16" hidden="1" x14ac:dyDescent="0.25">
      <c r="A1035" s="7">
        <v>40586</v>
      </c>
      <c r="B1035" s="8">
        <v>200</v>
      </c>
      <c r="C1035" s="11">
        <v>44.41</v>
      </c>
      <c r="D1035" s="12">
        <v>44.411999999999999</v>
      </c>
      <c r="E1035" s="9" t="str">
        <f t="shared" si="48"/>
        <v/>
      </c>
      <c r="F1035" s="9" t="str">
        <f t="shared" si="49"/>
        <v/>
      </c>
      <c r="G1035" s="9" t="str">
        <f t="shared" si="50"/>
        <v/>
      </c>
      <c r="H1035" s="9">
        <v>-5</v>
      </c>
      <c r="P1035" s="5"/>
    </row>
    <row r="1036" spans="1:16" hidden="1" x14ac:dyDescent="0.25">
      <c r="A1036" s="7">
        <v>40586</v>
      </c>
      <c r="B1036" s="8">
        <v>300</v>
      </c>
      <c r="C1036" s="11">
        <v>38</v>
      </c>
      <c r="D1036" s="12">
        <v>37.994999999999997</v>
      </c>
      <c r="E1036" s="9" t="str">
        <f t="shared" si="48"/>
        <v/>
      </c>
      <c r="F1036" s="9" t="str">
        <f t="shared" si="49"/>
        <v/>
      </c>
      <c r="G1036" s="9" t="str">
        <f t="shared" si="50"/>
        <v/>
      </c>
      <c r="H1036" s="9">
        <v>-5</v>
      </c>
      <c r="P1036" s="6"/>
    </row>
    <row r="1037" spans="1:16" hidden="1" x14ac:dyDescent="0.25">
      <c r="A1037" s="7">
        <v>40586</v>
      </c>
      <c r="B1037" s="8">
        <v>400</v>
      </c>
      <c r="C1037" s="11">
        <v>39.97</v>
      </c>
      <c r="D1037" s="12">
        <v>39.972000000000001</v>
      </c>
      <c r="E1037" s="9" t="str">
        <f t="shared" si="48"/>
        <v/>
      </c>
      <c r="F1037" s="9" t="str">
        <f t="shared" si="49"/>
        <v/>
      </c>
      <c r="G1037" s="9" t="str">
        <f t="shared" si="50"/>
        <v/>
      </c>
      <c r="H1037" s="9">
        <v>-5</v>
      </c>
      <c r="P1037" s="5"/>
    </row>
    <row r="1038" spans="1:16" hidden="1" x14ac:dyDescent="0.25">
      <c r="A1038" s="7">
        <v>40586</v>
      </c>
      <c r="B1038" s="8">
        <v>500</v>
      </c>
      <c r="C1038" s="11">
        <v>40.96</v>
      </c>
      <c r="D1038" s="12">
        <v>40.96</v>
      </c>
      <c r="E1038" s="9" t="str">
        <f t="shared" si="48"/>
        <v/>
      </c>
      <c r="F1038" s="9" t="str">
        <f t="shared" si="49"/>
        <v/>
      </c>
      <c r="G1038" s="9" t="str">
        <f t="shared" si="50"/>
        <v/>
      </c>
      <c r="H1038" s="9">
        <v>-5</v>
      </c>
      <c r="P1038" s="6"/>
    </row>
    <row r="1039" spans="1:16" hidden="1" x14ac:dyDescent="0.25">
      <c r="A1039" s="7">
        <v>40586</v>
      </c>
      <c r="B1039" s="8">
        <v>600</v>
      </c>
      <c r="C1039" s="11">
        <v>44.3</v>
      </c>
      <c r="D1039" s="12">
        <v>44.298000000000002</v>
      </c>
      <c r="E1039" s="9" t="str">
        <f t="shared" si="48"/>
        <v/>
      </c>
      <c r="F1039" s="9" t="str">
        <f t="shared" si="49"/>
        <v/>
      </c>
      <c r="G1039" s="9" t="str">
        <f t="shared" si="50"/>
        <v/>
      </c>
      <c r="H1039" s="9">
        <v>-5</v>
      </c>
      <c r="P1039" s="5"/>
    </row>
    <row r="1040" spans="1:16" hidden="1" x14ac:dyDescent="0.25">
      <c r="A1040" s="7">
        <v>40586</v>
      </c>
      <c r="B1040" s="8">
        <v>700</v>
      </c>
      <c r="C1040" s="11">
        <v>46.95</v>
      </c>
      <c r="D1040" s="12">
        <v>46.951000000000001</v>
      </c>
      <c r="E1040" s="9" t="str">
        <f t="shared" si="48"/>
        <v/>
      </c>
      <c r="F1040" s="9" t="str">
        <f t="shared" si="49"/>
        <v/>
      </c>
      <c r="G1040" s="9" t="str">
        <f t="shared" si="50"/>
        <v/>
      </c>
      <c r="H1040" s="9">
        <v>-5</v>
      </c>
      <c r="P1040" s="6"/>
    </row>
    <row r="1041" spans="1:16" hidden="1" x14ac:dyDescent="0.25">
      <c r="A1041" s="7">
        <v>40586</v>
      </c>
      <c r="B1041" s="8">
        <v>800</v>
      </c>
      <c r="C1041" s="11">
        <v>51.11</v>
      </c>
      <c r="D1041" s="12">
        <v>51.113999999999997</v>
      </c>
      <c r="E1041" s="9" t="str">
        <f t="shared" si="48"/>
        <v/>
      </c>
      <c r="F1041" s="9" t="str">
        <f t="shared" si="49"/>
        <v/>
      </c>
      <c r="G1041" s="9" t="str">
        <f t="shared" si="50"/>
        <v/>
      </c>
      <c r="H1041" s="9">
        <v>-5</v>
      </c>
      <c r="P1041" s="5"/>
    </row>
    <row r="1042" spans="1:16" hidden="1" x14ac:dyDescent="0.25">
      <c r="A1042" s="7">
        <v>40586</v>
      </c>
      <c r="B1042" s="8">
        <v>900</v>
      </c>
      <c r="C1042" s="11">
        <v>56.83</v>
      </c>
      <c r="D1042" s="12">
        <v>56.826000000000001</v>
      </c>
      <c r="E1042" s="9" t="str">
        <f t="shared" si="48"/>
        <v/>
      </c>
      <c r="F1042" s="9" t="str">
        <f t="shared" si="49"/>
        <v/>
      </c>
      <c r="G1042" s="9" t="str">
        <f t="shared" si="50"/>
        <v/>
      </c>
      <c r="H1042" s="9">
        <v>-5</v>
      </c>
      <c r="P1042" s="6"/>
    </row>
    <row r="1043" spans="1:16" hidden="1" x14ac:dyDescent="0.25">
      <c r="A1043" s="7">
        <v>40586</v>
      </c>
      <c r="B1043" s="8">
        <v>1000</v>
      </c>
      <c r="C1043" s="11">
        <v>58.81</v>
      </c>
      <c r="D1043" s="12">
        <v>58.805999999999997</v>
      </c>
      <c r="E1043" s="9" t="str">
        <f t="shared" si="48"/>
        <v/>
      </c>
      <c r="F1043" s="9" t="str">
        <f t="shared" si="49"/>
        <v/>
      </c>
      <c r="G1043" s="9" t="str">
        <f t="shared" si="50"/>
        <v/>
      </c>
      <c r="H1043" s="9">
        <v>-5</v>
      </c>
      <c r="P1043" s="5"/>
    </row>
    <row r="1044" spans="1:16" hidden="1" x14ac:dyDescent="0.25">
      <c r="A1044" s="7">
        <v>40586</v>
      </c>
      <c r="B1044" s="8">
        <v>1100</v>
      </c>
      <c r="C1044" s="11">
        <v>58.04</v>
      </c>
      <c r="D1044" s="12">
        <v>58.040999999999997</v>
      </c>
      <c r="E1044" s="9" t="str">
        <f t="shared" si="48"/>
        <v/>
      </c>
      <c r="F1044" s="9" t="str">
        <f t="shared" si="49"/>
        <v/>
      </c>
      <c r="G1044" s="9" t="str">
        <f t="shared" si="50"/>
        <v/>
      </c>
      <c r="H1044" s="9">
        <v>-5</v>
      </c>
      <c r="P1044" s="6"/>
    </row>
    <row r="1045" spans="1:16" hidden="1" x14ac:dyDescent="0.25">
      <c r="A1045" s="7">
        <v>40586</v>
      </c>
      <c r="B1045" s="8">
        <v>1200</v>
      </c>
      <c r="C1045" s="11">
        <v>58.03</v>
      </c>
      <c r="D1045" s="12">
        <v>58.030999999999999</v>
      </c>
      <c r="E1045" s="9" t="str">
        <f t="shared" si="48"/>
        <v/>
      </c>
      <c r="F1045" s="9" t="str">
        <f t="shared" si="49"/>
        <v/>
      </c>
      <c r="G1045" s="9" t="str">
        <f t="shared" si="50"/>
        <v/>
      </c>
      <c r="H1045" s="9">
        <v>-5</v>
      </c>
      <c r="P1045" s="5"/>
    </row>
    <row r="1046" spans="1:16" hidden="1" x14ac:dyDescent="0.25">
      <c r="A1046" s="7">
        <v>40586</v>
      </c>
      <c r="B1046" s="8">
        <v>1300</v>
      </c>
      <c r="C1046" s="11">
        <v>53.11</v>
      </c>
      <c r="D1046" s="12">
        <v>53.112000000000002</v>
      </c>
      <c r="E1046" s="9" t="str">
        <f t="shared" si="48"/>
        <v/>
      </c>
      <c r="F1046" s="9" t="str">
        <f t="shared" si="49"/>
        <v/>
      </c>
      <c r="G1046" s="9" t="str">
        <f t="shared" si="50"/>
        <v/>
      </c>
      <c r="H1046" s="9">
        <v>-5</v>
      </c>
      <c r="P1046" s="6"/>
    </row>
    <row r="1047" spans="1:16" hidden="1" x14ac:dyDescent="0.25">
      <c r="A1047" s="7">
        <v>40586</v>
      </c>
      <c r="B1047" s="8">
        <v>1400</v>
      </c>
      <c r="C1047" s="11">
        <v>47.2</v>
      </c>
      <c r="D1047" s="12">
        <v>47.201999999999998</v>
      </c>
      <c r="E1047" s="9" t="str">
        <f t="shared" si="48"/>
        <v/>
      </c>
      <c r="F1047" s="9" t="str">
        <f t="shared" si="49"/>
        <v/>
      </c>
      <c r="G1047" s="9" t="str">
        <f t="shared" si="50"/>
        <v/>
      </c>
      <c r="H1047" s="9">
        <v>-5</v>
      </c>
      <c r="P1047" s="5"/>
    </row>
    <row r="1048" spans="1:16" hidden="1" x14ac:dyDescent="0.25">
      <c r="A1048" s="7">
        <v>40586</v>
      </c>
      <c r="B1048" s="8">
        <v>1500</v>
      </c>
      <c r="C1048" s="11">
        <v>44.05</v>
      </c>
      <c r="D1048" s="12">
        <v>44.05</v>
      </c>
      <c r="E1048" s="9" t="str">
        <f t="shared" si="48"/>
        <v/>
      </c>
      <c r="F1048" s="9" t="str">
        <f t="shared" si="49"/>
        <v/>
      </c>
      <c r="G1048" s="9" t="str">
        <f t="shared" si="50"/>
        <v/>
      </c>
      <c r="H1048" s="9">
        <v>-5</v>
      </c>
      <c r="P1048" s="6"/>
    </row>
    <row r="1049" spans="1:16" hidden="1" x14ac:dyDescent="0.25">
      <c r="A1049" s="7">
        <v>40586</v>
      </c>
      <c r="B1049" s="8">
        <v>1600</v>
      </c>
      <c r="C1049" s="11">
        <v>46.07</v>
      </c>
      <c r="D1049" s="12">
        <v>46.07</v>
      </c>
      <c r="E1049" s="9" t="str">
        <f t="shared" si="48"/>
        <v/>
      </c>
      <c r="F1049" s="9" t="str">
        <f t="shared" si="49"/>
        <v/>
      </c>
      <c r="G1049" s="9" t="str">
        <f t="shared" si="50"/>
        <v/>
      </c>
      <c r="H1049" s="9">
        <v>-5</v>
      </c>
      <c r="P1049" s="5"/>
    </row>
    <row r="1050" spans="1:16" hidden="1" x14ac:dyDescent="0.25">
      <c r="A1050" s="7">
        <v>40586</v>
      </c>
      <c r="B1050" s="8">
        <v>1700</v>
      </c>
      <c r="C1050" s="11">
        <v>54.76</v>
      </c>
      <c r="D1050" s="12">
        <v>49.942999999999998</v>
      </c>
      <c r="E1050" s="9" t="str">
        <f t="shared" si="48"/>
        <v/>
      </c>
      <c r="F1050" s="9" t="str">
        <f t="shared" si="49"/>
        <v/>
      </c>
      <c r="G1050" s="9" t="str">
        <f t="shared" si="50"/>
        <v/>
      </c>
      <c r="H1050" s="9">
        <v>-5</v>
      </c>
      <c r="P1050" s="6"/>
    </row>
    <row r="1051" spans="1:16" hidden="1" x14ac:dyDescent="0.25">
      <c r="A1051" s="7">
        <v>40586</v>
      </c>
      <c r="B1051" s="8">
        <v>1800</v>
      </c>
      <c r="C1051" s="11">
        <v>64.069999999999993</v>
      </c>
      <c r="D1051" s="12">
        <v>64.067999999999998</v>
      </c>
      <c r="E1051" s="9" t="str">
        <f t="shared" si="48"/>
        <v/>
      </c>
      <c r="F1051" s="9" t="str">
        <f t="shared" si="49"/>
        <v/>
      </c>
      <c r="G1051" s="9" t="str">
        <f t="shared" si="50"/>
        <v/>
      </c>
      <c r="H1051" s="9">
        <v>-5</v>
      </c>
      <c r="P1051" s="5"/>
    </row>
    <row r="1052" spans="1:16" hidden="1" x14ac:dyDescent="0.25">
      <c r="A1052" s="7">
        <v>40586</v>
      </c>
      <c r="B1052" s="8">
        <v>1900</v>
      </c>
      <c r="C1052" s="11">
        <v>61.87</v>
      </c>
      <c r="D1052" s="12">
        <v>61.871000000000002</v>
      </c>
      <c r="E1052" s="9" t="str">
        <f t="shared" si="48"/>
        <v/>
      </c>
      <c r="F1052" s="9" t="str">
        <f t="shared" si="49"/>
        <v/>
      </c>
      <c r="G1052" s="9" t="str">
        <f t="shared" si="50"/>
        <v/>
      </c>
      <c r="H1052" s="9">
        <v>-5</v>
      </c>
      <c r="P1052" s="6"/>
    </row>
    <row r="1053" spans="1:16" hidden="1" x14ac:dyDescent="0.25">
      <c r="A1053" s="7">
        <v>40586</v>
      </c>
      <c r="B1053" s="8">
        <v>2000</v>
      </c>
      <c r="C1053" s="11">
        <v>52.5</v>
      </c>
      <c r="D1053" s="12">
        <v>52.500999999999998</v>
      </c>
      <c r="E1053" s="9" t="str">
        <f t="shared" si="48"/>
        <v/>
      </c>
      <c r="F1053" s="9" t="str">
        <f t="shared" si="49"/>
        <v/>
      </c>
      <c r="G1053" s="9" t="str">
        <f t="shared" si="50"/>
        <v/>
      </c>
      <c r="H1053" s="9">
        <v>-5</v>
      </c>
      <c r="P1053" s="5"/>
    </row>
    <row r="1054" spans="1:16" hidden="1" x14ac:dyDescent="0.25">
      <c r="A1054" s="7">
        <v>40586</v>
      </c>
      <c r="B1054" s="8">
        <v>2100</v>
      </c>
      <c r="C1054" s="11">
        <v>46.05</v>
      </c>
      <c r="D1054" s="12">
        <v>46.052</v>
      </c>
      <c r="E1054" s="9" t="str">
        <f t="shared" si="48"/>
        <v/>
      </c>
      <c r="F1054" s="9" t="str">
        <f t="shared" si="49"/>
        <v/>
      </c>
      <c r="G1054" s="9" t="str">
        <f t="shared" si="50"/>
        <v/>
      </c>
      <c r="H1054" s="9">
        <v>-5</v>
      </c>
      <c r="P1054" s="6"/>
    </row>
    <row r="1055" spans="1:16" hidden="1" x14ac:dyDescent="0.25">
      <c r="A1055" s="7">
        <v>40586</v>
      </c>
      <c r="B1055" s="8">
        <v>2200</v>
      </c>
      <c r="C1055" s="11">
        <v>48.19</v>
      </c>
      <c r="D1055" s="12">
        <v>48.192</v>
      </c>
      <c r="E1055" s="9" t="str">
        <f t="shared" si="48"/>
        <v/>
      </c>
      <c r="F1055" s="9" t="str">
        <f t="shared" si="49"/>
        <v/>
      </c>
      <c r="G1055" s="9" t="str">
        <f t="shared" si="50"/>
        <v/>
      </c>
      <c r="H1055" s="9">
        <v>-5</v>
      </c>
      <c r="P1055" s="5"/>
    </row>
    <row r="1056" spans="1:16" hidden="1" x14ac:dyDescent="0.25">
      <c r="A1056" s="7">
        <v>40586</v>
      </c>
      <c r="B1056" s="8">
        <v>2300</v>
      </c>
      <c r="C1056" s="11">
        <v>46</v>
      </c>
      <c r="D1056" s="12">
        <v>46</v>
      </c>
      <c r="E1056" s="9">
        <f t="shared" si="48"/>
        <v>49.737083333333324</v>
      </c>
      <c r="F1056" s="9">
        <f t="shared" si="49"/>
        <v>49.53670833333333</v>
      </c>
      <c r="G1056" s="9">
        <f t="shared" si="50"/>
        <v>0.20037499999999397</v>
      </c>
      <c r="H1056" s="9">
        <v>-5</v>
      </c>
      <c r="P1056" s="6"/>
    </row>
    <row r="1057" spans="1:16" hidden="1" x14ac:dyDescent="0.25">
      <c r="A1057" s="7">
        <v>40587</v>
      </c>
      <c r="B1057" s="8">
        <v>0</v>
      </c>
      <c r="C1057" s="11">
        <v>42.61</v>
      </c>
      <c r="D1057" s="12">
        <v>45.594000000000001</v>
      </c>
      <c r="E1057" s="9" t="str">
        <f t="shared" si="48"/>
        <v/>
      </c>
      <c r="F1057" s="9" t="str">
        <f t="shared" si="49"/>
        <v/>
      </c>
      <c r="G1057" s="9" t="str">
        <f t="shared" si="50"/>
        <v/>
      </c>
      <c r="H1057" s="9">
        <v>-5</v>
      </c>
      <c r="P1057" s="5"/>
    </row>
    <row r="1058" spans="1:16" hidden="1" x14ac:dyDescent="0.25">
      <c r="A1058" s="7">
        <v>40587</v>
      </c>
      <c r="B1058" s="8">
        <v>100</v>
      </c>
      <c r="C1058" s="11">
        <v>39.96</v>
      </c>
      <c r="D1058" s="12">
        <v>45.942999999999998</v>
      </c>
      <c r="E1058" s="9" t="str">
        <f t="shared" si="48"/>
        <v/>
      </c>
      <c r="F1058" s="9" t="str">
        <f t="shared" si="49"/>
        <v/>
      </c>
      <c r="G1058" s="9" t="str">
        <f t="shared" si="50"/>
        <v/>
      </c>
      <c r="H1058" s="9">
        <v>-5</v>
      </c>
      <c r="P1058" s="6"/>
    </row>
    <row r="1059" spans="1:16" hidden="1" x14ac:dyDescent="0.25">
      <c r="A1059" s="7">
        <v>40587</v>
      </c>
      <c r="B1059" s="8">
        <v>200</v>
      </c>
      <c r="C1059" s="11">
        <v>38.07</v>
      </c>
      <c r="D1059" s="12">
        <v>38.075000000000003</v>
      </c>
      <c r="E1059" s="9" t="str">
        <f t="shared" si="48"/>
        <v/>
      </c>
      <c r="F1059" s="9" t="str">
        <f t="shared" si="49"/>
        <v/>
      </c>
      <c r="G1059" s="9" t="str">
        <f t="shared" si="50"/>
        <v/>
      </c>
      <c r="H1059" s="9">
        <v>-5</v>
      </c>
      <c r="P1059" s="5"/>
    </row>
    <row r="1060" spans="1:16" hidden="1" x14ac:dyDescent="0.25">
      <c r="A1060" s="7">
        <v>40587</v>
      </c>
      <c r="B1060" s="8">
        <v>300</v>
      </c>
      <c r="C1060" s="11">
        <v>35.07</v>
      </c>
      <c r="D1060" s="12">
        <v>35.066000000000003</v>
      </c>
      <c r="E1060" s="9" t="str">
        <f t="shared" si="48"/>
        <v/>
      </c>
      <c r="F1060" s="9" t="str">
        <f t="shared" si="49"/>
        <v/>
      </c>
      <c r="G1060" s="9" t="str">
        <f t="shared" si="50"/>
        <v/>
      </c>
      <c r="H1060" s="9">
        <v>-5</v>
      </c>
      <c r="P1060" s="6"/>
    </row>
    <row r="1061" spans="1:16" hidden="1" x14ac:dyDescent="0.25">
      <c r="A1061" s="7">
        <v>40587</v>
      </c>
      <c r="B1061" s="8">
        <v>400</v>
      </c>
      <c r="C1061" s="11">
        <v>28.69</v>
      </c>
      <c r="D1061" s="12">
        <v>28.689</v>
      </c>
      <c r="E1061" s="9" t="str">
        <f t="shared" si="48"/>
        <v/>
      </c>
      <c r="F1061" s="9" t="str">
        <f t="shared" si="49"/>
        <v/>
      </c>
      <c r="G1061" s="9" t="str">
        <f t="shared" si="50"/>
        <v/>
      </c>
      <c r="H1061" s="9">
        <v>-5</v>
      </c>
      <c r="P1061" s="5"/>
    </row>
    <row r="1062" spans="1:16" hidden="1" x14ac:dyDescent="0.25">
      <c r="A1062" s="7">
        <v>40587</v>
      </c>
      <c r="B1062" s="8">
        <v>500</v>
      </c>
      <c r="C1062" s="11">
        <v>23.36</v>
      </c>
      <c r="D1062" s="12">
        <v>23.363</v>
      </c>
      <c r="E1062" s="9" t="str">
        <f t="shared" si="48"/>
        <v/>
      </c>
      <c r="F1062" s="9" t="str">
        <f t="shared" si="49"/>
        <v/>
      </c>
      <c r="G1062" s="9" t="str">
        <f t="shared" si="50"/>
        <v/>
      </c>
      <c r="H1062" s="9">
        <v>-5</v>
      </c>
      <c r="P1062" s="6"/>
    </row>
    <row r="1063" spans="1:16" hidden="1" x14ac:dyDescent="0.25">
      <c r="A1063" s="7">
        <v>40587</v>
      </c>
      <c r="B1063" s="8">
        <v>600</v>
      </c>
      <c r="C1063" s="11">
        <v>20.36</v>
      </c>
      <c r="D1063" s="12">
        <v>20.364000000000001</v>
      </c>
      <c r="E1063" s="9" t="str">
        <f t="shared" si="48"/>
        <v/>
      </c>
      <c r="F1063" s="9" t="str">
        <f t="shared" si="49"/>
        <v/>
      </c>
      <c r="G1063" s="9" t="str">
        <f t="shared" si="50"/>
        <v/>
      </c>
      <c r="H1063" s="9">
        <v>-5</v>
      </c>
      <c r="P1063" s="5"/>
    </row>
    <row r="1064" spans="1:16" hidden="1" x14ac:dyDescent="0.25">
      <c r="A1064" s="7">
        <v>40587</v>
      </c>
      <c r="B1064" s="8">
        <v>700</v>
      </c>
      <c r="C1064" s="11">
        <v>21.54</v>
      </c>
      <c r="D1064" s="12">
        <v>21.538</v>
      </c>
      <c r="E1064" s="9" t="str">
        <f t="shared" si="48"/>
        <v/>
      </c>
      <c r="F1064" s="9" t="str">
        <f t="shared" si="49"/>
        <v/>
      </c>
      <c r="G1064" s="9" t="str">
        <f t="shared" si="50"/>
        <v/>
      </c>
      <c r="H1064" s="9">
        <v>-5</v>
      </c>
      <c r="P1064" s="6"/>
    </row>
    <row r="1065" spans="1:16" hidden="1" x14ac:dyDescent="0.25">
      <c r="A1065" s="7">
        <v>40587</v>
      </c>
      <c r="B1065" s="8">
        <v>800</v>
      </c>
      <c r="C1065" s="11">
        <v>34.82</v>
      </c>
      <c r="D1065" s="12">
        <v>34.820999999999998</v>
      </c>
      <c r="E1065" s="9" t="str">
        <f t="shared" si="48"/>
        <v/>
      </c>
      <c r="F1065" s="9" t="str">
        <f t="shared" si="49"/>
        <v/>
      </c>
      <c r="G1065" s="9" t="str">
        <f t="shared" si="50"/>
        <v/>
      </c>
      <c r="H1065" s="9">
        <v>-5</v>
      </c>
      <c r="P1065" s="5"/>
    </row>
    <row r="1066" spans="1:16" hidden="1" x14ac:dyDescent="0.25">
      <c r="A1066" s="7">
        <v>40587</v>
      </c>
      <c r="B1066" s="8">
        <v>900</v>
      </c>
      <c r="C1066" s="11">
        <v>44.75</v>
      </c>
      <c r="D1066" s="12">
        <v>44.752000000000002</v>
      </c>
      <c r="E1066" s="9" t="str">
        <f t="shared" si="48"/>
        <v/>
      </c>
      <c r="F1066" s="9" t="str">
        <f t="shared" si="49"/>
        <v/>
      </c>
      <c r="G1066" s="9" t="str">
        <f t="shared" si="50"/>
        <v/>
      </c>
      <c r="H1066" s="9">
        <v>-5</v>
      </c>
      <c r="P1066" s="6"/>
    </row>
    <row r="1067" spans="1:16" hidden="1" x14ac:dyDescent="0.25">
      <c r="A1067" s="7">
        <v>40587</v>
      </c>
      <c r="B1067" s="8">
        <v>1000</v>
      </c>
      <c r="C1067" s="11">
        <v>47.65</v>
      </c>
      <c r="D1067" s="12">
        <v>47.655000000000001</v>
      </c>
      <c r="E1067" s="9" t="str">
        <f t="shared" si="48"/>
        <v/>
      </c>
      <c r="F1067" s="9" t="str">
        <f t="shared" si="49"/>
        <v/>
      </c>
      <c r="G1067" s="9" t="str">
        <f t="shared" si="50"/>
        <v/>
      </c>
      <c r="H1067" s="9">
        <v>-5</v>
      </c>
      <c r="P1067" s="5"/>
    </row>
    <row r="1068" spans="1:16" hidden="1" x14ac:dyDescent="0.25">
      <c r="A1068" s="7">
        <v>40587</v>
      </c>
      <c r="B1068" s="8">
        <v>1100</v>
      </c>
      <c r="C1068" s="11">
        <v>51.51</v>
      </c>
      <c r="D1068" s="12">
        <v>51.512</v>
      </c>
      <c r="E1068" s="9" t="str">
        <f t="shared" si="48"/>
        <v/>
      </c>
      <c r="F1068" s="9" t="str">
        <f t="shared" si="49"/>
        <v/>
      </c>
      <c r="G1068" s="9" t="str">
        <f t="shared" si="50"/>
        <v/>
      </c>
      <c r="H1068" s="9">
        <v>-5</v>
      </c>
      <c r="P1068" s="6"/>
    </row>
    <row r="1069" spans="1:16" hidden="1" x14ac:dyDescent="0.25">
      <c r="A1069" s="7">
        <v>40587</v>
      </c>
      <c r="B1069" s="8">
        <v>1200</v>
      </c>
      <c r="C1069" s="11">
        <v>54.68</v>
      </c>
      <c r="D1069" s="12">
        <v>54.685000000000002</v>
      </c>
      <c r="E1069" s="9" t="str">
        <f t="shared" si="48"/>
        <v/>
      </c>
      <c r="F1069" s="9" t="str">
        <f t="shared" si="49"/>
        <v/>
      </c>
      <c r="G1069" s="9" t="str">
        <f t="shared" si="50"/>
        <v/>
      </c>
      <c r="H1069" s="9">
        <v>-5</v>
      </c>
      <c r="P1069" s="5"/>
    </row>
    <row r="1070" spans="1:16" hidden="1" x14ac:dyDescent="0.25">
      <c r="A1070" s="7">
        <v>40587</v>
      </c>
      <c r="B1070" s="8">
        <v>1300</v>
      </c>
      <c r="C1070" s="11">
        <v>47.07</v>
      </c>
      <c r="D1070" s="12">
        <v>47.07</v>
      </c>
      <c r="E1070" s="9" t="str">
        <f t="shared" si="48"/>
        <v/>
      </c>
      <c r="F1070" s="9" t="str">
        <f t="shared" si="49"/>
        <v/>
      </c>
      <c r="G1070" s="9" t="str">
        <f t="shared" si="50"/>
        <v/>
      </c>
      <c r="H1070" s="9">
        <v>-5</v>
      </c>
      <c r="P1070" s="6"/>
    </row>
    <row r="1071" spans="1:16" hidden="1" x14ac:dyDescent="0.25">
      <c r="A1071" s="7">
        <v>40587</v>
      </c>
      <c r="B1071" s="8">
        <v>1400</v>
      </c>
      <c r="C1071" s="11">
        <v>44.05</v>
      </c>
      <c r="D1071" s="12">
        <v>44.048999999999999</v>
      </c>
      <c r="E1071" s="9" t="str">
        <f t="shared" si="48"/>
        <v/>
      </c>
      <c r="F1071" s="9" t="str">
        <f t="shared" si="49"/>
        <v/>
      </c>
      <c r="G1071" s="9" t="str">
        <f t="shared" si="50"/>
        <v/>
      </c>
      <c r="H1071" s="9">
        <v>-5</v>
      </c>
      <c r="P1071" s="5"/>
    </row>
    <row r="1072" spans="1:16" hidden="1" x14ac:dyDescent="0.25">
      <c r="A1072" s="7">
        <v>40587</v>
      </c>
      <c r="B1072" s="8">
        <v>1500</v>
      </c>
      <c r="C1072" s="11">
        <v>39.14</v>
      </c>
      <c r="D1072" s="12">
        <v>39.136000000000003</v>
      </c>
      <c r="E1072" s="9" t="str">
        <f t="shared" si="48"/>
        <v/>
      </c>
      <c r="F1072" s="9" t="str">
        <f t="shared" si="49"/>
        <v/>
      </c>
      <c r="G1072" s="9" t="str">
        <f t="shared" si="50"/>
        <v/>
      </c>
      <c r="H1072" s="9">
        <v>-5</v>
      </c>
      <c r="P1072" s="6"/>
    </row>
    <row r="1073" spans="1:16" hidden="1" x14ac:dyDescent="0.25">
      <c r="A1073" s="7">
        <v>40587</v>
      </c>
      <c r="B1073" s="8">
        <v>1600</v>
      </c>
      <c r="C1073" s="11">
        <v>38.950000000000003</v>
      </c>
      <c r="D1073" s="12">
        <v>37.917000000000002</v>
      </c>
      <c r="E1073" s="9" t="str">
        <f t="shared" ref="E1073:E1136" si="51">IF(A1073=A1074,"",AVERAGE(C1050:C1073))</f>
        <v/>
      </c>
      <c r="F1073" s="9" t="str">
        <f t="shared" ref="F1073:F1136" si="52">IF(A1073=A1074,"",AVERAGE(D1050:D1073))</f>
        <v/>
      </c>
      <c r="G1073" s="9" t="str">
        <f t="shared" ref="G1073:G1136" si="53">IF(A1073=A1074,"",E1073-F1073)</f>
        <v/>
      </c>
      <c r="H1073" s="9">
        <v>-5</v>
      </c>
      <c r="P1073" s="5"/>
    </row>
    <row r="1074" spans="1:16" hidden="1" x14ac:dyDescent="0.25">
      <c r="A1074" s="7">
        <v>40587</v>
      </c>
      <c r="B1074" s="8">
        <v>1700</v>
      </c>
      <c r="C1074" s="11">
        <v>48.61</v>
      </c>
      <c r="D1074" s="12">
        <v>44.561999999999998</v>
      </c>
      <c r="E1074" s="9" t="str">
        <f t="shared" si="51"/>
        <v/>
      </c>
      <c r="F1074" s="9" t="str">
        <f t="shared" si="52"/>
        <v/>
      </c>
      <c r="G1074" s="9" t="str">
        <f t="shared" si="53"/>
        <v/>
      </c>
      <c r="H1074" s="9">
        <v>-5</v>
      </c>
      <c r="P1074" s="6"/>
    </row>
    <row r="1075" spans="1:16" hidden="1" x14ac:dyDescent="0.25">
      <c r="A1075" s="7">
        <v>40587</v>
      </c>
      <c r="B1075" s="8">
        <v>1800</v>
      </c>
      <c r="C1075" s="11">
        <v>58.05</v>
      </c>
      <c r="D1075" s="12">
        <v>58.048000000000002</v>
      </c>
      <c r="E1075" s="9" t="str">
        <f t="shared" si="51"/>
        <v/>
      </c>
      <c r="F1075" s="9" t="str">
        <f t="shared" si="52"/>
        <v/>
      </c>
      <c r="G1075" s="9" t="str">
        <f t="shared" si="53"/>
        <v/>
      </c>
      <c r="H1075" s="9">
        <v>-5</v>
      </c>
      <c r="P1075" s="5"/>
    </row>
    <row r="1076" spans="1:16" hidden="1" x14ac:dyDescent="0.25">
      <c r="A1076" s="7">
        <v>40587</v>
      </c>
      <c r="B1076" s="8">
        <v>1900</v>
      </c>
      <c r="C1076" s="11">
        <v>60.2</v>
      </c>
      <c r="D1076" s="12">
        <v>60.198999999999998</v>
      </c>
      <c r="E1076" s="9" t="str">
        <f t="shared" si="51"/>
        <v/>
      </c>
      <c r="F1076" s="9" t="str">
        <f t="shared" si="52"/>
        <v/>
      </c>
      <c r="G1076" s="9" t="str">
        <f t="shared" si="53"/>
        <v/>
      </c>
      <c r="H1076" s="9">
        <v>-5</v>
      </c>
      <c r="P1076" s="6"/>
    </row>
    <row r="1077" spans="1:16" hidden="1" x14ac:dyDescent="0.25">
      <c r="A1077" s="7">
        <v>40587</v>
      </c>
      <c r="B1077" s="8">
        <v>2000</v>
      </c>
      <c r="C1077" s="11">
        <v>52.92</v>
      </c>
      <c r="D1077" s="12">
        <v>52.92</v>
      </c>
      <c r="E1077" s="9" t="str">
        <f t="shared" si="51"/>
        <v/>
      </c>
      <c r="F1077" s="9" t="str">
        <f t="shared" si="52"/>
        <v/>
      </c>
      <c r="G1077" s="9" t="str">
        <f t="shared" si="53"/>
        <v/>
      </c>
      <c r="H1077" s="9">
        <v>-5</v>
      </c>
      <c r="P1077" s="5"/>
    </row>
    <row r="1078" spans="1:16" hidden="1" x14ac:dyDescent="0.25">
      <c r="A1078" s="7">
        <v>40587</v>
      </c>
      <c r="B1078" s="8">
        <v>2100</v>
      </c>
      <c r="C1078" s="11">
        <v>47.18</v>
      </c>
      <c r="D1078" s="12">
        <v>47.179000000000002</v>
      </c>
      <c r="E1078" s="9" t="str">
        <f t="shared" si="51"/>
        <v/>
      </c>
      <c r="F1078" s="9" t="str">
        <f t="shared" si="52"/>
        <v/>
      </c>
      <c r="G1078" s="9" t="str">
        <f t="shared" si="53"/>
        <v/>
      </c>
      <c r="H1078" s="9">
        <v>-5</v>
      </c>
      <c r="P1078" s="6"/>
    </row>
    <row r="1079" spans="1:16" hidden="1" x14ac:dyDescent="0.25">
      <c r="A1079" s="7">
        <v>40587</v>
      </c>
      <c r="B1079" s="8">
        <v>2200</v>
      </c>
      <c r="C1079" s="11">
        <v>47.23</v>
      </c>
      <c r="D1079" s="12">
        <v>47.228999999999999</v>
      </c>
      <c r="E1079" s="9" t="str">
        <f t="shared" si="51"/>
        <v/>
      </c>
      <c r="F1079" s="9" t="str">
        <f t="shared" si="52"/>
        <v/>
      </c>
      <c r="G1079" s="9" t="str">
        <f t="shared" si="53"/>
        <v/>
      </c>
      <c r="H1079" s="9">
        <v>-5</v>
      </c>
      <c r="P1079" s="5"/>
    </row>
    <row r="1080" spans="1:16" hidden="1" x14ac:dyDescent="0.25">
      <c r="A1080" s="7">
        <v>40587</v>
      </c>
      <c r="B1080" s="8">
        <v>2300</v>
      </c>
      <c r="C1080" s="11">
        <v>42</v>
      </c>
      <c r="D1080" s="12">
        <v>45.515000000000001</v>
      </c>
      <c r="E1080" s="9">
        <f t="shared" si="51"/>
        <v>42.01958333333333</v>
      </c>
      <c r="F1080" s="9">
        <f t="shared" si="52"/>
        <v>42.328375000000001</v>
      </c>
      <c r="G1080" s="9">
        <f t="shared" si="53"/>
        <v>-0.30879166666667146</v>
      </c>
      <c r="H1080" s="9">
        <v>-5</v>
      </c>
      <c r="P1080" s="6"/>
    </row>
    <row r="1081" spans="1:16" hidden="1" x14ac:dyDescent="0.25">
      <c r="A1081" s="7">
        <v>40588</v>
      </c>
      <c r="B1081" s="8">
        <v>0</v>
      </c>
      <c r="C1081" s="11">
        <v>40.5</v>
      </c>
      <c r="D1081" s="12">
        <v>40.5</v>
      </c>
      <c r="E1081" s="9" t="str">
        <f t="shared" si="51"/>
        <v/>
      </c>
      <c r="F1081" s="9" t="str">
        <f t="shared" si="52"/>
        <v/>
      </c>
      <c r="G1081" s="9" t="str">
        <f t="shared" si="53"/>
        <v/>
      </c>
      <c r="H1081" s="9">
        <v>-5</v>
      </c>
      <c r="P1081" s="5"/>
    </row>
    <row r="1082" spans="1:16" hidden="1" x14ac:dyDescent="0.25">
      <c r="A1082" s="7">
        <v>40588</v>
      </c>
      <c r="B1082" s="8">
        <v>100</v>
      </c>
      <c r="C1082" s="11">
        <v>40.36</v>
      </c>
      <c r="D1082" s="12">
        <v>40.363</v>
      </c>
      <c r="E1082" s="9" t="str">
        <f t="shared" si="51"/>
        <v/>
      </c>
      <c r="F1082" s="9" t="str">
        <f t="shared" si="52"/>
        <v/>
      </c>
      <c r="G1082" s="9" t="str">
        <f t="shared" si="53"/>
        <v/>
      </c>
      <c r="H1082" s="9">
        <v>-5</v>
      </c>
      <c r="P1082" s="6"/>
    </row>
    <row r="1083" spans="1:16" hidden="1" x14ac:dyDescent="0.25">
      <c r="A1083" s="7">
        <v>40588</v>
      </c>
      <c r="B1083" s="8">
        <v>200</v>
      </c>
      <c r="C1083" s="11">
        <v>32.01</v>
      </c>
      <c r="D1083" s="12">
        <v>32.012999999999998</v>
      </c>
      <c r="E1083" s="9" t="str">
        <f t="shared" si="51"/>
        <v/>
      </c>
      <c r="F1083" s="9" t="str">
        <f t="shared" si="52"/>
        <v/>
      </c>
      <c r="G1083" s="9" t="str">
        <f t="shared" si="53"/>
        <v/>
      </c>
      <c r="H1083" s="9">
        <v>-5</v>
      </c>
      <c r="P1083" s="5"/>
    </row>
    <row r="1084" spans="1:16" hidden="1" x14ac:dyDescent="0.25">
      <c r="A1084" s="7">
        <v>40588</v>
      </c>
      <c r="B1084" s="8">
        <v>300</v>
      </c>
      <c r="C1084" s="11">
        <v>20.329999999999998</v>
      </c>
      <c r="D1084" s="12">
        <v>20.324999999999999</v>
      </c>
      <c r="E1084" s="9" t="str">
        <f t="shared" si="51"/>
        <v/>
      </c>
      <c r="F1084" s="9" t="str">
        <f t="shared" si="52"/>
        <v/>
      </c>
      <c r="G1084" s="9" t="str">
        <f t="shared" si="53"/>
        <v/>
      </c>
      <c r="H1084" s="9">
        <v>-5</v>
      </c>
      <c r="P1084" s="6"/>
    </row>
    <row r="1085" spans="1:16" hidden="1" x14ac:dyDescent="0.25">
      <c r="A1085" s="7">
        <v>40588</v>
      </c>
      <c r="B1085" s="8">
        <v>400</v>
      </c>
      <c r="C1085" s="11">
        <v>17.260000000000002</v>
      </c>
      <c r="D1085" s="12">
        <v>17.257000000000001</v>
      </c>
      <c r="E1085" s="9" t="str">
        <f t="shared" si="51"/>
        <v/>
      </c>
      <c r="F1085" s="9" t="str">
        <f t="shared" si="52"/>
        <v/>
      </c>
      <c r="G1085" s="9" t="str">
        <f t="shared" si="53"/>
        <v/>
      </c>
      <c r="H1085" s="9">
        <v>-5</v>
      </c>
      <c r="P1085" s="5"/>
    </row>
    <row r="1086" spans="1:16" hidden="1" x14ac:dyDescent="0.25">
      <c r="A1086" s="7">
        <v>40588</v>
      </c>
      <c r="B1086" s="8">
        <v>500</v>
      </c>
      <c r="C1086" s="11">
        <v>25.06</v>
      </c>
      <c r="D1086" s="12">
        <v>25.058</v>
      </c>
      <c r="E1086" s="9" t="str">
        <f t="shared" si="51"/>
        <v/>
      </c>
      <c r="F1086" s="9" t="str">
        <f t="shared" si="52"/>
        <v/>
      </c>
      <c r="G1086" s="9" t="str">
        <f t="shared" si="53"/>
        <v/>
      </c>
      <c r="H1086" s="9">
        <v>-5</v>
      </c>
      <c r="P1086" s="6"/>
    </row>
    <row r="1087" spans="1:16" hidden="1" x14ac:dyDescent="0.25">
      <c r="A1087" s="7">
        <v>40588</v>
      </c>
      <c r="B1087" s="8">
        <v>600</v>
      </c>
      <c r="C1087" s="11">
        <v>43.39</v>
      </c>
      <c r="D1087" s="12">
        <v>43.395000000000003</v>
      </c>
      <c r="E1087" s="9" t="str">
        <f t="shared" si="51"/>
        <v/>
      </c>
      <c r="F1087" s="9" t="str">
        <f t="shared" si="52"/>
        <v/>
      </c>
      <c r="G1087" s="9" t="str">
        <f t="shared" si="53"/>
        <v/>
      </c>
      <c r="H1087" s="9">
        <v>-5</v>
      </c>
      <c r="P1087" s="5"/>
    </row>
    <row r="1088" spans="1:16" hidden="1" x14ac:dyDescent="0.25">
      <c r="A1088" s="7">
        <v>40588</v>
      </c>
      <c r="B1088" s="8">
        <v>700</v>
      </c>
      <c r="C1088" s="11">
        <v>59.46</v>
      </c>
      <c r="D1088" s="12">
        <v>59.457000000000001</v>
      </c>
      <c r="E1088" s="9" t="str">
        <f t="shared" si="51"/>
        <v/>
      </c>
      <c r="F1088" s="9" t="str">
        <f t="shared" si="52"/>
        <v/>
      </c>
      <c r="G1088" s="9" t="str">
        <f t="shared" si="53"/>
        <v/>
      </c>
      <c r="H1088" s="9">
        <v>-5</v>
      </c>
      <c r="P1088" s="6"/>
    </row>
    <row r="1089" spans="1:16" hidden="1" x14ac:dyDescent="0.25">
      <c r="A1089" s="7">
        <v>40588</v>
      </c>
      <c r="B1089" s="8">
        <v>800</v>
      </c>
      <c r="C1089" s="11">
        <v>60.97</v>
      </c>
      <c r="D1089" s="12">
        <v>62.432000000000002</v>
      </c>
      <c r="E1089" s="9" t="str">
        <f t="shared" si="51"/>
        <v/>
      </c>
      <c r="F1089" s="9" t="str">
        <f t="shared" si="52"/>
        <v/>
      </c>
      <c r="G1089" s="9" t="str">
        <f t="shared" si="53"/>
        <v/>
      </c>
      <c r="H1089" s="9">
        <v>-5</v>
      </c>
      <c r="P1089" s="5"/>
    </row>
    <row r="1090" spans="1:16" hidden="1" x14ac:dyDescent="0.25">
      <c r="A1090" s="7">
        <v>40588</v>
      </c>
      <c r="B1090" s="8">
        <v>900</v>
      </c>
      <c r="C1090" s="11">
        <v>56.74</v>
      </c>
      <c r="D1090" s="12">
        <v>63.350999999999999</v>
      </c>
      <c r="E1090" s="9" t="str">
        <f t="shared" si="51"/>
        <v/>
      </c>
      <c r="F1090" s="9" t="str">
        <f t="shared" si="52"/>
        <v/>
      </c>
      <c r="G1090" s="9" t="str">
        <f t="shared" si="53"/>
        <v/>
      </c>
      <c r="H1090" s="9">
        <v>-5</v>
      </c>
      <c r="P1090" s="6"/>
    </row>
    <row r="1091" spans="1:16" hidden="1" x14ac:dyDescent="0.25">
      <c r="A1091" s="7">
        <v>40588</v>
      </c>
      <c r="B1091" s="8">
        <v>1000</v>
      </c>
      <c r="C1091" s="11">
        <v>51.4</v>
      </c>
      <c r="D1091" s="12">
        <v>62.44</v>
      </c>
      <c r="E1091" s="9" t="str">
        <f t="shared" si="51"/>
        <v/>
      </c>
      <c r="F1091" s="9" t="str">
        <f t="shared" si="52"/>
        <v/>
      </c>
      <c r="G1091" s="9" t="str">
        <f t="shared" si="53"/>
        <v/>
      </c>
      <c r="H1091" s="9">
        <v>-5</v>
      </c>
      <c r="P1091" s="5"/>
    </row>
    <row r="1092" spans="1:16" hidden="1" x14ac:dyDescent="0.25">
      <c r="A1092" s="7">
        <v>40588</v>
      </c>
      <c r="B1092" s="8">
        <v>1100</v>
      </c>
      <c r="C1092" s="11">
        <v>49.93</v>
      </c>
      <c r="D1092" s="12">
        <v>64.846999999999994</v>
      </c>
      <c r="E1092" s="9" t="str">
        <f t="shared" si="51"/>
        <v/>
      </c>
      <c r="F1092" s="9" t="str">
        <f t="shared" si="52"/>
        <v/>
      </c>
      <c r="G1092" s="9" t="str">
        <f t="shared" si="53"/>
        <v/>
      </c>
      <c r="H1092" s="9">
        <v>-5</v>
      </c>
      <c r="P1092" s="6"/>
    </row>
    <row r="1093" spans="1:16" hidden="1" x14ac:dyDescent="0.25">
      <c r="A1093" s="7">
        <v>40588</v>
      </c>
      <c r="B1093" s="8">
        <v>1200</v>
      </c>
      <c r="C1093" s="11">
        <v>48.81</v>
      </c>
      <c r="D1093" s="12">
        <v>61.908000000000001</v>
      </c>
      <c r="E1093" s="9" t="str">
        <f t="shared" si="51"/>
        <v/>
      </c>
      <c r="F1093" s="9" t="str">
        <f t="shared" si="52"/>
        <v/>
      </c>
      <c r="G1093" s="9" t="str">
        <f t="shared" si="53"/>
        <v/>
      </c>
      <c r="H1093" s="9">
        <v>-5</v>
      </c>
      <c r="P1093" s="5"/>
    </row>
    <row r="1094" spans="1:16" hidden="1" x14ac:dyDescent="0.25">
      <c r="A1094" s="7">
        <v>40588</v>
      </c>
      <c r="B1094" s="8">
        <v>1300</v>
      </c>
      <c r="C1094" s="11">
        <v>46.67</v>
      </c>
      <c r="D1094" s="12">
        <v>60.485999999999997</v>
      </c>
      <c r="E1094" s="9" t="str">
        <f t="shared" si="51"/>
        <v/>
      </c>
      <c r="F1094" s="9" t="str">
        <f t="shared" si="52"/>
        <v/>
      </c>
      <c r="G1094" s="9" t="str">
        <f t="shared" si="53"/>
        <v/>
      </c>
      <c r="H1094" s="9">
        <v>-5</v>
      </c>
      <c r="P1094" s="6"/>
    </row>
    <row r="1095" spans="1:16" hidden="1" x14ac:dyDescent="0.25">
      <c r="A1095" s="7">
        <v>40588</v>
      </c>
      <c r="B1095" s="8">
        <v>1400</v>
      </c>
      <c r="C1095" s="11">
        <v>48.08</v>
      </c>
      <c r="D1095" s="12">
        <v>57.198999999999998</v>
      </c>
      <c r="E1095" s="9" t="str">
        <f t="shared" si="51"/>
        <v/>
      </c>
      <c r="F1095" s="9" t="str">
        <f t="shared" si="52"/>
        <v/>
      </c>
      <c r="G1095" s="9" t="str">
        <f t="shared" si="53"/>
        <v/>
      </c>
      <c r="H1095" s="9">
        <v>-5</v>
      </c>
      <c r="P1095" s="5"/>
    </row>
    <row r="1096" spans="1:16" hidden="1" x14ac:dyDescent="0.25">
      <c r="A1096" s="7">
        <v>40588</v>
      </c>
      <c r="B1096" s="8">
        <v>1500</v>
      </c>
      <c r="C1096" s="11">
        <v>51.1</v>
      </c>
      <c r="D1096" s="12">
        <v>53.021000000000001</v>
      </c>
      <c r="E1096" s="9" t="str">
        <f t="shared" si="51"/>
        <v/>
      </c>
      <c r="F1096" s="9" t="str">
        <f t="shared" si="52"/>
        <v/>
      </c>
      <c r="G1096" s="9" t="str">
        <f t="shared" si="53"/>
        <v/>
      </c>
      <c r="H1096" s="9">
        <v>-5</v>
      </c>
      <c r="P1096" s="6"/>
    </row>
    <row r="1097" spans="1:16" hidden="1" x14ac:dyDescent="0.25">
      <c r="A1097" s="7">
        <v>40588</v>
      </c>
      <c r="B1097" s="8">
        <v>1600</v>
      </c>
      <c r="C1097" s="11">
        <v>51.07</v>
      </c>
      <c r="D1097" s="12">
        <v>51.073</v>
      </c>
      <c r="E1097" s="9" t="str">
        <f t="shared" si="51"/>
        <v/>
      </c>
      <c r="F1097" s="9" t="str">
        <f t="shared" si="52"/>
        <v/>
      </c>
      <c r="G1097" s="9" t="str">
        <f t="shared" si="53"/>
        <v/>
      </c>
      <c r="H1097" s="9">
        <v>-5</v>
      </c>
      <c r="P1097" s="5"/>
    </row>
    <row r="1098" spans="1:16" hidden="1" x14ac:dyDescent="0.25">
      <c r="A1098" s="7">
        <v>40588</v>
      </c>
      <c r="B1098" s="8">
        <v>1700</v>
      </c>
      <c r="C1098" s="11">
        <v>58.95</v>
      </c>
      <c r="D1098" s="12">
        <v>58.954999999999998</v>
      </c>
      <c r="E1098" s="9" t="str">
        <f t="shared" si="51"/>
        <v/>
      </c>
      <c r="F1098" s="9" t="str">
        <f t="shared" si="52"/>
        <v/>
      </c>
      <c r="G1098" s="9" t="str">
        <f t="shared" si="53"/>
        <v/>
      </c>
      <c r="H1098" s="9">
        <v>-5</v>
      </c>
      <c r="P1098" s="6"/>
    </row>
    <row r="1099" spans="1:16" hidden="1" x14ac:dyDescent="0.25">
      <c r="A1099" s="7">
        <v>40588</v>
      </c>
      <c r="B1099" s="8">
        <v>1800</v>
      </c>
      <c r="C1099" s="11">
        <v>69.22</v>
      </c>
      <c r="D1099" s="12">
        <v>69.218999999999994</v>
      </c>
      <c r="E1099" s="9" t="str">
        <f t="shared" si="51"/>
        <v/>
      </c>
      <c r="F1099" s="9" t="str">
        <f t="shared" si="52"/>
        <v/>
      </c>
      <c r="G1099" s="9" t="str">
        <f t="shared" si="53"/>
        <v/>
      </c>
      <c r="H1099" s="9">
        <v>-5</v>
      </c>
      <c r="P1099" s="5"/>
    </row>
    <row r="1100" spans="1:16" hidden="1" x14ac:dyDescent="0.25">
      <c r="A1100" s="7">
        <v>40588</v>
      </c>
      <c r="B1100" s="8">
        <v>1900</v>
      </c>
      <c r="C1100" s="11">
        <v>67.319999999999993</v>
      </c>
      <c r="D1100" s="12">
        <v>68.367000000000004</v>
      </c>
      <c r="E1100" s="9" t="str">
        <f t="shared" si="51"/>
        <v/>
      </c>
      <c r="F1100" s="9" t="str">
        <f t="shared" si="52"/>
        <v/>
      </c>
      <c r="G1100" s="9" t="str">
        <f t="shared" si="53"/>
        <v/>
      </c>
      <c r="H1100" s="9">
        <v>-5</v>
      </c>
      <c r="P1100" s="6"/>
    </row>
    <row r="1101" spans="1:16" hidden="1" x14ac:dyDescent="0.25">
      <c r="A1101" s="7">
        <v>40588</v>
      </c>
      <c r="B1101" s="8">
        <v>2000</v>
      </c>
      <c r="C1101" s="11">
        <v>54.28</v>
      </c>
      <c r="D1101" s="12">
        <v>61.279000000000003</v>
      </c>
      <c r="E1101" s="9" t="str">
        <f t="shared" si="51"/>
        <v/>
      </c>
      <c r="F1101" s="9" t="str">
        <f t="shared" si="52"/>
        <v/>
      </c>
      <c r="G1101" s="9" t="str">
        <f t="shared" si="53"/>
        <v/>
      </c>
      <c r="H1101" s="9">
        <v>-5</v>
      </c>
      <c r="P1101" s="5"/>
    </row>
    <row r="1102" spans="1:16" hidden="1" x14ac:dyDescent="0.25">
      <c r="A1102" s="7">
        <v>40588</v>
      </c>
      <c r="B1102" s="8">
        <v>2100</v>
      </c>
      <c r="C1102" s="11">
        <v>49.08</v>
      </c>
      <c r="D1102" s="12">
        <v>49.076000000000001</v>
      </c>
      <c r="E1102" s="9" t="str">
        <f t="shared" si="51"/>
        <v/>
      </c>
      <c r="F1102" s="9" t="str">
        <f t="shared" si="52"/>
        <v/>
      </c>
      <c r="G1102" s="9" t="str">
        <f t="shared" si="53"/>
        <v/>
      </c>
      <c r="H1102" s="9">
        <v>-5</v>
      </c>
      <c r="P1102" s="6"/>
    </row>
    <row r="1103" spans="1:16" hidden="1" x14ac:dyDescent="0.25">
      <c r="A1103" s="7">
        <v>40588</v>
      </c>
      <c r="B1103" s="8">
        <v>2200</v>
      </c>
      <c r="C1103" s="11">
        <v>48.82</v>
      </c>
      <c r="D1103" s="12">
        <v>49.219000000000001</v>
      </c>
      <c r="E1103" s="9" t="str">
        <f t="shared" si="51"/>
        <v/>
      </c>
      <c r="F1103" s="9" t="str">
        <f t="shared" si="52"/>
        <v/>
      </c>
      <c r="G1103" s="9" t="str">
        <f t="shared" si="53"/>
        <v/>
      </c>
      <c r="H1103" s="9">
        <v>-5</v>
      </c>
      <c r="P1103" s="5"/>
    </row>
    <row r="1104" spans="1:16" hidden="1" x14ac:dyDescent="0.25">
      <c r="A1104" s="7">
        <v>40588</v>
      </c>
      <c r="B1104" s="8">
        <v>2300</v>
      </c>
      <c r="C1104" s="11">
        <v>43.21</v>
      </c>
      <c r="D1104" s="12">
        <v>48.11</v>
      </c>
      <c r="E1104" s="9">
        <f t="shared" si="51"/>
        <v>47.250833333333333</v>
      </c>
      <c r="F1104" s="9">
        <f t="shared" si="52"/>
        <v>50.806249999999999</v>
      </c>
      <c r="G1104" s="9">
        <f t="shared" si="53"/>
        <v>-3.555416666666666</v>
      </c>
      <c r="H1104" s="9">
        <v>-5</v>
      </c>
      <c r="P1104" s="6"/>
    </row>
    <row r="1105" spans="1:16" hidden="1" x14ac:dyDescent="0.25">
      <c r="A1105" s="7">
        <v>40589</v>
      </c>
      <c r="B1105" s="8">
        <v>0</v>
      </c>
      <c r="C1105" s="11">
        <v>45.9</v>
      </c>
      <c r="D1105" s="12">
        <v>47.115000000000002</v>
      </c>
      <c r="E1105" s="9" t="str">
        <f t="shared" si="51"/>
        <v/>
      </c>
      <c r="F1105" s="9" t="str">
        <f t="shared" si="52"/>
        <v/>
      </c>
      <c r="G1105" s="9" t="str">
        <f t="shared" si="53"/>
        <v/>
      </c>
      <c r="H1105" s="9">
        <v>-5</v>
      </c>
      <c r="P1105" s="5"/>
    </row>
    <row r="1106" spans="1:16" hidden="1" x14ac:dyDescent="0.25">
      <c r="A1106" s="7">
        <v>40589</v>
      </c>
      <c r="B1106" s="8">
        <v>100</v>
      </c>
      <c r="C1106" s="11">
        <v>43.71</v>
      </c>
      <c r="D1106" s="12">
        <v>45.037999999999997</v>
      </c>
      <c r="E1106" s="9" t="str">
        <f t="shared" si="51"/>
        <v/>
      </c>
      <c r="F1106" s="9" t="str">
        <f t="shared" si="52"/>
        <v/>
      </c>
      <c r="G1106" s="9" t="str">
        <f t="shared" si="53"/>
        <v/>
      </c>
      <c r="H1106" s="9">
        <v>-5</v>
      </c>
      <c r="P1106" s="6"/>
    </row>
    <row r="1107" spans="1:16" hidden="1" x14ac:dyDescent="0.25">
      <c r="A1107" s="7">
        <v>40589</v>
      </c>
      <c r="B1107" s="8">
        <v>200</v>
      </c>
      <c r="C1107" s="11">
        <v>41.04</v>
      </c>
      <c r="D1107" s="12">
        <v>41.042000000000002</v>
      </c>
      <c r="E1107" s="9" t="str">
        <f t="shared" si="51"/>
        <v/>
      </c>
      <c r="F1107" s="9" t="str">
        <f t="shared" si="52"/>
        <v/>
      </c>
      <c r="G1107" s="9" t="str">
        <f t="shared" si="53"/>
        <v/>
      </c>
      <c r="H1107" s="9">
        <v>-5</v>
      </c>
      <c r="P1107" s="5"/>
    </row>
    <row r="1108" spans="1:16" hidden="1" x14ac:dyDescent="0.25">
      <c r="A1108" s="7">
        <v>40589</v>
      </c>
      <c r="B1108" s="8">
        <v>300</v>
      </c>
      <c r="C1108" s="11">
        <v>39.96</v>
      </c>
      <c r="D1108" s="12">
        <v>39.96</v>
      </c>
      <c r="E1108" s="9" t="str">
        <f t="shared" si="51"/>
        <v/>
      </c>
      <c r="F1108" s="9" t="str">
        <f t="shared" si="52"/>
        <v/>
      </c>
      <c r="G1108" s="9" t="str">
        <f t="shared" si="53"/>
        <v/>
      </c>
      <c r="H1108" s="9">
        <v>-5</v>
      </c>
      <c r="P1108" s="6"/>
    </row>
    <row r="1109" spans="1:16" hidden="1" x14ac:dyDescent="0.25">
      <c r="A1109" s="7">
        <v>40589</v>
      </c>
      <c r="B1109" s="8">
        <v>400</v>
      </c>
      <c r="C1109" s="11">
        <v>39.89</v>
      </c>
      <c r="D1109" s="12">
        <v>39.892000000000003</v>
      </c>
      <c r="E1109" s="9" t="str">
        <f t="shared" si="51"/>
        <v/>
      </c>
      <c r="F1109" s="9" t="str">
        <f t="shared" si="52"/>
        <v/>
      </c>
      <c r="G1109" s="9" t="str">
        <f t="shared" si="53"/>
        <v/>
      </c>
      <c r="H1109" s="9">
        <v>-5</v>
      </c>
      <c r="P1109" s="5"/>
    </row>
    <row r="1110" spans="1:16" hidden="1" x14ac:dyDescent="0.25">
      <c r="A1110" s="7">
        <v>40589</v>
      </c>
      <c r="B1110" s="8">
        <v>500</v>
      </c>
      <c r="C1110" s="11">
        <v>45.02</v>
      </c>
      <c r="D1110" s="12">
        <v>45.024000000000001</v>
      </c>
      <c r="E1110" s="9" t="str">
        <f t="shared" si="51"/>
        <v/>
      </c>
      <c r="F1110" s="9" t="str">
        <f t="shared" si="52"/>
        <v/>
      </c>
      <c r="G1110" s="9" t="str">
        <f t="shared" si="53"/>
        <v/>
      </c>
      <c r="H1110" s="9">
        <v>-5</v>
      </c>
      <c r="P1110" s="6"/>
    </row>
    <row r="1111" spans="1:16" hidden="1" x14ac:dyDescent="0.25">
      <c r="A1111" s="7">
        <v>40589</v>
      </c>
      <c r="B1111" s="8">
        <v>600</v>
      </c>
      <c r="C1111" s="11">
        <v>50.68</v>
      </c>
      <c r="D1111" s="12">
        <v>50.680999999999997</v>
      </c>
      <c r="E1111" s="9" t="str">
        <f t="shared" si="51"/>
        <v/>
      </c>
      <c r="F1111" s="9" t="str">
        <f t="shared" si="52"/>
        <v/>
      </c>
      <c r="G1111" s="9" t="str">
        <f t="shared" si="53"/>
        <v/>
      </c>
      <c r="H1111" s="9">
        <v>-5</v>
      </c>
      <c r="P1111" s="5"/>
    </row>
    <row r="1112" spans="1:16" hidden="1" x14ac:dyDescent="0.25">
      <c r="A1112" s="7">
        <v>40589</v>
      </c>
      <c r="B1112" s="8">
        <v>700</v>
      </c>
      <c r="C1112" s="11">
        <v>64.599999999999994</v>
      </c>
      <c r="D1112" s="12">
        <v>64.596000000000004</v>
      </c>
      <c r="E1112" s="9" t="str">
        <f t="shared" si="51"/>
        <v/>
      </c>
      <c r="F1112" s="9" t="str">
        <f t="shared" si="52"/>
        <v/>
      </c>
      <c r="G1112" s="9" t="str">
        <f t="shared" si="53"/>
        <v/>
      </c>
      <c r="H1112" s="9">
        <v>-5</v>
      </c>
      <c r="P1112" s="6"/>
    </row>
    <row r="1113" spans="1:16" hidden="1" x14ac:dyDescent="0.25">
      <c r="A1113" s="7">
        <v>40589</v>
      </c>
      <c r="B1113" s="8">
        <v>800</v>
      </c>
      <c r="C1113" s="11">
        <v>66.27</v>
      </c>
      <c r="D1113" s="12">
        <v>66.268000000000001</v>
      </c>
      <c r="E1113" s="9" t="str">
        <f t="shared" si="51"/>
        <v/>
      </c>
      <c r="F1113" s="9" t="str">
        <f t="shared" si="52"/>
        <v/>
      </c>
      <c r="G1113" s="9" t="str">
        <f t="shared" si="53"/>
        <v/>
      </c>
      <c r="H1113" s="9">
        <v>-5</v>
      </c>
      <c r="P1113" s="5"/>
    </row>
    <row r="1114" spans="1:16" hidden="1" x14ac:dyDescent="0.25">
      <c r="A1114" s="7">
        <v>40589</v>
      </c>
      <c r="B1114" s="8">
        <v>900</v>
      </c>
      <c r="C1114" s="11">
        <v>65.67</v>
      </c>
      <c r="D1114" s="12">
        <v>65.674999999999997</v>
      </c>
      <c r="E1114" s="9" t="str">
        <f t="shared" si="51"/>
        <v/>
      </c>
      <c r="F1114" s="9" t="str">
        <f t="shared" si="52"/>
        <v/>
      </c>
      <c r="G1114" s="9" t="str">
        <f t="shared" si="53"/>
        <v/>
      </c>
      <c r="H1114" s="9">
        <v>-5</v>
      </c>
      <c r="P1114" s="6"/>
    </row>
    <row r="1115" spans="1:16" hidden="1" x14ac:dyDescent="0.25">
      <c r="A1115" s="7">
        <v>40589</v>
      </c>
      <c r="B1115" s="8">
        <v>1000</v>
      </c>
      <c r="C1115" s="11">
        <v>65.67</v>
      </c>
      <c r="D1115" s="12">
        <v>65.665999999999997</v>
      </c>
      <c r="E1115" s="9" t="str">
        <f t="shared" si="51"/>
        <v/>
      </c>
      <c r="F1115" s="9" t="str">
        <f t="shared" si="52"/>
        <v/>
      </c>
      <c r="G1115" s="9" t="str">
        <f t="shared" si="53"/>
        <v/>
      </c>
      <c r="H1115" s="9">
        <v>-5</v>
      </c>
      <c r="P1115" s="5"/>
    </row>
    <row r="1116" spans="1:16" hidden="1" x14ac:dyDescent="0.25">
      <c r="A1116" s="7">
        <v>40589</v>
      </c>
      <c r="B1116" s="8">
        <v>1100</v>
      </c>
      <c r="C1116" s="11">
        <v>65.650000000000006</v>
      </c>
      <c r="D1116" s="12">
        <v>65.647999999999996</v>
      </c>
      <c r="E1116" s="9" t="str">
        <f t="shared" si="51"/>
        <v/>
      </c>
      <c r="F1116" s="9" t="str">
        <f t="shared" si="52"/>
        <v/>
      </c>
      <c r="G1116" s="9" t="str">
        <f t="shared" si="53"/>
        <v/>
      </c>
      <c r="H1116" s="9">
        <v>-5</v>
      </c>
      <c r="P1116" s="6"/>
    </row>
    <row r="1117" spans="1:16" hidden="1" x14ac:dyDescent="0.25">
      <c r="A1117" s="7">
        <v>40589</v>
      </c>
      <c r="B1117" s="8">
        <v>1200</v>
      </c>
      <c r="C1117" s="11">
        <v>64.7</v>
      </c>
      <c r="D1117" s="12">
        <v>64.703000000000003</v>
      </c>
      <c r="E1117" s="9" t="str">
        <f t="shared" si="51"/>
        <v/>
      </c>
      <c r="F1117" s="9" t="str">
        <f t="shared" si="52"/>
        <v/>
      </c>
      <c r="G1117" s="9" t="str">
        <f t="shared" si="53"/>
        <v/>
      </c>
      <c r="H1117" s="9">
        <v>-5</v>
      </c>
      <c r="P1117" s="5"/>
    </row>
    <row r="1118" spans="1:16" hidden="1" x14ac:dyDescent="0.25">
      <c r="A1118" s="7">
        <v>40589</v>
      </c>
      <c r="B1118" s="8">
        <v>1300</v>
      </c>
      <c r="C1118" s="11">
        <v>63.27</v>
      </c>
      <c r="D1118" s="12">
        <v>63.267000000000003</v>
      </c>
      <c r="E1118" s="9" t="str">
        <f t="shared" si="51"/>
        <v/>
      </c>
      <c r="F1118" s="9" t="str">
        <f t="shared" si="52"/>
        <v/>
      </c>
      <c r="G1118" s="9" t="str">
        <f t="shared" si="53"/>
        <v/>
      </c>
      <c r="H1118" s="9">
        <v>-5</v>
      </c>
      <c r="P1118" s="6"/>
    </row>
    <row r="1119" spans="1:16" hidden="1" x14ac:dyDescent="0.25">
      <c r="A1119" s="7">
        <v>40589</v>
      </c>
      <c r="B1119" s="8">
        <v>1400</v>
      </c>
      <c r="C1119" s="11">
        <v>59.45</v>
      </c>
      <c r="D1119" s="12">
        <v>59.445</v>
      </c>
      <c r="E1119" s="9" t="str">
        <f t="shared" si="51"/>
        <v/>
      </c>
      <c r="F1119" s="9" t="str">
        <f t="shared" si="52"/>
        <v/>
      </c>
      <c r="G1119" s="9" t="str">
        <f t="shared" si="53"/>
        <v/>
      </c>
      <c r="H1119" s="9">
        <v>-5</v>
      </c>
      <c r="P1119" s="5"/>
    </row>
    <row r="1120" spans="1:16" hidden="1" x14ac:dyDescent="0.25">
      <c r="A1120" s="7">
        <v>40589</v>
      </c>
      <c r="B1120" s="8">
        <v>1500</v>
      </c>
      <c r="C1120" s="11">
        <v>55.1</v>
      </c>
      <c r="D1120" s="12">
        <v>55.100999999999999</v>
      </c>
      <c r="E1120" s="9" t="str">
        <f t="shared" si="51"/>
        <v/>
      </c>
      <c r="F1120" s="9" t="str">
        <f t="shared" si="52"/>
        <v/>
      </c>
      <c r="G1120" s="9" t="str">
        <f t="shared" si="53"/>
        <v/>
      </c>
      <c r="H1120" s="9">
        <v>-5</v>
      </c>
      <c r="P1120" s="6"/>
    </row>
    <row r="1121" spans="1:16" hidden="1" x14ac:dyDescent="0.25">
      <c r="A1121" s="7">
        <v>40589</v>
      </c>
      <c r="B1121" s="8">
        <v>1600</v>
      </c>
      <c r="C1121" s="11">
        <v>53.19</v>
      </c>
      <c r="D1121" s="12">
        <v>53.194000000000003</v>
      </c>
      <c r="E1121" s="9" t="str">
        <f t="shared" si="51"/>
        <v/>
      </c>
      <c r="F1121" s="9" t="str">
        <f t="shared" si="52"/>
        <v/>
      </c>
      <c r="G1121" s="9" t="str">
        <f t="shared" si="53"/>
        <v/>
      </c>
      <c r="H1121" s="9">
        <v>-5</v>
      </c>
      <c r="P1121" s="5"/>
    </row>
    <row r="1122" spans="1:16" hidden="1" x14ac:dyDescent="0.25">
      <c r="A1122" s="7">
        <v>40589</v>
      </c>
      <c r="B1122" s="8">
        <v>1700</v>
      </c>
      <c r="C1122" s="11">
        <v>61.17</v>
      </c>
      <c r="D1122" s="12">
        <v>61.173000000000002</v>
      </c>
      <c r="E1122" s="9" t="str">
        <f t="shared" si="51"/>
        <v/>
      </c>
      <c r="F1122" s="9" t="str">
        <f t="shared" si="52"/>
        <v/>
      </c>
      <c r="G1122" s="9" t="str">
        <f t="shared" si="53"/>
        <v/>
      </c>
      <c r="H1122" s="9">
        <v>-5</v>
      </c>
      <c r="P1122" s="6"/>
    </row>
    <row r="1123" spans="1:16" hidden="1" x14ac:dyDescent="0.25">
      <c r="A1123" s="7">
        <v>40589</v>
      </c>
      <c r="B1123" s="8">
        <v>1800</v>
      </c>
      <c r="C1123" s="11">
        <v>69.16</v>
      </c>
      <c r="D1123" s="12">
        <v>69.162000000000006</v>
      </c>
      <c r="E1123" s="9" t="str">
        <f t="shared" si="51"/>
        <v/>
      </c>
      <c r="F1123" s="9" t="str">
        <f t="shared" si="52"/>
        <v/>
      </c>
      <c r="G1123" s="9" t="str">
        <f t="shared" si="53"/>
        <v/>
      </c>
      <c r="H1123" s="9">
        <v>-5</v>
      </c>
      <c r="P1123" s="5"/>
    </row>
    <row r="1124" spans="1:16" hidden="1" x14ac:dyDescent="0.25">
      <c r="A1124" s="7">
        <v>40589</v>
      </c>
      <c r="B1124" s="8">
        <v>1900</v>
      </c>
      <c r="C1124" s="11">
        <v>65.91</v>
      </c>
      <c r="D1124" s="12">
        <v>67.606999999999999</v>
      </c>
      <c r="E1124" s="9" t="str">
        <f t="shared" si="51"/>
        <v/>
      </c>
      <c r="F1124" s="9" t="str">
        <f t="shared" si="52"/>
        <v/>
      </c>
      <c r="G1124" s="9" t="str">
        <f t="shared" si="53"/>
        <v/>
      </c>
      <c r="H1124" s="9">
        <v>-5</v>
      </c>
      <c r="P1124" s="6"/>
    </row>
    <row r="1125" spans="1:16" hidden="1" x14ac:dyDescent="0.25">
      <c r="A1125" s="7">
        <v>40589</v>
      </c>
      <c r="B1125" s="8">
        <v>2000</v>
      </c>
      <c r="C1125" s="11">
        <v>57.07</v>
      </c>
      <c r="D1125" s="12">
        <v>62.41</v>
      </c>
      <c r="E1125" s="9" t="str">
        <f t="shared" si="51"/>
        <v/>
      </c>
      <c r="F1125" s="9" t="str">
        <f t="shared" si="52"/>
        <v/>
      </c>
      <c r="G1125" s="9" t="str">
        <f t="shared" si="53"/>
        <v/>
      </c>
      <c r="H1125" s="9">
        <v>-5</v>
      </c>
      <c r="P1125" s="5"/>
    </row>
    <row r="1126" spans="1:16" hidden="1" x14ac:dyDescent="0.25">
      <c r="A1126" s="7">
        <v>40589</v>
      </c>
      <c r="B1126" s="8">
        <v>2100</v>
      </c>
      <c r="C1126" s="11">
        <v>47.93</v>
      </c>
      <c r="D1126" s="12">
        <v>47.930999999999997</v>
      </c>
      <c r="E1126" s="9" t="str">
        <f t="shared" si="51"/>
        <v/>
      </c>
      <c r="F1126" s="9" t="str">
        <f t="shared" si="52"/>
        <v/>
      </c>
      <c r="G1126" s="9" t="str">
        <f t="shared" si="53"/>
        <v/>
      </c>
      <c r="H1126" s="9">
        <v>-5</v>
      </c>
      <c r="P1126" s="6"/>
    </row>
    <row r="1127" spans="1:16" hidden="1" x14ac:dyDescent="0.25">
      <c r="A1127" s="7">
        <v>40589</v>
      </c>
      <c r="B1127" s="8">
        <v>2200</v>
      </c>
      <c r="C1127" s="11">
        <v>50.53</v>
      </c>
      <c r="D1127" s="12">
        <v>50.526000000000003</v>
      </c>
      <c r="E1127" s="9" t="str">
        <f t="shared" si="51"/>
        <v/>
      </c>
      <c r="F1127" s="9" t="str">
        <f t="shared" si="52"/>
        <v/>
      </c>
      <c r="G1127" s="9" t="str">
        <f t="shared" si="53"/>
        <v/>
      </c>
      <c r="H1127" s="9">
        <v>-5</v>
      </c>
      <c r="P1127" s="5"/>
    </row>
    <row r="1128" spans="1:16" hidden="1" x14ac:dyDescent="0.25">
      <c r="A1128" s="7">
        <v>40589</v>
      </c>
      <c r="B1128" s="8">
        <v>2300</v>
      </c>
      <c r="C1128" s="11">
        <v>46.31</v>
      </c>
      <c r="D1128" s="12">
        <v>46.307000000000002</v>
      </c>
      <c r="E1128" s="9">
        <f t="shared" si="51"/>
        <v>55.327083333333327</v>
      </c>
      <c r="F1128" s="9">
        <f t="shared" si="52"/>
        <v>55.726291666666675</v>
      </c>
      <c r="G1128" s="9">
        <f t="shared" si="53"/>
        <v>-0.39920833333334826</v>
      </c>
      <c r="H1128" s="9">
        <v>-5</v>
      </c>
      <c r="P1128" s="6"/>
    </row>
    <row r="1129" spans="1:16" hidden="1" x14ac:dyDescent="0.25">
      <c r="A1129" s="7">
        <v>40590</v>
      </c>
      <c r="B1129" s="8">
        <v>0</v>
      </c>
      <c r="C1129" s="11">
        <v>44.85</v>
      </c>
      <c r="D1129" s="12">
        <v>44.848999999999997</v>
      </c>
      <c r="E1129" s="9" t="str">
        <f t="shared" si="51"/>
        <v/>
      </c>
      <c r="F1129" s="9" t="str">
        <f t="shared" si="52"/>
        <v/>
      </c>
      <c r="G1129" s="9" t="str">
        <f t="shared" si="53"/>
        <v/>
      </c>
      <c r="H1129" s="9">
        <v>-5</v>
      </c>
      <c r="P1129" s="5"/>
    </row>
    <row r="1130" spans="1:16" hidden="1" x14ac:dyDescent="0.25">
      <c r="A1130" s="7">
        <v>40590</v>
      </c>
      <c r="B1130" s="8">
        <v>100</v>
      </c>
      <c r="C1130" s="11">
        <v>44.07</v>
      </c>
      <c r="D1130" s="12">
        <v>44.07</v>
      </c>
      <c r="E1130" s="9" t="str">
        <f t="shared" si="51"/>
        <v/>
      </c>
      <c r="F1130" s="9" t="str">
        <f t="shared" si="52"/>
        <v/>
      </c>
      <c r="G1130" s="9" t="str">
        <f t="shared" si="53"/>
        <v/>
      </c>
      <c r="H1130" s="9">
        <v>-5</v>
      </c>
      <c r="P1130" s="6"/>
    </row>
    <row r="1131" spans="1:16" hidden="1" x14ac:dyDescent="0.25">
      <c r="A1131" s="7">
        <v>40590</v>
      </c>
      <c r="B1131" s="8">
        <v>200</v>
      </c>
      <c r="C1131" s="11">
        <v>41.61</v>
      </c>
      <c r="D1131" s="12">
        <v>41.61</v>
      </c>
      <c r="E1131" s="9" t="str">
        <f t="shared" si="51"/>
        <v/>
      </c>
      <c r="F1131" s="9" t="str">
        <f t="shared" si="52"/>
        <v/>
      </c>
      <c r="G1131" s="9" t="str">
        <f t="shared" si="53"/>
        <v/>
      </c>
      <c r="H1131" s="9">
        <v>-5</v>
      </c>
      <c r="P1131" s="5"/>
    </row>
    <row r="1132" spans="1:16" hidden="1" x14ac:dyDescent="0.25">
      <c r="A1132" s="7">
        <v>40590</v>
      </c>
      <c r="B1132" s="8">
        <v>300</v>
      </c>
      <c r="C1132" s="11">
        <v>38.83</v>
      </c>
      <c r="D1132" s="12">
        <v>38.831000000000003</v>
      </c>
      <c r="E1132" s="9" t="str">
        <f t="shared" si="51"/>
        <v/>
      </c>
      <c r="F1132" s="9" t="str">
        <f t="shared" si="52"/>
        <v/>
      </c>
      <c r="G1132" s="9" t="str">
        <f t="shared" si="53"/>
        <v/>
      </c>
      <c r="H1132" s="9">
        <v>-5</v>
      </c>
      <c r="P1132" s="6"/>
    </row>
    <row r="1133" spans="1:16" hidden="1" x14ac:dyDescent="0.25">
      <c r="A1133" s="7">
        <v>40590</v>
      </c>
      <c r="B1133" s="8">
        <v>400</v>
      </c>
      <c r="C1133" s="11">
        <v>39.31</v>
      </c>
      <c r="D1133" s="12">
        <v>39.314999999999998</v>
      </c>
      <c r="E1133" s="9" t="str">
        <f t="shared" si="51"/>
        <v/>
      </c>
      <c r="F1133" s="9" t="str">
        <f t="shared" si="52"/>
        <v/>
      </c>
      <c r="G1133" s="9" t="str">
        <f t="shared" si="53"/>
        <v/>
      </c>
      <c r="H1133" s="9">
        <v>-5</v>
      </c>
      <c r="P1133" s="5"/>
    </row>
    <row r="1134" spans="1:16" hidden="1" x14ac:dyDescent="0.25">
      <c r="A1134" s="7">
        <v>40590</v>
      </c>
      <c r="B1134" s="8">
        <v>500</v>
      </c>
      <c r="C1134" s="11">
        <v>45</v>
      </c>
      <c r="D1134" s="12">
        <v>45</v>
      </c>
      <c r="E1134" s="9" t="str">
        <f t="shared" si="51"/>
        <v/>
      </c>
      <c r="F1134" s="9" t="str">
        <f t="shared" si="52"/>
        <v/>
      </c>
      <c r="G1134" s="9" t="str">
        <f t="shared" si="53"/>
        <v/>
      </c>
      <c r="H1134" s="9">
        <v>-5</v>
      </c>
      <c r="P1134" s="6"/>
    </row>
    <row r="1135" spans="1:16" hidden="1" x14ac:dyDescent="0.25">
      <c r="A1135" s="7">
        <v>40590</v>
      </c>
      <c r="B1135" s="8">
        <v>600</v>
      </c>
      <c r="C1135" s="11">
        <v>46.51</v>
      </c>
      <c r="D1135" s="12">
        <v>46.506</v>
      </c>
      <c r="E1135" s="9" t="str">
        <f t="shared" si="51"/>
        <v/>
      </c>
      <c r="F1135" s="9" t="str">
        <f t="shared" si="52"/>
        <v/>
      </c>
      <c r="G1135" s="9" t="str">
        <f t="shared" si="53"/>
        <v/>
      </c>
      <c r="H1135" s="9">
        <v>-5</v>
      </c>
      <c r="P1135" s="5"/>
    </row>
    <row r="1136" spans="1:16" hidden="1" x14ac:dyDescent="0.25">
      <c r="A1136" s="7">
        <v>40590</v>
      </c>
      <c r="B1136" s="8">
        <v>700</v>
      </c>
      <c r="C1136" s="11">
        <v>61.19</v>
      </c>
      <c r="D1136" s="12">
        <v>61.192999999999998</v>
      </c>
      <c r="E1136" s="9" t="str">
        <f t="shared" si="51"/>
        <v/>
      </c>
      <c r="F1136" s="9" t="str">
        <f t="shared" si="52"/>
        <v/>
      </c>
      <c r="G1136" s="9" t="str">
        <f t="shared" si="53"/>
        <v/>
      </c>
      <c r="H1136" s="9">
        <v>-5</v>
      </c>
      <c r="P1136" s="6"/>
    </row>
    <row r="1137" spans="1:16" hidden="1" x14ac:dyDescent="0.25">
      <c r="A1137" s="7">
        <v>40590</v>
      </c>
      <c r="B1137" s="8">
        <v>800</v>
      </c>
      <c r="C1137" s="11">
        <v>64.77</v>
      </c>
      <c r="D1137" s="12">
        <v>64.774000000000001</v>
      </c>
      <c r="E1137" s="9" t="str">
        <f t="shared" ref="E1137:E1200" si="54">IF(A1137=A1138,"",AVERAGE(C1114:C1137))</f>
        <v/>
      </c>
      <c r="F1137" s="9" t="str">
        <f t="shared" ref="F1137:F1200" si="55">IF(A1137=A1138,"",AVERAGE(D1114:D1137))</f>
        <v/>
      </c>
      <c r="G1137" s="9" t="str">
        <f t="shared" ref="G1137:G1200" si="56">IF(A1137=A1138,"",E1137-F1137)</f>
        <v/>
      </c>
      <c r="H1137" s="9">
        <v>-5</v>
      </c>
      <c r="P1137" s="5"/>
    </row>
    <row r="1138" spans="1:16" hidden="1" x14ac:dyDescent="0.25">
      <c r="A1138" s="7">
        <v>40590</v>
      </c>
      <c r="B1138" s="8">
        <v>900</v>
      </c>
      <c r="C1138" s="11">
        <v>65.61</v>
      </c>
      <c r="D1138" s="12">
        <v>65.611000000000004</v>
      </c>
      <c r="E1138" s="9" t="str">
        <f t="shared" si="54"/>
        <v/>
      </c>
      <c r="F1138" s="9" t="str">
        <f t="shared" si="55"/>
        <v/>
      </c>
      <c r="G1138" s="9" t="str">
        <f t="shared" si="56"/>
        <v/>
      </c>
      <c r="H1138" s="9">
        <v>-5</v>
      </c>
      <c r="P1138" s="6"/>
    </row>
    <row r="1139" spans="1:16" hidden="1" x14ac:dyDescent="0.25">
      <c r="A1139" s="7">
        <v>40590</v>
      </c>
      <c r="B1139" s="8">
        <v>1000</v>
      </c>
      <c r="C1139" s="11">
        <v>65.05</v>
      </c>
      <c r="D1139" s="12">
        <v>65.051000000000002</v>
      </c>
      <c r="E1139" s="9" t="str">
        <f t="shared" si="54"/>
        <v/>
      </c>
      <c r="F1139" s="9" t="str">
        <f t="shared" si="55"/>
        <v/>
      </c>
      <c r="G1139" s="9" t="str">
        <f t="shared" si="56"/>
        <v/>
      </c>
      <c r="H1139" s="9">
        <v>-5</v>
      </c>
      <c r="P1139" s="5"/>
    </row>
    <row r="1140" spans="1:16" hidden="1" x14ac:dyDescent="0.25">
      <c r="A1140" s="7">
        <v>40590</v>
      </c>
      <c r="B1140" s="8">
        <v>1100</v>
      </c>
      <c r="C1140" s="11">
        <v>64.5</v>
      </c>
      <c r="D1140" s="12">
        <v>64.501000000000005</v>
      </c>
      <c r="E1140" s="9" t="str">
        <f t="shared" si="54"/>
        <v/>
      </c>
      <c r="F1140" s="9" t="str">
        <f t="shared" si="55"/>
        <v/>
      </c>
      <c r="G1140" s="9" t="str">
        <f t="shared" si="56"/>
        <v/>
      </c>
      <c r="H1140" s="9">
        <v>-5</v>
      </c>
      <c r="P1140" s="6"/>
    </row>
    <row r="1141" spans="1:16" hidden="1" x14ac:dyDescent="0.25">
      <c r="A1141" s="7">
        <v>40590</v>
      </c>
      <c r="B1141" s="8">
        <v>1200</v>
      </c>
      <c r="C1141" s="11">
        <v>62.01</v>
      </c>
      <c r="D1141" s="12">
        <v>62.005000000000003</v>
      </c>
      <c r="E1141" s="9" t="str">
        <f t="shared" si="54"/>
        <v/>
      </c>
      <c r="F1141" s="9" t="str">
        <f t="shared" si="55"/>
        <v/>
      </c>
      <c r="G1141" s="9" t="str">
        <f t="shared" si="56"/>
        <v/>
      </c>
      <c r="H1141" s="9">
        <v>-5</v>
      </c>
      <c r="P1141" s="5"/>
    </row>
    <row r="1142" spans="1:16" hidden="1" x14ac:dyDescent="0.25">
      <c r="A1142" s="7">
        <v>40590</v>
      </c>
      <c r="B1142" s="8">
        <v>1300</v>
      </c>
      <c r="C1142" s="11">
        <v>61.19</v>
      </c>
      <c r="D1142" s="12">
        <v>61.186</v>
      </c>
      <c r="E1142" s="9" t="str">
        <f t="shared" si="54"/>
        <v/>
      </c>
      <c r="F1142" s="9" t="str">
        <f t="shared" si="55"/>
        <v/>
      </c>
      <c r="G1142" s="9" t="str">
        <f t="shared" si="56"/>
        <v/>
      </c>
      <c r="H1142" s="9">
        <v>-5</v>
      </c>
      <c r="P1142" s="6"/>
    </row>
    <row r="1143" spans="1:16" hidden="1" x14ac:dyDescent="0.25">
      <c r="A1143" s="7">
        <v>40590</v>
      </c>
      <c r="B1143" s="8">
        <v>1400</v>
      </c>
      <c r="C1143" s="11">
        <v>57.06</v>
      </c>
      <c r="D1143" s="12">
        <v>57.064</v>
      </c>
      <c r="E1143" s="9" t="str">
        <f t="shared" si="54"/>
        <v/>
      </c>
      <c r="F1143" s="9" t="str">
        <f t="shared" si="55"/>
        <v/>
      </c>
      <c r="G1143" s="9" t="str">
        <f t="shared" si="56"/>
        <v/>
      </c>
      <c r="H1143" s="9">
        <v>-5</v>
      </c>
      <c r="P1143" s="5"/>
    </row>
    <row r="1144" spans="1:16" hidden="1" x14ac:dyDescent="0.25">
      <c r="A1144" s="7">
        <v>40590</v>
      </c>
      <c r="B1144" s="8">
        <v>1500</v>
      </c>
      <c r="C1144" s="11">
        <v>53.02</v>
      </c>
      <c r="D1144" s="12">
        <v>53.024000000000001</v>
      </c>
      <c r="E1144" s="9" t="str">
        <f t="shared" si="54"/>
        <v/>
      </c>
      <c r="F1144" s="9" t="str">
        <f t="shared" si="55"/>
        <v/>
      </c>
      <c r="G1144" s="9" t="str">
        <f t="shared" si="56"/>
        <v/>
      </c>
      <c r="H1144" s="9">
        <v>-5</v>
      </c>
      <c r="P1144" s="6"/>
    </row>
    <row r="1145" spans="1:16" hidden="1" x14ac:dyDescent="0.25">
      <c r="A1145" s="7">
        <v>40590</v>
      </c>
      <c r="B1145" s="8">
        <v>1600</v>
      </c>
      <c r="C1145" s="11">
        <v>52.79</v>
      </c>
      <c r="D1145" s="12">
        <v>52.271999999999998</v>
      </c>
      <c r="E1145" s="9" t="str">
        <f t="shared" si="54"/>
        <v/>
      </c>
      <c r="F1145" s="9" t="str">
        <f t="shared" si="55"/>
        <v/>
      </c>
      <c r="G1145" s="9" t="str">
        <f t="shared" si="56"/>
        <v/>
      </c>
      <c r="H1145" s="9">
        <v>-5</v>
      </c>
      <c r="P1145" s="5"/>
    </row>
    <row r="1146" spans="1:16" hidden="1" x14ac:dyDescent="0.25">
      <c r="A1146" s="7">
        <v>40590</v>
      </c>
      <c r="B1146" s="8">
        <v>1700</v>
      </c>
      <c r="C1146" s="11">
        <v>64.94</v>
      </c>
      <c r="D1146" s="12">
        <v>58.973999999999997</v>
      </c>
      <c r="E1146" s="9" t="str">
        <f t="shared" si="54"/>
        <v/>
      </c>
      <c r="F1146" s="9" t="str">
        <f t="shared" si="55"/>
        <v/>
      </c>
      <c r="G1146" s="9" t="str">
        <f t="shared" si="56"/>
        <v/>
      </c>
      <c r="H1146" s="9">
        <v>-5</v>
      </c>
      <c r="P1146" s="6"/>
    </row>
    <row r="1147" spans="1:16" hidden="1" x14ac:dyDescent="0.25">
      <c r="A1147" s="7">
        <v>40590</v>
      </c>
      <c r="B1147" s="8">
        <v>1800</v>
      </c>
      <c r="C1147" s="11">
        <v>69.97</v>
      </c>
      <c r="D1147" s="12">
        <v>69.968000000000004</v>
      </c>
      <c r="E1147" s="9" t="str">
        <f t="shared" si="54"/>
        <v/>
      </c>
      <c r="F1147" s="9" t="str">
        <f t="shared" si="55"/>
        <v/>
      </c>
      <c r="G1147" s="9" t="str">
        <f t="shared" si="56"/>
        <v/>
      </c>
      <c r="H1147" s="9">
        <v>-5</v>
      </c>
      <c r="P1147" s="5"/>
    </row>
    <row r="1148" spans="1:16" hidden="1" x14ac:dyDescent="0.25">
      <c r="A1148" s="7">
        <v>40590</v>
      </c>
      <c r="B1148" s="8">
        <v>1900</v>
      </c>
      <c r="C1148" s="11">
        <v>67.209999999999994</v>
      </c>
      <c r="D1148" s="12">
        <v>67.209999999999994</v>
      </c>
      <c r="E1148" s="9" t="str">
        <f t="shared" si="54"/>
        <v/>
      </c>
      <c r="F1148" s="9" t="str">
        <f t="shared" si="55"/>
        <v/>
      </c>
      <c r="G1148" s="9" t="str">
        <f t="shared" si="56"/>
        <v/>
      </c>
      <c r="H1148" s="9">
        <v>-5</v>
      </c>
      <c r="P1148" s="6"/>
    </row>
    <row r="1149" spans="1:16" hidden="1" x14ac:dyDescent="0.25">
      <c r="A1149" s="7">
        <v>40590</v>
      </c>
      <c r="B1149" s="8">
        <v>2000</v>
      </c>
      <c r="C1149" s="11">
        <v>57.82</v>
      </c>
      <c r="D1149" s="12">
        <v>57.823999999999998</v>
      </c>
      <c r="E1149" s="9" t="str">
        <f t="shared" si="54"/>
        <v/>
      </c>
      <c r="F1149" s="9" t="str">
        <f t="shared" si="55"/>
        <v/>
      </c>
      <c r="G1149" s="9" t="str">
        <f t="shared" si="56"/>
        <v/>
      </c>
      <c r="H1149" s="9">
        <v>-5</v>
      </c>
      <c r="P1149" s="5"/>
    </row>
    <row r="1150" spans="1:16" hidden="1" x14ac:dyDescent="0.25">
      <c r="A1150" s="7">
        <v>40590</v>
      </c>
      <c r="B1150" s="8">
        <v>2100</v>
      </c>
      <c r="C1150" s="11">
        <v>48.63</v>
      </c>
      <c r="D1150" s="12">
        <v>48.63</v>
      </c>
      <c r="E1150" s="9" t="str">
        <f t="shared" si="54"/>
        <v/>
      </c>
      <c r="F1150" s="9" t="str">
        <f t="shared" si="55"/>
        <v/>
      </c>
      <c r="G1150" s="9" t="str">
        <f t="shared" si="56"/>
        <v/>
      </c>
      <c r="H1150" s="9">
        <v>-5</v>
      </c>
      <c r="P1150" s="6"/>
    </row>
    <row r="1151" spans="1:16" hidden="1" x14ac:dyDescent="0.25">
      <c r="A1151" s="7">
        <v>40590</v>
      </c>
      <c r="B1151" s="8">
        <v>2200</v>
      </c>
      <c r="C1151" s="11">
        <v>50.83</v>
      </c>
      <c r="D1151" s="12">
        <v>50.826999999999998</v>
      </c>
      <c r="E1151" s="9" t="str">
        <f t="shared" si="54"/>
        <v/>
      </c>
      <c r="F1151" s="9" t="str">
        <f t="shared" si="55"/>
        <v/>
      </c>
      <c r="G1151" s="9" t="str">
        <f t="shared" si="56"/>
        <v/>
      </c>
      <c r="H1151" s="9">
        <v>-5</v>
      </c>
      <c r="P1151" s="5"/>
    </row>
    <row r="1152" spans="1:16" hidden="1" x14ac:dyDescent="0.25">
      <c r="A1152" s="7">
        <v>40590</v>
      </c>
      <c r="B1152" s="8">
        <v>2300</v>
      </c>
      <c r="C1152" s="11">
        <v>47.43</v>
      </c>
      <c r="D1152" s="12">
        <v>47.43</v>
      </c>
      <c r="E1152" s="9">
        <f t="shared" si="54"/>
        <v>54.758333333333333</v>
      </c>
      <c r="F1152" s="9">
        <f t="shared" si="55"/>
        <v>54.488541666666684</v>
      </c>
      <c r="G1152" s="9">
        <f t="shared" si="56"/>
        <v>0.26979166666664867</v>
      </c>
      <c r="H1152" s="9">
        <v>-5</v>
      </c>
      <c r="P1152" s="6"/>
    </row>
    <row r="1153" spans="1:16" hidden="1" x14ac:dyDescent="0.25">
      <c r="A1153" s="7">
        <v>40591</v>
      </c>
      <c r="B1153" s="8">
        <v>0</v>
      </c>
      <c r="C1153" s="11">
        <v>44.79</v>
      </c>
      <c r="D1153" s="12">
        <v>44.787999999999997</v>
      </c>
      <c r="E1153" s="9" t="str">
        <f t="shared" si="54"/>
        <v/>
      </c>
      <c r="F1153" s="9" t="str">
        <f t="shared" si="55"/>
        <v/>
      </c>
      <c r="G1153" s="9" t="str">
        <f t="shared" si="56"/>
        <v/>
      </c>
      <c r="H1153" s="9">
        <v>-5</v>
      </c>
      <c r="P1153" s="5"/>
    </row>
    <row r="1154" spans="1:16" hidden="1" x14ac:dyDescent="0.25">
      <c r="A1154" s="7">
        <v>40591</v>
      </c>
      <c r="B1154" s="8">
        <v>100</v>
      </c>
      <c r="C1154" s="11">
        <v>45.06</v>
      </c>
      <c r="D1154" s="12">
        <v>45.061</v>
      </c>
      <c r="E1154" s="9" t="str">
        <f t="shared" si="54"/>
        <v/>
      </c>
      <c r="F1154" s="9" t="str">
        <f t="shared" si="55"/>
        <v/>
      </c>
      <c r="G1154" s="9" t="str">
        <f t="shared" si="56"/>
        <v/>
      </c>
      <c r="H1154" s="9">
        <v>-5</v>
      </c>
      <c r="P1154" s="6"/>
    </row>
    <row r="1155" spans="1:16" hidden="1" x14ac:dyDescent="0.25">
      <c r="A1155" s="7">
        <v>40591</v>
      </c>
      <c r="B1155" s="8">
        <v>200</v>
      </c>
      <c r="C1155" s="11">
        <v>43.67</v>
      </c>
      <c r="D1155" s="12">
        <v>43.67</v>
      </c>
      <c r="E1155" s="9" t="str">
        <f t="shared" si="54"/>
        <v/>
      </c>
      <c r="F1155" s="9" t="str">
        <f t="shared" si="55"/>
        <v/>
      </c>
      <c r="G1155" s="9" t="str">
        <f t="shared" si="56"/>
        <v/>
      </c>
      <c r="H1155" s="9">
        <v>-5</v>
      </c>
      <c r="P1155" s="5"/>
    </row>
    <row r="1156" spans="1:16" hidden="1" x14ac:dyDescent="0.25">
      <c r="A1156" s="7">
        <v>40591</v>
      </c>
      <c r="B1156" s="8">
        <v>300</v>
      </c>
      <c r="C1156" s="11">
        <v>42.32</v>
      </c>
      <c r="D1156" s="12">
        <v>42.314999999999998</v>
      </c>
      <c r="E1156" s="9" t="str">
        <f t="shared" si="54"/>
        <v/>
      </c>
      <c r="F1156" s="9" t="str">
        <f t="shared" si="55"/>
        <v/>
      </c>
      <c r="G1156" s="9" t="str">
        <f t="shared" si="56"/>
        <v/>
      </c>
      <c r="H1156" s="9">
        <v>-5</v>
      </c>
      <c r="P1156" s="6"/>
    </row>
    <row r="1157" spans="1:16" hidden="1" x14ac:dyDescent="0.25">
      <c r="A1157" s="7">
        <v>40591</v>
      </c>
      <c r="B1157" s="8">
        <v>400</v>
      </c>
      <c r="C1157" s="11">
        <v>41</v>
      </c>
      <c r="D1157" s="12">
        <v>41</v>
      </c>
      <c r="E1157" s="9" t="str">
        <f t="shared" si="54"/>
        <v/>
      </c>
      <c r="F1157" s="9" t="str">
        <f t="shared" si="55"/>
        <v/>
      </c>
      <c r="G1157" s="9" t="str">
        <f t="shared" si="56"/>
        <v/>
      </c>
      <c r="H1157" s="9">
        <v>-5</v>
      </c>
      <c r="P1157" s="5"/>
    </row>
    <row r="1158" spans="1:16" hidden="1" x14ac:dyDescent="0.25">
      <c r="A1158" s="7">
        <v>40591</v>
      </c>
      <c r="B1158" s="8">
        <v>500</v>
      </c>
      <c r="C1158" s="11">
        <v>44.91</v>
      </c>
      <c r="D1158" s="12">
        <v>44.912999999999997</v>
      </c>
      <c r="E1158" s="9" t="str">
        <f t="shared" si="54"/>
        <v/>
      </c>
      <c r="F1158" s="9" t="str">
        <f t="shared" si="55"/>
        <v/>
      </c>
      <c r="G1158" s="9" t="str">
        <f t="shared" si="56"/>
        <v/>
      </c>
      <c r="H1158" s="9">
        <v>-5</v>
      </c>
      <c r="P1158" s="6"/>
    </row>
    <row r="1159" spans="1:16" hidden="1" x14ac:dyDescent="0.25">
      <c r="A1159" s="7">
        <v>40591</v>
      </c>
      <c r="B1159" s="8">
        <v>600</v>
      </c>
      <c r="C1159" s="11">
        <v>51.93</v>
      </c>
      <c r="D1159" s="12">
        <v>51.929000000000002</v>
      </c>
      <c r="E1159" s="9" t="str">
        <f t="shared" si="54"/>
        <v/>
      </c>
      <c r="F1159" s="9" t="str">
        <f t="shared" si="55"/>
        <v/>
      </c>
      <c r="G1159" s="9" t="str">
        <f t="shared" si="56"/>
        <v/>
      </c>
      <c r="H1159" s="9">
        <v>-5</v>
      </c>
      <c r="P1159" s="5"/>
    </row>
    <row r="1160" spans="1:16" hidden="1" x14ac:dyDescent="0.25">
      <c r="A1160" s="7">
        <v>40591</v>
      </c>
      <c r="B1160" s="8">
        <v>700</v>
      </c>
      <c r="C1160" s="11">
        <v>64</v>
      </c>
      <c r="D1160" s="12">
        <v>64.001000000000005</v>
      </c>
      <c r="E1160" s="9" t="str">
        <f t="shared" si="54"/>
        <v/>
      </c>
      <c r="F1160" s="9" t="str">
        <f t="shared" si="55"/>
        <v/>
      </c>
      <c r="G1160" s="9" t="str">
        <f t="shared" si="56"/>
        <v/>
      </c>
      <c r="H1160" s="9">
        <v>-5</v>
      </c>
      <c r="P1160" s="6"/>
    </row>
    <row r="1161" spans="1:16" hidden="1" x14ac:dyDescent="0.25">
      <c r="A1161" s="7">
        <v>40591</v>
      </c>
      <c r="B1161" s="8">
        <v>800</v>
      </c>
      <c r="C1161" s="11">
        <v>65</v>
      </c>
      <c r="D1161" s="12">
        <v>65.004000000000005</v>
      </c>
      <c r="E1161" s="9" t="str">
        <f t="shared" si="54"/>
        <v/>
      </c>
      <c r="F1161" s="9" t="str">
        <f t="shared" si="55"/>
        <v/>
      </c>
      <c r="G1161" s="9" t="str">
        <f t="shared" si="56"/>
        <v/>
      </c>
      <c r="H1161" s="9">
        <v>-5</v>
      </c>
      <c r="P1161" s="5"/>
    </row>
    <row r="1162" spans="1:16" hidden="1" x14ac:dyDescent="0.25">
      <c r="A1162" s="7">
        <v>40591</v>
      </c>
      <c r="B1162" s="8">
        <v>900</v>
      </c>
      <c r="C1162" s="11">
        <v>65.64</v>
      </c>
      <c r="D1162" s="12">
        <v>65.638000000000005</v>
      </c>
      <c r="E1162" s="9" t="str">
        <f t="shared" si="54"/>
        <v/>
      </c>
      <c r="F1162" s="9" t="str">
        <f t="shared" si="55"/>
        <v/>
      </c>
      <c r="G1162" s="9" t="str">
        <f t="shared" si="56"/>
        <v/>
      </c>
      <c r="H1162" s="9">
        <v>-5</v>
      </c>
      <c r="P1162" s="6"/>
    </row>
    <row r="1163" spans="1:16" hidden="1" x14ac:dyDescent="0.25">
      <c r="A1163" s="7">
        <v>40591</v>
      </c>
      <c r="B1163" s="8">
        <v>1000</v>
      </c>
      <c r="C1163" s="11">
        <v>65.099999999999994</v>
      </c>
      <c r="D1163" s="12">
        <v>65.094999999999999</v>
      </c>
      <c r="E1163" s="9" t="str">
        <f t="shared" si="54"/>
        <v/>
      </c>
      <c r="F1163" s="9" t="str">
        <f t="shared" si="55"/>
        <v/>
      </c>
      <c r="G1163" s="9" t="str">
        <f t="shared" si="56"/>
        <v/>
      </c>
      <c r="H1163" s="9">
        <v>-5</v>
      </c>
      <c r="P1163" s="5"/>
    </row>
    <row r="1164" spans="1:16" hidden="1" x14ac:dyDescent="0.25">
      <c r="A1164" s="7">
        <v>40591</v>
      </c>
      <c r="B1164" s="8">
        <v>1100</v>
      </c>
      <c r="C1164" s="11">
        <v>65.2</v>
      </c>
      <c r="D1164" s="12">
        <v>65.201999999999998</v>
      </c>
      <c r="E1164" s="9" t="str">
        <f t="shared" si="54"/>
        <v/>
      </c>
      <c r="F1164" s="9" t="str">
        <f t="shared" si="55"/>
        <v/>
      </c>
      <c r="G1164" s="9" t="str">
        <f t="shared" si="56"/>
        <v/>
      </c>
      <c r="H1164" s="9">
        <v>-5</v>
      </c>
      <c r="P1164" s="6"/>
    </row>
    <row r="1165" spans="1:16" hidden="1" x14ac:dyDescent="0.25">
      <c r="A1165" s="7">
        <v>40591</v>
      </c>
      <c r="B1165" s="8">
        <v>1200</v>
      </c>
      <c r="C1165" s="11">
        <v>65.400000000000006</v>
      </c>
      <c r="D1165" s="12">
        <v>65.397000000000006</v>
      </c>
      <c r="E1165" s="9" t="str">
        <f t="shared" si="54"/>
        <v/>
      </c>
      <c r="F1165" s="9" t="str">
        <f t="shared" si="55"/>
        <v/>
      </c>
      <c r="G1165" s="9" t="str">
        <f t="shared" si="56"/>
        <v/>
      </c>
      <c r="H1165" s="9">
        <v>-5</v>
      </c>
      <c r="P1165" s="5"/>
    </row>
    <row r="1166" spans="1:16" hidden="1" x14ac:dyDescent="0.25">
      <c r="A1166" s="7">
        <v>40591</v>
      </c>
      <c r="B1166" s="8">
        <v>1300</v>
      </c>
      <c r="C1166" s="11">
        <v>63.92</v>
      </c>
      <c r="D1166" s="12">
        <v>63.923999999999999</v>
      </c>
      <c r="E1166" s="9" t="str">
        <f t="shared" si="54"/>
        <v/>
      </c>
      <c r="F1166" s="9" t="str">
        <f t="shared" si="55"/>
        <v/>
      </c>
      <c r="G1166" s="9" t="str">
        <f t="shared" si="56"/>
        <v/>
      </c>
      <c r="H1166" s="9">
        <v>-5</v>
      </c>
      <c r="P1166" s="6"/>
    </row>
    <row r="1167" spans="1:16" hidden="1" x14ac:dyDescent="0.25">
      <c r="A1167" s="7">
        <v>40591</v>
      </c>
      <c r="B1167" s="8">
        <v>1400</v>
      </c>
      <c r="C1167" s="11">
        <v>60.39</v>
      </c>
      <c r="D1167" s="12">
        <v>60.386000000000003</v>
      </c>
      <c r="E1167" s="9" t="str">
        <f t="shared" si="54"/>
        <v/>
      </c>
      <c r="F1167" s="9" t="str">
        <f t="shared" si="55"/>
        <v/>
      </c>
      <c r="G1167" s="9" t="str">
        <f t="shared" si="56"/>
        <v/>
      </c>
      <c r="H1167" s="9">
        <v>-5</v>
      </c>
      <c r="P1167" s="5"/>
    </row>
    <row r="1168" spans="1:16" hidden="1" x14ac:dyDescent="0.25">
      <c r="A1168" s="7">
        <v>40591</v>
      </c>
      <c r="B1168" s="8">
        <v>1500</v>
      </c>
      <c r="C1168" s="11">
        <v>53.2</v>
      </c>
      <c r="D1168" s="12">
        <v>53.198999999999998</v>
      </c>
      <c r="E1168" s="9" t="str">
        <f t="shared" si="54"/>
        <v/>
      </c>
      <c r="F1168" s="9" t="str">
        <f t="shared" si="55"/>
        <v/>
      </c>
      <c r="G1168" s="9" t="str">
        <f t="shared" si="56"/>
        <v/>
      </c>
      <c r="H1168" s="9">
        <v>-5</v>
      </c>
      <c r="P1168" s="6"/>
    </row>
    <row r="1169" spans="1:16" hidden="1" x14ac:dyDescent="0.25">
      <c r="A1169" s="7">
        <v>40591</v>
      </c>
      <c r="B1169" s="8">
        <v>1600</v>
      </c>
      <c r="C1169" s="11">
        <v>52.43</v>
      </c>
      <c r="D1169" s="12">
        <v>52.427999999999997</v>
      </c>
      <c r="E1169" s="9" t="str">
        <f t="shared" si="54"/>
        <v/>
      </c>
      <c r="F1169" s="9" t="str">
        <f t="shared" si="55"/>
        <v/>
      </c>
      <c r="G1169" s="9" t="str">
        <f t="shared" si="56"/>
        <v/>
      </c>
      <c r="H1169" s="9">
        <v>-5</v>
      </c>
      <c r="P1169" s="5"/>
    </row>
    <row r="1170" spans="1:16" hidden="1" x14ac:dyDescent="0.25">
      <c r="A1170" s="7">
        <v>40591</v>
      </c>
      <c r="B1170" s="8">
        <v>1700</v>
      </c>
      <c r="C1170" s="11">
        <v>61.04</v>
      </c>
      <c r="D1170" s="12">
        <v>61.043999999999997</v>
      </c>
      <c r="E1170" s="9" t="str">
        <f t="shared" si="54"/>
        <v/>
      </c>
      <c r="F1170" s="9" t="str">
        <f t="shared" si="55"/>
        <v/>
      </c>
      <c r="G1170" s="9" t="str">
        <f t="shared" si="56"/>
        <v/>
      </c>
      <c r="H1170" s="9">
        <v>-5</v>
      </c>
      <c r="P1170" s="6"/>
    </row>
    <row r="1171" spans="1:16" hidden="1" x14ac:dyDescent="0.25">
      <c r="A1171" s="7">
        <v>40591</v>
      </c>
      <c r="B1171" s="8">
        <v>1800</v>
      </c>
      <c r="C1171" s="11">
        <v>74.94</v>
      </c>
      <c r="D1171" s="12">
        <v>74.942999999999998</v>
      </c>
      <c r="E1171" s="9" t="str">
        <f t="shared" si="54"/>
        <v/>
      </c>
      <c r="F1171" s="9" t="str">
        <f t="shared" si="55"/>
        <v/>
      </c>
      <c r="G1171" s="9" t="str">
        <f t="shared" si="56"/>
        <v/>
      </c>
      <c r="H1171" s="9">
        <v>-5</v>
      </c>
      <c r="P1171" s="5"/>
    </row>
    <row r="1172" spans="1:16" hidden="1" x14ac:dyDescent="0.25">
      <c r="A1172" s="7">
        <v>40591</v>
      </c>
      <c r="B1172" s="8">
        <v>1900</v>
      </c>
      <c r="C1172" s="11">
        <v>68.989999999999995</v>
      </c>
      <c r="D1172" s="12">
        <v>68.989999999999995</v>
      </c>
      <c r="E1172" s="9" t="str">
        <f t="shared" si="54"/>
        <v/>
      </c>
      <c r="F1172" s="9" t="str">
        <f t="shared" si="55"/>
        <v/>
      </c>
      <c r="G1172" s="9" t="str">
        <f t="shared" si="56"/>
        <v/>
      </c>
      <c r="H1172" s="9">
        <v>-5</v>
      </c>
      <c r="P1172" s="6"/>
    </row>
    <row r="1173" spans="1:16" hidden="1" x14ac:dyDescent="0.25">
      <c r="A1173" s="7">
        <v>40591</v>
      </c>
      <c r="B1173" s="8">
        <v>2000</v>
      </c>
      <c r="C1173" s="11">
        <v>64.44</v>
      </c>
      <c r="D1173" s="12">
        <v>64.438999999999993</v>
      </c>
      <c r="E1173" s="9" t="str">
        <f t="shared" si="54"/>
        <v/>
      </c>
      <c r="F1173" s="9" t="str">
        <f t="shared" si="55"/>
        <v/>
      </c>
      <c r="G1173" s="9" t="str">
        <f t="shared" si="56"/>
        <v/>
      </c>
      <c r="H1173" s="9">
        <v>-5</v>
      </c>
      <c r="P1173" s="5"/>
    </row>
    <row r="1174" spans="1:16" hidden="1" x14ac:dyDescent="0.25">
      <c r="A1174" s="7">
        <v>40591</v>
      </c>
      <c r="B1174" s="8">
        <v>2100</v>
      </c>
      <c r="C1174" s="11">
        <v>52.77</v>
      </c>
      <c r="D1174" s="12">
        <v>52.768999999999998</v>
      </c>
      <c r="E1174" s="9" t="str">
        <f t="shared" si="54"/>
        <v/>
      </c>
      <c r="F1174" s="9" t="str">
        <f t="shared" si="55"/>
        <v/>
      </c>
      <c r="G1174" s="9" t="str">
        <f t="shared" si="56"/>
        <v/>
      </c>
      <c r="H1174" s="9">
        <v>-5</v>
      </c>
      <c r="P1174" s="6"/>
    </row>
    <row r="1175" spans="1:16" hidden="1" x14ac:dyDescent="0.25">
      <c r="A1175" s="7">
        <v>40591</v>
      </c>
      <c r="B1175" s="8">
        <v>2200</v>
      </c>
      <c r="C1175" s="11">
        <v>53.15</v>
      </c>
      <c r="D1175" s="12">
        <v>53.152999999999999</v>
      </c>
      <c r="E1175" s="9" t="str">
        <f t="shared" si="54"/>
        <v/>
      </c>
      <c r="F1175" s="9" t="str">
        <f t="shared" si="55"/>
        <v/>
      </c>
      <c r="G1175" s="9" t="str">
        <f t="shared" si="56"/>
        <v/>
      </c>
      <c r="H1175" s="9">
        <v>-5</v>
      </c>
      <c r="P1175" s="5"/>
    </row>
    <row r="1176" spans="1:16" hidden="1" x14ac:dyDescent="0.25">
      <c r="A1176" s="7">
        <v>40591</v>
      </c>
      <c r="B1176" s="8">
        <v>2300</v>
      </c>
      <c r="C1176" s="11">
        <v>48.66</v>
      </c>
      <c r="D1176" s="12">
        <v>48.655999999999999</v>
      </c>
      <c r="E1176" s="9">
        <f t="shared" si="54"/>
        <v>56.581250000000004</v>
      </c>
      <c r="F1176" s="9">
        <f t="shared" si="55"/>
        <v>56.58100000000001</v>
      </c>
      <c r="G1176" s="9">
        <f t="shared" si="56"/>
        <v>2.4999999999408828E-4</v>
      </c>
      <c r="H1176" s="9">
        <v>-5</v>
      </c>
      <c r="P1176" s="6"/>
    </row>
    <row r="1177" spans="1:16" hidden="1" x14ac:dyDescent="0.25">
      <c r="A1177" s="7">
        <v>40592</v>
      </c>
      <c r="B1177" s="8">
        <v>0</v>
      </c>
      <c r="C1177" s="11">
        <v>47.98</v>
      </c>
      <c r="D1177" s="12">
        <v>47.976999999999997</v>
      </c>
      <c r="E1177" s="9" t="str">
        <f t="shared" si="54"/>
        <v/>
      </c>
      <c r="F1177" s="9" t="str">
        <f t="shared" si="55"/>
        <v/>
      </c>
      <c r="G1177" s="9" t="str">
        <f t="shared" si="56"/>
        <v/>
      </c>
      <c r="H1177" s="9">
        <v>-5</v>
      </c>
      <c r="P1177" s="5"/>
    </row>
    <row r="1178" spans="1:16" hidden="1" x14ac:dyDescent="0.25">
      <c r="A1178" s="7">
        <v>40592</v>
      </c>
      <c r="B1178" s="8">
        <v>100</v>
      </c>
      <c r="C1178" s="11">
        <v>48.12</v>
      </c>
      <c r="D1178" s="12">
        <v>48.118000000000002</v>
      </c>
      <c r="E1178" s="9" t="str">
        <f t="shared" si="54"/>
        <v/>
      </c>
      <c r="F1178" s="9" t="str">
        <f t="shared" si="55"/>
        <v/>
      </c>
      <c r="G1178" s="9" t="str">
        <f t="shared" si="56"/>
        <v/>
      </c>
      <c r="H1178" s="9">
        <v>-5</v>
      </c>
      <c r="P1178" s="6"/>
    </row>
    <row r="1179" spans="1:16" hidden="1" x14ac:dyDescent="0.25">
      <c r="A1179" s="7">
        <v>40592</v>
      </c>
      <c r="B1179" s="8">
        <v>200</v>
      </c>
      <c r="C1179" s="11">
        <v>46.62</v>
      </c>
      <c r="D1179" s="12">
        <v>46.616</v>
      </c>
      <c r="E1179" s="9" t="str">
        <f t="shared" si="54"/>
        <v/>
      </c>
      <c r="F1179" s="9" t="str">
        <f t="shared" si="55"/>
        <v/>
      </c>
      <c r="G1179" s="9" t="str">
        <f t="shared" si="56"/>
        <v/>
      </c>
      <c r="H1179" s="9">
        <v>-5</v>
      </c>
      <c r="P1179" s="5"/>
    </row>
    <row r="1180" spans="1:16" hidden="1" x14ac:dyDescent="0.25">
      <c r="A1180" s="7">
        <v>40592</v>
      </c>
      <c r="B1180" s="8">
        <v>300</v>
      </c>
      <c r="C1180" s="11">
        <v>44.94</v>
      </c>
      <c r="D1180" s="12">
        <v>44.94</v>
      </c>
      <c r="E1180" s="9" t="str">
        <f t="shared" si="54"/>
        <v/>
      </c>
      <c r="F1180" s="9" t="str">
        <f t="shared" si="55"/>
        <v/>
      </c>
      <c r="G1180" s="9" t="str">
        <f t="shared" si="56"/>
        <v/>
      </c>
      <c r="H1180" s="9">
        <v>-5</v>
      </c>
      <c r="P1180" s="6"/>
    </row>
    <row r="1181" spans="1:16" hidden="1" x14ac:dyDescent="0.25">
      <c r="A1181" s="7">
        <v>40592</v>
      </c>
      <c r="B1181" s="8">
        <v>400</v>
      </c>
      <c r="C1181" s="11">
        <v>45.04</v>
      </c>
      <c r="D1181" s="12">
        <v>45.04</v>
      </c>
      <c r="E1181" s="9" t="str">
        <f t="shared" si="54"/>
        <v/>
      </c>
      <c r="F1181" s="9" t="str">
        <f t="shared" si="55"/>
        <v/>
      </c>
      <c r="G1181" s="9" t="str">
        <f t="shared" si="56"/>
        <v/>
      </c>
      <c r="H1181" s="9">
        <v>-5</v>
      </c>
      <c r="P1181" s="5"/>
    </row>
    <row r="1182" spans="1:16" hidden="1" x14ac:dyDescent="0.25">
      <c r="A1182" s="7">
        <v>40592</v>
      </c>
      <c r="B1182" s="8">
        <v>500</v>
      </c>
      <c r="C1182" s="11">
        <v>47.37</v>
      </c>
      <c r="D1182" s="12">
        <v>47.369</v>
      </c>
      <c r="E1182" s="9" t="str">
        <f t="shared" si="54"/>
        <v/>
      </c>
      <c r="F1182" s="9" t="str">
        <f t="shared" si="55"/>
        <v/>
      </c>
      <c r="G1182" s="9" t="str">
        <f t="shared" si="56"/>
        <v/>
      </c>
      <c r="H1182" s="9">
        <v>-5</v>
      </c>
      <c r="P1182" s="6"/>
    </row>
    <row r="1183" spans="1:16" hidden="1" x14ac:dyDescent="0.25">
      <c r="A1183" s="7">
        <v>40592</v>
      </c>
      <c r="B1183" s="8">
        <v>600</v>
      </c>
      <c r="C1183" s="11">
        <v>53.02</v>
      </c>
      <c r="D1183" s="12">
        <v>53.024000000000001</v>
      </c>
      <c r="E1183" s="9" t="str">
        <f t="shared" si="54"/>
        <v/>
      </c>
      <c r="F1183" s="9" t="str">
        <f t="shared" si="55"/>
        <v/>
      </c>
      <c r="G1183" s="9" t="str">
        <f t="shared" si="56"/>
        <v/>
      </c>
      <c r="H1183" s="9">
        <v>-5</v>
      </c>
      <c r="P1183" s="5"/>
    </row>
    <row r="1184" spans="1:16" hidden="1" x14ac:dyDescent="0.25">
      <c r="A1184" s="7">
        <v>40592</v>
      </c>
      <c r="B1184" s="8">
        <v>700</v>
      </c>
      <c r="C1184" s="11">
        <v>65.87</v>
      </c>
      <c r="D1184" s="12">
        <v>65.867000000000004</v>
      </c>
      <c r="E1184" s="9" t="str">
        <f t="shared" si="54"/>
        <v/>
      </c>
      <c r="F1184" s="9" t="str">
        <f t="shared" si="55"/>
        <v/>
      </c>
      <c r="G1184" s="9" t="str">
        <f t="shared" si="56"/>
        <v/>
      </c>
      <c r="H1184" s="9">
        <v>-5</v>
      </c>
      <c r="P1184" s="6"/>
    </row>
    <row r="1185" spans="1:16" hidden="1" x14ac:dyDescent="0.25">
      <c r="A1185" s="7">
        <v>40592</v>
      </c>
      <c r="B1185" s="8">
        <v>800</v>
      </c>
      <c r="C1185" s="11">
        <v>68.45</v>
      </c>
      <c r="D1185" s="12">
        <v>68.45</v>
      </c>
      <c r="E1185" s="9" t="str">
        <f t="shared" si="54"/>
        <v/>
      </c>
      <c r="F1185" s="9" t="str">
        <f t="shared" si="55"/>
        <v/>
      </c>
      <c r="G1185" s="9" t="str">
        <f t="shared" si="56"/>
        <v/>
      </c>
      <c r="H1185" s="9">
        <v>-5</v>
      </c>
      <c r="P1185" s="5"/>
    </row>
    <row r="1186" spans="1:16" hidden="1" x14ac:dyDescent="0.25">
      <c r="A1186" s="7">
        <v>40592</v>
      </c>
      <c r="B1186" s="8">
        <v>900</v>
      </c>
      <c r="C1186" s="11">
        <v>68.91</v>
      </c>
      <c r="D1186" s="12">
        <v>68.912999999999997</v>
      </c>
      <c r="E1186" s="9" t="str">
        <f t="shared" si="54"/>
        <v/>
      </c>
      <c r="F1186" s="9" t="str">
        <f t="shared" si="55"/>
        <v/>
      </c>
      <c r="G1186" s="9" t="str">
        <f t="shared" si="56"/>
        <v/>
      </c>
      <c r="H1186" s="9">
        <v>-5</v>
      </c>
      <c r="P1186" s="6"/>
    </row>
    <row r="1187" spans="1:16" hidden="1" x14ac:dyDescent="0.25">
      <c r="A1187" s="7">
        <v>40592</v>
      </c>
      <c r="B1187" s="8">
        <v>1000</v>
      </c>
      <c r="C1187" s="11">
        <v>66.09</v>
      </c>
      <c r="D1187" s="12">
        <v>66.09</v>
      </c>
      <c r="E1187" s="9" t="str">
        <f t="shared" si="54"/>
        <v/>
      </c>
      <c r="F1187" s="9" t="str">
        <f t="shared" si="55"/>
        <v/>
      </c>
      <c r="G1187" s="9" t="str">
        <f t="shared" si="56"/>
        <v/>
      </c>
      <c r="H1187" s="9">
        <v>-5</v>
      </c>
      <c r="P1187" s="5"/>
    </row>
    <row r="1188" spans="1:16" hidden="1" x14ac:dyDescent="0.25">
      <c r="A1188" s="7">
        <v>40592</v>
      </c>
      <c r="B1188" s="8">
        <v>1100</v>
      </c>
      <c r="C1188" s="11">
        <v>66.010000000000005</v>
      </c>
      <c r="D1188" s="12">
        <v>66.010000000000005</v>
      </c>
      <c r="E1188" s="9" t="str">
        <f t="shared" si="54"/>
        <v/>
      </c>
      <c r="F1188" s="9" t="str">
        <f t="shared" si="55"/>
        <v/>
      </c>
      <c r="G1188" s="9" t="str">
        <f t="shared" si="56"/>
        <v/>
      </c>
      <c r="H1188" s="9">
        <v>-5</v>
      </c>
      <c r="P1188" s="6"/>
    </row>
    <row r="1189" spans="1:16" hidden="1" x14ac:dyDescent="0.25">
      <c r="A1189" s="7">
        <v>40592</v>
      </c>
      <c r="B1189" s="8">
        <v>1200</v>
      </c>
      <c r="C1189" s="11">
        <v>65.930000000000007</v>
      </c>
      <c r="D1189" s="12">
        <v>65.932000000000002</v>
      </c>
      <c r="E1189" s="9" t="str">
        <f t="shared" si="54"/>
        <v/>
      </c>
      <c r="F1189" s="9" t="str">
        <f t="shared" si="55"/>
        <v/>
      </c>
      <c r="G1189" s="9" t="str">
        <f t="shared" si="56"/>
        <v/>
      </c>
      <c r="H1189" s="9">
        <v>-5</v>
      </c>
      <c r="P1189" s="5"/>
    </row>
    <row r="1190" spans="1:16" hidden="1" x14ac:dyDescent="0.25">
      <c r="A1190" s="7">
        <v>40592</v>
      </c>
      <c r="B1190" s="8">
        <v>1300</v>
      </c>
      <c r="C1190" s="11">
        <v>63.21</v>
      </c>
      <c r="D1190" s="12">
        <v>63.209000000000003</v>
      </c>
      <c r="E1190" s="9" t="str">
        <f t="shared" si="54"/>
        <v/>
      </c>
      <c r="F1190" s="9" t="str">
        <f t="shared" si="55"/>
        <v/>
      </c>
      <c r="G1190" s="9" t="str">
        <f t="shared" si="56"/>
        <v/>
      </c>
      <c r="H1190" s="9">
        <v>-5</v>
      </c>
      <c r="P1190" s="6"/>
    </row>
    <row r="1191" spans="1:16" hidden="1" x14ac:dyDescent="0.25">
      <c r="A1191" s="7">
        <v>40592</v>
      </c>
      <c r="B1191" s="8">
        <v>1400</v>
      </c>
      <c r="C1191" s="11">
        <v>61.03</v>
      </c>
      <c r="D1191" s="12">
        <v>61.027999999999999</v>
      </c>
      <c r="E1191" s="9" t="str">
        <f t="shared" si="54"/>
        <v/>
      </c>
      <c r="F1191" s="9" t="str">
        <f t="shared" si="55"/>
        <v/>
      </c>
      <c r="G1191" s="9" t="str">
        <f t="shared" si="56"/>
        <v/>
      </c>
      <c r="H1191" s="9">
        <v>-5</v>
      </c>
      <c r="P1191" s="5"/>
    </row>
    <row r="1192" spans="1:16" hidden="1" x14ac:dyDescent="0.25">
      <c r="A1192" s="7">
        <v>40592</v>
      </c>
      <c r="B1192" s="8">
        <v>1500</v>
      </c>
      <c r="C1192" s="11">
        <v>54.36</v>
      </c>
      <c r="D1192" s="12">
        <v>54.356999999999999</v>
      </c>
      <c r="E1192" s="9" t="str">
        <f t="shared" si="54"/>
        <v/>
      </c>
      <c r="F1192" s="9" t="str">
        <f t="shared" si="55"/>
        <v/>
      </c>
      <c r="G1192" s="9" t="str">
        <f t="shared" si="56"/>
        <v/>
      </c>
      <c r="H1192" s="9">
        <v>-5</v>
      </c>
      <c r="P1192" s="6"/>
    </row>
    <row r="1193" spans="1:16" hidden="1" x14ac:dyDescent="0.25">
      <c r="A1193" s="7">
        <v>40592</v>
      </c>
      <c r="B1193" s="8">
        <v>1600</v>
      </c>
      <c r="C1193" s="11">
        <v>52.5</v>
      </c>
      <c r="D1193" s="12">
        <v>52.497999999999998</v>
      </c>
      <c r="E1193" s="9" t="str">
        <f t="shared" si="54"/>
        <v/>
      </c>
      <c r="F1193" s="9" t="str">
        <f t="shared" si="55"/>
        <v/>
      </c>
      <c r="G1193" s="9" t="str">
        <f t="shared" si="56"/>
        <v/>
      </c>
      <c r="H1193" s="9">
        <v>-5</v>
      </c>
      <c r="P1193" s="5"/>
    </row>
    <row r="1194" spans="1:16" hidden="1" x14ac:dyDescent="0.25">
      <c r="A1194" s="7">
        <v>40592</v>
      </c>
      <c r="B1194" s="8">
        <v>1700</v>
      </c>
      <c r="C1194" s="11">
        <v>62.07</v>
      </c>
      <c r="D1194" s="12">
        <v>62.072000000000003</v>
      </c>
      <c r="E1194" s="9" t="str">
        <f t="shared" si="54"/>
        <v/>
      </c>
      <c r="F1194" s="9" t="str">
        <f t="shared" si="55"/>
        <v/>
      </c>
      <c r="G1194" s="9" t="str">
        <f t="shared" si="56"/>
        <v/>
      </c>
      <c r="H1194" s="9">
        <v>-5</v>
      </c>
      <c r="P1194" s="6"/>
    </row>
    <row r="1195" spans="1:16" hidden="1" x14ac:dyDescent="0.25">
      <c r="A1195" s="7">
        <v>40592</v>
      </c>
      <c r="B1195" s="8">
        <v>1800</v>
      </c>
      <c r="C1195" s="11">
        <v>68.41</v>
      </c>
      <c r="D1195" s="12">
        <v>68.406000000000006</v>
      </c>
      <c r="E1195" s="9" t="str">
        <f t="shared" si="54"/>
        <v/>
      </c>
      <c r="F1195" s="9" t="str">
        <f t="shared" si="55"/>
        <v/>
      </c>
      <c r="G1195" s="9" t="str">
        <f t="shared" si="56"/>
        <v/>
      </c>
      <c r="H1195" s="9">
        <v>-5</v>
      </c>
      <c r="P1195" s="5"/>
    </row>
    <row r="1196" spans="1:16" hidden="1" x14ac:dyDescent="0.25">
      <c r="A1196" s="7">
        <v>40592</v>
      </c>
      <c r="B1196" s="8">
        <v>1900</v>
      </c>
      <c r="C1196" s="11">
        <v>66.7</v>
      </c>
      <c r="D1196" s="12">
        <v>66.703000000000003</v>
      </c>
      <c r="E1196" s="9" t="str">
        <f t="shared" si="54"/>
        <v/>
      </c>
      <c r="F1196" s="9" t="str">
        <f t="shared" si="55"/>
        <v/>
      </c>
      <c r="G1196" s="9" t="str">
        <f t="shared" si="56"/>
        <v/>
      </c>
      <c r="H1196" s="9">
        <v>-5</v>
      </c>
      <c r="P1196" s="6"/>
    </row>
    <row r="1197" spans="1:16" hidden="1" x14ac:dyDescent="0.25">
      <c r="A1197" s="7">
        <v>40592</v>
      </c>
      <c r="B1197" s="8">
        <v>2000</v>
      </c>
      <c r="C1197" s="11">
        <v>60.04</v>
      </c>
      <c r="D1197" s="12">
        <v>60.036999999999999</v>
      </c>
      <c r="E1197" s="9" t="str">
        <f t="shared" si="54"/>
        <v/>
      </c>
      <c r="F1197" s="9" t="str">
        <f t="shared" si="55"/>
        <v/>
      </c>
      <c r="G1197" s="9" t="str">
        <f t="shared" si="56"/>
        <v/>
      </c>
      <c r="H1197" s="9">
        <v>-5</v>
      </c>
      <c r="P1197" s="5"/>
    </row>
    <row r="1198" spans="1:16" hidden="1" x14ac:dyDescent="0.25">
      <c r="A1198" s="7">
        <v>40592</v>
      </c>
      <c r="B1198" s="8">
        <v>2100</v>
      </c>
      <c r="C1198" s="11">
        <v>50.31</v>
      </c>
      <c r="D1198" s="12">
        <v>50.314</v>
      </c>
      <c r="E1198" s="9" t="str">
        <f t="shared" si="54"/>
        <v/>
      </c>
      <c r="F1198" s="9" t="str">
        <f t="shared" si="55"/>
        <v/>
      </c>
      <c r="G1198" s="9" t="str">
        <f t="shared" si="56"/>
        <v/>
      </c>
      <c r="H1198" s="9">
        <v>-5</v>
      </c>
      <c r="P1198" s="6"/>
    </row>
    <row r="1199" spans="1:16" hidden="1" x14ac:dyDescent="0.25">
      <c r="A1199" s="7">
        <v>40592</v>
      </c>
      <c r="B1199" s="8">
        <v>2200</v>
      </c>
      <c r="C1199" s="11">
        <v>54.58</v>
      </c>
      <c r="D1199" s="12">
        <v>54.579000000000001</v>
      </c>
      <c r="E1199" s="9" t="str">
        <f t="shared" si="54"/>
        <v/>
      </c>
      <c r="F1199" s="9" t="str">
        <f t="shared" si="55"/>
        <v/>
      </c>
      <c r="G1199" s="9" t="str">
        <f t="shared" si="56"/>
        <v/>
      </c>
      <c r="H1199" s="9">
        <v>-5</v>
      </c>
      <c r="P1199" s="5"/>
    </row>
    <row r="1200" spans="1:16" hidden="1" x14ac:dyDescent="0.25">
      <c r="A1200" s="7">
        <v>40592</v>
      </c>
      <c r="B1200" s="8">
        <v>2300</v>
      </c>
      <c r="C1200" s="11">
        <v>50.48</v>
      </c>
      <c r="D1200" s="12">
        <v>50.484000000000002</v>
      </c>
      <c r="E1200" s="9">
        <f t="shared" si="54"/>
        <v>57.418333333333329</v>
      </c>
      <c r="F1200" s="9">
        <f t="shared" si="55"/>
        <v>57.418041666666674</v>
      </c>
      <c r="G1200" s="9">
        <f t="shared" si="56"/>
        <v>2.9166666665503271E-4</v>
      </c>
      <c r="H1200" s="9">
        <v>-5</v>
      </c>
      <c r="P1200" s="6"/>
    </row>
    <row r="1201" spans="1:16" hidden="1" x14ac:dyDescent="0.25">
      <c r="A1201" s="7">
        <v>40593</v>
      </c>
      <c r="B1201" s="8">
        <v>0</v>
      </c>
      <c r="C1201" s="11">
        <v>52.81</v>
      </c>
      <c r="D1201" s="12">
        <v>52.808</v>
      </c>
      <c r="E1201" s="9" t="str">
        <f t="shared" ref="E1201:E1264" si="57">IF(A1201=A1202,"",AVERAGE(C1178:C1201))</f>
        <v/>
      </c>
      <c r="F1201" s="9" t="str">
        <f t="shared" ref="F1201:F1264" si="58">IF(A1201=A1202,"",AVERAGE(D1178:D1201))</f>
        <v/>
      </c>
      <c r="G1201" s="9" t="str">
        <f t="shared" ref="G1201:G1264" si="59">IF(A1201=A1202,"",E1201-F1201)</f>
        <v/>
      </c>
      <c r="H1201" s="9">
        <v>-5</v>
      </c>
      <c r="P1201" s="5"/>
    </row>
    <row r="1202" spans="1:16" hidden="1" x14ac:dyDescent="0.25">
      <c r="A1202" s="7">
        <v>40593</v>
      </c>
      <c r="B1202" s="8">
        <v>100</v>
      </c>
      <c r="C1202" s="11">
        <v>51.14</v>
      </c>
      <c r="D1202" s="12">
        <v>51.137999999999998</v>
      </c>
      <c r="E1202" s="9" t="str">
        <f t="shared" si="57"/>
        <v/>
      </c>
      <c r="F1202" s="9" t="str">
        <f t="shared" si="58"/>
        <v/>
      </c>
      <c r="G1202" s="9" t="str">
        <f t="shared" si="59"/>
        <v/>
      </c>
      <c r="H1202" s="9">
        <v>-5</v>
      </c>
      <c r="P1202" s="6"/>
    </row>
    <row r="1203" spans="1:16" hidden="1" x14ac:dyDescent="0.25">
      <c r="A1203" s="7">
        <v>40593</v>
      </c>
      <c r="B1203" s="8">
        <v>200</v>
      </c>
      <c r="C1203" s="11">
        <v>48.47</v>
      </c>
      <c r="D1203" s="12">
        <v>48.466000000000001</v>
      </c>
      <c r="E1203" s="9" t="str">
        <f t="shared" si="57"/>
        <v/>
      </c>
      <c r="F1203" s="9" t="str">
        <f t="shared" si="58"/>
        <v/>
      </c>
      <c r="G1203" s="9" t="str">
        <f t="shared" si="59"/>
        <v/>
      </c>
      <c r="H1203" s="9">
        <v>-5</v>
      </c>
      <c r="P1203" s="5"/>
    </row>
    <row r="1204" spans="1:16" hidden="1" x14ac:dyDescent="0.25">
      <c r="A1204" s="7">
        <v>40593</v>
      </c>
      <c r="B1204" s="8">
        <v>300</v>
      </c>
      <c r="C1204" s="11">
        <v>44.46</v>
      </c>
      <c r="D1204" s="12">
        <v>44.463000000000001</v>
      </c>
      <c r="E1204" s="9" t="str">
        <f t="shared" si="57"/>
        <v/>
      </c>
      <c r="F1204" s="9" t="str">
        <f t="shared" si="58"/>
        <v/>
      </c>
      <c r="G1204" s="9" t="str">
        <f t="shared" si="59"/>
        <v/>
      </c>
      <c r="H1204" s="9">
        <v>-5</v>
      </c>
      <c r="P1204" s="6"/>
    </row>
    <row r="1205" spans="1:16" hidden="1" x14ac:dyDescent="0.25">
      <c r="A1205" s="7">
        <v>40593</v>
      </c>
      <c r="B1205" s="8">
        <v>400</v>
      </c>
      <c r="C1205" s="11">
        <v>43.89</v>
      </c>
      <c r="D1205" s="12">
        <v>43.890999999999998</v>
      </c>
      <c r="E1205" s="9" t="str">
        <f t="shared" si="57"/>
        <v/>
      </c>
      <c r="F1205" s="9" t="str">
        <f t="shared" si="58"/>
        <v/>
      </c>
      <c r="G1205" s="9" t="str">
        <f t="shared" si="59"/>
        <v/>
      </c>
      <c r="H1205" s="9">
        <v>-5</v>
      </c>
      <c r="P1205" s="5"/>
    </row>
    <row r="1206" spans="1:16" hidden="1" x14ac:dyDescent="0.25">
      <c r="A1206" s="7">
        <v>40593</v>
      </c>
      <c r="B1206" s="8">
        <v>500</v>
      </c>
      <c r="C1206" s="11">
        <v>43.47</v>
      </c>
      <c r="D1206" s="12">
        <v>43.47</v>
      </c>
      <c r="E1206" s="9" t="str">
        <f t="shared" si="57"/>
        <v/>
      </c>
      <c r="F1206" s="9" t="str">
        <f t="shared" si="58"/>
        <v/>
      </c>
      <c r="G1206" s="9" t="str">
        <f t="shared" si="59"/>
        <v/>
      </c>
      <c r="H1206" s="9">
        <v>-5</v>
      </c>
      <c r="P1206" s="6"/>
    </row>
    <row r="1207" spans="1:16" hidden="1" x14ac:dyDescent="0.25">
      <c r="A1207" s="7">
        <v>40593</v>
      </c>
      <c r="B1207" s="8">
        <v>600</v>
      </c>
      <c r="C1207" s="11">
        <v>43.08</v>
      </c>
      <c r="D1207" s="12">
        <v>43.079000000000001</v>
      </c>
      <c r="E1207" s="9" t="str">
        <f t="shared" si="57"/>
        <v/>
      </c>
      <c r="F1207" s="9" t="str">
        <f t="shared" si="58"/>
        <v/>
      </c>
      <c r="G1207" s="9" t="str">
        <f t="shared" si="59"/>
        <v/>
      </c>
      <c r="H1207" s="9">
        <v>-5</v>
      </c>
      <c r="P1207" s="5"/>
    </row>
    <row r="1208" spans="1:16" hidden="1" x14ac:dyDescent="0.25">
      <c r="A1208" s="7">
        <v>40593</v>
      </c>
      <c r="B1208" s="8">
        <v>700</v>
      </c>
      <c r="C1208" s="11">
        <v>43.81</v>
      </c>
      <c r="D1208" s="12">
        <v>43.81</v>
      </c>
      <c r="E1208" s="9" t="str">
        <f t="shared" si="57"/>
        <v/>
      </c>
      <c r="F1208" s="9" t="str">
        <f t="shared" si="58"/>
        <v/>
      </c>
      <c r="G1208" s="9" t="str">
        <f t="shared" si="59"/>
        <v/>
      </c>
      <c r="H1208" s="9">
        <v>-5</v>
      </c>
      <c r="P1208" s="6"/>
    </row>
    <row r="1209" spans="1:16" hidden="1" x14ac:dyDescent="0.25">
      <c r="A1209" s="7">
        <v>40593</v>
      </c>
      <c r="B1209" s="8">
        <v>800</v>
      </c>
      <c r="C1209" s="11">
        <v>47.47</v>
      </c>
      <c r="D1209" s="12">
        <v>47.465000000000003</v>
      </c>
      <c r="E1209" s="9" t="str">
        <f t="shared" si="57"/>
        <v/>
      </c>
      <c r="F1209" s="9" t="str">
        <f t="shared" si="58"/>
        <v/>
      </c>
      <c r="G1209" s="9" t="str">
        <f t="shared" si="59"/>
        <v/>
      </c>
      <c r="H1209" s="9">
        <v>-5</v>
      </c>
      <c r="P1209" s="5"/>
    </row>
    <row r="1210" spans="1:16" hidden="1" x14ac:dyDescent="0.25">
      <c r="A1210" s="7">
        <v>40593</v>
      </c>
      <c r="B1210" s="8">
        <v>900</v>
      </c>
      <c r="C1210" s="11">
        <v>54.78</v>
      </c>
      <c r="D1210" s="12">
        <v>54.777999999999999</v>
      </c>
      <c r="E1210" s="9" t="str">
        <f t="shared" si="57"/>
        <v/>
      </c>
      <c r="F1210" s="9" t="str">
        <f t="shared" si="58"/>
        <v/>
      </c>
      <c r="G1210" s="9" t="str">
        <f t="shared" si="59"/>
        <v/>
      </c>
      <c r="H1210" s="9">
        <v>-5</v>
      </c>
      <c r="P1210" s="6"/>
    </row>
    <row r="1211" spans="1:16" hidden="1" x14ac:dyDescent="0.25">
      <c r="A1211" s="7">
        <v>40593</v>
      </c>
      <c r="B1211" s="8">
        <v>1000</v>
      </c>
      <c r="C1211" s="11">
        <v>56</v>
      </c>
      <c r="D1211" s="12">
        <v>56</v>
      </c>
      <c r="E1211" s="9" t="str">
        <f t="shared" si="57"/>
        <v/>
      </c>
      <c r="F1211" s="9" t="str">
        <f t="shared" si="58"/>
        <v/>
      </c>
      <c r="G1211" s="9" t="str">
        <f t="shared" si="59"/>
        <v/>
      </c>
      <c r="H1211" s="9">
        <v>-5</v>
      </c>
      <c r="P1211" s="5"/>
    </row>
    <row r="1212" spans="1:16" hidden="1" x14ac:dyDescent="0.25">
      <c r="A1212" s="7">
        <v>40593</v>
      </c>
      <c r="B1212" s="8">
        <v>1100</v>
      </c>
      <c r="C1212" s="11">
        <v>56.02</v>
      </c>
      <c r="D1212" s="12">
        <v>56.02</v>
      </c>
      <c r="E1212" s="9" t="str">
        <f t="shared" si="57"/>
        <v/>
      </c>
      <c r="F1212" s="9" t="str">
        <f t="shared" si="58"/>
        <v/>
      </c>
      <c r="G1212" s="9" t="str">
        <f t="shared" si="59"/>
        <v/>
      </c>
      <c r="H1212" s="9">
        <v>-5</v>
      </c>
      <c r="P1212" s="6"/>
    </row>
    <row r="1213" spans="1:16" hidden="1" x14ac:dyDescent="0.25">
      <c r="A1213" s="7">
        <v>40593</v>
      </c>
      <c r="B1213" s="8">
        <v>1200</v>
      </c>
      <c r="C1213" s="11">
        <v>54.44</v>
      </c>
      <c r="D1213" s="12">
        <v>54.44</v>
      </c>
      <c r="E1213" s="9" t="str">
        <f t="shared" si="57"/>
        <v/>
      </c>
      <c r="F1213" s="9" t="str">
        <f t="shared" si="58"/>
        <v/>
      </c>
      <c r="G1213" s="9" t="str">
        <f t="shared" si="59"/>
        <v/>
      </c>
      <c r="H1213" s="9">
        <v>-5</v>
      </c>
      <c r="P1213" s="5"/>
    </row>
    <row r="1214" spans="1:16" hidden="1" x14ac:dyDescent="0.25">
      <c r="A1214" s="7">
        <v>40593</v>
      </c>
      <c r="B1214" s="8">
        <v>1300</v>
      </c>
      <c r="C1214" s="11">
        <v>49.62</v>
      </c>
      <c r="D1214" s="12">
        <v>49.616</v>
      </c>
      <c r="E1214" s="9" t="str">
        <f t="shared" si="57"/>
        <v/>
      </c>
      <c r="F1214" s="9" t="str">
        <f t="shared" si="58"/>
        <v/>
      </c>
      <c r="G1214" s="9" t="str">
        <f t="shared" si="59"/>
        <v/>
      </c>
      <c r="H1214" s="9">
        <v>-5</v>
      </c>
      <c r="P1214" s="6"/>
    </row>
    <row r="1215" spans="1:16" hidden="1" x14ac:dyDescent="0.25">
      <c r="A1215" s="7">
        <v>40593</v>
      </c>
      <c r="B1215" s="8">
        <v>1400</v>
      </c>
      <c r="C1215" s="11">
        <v>47.1</v>
      </c>
      <c r="D1215" s="12">
        <v>47.098999999999997</v>
      </c>
      <c r="E1215" s="9" t="str">
        <f t="shared" si="57"/>
        <v/>
      </c>
      <c r="F1215" s="9" t="str">
        <f t="shared" si="58"/>
        <v/>
      </c>
      <c r="G1215" s="9" t="str">
        <f t="shared" si="59"/>
        <v/>
      </c>
      <c r="H1215" s="9">
        <v>-5</v>
      </c>
      <c r="P1215" s="5"/>
    </row>
    <row r="1216" spans="1:16" hidden="1" x14ac:dyDescent="0.25">
      <c r="A1216" s="7">
        <v>40593</v>
      </c>
      <c r="B1216" s="8">
        <v>1500</v>
      </c>
      <c r="C1216" s="11">
        <v>45.05</v>
      </c>
      <c r="D1216" s="12">
        <v>45.05</v>
      </c>
      <c r="E1216" s="9" t="str">
        <f t="shared" si="57"/>
        <v/>
      </c>
      <c r="F1216" s="9" t="str">
        <f t="shared" si="58"/>
        <v/>
      </c>
      <c r="G1216" s="9" t="str">
        <f t="shared" si="59"/>
        <v/>
      </c>
      <c r="H1216" s="9">
        <v>-5</v>
      </c>
      <c r="P1216" s="6"/>
    </row>
    <row r="1217" spans="1:16" hidden="1" x14ac:dyDescent="0.25">
      <c r="A1217" s="7">
        <v>40593</v>
      </c>
      <c r="B1217" s="8">
        <v>1600</v>
      </c>
      <c r="C1217" s="11">
        <v>45.34</v>
      </c>
      <c r="D1217" s="12">
        <v>45.338999999999999</v>
      </c>
      <c r="E1217" s="9" t="str">
        <f t="shared" si="57"/>
        <v/>
      </c>
      <c r="F1217" s="9" t="str">
        <f t="shared" si="58"/>
        <v/>
      </c>
      <c r="G1217" s="9" t="str">
        <f t="shared" si="59"/>
        <v/>
      </c>
      <c r="H1217" s="9">
        <v>-5</v>
      </c>
      <c r="P1217" s="5"/>
    </row>
    <row r="1218" spans="1:16" hidden="1" x14ac:dyDescent="0.25">
      <c r="A1218" s="7">
        <v>40593</v>
      </c>
      <c r="B1218" s="8">
        <v>1700</v>
      </c>
      <c r="C1218" s="11">
        <v>49.55</v>
      </c>
      <c r="D1218" s="12">
        <v>49.548000000000002</v>
      </c>
      <c r="E1218" s="9" t="str">
        <f t="shared" si="57"/>
        <v/>
      </c>
      <c r="F1218" s="9" t="str">
        <f t="shared" si="58"/>
        <v/>
      </c>
      <c r="G1218" s="9" t="str">
        <f t="shared" si="59"/>
        <v/>
      </c>
      <c r="H1218" s="9">
        <v>-5</v>
      </c>
      <c r="P1218" s="6"/>
    </row>
    <row r="1219" spans="1:16" hidden="1" x14ac:dyDescent="0.25">
      <c r="A1219" s="7">
        <v>40593</v>
      </c>
      <c r="B1219" s="8">
        <v>1800</v>
      </c>
      <c r="C1219" s="11">
        <v>63.06</v>
      </c>
      <c r="D1219" s="12">
        <v>63.055999999999997</v>
      </c>
      <c r="E1219" s="9" t="str">
        <f t="shared" si="57"/>
        <v/>
      </c>
      <c r="F1219" s="9" t="str">
        <f t="shared" si="58"/>
        <v/>
      </c>
      <c r="G1219" s="9" t="str">
        <f t="shared" si="59"/>
        <v/>
      </c>
      <c r="H1219" s="9">
        <v>-5</v>
      </c>
      <c r="P1219" s="5"/>
    </row>
    <row r="1220" spans="1:16" hidden="1" x14ac:dyDescent="0.25">
      <c r="A1220" s="7">
        <v>40593</v>
      </c>
      <c r="B1220" s="8">
        <v>1900</v>
      </c>
      <c r="C1220" s="11">
        <v>61.02</v>
      </c>
      <c r="D1220" s="12">
        <v>61.02</v>
      </c>
      <c r="E1220" s="9" t="str">
        <f t="shared" si="57"/>
        <v/>
      </c>
      <c r="F1220" s="9" t="str">
        <f t="shared" si="58"/>
        <v/>
      </c>
      <c r="G1220" s="9" t="str">
        <f t="shared" si="59"/>
        <v/>
      </c>
      <c r="H1220" s="9">
        <v>-5</v>
      </c>
      <c r="P1220" s="6"/>
    </row>
    <row r="1221" spans="1:16" hidden="1" x14ac:dyDescent="0.25">
      <c r="A1221" s="7">
        <v>40593</v>
      </c>
      <c r="B1221" s="8">
        <v>2000</v>
      </c>
      <c r="C1221" s="11">
        <v>51.21</v>
      </c>
      <c r="D1221" s="12">
        <v>51.21</v>
      </c>
      <c r="E1221" s="9" t="str">
        <f t="shared" si="57"/>
        <v/>
      </c>
      <c r="F1221" s="9" t="str">
        <f t="shared" si="58"/>
        <v/>
      </c>
      <c r="G1221" s="9" t="str">
        <f t="shared" si="59"/>
        <v/>
      </c>
      <c r="H1221" s="9">
        <v>-5</v>
      </c>
      <c r="P1221" s="5"/>
    </row>
    <row r="1222" spans="1:16" hidden="1" x14ac:dyDescent="0.25">
      <c r="A1222" s="7">
        <v>40593</v>
      </c>
      <c r="B1222" s="8">
        <v>2100</v>
      </c>
      <c r="C1222" s="11">
        <v>46.5</v>
      </c>
      <c r="D1222" s="12">
        <v>46.5</v>
      </c>
      <c r="E1222" s="9" t="str">
        <f t="shared" si="57"/>
        <v/>
      </c>
      <c r="F1222" s="9" t="str">
        <f t="shared" si="58"/>
        <v/>
      </c>
      <c r="G1222" s="9" t="str">
        <f t="shared" si="59"/>
        <v/>
      </c>
      <c r="H1222" s="9">
        <v>-5</v>
      </c>
      <c r="P1222" s="6"/>
    </row>
    <row r="1223" spans="1:16" hidden="1" x14ac:dyDescent="0.25">
      <c r="A1223" s="7">
        <v>40593</v>
      </c>
      <c r="B1223" s="8">
        <v>2200</v>
      </c>
      <c r="C1223" s="11">
        <v>52.04</v>
      </c>
      <c r="D1223" s="12">
        <v>52.039000000000001</v>
      </c>
      <c r="E1223" s="9" t="str">
        <f t="shared" si="57"/>
        <v/>
      </c>
      <c r="F1223" s="9" t="str">
        <f t="shared" si="58"/>
        <v/>
      </c>
      <c r="G1223" s="9" t="str">
        <f t="shared" si="59"/>
        <v/>
      </c>
      <c r="H1223" s="9">
        <v>-5</v>
      </c>
      <c r="P1223" s="5"/>
    </row>
    <row r="1224" spans="1:16" hidden="1" x14ac:dyDescent="0.25">
      <c r="A1224" s="7">
        <v>40593</v>
      </c>
      <c r="B1224" s="8">
        <v>2300</v>
      </c>
      <c r="C1224" s="11">
        <v>49.68</v>
      </c>
      <c r="D1224" s="12">
        <v>50.872</v>
      </c>
      <c r="E1224" s="9">
        <f t="shared" si="57"/>
        <v>50.000416666666666</v>
      </c>
      <c r="F1224" s="9">
        <f t="shared" si="58"/>
        <v>50.049041666666675</v>
      </c>
      <c r="G1224" s="9">
        <f t="shared" si="59"/>
        <v>-4.8625000000008356E-2</v>
      </c>
      <c r="H1224" s="9">
        <v>-5</v>
      </c>
      <c r="P1224" s="6"/>
    </row>
    <row r="1225" spans="1:16" hidden="1" x14ac:dyDescent="0.25">
      <c r="A1225" s="7">
        <v>40594</v>
      </c>
      <c r="B1225" s="8">
        <v>0</v>
      </c>
      <c r="C1225" s="11">
        <v>47.83</v>
      </c>
      <c r="D1225" s="12">
        <v>47.826999999999998</v>
      </c>
      <c r="E1225" s="9" t="str">
        <f t="shared" si="57"/>
        <v/>
      </c>
      <c r="F1225" s="9" t="str">
        <f t="shared" si="58"/>
        <v/>
      </c>
      <c r="G1225" s="9" t="str">
        <f t="shared" si="59"/>
        <v/>
      </c>
      <c r="H1225" s="9">
        <v>-5</v>
      </c>
      <c r="P1225" s="5"/>
    </row>
    <row r="1226" spans="1:16" hidden="1" x14ac:dyDescent="0.25">
      <c r="A1226" s="7">
        <v>40594</v>
      </c>
      <c r="B1226" s="8">
        <v>100</v>
      </c>
      <c r="C1226" s="11">
        <v>44.83</v>
      </c>
      <c r="D1226" s="12">
        <v>44.832000000000001</v>
      </c>
      <c r="E1226" s="9" t="str">
        <f t="shared" si="57"/>
        <v/>
      </c>
      <c r="F1226" s="9" t="str">
        <f t="shared" si="58"/>
        <v/>
      </c>
      <c r="G1226" s="9" t="str">
        <f t="shared" si="59"/>
        <v/>
      </c>
      <c r="H1226" s="9">
        <v>-5</v>
      </c>
      <c r="P1226" s="6"/>
    </row>
    <row r="1227" spans="1:16" hidden="1" x14ac:dyDescent="0.25">
      <c r="A1227" s="7">
        <v>40594</v>
      </c>
      <c r="B1227" s="8">
        <v>200</v>
      </c>
      <c r="C1227" s="11">
        <v>42.23</v>
      </c>
      <c r="D1227" s="12">
        <v>42.228999999999999</v>
      </c>
      <c r="E1227" s="9" t="str">
        <f t="shared" si="57"/>
        <v/>
      </c>
      <c r="F1227" s="9" t="str">
        <f t="shared" si="58"/>
        <v/>
      </c>
      <c r="G1227" s="9" t="str">
        <f t="shared" si="59"/>
        <v/>
      </c>
      <c r="H1227" s="9">
        <v>-5</v>
      </c>
      <c r="P1227" s="5"/>
    </row>
    <row r="1228" spans="1:16" hidden="1" x14ac:dyDescent="0.25">
      <c r="A1228" s="7">
        <v>40594</v>
      </c>
      <c r="B1228" s="8">
        <v>300</v>
      </c>
      <c r="C1228" s="11">
        <v>38.97</v>
      </c>
      <c r="D1228" s="12">
        <v>38.972999999999999</v>
      </c>
      <c r="E1228" s="9" t="str">
        <f t="shared" si="57"/>
        <v/>
      </c>
      <c r="F1228" s="9" t="str">
        <f t="shared" si="58"/>
        <v/>
      </c>
      <c r="G1228" s="9" t="str">
        <f t="shared" si="59"/>
        <v/>
      </c>
      <c r="H1228" s="9">
        <v>-5</v>
      </c>
      <c r="P1228" s="6"/>
    </row>
    <row r="1229" spans="1:16" hidden="1" x14ac:dyDescent="0.25">
      <c r="A1229" s="7">
        <v>40594</v>
      </c>
      <c r="B1229" s="8">
        <v>400</v>
      </c>
      <c r="C1229" s="11">
        <v>36.72</v>
      </c>
      <c r="D1229" s="12">
        <v>36.720999999999997</v>
      </c>
      <c r="E1229" s="9" t="str">
        <f t="shared" si="57"/>
        <v/>
      </c>
      <c r="F1229" s="9" t="str">
        <f t="shared" si="58"/>
        <v/>
      </c>
      <c r="G1229" s="9" t="str">
        <f t="shared" si="59"/>
        <v/>
      </c>
      <c r="H1229" s="9">
        <v>-5</v>
      </c>
      <c r="P1229" s="5"/>
    </row>
    <row r="1230" spans="1:16" hidden="1" x14ac:dyDescent="0.25">
      <c r="A1230" s="7">
        <v>40594</v>
      </c>
      <c r="B1230" s="8">
        <v>500</v>
      </c>
      <c r="C1230" s="11">
        <v>38.26</v>
      </c>
      <c r="D1230" s="12">
        <v>38.256</v>
      </c>
      <c r="E1230" s="9" t="str">
        <f t="shared" si="57"/>
        <v/>
      </c>
      <c r="F1230" s="9" t="str">
        <f t="shared" si="58"/>
        <v/>
      </c>
      <c r="G1230" s="9" t="str">
        <f t="shared" si="59"/>
        <v/>
      </c>
      <c r="H1230" s="9">
        <v>-5</v>
      </c>
      <c r="P1230" s="6"/>
    </row>
    <row r="1231" spans="1:16" hidden="1" x14ac:dyDescent="0.25">
      <c r="A1231" s="7">
        <v>40594</v>
      </c>
      <c r="B1231" s="8">
        <v>600</v>
      </c>
      <c r="C1231" s="11">
        <v>31.53</v>
      </c>
      <c r="D1231" s="12">
        <v>31.529</v>
      </c>
      <c r="E1231" s="9" t="str">
        <f t="shared" si="57"/>
        <v/>
      </c>
      <c r="F1231" s="9" t="str">
        <f t="shared" si="58"/>
        <v/>
      </c>
      <c r="G1231" s="9" t="str">
        <f t="shared" si="59"/>
        <v/>
      </c>
      <c r="H1231" s="9">
        <v>-5</v>
      </c>
      <c r="P1231" s="5"/>
    </row>
    <row r="1232" spans="1:16" hidden="1" x14ac:dyDescent="0.25">
      <c r="A1232" s="7">
        <v>40594</v>
      </c>
      <c r="B1232" s="8">
        <v>700</v>
      </c>
      <c r="C1232" s="11">
        <v>31.02</v>
      </c>
      <c r="D1232" s="12">
        <v>31.023</v>
      </c>
      <c r="E1232" s="9" t="str">
        <f t="shared" si="57"/>
        <v/>
      </c>
      <c r="F1232" s="9" t="str">
        <f t="shared" si="58"/>
        <v/>
      </c>
      <c r="G1232" s="9" t="str">
        <f t="shared" si="59"/>
        <v/>
      </c>
      <c r="H1232" s="9">
        <v>-5</v>
      </c>
      <c r="P1232" s="6"/>
    </row>
    <row r="1233" spans="1:16" hidden="1" x14ac:dyDescent="0.25">
      <c r="A1233" s="7">
        <v>40594</v>
      </c>
      <c r="B1233" s="8">
        <v>800</v>
      </c>
      <c r="C1233" s="11">
        <v>39.409999999999997</v>
      </c>
      <c r="D1233" s="12">
        <v>39.408000000000001</v>
      </c>
      <c r="E1233" s="9" t="str">
        <f t="shared" si="57"/>
        <v/>
      </c>
      <c r="F1233" s="9" t="str">
        <f t="shared" si="58"/>
        <v/>
      </c>
      <c r="G1233" s="9" t="str">
        <f t="shared" si="59"/>
        <v/>
      </c>
      <c r="H1233" s="9">
        <v>-5</v>
      </c>
      <c r="P1233" s="5"/>
    </row>
    <row r="1234" spans="1:16" hidden="1" x14ac:dyDescent="0.25">
      <c r="A1234" s="7">
        <v>40594</v>
      </c>
      <c r="B1234" s="8">
        <v>900</v>
      </c>
      <c r="C1234" s="11">
        <v>43.73</v>
      </c>
      <c r="D1234" s="12">
        <v>43.73</v>
      </c>
      <c r="E1234" s="9" t="str">
        <f t="shared" si="57"/>
        <v/>
      </c>
      <c r="F1234" s="9" t="str">
        <f t="shared" si="58"/>
        <v/>
      </c>
      <c r="G1234" s="9" t="str">
        <f t="shared" si="59"/>
        <v/>
      </c>
      <c r="H1234" s="9">
        <v>-5</v>
      </c>
      <c r="P1234" s="6"/>
    </row>
    <row r="1235" spans="1:16" hidden="1" x14ac:dyDescent="0.25">
      <c r="A1235" s="7">
        <v>40594</v>
      </c>
      <c r="B1235" s="8">
        <v>1000</v>
      </c>
      <c r="C1235" s="11">
        <v>46.06</v>
      </c>
      <c r="D1235" s="12">
        <v>46.064</v>
      </c>
      <c r="E1235" s="9" t="str">
        <f t="shared" si="57"/>
        <v/>
      </c>
      <c r="F1235" s="9" t="str">
        <f t="shared" si="58"/>
        <v/>
      </c>
      <c r="G1235" s="9" t="str">
        <f t="shared" si="59"/>
        <v/>
      </c>
      <c r="H1235" s="9">
        <v>-5</v>
      </c>
      <c r="P1235" s="5"/>
    </row>
    <row r="1236" spans="1:16" hidden="1" x14ac:dyDescent="0.25">
      <c r="A1236" s="7">
        <v>40594</v>
      </c>
      <c r="B1236" s="8">
        <v>1100</v>
      </c>
      <c r="C1236" s="11">
        <v>49.94</v>
      </c>
      <c r="D1236" s="12">
        <v>49.94</v>
      </c>
      <c r="E1236" s="9" t="str">
        <f t="shared" si="57"/>
        <v/>
      </c>
      <c r="F1236" s="9" t="str">
        <f t="shared" si="58"/>
        <v/>
      </c>
      <c r="G1236" s="9" t="str">
        <f t="shared" si="59"/>
        <v/>
      </c>
      <c r="H1236" s="9">
        <v>-5</v>
      </c>
      <c r="P1236" s="6"/>
    </row>
    <row r="1237" spans="1:16" hidden="1" x14ac:dyDescent="0.25">
      <c r="A1237" s="7">
        <v>40594</v>
      </c>
      <c r="B1237" s="8">
        <v>1200</v>
      </c>
      <c r="C1237" s="11">
        <v>50.84</v>
      </c>
      <c r="D1237" s="12">
        <v>50.835999999999999</v>
      </c>
      <c r="E1237" s="9" t="str">
        <f t="shared" si="57"/>
        <v/>
      </c>
      <c r="F1237" s="9" t="str">
        <f t="shared" si="58"/>
        <v/>
      </c>
      <c r="G1237" s="9" t="str">
        <f t="shared" si="59"/>
        <v/>
      </c>
      <c r="H1237" s="9">
        <v>-5</v>
      </c>
      <c r="P1237" s="5"/>
    </row>
    <row r="1238" spans="1:16" hidden="1" x14ac:dyDescent="0.25">
      <c r="A1238" s="7">
        <v>40594</v>
      </c>
      <c r="B1238" s="8">
        <v>1300</v>
      </c>
      <c r="C1238" s="11">
        <v>45.11</v>
      </c>
      <c r="D1238" s="12">
        <v>45.11</v>
      </c>
      <c r="E1238" s="9" t="str">
        <f t="shared" si="57"/>
        <v/>
      </c>
      <c r="F1238" s="9" t="str">
        <f t="shared" si="58"/>
        <v/>
      </c>
      <c r="G1238" s="9" t="str">
        <f t="shared" si="59"/>
        <v/>
      </c>
      <c r="H1238" s="9">
        <v>-5</v>
      </c>
      <c r="P1238" s="6"/>
    </row>
    <row r="1239" spans="1:16" hidden="1" x14ac:dyDescent="0.25">
      <c r="A1239" s="7">
        <v>40594</v>
      </c>
      <c r="B1239" s="8">
        <v>1400</v>
      </c>
      <c r="C1239" s="11">
        <v>43.07</v>
      </c>
      <c r="D1239" s="12">
        <v>43.070999999999998</v>
      </c>
      <c r="E1239" s="9" t="str">
        <f t="shared" si="57"/>
        <v/>
      </c>
      <c r="F1239" s="9" t="str">
        <f t="shared" si="58"/>
        <v/>
      </c>
      <c r="G1239" s="9" t="str">
        <f t="shared" si="59"/>
        <v/>
      </c>
      <c r="H1239" s="9">
        <v>-5</v>
      </c>
      <c r="P1239" s="5"/>
    </row>
    <row r="1240" spans="1:16" hidden="1" x14ac:dyDescent="0.25">
      <c r="A1240" s="7">
        <v>40594</v>
      </c>
      <c r="B1240" s="8">
        <v>1500</v>
      </c>
      <c r="C1240" s="11">
        <v>41.7</v>
      </c>
      <c r="D1240" s="12">
        <v>41.698999999999998</v>
      </c>
      <c r="E1240" s="9" t="str">
        <f t="shared" si="57"/>
        <v/>
      </c>
      <c r="F1240" s="9" t="str">
        <f t="shared" si="58"/>
        <v/>
      </c>
      <c r="G1240" s="9" t="str">
        <f t="shared" si="59"/>
        <v/>
      </c>
      <c r="H1240" s="9">
        <v>-5</v>
      </c>
      <c r="P1240" s="6"/>
    </row>
    <row r="1241" spans="1:16" hidden="1" x14ac:dyDescent="0.25">
      <c r="A1241" s="7">
        <v>40594</v>
      </c>
      <c r="B1241" s="8">
        <v>1600</v>
      </c>
      <c r="C1241" s="11">
        <v>41.22</v>
      </c>
      <c r="D1241" s="12">
        <v>41.225000000000001</v>
      </c>
      <c r="E1241" s="9" t="str">
        <f t="shared" si="57"/>
        <v/>
      </c>
      <c r="F1241" s="9" t="str">
        <f t="shared" si="58"/>
        <v/>
      </c>
      <c r="G1241" s="9" t="str">
        <f t="shared" si="59"/>
        <v/>
      </c>
      <c r="H1241" s="9">
        <v>-5</v>
      </c>
      <c r="P1241" s="5"/>
    </row>
    <row r="1242" spans="1:16" hidden="1" x14ac:dyDescent="0.25">
      <c r="A1242" s="7">
        <v>40594</v>
      </c>
      <c r="B1242" s="8">
        <v>1700</v>
      </c>
      <c r="C1242" s="11">
        <v>47.87</v>
      </c>
      <c r="D1242" s="12">
        <v>47.872</v>
      </c>
      <c r="E1242" s="9" t="str">
        <f t="shared" si="57"/>
        <v/>
      </c>
      <c r="F1242" s="9" t="str">
        <f t="shared" si="58"/>
        <v/>
      </c>
      <c r="G1242" s="9" t="str">
        <f t="shared" si="59"/>
        <v/>
      </c>
      <c r="H1242" s="9">
        <v>-5</v>
      </c>
      <c r="P1242" s="6"/>
    </row>
    <row r="1243" spans="1:16" hidden="1" x14ac:dyDescent="0.25">
      <c r="A1243" s="7">
        <v>40594</v>
      </c>
      <c r="B1243" s="8">
        <v>1800</v>
      </c>
      <c r="C1243" s="11">
        <v>60.92</v>
      </c>
      <c r="D1243" s="12">
        <v>60.923000000000002</v>
      </c>
      <c r="E1243" s="9" t="str">
        <f t="shared" si="57"/>
        <v/>
      </c>
      <c r="F1243" s="9" t="str">
        <f t="shared" si="58"/>
        <v/>
      </c>
      <c r="G1243" s="9" t="str">
        <f t="shared" si="59"/>
        <v/>
      </c>
      <c r="H1243" s="9">
        <v>-5</v>
      </c>
      <c r="P1243" s="5"/>
    </row>
    <row r="1244" spans="1:16" hidden="1" x14ac:dyDescent="0.25">
      <c r="A1244" s="7">
        <v>40594</v>
      </c>
      <c r="B1244" s="8">
        <v>1900</v>
      </c>
      <c r="C1244" s="11">
        <v>63.93</v>
      </c>
      <c r="D1244" s="12">
        <v>63.933</v>
      </c>
      <c r="E1244" s="9" t="str">
        <f t="shared" si="57"/>
        <v/>
      </c>
      <c r="F1244" s="9" t="str">
        <f t="shared" si="58"/>
        <v/>
      </c>
      <c r="G1244" s="9" t="str">
        <f t="shared" si="59"/>
        <v/>
      </c>
      <c r="H1244" s="9">
        <v>-5</v>
      </c>
      <c r="P1244" s="6"/>
    </row>
    <row r="1245" spans="1:16" hidden="1" x14ac:dyDescent="0.25">
      <c r="A1245" s="7">
        <v>40594</v>
      </c>
      <c r="B1245" s="8">
        <v>2000</v>
      </c>
      <c r="C1245" s="11">
        <v>61.07</v>
      </c>
      <c r="D1245" s="12">
        <v>61.073</v>
      </c>
      <c r="E1245" s="9" t="str">
        <f t="shared" si="57"/>
        <v/>
      </c>
      <c r="F1245" s="9" t="str">
        <f t="shared" si="58"/>
        <v/>
      </c>
      <c r="G1245" s="9" t="str">
        <f t="shared" si="59"/>
        <v/>
      </c>
      <c r="H1245" s="9">
        <v>-5</v>
      </c>
      <c r="P1245" s="5"/>
    </row>
    <row r="1246" spans="1:16" hidden="1" x14ac:dyDescent="0.25">
      <c r="A1246" s="7">
        <v>40594</v>
      </c>
      <c r="B1246" s="8">
        <v>2100</v>
      </c>
      <c r="C1246" s="11">
        <v>54.9</v>
      </c>
      <c r="D1246" s="12">
        <v>54.898000000000003</v>
      </c>
      <c r="E1246" s="9" t="str">
        <f t="shared" si="57"/>
        <v/>
      </c>
      <c r="F1246" s="9" t="str">
        <f t="shared" si="58"/>
        <v/>
      </c>
      <c r="G1246" s="9" t="str">
        <f t="shared" si="59"/>
        <v/>
      </c>
      <c r="H1246" s="9">
        <v>-5</v>
      </c>
      <c r="P1246" s="6"/>
    </row>
    <row r="1247" spans="1:16" hidden="1" x14ac:dyDescent="0.25">
      <c r="A1247" s="7">
        <v>40594</v>
      </c>
      <c r="B1247" s="8">
        <v>2200</v>
      </c>
      <c r="C1247" s="11">
        <v>60.03</v>
      </c>
      <c r="D1247" s="12">
        <v>60.031999999999996</v>
      </c>
      <c r="E1247" s="9" t="str">
        <f t="shared" si="57"/>
        <v/>
      </c>
      <c r="F1247" s="9" t="str">
        <f t="shared" si="58"/>
        <v/>
      </c>
      <c r="G1247" s="9" t="str">
        <f t="shared" si="59"/>
        <v/>
      </c>
      <c r="H1247" s="9">
        <v>-5</v>
      </c>
      <c r="P1247" s="5"/>
    </row>
    <row r="1248" spans="1:16" hidden="1" x14ac:dyDescent="0.25">
      <c r="A1248" s="7">
        <v>40594</v>
      </c>
      <c r="B1248" s="8">
        <v>2300</v>
      </c>
      <c r="C1248" s="11">
        <v>52.81</v>
      </c>
      <c r="D1248" s="12">
        <v>52.811</v>
      </c>
      <c r="E1248" s="9">
        <f t="shared" si="57"/>
        <v>46.416666666666664</v>
      </c>
      <c r="F1248" s="9">
        <f t="shared" si="58"/>
        <v>46.417291666666664</v>
      </c>
      <c r="G1248" s="9">
        <f t="shared" si="59"/>
        <v>-6.2499999999943157E-4</v>
      </c>
      <c r="H1248" s="9">
        <v>-5</v>
      </c>
      <c r="P1248" s="6"/>
    </row>
    <row r="1249" spans="1:16" hidden="1" x14ac:dyDescent="0.25">
      <c r="A1249" s="7">
        <v>40595</v>
      </c>
      <c r="B1249" s="8">
        <v>0</v>
      </c>
      <c r="C1249" s="11">
        <v>47.44</v>
      </c>
      <c r="D1249" s="12">
        <v>47.44</v>
      </c>
      <c r="E1249" s="9" t="str">
        <f t="shared" si="57"/>
        <v/>
      </c>
      <c r="F1249" s="9" t="str">
        <f t="shared" si="58"/>
        <v/>
      </c>
      <c r="G1249" s="9" t="str">
        <f t="shared" si="59"/>
        <v/>
      </c>
      <c r="H1249" s="9">
        <v>-5</v>
      </c>
      <c r="P1249" s="5"/>
    </row>
    <row r="1250" spans="1:16" hidden="1" x14ac:dyDescent="0.25">
      <c r="A1250" s="7">
        <v>40595</v>
      </c>
      <c r="B1250" s="8">
        <v>100</v>
      </c>
      <c r="C1250" s="11">
        <v>45.13</v>
      </c>
      <c r="D1250" s="12">
        <v>45.127000000000002</v>
      </c>
      <c r="E1250" s="9" t="str">
        <f t="shared" si="57"/>
        <v/>
      </c>
      <c r="F1250" s="9" t="str">
        <f t="shared" si="58"/>
        <v/>
      </c>
      <c r="G1250" s="9" t="str">
        <f t="shared" si="59"/>
        <v/>
      </c>
      <c r="H1250" s="9">
        <v>-5</v>
      </c>
      <c r="P1250" s="6"/>
    </row>
    <row r="1251" spans="1:16" hidden="1" x14ac:dyDescent="0.25">
      <c r="A1251" s="7">
        <v>40595</v>
      </c>
      <c r="B1251" s="8">
        <v>200</v>
      </c>
      <c r="C1251" s="11">
        <v>43.09</v>
      </c>
      <c r="D1251" s="12">
        <v>43.093000000000004</v>
      </c>
      <c r="E1251" s="9" t="str">
        <f t="shared" si="57"/>
        <v/>
      </c>
      <c r="F1251" s="9" t="str">
        <f t="shared" si="58"/>
        <v/>
      </c>
      <c r="G1251" s="9" t="str">
        <f t="shared" si="59"/>
        <v/>
      </c>
      <c r="H1251" s="9">
        <v>-5</v>
      </c>
      <c r="P1251" s="5"/>
    </row>
    <row r="1252" spans="1:16" hidden="1" x14ac:dyDescent="0.25">
      <c r="A1252" s="7">
        <v>40595</v>
      </c>
      <c r="B1252" s="8">
        <v>300</v>
      </c>
      <c r="C1252" s="11">
        <v>40.22</v>
      </c>
      <c r="D1252" s="12">
        <v>40.216000000000001</v>
      </c>
      <c r="E1252" s="9" t="str">
        <f t="shared" si="57"/>
        <v/>
      </c>
      <c r="F1252" s="9" t="str">
        <f t="shared" si="58"/>
        <v/>
      </c>
      <c r="G1252" s="9" t="str">
        <f t="shared" si="59"/>
        <v/>
      </c>
      <c r="H1252" s="9">
        <v>-5</v>
      </c>
      <c r="P1252" s="6"/>
    </row>
    <row r="1253" spans="1:16" hidden="1" x14ac:dyDescent="0.25">
      <c r="A1253" s="7">
        <v>40595</v>
      </c>
      <c r="B1253" s="8">
        <v>400</v>
      </c>
      <c r="C1253" s="11">
        <v>42.44</v>
      </c>
      <c r="D1253" s="12">
        <v>42.44</v>
      </c>
      <c r="E1253" s="9" t="str">
        <f t="shared" si="57"/>
        <v/>
      </c>
      <c r="F1253" s="9" t="str">
        <f t="shared" si="58"/>
        <v/>
      </c>
      <c r="G1253" s="9" t="str">
        <f t="shared" si="59"/>
        <v/>
      </c>
      <c r="H1253" s="9">
        <v>-5</v>
      </c>
      <c r="P1253" s="5"/>
    </row>
    <row r="1254" spans="1:16" hidden="1" x14ac:dyDescent="0.25">
      <c r="A1254" s="7">
        <v>40595</v>
      </c>
      <c r="B1254" s="8">
        <v>500</v>
      </c>
      <c r="C1254" s="11">
        <v>46.85</v>
      </c>
      <c r="D1254" s="12">
        <v>46.845999999999997</v>
      </c>
      <c r="E1254" s="9" t="str">
        <f t="shared" si="57"/>
        <v/>
      </c>
      <c r="F1254" s="9" t="str">
        <f t="shared" si="58"/>
        <v/>
      </c>
      <c r="G1254" s="9" t="str">
        <f t="shared" si="59"/>
        <v/>
      </c>
      <c r="H1254" s="9">
        <v>-5</v>
      </c>
      <c r="P1254" s="6"/>
    </row>
    <row r="1255" spans="1:16" hidden="1" x14ac:dyDescent="0.25">
      <c r="A1255" s="7">
        <v>40595</v>
      </c>
      <c r="B1255" s="8">
        <v>600</v>
      </c>
      <c r="C1255" s="11">
        <v>64.87</v>
      </c>
      <c r="D1255" s="12">
        <v>64.867000000000004</v>
      </c>
      <c r="E1255" s="9" t="str">
        <f t="shared" si="57"/>
        <v/>
      </c>
      <c r="F1255" s="9" t="str">
        <f t="shared" si="58"/>
        <v/>
      </c>
      <c r="G1255" s="9" t="str">
        <f t="shared" si="59"/>
        <v/>
      </c>
      <c r="H1255" s="9">
        <v>-5</v>
      </c>
      <c r="P1255" s="5"/>
    </row>
    <row r="1256" spans="1:16" hidden="1" x14ac:dyDescent="0.25">
      <c r="A1256" s="7">
        <v>40595</v>
      </c>
      <c r="B1256" s="8">
        <v>700</v>
      </c>
      <c r="C1256" s="11">
        <v>69.05</v>
      </c>
      <c r="D1256" s="12">
        <v>69.048000000000002</v>
      </c>
      <c r="E1256" s="9" t="str">
        <f t="shared" si="57"/>
        <v/>
      </c>
      <c r="F1256" s="9" t="str">
        <f t="shared" si="58"/>
        <v/>
      </c>
      <c r="G1256" s="9" t="str">
        <f t="shared" si="59"/>
        <v/>
      </c>
      <c r="H1256" s="9">
        <v>-5</v>
      </c>
      <c r="P1256" s="6"/>
    </row>
    <row r="1257" spans="1:16" hidden="1" x14ac:dyDescent="0.25">
      <c r="A1257" s="7">
        <v>40595</v>
      </c>
      <c r="B1257" s="8">
        <v>800</v>
      </c>
      <c r="C1257" s="11">
        <v>66.95</v>
      </c>
      <c r="D1257" s="12">
        <v>66.948999999999998</v>
      </c>
      <c r="E1257" s="9" t="str">
        <f t="shared" si="57"/>
        <v/>
      </c>
      <c r="F1257" s="9" t="str">
        <f t="shared" si="58"/>
        <v/>
      </c>
      <c r="G1257" s="9" t="str">
        <f t="shared" si="59"/>
        <v/>
      </c>
      <c r="H1257" s="9">
        <v>-5</v>
      </c>
      <c r="P1257" s="5"/>
    </row>
    <row r="1258" spans="1:16" hidden="1" x14ac:dyDescent="0.25">
      <c r="A1258" s="7">
        <v>40595</v>
      </c>
      <c r="B1258" s="8">
        <v>900</v>
      </c>
      <c r="C1258" s="11">
        <v>66.88</v>
      </c>
      <c r="D1258" s="12">
        <v>66.876000000000005</v>
      </c>
      <c r="E1258" s="9" t="str">
        <f t="shared" si="57"/>
        <v/>
      </c>
      <c r="F1258" s="9" t="str">
        <f t="shared" si="58"/>
        <v/>
      </c>
      <c r="G1258" s="9" t="str">
        <f t="shared" si="59"/>
        <v/>
      </c>
      <c r="H1258" s="9">
        <v>-5</v>
      </c>
      <c r="P1258" s="6"/>
    </row>
    <row r="1259" spans="1:16" hidden="1" x14ac:dyDescent="0.25">
      <c r="A1259" s="7">
        <v>40595</v>
      </c>
      <c r="B1259" s="8">
        <v>1000</v>
      </c>
      <c r="C1259" s="11">
        <v>66.36</v>
      </c>
      <c r="D1259" s="12">
        <v>66.356999999999999</v>
      </c>
      <c r="E1259" s="9" t="str">
        <f t="shared" si="57"/>
        <v/>
      </c>
      <c r="F1259" s="9" t="str">
        <f t="shared" si="58"/>
        <v/>
      </c>
      <c r="G1259" s="9" t="str">
        <f t="shared" si="59"/>
        <v/>
      </c>
      <c r="H1259" s="9">
        <v>-5</v>
      </c>
      <c r="P1259" s="5"/>
    </row>
    <row r="1260" spans="1:16" hidden="1" x14ac:dyDescent="0.25">
      <c r="A1260" s="7">
        <v>40595</v>
      </c>
      <c r="B1260" s="8">
        <v>1100</v>
      </c>
      <c r="C1260" s="11">
        <v>66</v>
      </c>
      <c r="D1260" s="12">
        <v>66.001999999999995</v>
      </c>
      <c r="E1260" s="9" t="str">
        <f t="shared" si="57"/>
        <v/>
      </c>
      <c r="F1260" s="9" t="str">
        <f t="shared" si="58"/>
        <v/>
      </c>
      <c r="G1260" s="9" t="str">
        <f t="shared" si="59"/>
        <v/>
      </c>
      <c r="H1260" s="9">
        <v>-5</v>
      </c>
      <c r="P1260" s="6"/>
    </row>
    <row r="1261" spans="1:16" hidden="1" x14ac:dyDescent="0.25">
      <c r="A1261" s="7">
        <v>40595</v>
      </c>
      <c r="B1261" s="8">
        <v>1200</v>
      </c>
      <c r="C1261" s="11">
        <v>65.69</v>
      </c>
      <c r="D1261" s="12">
        <v>65.691000000000003</v>
      </c>
      <c r="E1261" s="9" t="str">
        <f t="shared" si="57"/>
        <v/>
      </c>
      <c r="F1261" s="9" t="str">
        <f t="shared" si="58"/>
        <v/>
      </c>
      <c r="G1261" s="9" t="str">
        <f t="shared" si="59"/>
        <v/>
      </c>
      <c r="H1261" s="9">
        <v>-5</v>
      </c>
      <c r="P1261" s="5"/>
    </row>
    <row r="1262" spans="1:16" hidden="1" x14ac:dyDescent="0.25">
      <c r="A1262" s="7">
        <v>40595</v>
      </c>
      <c r="B1262" s="8">
        <v>1300</v>
      </c>
      <c r="C1262" s="11">
        <v>64.010000000000005</v>
      </c>
      <c r="D1262" s="12">
        <v>64.015000000000001</v>
      </c>
      <c r="E1262" s="9" t="str">
        <f t="shared" si="57"/>
        <v/>
      </c>
      <c r="F1262" s="9" t="str">
        <f t="shared" si="58"/>
        <v/>
      </c>
      <c r="G1262" s="9" t="str">
        <f t="shared" si="59"/>
        <v/>
      </c>
      <c r="H1262" s="9">
        <v>-5</v>
      </c>
      <c r="P1262" s="6"/>
    </row>
    <row r="1263" spans="1:16" hidden="1" x14ac:dyDescent="0.25">
      <c r="A1263" s="7">
        <v>40595</v>
      </c>
      <c r="B1263" s="8">
        <v>1400</v>
      </c>
      <c r="C1263" s="11">
        <v>62.27</v>
      </c>
      <c r="D1263" s="12">
        <v>62.274000000000001</v>
      </c>
      <c r="E1263" s="9" t="str">
        <f t="shared" si="57"/>
        <v/>
      </c>
      <c r="F1263" s="9" t="str">
        <f t="shared" si="58"/>
        <v/>
      </c>
      <c r="G1263" s="9" t="str">
        <f t="shared" si="59"/>
        <v/>
      </c>
      <c r="H1263" s="9">
        <v>-5</v>
      </c>
      <c r="P1263" s="5"/>
    </row>
    <row r="1264" spans="1:16" hidden="1" x14ac:dyDescent="0.25">
      <c r="A1264" s="7">
        <v>40595</v>
      </c>
      <c r="B1264" s="8">
        <v>1500</v>
      </c>
      <c r="C1264" s="11">
        <v>59</v>
      </c>
      <c r="D1264" s="12">
        <v>59</v>
      </c>
      <c r="E1264" s="9" t="str">
        <f t="shared" si="57"/>
        <v/>
      </c>
      <c r="F1264" s="9" t="str">
        <f t="shared" si="58"/>
        <v/>
      </c>
      <c r="G1264" s="9" t="str">
        <f t="shared" si="59"/>
        <v/>
      </c>
      <c r="H1264" s="9">
        <v>-5</v>
      </c>
      <c r="P1264" s="6"/>
    </row>
    <row r="1265" spans="1:16" hidden="1" x14ac:dyDescent="0.25">
      <c r="A1265" s="7">
        <v>40595</v>
      </c>
      <c r="B1265" s="8">
        <v>1600</v>
      </c>
      <c r="C1265" s="11">
        <v>58.9</v>
      </c>
      <c r="D1265" s="12">
        <v>58.902000000000001</v>
      </c>
      <c r="E1265" s="9" t="str">
        <f t="shared" ref="E1265:E1328" si="60">IF(A1265=A1266,"",AVERAGE(C1242:C1265))</f>
        <v/>
      </c>
      <c r="F1265" s="9" t="str">
        <f t="shared" ref="F1265:F1328" si="61">IF(A1265=A1266,"",AVERAGE(D1242:D1265))</f>
        <v/>
      </c>
      <c r="G1265" s="9" t="str">
        <f t="shared" ref="G1265:G1328" si="62">IF(A1265=A1266,"",E1265-F1265)</f>
        <v/>
      </c>
      <c r="H1265" s="9">
        <v>-5</v>
      </c>
      <c r="P1265" s="5"/>
    </row>
    <row r="1266" spans="1:16" hidden="1" x14ac:dyDescent="0.25">
      <c r="A1266" s="7">
        <v>40595</v>
      </c>
      <c r="B1266" s="8">
        <v>1700</v>
      </c>
      <c r="C1266" s="11">
        <v>62.97</v>
      </c>
      <c r="D1266" s="12">
        <v>62.972000000000001</v>
      </c>
      <c r="E1266" s="9" t="str">
        <f t="shared" si="60"/>
        <v/>
      </c>
      <c r="F1266" s="9" t="str">
        <f t="shared" si="61"/>
        <v/>
      </c>
      <c r="G1266" s="9" t="str">
        <f t="shared" si="62"/>
        <v/>
      </c>
      <c r="H1266" s="9">
        <v>-5</v>
      </c>
      <c r="P1266" s="6"/>
    </row>
    <row r="1267" spans="1:16" hidden="1" x14ac:dyDescent="0.25">
      <c r="A1267" s="7">
        <v>40595</v>
      </c>
      <c r="B1267" s="8">
        <v>1800</v>
      </c>
      <c r="C1267" s="11">
        <v>71.59</v>
      </c>
      <c r="D1267" s="12">
        <v>71.590999999999994</v>
      </c>
      <c r="E1267" s="9" t="str">
        <f t="shared" si="60"/>
        <v/>
      </c>
      <c r="F1267" s="9" t="str">
        <f t="shared" si="61"/>
        <v/>
      </c>
      <c r="G1267" s="9" t="str">
        <f t="shared" si="62"/>
        <v/>
      </c>
      <c r="H1267" s="9">
        <v>-5</v>
      </c>
      <c r="P1267" s="5"/>
    </row>
    <row r="1268" spans="1:16" hidden="1" x14ac:dyDescent="0.25">
      <c r="A1268" s="7">
        <v>40595</v>
      </c>
      <c r="B1268" s="8">
        <v>1900</v>
      </c>
      <c r="C1268" s="11">
        <v>69.48</v>
      </c>
      <c r="D1268" s="12">
        <v>69.483000000000004</v>
      </c>
      <c r="E1268" s="9" t="str">
        <f t="shared" si="60"/>
        <v/>
      </c>
      <c r="F1268" s="9" t="str">
        <f t="shared" si="61"/>
        <v/>
      </c>
      <c r="G1268" s="9" t="str">
        <f t="shared" si="62"/>
        <v/>
      </c>
      <c r="H1268" s="9">
        <v>-5</v>
      </c>
      <c r="P1268" s="6"/>
    </row>
    <row r="1269" spans="1:16" hidden="1" x14ac:dyDescent="0.25">
      <c r="A1269" s="7">
        <v>40595</v>
      </c>
      <c r="B1269" s="8">
        <v>2000</v>
      </c>
      <c r="C1269" s="11">
        <v>64.78</v>
      </c>
      <c r="D1269" s="12">
        <v>64.783000000000001</v>
      </c>
      <c r="E1269" s="9" t="str">
        <f t="shared" si="60"/>
        <v/>
      </c>
      <c r="F1269" s="9" t="str">
        <f t="shared" si="61"/>
        <v/>
      </c>
      <c r="G1269" s="9" t="str">
        <f t="shared" si="62"/>
        <v/>
      </c>
      <c r="H1269" s="9">
        <v>-5</v>
      </c>
      <c r="P1269" s="5"/>
    </row>
    <row r="1270" spans="1:16" hidden="1" x14ac:dyDescent="0.25">
      <c r="A1270" s="7">
        <v>40595</v>
      </c>
      <c r="B1270" s="8">
        <v>2100</v>
      </c>
      <c r="C1270" s="11">
        <v>54.94</v>
      </c>
      <c r="D1270" s="12">
        <v>54.94</v>
      </c>
      <c r="E1270" s="9" t="str">
        <f t="shared" si="60"/>
        <v/>
      </c>
      <c r="F1270" s="9" t="str">
        <f t="shared" si="61"/>
        <v/>
      </c>
      <c r="G1270" s="9" t="str">
        <f t="shared" si="62"/>
        <v/>
      </c>
      <c r="H1270" s="9">
        <v>-5</v>
      </c>
      <c r="P1270" s="6"/>
    </row>
    <row r="1271" spans="1:16" hidden="1" x14ac:dyDescent="0.25">
      <c r="A1271" s="7">
        <v>40595</v>
      </c>
      <c r="B1271" s="8">
        <v>2200</v>
      </c>
      <c r="C1271" s="11">
        <v>59.03</v>
      </c>
      <c r="D1271" s="12">
        <v>59.026000000000003</v>
      </c>
      <c r="E1271" s="9" t="str">
        <f t="shared" si="60"/>
        <v/>
      </c>
      <c r="F1271" s="9" t="str">
        <f t="shared" si="61"/>
        <v/>
      </c>
      <c r="G1271" s="9" t="str">
        <f t="shared" si="62"/>
        <v/>
      </c>
      <c r="H1271" s="9">
        <v>-5</v>
      </c>
      <c r="P1271" s="5"/>
    </row>
    <row r="1272" spans="1:16" hidden="1" x14ac:dyDescent="0.25">
      <c r="A1272" s="7">
        <v>40595</v>
      </c>
      <c r="B1272" s="8">
        <v>2300</v>
      </c>
      <c r="C1272" s="11">
        <v>50.99</v>
      </c>
      <c r="D1272" s="12">
        <v>50.988999999999997</v>
      </c>
      <c r="E1272" s="9">
        <f t="shared" si="60"/>
        <v>58.705416666666657</v>
      </c>
      <c r="F1272" s="9">
        <f t="shared" si="61"/>
        <v>58.70529166666666</v>
      </c>
      <c r="G1272" s="9">
        <f t="shared" si="62"/>
        <v>1.2499999999704414E-4</v>
      </c>
      <c r="H1272" s="9">
        <v>-5</v>
      </c>
      <c r="P1272" s="6"/>
    </row>
    <row r="1273" spans="1:16" hidden="1" x14ac:dyDescent="0.25">
      <c r="A1273" s="7">
        <v>40596</v>
      </c>
      <c r="B1273" s="8">
        <v>0</v>
      </c>
      <c r="C1273" s="11">
        <v>44.93</v>
      </c>
      <c r="D1273" s="12">
        <v>44.93</v>
      </c>
      <c r="E1273" s="9" t="str">
        <f t="shared" si="60"/>
        <v/>
      </c>
      <c r="F1273" s="9" t="str">
        <f t="shared" si="61"/>
        <v/>
      </c>
      <c r="G1273" s="9" t="str">
        <f t="shared" si="62"/>
        <v/>
      </c>
      <c r="H1273" s="9">
        <v>-5</v>
      </c>
      <c r="P1273" s="5"/>
    </row>
    <row r="1274" spans="1:16" hidden="1" x14ac:dyDescent="0.25">
      <c r="A1274" s="7">
        <v>40596</v>
      </c>
      <c r="B1274" s="8">
        <v>100</v>
      </c>
      <c r="C1274" s="11">
        <v>45.29</v>
      </c>
      <c r="D1274" s="12">
        <v>45.292000000000002</v>
      </c>
      <c r="E1274" s="9" t="str">
        <f t="shared" si="60"/>
        <v/>
      </c>
      <c r="F1274" s="9" t="str">
        <f t="shared" si="61"/>
        <v/>
      </c>
      <c r="G1274" s="9" t="str">
        <f t="shared" si="62"/>
        <v/>
      </c>
      <c r="H1274" s="9">
        <v>-5</v>
      </c>
      <c r="P1274" s="6"/>
    </row>
    <row r="1275" spans="1:16" hidden="1" x14ac:dyDescent="0.25">
      <c r="A1275" s="7">
        <v>40596</v>
      </c>
      <c r="B1275" s="8">
        <v>200</v>
      </c>
      <c r="C1275" s="11">
        <v>44.94</v>
      </c>
      <c r="D1275" s="12">
        <v>44.941000000000003</v>
      </c>
      <c r="E1275" s="9" t="str">
        <f t="shared" si="60"/>
        <v/>
      </c>
      <c r="F1275" s="9" t="str">
        <f t="shared" si="61"/>
        <v/>
      </c>
      <c r="G1275" s="9" t="str">
        <f t="shared" si="62"/>
        <v/>
      </c>
      <c r="H1275" s="9">
        <v>-5</v>
      </c>
      <c r="P1275" s="5"/>
    </row>
    <row r="1276" spans="1:16" hidden="1" x14ac:dyDescent="0.25">
      <c r="A1276" s="7">
        <v>40596</v>
      </c>
      <c r="B1276" s="8">
        <v>300</v>
      </c>
      <c r="C1276" s="11">
        <v>43.01</v>
      </c>
      <c r="D1276" s="12">
        <v>43.009</v>
      </c>
      <c r="E1276" s="9" t="str">
        <f t="shared" si="60"/>
        <v/>
      </c>
      <c r="F1276" s="9" t="str">
        <f t="shared" si="61"/>
        <v/>
      </c>
      <c r="G1276" s="9" t="str">
        <f t="shared" si="62"/>
        <v/>
      </c>
      <c r="H1276" s="9">
        <v>-5</v>
      </c>
      <c r="P1276" s="6"/>
    </row>
    <row r="1277" spans="1:16" hidden="1" x14ac:dyDescent="0.25">
      <c r="A1277" s="7">
        <v>40596</v>
      </c>
      <c r="B1277" s="8">
        <v>400</v>
      </c>
      <c r="C1277" s="11">
        <v>43.17</v>
      </c>
      <c r="D1277" s="12">
        <v>43.164999999999999</v>
      </c>
      <c r="E1277" s="9" t="str">
        <f t="shared" si="60"/>
        <v/>
      </c>
      <c r="F1277" s="9" t="str">
        <f t="shared" si="61"/>
        <v/>
      </c>
      <c r="G1277" s="9" t="str">
        <f t="shared" si="62"/>
        <v/>
      </c>
      <c r="H1277" s="9">
        <v>-5</v>
      </c>
      <c r="P1277" s="5"/>
    </row>
    <row r="1278" spans="1:16" hidden="1" x14ac:dyDescent="0.25">
      <c r="A1278" s="7">
        <v>40596</v>
      </c>
      <c r="B1278" s="8">
        <v>500</v>
      </c>
      <c r="C1278" s="11">
        <v>44.76</v>
      </c>
      <c r="D1278" s="12">
        <v>44.765000000000001</v>
      </c>
      <c r="E1278" s="9" t="str">
        <f t="shared" si="60"/>
        <v/>
      </c>
      <c r="F1278" s="9" t="str">
        <f t="shared" si="61"/>
        <v/>
      </c>
      <c r="G1278" s="9" t="str">
        <f t="shared" si="62"/>
        <v/>
      </c>
      <c r="H1278" s="9">
        <v>-5</v>
      </c>
      <c r="P1278" s="6"/>
    </row>
    <row r="1279" spans="1:16" hidden="1" x14ac:dyDescent="0.25">
      <c r="A1279" s="7">
        <v>40596</v>
      </c>
      <c r="B1279" s="8">
        <v>600</v>
      </c>
      <c r="C1279" s="11">
        <v>48.08</v>
      </c>
      <c r="D1279" s="12">
        <v>48.084000000000003</v>
      </c>
      <c r="E1279" s="9" t="str">
        <f t="shared" si="60"/>
        <v/>
      </c>
      <c r="F1279" s="9" t="str">
        <f t="shared" si="61"/>
        <v/>
      </c>
      <c r="G1279" s="9" t="str">
        <f t="shared" si="62"/>
        <v/>
      </c>
      <c r="H1279" s="9">
        <v>-5</v>
      </c>
      <c r="P1279" s="5"/>
    </row>
    <row r="1280" spans="1:16" hidden="1" x14ac:dyDescent="0.25">
      <c r="A1280" s="7">
        <v>40596</v>
      </c>
      <c r="B1280" s="8">
        <v>700</v>
      </c>
      <c r="C1280" s="11">
        <v>64.150000000000006</v>
      </c>
      <c r="D1280" s="12">
        <v>64.150000000000006</v>
      </c>
      <c r="E1280" s="9" t="str">
        <f t="shared" si="60"/>
        <v/>
      </c>
      <c r="F1280" s="9" t="str">
        <f t="shared" si="61"/>
        <v/>
      </c>
      <c r="G1280" s="9" t="str">
        <f t="shared" si="62"/>
        <v/>
      </c>
      <c r="H1280" s="9">
        <v>-5</v>
      </c>
      <c r="P1280" s="6"/>
    </row>
    <row r="1281" spans="1:16" hidden="1" x14ac:dyDescent="0.25">
      <c r="A1281" s="7">
        <v>40596</v>
      </c>
      <c r="B1281" s="8">
        <v>800</v>
      </c>
      <c r="C1281" s="11">
        <v>66.989999999999995</v>
      </c>
      <c r="D1281" s="12">
        <v>66.986999999999995</v>
      </c>
      <c r="E1281" s="9" t="str">
        <f t="shared" si="60"/>
        <v/>
      </c>
      <c r="F1281" s="9" t="str">
        <f t="shared" si="61"/>
        <v/>
      </c>
      <c r="G1281" s="9" t="str">
        <f t="shared" si="62"/>
        <v/>
      </c>
      <c r="H1281" s="9">
        <v>-5</v>
      </c>
      <c r="P1281" s="5"/>
    </row>
    <row r="1282" spans="1:16" hidden="1" x14ac:dyDescent="0.25">
      <c r="A1282" s="7">
        <v>40596</v>
      </c>
      <c r="B1282" s="8">
        <v>900</v>
      </c>
      <c r="C1282" s="11">
        <v>68.08</v>
      </c>
      <c r="D1282" s="12">
        <v>68.084999999999994</v>
      </c>
      <c r="E1282" s="9" t="str">
        <f t="shared" si="60"/>
        <v/>
      </c>
      <c r="F1282" s="9" t="str">
        <f t="shared" si="61"/>
        <v/>
      </c>
      <c r="G1282" s="9" t="str">
        <f t="shared" si="62"/>
        <v/>
      </c>
      <c r="H1282" s="9">
        <v>-5</v>
      </c>
      <c r="P1282" s="6"/>
    </row>
    <row r="1283" spans="1:16" hidden="1" x14ac:dyDescent="0.25">
      <c r="A1283" s="7">
        <v>40596</v>
      </c>
      <c r="B1283" s="8">
        <v>1000</v>
      </c>
      <c r="C1283" s="11">
        <v>67.819999999999993</v>
      </c>
      <c r="D1283" s="12">
        <v>67.817999999999998</v>
      </c>
      <c r="E1283" s="9" t="str">
        <f t="shared" si="60"/>
        <v/>
      </c>
      <c r="F1283" s="9" t="str">
        <f t="shared" si="61"/>
        <v/>
      </c>
      <c r="G1283" s="9" t="str">
        <f t="shared" si="62"/>
        <v/>
      </c>
      <c r="H1283" s="9">
        <v>-5</v>
      </c>
      <c r="P1283" s="5"/>
    </row>
    <row r="1284" spans="1:16" hidden="1" x14ac:dyDescent="0.25">
      <c r="A1284" s="7">
        <v>40596</v>
      </c>
      <c r="B1284" s="8">
        <v>1100</v>
      </c>
      <c r="C1284" s="11">
        <v>67.959999999999994</v>
      </c>
      <c r="D1284" s="12">
        <v>67.956000000000003</v>
      </c>
      <c r="E1284" s="9" t="str">
        <f t="shared" si="60"/>
        <v/>
      </c>
      <c r="F1284" s="9" t="str">
        <f t="shared" si="61"/>
        <v/>
      </c>
      <c r="G1284" s="9" t="str">
        <f t="shared" si="62"/>
        <v/>
      </c>
      <c r="H1284" s="9">
        <v>-5</v>
      </c>
      <c r="P1284" s="6"/>
    </row>
    <row r="1285" spans="1:16" hidden="1" x14ac:dyDescent="0.25">
      <c r="A1285" s="7">
        <v>40596</v>
      </c>
      <c r="B1285" s="8">
        <v>1200</v>
      </c>
      <c r="C1285" s="11">
        <v>66.91</v>
      </c>
      <c r="D1285" s="12">
        <v>66.906000000000006</v>
      </c>
      <c r="E1285" s="9" t="str">
        <f t="shared" si="60"/>
        <v/>
      </c>
      <c r="F1285" s="9" t="str">
        <f t="shared" si="61"/>
        <v/>
      </c>
      <c r="G1285" s="9" t="str">
        <f t="shared" si="62"/>
        <v/>
      </c>
      <c r="H1285" s="9">
        <v>-5</v>
      </c>
      <c r="P1285" s="5"/>
    </row>
    <row r="1286" spans="1:16" hidden="1" x14ac:dyDescent="0.25">
      <c r="A1286" s="7">
        <v>40596</v>
      </c>
      <c r="B1286" s="8">
        <v>1300</v>
      </c>
      <c r="C1286" s="11">
        <v>66.709999999999994</v>
      </c>
      <c r="D1286" s="12">
        <v>66.709000000000003</v>
      </c>
      <c r="E1286" s="9" t="str">
        <f t="shared" si="60"/>
        <v/>
      </c>
      <c r="F1286" s="9" t="str">
        <f t="shared" si="61"/>
        <v/>
      </c>
      <c r="G1286" s="9" t="str">
        <f t="shared" si="62"/>
        <v/>
      </c>
      <c r="H1286" s="9">
        <v>-5</v>
      </c>
      <c r="P1286" s="6"/>
    </row>
    <row r="1287" spans="1:16" hidden="1" x14ac:dyDescent="0.25">
      <c r="A1287" s="7">
        <v>40596</v>
      </c>
      <c r="B1287" s="8">
        <v>1400</v>
      </c>
      <c r="C1287" s="11">
        <v>63.19</v>
      </c>
      <c r="D1287" s="12">
        <v>63.192</v>
      </c>
      <c r="E1287" s="9" t="str">
        <f t="shared" si="60"/>
        <v/>
      </c>
      <c r="F1287" s="9" t="str">
        <f t="shared" si="61"/>
        <v/>
      </c>
      <c r="G1287" s="9" t="str">
        <f t="shared" si="62"/>
        <v/>
      </c>
      <c r="H1287" s="9">
        <v>-5</v>
      </c>
      <c r="P1287" s="5"/>
    </row>
    <row r="1288" spans="1:16" hidden="1" x14ac:dyDescent="0.25">
      <c r="A1288" s="7">
        <v>40596</v>
      </c>
      <c r="B1288" s="8">
        <v>1500</v>
      </c>
      <c r="C1288" s="11">
        <v>60.7</v>
      </c>
      <c r="D1288" s="12">
        <v>60.703000000000003</v>
      </c>
      <c r="E1288" s="9" t="str">
        <f t="shared" si="60"/>
        <v/>
      </c>
      <c r="F1288" s="9" t="str">
        <f t="shared" si="61"/>
        <v/>
      </c>
      <c r="G1288" s="9" t="str">
        <f t="shared" si="62"/>
        <v/>
      </c>
      <c r="H1288" s="9">
        <v>-5</v>
      </c>
      <c r="P1288" s="6"/>
    </row>
    <row r="1289" spans="1:16" hidden="1" x14ac:dyDescent="0.25">
      <c r="A1289" s="7">
        <v>40596</v>
      </c>
      <c r="B1289" s="8">
        <v>1600</v>
      </c>
      <c r="C1289" s="11">
        <v>58.2</v>
      </c>
      <c r="D1289" s="12">
        <v>58.204000000000001</v>
      </c>
      <c r="E1289" s="9" t="str">
        <f t="shared" si="60"/>
        <v/>
      </c>
      <c r="F1289" s="9" t="str">
        <f t="shared" si="61"/>
        <v/>
      </c>
      <c r="G1289" s="9" t="str">
        <f t="shared" si="62"/>
        <v/>
      </c>
      <c r="H1289" s="9">
        <v>-5</v>
      </c>
      <c r="P1289" s="5"/>
    </row>
    <row r="1290" spans="1:16" hidden="1" x14ac:dyDescent="0.25">
      <c r="A1290" s="7">
        <v>40596</v>
      </c>
      <c r="B1290" s="8">
        <v>1700</v>
      </c>
      <c r="C1290" s="11">
        <v>65.06</v>
      </c>
      <c r="D1290" s="12">
        <v>65.063000000000002</v>
      </c>
      <c r="E1290" s="9" t="str">
        <f t="shared" si="60"/>
        <v/>
      </c>
      <c r="F1290" s="9" t="str">
        <f t="shared" si="61"/>
        <v/>
      </c>
      <c r="G1290" s="9" t="str">
        <f t="shared" si="62"/>
        <v/>
      </c>
      <c r="H1290" s="9">
        <v>-5</v>
      </c>
      <c r="P1290" s="6"/>
    </row>
    <row r="1291" spans="1:16" hidden="1" x14ac:dyDescent="0.25">
      <c r="A1291" s="7">
        <v>40596</v>
      </c>
      <c r="B1291" s="8">
        <v>1800</v>
      </c>
      <c r="C1291" s="11">
        <v>76.23</v>
      </c>
      <c r="D1291" s="12">
        <v>76.23</v>
      </c>
      <c r="E1291" s="9" t="str">
        <f t="shared" si="60"/>
        <v/>
      </c>
      <c r="F1291" s="9" t="str">
        <f t="shared" si="61"/>
        <v/>
      </c>
      <c r="G1291" s="9" t="str">
        <f t="shared" si="62"/>
        <v/>
      </c>
      <c r="H1291" s="9">
        <v>-5</v>
      </c>
      <c r="P1291" s="5"/>
    </row>
    <row r="1292" spans="1:16" hidden="1" x14ac:dyDescent="0.25">
      <c r="A1292" s="7">
        <v>40596</v>
      </c>
      <c r="B1292" s="8">
        <v>1900</v>
      </c>
      <c r="C1292" s="11">
        <v>73.849999999999994</v>
      </c>
      <c r="D1292" s="12">
        <v>73.847999999999999</v>
      </c>
      <c r="E1292" s="9" t="str">
        <f t="shared" si="60"/>
        <v/>
      </c>
      <c r="F1292" s="9" t="str">
        <f t="shared" si="61"/>
        <v/>
      </c>
      <c r="G1292" s="9" t="str">
        <f t="shared" si="62"/>
        <v/>
      </c>
      <c r="H1292" s="9">
        <v>-5</v>
      </c>
      <c r="P1292" s="6"/>
    </row>
    <row r="1293" spans="1:16" hidden="1" x14ac:dyDescent="0.25">
      <c r="A1293" s="7">
        <v>40596</v>
      </c>
      <c r="B1293" s="8">
        <v>2000</v>
      </c>
      <c r="C1293" s="11">
        <v>66.930000000000007</v>
      </c>
      <c r="D1293" s="12">
        <v>66.927000000000007</v>
      </c>
      <c r="E1293" s="9" t="str">
        <f t="shared" si="60"/>
        <v/>
      </c>
      <c r="F1293" s="9" t="str">
        <f t="shared" si="61"/>
        <v/>
      </c>
      <c r="G1293" s="9" t="str">
        <f t="shared" si="62"/>
        <v/>
      </c>
      <c r="H1293" s="9">
        <v>-5</v>
      </c>
      <c r="P1293" s="5"/>
    </row>
    <row r="1294" spans="1:16" hidden="1" x14ac:dyDescent="0.25">
      <c r="A1294" s="7">
        <v>40596</v>
      </c>
      <c r="B1294" s="8">
        <v>2100</v>
      </c>
      <c r="C1294" s="11">
        <v>58.81</v>
      </c>
      <c r="D1294" s="12">
        <v>58.813000000000002</v>
      </c>
      <c r="E1294" s="9" t="str">
        <f t="shared" si="60"/>
        <v/>
      </c>
      <c r="F1294" s="9" t="str">
        <f t="shared" si="61"/>
        <v/>
      </c>
      <c r="G1294" s="9" t="str">
        <f t="shared" si="62"/>
        <v/>
      </c>
      <c r="H1294" s="9">
        <v>-5</v>
      </c>
      <c r="P1294" s="6"/>
    </row>
    <row r="1295" spans="1:16" hidden="1" x14ac:dyDescent="0.25">
      <c r="A1295" s="7">
        <v>40596</v>
      </c>
      <c r="B1295" s="8">
        <v>2200</v>
      </c>
      <c r="C1295" s="11">
        <v>55.8</v>
      </c>
      <c r="D1295" s="12">
        <v>55.796999999999997</v>
      </c>
      <c r="E1295" s="9" t="str">
        <f t="shared" si="60"/>
        <v/>
      </c>
      <c r="F1295" s="9" t="str">
        <f t="shared" si="61"/>
        <v/>
      </c>
      <c r="G1295" s="9" t="str">
        <f t="shared" si="62"/>
        <v/>
      </c>
      <c r="H1295" s="9">
        <v>-5</v>
      </c>
      <c r="P1295" s="5"/>
    </row>
    <row r="1296" spans="1:16" hidden="1" x14ac:dyDescent="0.25">
      <c r="A1296" s="7">
        <v>40596</v>
      </c>
      <c r="B1296" s="8">
        <v>2300</v>
      </c>
      <c r="C1296" s="11">
        <v>49</v>
      </c>
      <c r="D1296" s="12">
        <v>49.002000000000002</v>
      </c>
      <c r="E1296" s="9">
        <f t="shared" si="60"/>
        <v>58.77375</v>
      </c>
      <c r="F1296" s="9">
        <f t="shared" si="61"/>
        <v>58.774000000000001</v>
      </c>
      <c r="G1296" s="9">
        <f t="shared" si="62"/>
        <v>-2.5000000000119371E-4</v>
      </c>
      <c r="H1296" s="9">
        <v>-5</v>
      </c>
      <c r="P1296" s="6"/>
    </row>
    <row r="1297" spans="1:16" hidden="1" x14ac:dyDescent="0.25">
      <c r="A1297" s="7">
        <v>40597</v>
      </c>
      <c r="B1297" s="8">
        <v>0</v>
      </c>
      <c r="C1297" s="11">
        <v>48.88</v>
      </c>
      <c r="D1297" s="12">
        <v>48.877000000000002</v>
      </c>
      <c r="E1297" s="9" t="str">
        <f t="shared" si="60"/>
        <v/>
      </c>
      <c r="F1297" s="9" t="str">
        <f t="shared" si="61"/>
        <v/>
      </c>
      <c r="G1297" s="9" t="str">
        <f t="shared" si="62"/>
        <v/>
      </c>
      <c r="H1297" s="9">
        <v>-5</v>
      </c>
      <c r="P1297" s="5"/>
    </row>
    <row r="1298" spans="1:16" hidden="1" x14ac:dyDescent="0.25">
      <c r="A1298" s="7">
        <v>40597</v>
      </c>
      <c r="B1298" s="8">
        <v>100</v>
      </c>
      <c r="C1298" s="11">
        <v>49.1</v>
      </c>
      <c r="D1298" s="12">
        <v>49.100999999999999</v>
      </c>
      <c r="E1298" s="9" t="str">
        <f t="shared" si="60"/>
        <v/>
      </c>
      <c r="F1298" s="9" t="str">
        <f t="shared" si="61"/>
        <v/>
      </c>
      <c r="G1298" s="9" t="str">
        <f t="shared" si="62"/>
        <v/>
      </c>
      <c r="H1298" s="9">
        <v>-5</v>
      </c>
      <c r="P1298" s="6"/>
    </row>
    <row r="1299" spans="1:16" hidden="1" x14ac:dyDescent="0.25">
      <c r="A1299" s="7">
        <v>40597</v>
      </c>
      <c r="B1299" s="8">
        <v>200</v>
      </c>
      <c r="C1299" s="11">
        <v>47.01</v>
      </c>
      <c r="D1299" s="12">
        <v>47.008000000000003</v>
      </c>
      <c r="E1299" s="9" t="str">
        <f t="shared" si="60"/>
        <v/>
      </c>
      <c r="F1299" s="9" t="str">
        <f t="shared" si="61"/>
        <v/>
      </c>
      <c r="G1299" s="9" t="str">
        <f t="shared" si="62"/>
        <v/>
      </c>
      <c r="H1299" s="9">
        <v>-5</v>
      </c>
      <c r="P1299" s="5"/>
    </row>
    <row r="1300" spans="1:16" hidden="1" x14ac:dyDescent="0.25">
      <c r="A1300" s="7">
        <v>40597</v>
      </c>
      <c r="B1300" s="8">
        <v>300</v>
      </c>
      <c r="C1300" s="11">
        <v>45.82</v>
      </c>
      <c r="D1300" s="12">
        <v>45.823999999999998</v>
      </c>
      <c r="E1300" s="9" t="str">
        <f t="shared" si="60"/>
        <v/>
      </c>
      <c r="F1300" s="9" t="str">
        <f t="shared" si="61"/>
        <v/>
      </c>
      <c r="G1300" s="9" t="str">
        <f t="shared" si="62"/>
        <v/>
      </c>
      <c r="H1300" s="9">
        <v>-5</v>
      </c>
      <c r="P1300" s="6"/>
    </row>
    <row r="1301" spans="1:16" hidden="1" x14ac:dyDescent="0.25">
      <c r="A1301" s="7">
        <v>40597</v>
      </c>
      <c r="B1301" s="8">
        <v>400</v>
      </c>
      <c r="C1301" s="11">
        <v>44.95</v>
      </c>
      <c r="D1301" s="12">
        <v>44.95</v>
      </c>
      <c r="E1301" s="9" t="str">
        <f t="shared" si="60"/>
        <v/>
      </c>
      <c r="F1301" s="9" t="str">
        <f t="shared" si="61"/>
        <v/>
      </c>
      <c r="G1301" s="9" t="str">
        <f t="shared" si="62"/>
        <v/>
      </c>
      <c r="H1301" s="9">
        <v>-5</v>
      </c>
      <c r="P1301" s="5"/>
    </row>
    <row r="1302" spans="1:16" hidden="1" x14ac:dyDescent="0.25">
      <c r="A1302" s="7">
        <v>40597</v>
      </c>
      <c r="B1302" s="8">
        <v>500</v>
      </c>
      <c r="C1302" s="11">
        <v>47.19</v>
      </c>
      <c r="D1302" s="12">
        <v>47.19</v>
      </c>
      <c r="E1302" s="9" t="str">
        <f t="shared" si="60"/>
        <v/>
      </c>
      <c r="F1302" s="9" t="str">
        <f t="shared" si="61"/>
        <v/>
      </c>
      <c r="G1302" s="9" t="str">
        <f t="shared" si="62"/>
        <v/>
      </c>
      <c r="H1302" s="9">
        <v>-5</v>
      </c>
      <c r="P1302" s="6"/>
    </row>
    <row r="1303" spans="1:16" hidden="1" x14ac:dyDescent="0.25">
      <c r="A1303" s="7">
        <v>40597</v>
      </c>
      <c r="B1303" s="8">
        <v>600</v>
      </c>
      <c r="C1303" s="11">
        <v>56</v>
      </c>
      <c r="D1303" s="12">
        <v>56.002000000000002</v>
      </c>
      <c r="E1303" s="9" t="str">
        <f t="shared" si="60"/>
        <v/>
      </c>
      <c r="F1303" s="9" t="str">
        <f t="shared" si="61"/>
        <v/>
      </c>
      <c r="G1303" s="9" t="str">
        <f t="shared" si="62"/>
        <v/>
      </c>
      <c r="H1303" s="9">
        <v>-5</v>
      </c>
      <c r="P1303" s="5"/>
    </row>
    <row r="1304" spans="1:16" hidden="1" x14ac:dyDescent="0.25">
      <c r="A1304" s="7">
        <v>40597</v>
      </c>
      <c r="B1304" s="8">
        <v>700</v>
      </c>
      <c r="C1304" s="11">
        <v>66.62</v>
      </c>
      <c r="D1304" s="12">
        <v>66.616</v>
      </c>
      <c r="E1304" s="9" t="str">
        <f t="shared" si="60"/>
        <v/>
      </c>
      <c r="F1304" s="9" t="str">
        <f t="shared" si="61"/>
        <v/>
      </c>
      <c r="G1304" s="9" t="str">
        <f t="shared" si="62"/>
        <v/>
      </c>
      <c r="H1304" s="9">
        <v>-5</v>
      </c>
      <c r="P1304" s="6"/>
    </row>
    <row r="1305" spans="1:16" hidden="1" x14ac:dyDescent="0.25">
      <c r="A1305" s="7">
        <v>40597</v>
      </c>
      <c r="B1305" s="8">
        <v>800</v>
      </c>
      <c r="C1305" s="11">
        <v>69.53</v>
      </c>
      <c r="D1305" s="12">
        <v>69.534999999999997</v>
      </c>
      <c r="E1305" s="9" t="str">
        <f t="shared" si="60"/>
        <v/>
      </c>
      <c r="F1305" s="9" t="str">
        <f t="shared" si="61"/>
        <v/>
      </c>
      <c r="G1305" s="9" t="str">
        <f t="shared" si="62"/>
        <v/>
      </c>
      <c r="H1305" s="9">
        <v>-5</v>
      </c>
      <c r="P1305" s="5"/>
    </row>
    <row r="1306" spans="1:16" hidden="1" x14ac:dyDescent="0.25">
      <c r="A1306" s="7">
        <v>40597</v>
      </c>
      <c r="B1306" s="8">
        <v>900</v>
      </c>
      <c r="C1306" s="11">
        <v>69.56</v>
      </c>
      <c r="D1306" s="12">
        <v>69.555999999999997</v>
      </c>
      <c r="E1306" s="9" t="str">
        <f t="shared" si="60"/>
        <v/>
      </c>
      <c r="F1306" s="9" t="str">
        <f t="shared" si="61"/>
        <v/>
      </c>
      <c r="G1306" s="9" t="str">
        <f t="shared" si="62"/>
        <v/>
      </c>
      <c r="H1306" s="9">
        <v>-5</v>
      </c>
      <c r="P1306" s="6"/>
    </row>
    <row r="1307" spans="1:16" hidden="1" x14ac:dyDescent="0.25">
      <c r="A1307" s="7">
        <v>40597</v>
      </c>
      <c r="B1307" s="8">
        <v>1000</v>
      </c>
      <c r="C1307" s="11">
        <v>68.36</v>
      </c>
      <c r="D1307" s="12">
        <v>68.361000000000004</v>
      </c>
      <c r="E1307" s="9" t="str">
        <f t="shared" si="60"/>
        <v/>
      </c>
      <c r="F1307" s="9" t="str">
        <f t="shared" si="61"/>
        <v/>
      </c>
      <c r="G1307" s="9" t="str">
        <f t="shared" si="62"/>
        <v/>
      </c>
      <c r="H1307" s="9">
        <v>-5</v>
      </c>
      <c r="P1307" s="5"/>
    </row>
    <row r="1308" spans="1:16" hidden="1" x14ac:dyDescent="0.25">
      <c r="A1308" s="7">
        <v>40597</v>
      </c>
      <c r="B1308" s="8">
        <v>1100</v>
      </c>
      <c r="C1308" s="11">
        <v>68</v>
      </c>
      <c r="D1308" s="12">
        <v>68.001000000000005</v>
      </c>
      <c r="E1308" s="9" t="str">
        <f t="shared" si="60"/>
        <v/>
      </c>
      <c r="F1308" s="9" t="str">
        <f t="shared" si="61"/>
        <v/>
      </c>
      <c r="G1308" s="9" t="str">
        <f t="shared" si="62"/>
        <v/>
      </c>
      <c r="H1308" s="9">
        <v>-5</v>
      </c>
      <c r="P1308" s="6"/>
    </row>
    <row r="1309" spans="1:16" hidden="1" x14ac:dyDescent="0.25">
      <c r="A1309" s="7">
        <v>40597</v>
      </c>
      <c r="B1309" s="8">
        <v>1200</v>
      </c>
      <c r="C1309" s="11">
        <v>66.94</v>
      </c>
      <c r="D1309" s="12">
        <v>66.942999999999998</v>
      </c>
      <c r="E1309" s="9" t="str">
        <f t="shared" si="60"/>
        <v/>
      </c>
      <c r="F1309" s="9" t="str">
        <f t="shared" si="61"/>
        <v/>
      </c>
      <c r="G1309" s="9" t="str">
        <f t="shared" si="62"/>
        <v/>
      </c>
      <c r="H1309" s="9">
        <v>-5</v>
      </c>
      <c r="P1309" s="5"/>
    </row>
    <row r="1310" spans="1:16" hidden="1" x14ac:dyDescent="0.25">
      <c r="A1310" s="7">
        <v>40597</v>
      </c>
      <c r="B1310" s="8">
        <v>1300</v>
      </c>
      <c r="C1310" s="11">
        <v>66.260000000000005</v>
      </c>
      <c r="D1310" s="12">
        <v>66.256</v>
      </c>
      <c r="E1310" s="9" t="str">
        <f t="shared" si="60"/>
        <v/>
      </c>
      <c r="F1310" s="9" t="str">
        <f t="shared" si="61"/>
        <v/>
      </c>
      <c r="G1310" s="9" t="str">
        <f t="shared" si="62"/>
        <v/>
      </c>
      <c r="H1310" s="9">
        <v>-5</v>
      </c>
      <c r="P1310" s="6"/>
    </row>
    <row r="1311" spans="1:16" hidden="1" x14ac:dyDescent="0.25">
      <c r="A1311" s="7">
        <v>40597</v>
      </c>
      <c r="B1311" s="8">
        <v>1400</v>
      </c>
      <c r="C1311" s="11">
        <v>65.010000000000005</v>
      </c>
      <c r="D1311" s="12">
        <v>65.006</v>
      </c>
      <c r="E1311" s="9" t="str">
        <f t="shared" si="60"/>
        <v/>
      </c>
      <c r="F1311" s="9" t="str">
        <f t="shared" si="61"/>
        <v/>
      </c>
      <c r="G1311" s="9" t="str">
        <f t="shared" si="62"/>
        <v/>
      </c>
      <c r="H1311" s="9">
        <v>-5</v>
      </c>
      <c r="P1311" s="5"/>
    </row>
    <row r="1312" spans="1:16" hidden="1" x14ac:dyDescent="0.25">
      <c r="A1312" s="7">
        <v>40597</v>
      </c>
      <c r="B1312" s="8">
        <v>1500</v>
      </c>
      <c r="C1312" s="11">
        <v>60.85</v>
      </c>
      <c r="D1312" s="12">
        <v>60.847999999999999</v>
      </c>
      <c r="E1312" s="9" t="str">
        <f t="shared" si="60"/>
        <v/>
      </c>
      <c r="F1312" s="9" t="str">
        <f t="shared" si="61"/>
        <v/>
      </c>
      <c r="G1312" s="9" t="str">
        <f t="shared" si="62"/>
        <v/>
      </c>
      <c r="H1312" s="9">
        <v>-5</v>
      </c>
      <c r="P1312" s="6"/>
    </row>
    <row r="1313" spans="1:16" hidden="1" x14ac:dyDescent="0.25">
      <c r="A1313" s="7">
        <v>40597</v>
      </c>
      <c r="B1313" s="8">
        <v>1600</v>
      </c>
      <c r="C1313" s="11">
        <v>57.95</v>
      </c>
      <c r="D1313" s="12">
        <v>57.948999999999998</v>
      </c>
      <c r="E1313" s="9" t="str">
        <f t="shared" si="60"/>
        <v/>
      </c>
      <c r="F1313" s="9" t="str">
        <f t="shared" si="61"/>
        <v/>
      </c>
      <c r="G1313" s="9" t="str">
        <f t="shared" si="62"/>
        <v/>
      </c>
      <c r="H1313" s="9">
        <v>-5</v>
      </c>
      <c r="P1313" s="5"/>
    </row>
    <row r="1314" spans="1:16" hidden="1" x14ac:dyDescent="0.25">
      <c r="A1314" s="7">
        <v>40597</v>
      </c>
      <c r="B1314" s="8">
        <v>1700</v>
      </c>
      <c r="C1314" s="11">
        <v>62.24</v>
      </c>
      <c r="D1314" s="12">
        <v>62.244</v>
      </c>
      <c r="E1314" s="9" t="str">
        <f t="shared" si="60"/>
        <v/>
      </c>
      <c r="F1314" s="9" t="str">
        <f t="shared" si="61"/>
        <v/>
      </c>
      <c r="G1314" s="9" t="str">
        <f t="shared" si="62"/>
        <v/>
      </c>
      <c r="H1314" s="9">
        <v>-5</v>
      </c>
      <c r="P1314" s="6"/>
    </row>
    <row r="1315" spans="1:16" hidden="1" x14ac:dyDescent="0.25">
      <c r="A1315" s="7">
        <v>40597</v>
      </c>
      <c r="B1315" s="8">
        <v>1800</v>
      </c>
      <c r="C1315" s="11">
        <v>74.97</v>
      </c>
      <c r="D1315" s="12">
        <v>74.966999999999999</v>
      </c>
      <c r="E1315" s="9" t="str">
        <f t="shared" si="60"/>
        <v/>
      </c>
      <c r="F1315" s="9" t="str">
        <f t="shared" si="61"/>
        <v/>
      </c>
      <c r="G1315" s="9" t="str">
        <f t="shared" si="62"/>
        <v/>
      </c>
      <c r="H1315" s="9">
        <v>-5</v>
      </c>
      <c r="P1315" s="5"/>
    </row>
    <row r="1316" spans="1:16" hidden="1" x14ac:dyDescent="0.25">
      <c r="A1316" s="7">
        <v>40597</v>
      </c>
      <c r="B1316" s="8">
        <v>1900</v>
      </c>
      <c r="C1316" s="11">
        <v>70.98</v>
      </c>
      <c r="D1316" s="12">
        <v>70.975999999999999</v>
      </c>
      <c r="E1316" s="9" t="str">
        <f t="shared" si="60"/>
        <v/>
      </c>
      <c r="F1316" s="9" t="str">
        <f t="shared" si="61"/>
        <v/>
      </c>
      <c r="G1316" s="9" t="str">
        <f t="shared" si="62"/>
        <v/>
      </c>
      <c r="H1316" s="9">
        <v>-5</v>
      </c>
      <c r="P1316" s="6"/>
    </row>
    <row r="1317" spans="1:16" hidden="1" x14ac:dyDescent="0.25">
      <c r="A1317" s="7">
        <v>40597</v>
      </c>
      <c r="B1317" s="8">
        <v>2000</v>
      </c>
      <c r="C1317" s="11">
        <v>62.49</v>
      </c>
      <c r="D1317" s="12">
        <v>62.493000000000002</v>
      </c>
      <c r="E1317" s="9" t="str">
        <f t="shared" si="60"/>
        <v/>
      </c>
      <c r="F1317" s="9" t="str">
        <f t="shared" si="61"/>
        <v/>
      </c>
      <c r="G1317" s="9" t="str">
        <f t="shared" si="62"/>
        <v/>
      </c>
      <c r="H1317" s="9">
        <v>-5</v>
      </c>
      <c r="P1317" s="5"/>
    </row>
    <row r="1318" spans="1:16" hidden="1" x14ac:dyDescent="0.25">
      <c r="A1318" s="7">
        <v>40597</v>
      </c>
      <c r="B1318" s="8">
        <v>2100</v>
      </c>
      <c r="C1318" s="11">
        <v>53.63</v>
      </c>
      <c r="D1318" s="12">
        <v>53.631999999999998</v>
      </c>
      <c r="E1318" s="9" t="str">
        <f t="shared" si="60"/>
        <v/>
      </c>
      <c r="F1318" s="9" t="str">
        <f t="shared" si="61"/>
        <v/>
      </c>
      <c r="G1318" s="9" t="str">
        <f t="shared" si="62"/>
        <v/>
      </c>
      <c r="H1318" s="9">
        <v>-5</v>
      </c>
      <c r="P1318" s="6"/>
    </row>
    <row r="1319" spans="1:16" hidden="1" x14ac:dyDescent="0.25">
      <c r="A1319" s="7">
        <v>40597</v>
      </c>
      <c r="B1319" s="8">
        <v>2200</v>
      </c>
      <c r="C1319" s="11">
        <v>50</v>
      </c>
      <c r="D1319" s="12">
        <v>50</v>
      </c>
      <c r="E1319" s="9" t="str">
        <f t="shared" si="60"/>
        <v/>
      </c>
      <c r="F1319" s="9" t="str">
        <f t="shared" si="61"/>
        <v/>
      </c>
      <c r="G1319" s="9" t="str">
        <f t="shared" si="62"/>
        <v/>
      </c>
      <c r="H1319" s="9">
        <v>-5</v>
      </c>
      <c r="P1319" s="5"/>
    </row>
    <row r="1320" spans="1:16" hidden="1" x14ac:dyDescent="0.25">
      <c r="A1320" s="7">
        <v>40597</v>
      </c>
      <c r="B1320" s="8">
        <v>2300</v>
      </c>
      <c r="C1320" s="11">
        <v>47.98</v>
      </c>
      <c r="D1320" s="12">
        <v>47.981000000000002</v>
      </c>
      <c r="E1320" s="9">
        <f t="shared" si="60"/>
        <v>59.180000000000007</v>
      </c>
      <c r="F1320" s="9">
        <f t="shared" si="61"/>
        <v>59.179833333333335</v>
      </c>
      <c r="G1320" s="9">
        <f t="shared" si="62"/>
        <v>1.6666666667219943E-4</v>
      </c>
      <c r="H1320" s="9">
        <v>-5</v>
      </c>
      <c r="P1320" s="6"/>
    </row>
    <row r="1321" spans="1:16" hidden="1" x14ac:dyDescent="0.25">
      <c r="A1321" s="7">
        <v>40598</v>
      </c>
      <c r="B1321" s="8">
        <v>0</v>
      </c>
      <c r="C1321" s="11">
        <v>46.5</v>
      </c>
      <c r="D1321" s="12">
        <v>46.496000000000002</v>
      </c>
      <c r="E1321" s="9" t="str">
        <f t="shared" si="60"/>
        <v/>
      </c>
      <c r="F1321" s="9" t="str">
        <f t="shared" si="61"/>
        <v/>
      </c>
      <c r="G1321" s="9" t="str">
        <f t="shared" si="62"/>
        <v/>
      </c>
      <c r="H1321" s="9">
        <v>-5</v>
      </c>
      <c r="P1321" s="5"/>
    </row>
    <row r="1322" spans="1:16" hidden="1" x14ac:dyDescent="0.25">
      <c r="A1322" s="7">
        <v>40598</v>
      </c>
      <c r="B1322" s="8">
        <v>100</v>
      </c>
      <c r="C1322" s="11">
        <v>45.78</v>
      </c>
      <c r="D1322" s="12">
        <v>45.951000000000001</v>
      </c>
      <c r="E1322" s="9" t="str">
        <f t="shared" si="60"/>
        <v/>
      </c>
      <c r="F1322" s="9" t="str">
        <f t="shared" si="61"/>
        <v/>
      </c>
      <c r="G1322" s="9" t="str">
        <f t="shared" si="62"/>
        <v/>
      </c>
      <c r="H1322" s="9">
        <v>-5</v>
      </c>
      <c r="P1322" s="6"/>
    </row>
    <row r="1323" spans="1:16" hidden="1" x14ac:dyDescent="0.25">
      <c r="A1323" s="7">
        <v>40598</v>
      </c>
      <c r="B1323" s="8">
        <v>200</v>
      </c>
      <c r="C1323" s="11">
        <v>44.14</v>
      </c>
      <c r="D1323" s="12">
        <v>44.143999999999998</v>
      </c>
      <c r="E1323" s="9" t="str">
        <f t="shared" si="60"/>
        <v/>
      </c>
      <c r="F1323" s="9" t="str">
        <f t="shared" si="61"/>
        <v/>
      </c>
      <c r="G1323" s="9" t="str">
        <f t="shared" si="62"/>
        <v/>
      </c>
      <c r="H1323" s="9">
        <v>-5</v>
      </c>
      <c r="P1323" s="5"/>
    </row>
    <row r="1324" spans="1:16" hidden="1" x14ac:dyDescent="0.25">
      <c r="A1324" s="7">
        <v>40598</v>
      </c>
      <c r="B1324" s="8">
        <v>300</v>
      </c>
      <c r="C1324" s="11">
        <v>42.51</v>
      </c>
      <c r="D1324" s="12">
        <v>42.51</v>
      </c>
      <c r="E1324" s="9" t="str">
        <f t="shared" si="60"/>
        <v/>
      </c>
      <c r="F1324" s="9" t="str">
        <f t="shared" si="61"/>
        <v/>
      </c>
      <c r="G1324" s="9" t="str">
        <f t="shared" si="62"/>
        <v/>
      </c>
      <c r="H1324" s="9">
        <v>-5</v>
      </c>
      <c r="P1324" s="6"/>
    </row>
    <row r="1325" spans="1:16" hidden="1" x14ac:dyDescent="0.25">
      <c r="A1325" s="7">
        <v>40598</v>
      </c>
      <c r="B1325" s="8">
        <v>400</v>
      </c>
      <c r="C1325" s="11">
        <v>42.37</v>
      </c>
      <c r="D1325" s="12">
        <v>42.366</v>
      </c>
      <c r="E1325" s="9" t="str">
        <f t="shared" si="60"/>
        <v/>
      </c>
      <c r="F1325" s="9" t="str">
        <f t="shared" si="61"/>
        <v/>
      </c>
      <c r="G1325" s="9" t="str">
        <f t="shared" si="62"/>
        <v/>
      </c>
      <c r="H1325" s="9">
        <v>-5</v>
      </c>
      <c r="P1325" s="5"/>
    </row>
    <row r="1326" spans="1:16" hidden="1" x14ac:dyDescent="0.25">
      <c r="A1326" s="7">
        <v>40598</v>
      </c>
      <c r="B1326" s="8">
        <v>500</v>
      </c>
      <c r="C1326" s="11">
        <v>45.72</v>
      </c>
      <c r="D1326" s="12">
        <v>45.72</v>
      </c>
      <c r="E1326" s="9" t="str">
        <f t="shared" si="60"/>
        <v/>
      </c>
      <c r="F1326" s="9" t="str">
        <f t="shared" si="61"/>
        <v/>
      </c>
      <c r="G1326" s="9" t="str">
        <f t="shared" si="62"/>
        <v/>
      </c>
      <c r="H1326" s="9">
        <v>-5</v>
      </c>
      <c r="P1326" s="6"/>
    </row>
    <row r="1327" spans="1:16" hidden="1" x14ac:dyDescent="0.25">
      <c r="A1327" s="7">
        <v>40598</v>
      </c>
      <c r="B1327" s="8">
        <v>600</v>
      </c>
      <c r="C1327" s="11">
        <v>53.02</v>
      </c>
      <c r="D1327" s="12">
        <v>53.023000000000003</v>
      </c>
      <c r="E1327" s="9" t="str">
        <f t="shared" si="60"/>
        <v/>
      </c>
      <c r="F1327" s="9" t="str">
        <f t="shared" si="61"/>
        <v/>
      </c>
      <c r="G1327" s="9" t="str">
        <f t="shared" si="62"/>
        <v/>
      </c>
      <c r="H1327" s="9">
        <v>-5</v>
      </c>
      <c r="P1327" s="5"/>
    </row>
    <row r="1328" spans="1:16" hidden="1" x14ac:dyDescent="0.25">
      <c r="A1328" s="7">
        <v>40598</v>
      </c>
      <c r="B1328" s="8">
        <v>700</v>
      </c>
      <c r="C1328" s="11">
        <v>65.709999999999994</v>
      </c>
      <c r="D1328" s="12">
        <v>65.706000000000003</v>
      </c>
      <c r="E1328" s="9" t="str">
        <f t="shared" si="60"/>
        <v/>
      </c>
      <c r="F1328" s="9" t="str">
        <f t="shared" si="61"/>
        <v/>
      </c>
      <c r="G1328" s="9" t="str">
        <f t="shared" si="62"/>
        <v/>
      </c>
      <c r="H1328" s="9">
        <v>-5</v>
      </c>
      <c r="P1328" s="6"/>
    </row>
    <row r="1329" spans="1:16" hidden="1" x14ac:dyDescent="0.25">
      <c r="A1329" s="7">
        <v>40598</v>
      </c>
      <c r="B1329" s="8">
        <v>800</v>
      </c>
      <c r="C1329" s="11">
        <v>66.349999999999994</v>
      </c>
      <c r="D1329" s="12">
        <v>66.352000000000004</v>
      </c>
      <c r="E1329" s="9" t="str">
        <f t="shared" ref="E1329:E1392" si="63">IF(A1329=A1330,"",AVERAGE(C1306:C1329))</f>
        <v/>
      </c>
      <c r="F1329" s="9" t="str">
        <f t="shared" ref="F1329:F1392" si="64">IF(A1329=A1330,"",AVERAGE(D1306:D1329))</f>
        <v/>
      </c>
      <c r="G1329" s="9" t="str">
        <f t="shared" ref="G1329:G1392" si="65">IF(A1329=A1330,"",E1329-F1329)</f>
        <v/>
      </c>
      <c r="H1329" s="9">
        <v>-5</v>
      </c>
      <c r="P1329" s="5"/>
    </row>
    <row r="1330" spans="1:16" hidden="1" x14ac:dyDescent="0.25">
      <c r="A1330" s="7">
        <v>40598</v>
      </c>
      <c r="B1330" s="8">
        <v>900</v>
      </c>
      <c r="C1330" s="11">
        <v>66.92</v>
      </c>
      <c r="D1330" s="12">
        <v>66.918999999999997</v>
      </c>
      <c r="E1330" s="9" t="str">
        <f t="shared" si="63"/>
        <v/>
      </c>
      <c r="F1330" s="9" t="str">
        <f t="shared" si="64"/>
        <v/>
      </c>
      <c r="G1330" s="9" t="str">
        <f t="shared" si="65"/>
        <v/>
      </c>
      <c r="H1330" s="9">
        <v>-5</v>
      </c>
      <c r="P1330" s="6"/>
    </row>
    <row r="1331" spans="1:16" hidden="1" x14ac:dyDescent="0.25">
      <c r="A1331" s="7">
        <v>40598</v>
      </c>
      <c r="B1331" s="8">
        <v>1000</v>
      </c>
      <c r="C1331" s="11">
        <v>67.040000000000006</v>
      </c>
      <c r="D1331" s="12">
        <v>67.040000000000006</v>
      </c>
      <c r="E1331" s="9" t="str">
        <f t="shared" si="63"/>
        <v/>
      </c>
      <c r="F1331" s="9" t="str">
        <f t="shared" si="64"/>
        <v/>
      </c>
      <c r="G1331" s="9" t="str">
        <f t="shared" si="65"/>
        <v/>
      </c>
      <c r="H1331" s="9">
        <v>-5</v>
      </c>
      <c r="P1331" s="5"/>
    </row>
    <row r="1332" spans="1:16" hidden="1" x14ac:dyDescent="0.25">
      <c r="A1332" s="7">
        <v>40598</v>
      </c>
      <c r="B1332" s="8">
        <v>1100</v>
      </c>
      <c r="C1332" s="11">
        <v>67.5</v>
      </c>
      <c r="D1332" s="12">
        <v>67.5</v>
      </c>
      <c r="E1332" s="9" t="str">
        <f t="shared" si="63"/>
        <v/>
      </c>
      <c r="F1332" s="9" t="str">
        <f t="shared" si="64"/>
        <v/>
      </c>
      <c r="G1332" s="9" t="str">
        <f t="shared" si="65"/>
        <v/>
      </c>
      <c r="H1332" s="9">
        <v>-5</v>
      </c>
      <c r="P1332" s="6"/>
    </row>
    <row r="1333" spans="1:16" hidden="1" x14ac:dyDescent="0.25">
      <c r="A1333" s="7">
        <v>40598</v>
      </c>
      <c r="B1333" s="8">
        <v>1200</v>
      </c>
      <c r="C1333" s="11">
        <v>65.81</v>
      </c>
      <c r="D1333" s="12">
        <v>65.808000000000007</v>
      </c>
      <c r="E1333" s="9" t="str">
        <f t="shared" si="63"/>
        <v/>
      </c>
      <c r="F1333" s="9" t="str">
        <f t="shared" si="64"/>
        <v/>
      </c>
      <c r="G1333" s="9" t="str">
        <f t="shared" si="65"/>
        <v/>
      </c>
      <c r="H1333" s="9">
        <v>-5</v>
      </c>
      <c r="P1333" s="5"/>
    </row>
    <row r="1334" spans="1:16" hidden="1" x14ac:dyDescent="0.25">
      <c r="A1334" s="7">
        <v>40598</v>
      </c>
      <c r="B1334" s="8">
        <v>1300</v>
      </c>
      <c r="C1334" s="11">
        <v>65.459999999999994</v>
      </c>
      <c r="D1334" s="12">
        <v>65.459000000000003</v>
      </c>
      <c r="E1334" s="9" t="str">
        <f t="shared" si="63"/>
        <v/>
      </c>
      <c r="F1334" s="9" t="str">
        <f t="shared" si="64"/>
        <v/>
      </c>
      <c r="G1334" s="9" t="str">
        <f t="shared" si="65"/>
        <v/>
      </c>
      <c r="H1334" s="9">
        <v>-5</v>
      </c>
      <c r="P1334" s="6"/>
    </row>
    <row r="1335" spans="1:16" hidden="1" x14ac:dyDescent="0.25">
      <c r="A1335" s="7">
        <v>40598</v>
      </c>
      <c r="B1335" s="8">
        <v>1400</v>
      </c>
      <c r="C1335" s="11">
        <v>63</v>
      </c>
      <c r="D1335" s="12">
        <v>63</v>
      </c>
      <c r="E1335" s="9" t="str">
        <f t="shared" si="63"/>
        <v/>
      </c>
      <c r="F1335" s="9" t="str">
        <f t="shared" si="64"/>
        <v/>
      </c>
      <c r="G1335" s="9" t="str">
        <f t="shared" si="65"/>
        <v/>
      </c>
      <c r="H1335" s="9">
        <v>-5</v>
      </c>
      <c r="P1335" s="5"/>
    </row>
    <row r="1336" spans="1:16" hidden="1" x14ac:dyDescent="0.25">
      <c r="A1336" s="7">
        <v>40598</v>
      </c>
      <c r="B1336" s="8">
        <v>1500</v>
      </c>
      <c r="C1336" s="11">
        <v>60.89</v>
      </c>
      <c r="D1336" s="12">
        <v>60.886000000000003</v>
      </c>
      <c r="E1336" s="9" t="str">
        <f t="shared" si="63"/>
        <v/>
      </c>
      <c r="F1336" s="9" t="str">
        <f t="shared" si="64"/>
        <v/>
      </c>
      <c r="G1336" s="9" t="str">
        <f t="shared" si="65"/>
        <v/>
      </c>
      <c r="H1336" s="9">
        <v>-5</v>
      </c>
      <c r="P1336" s="6"/>
    </row>
    <row r="1337" spans="1:16" hidden="1" x14ac:dyDescent="0.25">
      <c r="A1337" s="7">
        <v>40598</v>
      </c>
      <c r="B1337" s="8">
        <v>1600</v>
      </c>
      <c r="C1337" s="11">
        <v>59.72</v>
      </c>
      <c r="D1337" s="12">
        <v>59.718000000000004</v>
      </c>
      <c r="E1337" s="9" t="str">
        <f t="shared" si="63"/>
        <v/>
      </c>
      <c r="F1337" s="9" t="str">
        <f t="shared" si="64"/>
        <v/>
      </c>
      <c r="G1337" s="9" t="str">
        <f t="shared" si="65"/>
        <v/>
      </c>
      <c r="H1337" s="9">
        <v>-5</v>
      </c>
      <c r="P1337" s="5"/>
    </row>
    <row r="1338" spans="1:16" hidden="1" x14ac:dyDescent="0.25">
      <c r="A1338" s="7">
        <v>40598</v>
      </c>
      <c r="B1338" s="8">
        <v>1700</v>
      </c>
      <c r="C1338" s="11">
        <v>63.58</v>
      </c>
      <c r="D1338" s="12">
        <v>63.576000000000001</v>
      </c>
      <c r="E1338" s="9" t="str">
        <f t="shared" si="63"/>
        <v/>
      </c>
      <c r="F1338" s="9" t="str">
        <f t="shared" si="64"/>
        <v/>
      </c>
      <c r="G1338" s="9" t="str">
        <f t="shared" si="65"/>
        <v/>
      </c>
      <c r="H1338" s="9">
        <v>-5</v>
      </c>
      <c r="P1338" s="6"/>
    </row>
    <row r="1339" spans="1:16" hidden="1" x14ac:dyDescent="0.25">
      <c r="A1339" s="7">
        <v>40598</v>
      </c>
      <c r="B1339" s="8">
        <v>1800</v>
      </c>
      <c r="C1339" s="11">
        <v>71.19</v>
      </c>
      <c r="D1339" s="12">
        <v>71.188000000000002</v>
      </c>
      <c r="E1339" s="9" t="str">
        <f t="shared" si="63"/>
        <v/>
      </c>
      <c r="F1339" s="9" t="str">
        <f t="shared" si="64"/>
        <v/>
      </c>
      <c r="G1339" s="9" t="str">
        <f t="shared" si="65"/>
        <v/>
      </c>
      <c r="H1339" s="9">
        <v>-5</v>
      </c>
      <c r="P1339" s="5"/>
    </row>
    <row r="1340" spans="1:16" hidden="1" x14ac:dyDescent="0.25">
      <c r="A1340" s="7">
        <v>40598</v>
      </c>
      <c r="B1340" s="8">
        <v>1900</v>
      </c>
      <c r="C1340" s="11">
        <v>70.41</v>
      </c>
      <c r="D1340" s="12">
        <v>70.406000000000006</v>
      </c>
      <c r="E1340" s="9" t="str">
        <f t="shared" si="63"/>
        <v/>
      </c>
      <c r="F1340" s="9" t="str">
        <f t="shared" si="64"/>
        <v/>
      </c>
      <c r="G1340" s="9" t="str">
        <f t="shared" si="65"/>
        <v/>
      </c>
      <c r="H1340" s="9">
        <v>-5</v>
      </c>
      <c r="P1340" s="6"/>
    </row>
    <row r="1341" spans="1:16" hidden="1" x14ac:dyDescent="0.25">
      <c r="A1341" s="7">
        <v>40598</v>
      </c>
      <c r="B1341" s="8">
        <v>2000</v>
      </c>
      <c r="C1341" s="11">
        <v>65.09</v>
      </c>
      <c r="D1341" s="12">
        <v>65.088999999999999</v>
      </c>
      <c r="E1341" s="9" t="str">
        <f t="shared" si="63"/>
        <v/>
      </c>
      <c r="F1341" s="9" t="str">
        <f t="shared" si="64"/>
        <v/>
      </c>
      <c r="G1341" s="9" t="str">
        <f t="shared" si="65"/>
        <v/>
      </c>
      <c r="H1341" s="9">
        <v>-5</v>
      </c>
      <c r="P1341" s="5"/>
    </row>
    <row r="1342" spans="1:16" hidden="1" x14ac:dyDescent="0.25">
      <c r="A1342" s="7">
        <v>40598</v>
      </c>
      <c r="B1342" s="8">
        <v>2100</v>
      </c>
      <c r="C1342" s="11">
        <v>56.18</v>
      </c>
      <c r="D1342" s="12">
        <v>56.180999999999997</v>
      </c>
      <c r="E1342" s="9" t="str">
        <f t="shared" si="63"/>
        <v/>
      </c>
      <c r="F1342" s="9" t="str">
        <f t="shared" si="64"/>
        <v/>
      </c>
      <c r="G1342" s="9" t="str">
        <f t="shared" si="65"/>
        <v/>
      </c>
      <c r="H1342" s="9">
        <v>-5</v>
      </c>
      <c r="P1342" s="6"/>
    </row>
    <row r="1343" spans="1:16" hidden="1" x14ac:dyDescent="0.25">
      <c r="A1343" s="7">
        <v>40598</v>
      </c>
      <c r="B1343" s="8">
        <v>2200</v>
      </c>
      <c r="C1343" s="11">
        <v>53.02</v>
      </c>
      <c r="D1343" s="12">
        <v>53.024999999999999</v>
      </c>
      <c r="E1343" s="9" t="str">
        <f t="shared" si="63"/>
        <v/>
      </c>
      <c r="F1343" s="9" t="str">
        <f t="shared" si="64"/>
        <v/>
      </c>
      <c r="G1343" s="9" t="str">
        <f t="shared" si="65"/>
        <v/>
      </c>
      <c r="H1343" s="9">
        <v>-5</v>
      </c>
      <c r="P1343" s="5"/>
    </row>
    <row r="1344" spans="1:16" hidden="1" x14ac:dyDescent="0.25">
      <c r="A1344" s="7">
        <v>40598</v>
      </c>
      <c r="B1344" s="8">
        <v>2300</v>
      </c>
      <c r="C1344" s="11">
        <v>51.57</v>
      </c>
      <c r="D1344" s="12">
        <v>51.572000000000003</v>
      </c>
      <c r="E1344" s="9">
        <f t="shared" si="63"/>
        <v>58.311666666666667</v>
      </c>
      <c r="F1344" s="9">
        <f t="shared" si="64"/>
        <v>58.318124999999988</v>
      </c>
      <c r="G1344" s="9">
        <f t="shared" si="65"/>
        <v>-6.4583333333203541E-3</v>
      </c>
      <c r="H1344" s="9">
        <v>-5</v>
      </c>
      <c r="P1344" s="6"/>
    </row>
    <row r="1345" spans="1:16" hidden="1" x14ac:dyDescent="0.25">
      <c r="A1345" s="7">
        <v>40599</v>
      </c>
      <c r="B1345" s="8">
        <v>0</v>
      </c>
      <c r="C1345" s="11">
        <v>47.08</v>
      </c>
      <c r="D1345" s="12">
        <v>47.082999999999998</v>
      </c>
      <c r="E1345" s="9" t="str">
        <f t="shared" si="63"/>
        <v/>
      </c>
      <c r="F1345" s="9" t="str">
        <f t="shared" si="64"/>
        <v/>
      </c>
      <c r="G1345" s="9" t="str">
        <f t="shared" si="65"/>
        <v/>
      </c>
      <c r="H1345" s="9">
        <v>-5</v>
      </c>
      <c r="P1345" s="5"/>
    </row>
    <row r="1346" spans="1:16" hidden="1" x14ac:dyDescent="0.25">
      <c r="A1346" s="7">
        <v>40599</v>
      </c>
      <c r="B1346" s="8">
        <v>100</v>
      </c>
      <c r="C1346" s="11">
        <v>46.25</v>
      </c>
      <c r="D1346" s="12">
        <v>46.252000000000002</v>
      </c>
      <c r="E1346" s="9" t="str">
        <f t="shared" si="63"/>
        <v/>
      </c>
      <c r="F1346" s="9" t="str">
        <f t="shared" si="64"/>
        <v/>
      </c>
      <c r="G1346" s="9" t="str">
        <f t="shared" si="65"/>
        <v/>
      </c>
      <c r="H1346" s="9">
        <v>-5</v>
      </c>
      <c r="P1346" s="6"/>
    </row>
    <row r="1347" spans="1:16" hidden="1" x14ac:dyDescent="0.25">
      <c r="A1347" s="7">
        <v>40599</v>
      </c>
      <c r="B1347" s="8">
        <v>200</v>
      </c>
      <c r="C1347" s="11">
        <v>44.95</v>
      </c>
      <c r="D1347" s="12">
        <v>44.945999999999998</v>
      </c>
      <c r="E1347" s="9" t="str">
        <f t="shared" si="63"/>
        <v/>
      </c>
      <c r="F1347" s="9" t="str">
        <f t="shared" si="64"/>
        <v/>
      </c>
      <c r="G1347" s="9" t="str">
        <f t="shared" si="65"/>
        <v/>
      </c>
      <c r="H1347" s="9">
        <v>-5</v>
      </c>
      <c r="P1347" s="5"/>
    </row>
    <row r="1348" spans="1:16" hidden="1" x14ac:dyDescent="0.25">
      <c r="A1348" s="7">
        <v>40599</v>
      </c>
      <c r="B1348" s="8">
        <v>300</v>
      </c>
      <c r="C1348" s="11">
        <v>43.86</v>
      </c>
      <c r="D1348" s="12">
        <v>43.86</v>
      </c>
      <c r="E1348" s="9" t="str">
        <f t="shared" si="63"/>
        <v/>
      </c>
      <c r="F1348" s="9" t="str">
        <f t="shared" si="64"/>
        <v/>
      </c>
      <c r="G1348" s="9" t="str">
        <f t="shared" si="65"/>
        <v/>
      </c>
      <c r="H1348" s="9">
        <v>-5</v>
      </c>
      <c r="P1348" s="6"/>
    </row>
    <row r="1349" spans="1:16" hidden="1" x14ac:dyDescent="0.25">
      <c r="A1349" s="7">
        <v>40599</v>
      </c>
      <c r="B1349" s="8">
        <v>400</v>
      </c>
      <c r="C1349" s="11">
        <v>43.58</v>
      </c>
      <c r="D1349" s="12">
        <v>43.58</v>
      </c>
      <c r="E1349" s="9" t="str">
        <f t="shared" si="63"/>
        <v/>
      </c>
      <c r="F1349" s="9" t="str">
        <f t="shared" si="64"/>
        <v/>
      </c>
      <c r="G1349" s="9" t="str">
        <f t="shared" si="65"/>
        <v/>
      </c>
      <c r="H1349" s="9">
        <v>-5</v>
      </c>
      <c r="P1349" s="5"/>
    </row>
    <row r="1350" spans="1:16" hidden="1" x14ac:dyDescent="0.25">
      <c r="A1350" s="7">
        <v>40599</v>
      </c>
      <c r="B1350" s="8">
        <v>500</v>
      </c>
      <c r="C1350" s="11">
        <v>46.9</v>
      </c>
      <c r="D1350" s="12">
        <v>46.905000000000001</v>
      </c>
      <c r="E1350" s="9" t="str">
        <f t="shared" si="63"/>
        <v/>
      </c>
      <c r="F1350" s="9" t="str">
        <f t="shared" si="64"/>
        <v/>
      </c>
      <c r="G1350" s="9" t="str">
        <f t="shared" si="65"/>
        <v/>
      </c>
      <c r="H1350" s="9">
        <v>-5</v>
      </c>
      <c r="P1350" s="6"/>
    </row>
    <row r="1351" spans="1:16" hidden="1" x14ac:dyDescent="0.25">
      <c r="A1351" s="7">
        <v>40599</v>
      </c>
      <c r="B1351" s="8">
        <v>600</v>
      </c>
      <c r="C1351" s="11">
        <v>50.36</v>
      </c>
      <c r="D1351" s="12">
        <v>50.362000000000002</v>
      </c>
      <c r="E1351" s="9" t="str">
        <f t="shared" si="63"/>
        <v/>
      </c>
      <c r="F1351" s="9" t="str">
        <f t="shared" si="64"/>
        <v/>
      </c>
      <c r="G1351" s="9" t="str">
        <f t="shared" si="65"/>
        <v/>
      </c>
      <c r="H1351" s="9">
        <v>-5</v>
      </c>
      <c r="P1351" s="5"/>
    </row>
    <row r="1352" spans="1:16" hidden="1" x14ac:dyDescent="0.25">
      <c r="A1352" s="7">
        <v>40599</v>
      </c>
      <c r="B1352" s="8">
        <v>700</v>
      </c>
      <c r="C1352" s="11">
        <v>66.25</v>
      </c>
      <c r="D1352" s="12">
        <v>66.251999999999995</v>
      </c>
      <c r="E1352" s="9" t="str">
        <f t="shared" si="63"/>
        <v/>
      </c>
      <c r="F1352" s="9" t="str">
        <f t="shared" si="64"/>
        <v/>
      </c>
      <c r="G1352" s="9" t="str">
        <f t="shared" si="65"/>
        <v/>
      </c>
      <c r="H1352" s="9">
        <v>-5</v>
      </c>
      <c r="P1352" s="6"/>
    </row>
    <row r="1353" spans="1:16" hidden="1" x14ac:dyDescent="0.25">
      <c r="A1353" s="7">
        <v>40599</v>
      </c>
      <c r="B1353" s="8">
        <v>800</v>
      </c>
      <c r="C1353" s="11">
        <v>68.09</v>
      </c>
      <c r="D1353" s="12">
        <v>68.090999999999994</v>
      </c>
      <c r="E1353" s="9" t="str">
        <f t="shared" si="63"/>
        <v/>
      </c>
      <c r="F1353" s="9" t="str">
        <f t="shared" si="64"/>
        <v/>
      </c>
      <c r="G1353" s="9" t="str">
        <f t="shared" si="65"/>
        <v/>
      </c>
      <c r="H1353" s="9">
        <v>-5</v>
      </c>
      <c r="P1353" s="5"/>
    </row>
    <row r="1354" spans="1:16" hidden="1" x14ac:dyDescent="0.25">
      <c r="A1354" s="7">
        <v>40599</v>
      </c>
      <c r="B1354" s="8">
        <v>900</v>
      </c>
      <c r="C1354" s="11">
        <v>67.5</v>
      </c>
      <c r="D1354" s="12">
        <v>67.501999999999995</v>
      </c>
      <c r="E1354" s="9" t="str">
        <f t="shared" si="63"/>
        <v/>
      </c>
      <c r="F1354" s="9" t="str">
        <f t="shared" si="64"/>
        <v/>
      </c>
      <c r="G1354" s="9" t="str">
        <f t="shared" si="65"/>
        <v/>
      </c>
      <c r="H1354" s="9">
        <v>-5</v>
      </c>
      <c r="P1354" s="6"/>
    </row>
    <row r="1355" spans="1:16" hidden="1" x14ac:dyDescent="0.25">
      <c r="A1355" s="7">
        <v>40599</v>
      </c>
      <c r="B1355" s="8">
        <v>1000</v>
      </c>
      <c r="C1355" s="11">
        <v>67.13</v>
      </c>
      <c r="D1355" s="12">
        <v>67.132000000000005</v>
      </c>
      <c r="E1355" s="9" t="str">
        <f t="shared" si="63"/>
        <v/>
      </c>
      <c r="F1355" s="9" t="str">
        <f t="shared" si="64"/>
        <v/>
      </c>
      <c r="G1355" s="9" t="str">
        <f t="shared" si="65"/>
        <v/>
      </c>
      <c r="H1355" s="9">
        <v>-5</v>
      </c>
      <c r="P1355" s="5"/>
    </row>
    <row r="1356" spans="1:16" hidden="1" x14ac:dyDescent="0.25">
      <c r="A1356" s="7">
        <v>40599</v>
      </c>
      <c r="B1356" s="8">
        <v>1100</v>
      </c>
      <c r="C1356" s="11">
        <v>65.91</v>
      </c>
      <c r="D1356" s="12">
        <v>65.909000000000006</v>
      </c>
      <c r="E1356" s="9" t="str">
        <f t="shared" si="63"/>
        <v/>
      </c>
      <c r="F1356" s="9" t="str">
        <f t="shared" si="64"/>
        <v/>
      </c>
      <c r="G1356" s="9" t="str">
        <f t="shared" si="65"/>
        <v/>
      </c>
      <c r="H1356" s="9">
        <v>-5</v>
      </c>
      <c r="P1356" s="6"/>
    </row>
    <row r="1357" spans="1:16" hidden="1" x14ac:dyDescent="0.25">
      <c r="A1357" s="7">
        <v>40599</v>
      </c>
      <c r="B1357" s="8">
        <v>1200</v>
      </c>
      <c r="C1357" s="11">
        <v>64.489999999999995</v>
      </c>
      <c r="D1357" s="12">
        <v>64.489999999999995</v>
      </c>
      <c r="E1357" s="9" t="str">
        <f t="shared" si="63"/>
        <v/>
      </c>
      <c r="F1357" s="9" t="str">
        <f t="shared" si="64"/>
        <v/>
      </c>
      <c r="G1357" s="9" t="str">
        <f t="shared" si="65"/>
        <v/>
      </c>
      <c r="H1357" s="9">
        <v>-5</v>
      </c>
      <c r="P1357" s="5"/>
    </row>
    <row r="1358" spans="1:16" hidden="1" x14ac:dyDescent="0.25">
      <c r="A1358" s="7">
        <v>40599</v>
      </c>
      <c r="B1358" s="8">
        <v>1300</v>
      </c>
      <c r="C1358" s="11">
        <v>63.06</v>
      </c>
      <c r="D1358" s="12">
        <v>63.064</v>
      </c>
      <c r="E1358" s="9" t="str">
        <f t="shared" si="63"/>
        <v/>
      </c>
      <c r="F1358" s="9" t="str">
        <f t="shared" si="64"/>
        <v/>
      </c>
      <c r="G1358" s="9" t="str">
        <f t="shared" si="65"/>
        <v/>
      </c>
      <c r="H1358" s="9">
        <v>-5</v>
      </c>
      <c r="P1358" s="6"/>
    </row>
    <row r="1359" spans="1:16" hidden="1" x14ac:dyDescent="0.25">
      <c r="A1359" s="7">
        <v>40599</v>
      </c>
      <c r="B1359" s="8">
        <v>1400</v>
      </c>
      <c r="C1359" s="11">
        <v>58.57</v>
      </c>
      <c r="D1359" s="12">
        <v>58.566000000000003</v>
      </c>
      <c r="E1359" s="9" t="str">
        <f t="shared" si="63"/>
        <v/>
      </c>
      <c r="F1359" s="9" t="str">
        <f t="shared" si="64"/>
        <v/>
      </c>
      <c r="G1359" s="9" t="str">
        <f t="shared" si="65"/>
        <v/>
      </c>
      <c r="H1359" s="9">
        <v>-5</v>
      </c>
      <c r="P1359" s="5"/>
    </row>
    <row r="1360" spans="1:16" hidden="1" x14ac:dyDescent="0.25">
      <c r="A1360" s="7">
        <v>40599</v>
      </c>
      <c r="B1360" s="8">
        <v>1500</v>
      </c>
      <c r="C1360" s="11">
        <v>54.93</v>
      </c>
      <c r="D1360" s="12">
        <v>54.93</v>
      </c>
      <c r="E1360" s="9" t="str">
        <f t="shared" si="63"/>
        <v/>
      </c>
      <c r="F1360" s="9" t="str">
        <f t="shared" si="64"/>
        <v/>
      </c>
      <c r="G1360" s="9" t="str">
        <f t="shared" si="65"/>
        <v/>
      </c>
      <c r="H1360" s="9">
        <v>-5</v>
      </c>
      <c r="P1360" s="6"/>
    </row>
    <row r="1361" spans="1:16" hidden="1" x14ac:dyDescent="0.25">
      <c r="A1361" s="7">
        <v>40599</v>
      </c>
      <c r="B1361" s="8">
        <v>1600</v>
      </c>
      <c r="C1361" s="11">
        <v>55.22</v>
      </c>
      <c r="D1361" s="12">
        <v>55.215000000000003</v>
      </c>
      <c r="E1361" s="9" t="str">
        <f t="shared" si="63"/>
        <v/>
      </c>
      <c r="F1361" s="9" t="str">
        <f t="shared" si="64"/>
        <v/>
      </c>
      <c r="G1361" s="9" t="str">
        <f t="shared" si="65"/>
        <v/>
      </c>
      <c r="H1361" s="9">
        <v>-5</v>
      </c>
      <c r="P1361" s="5"/>
    </row>
    <row r="1362" spans="1:16" hidden="1" x14ac:dyDescent="0.25">
      <c r="A1362" s="7">
        <v>40599</v>
      </c>
      <c r="B1362" s="8">
        <v>1700</v>
      </c>
      <c r="C1362" s="11">
        <v>61.55</v>
      </c>
      <c r="D1362" s="12">
        <v>60.188000000000002</v>
      </c>
      <c r="E1362" s="9" t="str">
        <f t="shared" si="63"/>
        <v/>
      </c>
      <c r="F1362" s="9" t="str">
        <f t="shared" si="64"/>
        <v/>
      </c>
      <c r="G1362" s="9" t="str">
        <f t="shared" si="65"/>
        <v/>
      </c>
      <c r="H1362" s="9">
        <v>-5</v>
      </c>
      <c r="P1362" s="6"/>
    </row>
    <row r="1363" spans="1:16" hidden="1" x14ac:dyDescent="0.25">
      <c r="A1363" s="7">
        <v>40599</v>
      </c>
      <c r="B1363" s="8">
        <v>1800</v>
      </c>
      <c r="C1363" s="11">
        <v>69.91</v>
      </c>
      <c r="D1363" s="12">
        <v>69.905000000000001</v>
      </c>
      <c r="E1363" s="9" t="str">
        <f t="shared" si="63"/>
        <v/>
      </c>
      <c r="F1363" s="9" t="str">
        <f t="shared" si="64"/>
        <v/>
      </c>
      <c r="G1363" s="9" t="str">
        <f t="shared" si="65"/>
        <v/>
      </c>
      <c r="H1363" s="9">
        <v>-5</v>
      </c>
      <c r="P1363" s="5"/>
    </row>
    <row r="1364" spans="1:16" hidden="1" x14ac:dyDescent="0.25">
      <c r="A1364" s="7">
        <v>40599</v>
      </c>
      <c r="B1364" s="8">
        <v>1900</v>
      </c>
      <c r="C1364" s="11">
        <v>66.19</v>
      </c>
      <c r="D1364" s="12">
        <v>66.191000000000003</v>
      </c>
      <c r="E1364" s="9" t="str">
        <f t="shared" si="63"/>
        <v/>
      </c>
      <c r="F1364" s="9" t="str">
        <f t="shared" si="64"/>
        <v/>
      </c>
      <c r="G1364" s="9" t="str">
        <f t="shared" si="65"/>
        <v/>
      </c>
      <c r="H1364" s="9">
        <v>-5</v>
      </c>
      <c r="P1364" s="6"/>
    </row>
    <row r="1365" spans="1:16" hidden="1" x14ac:dyDescent="0.25">
      <c r="A1365" s="7">
        <v>40599</v>
      </c>
      <c r="B1365" s="8">
        <v>2000</v>
      </c>
      <c r="C1365" s="11">
        <v>54.6</v>
      </c>
      <c r="D1365" s="12">
        <v>54.600999999999999</v>
      </c>
      <c r="E1365" s="9" t="str">
        <f t="shared" si="63"/>
        <v/>
      </c>
      <c r="F1365" s="9" t="str">
        <f t="shared" si="64"/>
        <v/>
      </c>
      <c r="G1365" s="9" t="str">
        <f t="shared" si="65"/>
        <v/>
      </c>
      <c r="H1365" s="9">
        <v>-5</v>
      </c>
      <c r="P1365" s="5"/>
    </row>
    <row r="1366" spans="1:16" hidden="1" x14ac:dyDescent="0.25">
      <c r="A1366" s="7">
        <v>40599</v>
      </c>
      <c r="B1366" s="8">
        <v>2100</v>
      </c>
      <c r="C1366" s="11">
        <v>47.63</v>
      </c>
      <c r="D1366" s="12">
        <v>47.628</v>
      </c>
      <c r="E1366" s="9" t="str">
        <f t="shared" si="63"/>
        <v/>
      </c>
      <c r="F1366" s="9" t="str">
        <f t="shared" si="64"/>
        <v/>
      </c>
      <c r="G1366" s="9" t="str">
        <f t="shared" si="65"/>
        <v/>
      </c>
      <c r="H1366" s="9">
        <v>-5</v>
      </c>
      <c r="P1366" s="6"/>
    </row>
    <row r="1367" spans="1:16" hidden="1" x14ac:dyDescent="0.25">
      <c r="A1367" s="7">
        <v>40599</v>
      </c>
      <c r="B1367" s="8">
        <v>2200</v>
      </c>
      <c r="C1367" s="11">
        <v>49.44</v>
      </c>
      <c r="D1367" s="12">
        <v>49.439</v>
      </c>
      <c r="E1367" s="9" t="str">
        <f t="shared" si="63"/>
        <v/>
      </c>
      <c r="F1367" s="9" t="str">
        <f t="shared" si="64"/>
        <v/>
      </c>
      <c r="G1367" s="9" t="str">
        <f t="shared" si="65"/>
        <v/>
      </c>
      <c r="H1367" s="9">
        <v>-5</v>
      </c>
      <c r="P1367" s="5"/>
    </row>
    <row r="1368" spans="1:16" hidden="1" x14ac:dyDescent="0.25">
      <c r="A1368" s="7">
        <v>40599</v>
      </c>
      <c r="B1368" s="8">
        <v>2300</v>
      </c>
      <c r="C1368" s="11">
        <v>48.07</v>
      </c>
      <c r="D1368" s="12">
        <v>48.066000000000003</v>
      </c>
      <c r="E1368" s="9">
        <f t="shared" si="63"/>
        <v>56.313333333333333</v>
      </c>
      <c r="F1368" s="9">
        <f t="shared" si="64"/>
        <v>56.256541666666664</v>
      </c>
      <c r="G1368" s="9">
        <f t="shared" si="65"/>
        <v>5.6791666666669016E-2</v>
      </c>
      <c r="H1368" s="9">
        <v>-5</v>
      </c>
      <c r="P1368" s="6"/>
    </row>
    <row r="1369" spans="1:16" hidden="1" x14ac:dyDescent="0.25">
      <c r="A1369" s="7">
        <v>40600</v>
      </c>
      <c r="B1369" s="8">
        <v>0</v>
      </c>
      <c r="C1369" s="11">
        <v>53.46</v>
      </c>
      <c r="D1369" s="12">
        <v>53.456000000000003</v>
      </c>
      <c r="E1369" s="9" t="str">
        <f t="shared" si="63"/>
        <v/>
      </c>
      <c r="F1369" s="9" t="str">
        <f t="shared" si="64"/>
        <v/>
      </c>
      <c r="G1369" s="9" t="str">
        <f t="shared" si="65"/>
        <v/>
      </c>
      <c r="H1369" s="9">
        <v>-5</v>
      </c>
      <c r="P1369" s="5"/>
    </row>
    <row r="1370" spans="1:16" hidden="1" x14ac:dyDescent="0.25">
      <c r="A1370" s="7">
        <v>40600</v>
      </c>
      <c r="B1370" s="8">
        <v>100</v>
      </c>
      <c r="C1370" s="11">
        <v>49.72</v>
      </c>
      <c r="D1370" s="12">
        <v>49.722999999999999</v>
      </c>
      <c r="E1370" s="9" t="str">
        <f t="shared" si="63"/>
        <v/>
      </c>
      <c r="F1370" s="9" t="str">
        <f t="shared" si="64"/>
        <v/>
      </c>
      <c r="G1370" s="9" t="str">
        <f t="shared" si="65"/>
        <v/>
      </c>
      <c r="H1370" s="9">
        <v>-5</v>
      </c>
      <c r="P1370" s="6"/>
    </row>
    <row r="1371" spans="1:16" hidden="1" x14ac:dyDescent="0.25">
      <c r="A1371" s="7">
        <v>40600</v>
      </c>
      <c r="B1371" s="8">
        <v>200</v>
      </c>
      <c r="C1371" s="11">
        <v>45.66</v>
      </c>
      <c r="D1371" s="12">
        <v>45.658999999999999</v>
      </c>
      <c r="E1371" s="9" t="str">
        <f t="shared" si="63"/>
        <v/>
      </c>
      <c r="F1371" s="9" t="str">
        <f t="shared" si="64"/>
        <v/>
      </c>
      <c r="G1371" s="9" t="str">
        <f t="shared" si="65"/>
        <v/>
      </c>
      <c r="H1371" s="9">
        <v>-5</v>
      </c>
      <c r="P1371" s="5"/>
    </row>
    <row r="1372" spans="1:16" hidden="1" x14ac:dyDescent="0.25">
      <c r="A1372" s="7">
        <v>40600</v>
      </c>
      <c r="B1372" s="8">
        <v>300</v>
      </c>
      <c r="C1372" s="11">
        <v>44.93</v>
      </c>
      <c r="D1372" s="12">
        <v>44.93</v>
      </c>
      <c r="E1372" s="9" t="str">
        <f t="shared" si="63"/>
        <v/>
      </c>
      <c r="F1372" s="9" t="str">
        <f t="shared" si="64"/>
        <v/>
      </c>
      <c r="G1372" s="9" t="str">
        <f t="shared" si="65"/>
        <v/>
      </c>
      <c r="H1372" s="9">
        <v>-5</v>
      </c>
      <c r="P1372" s="6"/>
    </row>
    <row r="1373" spans="1:16" hidden="1" x14ac:dyDescent="0.25">
      <c r="A1373" s="7">
        <v>40600</v>
      </c>
      <c r="B1373" s="8">
        <v>400</v>
      </c>
      <c r="C1373" s="11">
        <v>44.08</v>
      </c>
      <c r="D1373" s="12">
        <v>44.08</v>
      </c>
      <c r="E1373" s="9" t="str">
        <f t="shared" si="63"/>
        <v/>
      </c>
      <c r="F1373" s="9" t="str">
        <f t="shared" si="64"/>
        <v/>
      </c>
      <c r="G1373" s="9" t="str">
        <f t="shared" si="65"/>
        <v/>
      </c>
      <c r="H1373" s="9">
        <v>-5</v>
      </c>
      <c r="P1373" s="5"/>
    </row>
    <row r="1374" spans="1:16" hidden="1" x14ac:dyDescent="0.25">
      <c r="A1374" s="7">
        <v>40600</v>
      </c>
      <c r="B1374" s="8">
        <v>500</v>
      </c>
      <c r="C1374" s="11">
        <v>43.91</v>
      </c>
      <c r="D1374" s="12">
        <v>43.912999999999997</v>
      </c>
      <c r="E1374" s="9" t="str">
        <f t="shared" si="63"/>
        <v/>
      </c>
      <c r="F1374" s="9" t="str">
        <f t="shared" si="64"/>
        <v/>
      </c>
      <c r="G1374" s="9" t="str">
        <f t="shared" si="65"/>
        <v/>
      </c>
      <c r="H1374" s="9">
        <v>-5</v>
      </c>
      <c r="P1374" s="6"/>
    </row>
    <row r="1375" spans="1:16" hidden="1" x14ac:dyDescent="0.25">
      <c r="A1375" s="7">
        <v>40600</v>
      </c>
      <c r="B1375" s="8">
        <v>600</v>
      </c>
      <c r="C1375" s="11">
        <v>44.03</v>
      </c>
      <c r="D1375" s="12">
        <v>44.03</v>
      </c>
      <c r="E1375" s="9" t="str">
        <f t="shared" si="63"/>
        <v/>
      </c>
      <c r="F1375" s="9" t="str">
        <f t="shared" si="64"/>
        <v/>
      </c>
      <c r="G1375" s="9" t="str">
        <f t="shared" si="65"/>
        <v/>
      </c>
      <c r="H1375" s="9">
        <v>-5</v>
      </c>
      <c r="P1375" s="5"/>
    </row>
    <row r="1376" spans="1:16" hidden="1" x14ac:dyDescent="0.25">
      <c r="A1376" s="7">
        <v>40600</v>
      </c>
      <c r="B1376" s="8">
        <v>700</v>
      </c>
      <c r="C1376" s="11">
        <v>44.94</v>
      </c>
      <c r="D1376" s="12">
        <v>44.94</v>
      </c>
      <c r="E1376" s="9" t="str">
        <f t="shared" si="63"/>
        <v/>
      </c>
      <c r="F1376" s="9" t="str">
        <f t="shared" si="64"/>
        <v/>
      </c>
      <c r="G1376" s="9" t="str">
        <f t="shared" si="65"/>
        <v/>
      </c>
      <c r="H1376" s="9">
        <v>-5</v>
      </c>
      <c r="P1376" s="6"/>
    </row>
    <row r="1377" spans="1:16" hidden="1" x14ac:dyDescent="0.25">
      <c r="A1377" s="7">
        <v>40600</v>
      </c>
      <c r="B1377" s="8">
        <v>800</v>
      </c>
      <c r="C1377" s="11">
        <v>49.8</v>
      </c>
      <c r="D1377" s="12">
        <v>49.8</v>
      </c>
      <c r="E1377" s="9" t="str">
        <f t="shared" si="63"/>
        <v/>
      </c>
      <c r="F1377" s="9" t="str">
        <f t="shared" si="64"/>
        <v/>
      </c>
      <c r="G1377" s="9" t="str">
        <f t="shared" si="65"/>
        <v/>
      </c>
      <c r="H1377" s="9">
        <v>-5</v>
      </c>
      <c r="P1377" s="5"/>
    </row>
    <row r="1378" spans="1:16" hidden="1" x14ac:dyDescent="0.25">
      <c r="A1378" s="7">
        <v>40600</v>
      </c>
      <c r="B1378" s="8">
        <v>900</v>
      </c>
      <c r="C1378" s="11">
        <v>52.64</v>
      </c>
      <c r="D1378" s="12">
        <v>52.637999999999998</v>
      </c>
      <c r="E1378" s="9" t="str">
        <f t="shared" si="63"/>
        <v/>
      </c>
      <c r="F1378" s="9" t="str">
        <f t="shared" si="64"/>
        <v/>
      </c>
      <c r="G1378" s="9" t="str">
        <f t="shared" si="65"/>
        <v/>
      </c>
      <c r="H1378" s="9">
        <v>-5</v>
      </c>
      <c r="P1378" s="6"/>
    </row>
    <row r="1379" spans="1:16" hidden="1" x14ac:dyDescent="0.25">
      <c r="A1379" s="7">
        <v>40600</v>
      </c>
      <c r="B1379" s="8">
        <v>1000</v>
      </c>
      <c r="C1379" s="11">
        <v>53.61</v>
      </c>
      <c r="D1379" s="12">
        <v>53.606999999999999</v>
      </c>
      <c r="E1379" s="9" t="str">
        <f t="shared" si="63"/>
        <v/>
      </c>
      <c r="F1379" s="9" t="str">
        <f t="shared" si="64"/>
        <v/>
      </c>
      <c r="G1379" s="9" t="str">
        <f t="shared" si="65"/>
        <v/>
      </c>
      <c r="H1379" s="9">
        <v>-5</v>
      </c>
      <c r="P1379" s="5"/>
    </row>
    <row r="1380" spans="1:16" hidden="1" x14ac:dyDescent="0.25">
      <c r="A1380" s="7">
        <v>40600</v>
      </c>
      <c r="B1380" s="8">
        <v>1100</v>
      </c>
      <c r="C1380" s="11">
        <v>54.63</v>
      </c>
      <c r="D1380" s="12">
        <v>54.634999999999998</v>
      </c>
      <c r="E1380" s="9" t="str">
        <f t="shared" si="63"/>
        <v/>
      </c>
      <c r="F1380" s="9" t="str">
        <f t="shared" si="64"/>
        <v/>
      </c>
      <c r="G1380" s="9" t="str">
        <f t="shared" si="65"/>
        <v/>
      </c>
      <c r="H1380" s="9">
        <v>-5</v>
      </c>
      <c r="P1380" s="6"/>
    </row>
    <row r="1381" spans="1:16" hidden="1" x14ac:dyDescent="0.25">
      <c r="A1381" s="7">
        <v>40600</v>
      </c>
      <c r="B1381" s="8">
        <v>1200</v>
      </c>
      <c r="C1381" s="11">
        <v>54.62</v>
      </c>
      <c r="D1381" s="12">
        <v>54.615000000000002</v>
      </c>
      <c r="E1381" s="9" t="str">
        <f t="shared" si="63"/>
        <v/>
      </c>
      <c r="F1381" s="9" t="str">
        <f t="shared" si="64"/>
        <v/>
      </c>
      <c r="G1381" s="9" t="str">
        <f t="shared" si="65"/>
        <v/>
      </c>
      <c r="H1381" s="9">
        <v>-5</v>
      </c>
      <c r="P1381" s="5"/>
    </row>
    <row r="1382" spans="1:16" hidden="1" x14ac:dyDescent="0.25">
      <c r="A1382" s="7">
        <v>40600</v>
      </c>
      <c r="B1382" s="8">
        <v>1300</v>
      </c>
      <c r="C1382" s="11">
        <v>51.33</v>
      </c>
      <c r="D1382" s="12">
        <v>51.33</v>
      </c>
      <c r="E1382" s="9" t="str">
        <f t="shared" si="63"/>
        <v/>
      </c>
      <c r="F1382" s="9" t="str">
        <f t="shared" si="64"/>
        <v/>
      </c>
      <c r="G1382" s="9" t="str">
        <f t="shared" si="65"/>
        <v/>
      </c>
      <c r="H1382" s="9">
        <v>-5</v>
      </c>
      <c r="P1382" s="6"/>
    </row>
    <row r="1383" spans="1:16" hidden="1" x14ac:dyDescent="0.25">
      <c r="A1383" s="7">
        <v>40600</v>
      </c>
      <c r="B1383" s="8">
        <v>1400</v>
      </c>
      <c r="C1383" s="11">
        <v>49.08</v>
      </c>
      <c r="D1383" s="12">
        <v>49.081000000000003</v>
      </c>
      <c r="E1383" s="9" t="str">
        <f t="shared" si="63"/>
        <v/>
      </c>
      <c r="F1383" s="9" t="str">
        <f t="shared" si="64"/>
        <v/>
      </c>
      <c r="G1383" s="9" t="str">
        <f t="shared" si="65"/>
        <v/>
      </c>
      <c r="H1383" s="9">
        <v>-5</v>
      </c>
      <c r="P1383" s="5"/>
    </row>
    <row r="1384" spans="1:16" hidden="1" x14ac:dyDescent="0.25">
      <c r="A1384" s="7">
        <v>40600</v>
      </c>
      <c r="B1384" s="8">
        <v>1500</v>
      </c>
      <c r="C1384" s="11">
        <v>48.04</v>
      </c>
      <c r="D1384" s="12">
        <v>48.042000000000002</v>
      </c>
      <c r="E1384" s="9" t="str">
        <f t="shared" si="63"/>
        <v/>
      </c>
      <c r="F1384" s="9" t="str">
        <f t="shared" si="64"/>
        <v/>
      </c>
      <c r="G1384" s="9" t="str">
        <f t="shared" si="65"/>
        <v/>
      </c>
      <c r="H1384" s="9">
        <v>-5</v>
      </c>
      <c r="P1384" s="6"/>
    </row>
    <row r="1385" spans="1:16" hidden="1" x14ac:dyDescent="0.25">
      <c r="A1385" s="7">
        <v>40600</v>
      </c>
      <c r="B1385" s="8">
        <v>1600</v>
      </c>
      <c r="C1385" s="11">
        <v>48.92</v>
      </c>
      <c r="D1385" s="12">
        <v>46.369</v>
      </c>
      <c r="E1385" s="9" t="str">
        <f t="shared" si="63"/>
        <v/>
      </c>
      <c r="F1385" s="9" t="str">
        <f t="shared" si="64"/>
        <v/>
      </c>
      <c r="G1385" s="9" t="str">
        <f t="shared" si="65"/>
        <v/>
      </c>
      <c r="H1385" s="9">
        <v>-5</v>
      </c>
      <c r="P1385" s="5"/>
    </row>
    <row r="1386" spans="1:16" hidden="1" x14ac:dyDescent="0.25">
      <c r="A1386" s="7">
        <v>40600</v>
      </c>
      <c r="B1386" s="8">
        <v>1700</v>
      </c>
      <c r="C1386" s="11">
        <v>60.22</v>
      </c>
      <c r="D1386" s="12">
        <v>47.088999999999999</v>
      </c>
      <c r="E1386" s="9" t="str">
        <f t="shared" si="63"/>
        <v/>
      </c>
      <c r="F1386" s="9" t="str">
        <f t="shared" si="64"/>
        <v/>
      </c>
      <c r="G1386" s="9" t="str">
        <f t="shared" si="65"/>
        <v/>
      </c>
      <c r="H1386" s="9">
        <v>-5</v>
      </c>
      <c r="P1386" s="6"/>
    </row>
    <row r="1387" spans="1:16" hidden="1" x14ac:dyDescent="0.25">
      <c r="A1387" s="7">
        <v>40600</v>
      </c>
      <c r="B1387" s="8">
        <v>1800</v>
      </c>
      <c r="C1387" s="11">
        <v>64.67</v>
      </c>
      <c r="D1387" s="12">
        <v>57.960999999999999</v>
      </c>
      <c r="E1387" s="9" t="str">
        <f t="shared" si="63"/>
        <v/>
      </c>
      <c r="F1387" s="9" t="str">
        <f t="shared" si="64"/>
        <v/>
      </c>
      <c r="G1387" s="9" t="str">
        <f t="shared" si="65"/>
        <v/>
      </c>
      <c r="H1387" s="9">
        <v>-5</v>
      </c>
      <c r="P1387" s="5"/>
    </row>
    <row r="1388" spans="1:16" hidden="1" x14ac:dyDescent="0.25">
      <c r="A1388" s="7">
        <v>40600</v>
      </c>
      <c r="B1388" s="8">
        <v>1900</v>
      </c>
      <c r="C1388" s="11">
        <v>61.97</v>
      </c>
      <c r="D1388" s="12">
        <v>61.97</v>
      </c>
      <c r="E1388" s="9" t="str">
        <f t="shared" si="63"/>
        <v/>
      </c>
      <c r="F1388" s="9" t="str">
        <f t="shared" si="64"/>
        <v/>
      </c>
      <c r="G1388" s="9" t="str">
        <f t="shared" si="65"/>
        <v/>
      </c>
      <c r="H1388" s="9">
        <v>-5</v>
      </c>
      <c r="P1388" s="6"/>
    </row>
    <row r="1389" spans="1:16" hidden="1" x14ac:dyDescent="0.25">
      <c r="A1389" s="7">
        <v>40600</v>
      </c>
      <c r="B1389" s="8">
        <v>2000</v>
      </c>
      <c r="C1389" s="11">
        <v>53.19</v>
      </c>
      <c r="D1389" s="12">
        <v>53.194000000000003</v>
      </c>
      <c r="E1389" s="9" t="str">
        <f t="shared" si="63"/>
        <v/>
      </c>
      <c r="F1389" s="9" t="str">
        <f t="shared" si="64"/>
        <v/>
      </c>
      <c r="G1389" s="9" t="str">
        <f t="shared" si="65"/>
        <v/>
      </c>
      <c r="H1389" s="9">
        <v>-5</v>
      </c>
      <c r="P1389" s="5"/>
    </row>
    <row r="1390" spans="1:16" hidden="1" x14ac:dyDescent="0.25">
      <c r="A1390" s="7">
        <v>40600</v>
      </c>
      <c r="B1390" s="8">
        <v>2100</v>
      </c>
      <c r="C1390" s="11">
        <v>48.97</v>
      </c>
      <c r="D1390" s="12">
        <v>48.972999999999999</v>
      </c>
      <c r="E1390" s="9" t="str">
        <f t="shared" si="63"/>
        <v/>
      </c>
      <c r="F1390" s="9" t="str">
        <f t="shared" si="64"/>
        <v/>
      </c>
      <c r="G1390" s="9" t="str">
        <f t="shared" si="65"/>
        <v/>
      </c>
      <c r="H1390" s="9">
        <v>-5</v>
      </c>
      <c r="P1390" s="6"/>
    </row>
    <row r="1391" spans="1:16" hidden="1" x14ac:dyDescent="0.25">
      <c r="A1391" s="7">
        <v>40600</v>
      </c>
      <c r="B1391" s="8">
        <v>2200</v>
      </c>
      <c r="C1391" s="11">
        <v>49.58</v>
      </c>
      <c r="D1391" s="12">
        <v>49.579000000000001</v>
      </c>
      <c r="E1391" s="9" t="str">
        <f t="shared" si="63"/>
        <v/>
      </c>
      <c r="F1391" s="9" t="str">
        <f t="shared" si="64"/>
        <v/>
      </c>
      <c r="G1391" s="9" t="str">
        <f t="shared" si="65"/>
        <v/>
      </c>
      <c r="H1391" s="9">
        <v>-5</v>
      </c>
      <c r="P1391" s="5"/>
    </row>
    <row r="1392" spans="1:16" hidden="1" x14ac:dyDescent="0.25">
      <c r="A1392" s="7">
        <v>40600</v>
      </c>
      <c r="B1392" s="8">
        <v>2300</v>
      </c>
      <c r="C1392" s="11">
        <v>48.87</v>
      </c>
      <c r="D1392" s="12">
        <v>48.874000000000002</v>
      </c>
      <c r="E1392" s="9">
        <f t="shared" si="63"/>
        <v>50.869583333333331</v>
      </c>
      <c r="F1392" s="9">
        <f t="shared" si="64"/>
        <v>49.937000000000005</v>
      </c>
      <c r="G1392" s="9">
        <f t="shared" si="65"/>
        <v>0.93258333333332644</v>
      </c>
      <c r="H1392" s="9">
        <v>-5</v>
      </c>
      <c r="P1392" s="6"/>
    </row>
    <row r="1393" spans="1:16" hidden="1" x14ac:dyDescent="0.25">
      <c r="A1393" s="7">
        <v>40601</v>
      </c>
      <c r="B1393" s="8">
        <v>0</v>
      </c>
      <c r="C1393" s="11">
        <v>47.83</v>
      </c>
      <c r="D1393" s="12">
        <v>47.831000000000003</v>
      </c>
      <c r="E1393" s="9" t="str">
        <f t="shared" ref="E1393:E1456" si="66">IF(A1393=A1394,"",AVERAGE(C1370:C1393))</f>
        <v/>
      </c>
      <c r="F1393" s="9" t="str">
        <f t="shared" ref="F1393:F1456" si="67">IF(A1393=A1394,"",AVERAGE(D1370:D1393))</f>
        <v/>
      </c>
      <c r="G1393" s="9" t="str">
        <f t="shared" ref="G1393:G1456" si="68">IF(A1393=A1394,"",E1393-F1393)</f>
        <v/>
      </c>
      <c r="H1393" s="9">
        <v>-5</v>
      </c>
      <c r="P1393" s="5"/>
    </row>
    <row r="1394" spans="1:16" hidden="1" x14ac:dyDescent="0.25">
      <c r="A1394" s="7">
        <v>40601</v>
      </c>
      <c r="B1394" s="8">
        <v>100</v>
      </c>
      <c r="C1394" s="11">
        <v>46.82</v>
      </c>
      <c r="D1394" s="12">
        <v>46.823</v>
      </c>
      <c r="E1394" s="9" t="str">
        <f t="shared" si="66"/>
        <v/>
      </c>
      <c r="F1394" s="9" t="str">
        <f t="shared" si="67"/>
        <v/>
      </c>
      <c r="G1394" s="9" t="str">
        <f t="shared" si="68"/>
        <v/>
      </c>
      <c r="H1394" s="9">
        <v>-5</v>
      </c>
      <c r="P1394" s="6"/>
    </row>
    <row r="1395" spans="1:16" hidden="1" x14ac:dyDescent="0.25">
      <c r="A1395" s="7">
        <v>40601</v>
      </c>
      <c r="B1395" s="8">
        <v>200</v>
      </c>
      <c r="C1395" s="11">
        <v>44.43</v>
      </c>
      <c r="D1395" s="12">
        <v>44.433999999999997</v>
      </c>
      <c r="E1395" s="9" t="str">
        <f t="shared" si="66"/>
        <v/>
      </c>
      <c r="F1395" s="9" t="str">
        <f t="shared" si="67"/>
        <v/>
      </c>
      <c r="G1395" s="9" t="str">
        <f t="shared" si="68"/>
        <v/>
      </c>
      <c r="H1395" s="9">
        <v>-5</v>
      </c>
      <c r="P1395" s="5"/>
    </row>
    <row r="1396" spans="1:16" hidden="1" x14ac:dyDescent="0.25">
      <c r="A1396" s="7">
        <v>40601</v>
      </c>
      <c r="B1396" s="8">
        <v>300</v>
      </c>
      <c r="C1396" s="11">
        <v>42.44</v>
      </c>
      <c r="D1396" s="12">
        <v>42.44</v>
      </c>
      <c r="E1396" s="9" t="str">
        <f t="shared" si="66"/>
        <v/>
      </c>
      <c r="F1396" s="9" t="str">
        <f t="shared" si="67"/>
        <v/>
      </c>
      <c r="G1396" s="9" t="str">
        <f t="shared" si="68"/>
        <v/>
      </c>
      <c r="H1396" s="9">
        <v>-5</v>
      </c>
      <c r="P1396" s="6"/>
    </row>
    <row r="1397" spans="1:16" hidden="1" x14ac:dyDescent="0.25">
      <c r="A1397" s="7">
        <v>40601</v>
      </c>
      <c r="B1397" s="8">
        <v>400</v>
      </c>
      <c r="C1397" s="11">
        <v>41.47</v>
      </c>
      <c r="D1397" s="12">
        <v>41.466999999999999</v>
      </c>
      <c r="E1397" s="9" t="str">
        <f t="shared" si="66"/>
        <v/>
      </c>
      <c r="F1397" s="9" t="str">
        <f t="shared" si="67"/>
        <v/>
      </c>
      <c r="G1397" s="9" t="str">
        <f t="shared" si="68"/>
        <v/>
      </c>
      <c r="H1397" s="9">
        <v>-5</v>
      </c>
      <c r="P1397" s="5"/>
    </row>
    <row r="1398" spans="1:16" hidden="1" x14ac:dyDescent="0.25">
      <c r="A1398" s="7">
        <v>40601</v>
      </c>
      <c r="B1398" s="8">
        <v>500</v>
      </c>
      <c r="C1398" s="11">
        <v>41.55</v>
      </c>
      <c r="D1398" s="12">
        <v>41.552999999999997</v>
      </c>
      <c r="E1398" s="9" t="str">
        <f t="shared" si="66"/>
        <v/>
      </c>
      <c r="F1398" s="9" t="str">
        <f t="shared" si="67"/>
        <v/>
      </c>
      <c r="G1398" s="9" t="str">
        <f t="shared" si="68"/>
        <v/>
      </c>
      <c r="H1398" s="9">
        <v>-5</v>
      </c>
      <c r="P1398" s="6"/>
    </row>
    <row r="1399" spans="1:16" hidden="1" x14ac:dyDescent="0.25">
      <c r="A1399" s="7">
        <v>40601</v>
      </c>
      <c r="B1399" s="8">
        <v>600</v>
      </c>
      <c r="C1399" s="11">
        <v>37.630000000000003</v>
      </c>
      <c r="D1399" s="12">
        <v>37.634999999999998</v>
      </c>
      <c r="E1399" s="9" t="str">
        <f t="shared" si="66"/>
        <v/>
      </c>
      <c r="F1399" s="9" t="str">
        <f t="shared" si="67"/>
        <v/>
      </c>
      <c r="G1399" s="9" t="str">
        <f t="shared" si="68"/>
        <v/>
      </c>
      <c r="H1399" s="9">
        <v>-5</v>
      </c>
      <c r="P1399" s="5"/>
    </row>
    <row r="1400" spans="1:16" hidden="1" x14ac:dyDescent="0.25">
      <c r="A1400" s="7">
        <v>40601</v>
      </c>
      <c r="B1400" s="8">
        <v>700</v>
      </c>
      <c r="C1400" s="11">
        <v>36.75</v>
      </c>
      <c r="D1400" s="12">
        <v>36.747999999999998</v>
      </c>
      <c r="E1400" s="9" t="str">
        <f t="shared" si="66"/>
        <v/>
      </c>
      <c r="F1400" s="9" t="str">
        <f t="shared" si="67"/>
        <v/>
      </c>
      <c r="G1400" s="9" t="str">
        <f t="shared" si="68"/>
        <v/>
      </c>
      <c r="H1400" s="9">
        <v>-5</v>
      </c>
      <c r="P1400" s="6"/>
    </row>
    <row r="1401" spans="1:16" hidden="1" x14ac:dyDescent="0.25">
      <c r="A1401" s="7">
        <v>40601</v>
      </c>
      <c r="B1401" s="8">
        <v>800</v>
      </c>
      <c r="C1401" s="11">
        <v>42.91</v>
      </c>
      <c r="D1401" s="12">
        <v>42.911000000000001</v>
      </c>
      <c r="E1401" s="9" t="str">
        <f t="shared" si="66"/>
        <v/>
      </c>
      <c r="F1401" s="9" t="str">
        <f t="shared" si="67"/>
        <v/>
      </c>
      <c r="G1401" s="9" t="str">
        <f t="shared" si="68"/>
        <v/>
      </c>
      <c r="H1401" s="9">
        <v>-5</v>
      </c>
      <c r="P1401" s="5"/>
    </row>
    <row r="1402" spans="1:16" hidden="1" x14ac:dyDescent="0.25">
      <c r="A1402" s="7">
        <v>40601</v>
      </c>
      <c r="B1402" s="8">
        <v>900</v>
      </c>
      <c r="C1402" s="11">
        <v>47.23</v>
      </c>
      <c r="D1402" s="12">
        <v>47.23</v>
      </c>
      <c r="E1402" s="9" t="str">
        <f t="shared" si="66"/>
        <v/>
      </c>
      <c r="F1402" s="9" t="str">
        <f t="shared" si="67"/>
        <v/>
      </c>
      <c r="G1402" s="9" t="str">
        <f t="shared" si="68"/>
        <v/>
      </c>
      <c r="H1402" s="9">
        <v>-5</v>
      </c>
      <c r="P1402" s="6"/>
    </row>
    <row r="1403" spans="1:16" hidden="1" x14ac:dyDescent="0.25">
      <c r="A1403" s="7">
        <v>40601</v>
      </c>
      <c r="B1403" s="8">
        <v>1000</v>
      </c>
      <c r="C1403" s="11">
        <v>52.13</v>
      </c>
      <c r="D1403" s="12">
        <v>52.131</v>
      </c>
      <c r="E1403" s="9" t="str">
        <f t="shared" si="66"/>
        <v/>
      </c>
      <c r="F1403" s="9" t="str">
        <f t="shared" si="67"/>
        <v/>
      </c>
      <c r="G1403" s="9" t="str">
        <f t="shared" si="68"/>
        <v/>
      </c>
      <c r="H1403" s="9">
        <v>-5</v>
      </c>
      <c r="P1403" s="5"/>
    </row>
    <row r="1404" spans="1:16" hidden="1" x14ac:dyDescent="0.25">
      <c r="A1404" s="7">
        <v>40601</v>
      </c>
      <c r="B1404" s="8">
        <v>1100</v>
      </c>
      <c r="C1404" s="11">
        <v>53.96</v>
      </c>
      <c r="D1404" s="12">
        <v>53.957999999999998</v>
      </c>
      <c r="E1404" s="9" t="str">
        <f t="shared" si="66"/>
        <v/>
      </c>
      <c r="F1404" s="9" t="str">
        <f t="shared" si="67"/>
        <v/>
      </c>
      <c r="G1404" s="9" t="str">
        <f t="shared" si="68"/>
        <v/>
      </c>
      <c r="H1404" s="9">
        <v>-5</v>
      </c>
      <c r="P1404" s="6"/>
    </row>
    <row r="1405" spans="1:16" hidden="1" x14ac:dyDescent="0.25">
      <c r="A1405" s="7">
        <v>40601</v>
      </c>
      <c r="B1405" s="8">
        <v>1200</v>
      </c>
      <c r="C1405" s="11">
        <v>55</v>
      </c>
      <c r="D1405" s="12">
        <v>55</v>
      </c>
      <c r="E1405" s="9" t="str">
        <f t="shared" si="66"/>
        <v/>
      </c>
      <c r="F1405" s="9" t="str">
        <f t="shared" si="67"/>
        <v/>
      </c>
      <c r="G1405" s="9" t="str">
        <f t="shared" si="68"/>
        <v/>
      </c>
      <c r="H1405" s="9">
        <v>-5</v>
      </c>
      <c r="P1405" s="5"/>
    </row>
    <row r="1406" spans="1:16" hidden="1" x14ac:dyDescent="0.25">
      <c r="A1406" s="7">
        <v>40601</v>
      </c>
      <c r="B1406" s="8">
        <v>1300</v>
      </c>
      <c r="C1406" s="11">
        <v>49.96</v>
      </c>
      <c r="D1406" s="12">
        <v>49.96</v>
      </c>
      <c r="E1406" s="9" t="str">
        <f t="shared" si="66"/>
        <v/>
      </c>
      <c r="F1406" s="9" t="str">
        <f t="shared" si="67"/>
        <v/>
      </c>
      <c r="G1406" s="9" t="str">
        <f t="shared" si="68"/>
        <v/>
      </c>
      <c r="H1406" s="9">
        <v>-5</v>
      </c>
      <c r="P1406" s="6"/>
    </row>
    <row r="1407" spans="1:16" hidden="1" x14ac:dyDescent="0.25">
      <c r="A1407" s="7">
        <v>40601</v>
      </c>
      <c r="B1407" s="8">
        <v>1400</v>
      </c>
      <c r="C1407" s="11">
        <v>46.68</v>
      </c>
      <c r="D1407" s="12">
        <v>46.679000000000002</v>
      </c>
      <c r="E1407" s="9" t="str">
        <f t="shared" si="66"/>
        <v/>
      </c>
      <c r="F1407" s="9" t="str">
        <f t="shared" si="67"/>
        <v/>
      </c>
      <c r="G1407" s="9" t="str">
        <f t="shared" si="68"/>
        <v/>
      </c>
      <c r="H1407" s="9">
        <v>-5</v>
      </c>
      <c r="P1407" s="5"/>
    </row>
    <row r="1408" spans="1:16" hidden="1" x14ac:dyDescent="0.25">
      <c r="A1408" s="7">
        <v>40601</v>
      </c>
      <c r="B1408" s="8">
        <v>1500</v>
      </c>
      <c r="C1408" s="11">
        <v>45.32</v>
      </c>
      <c r="D1408" s="12">
        <v>44.06</v>
      </c>
      <c r="E1408" s="9" t="str">
        <f t="shared" si="66"/>
        <v/>
      </c>
      <c r="F1408" s="9" t="str">
        <f t="shared" si="67"/>
        <v/>
      </c>
      <c r="G1408" s="9" t="str">
        <f t="shared" si="68"/>
        <v/>
      </c>
      <c r="H1408" s="9">
        <v>-5</v>
      </c>
      <c r="P1408" s="6"/>
    </row>
    <row r="1409" spans="1:16" hidden="1" x14ac:dyDescent="0.25">
      <c r="A1409" s="7">
        <v>40601</v>
      </c>
      <c r="B1409" s="8">
        <v>1600</v>
      </c>
      <c r="C1409" s="11">
        <v>48.31</v>
      </c>
      <c r="D1409" s="12">
        <v>38.381</v>
      </c>
      <c r="E1409" s="9" t="str">
        <f t="shared" si="66"/>
        <v/>
      </c>
      <c r="F1409" s="9" t="str">
        <f t="shared" si="67"/>
        <v/>
      </c>
      <c r="G1409" s="9" t="str">
        <f t="shared" si="68"/>
        <v/>
      </c>
      <c r="H1409" s="9">
        <v>-5</v>
      </c>
      <c r="P1409" s="5"/>
    </row>
    <row r="1410" spans="1:16" hidden="1" x14ac:dyDescent="0.25">
      <c r="A1410" s="7">
        <v>40601</v>
      </c>
      <c r="B1410" s="8">
        <v>1700</v>
      </c>
      <c r="C1410" s="11">
        <v>57.95</v>
      </c>
      <c r="D1410" s="12">
        <v>45.23</v>
      </c>
      <c r="E1410" s="9" t="str">
        <f t="shared" si="66"/>
        <v/>
      </c>
      <c r="F1410" s="9" t="str">
        <f t="shared" si="67"/>
        <v/>
      </c>
      <c r="G1410" s="9" t="str">
        <f t="shared" si="68"/>
        <v/>
      </c>
      <c r="H1410" s="9">
        <v>-5</v>
      </c>
      <c r="P1410" s="6"/>
    </row>
    <row r="1411" spans="1:16" hidden="1" x14ac:dyDescent="0.25">
      <c r="A1411" s="7">
        <v>40601</v>
      </c>
      <c r="B1411" s="8">
        <v>1800</v>
      </c>
      <c r="C1411" s="11">
        <v>65.05</v>
      </c>
      <c r="D1411" s="12">
        <v>60.484999999999999</v>
      </c>
      <c r="E1411" s="9" t="str">
        <f t="shared" si="66"/>
        <v/>
      </c>
      <c r="F1411" s="9" t="str">
        <f t="shared" si="67"/>
        <v/>
      </c>
      <c r="G1411" s="9" t="str">
        <f t="shared" si="68"/>
        <v/>
      </c>
      <c r="H1411" s="9">
        <v>-5</v>
      </c>
      <c r="P1411" s="5"/>
    </row>
    <row r="1412" spans="1:16" hidden="1" x14ac:dyDescent="0.25">
      <c r="A1412" s="7">
        <v>40601</v>
      </c>
      <c r="B1412" s="8">
        <v>1900</v>
      </c>
      <c r="C1412" s="11">
        <v>67.930000000000007</v>
      </c>
      <c r="D1412" s="12">
        <v>67.927999999999997</v>
      </c>
      <c r="E1412" s="9" t="str">
        <f t="shared" si="66"/>
        <v/>
      </c>
      <c r="F1412" s="9" t="str">
        <f t="shared" si="67"/>
        <v/>
      </c>
      <c r="G1412" s="9" t="str">
        <f t="shared" si="68"/>
        <v/>
      </c>
      <c r="H1412" s="9">
        <v>-5</v>
      </c>
      <c r="P1412" s="6"/>
    </row>
    <row r="1413" spans="1:16" hidden="1" x14ac:dyDescent="0.25">
      <c r="A1413" s="7">
        <v>40601</v>
      </c>
      <c r="B1413" s="8">
        <v>2000</v>
      </c>
      <c r="C1413" s="11">
        <v>62.93</v>
      </c>
      <c r="D1413" s="12">
        <v>62.927</v>
      </c>
      <c r="E1413" s="9" t="str">
        <f t="shared" si="66"/>
        <v/>
      </c>
      <c r="F1413" s="9" t="str">
        <f t="shared" si="67"/>
        <v/>
      </c>
      <c r="G1413" s="9" t="str">
        <f t="shared" si="68"/>
        <v/>
      </c>
      <c r="H1413" s="9">
        <v>-5</v>
      </c>
      <c r="P1413" s="5"/>
    </row>
    <row r="1414" spans="1:16" hidden="1" x14ac:dyDescent="0.25">
      <c r="A1414" s="7">
        <v>40601</v>
      </c>
      <c r="B1414" s="8">
        <v>2100</v>
      </c>
      <c r="C1414" s="11">
        <v>56.19</v>
      </c>
      <c r="D1414" s="12">
        <v>56.19</v>
      </c>
      <c r="E1414" s="9" t="str">
        <f t="shared" si="66"/>
        <v/>
      </c>
      <c r="F1414" s="9" t="str">
        <f t="shared" si="67"/>
        <v/>
      </c>
      <c r="G1414" s="9" t="str">
        <f t="shared" si="68"/>
        <v/>
      </c>
      <c r="H1414" s="9">
        <v>-5</v>
      </c>
      <c r="P1414" s="6"/>
    </row>
    <row r="1415" spans="1:16" hidden="1" x14ac:dyDescent="0.25">
      <c r="A1415" s="7">
        <v>40601</v>
      </c>
      <c r="B1415" s="8">
        <v>2200</v>
      </c>
      <c r="C1415" s="11">
        <v>60.67</v>
      </c>
      <c r="D1415" s="12">
        <v>60.670999999999999</v>
      </c>
      <c r="E1415" s="9" t="str">
        <f t="shared" si="66"/>
        <v/>
      </c>
      <c r="F1415" s="9" t="str">
        <f t="shared" si="67"/>
        <v/>
      </c>
      <c r="G1415" s="9" t="str">
        <f t="shared" si="68"/>
        <v/>
      </c>
      <c r="H1415" s="9">
        <v>-5</v>
      </c>
      <c r="P1415" s="5"/>
    </row>
    <row r="1416" spans="1:16" hidden="1" x14ac:dyDescent="0.25">
      <c r="A1416" s="7">
        <v>40601</v>
      </c>
      <c r="B1416" s="8">
        <v>2300</v>
      </c>
      <c r="C1416" s="11">
        <v>55.97</v>
      </c>
      <c r="D1416" s="12">
        <v>55.973999999999997</v>
      </c>
      <c r="E1416" s="9">
        <f t="shared" si="66"/>
        <v>50.296250000000015</v>
      </c>
      <c r="F1416" s="9">
        <f t="shared" si="67"/>
        <v>49.110250000000001</v>
      </c>
      <c r="G1416" s="9">
        <f t="shared" si="68"/>
        <v>1.1860000000000142</v>
      </c>
      <c r="H1416" s="9">
        <v>-5</v>
      </c>
      <c r="P1416" s="6"/>
    </row>
    <row r="1417" spans="1:16" hidden="1" x14ac:dyDescent="0.25">
      <c r="A1417" s="7">
        <v>40602</v>
      </c>
      <c r="B1417" s="8">
        <v>0</v>
      </c>
      <c r="C1417" s="11">
        <v>49.15</v>
      </c>
      <c r="D1417" s="12">
        <v>49.152000000000001</v>
      </c>
      <c r="E1417" s="9" t="str">
        <f t="shared" si="66"/>
        <v/>
      </c>
      <c r="F1417" s="9" t="str">
        <f t="shared" si="67"/>
        <v/>
      </c>
      <c r="G1417" s="9" t="str">
        <f t="shared" si="68"/>
        <v/>
      </c>
      <c r="H1417" s="9">
        <v>-5</v>
      </c>
      <c r="P1417" s="5"/>
    </row>
    <row r="1418" spans="1:16" hidden="1" x14ac:dyDescent="0.25">
      <c r="A1418" s="7">
        <v>40602</v>
      </c>
      <c r="B1418" s="8">
        <v>100</v>
      </c>
      <c r="C1418" s="11">
        <v>45.54</v>
      </c>
      <c r="D1418" s="12">
        <v>45.54</v>
      </c>
      <c r="E1418" s="9" t="str">
        <f t="shared" si="66"/>
        <v/>
      </c>
      <c r="F1418" s="9" t="str">
        <f t="shared" si="67"/>
        <v/>
      </c>
      <c r="G1418" s="9" t="str">
        <f t="shared" si="68"/>
        <v/>
      </c>
      <c r="H1418" s="9">
        <v>-5</v>
      </c>
      <c r="P1418" s="6"/>
    </row>
    <row r="1419" spans="1:16" hidden="1" x14ac:dyDescent="0.25">
      <c r="A1419" s="7">
        <v>40602</v>
      </c>
      <c r="B1419" s="8">
        <v>200</v>
      </c>
      <c r="C1419" s="11">
        <v>43.94</v>
      </c>
      <c r="D1419" s="12">
        <v>43.941000000000003</v>
      </c>
      <c r="E1419" s="9" t="str">
        <f t="shared" si="66"/>
        <v/>
      </c>
      <c r="F1419" s="9" t="str">
        <f t="shared" si="67"/>
        <v/>
      </c>
      <c r="G1419" s="9" t="str">
        <f t="shared" si="68"/>
        <v/>
      </c>
      <c r="H1419" s="9">
        <v>-5</v>
      </c>
      <c r="P1419" s="5"/>
    </row>
    <row r="1420" spans="1:16" hidden="1" x14ac:dyDescent="0.25">
      <c r="A1420" s="7">
        <v>40602</v>
      </c>
      <c r="B1420" s="8">
        <v>300</v>
      </c>
      <c r="C1420" s="11">
        <v>41.55</v>
      </c>
      <c r="D1420" s="12">
        <v>41.554000000000002</v>
      </c>
      <c r="E1420" s="9" t="str">
        <f t="shared" si="66"/>
        <v/>
      </c>
      <c r="F1420" s="9" t="str">
        <f t="shared" si="67"/>
        <v/>
      </c>
      <c r="G1420" s="9" t="str">
        <f t="shared" si="68"/>
        <v/>
      </c>
      <c r="H1420" s="9">
        <v>-5</v>
      </c>
      <c r="P1420" s="6"/>
    </row>
    <row r="1421" spans="1:16" hidden="1" x14ac:dyDescent="0.25">
      <c r="A1421" s="7">
        <v>40602</v>
      </c>
      <c r="B1421" s="8">
        <v>400</v>
      </c>
      <c r="C1421" s="11">
        <v>42.54</v>
      </c>
      <c r="D1421" s="12">
        <v>42.54</v>
      </c>
      <c r="E1421" s="9" t="str">
        <f t="shared" si="66"/>
        <v/>
      </c>
      <c r="F1421" s="9" t="str">
        <f t="shared" si="67"/>
        <v/>
      </c>
      <c r="G1421" s="9" t="str">
        <f t="shared" si="68"/>
        <v/>
      </c>
      <c r="H1421" s="9">
        <v>-5</v>
      </c>
      <c r="P1421" s="5"/>
    </row>
    <row r="1422" spans="1:16" hidden="1" x14ac:dyDescent="0.25">
      <c r="A1422" s="7">
        <v>40602</v>
      </c>
      <c r="B1422" s="8">
        <v>500</v>
      </c>
      <c r="C1422" s="11">
        <v>47.87</v>
      </c>
      <c r="D1422" s="12">
        <v>47.866</v>
      </c>
      <c r="E1422" s="9" t="str">
        <f t="shared" si="66"/>
        <v/>
      </c>
      <c r="F1422" s="9" t="str">
        <f t="shared" si="67"/>
        <v/>
      </c>
      <c r="G1422" s="9" t="str">
        <f t="shared" si="68"/>
        <v/>
      </c>
      <c r="H1422" s="9">
        <v>-5</v>
      </c>
      <c r="P1422" s="6"/>
    </row>
    <row r="1423" spans="1:16" hidden="1" x14ac:dyDescent="0.25">
      <c r="A1423" s="7">
        <v>40602</v>
      </c>
      <c r="B1423" s="8">
        <v>600</v>
      </c>
      <c r="C1423" s="11">
        <v>58.77</v>
      </c>
      <c r="D1423" s="12">
        <v>58.774000000000001</v>
      </c>
      <c r="E1423" s="9" t="str">
        <f t="shared" si="66"/>
        <v/>
      </c>
      <c r="F1423" s="9" t="str">
        <f t="shared" si="67"/>
        <v/>
      </c>
      <c r="G1423" s="9" t="str">
        <f t="shared" si="68"/>
        <v/>
      </c>
      <c r="H1423" s="9">
        <v>-5</v>
      </c>
      <c r="P1423" s="5"/>
    </row>
    <row r="1424" spans="1:16" hidden="1" x14ac:dyDescent="0.25">
      <c r="A1424" s="7">
        <v>40602</v>
      </c>
      <c r="B1424" s="8">
        <v>700</v>
      </c>
      <c r="C1424" s="11">
        <v>70.739999999999995</v>
      </c>
      <c r="D1424" s="12">
        <v>70.744</v>
      </c>
      <c r="E1424" s="9" t="str">
        <f t="shared" si="66"/>
        <v/>
      </c>
      <c r="F1424" s="9" t="str">
        <f t="shared" si="67"/>
        <v/>
      </c>
      <c r="G1424" s="9" t="str">
        <f t="shared" si="68"/>
        <v/>
      </c>
      <c r="H1424" s="9">
        <v>-5</v>
      </c>
      <c r="P1424" s="6"/>
    </row>
    <row r="1425" spans="1:16" hidden="1" x14ac:dyDescent="0.25">
      <c r="A1425" s="7">
        <v>40602</v>
      </c>
      <c r="B1425" s="8">
        <v>800</v>
      </c>
      <c r="C1425" s="11">
        <v>70.989999999999995</v>
      </c>
      <c r="D1425" s="12">
        <v>70.989999999999995</v>
      </c>
      <c r="E1425" s="9" t="str">
        <f t="shared" si="66"/>
        <v/>
      </c>
      <c r="F1425" s="9" t="str">
        <f t="shared" si="67"/>
        <v/>
      </c>
      <c r="G1425" s="9" t="str">
        <f t="shared" si="68"/>
        <v/>
      </c>
      <c r="H1425" s="9">
        <v>-5</v>
      </c>
      <c r="P1425" s="5"/>
    </row>
    <row r="1426" spans="1:16" hidden="1" x14ac:dyDescent="0.25">
      <c r="A1426" s="7">
        <v>40602</v>
      </c>
      <c r="B1426" s="8">
        <v>900</v>
      </c>
      <c r="C1426" s="11">
        <v>70.94</v>
      </c>
      <c r="D1426" s="12">
        <v>70.941999999999993</v>
      </c>
      <c r="E1426" s="9" t="str">
        <f t="shared" si="66"/>
        <v/>
      </c>
      <c r="F1426" s="9" t="str">
        <f t="shared" si="67"/>
        <v/>
      </c>
      <c r="G1426" s="9" t="str">
        <f t="shared" si="68"/>
        <v/>
      </c>
      <c r="H1426" s="9">
        <v>-5</v>
      </c>
      <c r="P1426" s="6"/>
    </row>
    <row r="1427" spans="1:16" hidden="1" x14ac:dyDescent="0.25">
      <c r="A1427" s="7">
        <v>40602</v>
      </c>
      <c r="B1427" s="8">
        <v>1000</v>
      </c>
      <c r="C1427" s="11">
        <v>68.900000000000006</v>
      </c>
      <c r="D1427" s="12">
        <v>68.903999999999996</v>
      </c>
      <c r="E1427" s="9" t="str">
        <f t="shared" si="66"/>
        <v/>
      </c>
      <c r="F1427" s="9" t="str">
        <f t="shared" si="67"/>
        <v/>
      </c>
      <c r="G1427" s="9" t="str">
        <f t="shared" si="68"/>
        <v/>
      </c>
      <c r="H1427" s="9">
        <v>-5</v>
      </c>
      <c r="P1427" s="5"/>
    </row>
    <row r="1428" spans="1:16" hidden="1" x14ac:dyDescent="0.25">
      <c r="A1428" s="7">
        <v>40602</v>
      </c>
      <c r="B1428" s="8">
        <v>1100</v>
      </c>
      <c r="C1428" s="11">
        <v>68.400000000000006</v>
      </c>
      <c r="D1428" s="12">
        <v>68.400000000000006</v>
      </c>
      <c r="E1428" s="9" t="str">
        <f t="shared" si="66"/>
        <v/>
      </c>
      <c r="F1428" s="9" t="str">
        <f t="shared" si="67"/>
        <v/>
      </c>
      <c r="G1428" s="9" t="str">
        <f t="shared" si="68"/>
        <v/>
      </c>
      <c r="H1428" s="9">
        <v>-5</v>
      </c>
      <c r="P1428" s="6"/>
    </row>
    <row r="1429" spans="1:16" hidden="1" x14ac:dyDescent="0.25">
      <c r="A1429" s="7">
        <v>40602</v>
      </c>
      <c r="B1429" s="8">
        <v>1200</v>
      </c>
      <c r="C1429" s="11">
        <v>67.98</v>
      </c>
      <c r="D1429" s="12">
        <v>67.978999999999999</v>
      </c>
      <c r="E1429" s="9" t="str">
        <f t="shared" si="66"/>
        <v/>
      </c>
      <c r="F1429" s="9" t="str">
        <f t="shared" si="67"/>
        <v/>
      </c>
      <c r="G1429" s="9" t="str">
        <f t="shared" si="68"/>
        <v/>
      </c>
      <c r="H1429" s="9">
        <v>-5</v>
      </c>
      <c r="P1429" s="5"/>
    </row>
    <row r="1430" spans="1:16" hidden="1" x14ac:dyDescent="0.25">
      <c r="A1430" s="7">
        <v>40602</v>
      </c>
      <c r="B1430" s="8">
        <v>1300</v>
      </c>
      <c r="C1430" s="11">
        <v>66.13</v>
      </c>
      <c r="D1430" s="12">
        <v>66.129000000000005</v>
      </c>
      <c r="E1430" s="9" t="str">
        <f t="shared" si="66"/>
        <v/>
      </c>
      <c r="F1430" s="9" t="str">
        <f t="shared" si="67"/>
        <v/>
      </c>
      <c r="G1430" s="9" t="str">
        <f t="shared" si="68"/>
        <v/>
      </c>
      <c r="H1430" s="9">
        <v>-5</v>
      </c>
      <c r="P1430" s="6"/>
    </row>
    <row r="1431" spans="1:16" hidden="1" x14ac:dyDescent="0.25">
      <c r="A1431" s="7">
        <v>40602</v>
      </c>
      <c r="B1431" s="8">
        <v>1400</v>
      </c>
      <c r="C1431" s="11">
        <v>64.489999999999995</v>
      </c>
      <c r="D1431" s="12">
        <v>64.489000000000004</v>
      </c>
      <c r="E1431" s="9" t="str">
        <f t="shared" si="66"/>
        <v/>
      </c>
      <c r="F1431" s="9" t="str">
        <f t="shared" si="67"/>
        <v/>
      </c>
      <c r="G1431" s="9" t="str">
        <f t="shared" si="68"/>
        <v/>
      </c>
      <c r="H1431" s="9">
        <v>-5</v>
      </c>
      <c r="P1431" s="5"/>
    </row>
    <row r="1432" spans="1:16" hidden="1" x14ac:dyDescent="0.25">
      <c r="A1432" s="7">
        <v>40602</v>
      </c>
      <c r="B1432" s="8">
        <v>1500</v>
      </c>
      <c r="C1432" s="11">
        <v>61.93</v>
      </c>
      <c r="D1432" s="12">
        <v>61.927999999999997</v>
      </c>
      <c r="E1432" s="9" t="str">
        <f t="shared" si="66"/>
        <v/>
      </c>
      <c r="F1432" s="9" t="str">
        <f t="shared" si="67"/>
        <v/>
      </c>
      <c r="G1432" s="9" t="str">
        <f t="shared" si="68"/>
        <v/>
      </c>
      <c r="H1432" s="9">
        <v>-5</v>
      </c>
      <c r="P1432" s="6"/>
    </row>
    <row r="1433" spans="1:16" hidden="1" x14ac:dyDescent="0.25">
      <c r="A1433" s="7">
        <v>40602</v>
      </c>
      <c r="B1433" s="8">
        <v>1600</v>
      </c>
      <c r="C1433" s="11">
        <v>60.43</v>
      </c>
      <c r="D1433" s="12">
        <v>60.426000000000002</v>
      </c>
      <c r="E1433" s="9" t="str">
        <f t="shared" si="66"/>
        <v/>
      </c>
      <c r="F1433" s="9" t="str">
        <f t="shared" si="67"/>
        <v/>
      </c>
      <c r="G1433" s="9" t="str">
        <f t="shared" si="68"/>
        <v/>
      </c>
      <c r="H1433" s="9">
        <v>-5</v>
      </c>
      <c r="P1433" s="5"/>
    </row>
    <row r="1434" spans="1:16" hidden="1" x14ac:dyDescent="0.25">
      <c r="A1434" s="7">
        <v>40602</v>
      </c>
      <c r="B1434" s="8">
        <v>1700</v>
      </c>
      <c r="C1434" s="11">
        <v>63.99</v>
      </c>
      <c r="D1434" s="12">
        <v>63.991999999999997</v>
      </c>
      <c r="E1434" s="9" t="str">
        <f t="shared" si="66"/>
        <v/>
      </c>
      <c r="F1434" s="9" t="str">
        <f t="shared" si="67"/>
        <v/>
      </c>
      <c r="G1434" s="9" t="str">
        <f t="shared" si="68"/>
        <v/>
      </c>
      <c r="H1434" s="9">
        <v>-5</v>
      </c>
      <c r="P1434" s="6"/>
    </row>
    <row r="1435" spans="1:16" hidden="1" x14ac:dyDescent="0.25">
      <c r="A1435" s="7">
        <v>40602</v>
      </c>
      <c r="B1435" s="8">
        <v>1800</v>
      </c>
      <c r="C1435" s="11">
        <v>75.260000000000005</v>
      </c>
      <c r="D1435" s="12">
        <v>75.254999999999995</v>
      </c>
      <c r="E1435" s="9" t="str">
        <f t="shared" si="66"/>
        <v/>
      </c>
      <c r="F1435" s="9" t="str">
        <f t="shared" si="67"/>
        <v/>
      </c>
      <c r="G1435" s="9" t="str">
        <f t="shared" si="68"/>
        <v/>
      </c>
      <c r="H1435" s="9">
        <v>-5</v>
      </c>
      <c r="P1435" s="5"/>
    </row>
    <row r="1436" spans="1:16" hidden="1" x14ac:dyDescent="0.25">
      <c r="A1436" s="7">
        <v>40602</v>
      </c>
      <c r="B1436" s="8">
        <v>1900</v>
      </c>
      <c r="C1436" s="11">
        <v>72.73</v>
      </c>
      <c r="D1436" s="12">
        <v>72.730999999999995</v>
      </c>
      <c r="E1436" s="9" t="str">
        <f t="shared" si="66"/>
        <v/>
      </c>
      <c r="F1436" s="9" t="str">
        <f t="shared" si="67"/>
        <v/>
      </c>
      <c r="G1436" s="9" t="str">
        <f t="shared" si="68"/>
        <v/>
      </c>
      <c r="H1436" s="9">
        <v>-5</v>
      </c>
      <c r="P1436" s="6"/>
    </row>
    <row r="1437" spans="1:16" hidden="1" x14ac:dyDescent="0.25">
      <c r="A1437" s="7">
        <v>40602</v>
      </c>
      <c r="B1437" s="8">
        <v>2000</v>
      </c>
      <c r="C1437" s="11">
        <v>67.48</v>
      </c>
      <c r="D1437" s="12">
        <v>67.477000000000004</v>
      </c>
      <c r="E1437" s="9" t="str">
        <f t="shared" si="66"/>
        <v/>
      </c>
      <c r="F1437" s="9" t="str">
        <f t="shared" si="67"/>
        <v/>
      </c>
      <c r="G1437" s="9" t="str">
        <f t="shared" si="68"/>
        <v/>
      </c>
      <c r="H1437" s="9">
        <v>-5</v>
      </c>
      <c r="P1437" s="5"/>
    </row>
    <row r="1438" spans="1:16" hidden="1" x14ac:dyDescent="0.25">
      <c r="A1438" s="7">
        <v>40602</v>
      </c>
      <c r="B1438" s="8">
        <v>2100</v>
      </c>
      <c r="C1438" s="11">
        <v>55.21</v>
      </c>
      <c r="D1438" s="12">
        <v>55.207000000000001</v>
      </c>
      <c r="E1438" s="9" t="str">
        <f t="shared" si="66"/>
        <v/>
      </c>
      <c r="F1438" s="9" t="str">
        <f t="shared" si="67"/>
        <v/>
      </c>
      <c r="G1438" s="9" t="str">
        <f t="shared" si="68"/>
        <v/>
      </c>
      <c r="H1438" s="9">
        <v>-5</v>
      </c>
      <c r="P1438" s="6"/>
    </row>
    <row r="1439" spans="1:16" hidden="1" x14ac:dyDescent="0.25">
      <c r="A1439" s="7">
        <v>40602</v>
      </c>
      <c r="B1439" s="8">
        <v>2200</v>
      </c>
      <c r="C1439" s="11">
        <v>56.12</v>
      </c>
      <c r="D1439" s="12">
        <v>56.116999999999997</v>
      </c>
      <c r="E1439" s="9" t="str">
        <f t="shared" si="66"/>
        <v/>
      </c>
      <c r="F1439" s="9" t="str">
        <f t="shared" si="67"/>
        <v/>
      </c>
      <c r="G1439" s="9" t="str">
        <f t="shared" si="68"/>
        <v/>
      </c>
      <c r="H1439" s="9">
        <v>-5</v>
      </c>
      <c r="P1439" s="5"/>
    </row>
    <row r="1440" spans="1:16" hidden="1" x14ac:dyDescent="0.25">
      <c r="A1440" s="7">
        <v>40602</v>
      </c>
      <c r="B1440" s="8">
        <v>2300</v>
      </c>
      <c r="C1440" s="11">
        <v>52.43</v>
      </c>
      <c r="D1440" s="12">
        <v>52.43</v>
      </c>
      <c r="E1440" s="9">
        <f t="shared" si="66"/>
        <v>60.146249999999988</v>
      </c>
      <c r="F1440" s="9">
        <f t="shared" si="67"/>
        <v>60.146125000000012</v>
      </c>
      <c r="G1440" s="9">
        <f t="shared" si="68"/>
        <v>1.2499999997572786E-4</v>
      </c>
      <c r="H1440" s="9">
        <v>-5</v>
      </c>
      <c r="P1440" s="6"/>
    </row>
    <row r="1441" spans="1:21" x14ac:dyDescent="0.25">
      <c r="A1441" s="7">
        <v>40603</v>
      </c>
      <c r="B1441" s="8">
        <v>0</v>
      </c>
      <c r="C1441" s="11">
        <v>47.44</v>
      </c>
      <c r="D1441" s="12">
        <v>47.444000000000003</v>
      </c>
      <c r="E1441" s="9" t="str">
        <f t="shared" si="66"/>
        <v/>
      </c>
      <c r="F1441" s="9" t="str">
        <f t="shared" si="67"/>
        <v/>
      </c>
      <c r="G1441" s="9" t="str">
        <f t="shared" si="68"/>
        <v/>
      </c>
      <c r="H1441" s="9">
        <v>-5</v>
      </c>
      <c r="P1441" s="5"/>
      <c r="R1441">
        <f>Table3[[#This Row],[PEX]]-Table3[[#This Row],[EEX]]</f>
        <v>4.0000000000048885E-3</v>
      </c>
      <c r="S1441">
        <f>MAX(R1441,0)</f>
        <v>4.0000000000048885E-3</v>
      </c>
      <c r="T1441">
        <f>AVERAGE(S1441:S1464)</f>
        <v>1.4347826086960156E-3</v>
      </c>
      <c r="U1441">
        <f>T1441*10*24</f>
        <v>0.34434782608704373</v>
      </c>
    </row>
    <row r="1442" spans="1:21" x14ac:dyDescent="0.25">
      <c r="A1442" s="7">
        <v>40603</v>
      </c>
      <c r="B1442" s="8">
        <v>100</v>
      </c>
      <c r="C1442" s="11">
        <v>47.74</v>
      </c>
      <c r="D1442" s="12">
        <v>47.737000000000002</v>
      </c>
      <c r="E1442" s="9" t="str">
        <f t="shared" si="66"/>
        <v/>
      </c>
      <c r="F1442" s="9" t="str">
        <f t="shared" si="67"/>
        <v/>
      </c>
      <c r="G1442" s="9" t="str">
        <f t="shared" si="68"/>
        <v/>
      </c>
      <c r="H1442" s="9">
        <v>-5</v>
      </c>
      <c r="P1442" s="6"/>
      <c r="R1442" s="9">
        <f>Table3[[#This Row],[PEX]]-Table3[[#This Row],[EEX]]</f>
        <v>-3.0000000000001137E-3</v>
      </c>
      <c r="S1442" s="9">
        <f t="shared" ref="S1442:S1463" si="69">MAX(R1442,0)</f>
        <v>0</v>
      </c>
    </row>
    <row r="1443" spans="1:21" x14ac:dyDescent="0.25">
      <c r="A1443" s="7">
        <v>40603</v>
      </c>
      <c r="B1443" s="8">
        <v>200</v>
      </c>
      <c r="C1443" s="11">
        <v>44.99</v>
      </c>
      <c r="D1443" s="12">
        <v>44.993000000000002</v>
      </c>
      <c r="E1443" s="9" t="str">
        <f t="shared" si="66"/>
        <v/>
      </c>
      <c r="F1443" s="9" t="str">
        <f t="shared" si="67"/>
        <v/>
      </c>
      <c r="G1443" s="9" t="str">
        <f t="shared" si="68"/>
        <v/>
      </c>
      <c r="H1443" s="9">
        <v>-5</v>
      </c>
      <c r="P1443" s="5"/>
      <c r="R1443" s="9">
        <f>Table3[[#This Row],[PEX]]-Table3[[#This Row],[EEX]]</f>
        <v>3.0000000000001137E-3</v>
      </c>
      <c r="S1443" s="9">
        <f t="shared" si="69"/>
        <v>3.0000000000001137E-3</v>
      </c>
    </row>
    <row r="1444" spans="1:21" x14ac:dyDescent="0.25">
      <c r="A1444" s="7">
        <v>40603</v>
      </c>
      <c r="B1444" s="8">
        <v>300</v>
      </c>
      <c r="C1444" s="11">
        <v>44.19</v>
      </c>
      <c r="D1444" s="12">
        <v>44.186999999999998</v>
      </c>
      <c r="E1444" s="9" t="str">
        <f t="shared" si="66"/>
        <v/>
      </c>
      <c r="F1444" s="9" t="str">
        <f t="shared" si="67"/>
        <v/>
      </c>
      <c r="G1444" s="9" t="str">
        <f t="shared" si="68"/>
        <v/>
      </c>
      <c r="H1444" s="9">
        <v>-5</v>
      </c>
      <c r="P1444" s="6"/>
      <c r="R1444" s="9">
        <f>Table3[[#This Row],[PEX]]-Table3[[#This Row],[EEX]]</f>
        <v>-3.0000000000001137E-3</v>
      </c>
      <c r="S1444" s="9">
        <f t="shared" si="69"/>
        <v>0</v>
      </c>
    </row>
    <row r="1445" spans="1:21" x14ac:dyDescent="0.25">
      <c r="A1445" s="7">
        <v>40603</v>
      </c>
      <c r="B1445" s="8">
        <v>400</v>
      </c>
      <c r="C1445" s="11">
        <v>43.7</v>
      </c>
      <c r="D1445" s="12">
        <v>43.7</v>
      </c>
      <c r="E1445" s="9" t="str">
        <f t="shared" si="66"/>
        <v/>
      </c>
      <c r="F1445" s="9" t="str">
        <f t="shared" si="67"/>
        <v/>
      </c>
      <c r="G1445" s="9" t="str">
        <f t="shared" si="68"/>
        <v/>
      </c>
      <c r="H1445" s="9">
        <v>-5</v>
      </c>
      <c r="P1445" s="5"/>
      <c r="R1445" s="9">
        <f>Table3[[#This Row],[PEX]]-Table3[[#This Row],[EEX]]</f>
        <v>0</v>
      </c>
      <c r="S1445" s="9">
        <f t="shared" si="69"/>
        <v>0</v>
      </c>
    </row>
    <row r="1446" spans="1:21" x14ac:dyDescent="0.25">
      <c r="A1446" s="7">
        <v>40603</v>
      </c>
      <c r="B1446" s="8">
        <v>500</v>
      </c>
      <c r="C1446" s="11">
        <v>46.28</v>
      </c>
      <c r="D1446" s="12">
        <v>46.277000000000001</v>
      </c>
      <c r="E1446" s="9" t="str">
        <f t="shared" si="66"/>
        <v/>
      </c>
      <c r="F1446" s="9" t="str">
        <f t="shared" si="67"/>
        <v/>
      </c>
      <c r="G1446" s="9" t="str">
        <f t="shared" si="68"/>
        <v/>
      </c>
      <c r="H1446" s="9">
        <v>-5</v>
      </c>
      <c r="P1446" s="6"/>
      <c r="R1446" s="9">
        <f>Table3[[#This Row],[PEX]]-Table3[[#This Row],[EEX]]</f>
        <v>-3.0000000000001137E-3</v>
      </c>
      <c r="S1446" s="9">
        <f t="shared" si="69"/>
        <v>0</v>
      </c>
    </row>
    <row r="1447" spans="1:21" x14ac:dyDescent="0.25">
      <c r="A1447" s="7">
        <v>40603</v>
      </c>
      <c r="B1447" s="8">
        <v>600</v>
      </c>
      <c r="C1447" s="11">
        <v>55.61</v>
      </c>
      <c r="D1447" s="12">
        <v>55.606999999999999</v>
      </c>
      <c r="E1447" s="9" t="str">
        <f t="shared" si="66"/>
        <v/>
      </c>
      <c r="F1447" s="9" t="str">
        <f t="shared" si="67"/>
        <v/>
      </c>
      <c r="G1447" s="9" t="str">
        <f t="shared" si="68"/>
        <v/>
      </c>
      <c r="H1447" s="9">
        <v>-5</v>
      </c>
      <c r="P1447" s="5"/>
      <c r="R1447" s="9">
        <f>Table3[[#This Row],[PEX]]-Table3[[#This Row],[EEX]]</f>
        <v>-3.0000000000001137E-3</v>
      </c>
      <c r="S1447" s="9">
        <f t="shared" si="69"/>
        <v>0</v>
      </c>
    </row>
    <row r="1448" spans="1:21" x14ac:dyDescent="0.25">
      <c r="A1448" s="7">
        <v>40603</v>
      </c>
      <c r="B1448" s="8">
        <v>700</v>
      </c>
      <c r="C1448" s="11">
        <v>68.14</v>
      </c>
      <c r="D1448" s="12">
        <v>68.135999999999996</v>
      </c>
      <c r="E1448" s="9" t="str">
        <f t="shared" si="66"/>
        <v/>
      </c>
      <c r="F1448" s="9" t="str">
        <f t="shared" si="67"/>
        <v/>
      </c>
      <c r="G1448" s="9" t="str">
        <f t="shared" si="68"/>
        <v/>
      </c>
      <c r="H1448" s="9">
        <v>-5</v>
      </c>
      <c r="P1448" s="6"/>
      <c r="R1448" s="9">
        <f>Table3[[#This Row],[PEX]]-Table3[[#This Row],[EEX]]</f>
        <v>-4.0000000000048885E-3</v>
      </c>
      <c r="S1448" s="9">
        <f t="shared" si="69"/>
        <v>0</v>
      </c>
    </row>
    <row r="1449" spans="1:21" x14ac:dyDescent="0.25">
      <c r="A1449" s="7">
        <v>40603</v>
      </c>
      <c r="B1449" s="8">
        <v>800</v>
      </c>
      <c r="C1449" s="11">
        <v>69.53</v>
      </c>
      <c r="D1449" s="12">
        <v>69.534000000000006</v>
      </c>
      <c r="E1449" s="9" t="str">
        <f t="shared" si="66"/>
        <v/>
      </c>
      <c r="F1449" s="9" t="str">
        <f t="shared" si="67"/>
        <v/>
      </c>
      <c r="G1449" s="9" t="str">
        <f t="shared" si="68"/>
        <v/>
      </c>
      <c r="H1449" s="9">
        <v>-5</v>
      </c>
      <c r="P1449" s="5"/>
      <c r="R1449" s="9">
        <f>Table3[[#This Row],[PEX]]-Table3[[#This Row],[EEX]]</f>
        <v>4.0000000000048885E-3</v>
      </c>
      <c r="S1449" s="9">
        <f t="shared" si="69"/>
        <v>4.0000000000048885E-3</v>
      </c>
    </row>
    <row r="1450" spans="1:21" x14ac:dyDescent="0.25">
      <c r="A1450" s="7">
        <v>40603</v>
      </c>
      <c r="B1450" s="8">
        <v>900</v>
      </c>
      <c r="C1450" s="11">
        <v>68.64</v>
      </c>
      <c r="D1450" s="12">
        <v>68.635000000000005</v>
      </c>
      <c r="E1450" s="9" t="str">
        <f t="shared" si="66"/>
        <v/>
      </c>
      <c r="F1450" s="9" t="str">
        <f t="shared" si="67"/>
        <v/>
      </c>
      <c r="G1450" s="9" t="str">
        <f t="shared" si="68"/>
        <v/>
      </c>
      <c r="H1450" s="9">
        <v>-5</v>
      </c>
      <c r="P1450" s="6"/>
      <c r="R1450" s="9">
        <f>Table3[[#This Row],[PEX]]-Table3[[#This Row],[EEX]]</f>
        <v>-4.9999999999954525E-3</v>
      </c>
      <c r="S1450" s="9">
        <f t="shared" si="69"/>
        <v>0</v>
      </c>
    </row>
    <row r="1451" spans="1:21" x14ac:dyDescent="0.25">
      <c r="A1451" s="7">
        <v>40603</v>
      </c>
      <c r="B1451" s="8">
        <v>1000</v>
      </c>
      <c r="C1451" s="11">
        <v>67.67</v>
      </c>
      <c r="D1451" s="12">
        <v>67.671999999999997</v>
      </c>
      <c r="E1451" s="9" t="str">
        <f t="shared" si="66"/>
        <v/>
      </c>
      <c r="F1451" s="9" t="str">
        <f t="shared" si="67"/>
        <v/>
      </c>
      <c r="G1451" s="9" t="str">
        <f t="shared" si="68"/>
        <v/>
      </c>
      <c r="H1451" s="9">
        <v>-5</v>
      </c>
      <c r="P1451" s="5"/>
      <c r="R1451" s="9">
        <f>Table3[[#This Row],[PEX]]-Table3[[#This Row],[EEX]]</f>
        <v>1.9999999999953388E-3</v>
      </c>
      <c r="S1451" s="9">
        <f t="shared" si="69"/>
        <v>1.9999999999953388E-3</v>
      </c>
    </row>
    <row r="1452" spans="1:21" x14ac:dyDescent="0.25">
      <c r="A1452" s="7">
        <v>40603</v>
      </c>
      <c r="B1452" s="8">
        <v>1100</v>
      </c>
      <c r="C1452" s="11">
        <v>67.05</v>
      </c>
      <c r="D1452" s="12">
        <v>67.049000000000007</v>
      </c>
      <c r="E1452" s="9" t="str">
        <f t="shared" si="66"/>
        <v/>
      </c>
      <c r="F1452" s="9" t="str">
        <f t="shared" si="67"/>
        <v/>
      </c>
      <c r="G1452" s="9" t="str">
        <f t="shared" si="68"/>
        <v/>
      </c>
      <c r="H1452" s="9">
        <v>-5</v>
      </c>
      <c r="P1452" s="6"/>
      <c r="R1452" s="9">
        <f>Table3[[#This Row],[PEX]]-Table3[[#This Row],[EEX]]</f>
        <v>-9.9999999999056399E-4</v>
      </c>
      <c r="S1452" s="9">
        <f t="shared" si="69"/>
        <v>0</v>
      </c>
    </row>
    <row r="1453" spans="1:21" x14ac:dyDescent="0.25">
      <c r="A1453" s="7">
        <v>40603</v>
      </c>
      <c r="B1453" s="8">
        <v>1200</v>
      </c>
      <c r="C1453" s="11">
        <v>64.040000000000006</v>
      </c>
      <c r="D1453" s="12">
        <v>64.045000000000002</v>
      </c>
      <c r="E1453" s="9" t="str">
        <f t="shared" si="66"/>
        <v/>
      </c>
      <c r="F1453" s="9" t="str">
        <f t="shared" si="67"/>
        <v/>
      </c>
      <c r="G1453" s="9" t="str">
        <f t="shared" si="68"/>
        <v/>
      </c>
      <c r="H1453" s="9">
        <v>-5</v>
      </c>
      <c r="P1453" s="5"/>
      <c r="R1453" s="9">
        <f>Table3[[#This Row],[PEX]]-Table3[[#This Row],[EEX]]</f>
        <v>4.9999999999954525E-3</v>
      </c>
      <c r="S1453" s="9">
        <f t="shared" si="69"/>
        <v>4.9999999999954525E-3</v>
      </c>
    </row>
    <row r="1454" spans="1:21" x14ac:dyDescent="0.25">
      <c r="A1454" s="7">
        <v>40603</v>
      </c>
      <c r="B1454" s="8">
        <v>1300</v>
      </c>
      <c r="C1454" s="11">
        <v>62.3</v>
      </c>
      <c r="D1454" s="12">
        <v>62.3</v>
      </c>
      <c r="E1454" s="9" t="str">
        <f t="shared" si="66"/>
        <v/>
      </c>
      <c r="F1454" s="9" t="str">
        <f t="shared" si="67"/>
        <v/>
      </c>
      <c r="G1454" s="9" t="str">
        <f t="shared" si="68"/>
        <v/>
      </c>
      <c r="H1454" s="9">
        <v>-5</v>
      </c>
      <c r="P1454" s="6"/>
      <c r="R1454" s="9">
        <f>Table3[[#This Row],[PEX]]-Table3[[#This Row],[EEX]]</f>
        <v>0</v>
      </c>
      <c r="S1454" s="9">
        <f t="shared" si="69"/>
        <v>0</v>
      </c>
    </row>
    <row r="1455" spans="1:21" x14ac:dyDescent="0.25">
      <c r="A1455" s="7">
        <v>40603</v>
      </c>
      <c r="B1455" s="8">
        <v>1400</v>
      </c>
      <c r="C1455" s="11">
        <v>60.33</v>
      </c>
      <c r="D1455" s="12">
        <v>60.334000000000003</v>
      </c>
      <c r="E1455" s="9" t="str">
        <f t="shared" si="66"/>
        <v/>
      </c>
      <c r="F1455" s="9" t="str">
        <f t="shared" si="67"/>
        <v/>
      </c>
      <c r="G1455" s="9" t="str">
        <f t="shared" si="68"/>
        <v/>
      </c>
      <c r="H1455" s="9">
        <v>-5</v>
      </c>
      <c r="P1455" s="5"/>
      <c r="R1455" s="9">
        <f>Table3[[#This Row],[PEX]]-Table3[[#This Row],[EEX]]</f>
        <v>4.0000000000048885E-3</v>
      </c>
      <c r="S1455" s="9">
        <f t="shared" si="69"/>
        <v>4.0000000000048885E-3</v>
      </c>
    </row>
    <row r="1456" spans="1:21" x14ac:dyDescent="0.25">
      <c r="A1456" s="7">
        <v>40603</v>
      </c>
      <c r="B1456" s="8">
        <v>1500</v>
      </c>
      <c r="C1456" s="11">
        <v>57.95</v>
      </c>
      <c r="D1456" s="12">
        <v>57.948</v>
      </c>
      <c r="E1456" s="9" t="str">
        <f t="shared" si="66"/>
        <v/>
      </c>
      <c r="F1456" s="9" t="str">
        <f t="shared" si="67"/>
        <v/>
      </c>
      <c r="G1456" s="9" t="str">
        <f t="shared" si="68"/>
        <v/>
      </c>
      <c r="H1456" s="9">
        <v>-5</v>
      </c>
      <c r="P1456" s="6"/>
      <c r="R1456" s="9">
        <f>Table3[[#This Row],[PEX]]-Table3[[#This Row],[EEX]]</f>
        <v>-2.0000000000024443E-3</v>
      </c>
      <c r="S1456" s="9">
        <f t="shared" si="69"/>
        <v>0</v>
      </c>
    </row>
    <row r="1457" spans="1:19" x14ac:dyDescent="0.25">
      <c r="A1457" s="7">
        <v>40603</v>
      </c>
      <c r="B1457" s="8">
        <v>1600</v>
      </c>
      <c r="C1457" s="11">
        <v>54.42</v>
      </c>
      <c r="D1457" s="12">
        <v>54.420999999999999</v>
      </c>
      <c r="E1457" s="9" t="str">
        <f t="shared" ref="E1457:E1520" si="70">IF(A1457=A1458,"",AVERAGE(C1434:C1457))</f>
        <v/>
      </c>
      <c r="F1457" s="9" t="str">
        <f t="shared" ref="F1457:F1520" si="71">IF(A1457=A1458,"",AVERAGE(D1434:D1457))</f>
        <v/>
      </c>
      <c r="G1457" s="9" t="str">
        <f t="shared" ref="G1457:G1520" si="72">IF(A1457=A1458,"",E1457-F1457)</f>
        <v/>
      </c>
      <c r="H1457" s="9">
        <v>-5</v>
      </c>
      <c r="P1457" s="5"/>
      <c r="R1457" s="9">
        <f>Table3[[#This Row],[PEX]]-Table3[[#This Row],[EEX]]</f>
        <v>9.9999999999766942E-4</v>
      </c>
      <c r="S1457" s="9">
        <f t="shared" si="69"/>
        <v>9.9999999999766942E-4</v>
      </c>
    </row>
    <row r="1458" spans="1:19" x14ac:dyDescent="0.25">
      <c r="A1458" s="7">
        <v>40603</v>
      </c>
      <c r="B1458" s="8">
        <v>1700</v>
      </c>
      <c r="C1458" s="11">
        <v>62.05</v>
      </c>
      <c r="D1458" s="12">
        <v>62.05</v>
      </c>
      <c r="E1458" s="9" t="str">
        <f t="shared" si="70"/>
        <v/>
      </c>
      <c r="F1458" s="9" t="str">
        <f t="shared" si="71"/>
        <v/>
      </c>
      <c r="G1458" s="9" t="str">
        <f t="shared" si="72"/>
        <v/>
      </c>
      <c r="H1458" s="9">
        <v>-5</v>
      </c>
      <c r="P1458" s="6"/>
      <c r="R1458" s="9">
        <f>Table3[[#This Row],[PEX]]-Table3[[#This Row],[EEX]]</f>
        <v>0</v>
      </c>
      <c r="S1458" s="9">
        <f t="shared" si="69"/>
        <v>0</v>
      </c>
    </row>
    <row r="1459" spans="1:19" x14ac:dyDescent="0.25">
      <c r="A1459" s="7">
        <v>40603</v>
      </c>
      <c r="B1459" s="8">
        <v>1800</v>
      </c>
      <c r="C1459" s="11">
        <v>73.28</v>
      </c>
      <c r="D1459" s="12">
        <v>73.277000000000001</v>
      </c>
      <c r="E1459" s="9" t="str">
        <f t="shared" si="70"/>
        <v/>
      </c>
      <c r="F1459" s="9" t="str">
        <f t="shared" si="71"/>
        <v/>
      </c>
      <c r="G1459" s="9" t="str">
        <f t="shared" si="72"/>
        <v/>
      </c>
      <c r="H1459" s="9">
        <v>-5</v>
      </c>
      <c r="P1459" s="5"/>
      <c r="R1459" s="9">
        <f>Table3[[#This Row],[PEX]]-Table3[[#This Row],[EEX]]</f>
        <v>-3.0000000000001137E-3</v>
      </c>
      <c r="S1459" s="9">
        <f t="shared" si="69"/>
        <v>0</v>
      </c>
    </row>
    <row r="1460" spans="1:19" x14ac:dyDescent="0.25">
      <c r="A1460" s="7">
        <v>40603</v>
      </c>
      <c r="B1460" s="8">
        <v>1900</v>
      </c>
      <c r="C1460" s="11">
        <v>71.55</v>
      </c>
      <c r="D1460" s="12">
        <v>71.552000000000007</v>
      </c>
      <c r="E1460" s="9" t="str">
        <f t="shared" si="70"/>
        <v/>
      </c>
      <c r="F1460" s="9" t="str">
        <f t="shared" si="71"/>
        <v/>
      </c>
      <c r="G1460" s="9" t="str">
        <f t="shared" si="72"/>
        <v/>
      </c>
      <c r="H1460" s="9">
        <v>-5</v>
      </c>
      <c r="P1460" s="6"/>
      <c r="R1460" s="9">
        <f>Table3[[#This Row],[PEX]]-Table3[[#This Row],[EEX]]</f>
        <v>2.0000000000095497E-3</v>
      </c>
      <c r="S1460" s="9">
        <f t="shared" si="69"/>
        <v>2.0000000000095497E-3</v>
      </c>
    </row>
    <row r="1461" spans="1:19" x14ac:dyDescent="0.25">
      <c r="A1461" s="7">
        <v>40603</v>
      </c>
      <c r="B1461" s="8">
        <v>2000</v>
      </c>
      <c r="C1461" s="11">
        <v>65.709999999999994</v>
      </c>
      <c r="D1461" s="12">
        <v>65.712999999999994</v>
      </c>
      <c r="E1461" s="9" t="str">
        <f t="shared" si="70"/>
        <v/>
      </c>
      <c r="F1461" s="9" t="str">
        <f t="shared" si="71"/>
        <v/>
      </c>
      <c r="G1461" s="9" t="str">
        <f t="shared" si="72"/>
        <v/>
      </c>
      <c r="H1461" s="9">
        <v>-5</v>
      </c>
      <c r="P1461" s="5"/>
      <c r="R1461" s="9">
        <f>Table3[[#This Row],[PEX]]-Table3[[#This Row],[EEX]]</f>
        <v>3.0000000000001137E-3</v>
      </c>
      <c r="S1461" s="9">
        <f t="shared" si="69"/>
        <v>3.0000000000001137E-3</v>
      </c>
    </row>
    <row r="1462" spans="1:19" x14ac:dyDescent="0.25">
      <c r="A1462" s="7">
        <v>40603</v>
      </c>
      <c r="B1462" s="8">
        <v>2100</v>
      </c>
      <c r="C1462" s="11">
        <v>53.31</v>
      </c>
      <c r="D1462" s="12">
        <v>53.314999999999998</v>
      </c>
      <c r="E1462" s="9" t="str">
        <f t="shared" si="70"/>
        <v/>
      </c>
      <c r="F1462" s="9" t="str">
        <f t="shared" si="71"/>
        <v/>
      </c>
      <c r="G1462" s="9" t="str">
        <f t="shared" si="72"/>
        <v/>
      </c>
      <c r="H1462" s="9">
        <v>-5</v>
      </c>
      <c r="P1462" s="6"/>
      <c r="R1462" s="9">
        <f>Table3[[#This Row],[PEX]]-Table3[[#This Row],[EEX]]</f>
        <v>4.9999999999954525E-3</v>
      </c>
      <c r="S1462" s="9">
        <f t="shared" si="69"/>
        <v>4.9999999999954525E-3</v>
      </c>
    </row>
    <row r="1463" spans="1:19" x14ac:dyDescent="0.25">
      <c r="A1463" s="7">
        <v>40603</v>
      </c>
      <c r="B1463" s="8">
        <v>2200</v>
      </c>
      <c r="C1463" s="11">
        <v>52.45</v>
      </c>
      <c r="D1463" s="12">
        <v>52.445</v>
      </c>
      <c r="E1463" s="9" t="str">
        <f t="shared" si="70"/>
        <v/>
      </c>
      <c r="F1463" s="9" t="str">
        <f t="shared" si="71"/>
        <v/>
      </c>
      <c r="G1463" s="9" t="str">
        <f t="shared" si="72"/>
        <v/>
      </c>
      <c r="H1463" s="9">
        <v>-5</v>
      </c>
      <c r="P1463" s="5"/>
      <c r="R1463" s="9">
        <f>Table3[[#This Row],[PEX]]-Table3[[#This Row],[EEX]]</f>
        <v>-5.000000000002558E-3</v>
      </c>
      <c r="S1463" s="9">
        <f t="shared" si="69"/>
        <v>0</v>
      </c>
    </row>
    <row r="1464" spans="1:19" x14ac:dyDescent="0.25">
      <c r="A1464" s="7">
        <v>40603</v>
      </c>
      <c r="B1464" s="8">
        <v>2300</v>
      </c>
      <c r="C1464" s="11">
        <v>49.72</v>
      </c>
      <c r="D1464" s="12">
        <v>49.716000000000001</v>
      </c>
      <c r="E1464" s="9">
        <f t="shared" si="70"/>
        <v>58.253749999999997</v>
      </c>
      <c r="F1464" s="9">
        <f t="shared" si="71"/>
        <v>58.253624999999992</v>
      </c>
      <c r="G1464" s="9">
        <f t="shared" si="72"/>
        <v>1.2500000000414957E-4</v>
      </c>
      <c r="H1464" s="9">
        <v>-5</v>
      </c>
      <c r="I1464">
        <f>IF(A1464=A1465,"",MAX(G1464-H1464,0))</f>
        <v>5.0001250000000041</v>
      </c>
      <c r="J1464">
        <f>IF(A1464=A1465,"",I1464*10*24)</f>
        <v>1200.0300000000011</v>
      </c>
      <c r="K1464" s="13">
        <f>IF(A1464=A1465,"",MAX(H1464-G1464,0))</f>
        <v>0</v>
      </c>
      <c r="L1464" s="13">
        <f>IF(A1464=A1465,"",K1464*10*24)</f>
        <v>0</v>
      </c>
      <c r="P1464" s="6"/>
      <c r="R1464" s="9"/>
      <c r="S1464" s="9"/>
    </row>
    <row r="1465" spans="1:19" x14ac:dyDescent="0.25">
      <c r="A1465" s="7">
        <v>40604</v>
      </c>
      <c r="B1465" s="8">
        <v>0</v>
      </c>
      <c r="C1465" s="11">
        <v>47.85</v>
      </c>
      <c r="D1465" s="12">
        <v>47.853999999999999</v>
      </c>
      <c r="E1465" s="9" t="str">
        <f t="shared" si="70"/>
        <v/>
      </c>
      <c r="F1465" s="9" t="str">
        <f t="shared" si="71"/>
        <v/>
      </c>
      <c r="G1465" s="9" t="str">
        <f t="shared" si="72"/>
        <v/>
      </c>
      <c r="H1465" s="13">
        <v>-5</v>
      </c>
      <c r="I1465" s="13" t="str">
        <f t="shared" ref="I1465:I1528" si="73">IF(A1465=A1466,"",MAX(G1465-H1465,0))</f>
        <v/>
      </c>
      <c r="J1465" s="13" t="str">
        <f t="shared" ref="J1465:J1528" si="74">IF(A1465=A1466,"",I1465*10*24)</f>
        <v/>
      </c>
      <c r="K1465" s="13" t="str">
        <f t="shared" ref="K1465:K1528" si="75">IF(A1465=A1466,"",MAX(H1465-G1465,0))</f>
        <v/>
      </c>
      <c r="L1465" s="13" t="str">
        <f t="shared" ref="L1465:L1528" si="76">IF(A1465=A1466,"",K1465*10*24)</f>
        <v/>
      </c>
      <c r="P1465" s="5"/>
    </row>
    <row r="1466" spans="1:19" x14ac:dyDescent="0.25">
      <c r="A1466" s="7">
        <v>40604</v>
      </c>
      <c r="B1466" s="8">
        <v>100</v>
      </c>
      <c r="C1466" s="11">
        <v>46.27</v>
      </c>
      <c r="D1466" s="12">
        <v>46.273000000000003</v>
      </c>
      <c r="E1466" s="9" t="str">
        <f t="shared" si="70"/>
        <v/>
      </c>
      <c r="F1466" s="9" t="str">
        <f t="shared" si="71"/>
        <v/>
      </c>
      <c r="G1466" s="9" t="str">
        <f t="shared" si="72"/>
        <v/>
      </c>
      <c r="H1466" s="13">
        <v>-5</v>
      </c>
      <c r="I1466" s="13" t="str">
        <f t="shared" si="73"/>
        <v/>
      </c>
      <c r="J1466" s="13" t="str">
        <f t="shared" si="74"/>
        <v/>
      </c>
      <c r="K1466" s="13" t="str">
        <f t="shared" si="75"/>
        <v/>
      </c>
      <c r="L1466" s="13" t="str">
        <f t="shared" si="76"/>
        <v/>
      </c>
      <c r="P1466" s="6"/>
    </row>
    <row r="1467" spans="1:19" x14ac:dyDescent="0.25">
      <c r="A1467" s="7">
        <v>40604</v>
      </c>
      <c r="B1467" s="8">
        <v>200</v>
      </c>
      <c r="C1467" s="11">
        <v>45.73</v>
      </c>
      <c r="D1467" s="12">
        <v>45.734000000000002</v>
      </c>
      <c r="E1467" s="9" t="str">
        <f t="shared" si="70"/>
        <v/>
      </c>
      <c r="F1467" s="9" t="str">
        <f t="shared" si="71"/>
        <v/>
      </c>
      <c r="G1467" s="9" t="str">
        <f t="shared" si="72"/>
        <v/>
      </c>
      <c r="H1467" s="13">
        <v>-5</v>
      </c>
      <c r="I1467" s="13" t="str">
        <f t="shared" si="73"/>
        <v/>
      </c>
      <c r="J1467" s="13" t="str">
        <f t="shared" si="74"/>
        <v/>
      </c>
      <c r="K1467" s="13" t="str">
        <f t="shared" si="75"/>
        <v/>
      </c>
      <c r="L1467" s="13" t="str">
        <f t="shared" si="76"/>
        <v/>
      </c>
      <c r="P1467" s="5"/>
    </row>
    <row r="1468" spans="1:19" x14ac:dyDescent="0.25">
      <c r="A1468" s="7">
        <v>40604</v>
      </c>
      <c r="B1468" s="8">
        <v>300</v>
      </c>
      <c r="C1468" s="11">
        <v>44.21</v>
      </c>
      <c r="D1468" s="12">
        <v>44.212000000000003</v>
      </c>
      <c r="E1468" s="9" t="str">
        <f t="shared" si="70"/>
        <v/>
      </c>
      <c r="F1468" s="9" t="str">
        <f t="shared" si="71"/>
        <v/>
      </c>
      <c r="G1468" s="9" t="str">
        <f t="shared" si="72"/>
        <v/>
      </c>
      <c r="H1468" s="13">
        <v>-5</v>
      </c>
      <c r="I1468" s="13" t="str">
        <f t="shared" si="73"/>
        <v/>
      </c>
      <c r="J1468" s="13" t="str">
        <f t="shared" si="74"/>
        <v/>
      </c>
      <c r="K1468" s="13" t="str">
        <f t="shared" si="75"/>
        <v/>
      </c>
      <c r="L1468" s="13" t="str">
        <f t="shared" si="76"/>
        <v/>
      </c>
      <c r="P1468" s="6"/>
    </row>
    <row r="1469" spans="1:19" x14ac:dyDescent="0.25">
      <c r="A1469" s="7">
        <v>40604</v>
      </c>
      <c r="B1469" s="8">
        <v>400</v>
      </c>
      <c r="C1469" s="11">
        <v>44.18</v>
      </c>
      <c r="D1469" s="12">
        <v>44.177999999999997</v>
      </c>
      <c r="E1469" s="9" t="str">
        <f t="shared" si="70"/>
        <v/>
      </c>
      <c r="F1469" s="9" t="str">
        <f t="shared" si="71"/>
        <v/>
      </c>
      <c r="G1469" s="9" t="str">
        <f t="shared" si="72"/>
        <v/>
      </c>
      <c r="H1469" s="13">
        <v>-5</v>
      </c>
      <c r="I1469" s="13" t="str">
        <f t="shared" si="73"/>
        <v/>
      </c>
      <c r="J1469" s="13" t="str">
        <f t="shared" si="74"/>
        <v/>
      </c>
      <c r="K1469" s="13" t="str">
        <f t="shared" si="75"/>
        <v/>
      </c>
      <c r="L1469" s="13" t="str">
        <f t="shared" si="76"/>
        <v/>
      </c>
      <c r="P1469" s="5"/>
    </row>
    <row r="1470" spans="1:19" x14ac:dyDescent="0.25">
      <c r="A1470" s="7">
        <v>40604</v>
      </c>
      <c r="B1470" s="8">
        <v>500</v>
      </c>
      <c r="C1470" s="11">
        <v>45.19</v>
      </c>
      <c r="D1470" s="12">
        <v>45.191000000000003</v>
      </c>
      <c r="E1470" s="9" t="str">
        <f t="shared" si="70"/>
        <v/>
      </c>
      <c r="F1470" s="9" t="str">
        <f t="shared" si="71"/>
        <v/>
      </c>
      <c r="G1470" s="9" t="str">
        <f t="shared" si="72"/>
        <v/>
      </c>
      <c r="H1470" s="13">
        <v>-5</v>
      </c>
      <c r="I1470" s="13" t="str">
        <f t="shared" si="73"/>
        <v/>
      </c>
      <c r="J1470" s="13" t="str">
        <f t="shared" si="74"/>
        <v/>
      </c>
      <c r="K1470" s="13" t="str">
        <f t="shared" si="75"/>
        <v/>
      </c>
      <c r="L1470" s="13" t="str">
        <f t="shared" si="76"/>
        <v/>
      </c>
      <c r="P1470" s="6"/>
    </row>
    <row r="1471" spans="1:19" x14ac:dyDescent="0.25">
      <c r="A1471" s="7">
        <v>40604</v>
      </c>
      <c r="B1471" s="8">
        <v>600</v>
      </c>
      <c r="C1471" s="11">
        <v>52.33</v>
      </c>
      <c r="D1471" s="12">
        <v>52.326000000000001</v>
      </c>
      <c r="E1471" s="9" t="str">
        <f t="shared" si="70"/>
        <v/>
      </c>
      <c r="F1471" s="9" t="str">
        <f t="shared" si="71"/>
        <v/>
      </c>
      <c r="G1471" s="9" t="str">
        <f t="shared" si="72"/>
        <v/>
      </c>
      <c r="H1471" s="13">
        <v>-5</v>
      </c>
      <c r="I1471" s="13" t="str">
        <f t="shared" si="73"/>
        <v/>
      </c>
      <c r="J1471" s="13" t="str">
        <f t="shared" si="74"/>
        <v/>
      </c>
      <c r="K1471" s="13" t="str">
        <f t="shared" si="75"/>
        <v/>
      </c>
      <c r="L1471" s="13" t="str">
        <f t="shared" si="76"/>
        <v/>
      </c>
      <c r="P1471" s="5"/>
    </row>
    <row r="1472" spans="1:19" x14ac:dyDescent="0.25">
      <c r="A1472" s="7">
        <v>40604</v>
      </c>
      <c r="B1472" s="8">
        <v>700</v>
      </c>
      <c r="C1472" s="11">
        <v>67.040000000000006</v>
      </c>
      <c r="D1472" s="12">
        <v>67.034999999999997</v>
      </c>
      <c r="E1472" s="9" t="str">
        <f t="shared" si="70"/>
        <v/>
      </c>
      <c r="F1472" s="9" t="str">
        <f t="shared" si="71"/>
        <v/>
      </c>
      <c r="G1472" s="9" t="str">
        <f t="shared" si="72"/>
        <v/>
      </c>
      <c r="H1472" s="13">
        <v>-5</v>
      </c>
      <c r="I1472" s="13" t="str">
        <f t="shared" si="73"/>
        <v/>
      </c>
      <c r="J1472" s="13" t="str">
        <f t="shared" si="74"/>
        <v/>
      </c>
      <c r="K1472" s="13" t="str">
        <f t="shared" si="75"/>
        <v/>
      </c>
      <c r="L1472" s="13" t="str">
        <f t="shared" si="76"/>
        <v/>
      </c>
      <c r="P1472" s="6"/>
    </row>
    <row r="1473" spans="1:16" x14ac:dyDescent="0.25">
      <c r="A1473" s="7">
        <v>40604</v>
      </c>
      <c r="B1473" s="8">
        <v>800</v>
      </c>
      <c r="C1473" s="11">
        <v>67.900000000000006</v>
      </c>
      <c r="D1473" s="12">
        <v>67.903999999999996</v>
      </c>
      <c r="E1473" s="9" t="str">
        <f t="shared" si="70"/>
        <v/>
      </c>
      <c r="F1473" s="9" t="str">
        <f t="shared" si="71"/>
        <v/>
      </c>
      <c r="G1473" s="9" t="str">
        <f t="shared" si="72"/>
        <v/>
      </c>
      <c r="H1473" s="13">
        <v>-5</v>
      </c>
      <c r="I1473" s="13" t="str">
        <f t="shared" si="73"/>
        <v/>
      </c>
      <c r="J1473" s="13" t="str">
        <f t="shared" si="74"/>
        <v/>
      </c>
      <c r="K1473" s="13" t="str">
        <f t="shared" si="75"/>
        <v/>
      </c>
      <c r="L1473" s="13" t="str">
        <f t="shared" si="76"/>
        <v/>
      </c>
      <c r="P1473" s="5"/>
    </row>
    <row r="1474" spans="1:16" x14ac:dyDescent="0.25">
      <c r="A1474" s="7">
        <v>40604</v>
      </c>
      <c r="B1474" s="8">
        <v>900</v>
      </c>
      <c r="C1474" s="11">
        <v>66.27</v>
      </c>
      <c r="D1474" s="12">
        <v>66.272000000000006</v>
      </c>
      <c r="E1474" s="9" t="str">
        <f t="shared" si="70"/>
        <v/>
      </c>
      <c r="F1474" s="9" t="str">
        <f t="shared" si="71"/>
        <v/>
      </c>
      <c r="G1474" s="9" t="str">
        <f t="shared" si="72"/>
        <v/>
      </c>
      <c r="H1474" s="13">
        <v>-5</v>
      </c>
      <c r="I1474" s="13" t="str">
        <f t="shared" si="73"/>
        <v/>
      </c>
      <c r="J1474" s="13" t="str">
        <f t="shared" si="74"/>
        <v/>
      </c>
      <c r="K1474" s="13" t="str">
        <f t="shared" si="75"/>
        <v/>
      </c>
      <c r="L1474" s="13" t="str">
        <f t="shared" si="76"/>
        <v/>
      </c>
      <c r="P1474" s="6"/>
    </row>
    <row r="1475" spans="1:16" x14ac:dyDescent="0.25">
      <c r="A1475" s="7">
        <v>40604</v>
      </c>
      <c r="B1475" s="8">
        <v>1000</v>
      </c>
      <c r="C1475" s="11">
        <v>63.76</v>
      </c>
      <c r="D1475" s="12">
        <v>63.759</v>
      </c>
      <c r="E1475" s="9" t="str">
        <f t="shared" si="70"/>
        <v/>
      </c>
      <c r="F1475" s="9" t="str">
        <f t="shared" si="71"/>
        <v/>
      </c>
      <c r="G1475" s="9" t="str">
        <f t="shared" si="72"/>
        <v/>
      </c>
      <c r="H1475" s="13">
        <v>-5</v>
      </c>
      <c r="I1475" s="13" t="str">
        <f t="shared" si="73"/>
        <v/>
      </c>
      <c r="J1475" s="13" t="str">
        <f t="shared" si="74"/>
        <v/>
      </c>
      <c r="K1475" s="13" t="str">
        <f t="shared" si="75"/>
        <v/>
      </c>
      <c r="L1475" s="13" t="str">
        <f t="shared" si="76"/>
        <v/>
      </c>
      <c r="P1475" s="5"/>
    </row>
    <row r="1476" spans="1:16" x14ac:dyDescent="0.25">
      <c r="A1476" s="7">
        <v>40604</v>
      </c>
      <c r="B1476" s="8">
        <v>1100</v>
      </c>
      <c r="C1476" s="11">
        <v>62.31</v>
      </c>
      <c r="D1476" s="12">
        <v>62.308</v>
      </c>
      <c r="E1476" s="9" t="str">
        <f t="shared" si="70"/>
        <v/>
      </c>
      <c r="F1476" s="9" t="str">
        <f t="shared" si="71"/>
        <v/>
      </c>
      <c r="G1476" s="9" t="str">
        <f t="shared" si="72"/>
        <v/>
      </c>
      <c r="H1476" s="13">
        <v>-5</v>
      </c>
      <c r="I1476" s="13" t="str">
        <f t="shared" si="73"/>
        <v/>
      </c>
      <c r="J1476" s="13" t="str">
        <f t="shared" si="74"/>
        <v/>
      </c>
      <c r="K1476" s="13" t="str">
        <f t="shared" si="75"/>
        <v/>
      </c>
      <c r="L1476" s="13" t="str">
        <f t="shared" si="76"/>
        <v/>
      </c>
      <c r="P1476" s="6"/>
    </row>
    <row r="1477" spans="1:16" x14ac:dyDescent="0.25">
      <c r="A1477" s="7">
        <v>40604</v>
      </c>
      <c r="B1477" s="8">
        <v>1200</v>
      </c>
      <c r="C1477" s="11">
        <v>61.2</v>
      </c>
      <c r="D1477" s="12">
        <v>61.197000000000003</v>
      </c>
      <c r="E1477" s="9" t="str">
        <f t="shared" si="70"/>
        <v/>
      </c>
      <c r="F1477" s="9" t="str">
        <f t="shared" si="71"/>
        <v/>
      </c>
      <c r="G1477" s="9" t="str">
        <f t="shared" si="72"/>
        <v/>
      </c>
      <c r="H1477" s="13">
        <v>-5</v>
      </c>
      <c r="I1477" s="13" t="str">
        <f t="shared" si="73"/>
        <v/>
      </c>
      <c r="J1477" s="13" t="str">
        <f t="shared" si="74"/>
        <v/>
      </c>
      <c r="K1477" s="13" t="str">
        <f t="shared" si="75"/>
        <v/>
      </c>
      <c r="L1477" s="13" t="str">
        <f t="shared" si="76"/>
        <v/>
      </c>
      <c r="P1477" s="5"/>
    </row>
    <row r="1478" spans="1:16" x14ac:dyDescent="0.25">
      <c r="A1478" s="7">
        <v>40604</v>
      </c>
      <c r="B1478" s="8">
        <v>1300</v>
      </c>
      <c r="C1478" s="11">
        <v>56.2</v>
      </c>
      <c r="D1478" s="12">
        <v>56.198999999999998</v>
      </c>
      <c r="E1478" s="9" t="str">
        <f t="shared" si="70"/>
        <v/>
      </c>
      <c r="F1478" s="9" t="str">
        <f t="shared" si="71"/>
        <v/>
      </c>
      <c r="G1478" s="9" t="str">
        <f t="shared" si="72"/>
        <v/>
      </c>
      <c r="H1478" s="13">
        <v>-5</v>
      </c>
      <c r="I1478" s="13" t="str">
        <f t="shared" si="73"/>
        <v/>
      </c>
      <c r="J1478" s="13" t="str">
        <f t="shared" si="74"/>
        <v/>
      </c>
      <c r="K1478" s="13" t="str">
        <f t="shared" si="75"/>
        <v/>
      </c>
      <c r="L1478" s="13" t="str">
        <f t="shared" si="76"/>
        <v/>
      </c>
      <c r="P1478" s="6"/>
    </row>
    <row r="1479" spans="1:16" x14ac:dyDescent="0.25">
      <c r="A1479" s="7">
        <v>40604</v>
      </c>
      <c r="B1479" s="8">
        <v>1400</v>
      </c>
      <c r="C1479" s="11">
        <v>53.03</v>
      </c>
      <c r="D1479" s="12">
        <v>53.026000000000003</v>
      </c>
      <c r="E1479" s="9" t="str">
        <f t="shared" si="70"/>
        <v/>
      </c>
      <c r="F1479" s="9" t="str">
        <f t="shared" si="71"/>
        <v/>
      </c>
      <c r="G1479" s="9" t="str">
        <f t="shared" si="72"/>
        <v/>
      </c>
      <c r="H1479" s="13">
        <v>-5</v>
      </c>
      <c r="I1479" s="13" t="str">
        <f t="shared" si="73"/>
        <v/>
      </c>
      <c r="J1479" s="13" t="str">
        <f t="shared" si="74"/>
        <v/>
      </c>
      <c r="K1479" s="13" t="str">
        <f t="shared" si="75"/>
        <v/>
      </c>
      <c r="L1479" s="13" t="str">
        <f t="shared" si="76"/>
        <v/>
      </c>
      <c r="P1479" s="5"/>
    </row>
    <row r="1480" spans="1:16" x14ac:dyDescent="0.25">
      <c r="A1480" s="7">
        <v>40604</v>
      </c>
      <c r="B1480" s="8">
        <v>1500</v>
      </c>
      <c r="C1480" s="11">
        <v>50.05</v>
      </c>
      <c r="D1480" s="12">
        <v>50.052999999999997</v>
      </c>
      <c r="E1480" s="9" t="str">
        <f t="shared" si="70"/>
        <v/>
      </c>
      <c r="F1480" s="9" t="str">
        <f t="shared" si="71"/>
        <v/>
      </c>
      <c r="G1480" s="9" t="str">
        <f t="shared" si="72"/>
        <v/>
      </c>
      <c r="H1480" s="13">
        <v>-5</v>
      </c>
      <c r="I1480" s="13" t="str">
        <f t="shared" si="73"/>
        <v/>
      </c>
      <c r="J1480" s="13" t="str">
        <f t="shared" si="74"/>
        <v/>
      </c>
      <c r="K1480" s="13" t="str">
        <f t="shared" si="75"/>
        <v/>
      </c>
      <c r="L1480" s="13" t="str">
        <f t="shared" si="76"/>
        <v/>
      </c>
      <c r="P1480" s="6"/>
    </row>
    <row r="1481" spans="1:16" x14ac:dyDescent="0.25">
      <c r="A1481" s="7">
        <v>40604</v>
      </c>
      <c r="B1481" s="8">
        <v>1600</v>
      </c>
      <c r="C1481" s="11">
        <v>49.92</v>
      </c>
      <c r="D1481" s="12">
        <v>49.923999999999999</v>
      </c>
      <c r="E1481" s="9" t="str">
        <f t="shared" si="70"/>
        <v/>
      </c>
      <c r="F1481" s="9" t="str">
        <f t="shared" si="71"/>
        <v/>
      </c>
      <c r="G1481" s="9" t="str">
        <f t="shared" si="72"/>
        <v/>
      </c>
      <c r="H1481" s="13">
        <v>-5</v>
      </c>
      <c r="I1481" s="13" t="str">
        <f t="shared" si="73"/>
        <v/>
      </c>
      <c r="J1481" s="13" t="str">
        <f t="shared" si="74"/>
        <v/>
      </c>
      <c r="K1481" s="13" t="str">
        <f t="shared" si="75"/>
        <v/>
      </c>
      <c r="L1481" s="13" t="str">
        <f t="shared" si="76"/>
        <v/>
      </c>
      <c r="P1481" s="5"/>
    </row>
    <row r="1482" spans="1:16" x14ac:dyDescent="0.25">
      <c r="A1482" s="7">
        <v>40604</v>
      </c>
      <c r="B1482" s="8">
        <v>1700</v>
      </c>
      <c r="C1482" s="11">
        <v>58.96</v>
      </c>
      <c r="D1482" s="12">
        <v>58.956000000000003</v>
      </c>
      <c r="E1482" s="9" t="str">
        <f t="shared" si="70"/>
        <v/>
      </c>
      <c r="F1482" s="9" t="str">
        <f t="shared" si="71"/>
        <v/>
      </c>
      <c r="G1482" s="9" t="str">
        <f t="shared" si="72"/>
        <v/>
      </c>
      <c r="H1482" s="13">
        <v>-5</v>
      </c>
      <c r="I1482" s="13" t="str">
        <f t="shared" si="73"/>
        <v/>
      </c>
      <c r="J1482" s="13" t="str">
        <f t="shared" si="74"/>
        <v/>
      </c>
      <c r="K1482" s="13" t="str">
        <f t="shared" si="75"/>
        <v/>
      </c>
      <c r="L1482" s="13" t="str">
        <f t="shared" si="76"/>
        <v/>
      </c>
      <c r="P1482" s="6"/>
    </row>
    <row r="1483" spans="1:16" x14ac:dyDescent="0.25">
      <c r="A1483" s="7">
        <v>40604</v>
      </c>
      <c r="B1483" s="8">
        <v>1800</v>
      </c>
      <c r="C1483" s="11">
        <v>68.28</v>
      </c>
      <c r="D1483" s="12">
        <v>68.281000000000006</v>
      </c>
      <c r="E1483" s="9" t="str">
        <f t="shared" si="70"/>
        <v/>
      </c>
      <c r="F1483" s="9" t="str">
        <f t="shared" si="71"/>
        <v/>
      </c>
      <c r="G1483" s="9" t="str">
        <f t="shared" si="72"/>
        <v/>
      </c>
      <c r="H1483" s="13">
        <v>-5</v>
      </c>
      <c r="I1483" s="13" t="str">
        <f t="shared" si="73"/>
        <v/>
      </c>
      <c r="J1483" s="13" t="str">
        <f t="shared" si="74"/>
        <v/>
      </c>
      <c r="K1483" s="13" t="str">
        <f t="shared" si="75"/>
        <v/>
      </c>
      <c r="L1483" s="13" t="str">
        <f t="shared" si="76"/>
        <v/>
      </c>
      <c r="P1483" s="5"/>
    </row>
    <row r="1484" spans="1:16" x14ac:dyDescent="0.25">
      <c r="A1484" s="7">
        <v>40604</v>
      </c>
      <c r="B1484" s="8">
        <v>1900</v>
      </c>
      <c r="C1484" s="11">
        <v>68.63</v>
      </c>
      <c r="D1484" s="12">
        <v>68.626999999999995</v>
      </c>
      <c r="E1484" s="9" t="str">
        <f t="shared" si="70"/>
        <v/>
      </c>
      <c r="F1484" s="9" t="str">
        <f t="shared" si="71"/>
        <v/>
      </c>
      <c r="G1484" s="9" t="str">
        <f t="shared" si="72"/>
        <v/>
      </c>
      <c r="H1484" s="13">
        <v>-5</v>
      </c>
      <c r="I1484" s="13" t="str">
        <f t="shared" si="73"/>
        <v/>
      </c>
      <c r="J1484" s="13" t="str">
        <f t="shared" si="74"/>
        <v/>
      </c>
      <c r="K1484" s="13" t="str">
        <f t="shared" si="75"/>
        <v/>
      </c>
      <c r="L1484" s="13" t="str">
        <f t="shared" si="76"/>
        <v/>
      </c>
      <c r="P1484" s="6"/>
    </row>
    <row r="1485" spans="1:16" x14ac:dyDescent="0.25">
      <c r="A1485" s="7">
        <v>40604</v>
      </c>
      <c r="B1485" s="8">
        <v>2000</v>
      </c>
      <c r="C1485" s="11">
        <v>65.650000000000006</v>
      </c>
      <c r="D1485" s="12">
        <v>65.650000000000006</v>
      </c>
      <c r="E1485" s="9" t="str">
        <f t="shared" si="70"/>
        <v/>
      </c>
      <c r="F1485" s="9" t="str">
        <f t="shared" si="71"/>
        <v/>
      </c>
      <c r="G1485" s="9" t="str">
        <f t="shared" si="72"/>
        <v/>
      </c>
      <c r="H1485" s="13">
        <v>-5</v>
      </c>
      <c r="I1485" s="13" t="str">
        <f t="shared" si="73"/>
        <v/>
      </c>
      <c r="J1485" s="13" t="str">
        <f t="shared" si="74"/>
        <v/>
      </c>
      <c r="K1485" s="13" t="str">
        <f t="shared" si="75"/>
        <v/>
      </c>
      <c r="L1485" s="13" t="str">
        <f t="shared" si="76"/>
        <v/>
      </c>
      <c r="P1485" s="5"/>
    </row>
    <row r="1486" spans="1:16" x14ac:dyDescent="0.25">
      <c r="A1486" s="7">
        <v>40604</v>
      </c>
      <c r="B1486" s="8">
        <v>2100</v>
      </c>
      <c r="C1486" s="11">
        <v>55.14</v>
      </c>
      <c r="D1486" s="12">
        <v>55.137999999999998</v>
      </c>
      <c r="E1486" s="9" t="str">
        <f t="shared" si="70"/>
        <v/>
      </c>
      <c r="F1486" s="9" t="str">
        <f t="shared" si="71"/>
        <v/>
      </c>
      <c r="G1486" s="9" t="str">
        <f t="shared" si="72"/>
        <v/>
      </c>
      <c r="H1486" s="13">
        <v>-5</v>
      </c>
      <c r="I1486" s="13" t="str">
        <f t="shared" si="73"/>
        <v/>
      </c>
      <c r="J1486" s="13" t="str">
        <f t="shared" si="74"/>
        <v/>
      </c>
      <c r="K1486" s="13" t="str">
        <f t="shared" si="75"/>
        <v/>
      </c>
      <c r="L1486" s="13" t="str">
        <f t="shared" si="76"/>
        <v/>
      </c>
      <c r="P1486" s="6"/>
    </row>
    <row r="1487" spans="1:16" x14ac:dyDescent="0.25">
      <c r="A1487" s="7">
        <v>40604</v>
      </c>
      <c r="B1487" s="8">
        <v>2200</v>
      </c>
      <c r="C1487" s="11">
        <v>53.2</v>
      </c>
      <c r="D1487" s="12">
        <v>53.195999999999998</v>
      </c>
      <c r="E1487" s="9" t="str">
        <f t="shared" si="70"/>
        <v/>
      </c>
      <c r="F1487" s="9" t="str">
        <f t="shared" si="71"/>
        <v/>
      </c>
      <c r="G1487" s="9" t="str">
        <f t="shared" si="72"/>
        <v/>
      </c>
      <c r="H1487" s="13">
        <v>-5</v>
      </c>
      <c r="I1487" s="13" t="str">
        <f t="shared" si="73"/>
        <v/>
      </c>
      <c r="J1487" s="13" t="str">
        <f t="shared" si="74"/>
        <v/>
      </c>
      <c r="K1487" s="13" t="str">
        <f t="shared" si="75"/>
        <v/>
      </c>
      <c r="L1487" s="13" t="str">
        <f t="shared" si="76"/>
        <v/>
      </c>
      <c r="P1487" s="5"/>
    </row>
    <row r="1488" spans="1:16" x14ac:dyDescent="0.25">
      <c r="A1488" s="7">
        <v>40604</v>
      </c>
      <c r="B1488" s="8">
        <v>2300</v>
      </c>
      <c r="C1488" s="11">
        <v>49.05</v>
      </c>
      <c r="D1488" s="12">
        <v>49.05</v>
      </c>
      <c r="E1488" s="9">
        <f t="shared" si="70"/>
        <v>55.931250000000006</v>
      </c>
      <c r="F1488" s="9">
        <f t="shared" si="71"/>
        <v>55.930958333333329</v>
      </c>
      <c r="G1488" s="9">
        <f t="shared" si="72"/>
        <v>2.91666666676349E-4</v>
      </c>
      <c r="H1488" s="13">
        <v>-5</v>
      </c>
      <c r="I1488" s="13">
        <f t="shared" si="73"/>
        <v>5.0002916666666763</v>
      </c>
      <c r="J1488" s="13">
        <f t="shared" si="74"/>
        <v>1200.0700000000024</v>
      </c>
      <c r="K1488" s="13">
        <f t="shared" si="75"/>
        <v>0</v>
      </c>
      <c r="L1488" s="13">
        <f t="shared" si="76"/>
        <v>0</v>
      </c>
      <c r="P1488" s="6"/>
    </row>
    <row r="1489" spans="1:16" x14ac:dyDescent="0.25">
      <c r="A1489" s="7">
        <v>40605</v>
      </c>
      <c r="B1489" s="8">
        <v>0</v>
      </c>
      <c r="C1489" s="11">
        <v>48.56</v>
      </c>
      <c r="D1489" s="12">
        <v>48.561</v>
      </c>
      <c r="E1489" s="9" t="str">
        <f t="shared" si="70"/>
        <v/>
      </c>
      <c r="F1489" s="9" t="str">
        <f t="shared" si="71"/>
        <v/>
      </c>
      <c r="G1489" s="9" t="str">
        <f t="shared" si="72"/>
        <v/>
      </c>
      <c r="H1489" s="13">
        <v>-5</v>
      </c>
      <c r="I1489" s="13" t="str">
        <f t="shared" si="73"/>
        <v/>
      </c>
      <c r="J1489" s="13" t="str">
        <f t="shared" si="74"/>
        <v/>
      </c>
      <c r="K1489" s="13" t="str">
        <f t="shared" si="75"/>
        <v/>
      </c>
      <c r="L1489" s="13" t="str">
        <f t="shared" si="76"/>
        <v/>
      </c>
      <c r="P1489" s="5"/>
    </row>
    <row r="1490" spans="1:16" x14ac:dyDescent="0.25">
      <c r="A1490" s="7">
        <v>40605</v>
      </c>
      <c r="B1490" s="8">
        <v>100</v>
      </c>
      <c r="C1490" s="11">
        <v>47.94</v>
      </c>
      <c r="D1490" s="12">
        <v>48.167999999999999</v>
      </c>
      <c r="E1490" s="9" t="str">
        <f t="shared" si="70"/>
        <v/>
      </c>
      <c r="F1490" s="9" t="str">
        <f t="shared" si="71"/>
        <v/>
      </c>
      <c r="G1490" s="9" t="str">
        <f t="shared" si="72"/>
        <v/>
      </c>
      <c r="H1490" s="13">
        <v>-5</v>
      </c>
      <c r="I1490" s="13" t="str">
        <f t="shared" si="73"/>
        <v/>
      </c>
      <c r="J1490" s="13" t="str">
        <f t="shared" si="74"/>
        <v/>
      </c>
      <c r="K1490" s="13" t="str">
        <f t="shared" si="75"/>
        <v/>
      </c>
      <c r="L1490" s="13" t="str">
        <f t="shared" si="76"/>
        <v/>
      </c>
      <c r="P1490" s="6"/>
    </row>
    <row r="1491" spans="1:16" x14ac:dyDescent="0.25">
      <c r="A1491" s="7">
        <v>40605</v>
      </c>
      <c r="B1491" s="8">
        <v>200</v>
      </c>
      <c r="C1491" s="11">
        <v>46.21</v>
      </c>
      <c r="D1491" s="12">
        <v>46.209000000000003</v>
      </c>
      <c r="E1491" s="9" t="str">
        <f t="shared" si="70"/>
        <v/>
      </c>
      <c r="F1491" s="9" t="str">
        <f t="shared" si="71"/>
        <v/>
      </c>
      <c r="G1491" s="9" t="str">
        <f t="shared" si="72"/>
        <v/>
      </c>
      <c r="H1491" s="13">
        <v>-5</v>
      </c>
      <c r="I1491" s="13" t="str">
        <f t="shared" si="73"/>
        <v/>
      </c>
      <c r="J1491" s="13" t="str">
        <f t="shared" si="74"/>
        <v/>
      </c>
      <c r="K1491" s="13" t="str">
        <f t="shared" si="75"/>
        <v/>
      </c>
      <c r="L1491" s="13" t="str">
        <f t="shared" si="76"/>
        <v/>
      </c>
      <c r="P1491" s="5"/>
    </row>
    <row r="1492" spans="1:16" x14ac:dyDescent="0.25">
      <c r="A1492" s="7">
        <v>40605</v>
      </c>
      <c r="B1492" s="8">
        <v>300</v>
      </c>
      <c r="C1492" s="11">
        <v>45.12</v>
      </c>
      <c r="D1492" s="12">
        <v>45.12</v>
      </c>
      <c r="E1492" s="9" t="str">
        <f t="shared" si="70"/>
        <v/>
      </c>
      <c r="F1492" s="9" t="str">
        <f t="shared" si="71"/>
        <v/>
      </c>
      <c r="G1492" s="9" t="str">
        <f t="shared" si="72"/>
        <v/>
      </c>
      <c r="H1492" s="13">
        <v>-5</v>
      </c>
      <c r="I1492" s="13" t="str">
        <f t="shared" si="73"/>
        <v/>
      </c>
      <c r="J1492" s="13" t="str">
        <f t="shared" si="74"/>
        <v/>
      </c>
      <c r="K1492" s="13" t="str">
        <f t="shared" si="75"/>
        <v/>
      </c>
      <c r="L1492" s="13" t="str">
        <f t="shared" si="76"/>
        <v/>
      </c>
      <c r="P1492" s="6"/>
    </row>
    <row r="1493" spans="1:16" x14ac:dyDescent="0.25">
      <c r="A1493" s="7">
        <v>40605</v>
      </c>
      <c r="B1493" s="8">
        <v>400</v>
      </c>
      <c r="C1493" s="11">
        <v>45.47</v>
      </c>
      <c r="D1493" s="12">
        <v>45.469000000000001</v>
      </c>
      <c r="E1493" s="9" t="str">
        <f t="shared" si="70"/>
        <v/>
      </c>
      <c r="F1493" s="9" t="str">
        <f t="shared" si="71"/>
        <v/>
      </c>
      <c r="G1493" s="9" t="str">
        <f t="shared" si="72"/>
        <v/>
      </c>
      <c r="H1493" s="13">
        <v>-5</v>
      </c>
      <c r="I1493" s="13" t="str">
        <f t="shared" si="73"/>
        <v/>
      </c>
      <c r="J1493" s="13" t="str">
        <f t="shared" si="74"/>
        <v/>
      </c>
      <c r="K1493" s="13" t="str">
        <f t="shared" si="75"/>
        <v/>
      </c>
      <c r="L1493" s="13" t="str">
        <f t="shared" si="76"/>
        <v/>
      </c>
      <c r="P1493" s="5"/>
    </row>
    <row r="1494" spans="1:16" x14ac:dyDescent="0.25">
      <c r="A1494" s="7">
        <v>40605</v>
      </c>
      <c r="B1494" s="8">
        <v>500</v>
      </c>
      <c r="C1494" s="11">
        <v>49.8</v>
      </c>
      <c r="D1494" s="12">
        <v>49.795999999999999</v>
      </c>
      <c r="E1494" s="9" t="str">
        <f t="shared" si="70"/>
        <v/>
      </c>
      <c r="F1494" s="9" t="str">
        <f t="shared" si="71"/>
        <v/>
      </c>
      <c r="G1494" s="9" t="str">
        <f t="shared" si="72"/>
        <v/>
      </c>
      <c r="H1494" s="13">
        <v>-5</v>
      </c>
      <c r="I1494" s="13" t="str">
        <f t="shared" si="73"/>
        <v/>
      </c>
      <c r="J1494" s="13" t="str">
        <f t="shared" si="74"/>
        <v/>
      </c>
      <c r="K1494" s="13" t="str">
        <f t="shared" si="75"/>
        <v/>
      </c>
      <c r="L1494" s="13" t="str">
        <f t="shared" si="76"/>
        <v/>
      </c>
      <c r="P1494" s="6"/>
    </row>
    <row r="1495" spans="1:16" x14ac:dyDescent="0.25">
      <c r="A1495" s="7">
        <v>40605</v>
      </c>
      <c r="B1495" s="8">
        <v>600</v>
      </c>
      <c r="C1495" s="11">
        <v>62.65</v>
      </c>
      <c r="D1495" s="12">
        <v>62.65</v>
      </c>
      <c r="E1495" s="9" t="str">
        <f t="shared" si="70"/>
        <v/>
      </c>
      <c r="F1495" s="9" t="str">
        <f t="shared" si="71"/>
        <v/>
      </c>
      <c r="G1495" s="9" t="str">
        <f t="shared" si="72"/>
        <v/>
      </c>
      <c r="H1495" s="13">
        <v>-5</v>
      </c>
      <c r="I1495" s="13" t="str">
        <f t="shared" si="73"/>
        <v/>
      </c>
      <c r="J1495" s="13" t="str">
        <f t="shared" si="74"/>
        <v/>
      </c>
      <c r="K1495" s="13" t="str">
        <f t="shared" si="75"/>
        <v/>
      </c>
      <c r="L1495" s="13" t="str">
        <f t="shared" si="76"/>
        <v/>
      </c>
      <c r="P1495" s="5"/>
    </row>
    <row r="1496" spans="1:16" x14ac:dyDescent="0.25">
      <c r="A1496" s="7">
        <v>40605</v>
      </c>
      <c r="B1496" s="8">
        <v>700</v>
      </c>
      <c r="C1496" s="11">
        <v>66.48</v>
      </c>
      <c r="D1496" s="12">
        <v>66.48</v>
      </c>
      <c r="E1496" s="9" t="str">
        <f t="shared" si="70"/>
        <v/>
      </c>
      <c r="F1496" s="9" t="str">
        <f t="shared" si="71"/>
        <v/>
      </c>
      <c r="G1496" s="9" t="str">
        <f t="shared" si="72"/>
        <v/>
      </c>
      <c r="H1496" s="13">
        <v>-5</v>
      </c>
      <c r="I1496" s="13" t="str">
        <f t="shared" si="73"/>
        <v/>
      </c>
      <c r="J1496" s="13" t="str">
        <f t="shared" si="74"/>
        <v/>
      </c>
      <c r="K1496" s="13" t="str">
        <f t="shared" si="75"/>
        <v/>
      </c>
      <c r="L1496" s="13" t="str">
        <f t="shared" si="76"/>
        <v/>
      </c>
      <c r="P1496" s="6"/>
    </row>
    <row r="1497" spans="1:16" x14ac:dyDescent="0.25">
      <c r="A1497" s="7">
        <v>40605</v>
      </c>
      <c r="B1497" s="8">
        <v>800</v>
      </c>
      <c r="C1497" s="11">
        <v>67.25</v>
      </c>
      <c r="D1497" s="12">
        <v>67.253</v>
      </c>
      <c r="E1497" s="9" t="str">
        <f t="shared" si="70"/>
        <v/>
      </c>
      <c r="F1497" s="9" t="str">
        <f t="shared" si="71"/>
        <v/>
      </c>
      <c r="G1497" s="9" t="str">
        <f t="shared" si="72"/>
        <v/>
      </c>
      <c r="H1497" s="13">
        <v>-5</v>
      </c>
      <c r="I1497" s="13" t="str">
        <f t="shared" si="73"/>
        <v/>
      </c>
      <c r="J1497" s="13" t="str">
        <f t="shared" si="74"/>
        <v/>
      </c>
      <c r="K1497" s="13" t="str">
        <f t="shared" si="75"/>
        <v/>
      </c>
      <c r="L1497" s="13" t="str">
        <f t="shared" si="76"/>
        <v/>
      </c>
      <c r="P1497" s="5"/>
    </row>
    <row r="1498" spans="1:16" x14ac:dyDescent="0.25">
      <c r="A1498" s="7">
        <v>40605</v>
      </c>
      <c r="B1498" s="8">
        <v>900</v>
      </c>
      <c r="C1498" s="11">
        <v>66.41</v>
      </c>
      <c r="D1498" s="12">
        <v>66.406000000000006</v>
      </c>
      <c r="E1498" s="9" t="str">
        <f t="shared" si="70"/>
        <v/>
      </c>
      <c r="F1498" s="9" t="str">
        <f t="shared" si="71"/>
        <v/>
      </c>
      <c r="G1498" s="9" t="str">
        <f t="shared" si="72"/>
        <v/>
      </c>
      <c r="H1498" s="13">
        <v>-5</v>
      </c>
      <c r="I1498" s="13" t="str">
        <f t="shared" si="73"/>
        <v/>
      </c>
      <c r="J1498" s="13" t="str">
        <f t="shared" si="74"/>
        <v/>
      </c>
      <c r="K1498" s="13" t="str">
        <f t="shared" si="75"/>
        <v/>
      </c>
      <c r="L1498" s="13" t="str">
        <f t="shared" si="76"/>
        <v/>
      </c>
      <c r="P1498" s="6"/>
    </row>
    <row r="1499" spans="1:16" x14ac:dyDescent="0.25">
      <c r="A1499" s="7">
        <v>40605</v>
      </c>
      <c r="B1499" s="8">
        <v>1000</v>
      </c>
      <c r="C1499" s="11">
        <v>65.739999999999995</v>
      </c>
      <c r="D1499" s="12">
        <v>65.745000000000005</v>
      </c>
      <c r="E1499" s="9" t="str">
        <f t="shared" si="70"/>
        <v/>
      </c>
      <c r="F1499" s="9" t="str">
        <f t="shared" si="71"/>
        <v/>
      </c>
      <c r="G1499" s="9" t="str">
        <f t="shared" si="72"/>
        <v/>
      </c>
      <c r="H1499" s="13">
        <v>-5</v>
      </c>
      <c r="I1499" s="13" t="str">
        <f t="shared" si="73"/>
        <v/>
      </c>
      <c r="J1499" s="13" t="str">
        <f t="shared" si="74"/>
        <v/>
      </c>
      <c r="K1499" s="13" t="str">
        <f t="shared" si="75"/>
        <v/>
      </c>
      <c r="L1499" s="13" t="str">
        <f t="shared" si="76"/>
        <v/>
      </c>
      <c r="P1499" s="5"/>
    </row>
    <row r="1500" spans="1:16" x14ac:dyDescent="0.25">
      <c r="A1500" s="7">
        <v>40605</v>
      </c>
      <c r="B1500" s="8">
        <v>1100</v>
      </c>
      <c r="C1500" s="11">
        <v>65.02</v>
      </c>
      <c r="D1500" s="12">
        <v>65.018000000000001</v>
      </c>
      <c r="E1500" s="9" t="str">
        <f t="shared" si="70"/>
        <v/>
      </c>
      <c r="F1500" s="9" t="str">
        <f t="shared" si="71"/>
        <v/>
      </c>
      <c r="G1500" s="9" t="str">
        <f t="shared" si="72"/>
        <v/>
      </c>
      <c r="H1500" s="13">
        <v>-5</v>
      </c>
      <c r="I1500" s="13" t="str">
        <f t="shared" si="73"/>
        <v/>
      </c>
      <c r="J1500" s="13" t="str">
        <f t="shared" si="74"/>
        <v/>
      </c>
      <c r="K1500" s="13" t="str">
        <f t="shared" si="75"/>
        <v/>
      </c>
      <c r="L1500" s="13" t="str">
        <f t="shared" si="76"/>
        <v/>
      </c>
      <c r="P1500" s="6"/>
    </row>
    <row r="1501" spans="1:16" x14ac:dyDescent="0.25">
      <c r="A1501" s="7">
        <v>40605</v>
      </c>
      <c r="B1501" s="8">
        <v>1200</v>
      </c>
      <c r="C1501" s="11">
        <v>64.06</v>
      </c>
      <c r="D1501" s="12">
        <v>64.064999999999998</v>
      </c>
      <c r="E1501" s="9" t="str">
        <f t="shared" si="70"/>
        <v/>
      </c>
      <c r="F1501" s="9" t="str">
        <f t="shared" si="71"/>
        <v/>
      </c>
      <c r="G1501" s="9" t="str">
        <f t="shared" si="72"/>
        <v/>
      </c>
      <c r="H1501" s="13">
        <v>-5</v>
      </c>
      <c r="I1501" s="13" t="str">
        <f t="shared" si="73"/>
        <v/>
      </c>
      <c r="J1501" s="13" t="str">
        <f t="shared" si="74"/>
        <v/>
      </c>
      <c r="K1501" s="13" t="str">
        <f t="shared" si="75"/>
        <v/>
      </c>
      <c r="L1501" s="13" t="str">
        <f t="shared" si="76"/>
        <v/>
      </c>
      <c r="P1501" s="5"/>
    </row>
    <row r="1502" spans="1:16" x14ac:dyDescent="0.25">
      <c r="A1502" s="7">
        <v>40605</v>
      </c>
      <c r="B1502" s="8">
        <v>1300</v>
      </c>
      <c r="C1502" s="11">
        <v>61.8</v>
      </c>
      <c r="D1502" s="12">
        <v>61.802</v>
      </c>
      <c r="E1502" s="9" t="str">
        <f t="shared" si="70"/>
        <v/>
      </c>
      <c r="F1502" s="9" t="str">
        <f t="shared" si="71"/>
        <v/>
      </c>
      <c r="G1502" s="9" t="str">
        <f t="shared" si="72"/>
        <v/>
      </c>
      <c r="H1502" s="13">
        <v>-5</v>
      </c>
      <c r="I1502" s="13" t="str">
        <f t="shared" si="73"/>
        <v/>
      </c>
      <c r="J1502" s="13" t="str">
        <f t="shared" si="74"/>
        <v/>
      </c>
      <c r="K1502" s="13" t="str">
        <f t="shared" si="75"/>
        <v/>
      </c>
      <c r="L1502" s="13" t="str">
        <f t="shared" si="76"/>
        <v/>
      </c>
      <c r="P1502" s="6"/>
    </row>
    <row r="1503" spans="1:16" x14ac:dyDescent="0.25">
      <c r="A1503" s="7">
        <v>40605</v>
      </c>
      <c r="B1503" s="8">
        <v>1400</v>
      </c>
      <c r="C1503" s="11">
        <v>57.31</v>
      </c>
      <c r="D1503" s="12">
        <v>57.313000000000002</v>
      </c>
      <c r="E1503" s="9" t="str">
        <f t="shared" si="70"/>
        <v/>
      </c>
      <c r="F1503" s="9" t="str">
        <f t="shared" si="71"/>
        <v/>
      </c>
      <c r="G1503" s="9" t="str">
        <f t="shared" si="72"/>
        <v/>
      </c>
      <c r="H1503" s="13">
        <v>-5</v>
      </c>
      <c r="I1503" s="13" t="str">
        <f t="shared" si="73"/>
        <v/>
      </c>
      <c r="J1503" s="13" t="str">
        <f t="shared" si="74"/>
        <v/>
      </c>
      <c r="K1503" s="13" t="str">
        <f t="shared" si="75"/>
        <v/>
      </c>
      <c r="L1503" s="13" t="str">
        <f t="shared" si="76"/>
        <v/>
      </c>
      <c r="P1503" s="5"/>
    </row>
    <row r="1504" spans="1:16" x14ac:dyDescent="0.25">
      <c r="A1504" s="7">
        <v>40605</v>
      </c>
      <c r="B1504" s="8">
        <v>1500</v>
      </c>
      <c r="C1504" s="11">
        <v>55.02</v>
      </c>
      <c r="D1504" s="12">
        <v>55.024999999999999</v>
      </c>
      <c r="E1504" s="9" t="str">
        <f t="shared" si="70"/>
        <v/>
      </c>
      <c r="F1504" s="9" t="str">
        <f t="shared" si="71"/>
        <v/>
      </c>
      <c r="G1504" s="9" t="str">
        <f t="shared" si="72"/>
        <v/>
      </c>
      <c r="H1504" s="13">
        <v>-5</v>
      </c>
      <c r="I1504" s="13" t="str">
        <f t="shared" si="73"/>
        <v/>
      </c>
      <c r="J1504" s="13" t="str">
        <f t="shared" si="74"/>
        <v/>
      </c>
      <c r="K1504" s="13" t="str">
        <f t="shared" si="75"/>
        <v/>
      </c>
      <c r="L1504" s="13" t="str">
        <f t="shared" si="76"/>
        <v/>
      </c>
      <c r="P1504" s="6"/>
    </row>
    <row r="1505" spans="1:16" x14ac:dyDescent="0.25">
      <c r="A1505" s="7">
        <v>40605</v>
      </c>
      <c r="B1505" s="8">
        <v>1600</v>
      </c>
      <c r="C1505" s="11">
        <v>54.33</v>
      </c>
      <c r="D1505" s="12">
        <v>54.326000000000001</v>
      </c>
      <c r="E1505" s="9" t="str">
        <f t="shared" si="70"/>
        <v/>
      </c>
      <c r="F1505" s="9" t="str">
        <f t="shared" si="71"/>
        <v/>
      </c>
      <c r="G1505" s="9" t="str">
        <f t="shared" si="72"/>
        <v/>
      </c>
      <c r="H1505" s="13">
        <v>-5</v>
      </c>
      <c r="I1505" s="13" t="str">
        <f t="shared" si="73"/>
        <v/>
      </c>
      <c r="J1505" s="13" t="str">
        <f t="shared" si="74"/>
        <v/>
      </c>
      <c r="K1505" s="13" t="str">
        <f t="shared" si="75"/>
        <v/>
      </c>
      <c r="L1505" s="13" t="str">
        <f t="shared" si="76"/>
        <v/>
      </c>
      <c r="P1505" s="5"/>
    </row>
    <row r="1506" spans="1:16" x14ac:dyDescent="0.25">
      <c r="A1506" s="7">
        <v>40605</v>
      </c>
      <c r="B1506" s="8">
        <v>1700</v>
      </c>
      <c r="C1506" s="11">
        <v>62.07</v>
      </c>
      <c r="D1506" s="12">
        <v>62.067</v>
      </c>
      <c r="E1506" s="9" t="str">
        <f t="shared" si="70"/>
        <v/>
      </c>
      <c r="F1506" s="9" t="str">
        <f t="shared" si="71"/>
        <v/>
      </c>
      <c r="G1506" s="9" t="str">
        <f t="shared" si="72"/>
        <v/>
      </c>
      <c r="H1506" s="13">
        <v>-5</v>
      </c>
      <c r="I1506" s="13" t="str">
        <f t="shared" si="73"/>
        <v/>
      </c>
      <c r="J1506" s="13" t="str">
        <f t="shared" si="74"/>
        <v/>
      </c>
      <c r="K1506" s="13" t="str">
        <f t="shared" si="75"/>
        <v/>
      </c>
      <c r="L1506" s="13" t="str">
        <f t="shared" si="76"/>
        <v/>
      </c>
      <c r="P1506" s="6"/>
    </row>
    <row r="1507" spans="1:16" x14ac:dyDescent="0.25">
      <c r="A1507" s="7">
        <v>40605</v>
      </c>
      <c r="B1507" s="8">
        <v>1800</v>
      </c>
      <c r="C1507" s="11">
        <v>71.33</v>
      </c>
      <c r="D1507" s="12">
        <v>71.325999999999993</v>
      </c>
      <c r="E1507" s="9" t="str">
        <f t="shared" si="70"/>
        <v/>
      </c>
      <c r="F1507" s="9" t="str">
        <f t="shared" si="71"/>
        <v/>
      </c>
      <c r="G1507" s="9" t="str">
        <f t="shared" si="72"/>
        <v/>
      </c>
      <c r="H1507" s="13">
        <v>-5</v>
      </c>
      <c r="I1507" s="13" t="str">
        <f t="shared" si="73"/>
        <v/>
      </c>
      <c r="J1507" s="13" t="str">
        <f t="shared" si="74"/>
        <v/>
      </c>
      <c r="K1507" s="13" t="str">
        <f t="shared" si="75"/>
        <v/>
      </c>
      <c r="L1507" s="13" t="str">
        <f t="shared" si="76"/>
        <v/>
      </c>
      <c r="P1507" s="5"/>
    </row>
    <row r="1508" spans="1:16" x14ac:dyDescent="0.25">
      <c r="A1508" s="7">
        <v>40605</v>
      </c>
      <c r="B1508" s="8">
        <v>1900</v>
      </c>
      <c r="C1508" s="11">
        <v>73.17</v>
      </c>
      <c r="D1508" s="12">
        <v>73.171999999999997</v>
      </c>
      <c r="E1508" s="9" t="str">
        <f t="shared" si="70"/>
        <v/>
      </c>
      <c r="F1508" s="9" t="str">
        <f t="shared" si="71"/>
        <v/>
      </c>
      <c r="G1508" s="9" t="str">
        <f t="shared" si="72"/>
        <v/>
      </c>
      <c r="H1508" s="13">
        <v>-5</v>
      </c>
      <c r="I1508" s="13" t="str">
        <f t="shared" si="73"/>
        <v/>
      </c>
      <c r="J1508" s="13" t="str">
        <f t="shared" si="74"/>
        <v/>
      </c>
      <c r="K1508" s="13" t="str">
        <f t="shared" si="75"/>
        <v/>
      </c>
      <c r="L1508" s="13" t="str">
        <f t="shared" si="76"/>
        <v/>
      </c>
      <c r="P1508" s="6"/>
    </row>
    <row r="1509" spans="1:16" x14ac:dyDescent="0.25">
      <c r="A1509" s="7">
        <v>40605</v>
      </c>
      <c r="B1509" s="8">
        <v>2000</v>
      </c>
      <c r="C1509" s="11">
        <v>65.760000000000005</v>
      </c>
      <c r="D1509" s="12">
        <v>65.756</v>
      </c>
      <c r="E1509" s="9" t="str">
        <f t="shared" si="70"/>
        <v/>
      </c>
      <c r="F1509" s="9" t="str">
        <f t="shared" si="71"/>
        <v/>
      </c>
      <c r="G1509" s="9" t="str">
        <f t="shared" si="72"/>
        <v/>
      </c>
      <c r="H1509" s="13">
        <v>-5</v>
      </c>
      <c r="I1509" s="13" t="str">
        <f t="shared" si="73"/>
        <v/>
      </c>
      <c r="J1509" s="13" t="str">
        <f t="shared" si="74"/>
        <v/>
      </c>
      <c r="K1509" s="13" t="str">
        <f t="shared" si="75"/>
        <v/>
      </c>
      <c r="L1509" s="13" t="str">
        <f t="shared" si="76"/>
        <v/>
      </c>
      <c r="P1509" s="5"/>
    </row>
    <row r="1510" spans="1:16" x14ac:dyDescent="0.25">
      <c r="A1510" s="7">
        <v>40605</v>
      </c>
      <c r="B1510" s="8">
        <v>2100</v>
      </c>
      <c r="C1510" s="11">
        <v>61.2</v>
      </c>
      <c r="D1510" s="12">
        <v>61.198999999999998</v>
      </c>
      <c r="E1510" s="9" t="str">
        <f t="shared" si="70"/>
        <v/>
      </c>
      <c r="F1510" s="9" t="str">
        <f t="shared" si="71"/>
        <v/>
      </c>
      <c r="G1510" s="9" t="str">
        <f t="shared" si="72"/>
        <v/>
      </c>
      <c r="H1510" s="13">
        <v>-5</v>
      </c>
      <c r="I1510" s="13" t="str">
        <f t="shared" si="73"/>
        <v/>
      </c>
      <c r="J1510" s="13" t="str">
        <f t="shared" si="74"/>
        <v/>
      </c>
      <c r="K1510" s="13" t="str">
        <f t="shared" si="75"/>
        <v/>
      </c>
      <c r="L1510" s="13" t="str">
        <f t="shared" si="76"/>
        <v/>
      </c>
      <c r="P1510" s="6"/>
    </row>
    <row r="1511" spans="1:16" x14ac:dyDescent="0.25">
      <c r="A1511" s="7">
        <v>40605</v>
      </c>
      <c r="B1511" s="8">
        <v>2200</v>
      </c>
      <c r="C1511" s="11">
        <v>61.97</v>
      </c>
      <c r="D1511" s="12">
        <v>61.966000000000001</v>
      </c>
      <c r="E1511" s="9" t="str">
        <f t="shared" si="70"/>
        <v/>
      </c>
      <c r="F1511" s="9" t="str">
        <f t="shared" si="71"/>
        <v/>
      </c>
      <c r="G1511" s="9" t="str">
        <f t="shared" si="72"/>
        <v/>
      </c>
      <c r="H1511" s="13">
        <v>-5</v>
      </c>
      <c r="I1511" s="13" t="str">
        <f t="shared" si="73"/>
        <v/>
      </c>
      <c r="J1511" s="13" t="str">
        <f t="shared" si="74"/>
        <v/>
      </c>
      <c r="K1511" s="13" t="str">
        <f t="shared" si="75"/>
        <v/>
      </c>
      <c r="L1511" s="13" t="str">
        <f t="shared" si="76"/>
        <v/>
      </c>
      <c r="P1511" s="5"/>
    </row>
    <row r="1512" spans="1:16" x14ac:dyDescent="0.25">
      <c r="A1512" s="7">
        <v>40605</v>
      </c>
      <c r="B1512" s="8">
        <v>2300</v>
      </c>
      <c r="C1512" s="11">
        <v>54.25</v>
      </c>
      <c r="D1512" s="12">
        <v>54.247999999999998</v>
      </c>
      <c r="E1512" s="9">
        <f t="shared" si="70"/>
        <v>59.12166666666667</v>
      </c>
      <c r="F1512" s="9">
        <f t="shared" si="71"/>
        <v>59.130833333333335</v>
      </c>
      <c r="G1512" s="9">
        <f t="shared" si="72"/>
        <v>-9.1666666666654351E-3</v>
      </c>
      <c r="H1512" s="13">
        <v>-5</v>
      </c>
      <c r="I1512" s="13">
        <f t="shared" si="73"/>
        <v>4.9908333333333346</v>
      </c>
      <c r="J1512" s="13">
        <f t="shared" si="74"/>
        <v>1197.8000000000002</v>
      </c>
      <c r="K1512" s="13">
        <f t="shared" si="75"/>
        <v>0</v>
      </c>
      <c r="L1512" s="13">
        <f t="shared" si="76"/>
        <v>0</v>
      </c>
      <c r="P1512" s="6"/>
    </row>
    <row r="1513" spans="1:16" x14ac:dyDescent="0.25">
      <c r="A1513" s="7">
        <v>40606</v>
      </c>
      <c r="B1513" s="8">
        <v>0</v>
      </c>
      <c r="C1513" s="11">
        <v>51.4</v>
      </c>
      <c r="D1513" s="12">
        <v>51.398000000000003</v>
      </c>
      <c r="E1513" s="9" t="str">
        <f t="shared" si="70"/>
        <v/>
      </c>
      <c r="F1513" s="9" t="str">
        <f t="shared" si="71"/>
        <v/>
      </c>
      <c r="G1513" s="9" t="str">
        <f t="shared" si="72"/>
        <v/>
      </c>
      <c r="H1513" s="13">
        <v>-5</v>
      </c>
      <c r="I1513" s="13" t="str">
        <f t="shared" si="73"/>
        <v/>
      </c>
      <c r="J1513" s="13" t="str">
        <f t="shared" si="74"/>
        <v/>
      </c>
      <c r="K1513" s="13" t="str">
        <f t="shared" si="75"/>
        <v/>
      </c>
      <c r="L1513" s="13" t="str">
        <f t="shared" si="76"/>
        <v/>
      </c>
      <c r="P1513" s="5"/>
    </row>
    <row r="1514" spans="1:16" x14ac:dyDescent="0.25">
      <c r="A1514" s="7">
        <v>40606</v>
      </c>
      <c r="B1514" s="8">
        <v>100</v>
      </c>
      <c r="C1514" s="11">
        <v>50</v>
      </c>
      <c r="D1514" s="12">
        <v>53.023000000000003</v>
      </c>
      <c r="E1514" s="9" t="str">
        <f t="shared" si="70"/>
        <v/>
      </c>
      <c r="F1514" s="9" t="str">
        <f t="shared" si="71"/>
        <v/>
      </c>
      <c r="G1514" s="9" t="str">
        <f t="shared" si="72"/>
        <v/>
      </c>
      <c r="H1514" s="13">
        <v>-5</v>
      </c>
      <c r="I1514" s="13" t="str">
        <f t="shared" si="73"/>
        <v/>
      </c>
      <c r="J1514" s="13" t="str">
        <f t="shared" si="74"/>
        <v/>
      </c>
      <c r="K1514" s="13" t="str">
        <f t="shared" si="75"/>
        <v/>
      </c>
      <c r="L1514" s="13" t="str">
        <f t="shared" si="76"/>
        <v/>
      </c>
      <c r="P1514" s="6"/>
    </row>
    <row r="1515" spans="1:16" x14ac:dyDescent="0.25">
      <c r="A1515" s="7">
        <v>40606</v>
      </c>
      <c r="B1515" s="8">
        <v>200</v>
      </c>
      <c r="C1515" s="11">
        <v>49.06</v>
      </c>
      <c r="D1515" s="12">
        <v>49.06</v>
      </c>
      <c r="E1515" s="9" t="str">
        <f t="shared" si="70"/>
        <v/>
      </c>
      <c r="F1515" s="9" t="str">
        <f t="shared" si="71"/>
        <v/>
      </c>
      <c r="G1515" s="9" t="str">
        <f t="shared" si="72"/>
        <v/>
      </c>
      <c r="H1515" s="13">
        <v>-5</v>
      </c>
      <c r="I1515" s="13" t="str">
        <f t="shared" si="73"/>
        <v/>
      </c>
      <c r="J1515" s="13" t="str">
        <f t="shared" si="74"/>
        <v/>
      </c>
      <c r="K1515" s="13" t="str">
        <f t="shared" si="75"/>
        <v/>
      </c>
      <c r="L1515" s="13" t="str">
        <f t="shared" si="76"/>
        <v/>
      </c>
      <c r="P1515" s="5"/>
    </row>
    <row r="1516" spans="1:16" x14ac:dyDescent="0.25">
      <c r="A1516" s="7">
        <v>40606</v>
      </c>
      <c r="B1516" s="8">
        <v>300</v>
      </c>
      <c r="C1516" s="11">
        <v>47.44</v>
      </c>
      <c r="D1516" s="12">
        <v>47.44</v>
      </c>
      <c r="E1516" s="9" t="str">
        <f t="shared" si="70"/>
        <v/>
      </c>
      <c r="F1516" s="9" t="str">
        <f t="shared" si="71"/>
        <v/>
      </c>
      <c r="G1516" s="9" t="str">
        <f t="shared" si="72"/>
        <v/>
      </c>
      <c r="H1516" s="13">
        <v>-5</v>
      </c>
      <c r="I1516" s="13" t="str">
        <f t="shared" si="73"/>
        <v/>
      </c>
      <c r="J1516" s="13" t="str">
        <f t="shared" si="74"/>
        <v/>
      </c>
      <c r="K1516" s="13" t="str">
        <f t="shared" si="75"/>
        <v/>
      </c>
      <c r="L1516" s="13" t="str">
        <f t="shared" si="76"/>
        <v/>
      </c>
      <c r="P1516" s="6"/>
    </row>
    <row r="1517" spans="1:16" x14ac:dyDescent="0.25">
      <c r="A1517" s="7">
        <v>40606</v>
      </c>
      <c r="B1517" s="8">
        <v>400</v>
      </c>
      <c r="C1517" s="11">
        <v>49.12</v>
      </c>
      <c r="D1517" s="12">
        <v>49.121000000000002</v>
      </c>
      <c r="E1517" s="9" t="str">
        <f t="shared" si="70"/>
        <v/>
      </c>
      <c r="F1517" s="9" t="str">
        <f t="shared" si="71"/>
        <v/>
      </c>
      <c r="G1517" s="9" t="str">
        <f t="shared" si="72"/>
        <v/>
      </c>
      <c r="H1517" s="13">
        <v>-5</v>
      </c>
      <c r="I1517" s="13" t="str">
        <f t="shared" si="73"/>
        <v/>
      </c>
      <c r="J1517" s="13" t="str">
        <f t="shared" si="74"/>
        <v/>
      </c>
      <c r="K1517" s="13" t="str">
        <f t="shared" si="75"/>
        <v/>
      </c>
      <c r="L1517" s="13" t="str">
        <f t="shared" si="76"/>
        <v/>
      </c>
      <c r="P1517" s="5"/>
    </row>
    <row r="1518" spans="1:16" x14ac:dyDescent="0.25">
      <c r="A1518" s="7">
        <v>40606</v>
      </c>
      <c r="B1518" s="8">
        <v>500</v>
      </c>
      <c r="C1518" s="11">
        <v>49.91</v>
      </c>
      <c r="D1518" s="12">
        <v>49.912999999999997</v>
      </c>
      <c r="E1518" s="9" t="str">
        <f t="shared" si="70"/>
        <v/>
      </c>
      <c r="F1518" s="9" t="str">
        <f t="shared" si="71"/>
        <v/>
      </c>
      <c r="G1518" s="9" t="str">
        <f t="shared" si="72"/>
        <v/>
      </c>
      <c r="H1518" s="13">
        <v>-5</v>
      </c>
      <c r="I1518" s="13" t="str">
        <f t="shared" si="73"/>
        <v/>
      </c>
      <c r="J1518" s="13" t="str">
        <f t="shared" si="74"/>
        <v/>
      </c>
      <c r="K1518" s="13" t="str">
        <f t="shared" si="75"/>
        <v/>
      </c>
      <c r="L1518" s="13" t="str">
        <f t="shared" si="76"/>
        <v/>
      </c>
      <c r="P1518" s="6"/>
    </row>
    <row r="1519" spans="1:16" x14ac:dyDescent="0.25">
      <c r="A1519" s="7">
        <v>40606</v>
      </c>
      <c r="B1519" s="8">
        <v>600</v>
      </c>
      <c r="C1519" s="11">
        <v>62.94</v>
      </c>
      <c r="D1519" s="12">
        <v>62.941000000000003</v>
      </c>
      <c r="E1519" s="9" t="str">
        <f t="shared" si="70"/>
        <v/>
      </c>
      <c r="F1519" s="9" t="str">
        <f t="shared" si="71"/>
        <v/>
      </c>
      <c r="G1519" s="9" t="str">
        <f t="shared" si="72"/>
        <v/>
      </c>
      <c r="H1519" s="13">
        <v>-5</v>
      </c>
      <c r="I1519" s="13" t="str">
        <f t="shared" si="73"/>
        <v/>
      </c>
      <c r="J1519" s="13" t="str">
        <f t="shared" si="74"/>
        <v/>
      </c>
      <c r="K1519" s="13" t="str">
        <f t="shared" si="75"/>
        <v/>
      </c>
      <c r="L1519" s="13" t="str">
        <f t="shared" si="76"/>
        <v/>
      </c>
      <c r="P1519" s="5"/>
    </row>
    <row r="1520" spans="1:16" x14ac:dyDescent="0.25">
      <c r="A1520" s="7">
        <v>40606</v>
      </c>
      <c r="B1520" s="8">
        <v>700</v>
      </c>
      <c r="C1520" s="11">
        <v>70.89</v>
      </c>
      <c r="D1520" s="12">
        <v>70.894000000000005</v>
      </c>
      <c r="E1520" s="9" t="str">
        <f t="shared" si="70"/>
        <v/>
      </c>
      <c r="F1520" s="9" t="str">
        <f t="shared" si="71"/>
        <v/>
      </c>
      <c r="G1520" s="9" t="str">
        <f t="shared" si="72"/>
        <v/>
      </c>
      <c r="H1520" s="13">
        <v>-5</v>
      </c>
      <c r="I1520" s="13" t="str">
        <f t="shared" si="73"/>
        <v/>
      </c>
      <c r="J1520" s="13" t="str">
        <f t="shared" si="74"/>
        <v/>
      </c>
      <c r="K1520" s="13" t="str">
        <f t="shared" si="75"/>
        <v/>
      </c>
      <c r="L1520" s="13" t="str">
        <f t="shared" si="76"/>
        <v/>
      </c>
      <c r="P1520" s="6"/>
    </row>
    <row r="1521" spans="1:16" x14ac:dyDescent="0.25">
      <c r="A1521" s="7">
        <v>40606</v>
      </c>
      <c r="B1521" s="8">
        <v>800</v>
      </c>
      <c r="C1521" s="11">
        <v>71.84</v>
      </c>
      <c r="D1521" s="12">
        <v>71.834999999999994</v>
      </c>
      <c r="E1521" s="9" t="str">
        <f t="shared" ref="E1521:E1584" si="77">IF(A1521=A1522,"",AVERAGE(C1498:C1521))</f>
        <v/>
      </c>
      <c r="F1521" s="9" t="str">
        <f t="shared" ref="F1521:F1584" si="78">IF(A1521=A1522,"",AVERAGE(D1498:D1521))</f>
        <v/>
      </c>
      <c r="G1521" s="9" t="str">
        <f t="shared" ref="G1521:G1584" si="79">IF(A1521=A1522,"",E1521-F1521)</f>
        <v/>
      </c>
      <c r="H1521" s="13">
        <v>-5</v>
      </c>
      <c r="I1521" s="13" t="str">
        <f t="shared" si="73"/>
        <v/>
      </c>
      <c r="J1521" s="13" t="str">
        <f t="shared" si="74"/>
        <v/>
      </c>
      <c r="K1521" s="13" t="str">
        <f t="shared" si="75"/>
        <v/>
      </c>
      <c r="L1521" s="13" t="str">
        <f t="shared" si="76"/>
        <v/>
      </c>
      <c r="P1521" s="5"/>
    </row>
    <row r="1522" spans="1:16" x14ac:dyDescent="0.25">
      <c r="A1522" s="7">
        <v>40606</v>
      </c>
      <c r="B1522" s="8">
        <v>900</v>
      </c>
      <c r="C1522" s="11">
        <v>69.930000000000007</v>
      </c>
      <c r="D1522" s="12">
        <v>69.930000000000007</v>
      </c>
      <c r="E1522" s="9" t="str">
        <f t="shared" si="77"/>
        <v/>
      </c>
      <c r="F1522" s="9" t="str">
        <f t="shared" si="78"/>
        <v/>
      </c>
      <c r="G1522" s="9" t="str">
        <f t="shared" si="79"/>
        <v/>
      </c>
      <c r="H1522" s="13">
        <v>-5</v>
      </c>
      <c r="I1522" s="13" t="str">
        <f t="shared" si="73"/>
        <v/>
      </c>
      <c r="J1522" s="13" t="str">
        <f t="shared" si="74"/>
        <v/>
      </c>
      <c r="K1522" s="13" t="str">
        <f t="shared" si="75"/>
        <v/>
      </c>
      <c r="L1522" s="13" t="str">
        <f t="shared" si="76"/>
        <v/>
      </c>
      <c r="P1522" s="6"/>
    </row>
    <row r="1523" spans="1:16" x14ac:dyDescent="0.25">
      <c r="A1523" s="7">
        <v>40606</v>
      </c>
      <c r="B1523" s="8">
        <v>1000</v>
      </c>
      <c r="C1523" s="11">
        <v>67.819999999999993</v>
      </c>
      <c r="D1523" s="12">
        <v>70.328999999999994</v>
      </c>
      <c r="E1523" s="9" t="str">
        <f t="shared" si="77"/>
        <v/>
      </c>
      <c r="F1523" s="9" t="str">
        <f t="shared" si="78"/>
        <v/>
      </c>
      <c r="G1523" s="9" t="str">
        <f t="shared" si="79"/>
        <v/>
      </c>
      <c r="H1523" s="13">
        <v>-5</v>
      </c>
      <c r="I1523" s="13" t="str">
        <f t="shared" si="73"/>
        <v/>
      </c>
      <c r="J1523" s="13" t="str">
        <f t="shared" si="74"/>
        <v/>
      </c>
      <c r="K1523" s="13" t="str">
        <f t="shared" si="75"/>
        <v/>
      </c>
      <c r="L1523" s="13" t="str">
        <f t="shared" si="76"/>
        <v/>
      </c>
      <c r="P1523" s="5"/>
    </row>
    <row r="1524" spans="1:16" x14ac:dyDescent="0.25">
      <c r="A1524" s="7">
        <v>40606</v>
      </c>
      <c r="B1524" s="8">
        <v>1100</v>
      </c>
      <c r="C1524" s="11">
        <v>65.650000000000006</v>
      </c>
      <c r="D1524" s="12">
        <v>67.162000000000006</v>
      </c>
      <c r="E1524" s="9" t="str">
        <f t="shared" si="77"/>
        <v/>
      </c>
      <c r="F1524" s="9" t="str">
        <f t="shared" si="78"/>
        <v/>
      </c>
      <c r="G1524" s="9" t="str">
        <f t="shared" si="79"/>
        <v/>
      </c>
      <c r="H1524" s="13">
        <v>-5</v>
      </c>
      <c r="I1524" s="13" t="str">
        <f t="shared" si="73"/>
        <v/>
      </c>
      <c r="J1524" s="13" t="str">
        <f t="shared" si="74"/>
        <v/>
      </c>
      <c r="K1524" s="13" t="str">
        <f t="shared" si="75"/>
        <v/>
      </c>
      <c r="L1524" s="13" t="str">
        <f t="shared" si="76"/>
        <v/>
      </c>
      <c r="P1524" s="6"/>
    </row>
    <row r="1525" spans="1:16" x14ac:dyDescent="0.25">
      <c r="A1525" s="7">
        <v>40606</v>
      </c>
      <c r="B1525" s="8">
        <v>1200</v>
      </c>
      <c r="C1525" s="11">
        <v>64.569999999999993</v>
      </c>
      <c r="D1525" s="12">
        <v>64.570999999999998</v>
      </c>
      <c r="E1525" s="9" t="str">
        <f t="shared" si="77"/>
        <v/>
      </c>
      <c r="F1525" s="9" t="str">
        <f t="shared" si="78"/>
        <v/>
      </c>
      <c r="G1525" s="9" t="str">
        <f t="shared" si="79"/>
        <v/>
      </c>
      <c r="H1525" s="13">
        <v>-5</v>
      </c>
      <c r="I1525" s="13" t="str">
        <f t="shared" si="73"/>
        <v/>
      </c>
      <c r="J1525" s="13" t="str">
        <f t="shared" si="74"/>
        <v/>
      </c>
      <c r="K1525" s="13" t="str">
        <f t="shared" si="75"/>
        <v/>
      </c>
      <c r="L1525" s="13" t="str">
        <f t="shared" si="76"/>
        <v/>
      </c>
      <c r="P1525" s="5"/>
    </row>
    <row r="1526" spans="1:16" x14ac:dyDescent="0.25">
      <c r="A1526" s="7">
        <v>40606</v>
      </c>
      <c r="B1526" s="8">
        <v>1300</v>
      </c>
      <c r="C1526" s="11">
        <v>62.34</v>
      </c>
      <c r="D1526" s="12">
        <v>62.34</v>
      </c>
      <c r="E1526" s="9" t="str">
        <f t="shared" si="77"/>
        <v/>
      </c>
      <c r="F1526" s="9" t="str">
        <f t="shared" si="78"/>
        <v/>
      </c>
      <c r="G1526" s="9" t="str">
        <f t="shared" si="79"/>
        <v/>
      </c>
      <c r="H1526" s="13">
        <v>-5</v>
      </c>
      <c r="I1526" s="13" t="str">
        <f t="shared" si="73"/>
        <v/>
      </c>
      <c r="J1526" s="13" t="str">
        <f t="shared" si="74"/>
        <v/>
      </c>
      <c r="K1526" s="13" t="str">
        <f t="shared" si="75"/>
        <v/>
      </c>
      <c r="L1526" s="13" t="str">
        <f t="shared" si="76"/>
        <v/>
      </c>
      <c r="P1526" s="6"/>
    </row>
    <row r="1527" spans="1:16" x14ac:dyDescent="0.25">
      <c r="A1527" s="7">
        <v>40606</v>
      </c>
      <c r="B1527" s="8">
        <v>1400</v>
      </c>
      <c r="C1527" s="11">
        <v>56.83</v>
      </c>
      <c r="D1527" s="12">
        <v>56.832000000000001</v>
      </c>
      <c r="E1527" s="9" t="str">
        <f t="shared" si="77"/>
        <v/>
      </c>
      <c r="F1527" s="9" t="str">
        <f t="shared" si="78"/>
        <v/>
      </c>
      <c r="G1527" s="9" t="str">
        <f t="shared" si="79"/>
        <v/>
      </c>
      <c r="H1527" s="13">
        <v>-5</v>
      </c>
      <c r="I1527" s="13" t="str">
        <f t="shared" si="73"/>
        <v/>
      </c>
      <c r="J1527" s="13" t="str">
        <f t="shared" si="74"/>
        <v/>
      </c>
      <c r="K1527" s="13" t="str">
        <f t="shared" si="75"/>
        <v/>
      </c>
      <c r="L1527" s="13" t="str">
        <f t="shared" si="76"/>
        <v/>
      </c>
      <c r="P1527" s="5"/>
    </row>
    <row r="1528" spans="1:16" x14ac:dyDescent="0.25">
      <c r="A1528" s="7">
        <v>40606</v>
      </c>
      <c r="B1528" s="8">
        <v>1500</v>
      </c>
      <c r="C1528" s="11">
        <v>53.05</v>
      </c>
      <c r="D1528" s="12">
        <v>53.054000000000002</v>
      </c>
      <c r="E1528" s="9" t="str">
        <f t="shared" si="77"/>
        <v/>
      </c>
      <c r="F1528" s="9" t="str">
        <f t="shared" si="78"/>
        <v/>
      </c>
      <c r="G1528" s="9" t="str">
        <f t="shared" si="79"/>
        <v/>
      </c>
      <c r="H1528" s="13">
        <v>-5</v>
      </c>
      <c r="I1528" s="13" t="str">
        <f t="shared" si="73"/>
        <v/>
      </c>
      <c r="J1528" s="13" t="str">
        <f t="shared" si="74"/>
        <v/>
      </c>
      <c r="K1528" s="13" t="str">
        <f t="shared" si="75"/>
        <v/>
      </c>
      <c r="L1528" s="13" t="str">
        <f t="shared" si="76"/>
        <v/>
      </c>
      <c r="P1528" s="6"/>
    </row>
    <row r="1529" spans="1:16" x14ac:dyDescent="0.25">
      <c r="A1529" s="7">
        <v>40606</v>
      </c>
      <c r="B1529" s="8">
        <v>1600</v>
      </c>
      <c r="C1529" s="11">
        <v>52.2</v>
      </c>
      <c r="D1529" s="12">
        <v>52.204999999999998</v>
      </c>
      <c r="E1529" s="9" t="str">
        <f t="shared" si="77"/>
        <v/>
      </c>
      <c r="F1529" s="9" t="str">
        <f t="shared" si="78"/>
        <v/>
      </c>
      <c r="G1529" s="9" t="str">
        <f t="shared" si="79"/>
        <v/>
      </c>
      <c r="H1529" s="13">
        <v>-5</v>
      </c>
      <c r="I1529" s="13" t="str">
        <f t="shared" ref="I1529:I1592" si="80">IF(A1529=A1530,"",MAX(G1529-H1529,0))</f>
        <v/>
      </c>
      <c r="J1529" s="13" t="str">
        <f t="shared" ref="J1529:J1592" si="81">IF(A1529=A1530,"",I1529*10*24)</f>
        <v/>
      </c>
      <c r="K1529" s="13" t="str">
        <f t="shared" ref="K1529:K1592" si="82">IF(A1529=A1530,"",MAX(H1529-G1529,0))</f>
        <v/>
      </c>
      <c r="L1529" s="13" t="str">
        <f t="shared" ref="L1529:L1592" si="83">IF(A1529=A1530,"",K1529*10*24)</f>
        <v/>
      </c>
      <c r="P1529" s="5"/>
    </row>
    <row r="1530" spans="1:16" x14ac:dyDescent="0.25">
      <c r="A1530" s="7">
        <v>40606</v>
      </c>
      <c r="B1530" s="8">
        <v>1700</v>
      </c>
      <c r="C1530" s="11">
        <v>61.19</v>
      </c>
      <c r="D1530" s="12">
        <v>61.195</v>
      </c>
      <c r="E1530" s="9" t="str">
        <f t="shared" si="77"/>
        <v/>
      </c>
      <c r="F1530" s="9" t="str">
        <f t="shared" si="78"/>
        <v/>
      </c>
      <c r="G1530" s="9" t="str">
        <f t="shared" si="79"/>
        <v/>
      </c>
      <c r="H1530" s="13">
        <v>-5</v>
      </c>
      <c r="I1530" s="13" t="str">
        <f t="shared" si="80"/>
        <v/>
      </c>
      <c r="J1530" s="13" t="str">
        <f t="shared" si="81"/>
        <v/>
      </c>
      <c r="K1530" s="13" t="str">
        <f t="shared" si="82"/>
        <v/>
      </c>
      <c r="L1530" s="13" t="str">
        <f t="shared" si="83"/>
        <v/>
      </c>
      <c r="P1530" s="6"/>
    </row>
    <row r="1531" spans="1:16" x14ac:dyDescent="0.25">
      <c r="A1531" s="7">
        <v>40606</v>
      </c>
      <c r="B1531" s="8">
        <v>1800</v>
      </c>
      <c r="C1531" s="11">
        <v>70.06</v>
      </c>
      <c r="D1531" s="12">
        <v>70.061000000000007</v>
      </c>
      <c r="E1531" s="9" t="str">
        <f t="shared" si="77"/>
        <v/>
      </c>
      <c r="F1531" s="9" t="str">
        <f t="shared" si="78"/>
        <v/>
      </c>
      <c r="G1531" s="9" t="str">
        <f t="shared" si="79"/>
        <v/>
      </c>
      <c r="H1531" s="13">
        <v>-5</v>
      </c>
      <c r="I1531" s="13" t="str">
        <f t="shared" si="80"/>
        <v/>
      </c>
      <c r="J1531" s="13" t="str">
        <f t="shared" si="81"/>
        <v/>
      </c>
      <c r="K1531" s="13" t="str">
        <f t="shared" si="82"/>
        <v/>
      </c>
      <c r="L1531" s="13" t="str">
        <f t="shared" si="83"/>
        <v/>
      </c>
      <c r="P1531" s="5"/>
    </row>
    <row r="1532" spans="1:16" x14ac:dyDescent="0.25">
      <c r="A1532" s="7">
        <v>40606</v>
      </c>
      <c r="B1532" s="8">
        <v>1900</v>
      </c>
      <c r="C1532" s="11">
        <v>73.97</v>
      </c>
      <c r="D1532" s="12">
        <v>73.971999999999994</v>
      </c>
      <c r="E1532" s="9" t="str">
        <f t="shared" si="77"/>
        <v/>
      </c>
      <c r="F1532" s="9" t="str">
        <f t="shared" si="78"/>
        <v/>
      </c>
      <c r="G1532" s="9" t="str">
        <f t="shared" si="79"/>
        <v/>
      </c>
      <c r="H1532" s="13">
        <v>-5</v>
      </c>
      <c r="I1532" s="13" t="str">
        <f t="shared" si="80"/>
        <v/>
      </c>
      <c r="J1532" s="13" t="str">
        <f t="shared" si="81"/>
        <v/>
      </c>
      <c r="K1532" s="13" t="str">
        <f t="shared" si="82"/>
        <v/>
      </c>
      <c r="L1532" s="13" t="str">
        <f t="shared" si="83"/>
        <v/>
      </c>
      <c r="P1532" s="6"/>
    </row>
    <row r="1533" spans="1:16" x14ac:dyDescent="0.25">
      <c r="A1533" s="7">
        <v>40606</v>
      </c>
      <c r="B1533" s="8">
        <v>2000</v>
      </c>
      <c r="C1533" s="11">
        <v>66.010000000000005</v>
      </c>
      <c r="D1533" s="12">
        <v>66.013000000000005</v>
      </c>
      <c r="E1533" s="9" t="str">
        <f t="shared" si="77"/>
        <v/>
      </c>
      <c r="F1533" s="9" t="str">
        <f t="shared" si="78"/>
        <v/>
      </c>
      <c r="G1533" s="9" t="str">
        <f t="shared" si="79"/>
        <v/>
      </c>
      <c r="H1533" s="13">
        <v>-5</v>
      </c>
      <c r="I1533" s="13" t="str">
        <f t="shared" si="80"/>
        <v/>
      </c>
      <c r="J1533" s="13" t="str">
        <f t="shared" si="81"/>
        <v/>
      </c>
      <c r="K1533" s="13" t="str">
        <f t="shared" si="82"/>
        <v/>
      </c>
      <c r="L1533" s="13" t="str">
        <f t="shared" si="83"/>
        <v/>
      </c>
      <c r="P1533" s="5"/>
    </row>
    <row r="1534" spans="1:16" x14ac:dyDescent="0.25">
      <c r="A1534" s="7">
        <v>40606</v>
      </c>
      <c r="B1534" s="8">
        <v>2100</v>
      </c>
      <c r="C1534" s="11">
        <v>57.92</v>
      </c>
      <c r="D1534" s="12">
        <v>57.923000000000002</v>
      </c>
      <c r="E1534" s="9" t="str">
        <f t="shared" si="77"/>
        <v/>
      </c>
      <c r="F1534" s="9" t="str">
        <f t="shared" si="78"/>
        <v/>
      </c>
      <c r="G1534" s="9" t="str">
        <f t="shared" si="79"/>
        <v/>
      </c>
      <c r="H1534" s="13">
        <v>-5</v>
      </c>
      <c r="I1534" s="13" t="str">
        <f t="shared" si="80"/>
        <v/>
      </c>
      <c r="J1534" s="13" t="str">
        <f t="shared" si="81"/>
        <v/>
      </c>
      <c r="K1534" s="13" t="str">
        <f t="shared" si="82"/>
        <v/>
      </c>
      <c r="L1534" s="13" t="str">
        <f t="shared" si="83"/>
        <v/>
      </c>
      <c r="P1534" s="6"/>
    </row>
    <row r="1535" spans="1:16" x14ac:dyDescent="0.25">
      <c r="A1535" s="7">
        <v>40606</v>
      </c>
      <c r="B1535" s="8">
        <v>2200</v>
      </c>
      <c r="C1535" s="11">
        <v>57.66</v>
      </c>
      <c r="D1535" s="12">
        <v>57.655999999999999</v>
      </c>
      <c r="E1535" s="9" t="str">
        <f t="shared" si="77"/>
        <v/>
      </c>
      <c r="F1535" s="9" t="str">
        <f t="shared" si="78"/>
        <v/>
      </c>
      <c r="G1535" s="9" t="str">
        <f t="shared" si="79"/>
        <v/>
      </c>
      <c r="H1535" s="13">
        <v>-5</v>
      </c>
      <c r="I1535" s="13" t="str">
        <f t="shared" si="80"/>
        <v/>
      </c>
      <c r="J1535" s="13" t="str">
        <f t="shared" si="81"/>
        <v/>
      </c>
      <c r="K1535" s="13" t="str">
        <f t="shared" si="82"/>
        <v/>
      </c>
      <c r="L1535" s="13" t="str">
        <f t="shared" si="83"/>
        <v/>
      </c>
      <c r="P1535" s="5"/>
    </row>
    <row r="1536" spans="1:16" x14ac:dyDescent="0.25">
      <c r="A1536" s="7">
        <v>40606</v>
      </c>
      <c r="B1536" s="8">
        <v>2300</v>
      </c>
      <c r="C1536" s="11">
        <v>53.63</v>
      </c>
      <c r="D1536" s="12">
        <v>55.570999999999998</v>
      </c>
      <c r="E1536" s="9">
        <f t="shared" si="77"/>
        <v>59.809583333333343</v>
      </c>
      <c r="F1536" s="9">
        <f t="shared" si="78"/>
        <v>60.18495833333332</v>
      </c>
      <c r="G1536" s="9">
        <f t="shared" si="79"/>
        <v>-0.37537499999997692</v>
      </c>
      <c r="H1536" s="13">
        <v>-5</v>
      </c>
      <c r="I1536" s="13">
        <f t="shared" si="80"/>
        <v>4.6246250000000231</v>
      </c>
      <c r="J1536" s="13">
        <f t="shared" si="81"/>
        <v>1109.9100000000055</v>
      </c>
      <c r="K1536" s="13">
        <f t="shared" si="82"/>
        <v>0</v>
      </c>
      <c r="L1536" s="13">
        <f t="shared" si="83"/>
        <v>0</v>
      </c>
      <c r="P1536" s="6"/>
    </row>
    <row r="1537" spans="1:16" x14ac:dyDescent="0.25">
      <c r="A1537" s="7">
        <v>40607</v>
      </c>
      <c r="B1537" s="8">
        <v>0</v>
      </c>
      <c r="C1537" s="11">
        <v>49.37</v>
      </c>
      <c r="D1537" s="12">
        <v>60.722999999999999</v>
      </c>
      <c r="E1537" s="9" t="str">
        <f t="shared" si="77"/>
        <v/>
      </c>
      <c r="F1537" s="9" t="str">
        <f t="shared" si="78"/>
        <v/>
      </c>
      <c r="G1537" s="9" t="str">
        <f t="shared" si="79"/>
        <v/>
      </c>
      <c r="H1537" s="13">
        <v>-5</v>
      </c>
      <c r="I1537" s="13" t="str">
        <f t="shared" si="80"/>
        <v/>
      </c>
      <c r="J1537" s="13" t="str">
        <f t="shared" si="81"/>
        <v/>
      </c>
      <c r="K1537" s="13" t="str">
        <f t="shared" si="82"/>
        <v/>
      </c>
      <c r="L1537" s="13" t="str">
        <f t="shared" si="83"/>
        <v/>
      </c>
      <c r="P1537" s="5"/>
    </row>
    <row r="1538" spans="1:16" x14ac:dyDescent="0.25">
      <c r="A1538" s="7">
        <v>40607</v>
      </c>
      <c r="B1538" s="8">
        <v>100</v>
      </c>
      <c r="C1538" s="11">
        <v>43.98</v>
      </c>
      <c r="D1538" s="12">
        <v>60.662999999999997</v>
      </c>
      <c r="E1538" s="9" t="str">
        <f t="shared" si="77"/>
        <v/>
      </c>
      <c r="F1538" s="9" t="str">
        <f t="shared" si="78"/>
        <v/>
      </c>
      <c r="G1538" s="9" t="str">
        <f t="shared" si="79"/>
        <v/>
      </c>
      <c r="H1538" s="13">
        <v>-5</v>
      </c>
      <c r="I1538" s="13" t="str">
        <f t="shared" si="80"/>
        <v/>
      </c>
      <c r="J1538" s="13" t="str">
        <f t="shared" si="81"/>
        <v/>
      </c>
      <c r="K1538" s="13" t="str">
        <f t="shared" si="82"/>
        <v/>
      </c>
      <c r="L1538" s="13" t="str">
        <f t="shared" si="83"/>
        <v/>
      </c>
      <c r="P1538" s="6"/>
    </row>
    <row r="1539" spans="1:16" x14ac:dyDescent="0.25">
      <c r="A1539" s="7">
        <v>40607</v>
      </c>
      <c r="B1539" s="8">
        <v>200</v>
      </c>
      <c r="C1539" s="11">
        <v>44.96</v>
      </c>
      <c r="D1539" s="12">
        <v>53.609000000000002</v>
      </c>
      <c r="E1539" s="9" t="str">
        <f t="shared" si="77"/>
        <v/>
      </c>
      <c r="F1539" s="9" t="str">
        <f t="shared" si="78"/>
        <v/>
      </c>
      <c r="G1539" s="9" t="str">
        <f t="shared" si="79"/>
        <v/>
      </c>
      <c r="H1539" s="13">
        <v>-5</v>
      </c>
      <c r="I1539" s="13" t="str">
        <f t="shared" si="80"/>
        <v/>
      </c>
      <c r="J1539" s="13" t="str">
        <f t="shared" si="81"/>
        <v/>
      </c>
      <c r="K1539" s="13" t="str">
        <f t="shared" si="82"/>
        <v/>
      </c>
      <c r="L1539" s="13" t="str">
        <f t="shared" si="83"/>
        <v/>
      </c>
      <c r="P1539" s="5"/>
    </row>
    <row r="1540" spans="1:16" x14ac:dyDescent="0.25">
      <c r="A1540" s="7">
        <v>40607</v>
      </c>
      <c r="B1540" s="8">
        <v>300</v>
      </c>
      <c r="C1540" s="11">
        <v>45.24</v>
      </c>
      <c r="D1540" s="12">
        <v>48.335999999999999</v>
      </c>
      <c r="E1540" s="9" t="str">
        <f t="shared" si="77"/>
        <v/>
      </c>
      <c r="F1540" s="9" t="str">
        <f t="shared" si="78"/>
        <v/>
      </c>
      <c r="G1540" s="9" t="str">
        <f t="shared" si="79"/>
        <v/>
      </c>
      <c r="H1540" s="13">
        <v>-5</v>
      </c>
      <c r="I1540" s="13" t="str">
        <f t="shared" si="80"/>
        <v/>
      </c>
      <c r="J1540" s="13" t="str">
        <f t="shared" si="81"/>
        <v/>
      </c>
      <c r="K1540" s="13" t="str">
        <f t="shared" si="82"/>
        <v/>
      </c>
      <c r="L1540" s="13" t="str">
        <f t="shared" si="83"/>
        <v/>
      </c>
      <c r="P1540" s="6"/>
    </row>
    <row r="1541" spans="1:16" x14ac:dyDescent="0.25">
      <c r="A1541" s="7">
        <v>40607</v>
      </c>
      <c r="B1541" s="8">
        <v>400</v>
      </c>
      <c r="C1541" s="11">
        <v>44.94</v>
      </c>
      <c r="D1541" s="12">
        <v>44.94</v>
      </c>
      <c r="E1541" s="9" t="str">
        <f t="shared" si="77"/>
        <v/>
      </c>
      <c r="F1541" s="9" t="str">
        <f t="shared" si="78"/>
        <v/>
      </c>
      <c r="G1541" s="9" t="str">
        <f t="shared" si="79"/>
        <v/>
      </c>
      <c r="H1541" s="13">
        <v>-5</v>
      </c>
      <c r="I1541" s="13" t="str">
        <f t="shared" si="80"/>
        <v/>
      </c>
      <c r="J1541" s="13" t="str">
        <f t="shared" si="81"/>
        <v/>
      </c>
      <c r="K1541" s="13" t="str">
        <f t="shared" si="82"/>
        <v/>
      </c>
      <c r="L1541" s="13" t="str">
        <f t="shared" si="83"/>
        <v/>
      </c>
      <c r="P1541" s="5"/>
    </row>
    <row r="1542" spans="1:16" x14ac:dyDescent="0.25">
      <c r="A1542" s="7">
        <v>40607</v>
      </c>
      <c r="B1542" s="8">
        <v>500</v>
      </c>
      <c r="C1542" s="11">
        <v>46.32</v>
      </c>
      <c r="D1542" s="12">
        <v>47.601999999999997</v>
      </c>
      <c r="E1542" s="9" t="str">
        <f t="shared" si="77"/>
        <v/>
      </c>
      <c r="F1542" s="9" t="str">
        <f t="shared" si="78"/>
        <v/>
      </c>
      <c r="G1542" s="9" t="str">
        <f t="shared" si="79"/>
        <v/>
      </c>
      <c r="H1542" s="13">
        <v>-5</v>
      </c>
      <c r="I1542" s="13" t="str">
        <f t="shared" si="80"/>
        <v/>
      </c>
      <c r="J1542" s="13" t="str">
        <f t="shared" si="81"/>
        <v/>
      </c>
      <c r="K1542" s="13" t="str">
        <f t="shared" si="82"/>
        <v/>
      </c>
      <c r="L1542" s="13" t="str">
        <f t="shared" si="83"/>
        <v/>
      </c>
      <c r="P1542" s="6"/>
    </row>
    <row r="1543" spans="1:16" x14ac:dyDescent="0.25">
      <c r="A1543" s="7">
        <v>40607</v>
      </c>
      <c r="B1543" s="8">
        <v>600</v>
      </c>
      <c r="C1543" s="11">
        <v>44.93</v>
      </c>
      <c r="D1543" s="12">
        <v>52.232999999999997</v>
      </c>
      <c r="E1543" s="9" t="str">
        <f t="shared" si="77"/>
        <v/>
      </c>
      <c r="F1543" s="9" t="str">
        <f t="shared" si="78"/>
        <v/>
      </c>
      <c r="G1543" s="9" t="str">
        <f t="shared" si="79"/>
        <v/>
      </c>
      <c r="H1543" s="13">
        <v>-5</v>
      </c>
      <c r="I1543" s="13" t="str">
        <f t="shared" si="80"/>
        <v/>
      </c>
      <c r="J1543" s="13" t="str">
        <f t="shared" si="81"/>
        <v/>
      </c>
      <c r="K1543" s="13" t="str">
        <f t="shared" si="82"/>
        <v/>
      </c>
      <c r="L1543" s="13" t="str">
        <f t="shared" si="83"/>
        <v/>
      </c>
      <c r="P1543" s="5"/>
    </row>
    <row r="1544" spans="1:16" x14ac:dyDescent="0.25">
      <c r="A1544" s="7">
        <v>40607</v>
      </c>
      <c r="B1544" s="8">
        <v>700</v>
      </c>
      <c r="C1544" s="11">
        <v>46.73</v>
      </c>
      <c r="D1544" s="12">
        <v>57.488</v>
      </c>
      <c r="E1544" s="9" t="str">
        <f t="shared" si="77"/>
        <v/>
      </c>
      <c r="F1544" s="9" t="str">
        <f t="shared" si="78"/>
        <v/>
      </c>
      <c r="G1544" s="9" t="str">
        <f t="shared" si="79"/>
        <v/>
      </c>
      <c r="H1544" s="13">
        <v>-5</v>
      </c>
      <c r="I1544" s="13" t="str">
        <f t="shared" si="80"/>
        <v/>
      </c>
      <c r="J1544" s="13" t="str">
        <f t="shared" si="81"/>
        <v/>
      </c>
      <c r="K1544" s="13" t="str">
        <f t="shared" si="82"/>
        <v/>
      </c>
      <c r="L1544" s="13" t="str">
        <f t="shared" si="83"/>
        <v/>
      </c>
      <c r="P1544" s="6"/>
    </row>
    <row r="1545" spans="1:16" x14ac:dyDescent="0.25">
      <c r="A1545" s="7">
        <v>40607</v>
      </c>
      <c r="B1545" s="8">
        <v>800</v>
      </c>
      <c r="C1545" s="11">
        <v>52.98</v>
      </c>
      <c r="D1545" s="12">
        <v>59.284999999999997</v>
      </c>
      <c r="E1545" s="9" t="str">
        <f t="shared" si="77"/>
        <v/>
      </c>
      <c r="F1545" s="9" t="str">
        <f t="shared" si="78"/>
        <v/>
      </c>
      <c r="G1545" s="9" t="str">
        <f t="shared" si="79"/>
        <v/>
      </c>
      <c r="H1545" s="13">
        <v>-5</v>
      </c>
      <c r="I1545" s="13" t="str">
        <f t="shared" si="80"/>
        <v/>
      </c>
      <c r="J1545" s="13" t="str">
        <f t="shared" si="81"/>
        <v/>
      </c>
      <c r="K1545" s="13" t="str">
        <f t="shared" si="82"/>
        <v/>
      </c>
      <c r="L1545" s="13" t="str">
        <f t="shared" si="83"/>
        <v/>
      </c>
      <c r="P1545" s="5"/>
    </row>
    <row r="1546" spans="1:16" x14ac:dyDescent="0.25">
      <c r="A1546" s="7">
        <v>40607</v>
      </c>
      <c r="B1546" s="8">
        <v>900</v>
      </c>
      <c r="C1546" s="11">
        <v>56.49</v>
      </c>
      <c r="D1546" s="12">
        <v>62.023000000000003</v>
      </c>
      <c r="E1546" s="9" t="str">
        <f t="shared" si="77"/>
        <v/>
      </c>
      <c r="F1546" s="9" t="str">
        <f t="shared" si="78"/>
        <v/>
      </c>
      <c r="G1546" s="9" t="str">
        <f t="shared" si="79"/>
        <v/>
      </c>
      <c r="H1546" s="13">
        <v>-5</v>
      </c>
      <c r="I1546" s="13" t="str">
        <f t="shared" si="80"/>
        <v/>
      </c>
      <c r="J1546" s="13" t="str">
        <f t="shared" si="81"/>
        <v/>
      </c>
      <c r="K1546" s="13" t="str">
        <f t="shared" si="82"/>
        <v/>
      </c>
      <c r="L1546" s="13" t="str">
        <f t="shared" si="83"/>
        <v/>
      </c>
      <c r="P1546" s="6"/>
    </row>
    <row r="1547" spans="1:16" x14ac:dyDescent="0.25">
      <c r="A1547" s="7">
        <v>40607</v>
      </c>
      <c r="B1547" s="8">
        <v>1000</v>
      </c>
      <c r="C1547" s="11">
        <v>57.62</v>
      </c>
      <c r="D1547" s="12">
        <v>66.186999999999998</v>
      </c>
      <c r="E1547" s="9" t="str">
        <f t="shared" si="77"/>
        <v/>
      </c>
      <c r="F1547" s="9" t="str">
        <f t="shared" si="78"/>
        <v/>
      </c>
      <c r="G1547" s="9" t="str">
        <f t="shared" si="79"/>
        <v/>
      </c>
      <c r="H1547" s="13">
        <v>-5</v>
      </c>
      <c r="I1547" s="13" t="str">
        <f t="shared" si="80"/>
        <v/>
      </c>
      <c r="J1547" s="13" t="str">
        <f t="shared" si="81"/>
        <v/>
      </c>
      <c r="K1547" s="13" t="str">
        <f t="shared" si="82"/>
        <v/>
      </c>
      <c r="L1547" s="13" t="str">
        <f t="shared" si="83"/>
        <v/>
      </c>
      <c r="P1547" s="5"/>
    </row>
    <row r="1548" spans="1:16" x14ac:dyDescent="0.25">
      <c r="A1548" s="7">
        <v>40607</v>
      </c>
      <c r="B1548" s="8">
        <v>1100</v>
      </c>
      <c r="C1548" s="11">
        <v>55.02</v>
      </c>
      <c r="D1548" s="12">
        <v>63.197000000000003</v>
      </c>
      <c r="E1548" s="9" t="str">
        <f t="shared" si="77"/>
        <v/>
      </c>
      <c r="F1548" s="9" t="str">
        <f t="shared" si="78"/>
        <v/>
      </c>
      <c r="G1548" s="9" t="str">
        <f t="shared" si="79"/>
        <v/>
      </c>
      <c r="H1548" s="13">
        <v>-5</v>
      </c>
      <c r="I1548" s="13" t="str">
        <f t="shared" si="80"/>
        <v/>
      </c>
      <c r="J1548" s="13" t="str">
        <f t="shared" si="81"/>
        <v/>
      </c>
      <c r="K1548" s="13" t="str">
        <f t="shared" si="82"/>
        <v/>
      </c>
      <c r="L1548" s="13" t="str">
        <f t="shared" si="83"/>
        <v/>
      </c>
      <c r="P1548" s="6"/>
    </row>
    <row r="1549" spans="1:16" x14ac:dyDescent="0.25">
      <c r="A1549" s="7">
        <v>40607</v>
      </c>
      <c r="B1549" s="8">
        <v>1200</v>
      </c>
      <c r="C1549" s="11">
        <v>45.15</v>
      </c>
      <c r="D1549" s="12">
        <v>61.292999999999999</v>
      </c>
      <c r="E1549" s="9" t="str">
        <f t="shared" si="77"/>
        <v/>
      </c>
      <c r="F1549" s="9" t="str">
        <f t="shared" si="78"/>
        <v/>
      </c>
      <c r="G1549" s="9" t="str">
        <f t="shared" si="79"/>
        <v/>
      </c>
      <c r="H1549" s="13">
        <v>-5</v>
      </c>
      <c r="I1549" s="13" t="str">
        <f t="shared" si="80"/>
        <v/>
      </c>
      <c r="J1549" s="13" t="str">
        <f t="shared" si="81"/>
        <v/>
      </c>
      <c r="K1549" s="13" t="str">
        <f t="shared" si="82"/>
        <v/>
      </c>
      <c r="L1549" s="13" t="str">
        <f t="shared" si="83"/>
        <v/>
      </c>
      <c r="P1549" s="5"/>
    </row>
    <row r="1550" spans="1:16" x14ac:dyDescent="0.25">
      <c r="A1550" s="7">
        <v>40607</v>
      </c>
      <c r="B1550" s="8">
        <v>1300</v>
      </c>
      <c r="C1550" s="11">
        <v>41.69</v>
      </c>
      <c r="D1550" s="12">
        <v>58.146000000000001</v>
      </c>
      <c r="E1550" s="9" t="str">
        <f t="shared" si="77"/>
        <v/>
      </c>
      <c r="F1550" s="9" t="str">
        <f t="shared" si="78"/>
        <v/>
      </c>
      <c r="G1550" s="9" t="str">
        <f t="shared" si="79"/>
        <v/>
      </c>
      <c r="H1550" s="13">
        <v>-5</v>
      </c>
      <c r="I1550" s="13" t="str">
        <f t="shared" si="80"/>
        <v/>
      </c>
      <c r="J1550" s="13" t="str">
        <f t="shared" si="81"/>
        <v/>
      </c>
      <c r="K1550" s="13" t="str">
        <f t="shared" si="82"/>
        <v/>
      </c>
      <c r="L1550" s="13" t="str">
        <f t="shared" si="83"/>
        <v/>
      </c>
      <c r="P1550" s="6"/>
    </row>
    <row r="1551" spans="1:16" x14ac:dyDescent="0.25">
      <c r="A1551" s="7">
        <v>40607</v>
      </c>
      <c r="B1551" s="8">
        <v>1400</v>
      </c>
      <c r="C1551" s="11">
        <v>39.549999999999997</v>
      </c>
      <c r="D1551" s="12">
        <v>47.692</v>
      </c>
      <c r="E1551" s="9" t="str">
        <f t="shared" si="77"/>
        <v/>
      </c>
      <c r="F1551" s="9" t="str">
        <f t="shared" si="78"/>
        <v/>
      </c>
      <c r="G1551" s="9" t="str">
        <f t="shared" si="79"/>
        <v/>
      </c>
      <c r="H1551" s="13">
        <v>-5</v>
      </c>
      <c r="I1551" s="13" t="str">
        <f t="shared" si="80"/>
        <v/>
      </c>
      <c r="J1551" s="13" t="str">
        <f t="shared" si="81"/>
        <v/>
      </c>
      <c r="K1551" s="13" t="str">
        <f t="shared" si="82"/>
        <v/>
      </c>
      <c r="L1551" s="13" t="str">
        <f t="shared" si="83"/>
        <v/>
      </c>
      <c r="P1551" s="5"/>
    </row>
    <row r="1552" spans="1:16" x14ac:dyDescent="0.25">
      <c r="A1552" s="7">
        <v>40607</v>
      </c>
      <c r="B1552" s="8">
        <v>1500</v>
      </c>
      <c r="C1552" s="11">
        <v>41.63</v>
      </c>
      <c r="D1552" s="12">
        <v>41.634</v>
      </c>
      <c r="E1552" s="9" t="str">
        <f t="shared" si="77"/>
        <v/>
      </c>
      <c r="F1552" s="9" t="str">
        <f t="shared" si="78"/>
        <v/>
      </c>
      <c r="G1552" s="9" t="str">
        <f t="shared" si="79"/>
        <v/>
      </c>
      <c r="H1552" s="13">
        <v>-5</v>
      </c>
      <c r="I1552" s="13" t="str">
        <f t="shared" si="80"/>
        <v/>
      </c>
      <c r="J1552" s="13" t="str">
        <f t="shared" si="81"/>
        <v/>
      </c>
      <c r="K1552" s="13" t="str">
        <f t="shared" si="82"/>
        <v/>
      </c>
      <c r="L1552" s="13" t="str">
        <f t="shared" si="83"/>
        <v/>
      </c>
      <c r="P1552" s="6"/>
    </row>
    <row r="1553" spans="1:16" x14ac:dyDescent="0.25">
      <c r="A1553" s="7">
        <v>40607</v>
      </c>
      <c r="B1553" s="8">
        <v>1600</v>
      </c>
      <c r="C1553" s="11">
        <v>42.83</v>
      </c>
      <c r="D1553" s="12">
        <v>42.832999999999998</v>
      </c>
      <c r="E1553" s="9" t="str">
        <f t="shared" si="77"/>
        <v/>
      </c>
      <c r="F1553" s="9" t="str">
        <f t="shared" si="78"/>
        <v/>
      </c>
      <c r="G1553" s="9" t="str">
        <f t="shared" si="79"/>
        <v/>
      </c>
      <c r="H1553" s="13">
        <v>-5</v>
      </c>
      <c r="I1553" s="13" t="str">
        <f t="shared" si="80"/>
        <v/>
      </c>
      <c r="J1553" s="13" t="str">
        <f t="shared" si="81"/>
        <v/>
      </c>
      <c r="K1553" s="13" t="str">
        <f t="shared" si="82"/>
        <v/>
      </c>
      <c r="L1553" s="13" t="str">
        <f t="shared" si="83"/>
        <v/>
      </c>
      <c r="P1553" s="5"/>
    </row>
    <row r="1554" spans="1:16" x14ac:dyDescent="0.25">
      <c r="A1554" s="7">
        <v>40607</v>
      </c>
      <c r="B1554" s="8">
        <v>1700</v>
      </c>
      <c r="C1554" s="11">
        <v>47.73</v>
      </c>
      <c r="D1554" s="12">
        <v>47.73</v>
      </c>
      <c r="E1554" s="9" t="str">
        <f t="shared" si="77"/>
        <v/>
      </c>
      <c r="F1554" s="9" t="str">
        <f t="shared" si="78"/>
        <v/>
      </c>
      <c r="G1554" s="9" t="str">
        <f t="shared" si="79"/>
        <v/>
      </c>
      <c r="H1554" s="13">
        <v>-5</v>
      </c>
      <c r="I1554" s="13" t="str">
        <f t="shared" si="80"/>
        <v/>
      </c>
      <c r="J1554" s="13" t="str">
        <f t="shared" si="81"/>
        <v/>
      </c>
      <c r="K1554" s="13" t="str">
        <f t="shared" si="82"/>
        <v/>
      </c>
      <c r="L1554" s="13" t="str">
        <f t="shared" si="83"/>
        <v/>
      </c>
      <c r="P1554" s="6"/>
    </row>
    <row r="1555" spans="1:16" x14ac:dyDescent="0.25">
      <c r="A1555" s="7">
        <v>40607</v>
      </c>
      <c r="B1555" s="8">
        <v>1800</v>
      </c>
      <c r="C1555" s="11">
        <v>63.85</v>
      </c>
      <c r="D1555" s="12">
        <v>63.853000000000002</v>
      </c>
      <c r="E1555" s="9" t="str">
        <f t="shared" si="77"/>
        <v/>
      </c>
      <c r="F1555" s="9" t="str">
        <f t="shared" si="78"/>
        <v/>
      </c>
      <c r="G1555" s="9" t="str">
        <f t="shared" si="79"/>
        <v/>
      </c>
      <c r="H1555" s="13">
        <v>-5</v>
      </c>
      <c r="I1555" s="13" t="str">
        <f t="shared" si="80"/>
        <v/>
      </c>
      <c r="J1555" s="13" t="str">
        <f t="shared" si="81"/>
        <v/>
      </c>
      <c r="K1555" s="13" t="str">
        <f t="shared" si="82"/>
        <v/>
      </c>
      <c r="L1555" s="13" t="str">
        <f t="shared" si="83"/>
        <v/>
      </c>
      <c r="P1555" s="5"/>
    </row>
    <row r="1556" spans="1:16" x14ac:dyDescent="0.25">
      <c r="A1556" s="7">
        <v>40607</v>
      </c>
      <c r="B1556" s="8">
        <v>1900</v>
      </c>
      <c r="C1556" s="11">
        <v>64.28</v>
      </c>
      <c r="D1556" s="12">
        <v>68.849000000000004</v>
      </c>
      <c r="E1556" s="9" t="str">
        <f t="shared" si="77"/>
        <v/>
      </c>
      <c r="F1556" s="9" t="str">
        <f t="shared" si="78"/>
        <v/>
      </c>
      <c r="G1556" s="9" t="str">
        <f t="shared" si="79"/>
        <v/>
      </c>
      <c r="H1556" s="13">
        <v>-5</v>
      </c>
      <c r="I1556" s="13" t="str">
        <f t="shared" si="80"/>
        <v/>
      </c>
      <c r="J1556" s="13" t="str">
        <f t="shared" si="81"/>
        <v/>
      </c>
      <c r="K1556" s="13" t="str">
        <f t="shared" si="82"/>
        <v/>
      </c>
      <c r="L1556" s="13" t="str">
        <f t="shared" si="83"/>
        <v/>
      </c>
      <c r="P1556" s="6"/>
    </row>
    <row r="1557" spans="1:16" x14ac:dyDescent="0.25">
      <c r="A1557" s="7">
        <v>40607</v>
      </c>
      <c r="B1557" s="8">
        <v>2000</v>
      </c>
      <c r="C1557" s="11">
        <v>53.78</v>
      </c>
      <c r="D1557" s="12">
        <v>65.869</v>
      </c>
      <c r="E1557" s="9" t="str">
        <f t="shared" si="77"/>
        <v/>
      </c>
      <c r="F1557" s="9" t="str">
        <f t="shared" si="78"/>
        <v/>
      </c>
      <c r="G1557" s="9" t="str">
        <f t="shared" si="79"/>
        <v/>
      </c>
      <c r="H1557" s="13">
        <v>-5</v>
      </c>
      <c r="I1557" s="13" t="str">
        <f t="shared" si="80"/>
        <v/>
      </c>
      <c r="J1557" s="13" t="str">
        <f t="shared" si="81"/>
        <v/>
      </c>
      <c r="K1557" s="13" t="str">
        <f t="shared" si="82"/>
        <v/>
      </c>
      <c r="L1557" s="13" t="str">
        <f t="shared" si="83"/>
        <v/>
      </c>
      <c r="P1557" s="5"/>
    </row>
    <row r="1558" spans="1:16" x14ac:dyDescent="0.25">
      <c r="A1558" s="7">
        <v>40607</v>
      </c>
      <c r="B1558" s="8">
        <v>2100</v>
      </c>
      <c r="C1558" s="11">
        <v>46.68</v>
      </c>
      <c r="D1558" s="12">
        <v>58.713000000000001</v>
      </c>
      <c r="E1558" s="9" t="str">
        <f t="shared" si="77"/>
        <v/>
      </c>
      <c r="F1558" s="9" t="str">
        <f t="shared" si="78"/>
        <v/>
      </c>
      <c r="G1558" s="9" t="str">
        <f t="shared" si="79"/>
        <v/>
      </c>
      <c r="H1558" s="13">
        <v>-5</v>
      </c>
      <c r="I1558" s="13" t="str">
        <f t="shared" si="80"/>
        <v/>
      </c>
      <c r="J1558" s="13" t="str">
        <f t="shared" si="81"/>
        <v/>
      </c>
      <c r="K1558" s="13" t="str">
        <f t="shared" si="82"/>
        <v/>
      </c>
      <c r="L1558" s="13" t="str">
        <f t="shared" si="83"/>
        <v/>
      </c>
      <c r="P1558" s="6"/>
    </row>
    <row r="1559" spans="1:16" x14ac:dyDescent="0.25">
      <c r="A1559" s="7">
        <v>40607</v>
      </c>
      <c r="B1559" s="8">
        <v>2200</v>
      </c>
      <c r="C1559" s="11">
        <v>45.16</v>
      </c>
      <c r="D1559" s="12">
        <v>60.13</v>
      </c>
      <c r="E1559" s="9" t="str">
        <f t="shared" si="77"/>
        <v/>
      </c>
      <c r="F1559" s="9" t="str">
        <f t="shared" si="78"/>
        <v/>
      </c>
      <c r="G1559" s="9" t="str">
        <f t="shared" si="79"/>
        <v/>
      </c>
      <c r="H1559" s="13">
        <v>-5</v>
      </c>
      <c r="I1559" s="13" t="str">
        <f t="shared" si="80"/>
        <v/>
      </c>
      <c r="J1559" s="13" t="str">
        <f t="shared" si="81"/>
        <v/>
      </c>
      <c r="K1559" s="13" t="str">
        <f t="shared" si="82"/>
        <v/>
      </c>
      <c r="L1559" s="13" t="str">
        <f t="shared" si="83"/>
        <v/>
      </c>
      <c r="P1559" s="5"/>
    </row>
    <row r="1560" spans="1:16" x14ac:dyDescent="0.25">
      <c r="A1560" s="7">
        <v>40607</v>
      </c>
      <c r="B1560" s="8">
        <v>2300</v>
      </c>
      <c r="C1560" s="11">
        <v>40.98</v>
      </c>
      <c r="D1560" s="12">
        <v>61.677</v>
      </c>
      <c r="E1560" s="9">
        <f t="shared" si="77"/>
        <v>48.412083333333349</v>
      </c>
      <c r="F1560" s="9">
        <f t="shared" si="78"/>
        <v>56.446041666666666</v>
      </c>
      <c r="G1560" s="9">
        <f t="shared" si="79"/>
        <v>-8.0339583333333167</v>
      </c>
      <c r="H1560" s="13">
        <v>-5</v>
      </c>
      <c r="I1560" s="13">
        <f t="shared" si="80"/>
        <v>0</v>
      </c>
      <c r="J1560" s="13">
        <f t="shared" si="81"/>
        <v>0</v>
      </c>
      <c r="K1560" s="13">
        <f t="shared" si="82"/>
        <v>3.0339583333333167</v>
      </c>
      <c r="L1560" s="13">
        <f t="shared" si="83"/>
        <v>728.149999999996</v>
      </c>
      <c r="P1560" s="6"/>
    </row>
    <row r="1561" spans="1:16" x14ac:dyDescent="0.25">
      <c r="A1561" s="7">
        <v>40608</v>
      </c>
      <c r="B1561" s="8">
        <v>0</v>
      </c>
      <c r="C1561" s="11">
        <v>43.08</v>
      </c>
      <c r="D1561" s="12">
        <v>52.607999999999997</v>
      </c>
      <c r="E1561" s="9" t="str">
        <f t="shared" si="77"/>
        <v/>
      </c>
      <c r="F1561" s="9" t="str">
        <f t="shared" si="78"/>
        <v/>
      </c>
      <c r="G1561" s="9" t="str">
        <f t="shared" si="79"/>
        <v/>
      </c>
      <c r="H1561" s="13">
        <v>-5</v>
      </c>
      <c r="I1561" s="13" t="str">
        <f t="shared" si="80"/>
        <v/>
      </c>
      <c r="J1561" s="13" t="str">
        <f t="shared" si="81"/>
        <v/>
      </c>
      <c r="K1561" s="13" t="str">
        <f t="shared" si="82"/>
        <v/>
      </c>
      <c r="L1561" s="13" t="str">
        <f t="shared" si="83"/>
        <v/>
      </c>
      <c r="P1561" s="5"/>
    </row>
    <row r="1562" spans="1:16" x14ac:dyDescent="0.25">
      <c r="A1562" s="7">
        <v>40608</v>
      </c>
      <c r="B1562" s="8">
        <v>100</v>
      </c>
      <c r="C1562" s="11">
        <v>41.95</v>
      </c>
      <c r="D1562" s="12">
        <v>53.191000000000003</v>
      </c>
      <c r="E1562" s="9" t="str">
        <f t="shared" si="77"/>
        <v/>
      </c>
      <c r="F1562" s="9" t="str">
        <f t="shared" si="78"/>
        <v/>
      </c>
      <c r="G1562" s="9" t="str">
        <f t="shared" si="79"/>
        <v/>
      </c>
      <c r="H1562" s="13">
        <v>-5</v>
      </c>
      <c r="I1562" s="13" t="str">
        <f t="shared" si="80"/>
        <v/>
      </c>
      <c r="J1562" s="13" t="str">
        <f t="shared" si="81"/>
        <v/>
      </c>
      <c r="K1562" s="13" t="str">
        <f t="shared" si="82"/>
        <v/>
      </c>
      <c r="L1562" s="13" t="str">
        <f t="shared" si="83"/>
        <v/>
      </c>
      <c r="P1562" s="6"/>
    </row>
    <row r="1563" spans="1:16" x14ac:dyDescent="0.25">
      <c r="A1563" s="7">
        <v>40608</v>
      </c>
      <c r="B1563" s="8">
        <v>200</v>
      </c>
      <c r="C1563" s="11">
        <v>41.98</v>
      </c>
      <c r="D1563" s="12">
        <v>49.7</v>
      </c>
      <c r="E1563" s="9" t="str">
        <f t="shared" si="77"/>
        <v/>
      </c>
      <c r="F1563" s="9" t="str">
        <f t="shared" si="78"/>
        <v/>
      </c>
      <c r="G1563" s="9" t="str">
        <f t="shared" si="79"/>
        <v/>
      </c>
      <c r="H1563" s="13">
        <v>-5</v>
      </c>
      <c r="I1563" s="13" t="str">
        <f t="shared" si="80"/>
        <v/>
      </c>
      <c r="J1563" s="13" t="str">
        <f t="shared" si="81"/>
        <v/>
      </c>
      <c r="K1563" s="13" t="str">
        <f t="shared" si="82"/>
        <v/>
      </c>
      <c r="L1563" s="13" t="str">
        <f t="shared" si="83"/>
        <v/>
      </c>
      <c r="P1563" s="5"/>
    </row>
    <row r="1564" spans="1:16" x14ac:dyDescent="0.25">
      <c r="A1564" s="7">
        <v>40608</v>
      </c>
      <c r="B1564" s="8">
        <v>300</v>
      </c>
      <c r="C1564" s="11">
        <v>41.7</v>
      </c>
      <c r="D1564" s="12">
        <v>44.415999999999997</v>
      </c>
      <c r="E1564" s="9" t="str">
        <f t="shared" si="77"/>
        <v/>
      </c>
      <c r="F1564" s="9" t="str">
        <f t="shared" si="78"/>
        <v/>
      </c>
      <c r="G1564" s="9" t="str">
        <f t="shared" si="79"/>
        <v/>
      </c>
      <c r="H1564" s="13">
        <v>-5</v>
      </c>
      <c r="I1564" s="13" t="str">
        <f t="shared" si="80"/>
        <v/>
      </c>
      <c r="J1564" s="13" t="str">
        <f t="shared" si="81"/>
        <v/>
      </c>
      <c r="K1564" s="13" t="str">
        <f t="shared" si="82"/>
        <v/>
      </c>
      <c r="L1564" s="13" t="str">
        <f t="shared" si="83"/>
        <v/>
      </c>
      <c r="P1564" s="6"/>
    </row>
    <row r="1565" spans="1:16" x14ac:dyDescent="0.25">
      <c r="A1565" s="7">
        <v>40608</v>
      </c>
      <c r="B1565" s="8">
        <v>400</v>
      </c>
      <c r="C1565" s="11">
        <v>42.85</v>
      </c>
      <c r="D1565" s="12">
        <v>42.853000000000002</v>
      </c>
      <c r="E1565" s="9" t="str">
        <f t="shared" si="77"/>
        <v/>
      </c>
      <c r="F1565" s="9" t="str">
        <f t="shared" si="78"/>
        <v/>
      </c>
      <c r="G1565" s="9" t="str">
        <f t="shared" si="79"/>
        <v/>
      </c>
      <c r="H1565" s="13">
        <v>-5</v>
      </c>
      <c r="I1565" s="13" t="str">
        <f t="shared" si="80"/>
        <v/>
      </c>
      <c r="J1565" s="13" t="str">
        <f t="shared" si="81"/>
        <v/>
      </c>
      <c r="K1565" s="13" t="str">
        <f t="shared" si="82"/>
        <v/>
      </c>
      <c r="L1565" s="13" t="str">
        <f t="shared" si="83"/>
        <v/>
      </c>
      <c r="P1565" s="5"/>
    </row>
    <row r="1566" spans="1:16" x14ac:dyDescent="0.25">
      <c r="A1566" s="7">
        <v>40608</v>
      </c>
      <c r="B1566" s="8">
        <v>500</v>
      </c>
      <c r="C1566" s="11">
        <v>42.9</v>
      </c>
      <c r="D1566" s="12">
        <v>42.9</v>
      </c>
      <c r="E1566" s="9" t="str">
        <f t="shared" si="77"/>
        <v/>
      </c>
      <c r="F1566" s="9" t="str">
        <f t="shared" si="78"/>
        <v/>
      </c>
      <c r="G1566" s="9" t="str">
        <f t="shared" si="79"/>
        <v/>
      </c>
      <c r="H1566" s="13">
        <v>-5</v>
      </c>
      <c r="I1566" s="13" t="str">
        <f t="shared" si="80"/>
        <v/>
      </c>
      <c r="J1566" s="13" t="str">
        <f t="shared" si="81"/>
        <v/>
      </c>
      <c r="K1566" s="13" t="str">
        <f t="shared" si="82"/>
        <v/>
      </c>
      <c r="L1566" s="13" t="str">
        <f t="shared" si="83"/>
        <v/>
      </c>
      <c r="P1566" s="6"/>
    </row>
    <row r="1567" spans="1:16" x14ac:dyDescent="0.25">
      <c r="A1567" s="7">
        <v>40608</v>
      </c>
      <c r="B1567" s="8">
        <v>600</v>
      </c>
      <c r="C1567" s="11">
        <v>42.67</v>
      </c>
      <c r="D1567" s="12">
        <v>43.686999999999998</v>
      </c>
      <c r="E1567" s="9" t="str">
        <f t="shared" si="77"/>
        <v/>
      </c>
      <c r="F1567" s="9" t="str">
        <f t="shared" si="78"/>
        <v/>
      </c>
      <c r="G1567" s="9" t="str">
        <f t="shared" si="79"/>
        <v/>
      </c>
      <c r="H1567" s="13">
        <v>-5</v>
      </c>
      <c r="I1567" s="13" t="str">
        <f t="shared" si="80"/>
        <v/>
      </c>
      <c r="J1567" s="13" t="str">
        <f t="shared" si="81"/>
        <v/>
      </c>
      <c r="K1567" s="13" t="str">
        <f t="shared" si="82"/>
        <v/>
      </c>
      <c r="L1567" s="13" t="str">
        <f t="shared" si="83"/>
        <v/>
      </c>
      <c r="P1567" s="5"/>
    </row>
    <row r="1568" spans="1:16" x14ac:dyDescent="0.25">
      <c r="A1568" s="7">
        <v>40608</v>
      </c>
      <c r="B1568" s="8">
        <v>700</v>
      </c>
      <c r="C1568" s="11">
        <v>42.73</v>
      </c>
      <c r="D1568" s="12">
        <v>42.726999999999997</v>
      </c>
      <c r="E1568" s="9" t="str">
        <f t="shared" si="77"/>
        <v/>
      </c>
      <c r="F1568" s="9" t="str">
        <f t="shared" si="78"/>
        <v/>
      </c>
      <c r="G1568" s="9" t="str">
        <f t="shared" si="79"/>
        <v/>
      </c>
      <c r="H1568" s="13">
        <v>-5</v>
      </c>
      <c r="I1568" s="13" t="str">
        <f t="shared" si="80"/>
        <v/>
      </c>
      <c r="J1568" s="13" t="str">
        <f t="shared" si="81"/>
        <v/>
      </c>
      <c r="K1568" s="13" t="str">
        <f t="shared" si="82"/>
        <v/>
      </c>
      <c r="L1568" s="13" t="str">
        <f t="shared" si="83"/>
        <v/>
      </c>
      <c r="P1568" s="6"/>
    </row>
    <row r="1569" spans="1:16" x14ac:dyDescent="0.25">
      <c r="A1569" s="7">
        <v>40608</v>
      </c>
      <c r="B1569" s="8">
        <v>800</v>
      </c>
      <c r="C1569" s="11">
        <v>43.24</v>
      </c>
      <c r="D1569" s="12">
        <v>43.237000000000002</v>
      </c>
      <c r="E1569" s="9" t="str">
        <f t="shared" si="77"/>
        <v/>
      </c>
      <c r="F1569" s="9" t="str">
        <f t="shared" si="78"/>
        <v/>
      </c>
      <c r="G1569" s="9" t="str">
        <f t="shared" si="79"/>
        <v/>
      </c>
      <c r="H1569" s="13">
        <v>-5</v>
      </c>
      <c r="I1569" s="13" t="str">
        <f t="shared" si="80"/>
        <v/>
      </c>
      <c r="J1569" s="13" t="str">
        <f t="shared" si="81"/>
        <v/>
      </c>
      <c r="K1569" s="13" t="str">
        <f t="shared" si="82"/>
        <v/>
      </c>
      <c r="L1569" s="13" t="str">
        <f t="shared" si="83"/>
        <v/>
      </c>
      <c r="P1569" s="5"/>
    </row>
    <row r="1570" spans="1:16" x14ac:dyDescent="0.25">
      <c r="A1570" s="7">
        <v>40608</v>
      </c>
      <c r="B1570" s="8">
        <v>900</v>
      </c>
      <c r="C1570" s="11">
        <v>46.28</v>
      </c>
      <c r="D1570" s="12">
        <v>46.283999999999999</v>
      </c>
      <c r="E1570" s="9" t="str">
        <f t="shared" si="77"/>
        <v/>
      </c>
      <c r="F1570" s="9" t="str">
        <f t="shared" si="78"/>
        <v/>
      </c>
      <c r="G1570" s="9" t="str">
        <f t="shared" si="79"/>
        <v/>
      </c>
      <c r="H1570" s="13">
        <v>-5</v>
      </c>
      <c r="I1570" s="13" t="str">
        <f t="shared" si="80"/>
        <v/>
      </c>
      <c r="J1570" s="13" t="str">
        <f t="shared" si="81"/>
        <v/>
      </c>
      <c r="K1570" s="13" t="str">
        <f t="shared" si="82"/>
        <v/>
      </c>
      <c r="L1570" s="13" t="str">
        <f t="shared" si="83"/>
        <v/>
      </c>
      <c r="P1570" s="6"/>
    </row>
    <row r="1571" spans="1:16" x14ac:dyDescent="0.25">
      <c r="A1571" s="7">
        <v>40608</v>
      </c>
      <c r="B1571" s="8">
        <v>1000</v>
      </c>
      <c r="C1571" s="11">
        <v>49.17</v>
      </c>
      <c r="D1571" s="12">
        <v>49.167000000000002</v>
      </c>
      <c r="E1571" s="9" t="str">
        <f t="shared" si="77"/>
        <v/>
      </c>
      <c r="F1571" s="9" t="str">
        <f t="shared" si="78"/>
        <v/>
      </c>
      <c r="G1571" s="9" t="str">
        <f t="shared" si="79"/>
        <v/>
      </c>
      <c r="H1571" s="13">
        <v>-5</v>
      </c>
      <c r="I1571" s="13" t="str">
        <f t="shared" si="80"/>
        <v/>
      </c>
      <c r="J1571" s="13" t="str">
        <f t="shared" si="81"/>
        <v/>
      </c>
      <c r="K1571" s="13" t="str">
        <f t="shared" si="82"/>
        <v/>
      </c>
      <c r="L1571" s="13" t="str">
        <f t="shared" si="83"/>
        <v/>
      </c>
      <c r="P1571" s="5"/>
    </row>
    <row r="1572" spans="1:16" x14ac:dyDescent="0.25">
      <c r="A1572" s="7">
        <v>40608</v>
      </c>
      <c r="B1572" s="8">
        <v>1100</v>
      </c>
      <c r="C1572" s="11">
        <v>48.27</v>
      </c>
      <c r="D1572" s="12">
        <v>49.7</v>
      </c>
      <c r="E1572" s="9" t="str">
        <f t="shared" si="77"/>
        <v/>
      </c>
      <c r="F1572" s="9" t="str">
        <f t="shared" si="78"/>
        <v/>
      </c>
      <c r="G1572" s="9" t="str">
        <f t="shared" si="79"/>
        <v/>
      </c>
      <c r="H1572" s="13">
        <v>-5</v>
      </c>
      <c r="I1572" s="13" t="str">
        <f t="shared" si="80"/>
        <v/>
      </c>
      <c r="J1572" s="13" t="str">
        <f t="shared" si="81"/>
        <v/>
      </c>
      <c r="K1572" s="13" t="str">
        <f t="shared" si="82"/>
        <v/>
      </c>
      <c r="L1572" s="13" t="str">
        <f t="shared" si="83"/>
        <v/>
      </c>
      <c r="P1572" s="6"/>
    </row>
    <row r="1573" spans="1:16" x14ac:dyDescent="0.25">
      <c r="A1573" s="7">
        <v>40608</v>
      </c>
      <c r="B1573" s="8">
        <v>1200</v>
      </c>
      <c r="C1573" s="11">
        <v>43.66</v>
      </c>
      <c r="D1573" s="12">
        <v>53.192999999999998</v>
      </c>
      <c r="E1573" s="9" t="str">
        <f t="shared" si="77"/>
        <v/>
      </c>
      <c r="F1573" s="9" t="str">
        <f t="shared" si="78"/>
        <v/>
      </c>
      <c r="G1573" s="9" t="str">
        <f t="shared" si="79"/>
        <v/>
      </c>
      <c r="H1573" s="13">
        <v>-5</v>
      </c>
      <c r="I1573" s="13" t="str">
        <f t="shared" si="80"/>
        <v/>
      </c>
      <c r="J1573" s="13" t="str">
        <f t="shared" si="81"/>
        <v/>
      </c>
      <c r="K1573" s="13" t="str">
        <f t="shared" si="82"/>
        <v/>
      </c>
      <c r="L1573" s="13" t="str">
        <f t="shared" si="83"/>
        <v/>
      </c>
      <c r="P1573" s="5"/>
    </row>
    <row r="1574" spans="1:16" x14ac:dyDescent="0.25">
      <c r="A1574" s="7">
        <v>40608</v>
      </c>
      <c r="B1574" s="8">
        <v>1300</v>
      </c>
      <c r="C1574" s="11">
        <v>38.04</v>
      </c>
      <c r="D1574" s="12">
        <v>45.619</v>
      </c>
      <c r="E1574" s="9" t="str">
        <f t="shared" si="77"/>
        <v/>
      </c>
      <c r="F1574" s="9" t="str">
        <f t="shared" si="78"/>
        <v/>
      </c>
      <c r="G1574" s="9" t="str">
        <f t="shared" si="79"/>
        <v/>
      </c>
      <c r="H1574" s="13">
        <v>-5</v>
      </c>
      <c r="I1574" s="13" t="str">
        <f t="shared" si="80"/>
        <v/>
      </c>
      <c r="J1574" s="13" t="str">
        <f t="shared" si="81"/>
        <v/>
      </c>
      <c r="K1574" s="13" t="str">
        <f t="shared" si="82"/>
        <v/>
      </c>
      <c r="L1574" s="13" t="str">
        <f t="shared" si="83"/>
        <v/>
      </c>
      <c r="P1574" s="6"/>
    </row>
    <row r="1575" spans="1:16" x14ac:dyDescent="0.25">
      <c r="A1575" s="7">
        <v>40608</v>
      </c>
      <c r="B1575" s="8">
        <v>1400</v>
      </c>
      <c r="C1575" s="11">
        <v>36.79</v>
      </c>
      <c r="D1575" s="12">
        <v>42.31</v>
      </c>
      <c r="E1575" s="9" t="str">
        <f t="shared" si="77"/>
        <v/>
      </c>
      <c r="F1575" s="9" t="str">
        <f t="shared" si="78"/>
        <v/>
      </c>
      <c r="G1575" s="9" t="str">
        <f t="shared" si="79"/>
        <v/>
      </c>
      <c r="H1575" s="13">
        <v>-5</v>
      </c>
      <c r="I1575" s="13" t="str">
        <f t="shared" si="80"/>
        <v/>
      </c>
      <c r="J1575" s="13" t="str">
        <f t="shared" si="81"/>
        <v/>
      </c>
      <c r="K1575" s="13" t="str">
        <f t="shared" si="82"/>
        <v/>
      </c>
      <c r="L1575" s="13" t="str">
        <f t="shared" si="83"/>
        <v/>
      </c>
      <c r="P1575" s="5"/>
    </row>
    <row r="1576" spans="1:16" x14ac:dyDescent="0.25">
      <c r="A1576" s="7">
        <v>40608</v>
      </c>
      <c r="B1576" s="8">
        <v>1500</v>
      </c>
      <c r="C1576" s="11">
        <v>39.47</v>
      </c>
      <c r="D1576" s="12">
        <v>39.466000000000001</v>
      </c>
      <c r="E1576" s="9" t="str">
        <f t="shared" si="77"/>
        <v/>
      </c>
      <c r="F1576" s="9" t="str">
        <f t="shared" si="78"/>
        <v/>
      </c>
      <c r="G1576" s="9" t="str">
        <f t="shared" si="79"/>
        <v/>
      </c>
      <c r="H1576" s="13">
        <v>-5</v>
      </c>
      <c r="I1576" s="13" t="str">
        <f t="shared" si="80"/>
        <v/>
      </c>
      <c r="J1576" s="13" t="str">
        <f t="shared" si="81"/>
        <v/>
      </c>
      <c r="K1576" s="13" t="str">
        <f t="shared" si="82"/>
        <v/>
      </c>
      <c r="L1576" s="13" t="str">
        <f t="shared" si="83"/>
        <v/>
      </c>
      <c r="P1576" s="6"/>
    </row>
    <row r="1577" spans="1:16" x14ac:dyDescent="0.25">
      <c r="A1577" s="7">
        <v>40608</v>
      </c>
      <c r="B1577" s="8">
        <v>1600</v>
      </c>
      <c r="C1577" s="11">
        <v>41.38</v>
      </c>
      <c r="D1577" s="12">
        <v>41.384</v>
      </c>
      <c r="E1577" s="9" t="str">
        <f t="shared" si="77"/>
        <v/>
      </c>
      <c r="F1577" s="9" t="str">
        <f t="shared" si="78"/>
        <v/>
      </c>
      <c r="G1577" s="9" t="str">
        <f t="shared" si="79"/>
        <v/>
      </c>
      <c r="H1577" s="13">
        <v>-5</v>
      </c>
      <c r="I1577" s="13" t="str">
        <f t="shared" si="80"/>
        <v/>
      </c>
      <c r="J1577" s="13" t="str">
        <f t="shared" si="81"/>
        <v/>
      </c>
      <c r="K1577" s="13" t="str">
        <f t="shared" si="82"/>
        <v/>
      </c>
      <c r="L1577" s="13" t="str">
        <f t="shared" si="83"/>
        <v/>
      </c>
      <c r="P1577" s="5"/>
    </row>
    <row r="1578" spans="1:16" x14ac:dyDescent="0.25">
      <c r="A1578" s="7">
        <v>40608</v>
      </c>
      <c r="B1578" s="8">
        <v>1700</v>
      </c>
      <c r="C1578" s="11">
        <v>45.31</v>
      </c>
      <c r="D1578" s="12">
        <v>45.311999999999998</v>
      </c>
      <c r="E1578" s="9" t="str">
        <f t="shared" si="77"/>
        <v/>
      </c>
      <c r="F1578" s="9" t="str">
        <f t="shared" si="78"/>
        <v/>
      </c>
      <c r="G1578" s="9" t="str">
        <f t="shared" si="79"/>
        <v/>
      </c>
      <c r="H1578" s="13">
        <v>-5</v>
      </c>
      <c r="I1578" s="13" t="str">
        <f t="shared" si="80"/>
        <v/>
      </c>
      <c r="J1578" s="13" t="str">
        <f t="shared" si="81"/>
        <v/>
      </c>
      <c r="K1578" s="13" t="str">
        <f t="shared" si="82"/>
        <v/>
      </c>
      <c r="L1578" s="13" t="str">
        <f t="shared" si="83"/>
        <v/>
      </c>
      <c r="P1578" s="6"/>
    </row>
    <row r="1579" spans="1:16" x14ac:dyDescent="0.25">
      <c r="A1579" s="7">
        <v>40608</v>
      </c>
      <c r="B1579" s="8">
        <v>1800</v>
      </c>
      <c r="C1579" s="11">
        <v>61.85</v>
      </c>
      <c r="D1579" s="12">
        <v>61.853999999999999</v>
      </c>
      <c r="E1579" s="9" t="str">
        <f t="shared" si="77"/>
        <v/>
      </c>
      <c r="F1579" s="9" t="str">
        <f t="shared" si="78"/>
        <v/>
      </c>
      <c r="G1579" s="9" t="str">
        <f t="shared" si="79"/>
        <v/>
      </c>
      <c r="H1579" s="13">
        <v>-5</v>
      </c>
      <c r="I1579" s="13" t="str">
        <f t="shared" si="80"/>
        <v/>
      </c>
      <c r="J1579" s="13" t="str">
        <f t="shared" si="81"/>
        <v/>
      </c>
      <c r="K1579" s="13" t="str">
        <f t="shared" si="82"/>
        <v/>
      </c>
      <c r="L1579" s="13" t="str">
        <f t="shared" si="83"/>
        <v/>
      </c>
      <c r="P1579" s="5"/>
    </row>
    <row r="1580" spans="1:16" x14ac:dyDescent="0.25">
      <c r="A1580" s="7">
        <v>40608</v>
      </c>
      <c r="B1580" s="8">
        <v>1900</v>
      </c>
      <c r="C1580" s="11">
        <v>65.84</v>
      </c>
      <c r="D1580" s="12">
        <v>65.837000000000003</v>
      </c>
      <c r="E1580" s="9" t="str">
        <f t="shared" si="77"/>
        <v/>
      </c>
      <c r="F1580" s="9" t="str">
        <f t="shared" si="78"/>
        <v/>
      </c>
      <c r="G1580" s="9" t="str">
        <f t="shared" si="79"/>
        <v/>
      </c>
      <c r="H1580" s="13">
        <v>-5</v>
      </c>
      <c r="I1580" s="13" t="str">
        <f t="shared" si="80"/>
        <v/>
      </c>
      <c r="J1580" s="13" t="str">
        <f t="shared" si="81"/>
        <v/>
      </c>
      <c r="K1580" s="13" t="str">
        <f t="shared" si="82"/>
        <v/>
      </c>
      <c r="L1580" s="13" t="str">
        <f t="shared" si="83"/>
        <v/>
      </c>
      <c r="P1580" s="6"/>
    </row>
    <row r="1581" spans="1:16" x14ac:dyDescent="0.25">
      <c r="A1581" s="7">
        <v>40608</v>
      </c>
      <c r="B1581" s="8">
        <v>2000</v>
      </c>
      <c r="C1581" s="11">
        <v>62.3</v>
      </c>
      <c r="D1581" s="12">
        <v>62.298999999999999</v>
      </c>
      <c r="E1581" s="9" t="str">
        <f t="shared" si="77"/>
        <v/>
      </c>
      <c r="F1581" s="9" t="str">
        <f t="shared" si="78"/>
        <v/>
      </c>
      <c r="G1581" s="9" t="str">
        <f t="shared" si="79"/>
        <v/>
      </c>
      <c r="H1581" s="13">
        <v>-5</v>
      </c>
      <c r="I1581" s="13" t="str">
        <f t="shared" si="80"/>
        <v/>
      </c>
      <c r="J1581" s="13" t="str">
        <f t="shared" si="81"/>
        <v/>
      </c>
      <c r="K1581" s="13" t="str">
        <f t="shared" si="82"/>
        <v/>
      </c>
      <c r="L1581" s="13" t="str">
        <f t="shared" si="83"/>
        <v/>
      </c>
      <c r="P1581" s="5"/>
    </row>
    <row r="1582" spans="1:16" x14ac:dyDescent="0.25">
      <c r="A1582" s="7">
        <v>40608</v>
      </c>
      <c r="B1582" s="8">
        <v>2100</v>
      </c>
      <c r="C1582" s="11">
        <v>56.18</v>
      </c>
      <c r="D1582" s="12">
        <v>56.180999999999997</v>
      </c>
      <c r="E1582" s="9" t="str">
        <f t="shared" si="77"/>
        <v/>
      </c>
      <c r="F1582" s="9" t="str">
        <f t="shared" si="78"/>
        <v/>
      </c>
      <c r="G1582" s="9" t="str">
        <f t="shared" si="79"/>
        <v/>
      </c>
      <c r="H1582" s="13">
        <v>-5</v>
      </c>
      <c r="I1582" s="13" t="str">
        <f t="shared" si="80"/>
        <v/>
      </c>
      <c r="J1582" s="13" t="str">
        <f t="shared" si="81"/>
        <v/>
      </c>
      <c r="K1582" s="13" t="str">
        <f t="shared" si="82"/>
        <v/>
      </c>
      <c r="L1582" s="13" t="str">
        <f t="shared" si="83"/>
        <v/>
      </c>
      <c r="P1582" s="6"/>
    </row>
    <row r="1583" spans="1:16" x14ac:dyDescent="0.25">
      <c r="A1583" s="7">
        <v>40608</v>
      </c>
      <c r="B1583" s="8">
        <v>2200</v>
      </c>
      <c r="C1583" s="11">
        <v>56.16</v>
      </c>
      <c r="D1583" s="12">
        <v>56.164000000000001</v>
      </c>
      <c r="E1583" s="9" t="str">
        <f t="shared" si="77"/>
        <v/>
      </c>
      <c r="F1583" s="9" t="str">
        <f t="shared" si="78"/>
        <v/>
      </c>
      <c r="G1583" s="9" t="str">
        <f t="shared" si="79"/>
        <v/>
      </c>
      <c r="H1583" s="13">
        <v>-5</v>
      </c>
      <c r="I1583" s="13" t="str">
        <f t="shared" si="80"/>
        <v/>
      </c>
      <c r="J1583" s="13" t="str">
        <f t="shared" si="81"/>
        <v/>
      </c>
      <c r="K1583" s="13" t="str">
        <f t="shared" si="82"/>
        <v/>
      </c>
      <c r="L1583" s="13" t="str">
        <f t="shared" si="83"/>
        <v/>
      </c>
      <c r="P1583" s="5"/>
    </row>
    <row r="1584" spans="1:16" x14ac:dyDescent="0.25">
      <c r="A1584" s="7">
        <v>40608</v>
      </c>
      <c r="B1584" s="8">
        <v>2300</v>
      </c>
      <c r="C1584" s="11">
        <v>46.39</v>
      </c>
      <c r="D1584" s="12">
        <v>54.003999999999998</v>
      </c>
      <c r="E1584" s="9">
        <f t="shared" si="77"/>
        <v>46.674583333333338</v>
      </c>
      <c r="F1584" s="9">
        <f t="shared" si="78"/>
        <v>49.337208333333336</v>
      </c>
      <c r="G1584" s="9">
        <f t="shared" si="79"/>
        <v>-2.6626249999999985</v>
      </c>
      <c r="H1584" s="13">
        <v>-5</v>
      </c>
      <c r="I1584" s="13">
        <f t="shared" si="80"/>
        <v>2.3373750000000015</v>
      </c>
      <c r="J1584" s="13">
        <f t="shared" si="81"/>
        <v>560.97000000000037</v>
      </c>
      <c r="K1584" s="13">
        <f t="shared" si="82"/>
        <v>0</v>
      </c>
      <c r="L1584" s="13">
        <f t="shared" si="83"/>
        <v>0</v>
      </c>
      <c r="P1584" s="6"/>
    </row>
    <row r="1585" spans="1:16" x14ac:dyDescent="0.25">
      <c r="A1585" s="7">
        <v>40609</v>
      </c>
      <c r="B1585" s="8">
        <v>0</v>
      </c>
      <c r="C1585" s="11">
        <v>49.4</v>
      </c>
      <c r="D1585" s="12">
        <v>49.4</v>
      </c>
      <c r="E1585" s="9" t="str">
        <f t="shared" ref="E1585:E1648" si="84">IF(A1585=A1586,"",AVERAGE(C1562:C1585))</f>
        <v/>
      </c>
      <c r="F1585" s="9" t="str">
        <f t="shared" ref="F1585:F1648" si="85">IF(A1585=A1586,"",AVERAGE(D1562:D1585))</f>
        <v/>
      </c>
      <c r="G1585" s="9" t="str">
        <f t="shared" ref="G1585:G1648" si="86">IF(A1585=A1586,"",E1585-F1585)</f>
        <v/>
      </c>
      <c r="H1585" s="13">
        <v>-5</v>
      </c>
      <c r="I1585" s="13" t="str">
        <f t="shared" si="80"/>
        <v/>
      </c>
      <c r="J1585" s="13" t="str">
        <f t="shared" si="81"/>
        <v/>
      </c>
      <c r="K1585" s="13" t="str">
        <f t="shared" si="82"/>
        <v/>
      </c>
      <c r="L1585" s="13" t="str">
        <f t="shared" si="83"/>
        <v/>
      </c>
      <c r="P1585" s="5"/>
    </row>
    <row r="1586" spans="1:16" x14ac:dyDescent="0.25">
      <c r="A1586" s="7">
        <v>40609</v>
      </c>
      <c r="B1586" s="8">
        <v>100</v>
      </c>
      <c r="C1586" s="11">
        <v>47.58</v>
      </c>
      <c r="D1586" s="12">
        <v>47.585000000000001</v>
      </c>
      <c r="E1586" s="9" t="str">
        <f t="shared" si="84"/>
        <v/>
      </c>
      <c r="F1586" s="9" t="str">
        <f t="shared" si="85"/>
        <v/>
      </c>
      <c r="G1586" s="9" t="str">
        <f t="shared" si="86"/>
        <v/>
      </c>
      <c r="H1586" s="13">
        <v>-5</v>
      </c>
      <c r="I1586" s="13" t="str">
        <f t="shared" si="80"/>
        <v/>
      </c>
      <c r="J1586" s="13" t="str">
        <f t="shared" si="81"/>
        <v/>
      </c>
      <c r="K1586" s="13" t="str">
        <f t="shared" si="82"/>
        <v/>
      </c>
      <c r="L1586" s="13" t="str">
        <f t="shared" si="83"/>
        <v/>
      </c>
      <c r="P1586" s="6"/>
    </row>
    <row r="1587" spans="1:16" x14ac:dyDescent="0.25">
      <c r="A1587" s="7">
        <v>40609</v>
      </c>
      <c r="B1587" s="8">
        <v>200</v>
      </c>
      <c r="C1587" s="11">
        <v>45.95</v>
      </c>
      <c r="D1587" s="12">
        <v>45.954000000000001</v>
      </c>
      <c r="E1587" s="9" t="str">
        <f t="shared" si="84"/>
        <v/>
      </c>
      <c r="F1587" s="9" t="str">
        <f t="shared" si="85"/>
        <v/>
      </c>
      <c r="G1587" s="9" t="str">
        <f t="shared" si="86"/>
        <v/>
      </c>
      <c r="H1587" s="13">
        <v>-5</v>
      </c>
      <c r="I1587" s="13" t="str">
        <f t="shared" si="80"/>
        <v/>
      </c>
      <c r="J1587" s="13" t="str">
        <f t="shared" si="81"/>
        <v/>
      </c>
      <c r="K1587" s="13" t="str">
        <f t="shared" si="82"/>
        <v/>
      </c>
      <c r="L1587" s="13" t="str">
        <f t="shared" si="83"/>
        <v/>
      </c>
      <c r="P1587" s="5"/>
    </row>
    <row r="1588" spans="1:16" x14ac:dyDescent="0.25">
      <c r="A1588" s="7">
        <v>40609</v>
      </c>
      <c r="B1588" s="8">
        <v>300</v>
      </c>
      <c r="C1588" s="11">
        <v>43.93</v>
      </c>
      <c r="D1588" s="12">
        <v>43.93</v>
      </c>
      <c r="E1588" s="9" t="str">
        <f t="shared" si="84"/>
        <v/>
      </c>
      <c r="F1588" s="9" t="str">
        <f t="shared" si="85"/>
        <v/>
      </c>
      <c r="G1588" s="9" t="str">
        <f t="shared" si="86"/>
        <v/>
      </c>
      <c r="H1588" s="13">
        <v>-5</v>
      </c>
      <c r="I1588" s="13" t="str">
        <f t="shared" si="80"/>
        <v/>
      </c>
      <c r="J1588" s="13" t="str">
        <f t="shared" si="81"/>
        <v/>
      </c>
      <c r="K1588" s="13" t="str">
        <f t="shared" si="82"/>
        <v/>
      </c>
      <c r="L1588" s="13" t="str">
        <f t="shared" si="83"/>
        <v/>
      </c>
      <c r="P1588" s="6"/>
    </row>
    <row r="1589" spans="1:16" x14ac:dyDescent="0.25">
      <c r="A1589" s="7">
        <v>40609</v>
      </c>
      <c r="B1589" s="8">
        <v>400</v>
      </c>
      <c r="C1589" s="11">
        <v>43.93</v>
      </c>
      <c r="D1589" s="12">
        <v>43.935000000000002</v>
      </c>
      <c r="E1589" s="9" t="str">
        <f t="shared" si="84"/>
        <v/>
      </c>
      <c r="F1589" s="9" t="str">
        <f t="shared" si="85"/>
        <v/>
      </c>
      <c r="G1589" s="9" t="str">
        <f t="shared" si="86"/>
        <v/>
      </c>
      <c r="H1589" s="13">
        <v>-5</v>
      </c>
      <c r="I1589" s="13" t="str">
        <f t="shared" si="80"/>
        <v/>
      </c>
      <c r="J1589" s="13" t="str">
        <f t="shared" si="81"/>
        <v/>
      </c>
      <c r="K1589" s="13" t="str">
        <f t="shared" si="82"/>
        <v/>
      </c>
      <c r="L1589" s="13" t="str">
        <f t="shared" si="83"/>
        <v/>
      </c>
      <c r="P1589" s="5"/>
    </row>
    <row r="1590" spans="1:16" x14ac:dyDescent="0.25">
      <c r="A1590" s="7">
        <v>40609</v>
      </c>
      <c r="B1590" s="8">
        <v>500</v>
      </c>
      <c r="C1590" s="11">
        <v>47.14</v>
      </c>
      <c r="D1590" s="12">
        <v>47.142000000000003</v>
      </c>
      <c r="E1590" s="9" t="str">
        <f t="shared" si="84"/>
        <v/>
      </c>
      <c r="F1590" s="9" t="str">
        <f t="shared" si="85"/>
        <v/>
      </c>
      <c r="G1590" s="9" t="str">
        <f t="shared" si="86"/>
        <v/>
      </c>
      <c r="H1590" s="13">
        <v>-5</v>
      </c>
      <c r="I1590" s="13" t="str">
        <f t="shared" si="80"/>
        <v/>
      </c>
      <c r="J1590" s="13" t="str">
        <f t="shared" si="81"/>
        <v/>
      </c>
      <c r="K1590" s="13" t="str">
        <f t="shared" si="82"/>
        <v/>
      </c>
      <c r="L1590" s="13" t="str">
        <f t="shared" si="83"/>
        <v/>
      </c>
      <c r="P1590" s="6"/>
    </row>
    <row r="1591" spans="1:16" x14ac:dyDescent="0.25">
      <c r="A1591" s="7">
        <v>40609</v>
      </c>
      <c r="B1591" s="8">
        <v>600</v>
      </c>
      <c r="C1591" s="11">
        <v>63</v>
      </c>
      <c r="D1591" s="12">
        <v>62.997</v>
      </c>
      <c r="E1591" s="9" t="str">
        <f t="shared" si="84"/>
        <v/>
      </c>
      <c r="F1591" s="9" t="str">
        <f t="shared" si="85"/>
        <v/>
      </c>
      <c r="G1591" s="9" t="str">
        <f t="shared" si="86"/>
        <v/>
      </c>
      <c r="H1591" s="13">
        <v>-5</v>
      </c>
      <c r="I1591" s="13" t="str">
        <f t="shared" si="80"/>
        <v/>
      </c>
      <c r="J1591" s="13" t="str">
        <f t="shared" si="81"/>
        <v/>
      </c>
      <c r="K1591" s="13" t="str">
        <f t="shared" si="82"/>
        <v/>
      </c>
      <c r="L1591" s="13" t="str">
        <f t="shared" si="83"/>
        <v/>
      </c>
      <c r="P1591" s="5"/>
    </row>
    <row r="1592" spans="1:16" x14ac:dyDescent="0.25">
      <c r="A1592" s="7">
        <v>40609</v>
      </c>
      <c r="B1592" s="8">
        <v>700</v>
      </c>
      <c r="C1592" s="11">
        <v>65.92</v>
      </c>
      <c r="D1592" s="12">
        <v>66.619</v>
      </c>
      <c r="E1592" s="9" t="str">
        <f t="shared" si="84"/>
        <v/>
      </c>
      <c r="F1592" s="9" t="str">
        <f t="shared" si="85"/>
        <v/>
      </c>
      <c r="G1592" s="9" t="str">
        <f t="shared" si="86"/>
        <v/>
      </c>
      <c r="H1592" s="13">
        <v>-5</v>
      </c>
      <c r="I1592" s="13" t="str">
        <f t="shared" si="80"/>
        <v/>
      </c>
      <c r="J1592" s="13" t="str">
        <f t="shared" si="81"/>
        <v/>
      </c>
      <c r="K1592" s="13" t="str">
        <f t="shared" si="82"/>
        <v/>
      </c>
      <c r="L1592" s="13" t="str">
        <f t="shared" si="83"/>
        <v/>
      </c>
      <c r="P1592" s="6"/>
    </row>
    <row r="1593" spans="1:16" x14ac:dyDescent="0.25">
      <c r="A1593" s="7">
        <v>40609</v>
      </c>
      <c r="B1593" s="8">
        <v>800</v>
      </c>
      <c r="C1593" s="11">
        <v>67.040000000000006</v>
      </c>
      <c r="D1593" s="12">
        <v>69.801000000000002</v>
      </c>
      <c r="E1593" s="9" t="str">
        <f t="shared" si="84"/>
        <v/>
      </c>
      <c r="F1593" s="9" t="str">
        <f t="shared" si="85"/>
        <v/>
      </c>
      <c r="G1593" s="9" t="str">
        <f t="shared" si="86"/>
        <v/>
      </c>
      <c r="H1593" s="13">
        <v>-5</v>
      </c>
      <c r="I1593" s="13" t="str">
        <f t="shared" ref="I1593:I1656" si="87">IF(A1593=A1594,"",MAX(G1593-H1593,0))</f>
        <v/>
      </c>
      <c r="J1593" s="13" t="str">
        <f t="shared" ref="J1593:J1656" si="88">IF(A1593=A1594,"",I1593*10*24)</f>
        <v/>
      </c>
      <c r="K1593" s="13" t="str">
        <f t="shared" ref="K1593:K1656" si="89">IF(A1593=A1594,"",MAX(H1593-G1593,0))</f>
        <v/>
      </c>
      <c r="L1593" s="13" t="str">
        <f t="shared" ref="L1593:L1656" si="90">IF(A1593=A1594,"",K1593*10*24)</f>
        <v/>
      </c>
      <c r="P1593" s="5"/>
    </row>
    <row r="1594" spans="1:16" x14ac:dyDescent="0.25">
      <c r="A1594" s="7">
        <v>40609</v>
      </c>
      <c r="B1594" s="8">
        <v>900</v>
      </c>
      <c r="C1594" s="11">
        <v>65.34</v>
      </c>
      <c r="D1594" s="12">
        <v>71.379000000000005</v>
      </c>
      <c r="E1594" s="9" t="str">
        <f t="shared" si="84"/>
        <v/>
      </c>
      <c r="F1594" s="9" t="str">
        <f t="shared" si="85"/>
        <v/>
      </c>
      <c r="G1594" s="9" t="str">
        <f t="shared" si="86"/>
        <v/>
      </c>
      <c r="H1594" s="13">
        <v>-5</v>
      </c>
      <c r="I1594" s="13" t="str">
        <f t="shared" si="87"/>
        <v/>
      </c>
      <c r="J1594" s="13" t="str">
        <f t="shared" si="88"/>
        <v/>
      </c>
      <c r="K1594" s="13" t="str">
        <f t="shared" si="89"/>
        <v/>
      </c>
      <c r="L1594" s="13" t="str">
        <f t="shared" si="90"/>
        <v/>
      </c>
      <c r="P1594" s="6"/>
    </row>
    <row r="1595" spans="1:16" x14ac:dyDescent="0.25">
      <c r="A1595" s="7">
        <v>40609</v>
      </c>
      <c r="B1595" s="8">
        <v>1000</v>
      </c>
      <c r="C1595" s="11">
        <v>64.28</v>
      </c>
      <c r="D1595" s="12">
        <v>68.36</v>
      </c>
      <c r="E1595" s="9" t="str">
        <f t="shared" si="84"/>
        <v/>
      </c>
      <c r="F1595" s="9" t="str">
        <f t="shared" si="85"/>
        <v/>
      </c>
      <c r="G1595" s="9" t="str">
        <f t="shared" si="86"/>
        <v/>
      </c>
      <c r="H1595" s="13">
        <v>-5</v>
      </c>
      <c r="I1595" s="13" t="str">
        <f t="shared" si="87"/>
        <v/>
      </c>
      <c r="J1595" s="13" t="str">
        <f t="shared" si="88"/>
        <v/>
      </c>
      <c r="K1595" s="13" t="str">
        <f t="shared" si="89"/>
        <v/>
      </c>
      <c r="L1595" s="13" t="str">
        <f t="shared" si="90"/>
        <v/>
      </c>
      <c r="P1595" s="5"/>
    </row>
    <row r="1596" spans="1:16" x14ac:dyDescent="0.25">
      <c r="A1596" s="7">
        <v>40609</v>
      </c>
      <c r="B1596" s="8">
        <v>1100</v>
      </c>
      <c r="C1596" s="11">
        <v>61.26</v>
      </c>
      <c r="D1596" s="12">
        <v>68.025999999999996</v>
      </c>
      <c r="E1596" s="9" t="str">
        <f t="shared" si="84"/>
        <v/>
      </c>
      <c r="F1596" s="9" t="str">
        <f t="shared" si="85"/>
        <v/>
      </c>
      <c r="G1596" s="9" t="str">
        <f t="shared" si="86"/>
        <v/>
      </c>
      <c r="H1596" s="13">
        <v>-5</v>
      </c>
      <c r="I1596" s="13" t="str">
        <f t="shared" si="87"/>
        <v/>
      </c>
      <c r="J1596" s="13" t="str">
        <f t="shared" si="88"/>
        <v/>
      </c>
      <c r="K1596" s="13" t="str">
        <f t="shared" si="89"/>
        <v/>
      </c>
      <c r="L1596" s="13" t="str">
        <f t="shared" si="90"/>
        <v/>
      </c>
      <c r="P1596" s="6"/>
    </row>
    <row r="1597" spans="1:16" x14ac:dyDescent="0.25">
      <c r="A1597" s="7">
        <v>40609</v>
      </c>
      <c r="B1597" s="8">
        <v>1200</v>
      </c>
      <c r="C1597" s="11">
        <v>55.23</v>
      </c>
      <c r="D1597" s="12">
        <v>65.114999999999995</v>
      </c>
      <c r="E1597" s="9" t="str">
        <f t="shared" si="84"/>
        <v/>
      </c>
      <c r="F1597" s="9" t="str">
        <f t="shared" si="85"/>
        <v/>
      </c>
      <c r="G1597" s="9" t="str">
        <f t="shared" si="86"/>
        <v/>
      </c>
      <c r="H1597" s="13">
        <v>-5</v>
      </c>
      <c r="I1597" s="13" t="str">
        <f t="shared" si="87"/>
        <v/>
      </c>
      <c r="J1597" s="13" t="str">
        <f t="shared" si="88"/>
        <v/>
      </c>
      <c r="K1597" s="13" t="str">
        <f t="shared" si="89"/>
        <v/>
      </c>
      <c r="L1597" s="13" t="str">
        <f t="shared" si="90"/>
        <v/>
      </c>
      <c r="P1597" s="5"/>
    </row>
    <row r="1598" spans="1:16" x14ac:dyDescent="0.25">
      <c r="A1598" s="7">
        <v>40609</v>
      </c>
      <c r="B1598" s="8">
        <v>1300</v>
      </c>
      <c r="C1598" s="11">
        <v>55.24</v>
      </c>
      <c r="D1598" s="12">
        <v>59.939</v>
      </c>
      <c r="E1598" s="9" t="str">
        <f t="shared" si="84"/>
        <v/>
      </c>
      <c r="F1598" s="9" t="str">
        <f t="shared" si="85"/>
        <v/>
      </c>
      <c r="G1598" s="9" t="str">
        <f t="shared" si="86"/>
        <v/>
      </c>
      <c r="H1598" s="13">
        <v>-5</v>
      </c>
      <c r="I1598" s="13" t="str">
        <f t="shared" si="87"/>
        <v/>
      </c>
      <c r="J1598" s="13" t="str">
        <f t="shared" si="88"/>
        <v/>
      </c>
      <c r="K1598" s="13" t="str">
        <f t="shared" si="89"/>
        <v/>
      </c>
      <c r="L1598" s="13" t="str">
        <f t="shared" si="90"/>
        <v/>
      </c>
      <c r="P1598" s="6"/>
    </row>
    <row r="1599" spans="1:16" x14ac:dyDescent="0.25">
      <c r="A1599" s="7">
        <v>40609</v>
      </c>
      <c r="B1599" s="8">
        <v>1400</v>
      </c>
      <c r="C1599" s="11">
        <v>51.55</v>
      </c>
      <c r="D1599" s="12">
        <v>51.55</v>
      </c>
      <c r="E1599" s="9" t="str">
        <f t="shared" si="84"/>
        <v/>
      </c>
      <c r="F1599" s="9" t="str">
        <f t="shared" si="85"/>
        <v/>
      </c>
      <c r="G1599" s="9" t="str">
        <f t="shared" si="86"/>
        <v/>
      </c>
      <c r="H1599" s="13">
        <v>-5</v>
      </c>
      <c r="I1599" s="13" t="str">
        <f t="shared" si="87"/>
        <v/>
      </c>
      <c r="J1599" s="13" t="str">
        <f t="shared" si="88"/>
        <v/>
      </c>
      <c r="K1599" s="13" t="str">
        <f t="shared" si="89"/>
        <v/>
      </c>
      <c r="L1599" s="13" t="str">
        <f t="shared" si="90"/>
        <v/>
      </c>
      <c r="P1599" s="5"/>
    </row>
    <row r="1600" spans="1:16" x14ac:dyDescent="0.25">
      <c r="A1600" s="7">
        <v>40609</v>
      </c>
      <c r="B1600" s="8">
        <v>1500</v>
      </c>
      <c r="C1600" s="11">
        <v>49.5</v>
      </c>
      <c r="D1600" s="12">
        <v>49.505000000000003</v>
      </c>
      <c r="E1600" s="9" t="str">
        <f t="shared" si="84"/>
        <v/>
      </c>
      <c r="F1600" s="9" t="str">
        <f t="shared" si="85"/>
        <v/>
      </c>
      <c r="G1600" s="9" t="str">
        <f t="shared" si="86"/>
        <v/>
      </c>
      <c r="H1600" s="13">
        <v>-5</v>
      </c>
      <c r="I1600" s="13" t="str">
        <f t="shared" si="87"/>
        <v/>
      </c>
      <c r="J1600" s="13" t="str">
        <f t="shared" si="88"/>
        <v/>
      </c>
      <c r="K1600" s="13" t="str">
        <f t="shared" si="89"/>
        <v/>
      </c>
      <c r="L1600" s="13" t="str">
        <f t="shared" si="90"/>
        <v/>
      </c>
      <c r="P1600" s="6"/>
    </row>
    <row r="1601" spans="1:16" x14ac:dyDescent="0.25">
      <c r="A1601" s="7">
        <v>40609</v>
      </c>
      <c r="B1601" s="8">
        <v>1600</v>
      </c>
      <c r="C1601" s="11">
        <v>50.14</v>
      </c>
      <c r="D1601" s="12">
        <v>50.137</v>
      </c>
      <c r="E1601" s="9" t="str">
        <f t="shared" si="84"/>
        <v/>
      </c>
      <c r="F1601" s="9" t="str">
        <f t="shared" si="85"/>
        <v/>
      </c>
      <c r="G1601" s="9" t="str">
        <f t="shared" si="86"/>
        <v/>
      </c>
      <c r="H1601" s="13">
        <v>-5</v>
      </c>
      <c r="I1601" s="13" t="str">
        <f t="shared" si="87"/>
        <v/>
      </c>
      <c r="J1601" s="13" t="str">
        <f t="shared" si="88"/>
        <v/>
      </c>
      <c r="K1601" s="13" t="str">
        <f t="shared" si="89"/>
        <v/>
      </c>
      <c r="L1601" s="13" t="str">
        <f t="shared" si="90"/>
        <v/>
      </c>
      <c r="P1601" s="5"/>
    </row>
    <row r="1602" spans="1:16" x14ac:dyDescent="0.25">
      <c r="A1602" s="7">
        <v>40609</v>
      </c>
      <c r="B1602" s="8">
        <v>1700</v>
      </c>
      <c r="C1602" s="11">
        <v>59.63</v>
      </c>
      <c r="D1602" s="12">
        <v>59.628999999999998</v>
      </c>
      <c r="E1602" s="9" t="str">
        <f t="shared" si="84"/>
        <v/>
      </c>
      <c r="F1602" s="9" t="str">
        <f t="shared" si="85"/>
        <v/>
      </c>
      <c r="G1602" s="9" t="str">
        <f t="shared" si="86"/>
        <v/>
      </c>
      <c r="H1602" s="13">
        <v>-5</v>
      </c>
      <c r="I1602" s="13" t="str">
        <f t="shared" si="87"/>
        <v/>
      </c>
      <c r="J1602" s="13" t="str">
        <f t="shared" si="88"/>
        <v/>
      </c>
      <c r="K1602" s="13" t="str">
        <f t="shared" si="89"/>
        <v/>
      </c>
      <c r="L1602" s="13" t="str">
        <f t="shared" si="90"/>
        <v/>
      </c>
      <c r="P1602" s="6"/>
    </row>
    <row r="1603" spans="1:16" x14ac:dyDescent="0.25">
      <c r="A1603" s="7">
        <v>40609</v>
      </c>
      <c r="B1603" s="8">
        <v>1800</v>
      </c>
      <c r="C1603" s="11">
        <v>71.09</v>
      </c>
      <c r="D1603" s="12">
        <v>71.091999999999999</v>
      </c>
      <c r="E1603" s="9" t="str">
        <f t="shared" si="84"/>
        <v/>
      </c>
      <c r="F1603" s="9" t="str">
        <f t="shared" si="85"/>
        <v/>
      </c>
      <c r="G1603" s="9" t="str">
        <f t="shared" si="86"/>
        <v/>
      </c>
      <c r="H1603" s="13">
        <v>-5</v>
      </c>
      <c r="I1603" s="13" t="str">
        <f t="shared" si="87"/>
        <v/>
      </c>
      <c r="J1603" s="13" t="str">
        <f t="shared" si="88"/>
        <v/>
      </c>
      <c r="K1603" s="13" t="str">
        <f t="shared" si="89"/>
        <v/>
      </c>
      <c r="L1603" s="13" t="str">
        <f t="shared" si="90"/>
        <v/>
      </c>
      <c r="P1603" s="5"/>
    </row>
    <row r="1604" spans="1:16" x14ac:dyDescent="0.25">
      <c r="A1604" s="7">
        <v>40609</v>
      </c>
      <c r="B1604" s="8">
        <v>1900</v>
      </c>
      <c r="C1604" s="11">
        <v>82.12</v>
      </c>
      <c r="D1604" s="12">
        <v>82.116</v>
      </c>
      <c r="E1604" s="9" t="str">
        <f t="shared" si="84"/>
        <v/>
      </c>
      <c r="F1604" s="9" t="str">
        <f t="shared" si="85"/>
        <v/>
      </c>
      <c r="G1604" s="9" t="str">
        <f t="shared" si="86"/>
        <v/>
      </c>
      <c r="H1604" s="13">
        <v>-5</v>
      </c>
      <c r="I1604" s="13" t="str">
        <f t="shared" si="87"/>
        <v/>
      </c>
      <c r="J1604" s="13" t="str">
        <f t="shared" si="88"/>
        <v/>
      </c>
      <c r="K1604" s="13" t="str">
        <f t="shared" si="89"/>
        <v/>
      </c>
      <c r="L1604" s="13" t="str">
        <f t="shared" si="90"/>
        <v/>
      </c>
      <c r="P1604" s="6"/>
    </row>
    <row r="1605" spans="1:16" x14ac:dyDescent="0.25">
      <c r="A1605" s="7">
        <v>40609</v>
      </c>
      <c r="B1605" s="8">
        <v>2000</v>
      </c>
      <c r="C1605" s="11">
        <v>66.040000000000006</v>
      </c>
      <c r="D1605" s="12">
        <v>69.239999999999995</v>
      </c>
      <c r="E1605" s="9" t="str">
        <f t="shared" si="84"/>
        <v/>
      </c>
      <c r="F1605" s="9" t="str">
        <f t="shared" si="85"/>
        <v/>
      </c>
      <c r="G1605" s="9" t="str">
        <f t="shared" si="86"/>
        <v/>
      </c>
      <c r="H1605" s="13">
        <v>-5</v>
      </c>
      <c r="I1605" s="13" t="str">
        <f t="shared" si="87"/>
        <v/>
      </c>
      <c r="J1605" s="13" t="str">
        <f t="shared" si="88"/>
        <v/>
      </c>
      <c r="K1605" s="13" t="str">
        <f t="shared" si="89"/>
        <v/>
      </c>
      <c r="L1605" s="13" t="str">
        <f t="shared" si="90"/>
        <v/>
      </c>
      <c r="P1605" s="5"/>
    </row>
    <row r="1606" spans="1:16" x14ac:dyDescent="0.25">
      <c r="A1606" s="7">
        <v>40609</v>
      </c>
      <c r="B1606" s="8">
        <v>2100</v>
      </c>
      <c r="C1606" s="11">
        <v>54.93</v>
      </c>
      <c r="D1606" s="12">
        <v>54.93</v>
      </c>
      <c r="E1606" s="9" t="str">
        <f t="shared" si="84"/>
        <v/>
      </c>
      <c r="F1606" s="9" t="str">
        <f t="shared" si="85"/>
        <v/>
      </c>
      <c r="G1606" s="9" t="str">
        <f t="shared" si="86"/>
        <v/>
      </c>
      <c r="H1606" s="13">
        <v>-5</v>
      </c>
      <c r="I1606" s="13" t="str">
        <f t="shared" si="87"/>
        <v/>
      </c>
      <c r="J1606" s="13" t="str">
        <f t="shared" si="88"/>
        <v/>
      </c>
      <c r="K1606" s="13" t="str">
        <f t="shared" si="89"/>
        <v/>
      </c>
      <c r="L1606" s="13" t="str">
        <f t="shared" si="90"/>
        <v/>
      </c>
      <c r="P1606" s="6"/>
    </row>
    <row r="1607" spans="1:16" x14ac:dyDescent="0.25">
      <c r="A1607" s="7">
        <v>40609</v>
      </c>
      <c r="B1607" s="8">
        <v>2200</v>
      </c>
      <c r="C1607" s="11">
        <v>51.77</v>
      </c>
      <c r="D1607" s="12">
        <v>63.133000000000003</v>
      </c>
      <c r="E1607" s="9" t="str">
        <f t="shared" si="84"/>
        <v/>
      </c>
      <c r="F1607" s="9" t="str">
        <f t="shared" si="85"/>
        <v/>
      </c>
      <c r="G1607" s="9" t="str">
        <f t="shared" si="86"/>
        <v/>
      </c>
      <c r="H1607" s="13">
        <v>-5</v>
      </c>
      <c r="I1607" s="13" t="str">
        <f t="shared" si="87"/>
        <v/>
      </c>
      <c r="J1607" s="13" t="str">
        <f t="shared" si="88"/>
        <v/>
      </c>
      <c r="K1607" s="13" t="str">
        <f t="shared" si="89"/>
        <v/>
      </c>
      <c r="L1607" s="13" t="str">
        <f t="shared" si="90"/>
        <v/>
      </c>
      <c r="P1607" s="5"/>
    </row>
    <row r="1608" spans="1:16" x14ac:dyDescent="0.25">
      <c r="A1608" s="7">
        <v>40609</v>
      </c>
      <c r="B1608" s="8">
        <v>2300</v>
      </c>
      <c r="C1608" s="11">
        <v>45.87</v>
      </c>
      <c r="D1608" s="12">
        <v>63.279000000000003</v>
      </c>
      <c r="E1608" s="9">
        <f t="shared" si="84"/>
        <v>56.578333333333326</v>
      </c>
      <c r="F1608" s="9">
        <f t="shared" si="85"/>
        <v>59.366374999999998</v>
      </c>
      <c r="G1608" s="9">
        <f t="shared" si="86"/>
        <v>-2.7880416666666719</v>
      </c>
      <c r="H1608" s="13">
        <v>-5</v>
      </c>
      <c r="I1608" s="13">
        <f t="shared" si="87"/>
        <v>2.2119583333333281</v>
      </c>
      <c r="J1608" s="13">
        <f t="shared" si="88"/>
        <v>530.86999999999875</v>
      </c>
      <c r="K1608" s="13">
        <f t="shared" si="89"/>
        <v>0</v>
      </c>
      <c r="L1608" s="13">
        <f t="shared" si="90"/>
        <v>0</v>
      </c>
      <c r="P1608" s="6"/>
    </row>
    <row r="1609" spans="1:16" x14ac:dyDescent="0.25">
      <c r="A1609" s="7">
        <v>40610</v>
      </c>
      <c r="B1609" s="8">
        <v>0</v>
      </c>
      <c r="C1609" s="11">
        <v>45.94</v>
      </c>
      <c r="D1609" s="12">
        <v>52.98</v>
      </c>
      <c r="E1609" s="9" t="str">
        <f t="shared" si="84"/>
        <v/>
      </c>
      <c r="F1609" s="9" t="str">
        <f t="shared" si="85"/>
        <v/>
      </c>
      <c r="G1609" s="9" t="str">
        <f t="shared" si="86"/>
        <v/>
      </c>
      <c r="H1609" s="13">
        <v>-5</v>
      </c>
      <c r="I1609" s="13" t="str">
        <f t="shared" si="87"/>
        <v/>
      </c>
      <c r="J1609" s="13" t="str">
        <f t="shared" si="88"/>
        <v/>
      </c>
      <c r="K1609" s="13" t="str">
        <f t="shared" si="89"/>
        <v/>
      </c>
      <c r="L1609" s="13" t="str">
        <f t="shared" si="90"/>
        <v/>
      </c>
      <c r="P1609" s="5"/>
    </row>
    <row r="1610" spans="1:16" x14ac:dyDescent="0.25">
      <c r="A1610" s="7">
        <v>40610</v>
      </c>
      <c r="B1610" s="8">
        <v>100</v>
      </c>
      <c r="C1610" s="11">
        <v>43.96</v>
      </c>
      <c r="D1610" s="12">
        <v>53.021999999999998</v>
      </c>
      <c r="E1610" s="9" t="str">
        <f t="shared" si="84"/>
        <v/>
      </c>
      <c r="F1610" s="9" t="str">
        <f t="shared" si="85"/>
        <v/>
      </c>
      <c r="G1610" s="9" t="str">
        <f t="shared" si="86"/>
        <v/>
      </c>
      <c r="H1610" s="13">
        <v>-5</v>
      </c>
      <c r="I1610" s="13" t="str">
        <f t="shared" si="87"/>
        <v/>
      </c>
      <c r="J1610" s="13" t="str">
        <f t="shared" si="88"/>
        <v/>
      </c>
      <c r="K1610" s="13" t="str">
        <f t="shared" si="89"/>
        <v/>
      </c>
      <c r="L1610" s="13" t="str">
        <f t="shared" si="90"/>
        <v/>
      </c>
      <c r="P1610" s="6"/>
    </row>
    <row r="1611" spans="1:16" x14ac:dyDescent="0.25">
      <c r="A1611" s="7">
        <v>40610</v>
      </c>
      <c r="B1611" s="8">
        <v>200</v>
      </c>
      <c r="C1611" s="11">
        <v>44.94</v>
      </c>
      <c r="D1611" s="12">
        <v>48.076999999999998</v>
      </c>
      <c r="E1611" s="9" t="str">
        <f t="shared" si="84"/>
        <v/>
      </c>
      <c r="F1611" s="9" t="str">
        <f t="shared" si="85"/>
        <v/>
      </c>
      <c r="G1611" s="9" t="str">
        <f t="shared" si="86"/>
        <v/>
      </c>
      <c r="H1611" s="13">
        <v>-5</v>
      </c>
      <c r="I1611" s="13" t="str">
        <f t="shared" si="87"/>
        <v/>
      </c>
      <c r="J1611" s="13" t="str">
        <f t="shared" si="88"/>
        <v/>
      </c>
      <c r="K1611" s="13" t="str">
        <f t="shared" si="89"/>
        <v/>
      </c>
      <c r="L1611" s="13" t="str">
        <f t="shared" si="90"/>
        <v/>
      </c>
      <c r="P1611" s="5"/>
    </row>
    <row r="1612" spans="1:16" x14ac:dyDescent="0.25">
      <c r="A1612" s="7">
        <v>40610</v>
      </c>
      <c r="B1612" s="8">
        <v>300</v>
      </c>
      <c r="C1612" s="11">
        <v>43.99</v>
      </c>
      <c r="D1612" s="12">
        <v>43.987000000000002</v>
      </c>
      <c r="E1612" s="9" t="str">
        <f t="shared" si="84"/>
        <v/>
      </c>
      <c r="F1612" s="9" t="str">
        <f t="shared" si="85"/>
        <v/>
      </c>
      <c r="G1612" s="9" t="str">
        <f t="shared" si="86"/>
        <v/>
      </c>
      <c r="H1612" s="13">
        <v>-5</v>
      </c>
      <c r="I1612" s="13" t="str">
        <f t="shared" si="87"/>
        <v/>
      </c>
      <c r="J1612" s="13" t="str">
        <f t="shared" si="88"/>
        <v/>
      </c>
      <c r="K1612" s="13" t="str">
        <f t="shared" si="89"/>
        <v/>
      </c>
      <c r="L1612" s="13" t="str">
        <f t="shared" si="90"/>
        <v/>
      </c>
      <c r="P1612" s="6"/>
    </row>
    <row r="1613" spans="1:16" x14ac:dyDescent="0.25">
      <c r="A1613" s="7">
        <v>40610</v>
      </c>
      <c r="B1613" s="8">
        <v>400</v>
      </c>
      <c r="C1613" s="11">
        <v>44.08</v>
      </c>
      <c r="D1613" s="12">
        <v>44.081000000000003</v>
      </c>
      <c r="E1613" s="9" t="str">
        <f t="shared" si="84"/>
        <v/>
      </c>
      <c r="F1613" s="9" t="str">
        <f t="shared" si="85"/>
        <v/>
      </c>
      <c r="G1613" s="9" t="str">
        <f t="shared" si="86"/>
        <v/>
      </c>
      <c r="H1613" s="13">
        <v>-5</v>
      </c>
      <c r="I1613" s="13" t="str">
        <f t="shared" si="87"/>
        <v/>
      </c>
      <c r="J1613" s="13" t="str">
        <f t="shared" si="88"/>
        <v/>
      </c>
      <c r="K1613" s="13" t="str">
        <f t="shared" si="89"/>
        <v/>
      </c>
      <c r="L1613" s="13" t="str">
        <f t="shared" si="90"/>
        <v/>
      </c>
      <c r="P1613" s="5"/>
    </row>
    <row r="1614" spans="1:16" x14ac:dyDescent="0.25">
      <c r="A1614" s="7">
        <v>40610</v>
      </c>
      <c r="B1614" s="8">
        <v>500</v>
      </c>
      <c r="C1614" s="11">
        <v>46.37</v>
      </c>
      <c r="D1614" s="12">
        <v>53.279000000000003</v>
      </c>
      <c r="E1614" s="9" t="str">
        <f t="shared" si="84"/>
        <v/>
      </c>
      <c r="F1614" s="9" t="str">
        <f t="shared" si="85"/>
        <v/>
      </c>
      <c r="G1614" s="9" t="str">
        <f t="shared" si="86"/>
        <v/>
      </c>
      <c r="H1614" s="13">
        <v>-5</v>
      </c>
      <c r="I1614" s="13" t="str">
        <f t="shared" si="87"/>
        <v/>
      </c>
      <c r="J1614" s="13" t="str">
        <f t="shared" si="88"/>
        <v/>
      </c>
      <c r="K1614" s="13" t="str">
        <f t="shared" si="89"/>
        <v/>
      </c>
      <c r="L1614" s="13" t="str">
        <f t="shared" si="90"/>
        <v/>
      </c>
      <c r="P1614" s="6"/>
    </row>
    <row r="1615" spans="1:16" x14ac:dyDescent="0.25">
      <c r="A1615" s="7">
        <v>40610</v>
      </c>
      <c r="B1615" s="8">
        <v>600</v>
      </c>
      <c r="C1615" s="11">
        <v>50.28</v>
      </c>
      <c r="D1615" s="12">
        <v>63.484000000000002</v>
      </c>
      <c r="E1615" s="9" t="str">
        <f t="shared" si="84"/>
        <v/>
      </c>
      <c r="F1615" s="9" t="str">
        <f t="shared" si="85"/>
        <v/>
      </c>
      <c r="G1615" s="9" t="str">
        <f t="shared" si="86"/>
        <v/>
      </c>
      <c r="H1615" s="13">
        <v>-5</v>
      </c>
      <c r="I1615" s="13" t="str">
        <f t="shared" si="87"/>
        <v/>
      </c>
      <c r="J1615" s="13" t="str">
        <f t="shared" si="88"/>
        <v/>
      </c>
      <c r="K1615" s="13" t="str">
        <f t="shared" si="89"/>
        <v/>
      </c>
      <c r="L1615" s="13" t="str">
        <f t="shared" si="90"/>
        <v/>
      </c>
      <c r="P1615" s="5"/>
    </row>
    <row r="1616" spans="1:16" x14ac:dyDescent="0.25">
      <c r="A1616" s="7">
        <v>40610</v>
      </c>
      <c r="B1616" s="8">
        <v>700</v>
      </c>
      <c r="C1616" s="11">
        <v>64.02</v>
      </c>
      <c r="D1616" s="12">
        <v>69.102999999999994</v>
      </c>
      <c r="E1616" s="9" t="str">
        <f t="shared" si="84"/>
        <v/>
      </c>
      <c r="F1616" s="9" t="str">
        <f t="shared" si="85"/>
        <v/>
      </c>
      <c r="G1616" s="9" t="str">
        <f t="shared" si="86"/>
        <v/>
      </c>
      <c r="H1616" s="13">
        <v>-5</v>
      </c>
      <c r="I1616" s="13" t="str">
        <f t="shared" si="87"/>
        <v/>
      </c>
      <c r="J1616" s="13" t="str">
        <f t="shared" si="88"/>
        <v/>
      </c>
      <c r="K1616" s="13" t="str">
        <f t="shared" si="89"/>
        <v/>
      </c>
      <c r="L1616" s="13" t="str">
        <f t="shared" si="90"/>
        <v/>
      </c>
      <c r="P1616" s="6"/>
    </row>
    <row r="1617" spans="1:16" x14ac:dyDescent="0.25">
      <c r="A1617" s="7">
        <v>40610</v>
      </c>
      <c r="B1617" s="8">
        <v>800</v>
      </c>
      <c r="C1617" s="11">
        <v>64.14</v>
      </c>
      <c r="D1617" s="12">
        <v>70.325999999999993</v>
      </c>
      <c r="E1617" s="9" t="str">
        <f t="shared" si="84"/>
        <v/>
      </c>
      <c r="F1617" s="9" t="str">
        <f t="shared" si="85"/>
        <v/>
      </c>
      <c r="G1617" s="9" t="str">
        <f t="shared" si="86"/>
        <v/>
      </c>
      <c r="H1617" s="13">
        <v>-5</v>
      </c>
      <c r="I1617" s="13" t="str">
        <f t="shared" si="87"/>
        <v/>
      </c>
      <c r="J1617" s="13" t="str">
        <f t="shared" si="88"/>
        <v/>
      </c>
      <c r="K1617" s="13" t="str">
        <f t="shared" si="89"/>
        <v/>
      </c>
      <c r="L1617" s="13" t="str">
        <f t="shared" si="90"/>
        <v/>
      </c>
      <c r="P1617" s="5"/>
    </row>
    <row r="1618" spans="1:16" x14ac:dyDescent="0.25">
      <c r="A1618" s="7">
        <v>40610</v>
      </c>
      <c r="B1618" s="8">
        <v>900</v>
      </c>
      <c r="C1618" s="11">
        <v>61.45</v>
      </c>
      <c r="D1618" s="12">
        <v>70.006</v>
      </c>
      <c r="E1618" s="9" t="str">
        <f t="shared" si="84"/>
        <v/>
      </c>
      <c r="F1618" s="9" t="str">
        <f t="shared" si="85"/>
        <v/>
      </c>
      <c r="G1618" s="9" t="str">
        <f t="shared" si="86"/>
        <v/>
      </c>
      <c r="H1618" s="13">
        <v>-5</v>
      </c>
      <c r="I1618" s="13" t="str">
        <f t="shared" si="87"/>
        <v/>
      </c>
      <c r="J1618" s="13" t="str">
        <f t="shared" si="88"/>
        <v/>
      </c>
      <c r="K1618" s="13" t="str">
        <f t="shared" si="89"/>
        <v/>
      </c>
      <c r="L1618" s="13" t="str">
        <f t="shared" si="90"/>
        <v/>
      </c>
      <c r="P1618" s="6"/>
    </row>
    <row r="1619" spans="1:16" x14ac:dyDescent="0.25">
      <c r="A1619" s="7">
        <v>40610</v>
      </c>
      <c r="B1619" s="8">
        <v>1000</v>
      </c>
      <c r="C1619" s="11">
        <v>57.05</v>
      </c>
      <c r="D1619" s="12">
        <v>69.95</v>
      </c>
      <c r="E1619" s="9" t="str">
        <f t="shared" si="84"/>
        <v/>
      </c>
      <c r="F1619" s="9" t="str">
        <f t="shared" si="85"/>
        <v/>
      </c>
      <c r="G1619" s="9" t="str">
        <f t="shared" si="86"/>
        <v/>
      </c>
      <c r="H1619" s="13">
        <v>-5</v>
      </c>
      <c r="I1619" s="13" t="str">
        <f t="shared" si="87"/>
        <v/>
      </c>
      <c r="J1619" s="13" t="str">
        <f t="shared" si="88"/>
        <v/>
      </c>
      <c r="K1619" s="13" t="str">
        <f t="shared" si="89"/>
        <v/>
      </c>
      <c r="L1619" s="13" t="str">
        <f t="shared" si="90"/>
        <v/>
      </c>
      <c r="P1619" s="5"/>
    </row>
    <row r="1620" spans="1:16" x14ac:dyDescent="0.25">
      <c r="A1620" s="7">
        <v>40610</v>
      </c>
      <c r="B1620" s="8">
        <v>1100</v>
      </c>
      <c r="C1620" s="11">
        <v>55.38</v>
      </c>
      <c r="D1620" s="12">
        <v>68.22</v>
      </c>
      <c r="E1620" s="9" t="str">
        <f t="shared" si="84"/>
        <v/>
      </c>
      <c r="F1620" s="9" t="str">
        <f t="shared" si="85"/>
        <v/>
      </c>
      <c r="G1620" s="9" t="str">
        <f t="shared" si="86"/>
        <v/>
      </c>
      <c r="H1620" s="13">
        <v>-5</v>
      </c>
      <c r="I1620" s="13" t="str">
        <f t="shared" si="87"/>
        <v/>
      </c>
      <c r="J1620" s="13" t="str">
        <f t="shared" si="88"/>
        <v/>
      </c>
      <c r="K1620" s="13" t="str">
        <f t="shared" si="89"/>
        <v/>
      </c>
      <c r="L1620" s="13" t="str">
        <f t="shared" si="90"/>
        <v/>
      </c>
      <c r="P1620" s="6"/>
    </row>
    <row r="1621" spans="1:16" x14ac:dyDescent="0.25">
      <c r="A1621" s="7">
        <v>40610</v>
      </c>
      <c r="B1621" s="8">
        <v>1200</v>
      </c>
      <c r="C1621" s="11">
        <v>53.97</v>
      </c>
      <c r="D1621" s="12">
        <v>65.834000000000003</v>
      </c>
      <c r="E1621" s="9" t="str">
        <f t="shared" si="84"/>
        <v/>
      </c>
      <c r="F1621" s="9" t="str">
        <f t="shared" si="85"/>
        <v/>
      </c>
      <c r="G1621" s="9" t="str">
        <f t="shared" si="86"/>
        <v/>
      </c>
      <c r="H1621" s="13">
        <v>-5</v>
      </c>
      <c r="I1621" s="13" t="str">
        <f t="shared" si="87"/>
        <v/>
      </c>
      <c r="J1621" s="13" t="str">
        <f t="shared" si="88"/>
        <v/>
      </c>
      <c r="K1621" s="13" t="str">
        <f t="shared" si="89"/>
        <v/>
      </c>
      <c r="L1621" s="13" t="str">
        <f t="shared" si="90"/>
        <v/>
      </c>
      <c r="P1621" s="5"/>
    </row>
    <row r="1622" spans="1:16" x14ac:dyDescent="0.25">
      <c r="A1622" s="7">
        <v>40610</v>
      </c>
      <c r="B1622" s="8">
        <v>1300</v>
      </c>
      <c r="C1622" s="11">
        <v>53.56</v>
      </c>
      <c r="D1622" s="12">
        <v>57.893999999999998</v>
      </c>
      <c r="E1622" s="9" t="str">
        <f t="shared" si="84"/>
        <v/>
      </c>
      <c r="F1622" s="9" t="str">
        <f t="shared" si="85"/>
        <v/>
      </c>
      <c r="G1622" s="9" t="str">
        <f t="shared" si="86"/>
        <v/>
      </c>
      <c r="H1622" s="13">
        <v>-5</v>
      </c>
      <c r="I1622" s="13" t="str">
        <f t="shared" si="87"/>
        <v/>
      </c>
      <c r="J1622" s="13" t="str">
        <f t="shared" si="88"/>
        <v/>
      </c>
      <c r="K1622" s="13" t="str">
        <f t="shared" si="89"/>
        <v/>
      </c>
      <c r="L1622" s="13" t="str">
        <f t="shared" si="90"/>
        <v/>
      </c>
      <c r="P1622" s="6"/>
    </row>
    <row r="1623" spans="1:16" x14ac:dyDescent="0.25">
      <c r="A1623" s="7">
        <v>40610</v>
      </c>
      <c r="B1623" s="8">
        <v>1400</v>
      </c>
      <c r="C1623" s="11">
        <v>53.08</v>
      </c>
      <c r="D1623" s="12">
        <v>53.082999999999998</v>
      </c>
      <c r="E1623" s="9" t="str">
        <f t="shared" si="84"/>
        <v/>
      </c>
      <c r="F1623" s="9" t="str">
        <f t="shared" si="85"/>
        <v/>
      </c>
      <c r="G1623" s="9" t="str">
        <f t="shared" si="86"/>
        <v/>
      </c>
      <c r="H1623" s="13">
        <v>-5</v>
      </c>
      <c r="I1623" s="13" t="str">
        <f t="shared" si="87"/>
        <v/>
      </c>
      <c r="J1623" s="13" t="str">
        <f t="shared" si="88"/>
        <v/>
      </c>
      <c r="K1623" s="13" t="str">
        <f t="shared" si="89"/>
        <v/>
      </c>
      <c r="L1623" s="13" t="str">
        <f t="shared" si="90"/>
        <v/>
      </c>
      <c r="P1623" s="5"/>
    </row>
    <row r="1624" spans="1:16" x14ac:dyDescent="0.25">
      <c r="A1624" s="7">
        <v>40610</v>
      </c>
      <c r="B1624" s="8">
        <v>1500</v>
      </c>
      <c r="C1624" s="11">
        <v>50</v>
      </c>
      <c r="D1624" s="12">
        <v>50</v>
      </c>
      <c r="E1624" s="9" t="str">
        <f t="shared" si="84"/>
        <v/>
      </c>
      <c r="F1624" s="9" t="str">
        <f t="shared" si="85"/>
        <v/>
      </c>
      <c r="G1624" s="9" t="str">
        <f t="shared" si="86"/>
        <v/>
      </c>
      <c r="H1624" s="13">
        <v>-5</v>
      </c>
      <c r="I1624" s="13" t="str">
        <f t="shared" si="87"/>
        <v/>
      </c>
      <c r="J1624" s="13" t="str">
        <f t="shared" si="88"/>
        <v/>
      </c>
      <c r="K1624" s="13" t="str">
        <f t="shared" si="89"/>
        <v/>
      </c>
      <c r="L1624" s="13" t="str">
        <f t="shared" si="90"/>
        <v/>
      </c>
      <c r="P1624" s="6"/>
    </row>
    <row r="1625" spans="1:16" x14ac:dyDescent="0.25">
      <c r="A1625" s="7">
        <v>40610</v>
      </c>
      <c r="B1625" s="8">
        <v>1600</v>
      </c>
      <c r="C1625" s="11">
        <v>49.8</v>
      </c>
      <c r="D1625" s="12">
        <v>49.804000000000002</v>
      </c>
      <c r="E1625" s="9" t="str">
        <f t="shared" si="84"/>
        <v/>
      </c>
      <c r="F1625" s="9" t="str">
        <f t="shared" si="85"/>
        <v/>
      </c>
      <c r="G1625" s="9" t="str">
        <f t="shared" si="86"/>
        <v/>
      </c>
      <c r="H1625" s="13">
        <v>-5</v>
      </c>
      <c r="I1625" s="13" t="str">
        <f t="shared" si="87"/>
        <v/>
      </c>
      <c r="J1625" s="13" t="str">
        <f t="shared" si="88"/>
        <v/>
      </c>
      <c r="K1625" s="13" t="str">
        <f t="shared" si="89"/>
        <v/>
      </c>
      <c r="L1625" s="13" t="str">
        <f t="shared" si="90"/>
        <v/>
      </c>
      <c r="P1625" s="5"/>
    </row>
    <row r="1626" spans="1:16" x14ac:dyDescent="0.25">
      <c r="A1626" s="7">
        <v>40610</v>
      </c>
      <c r="B1626" s="8">
        <v>1700</v>
      </c>
      <c r="C1626" s="11">
        <v>53.74</v>
      </c>
      <c r="D1626" s="12">
        <v>53.743000000000002</v>
      </c>
      <c r="E1626" s="9" t="str">
        <f t="shared" si="84"/>
        <v/>
      </c>
      <c r="F1626" s="9" t="str">
        <f t="shared" si="85"/>
        <v/>
      </c>
      <c r="G1626" s="9" t="str">
        <f t="shared" si="86"/>
        <v/>
      </c>
      <c r="H1626" s="13">
        <v>-5</v>
      </c>
      <c r="I1626" s="13" t="str">
        <f t="shared" si="87"/>
        <v/>
      </c>
      <c r="J1626" s="13" t="str">
        <f t="shared" si="88"/>
        <v/>
      </c>
      <c r="K1626" s="13" t="str">
        <f t="shared" si="89"/>
        <v/>
      </c>
      <c r="L1626" s="13" t="str">
        <f t="shared" si="90"/>
        <v/>
      </c>
      <c r="P1626" s="6"/>
    </row>
    <row r="1627" spans="1:16" x14ac:dyDescent="0.25">
      <c r="A1627" s="7">
        <v>40610</v>
      </c>
      <c r="B1627" s="8">
        <v>1800</v>
      </c>
      <c r="C1627" s="11">
        <v>64.989999999999995</v>
      </c>
      <c r="D1627" s="12">
        <v>64.992000000000004</v>
      </c>
      <c r="E1627" s="9" t="str">
        <f t="shared" si="84"/>
        <v/>
      </c>
      <c r="F1627" s="9" t="str">
        <f t="shared" si="85"/>
        <v/>
      </c>
      <c r="G1627" s="9" t="str">
        <f t="shared" si="86"/>
        <v/>
      </c>
      <c r="H1627" s="13">
        <v>-5</v>
      </c>
      <c r="I1627" s="13" t="str">
        <f t="shared" si="87"/>
        <v/>
      </c>
      <c r="J1627" s="13" t="str">
        <f t="shared" si="88"/>
        <v/>
      </c>
      <c r="K1627" s="13" t="str">
        <f t="shared" si="89"/>
        <v/>
      </c>
      <c r="L1627" s="13" t="str">
        <f t="shared" si="90"/>
        <v/>
      </c>
      <c r="P1627" s="5"/>
    </row>
    <row r="1628" spans="1:16" x14ac:dyDescent="0.25">
      <c r="A1628" s="7">
        <v>40610</v>
      </c>
      <c r="B1628" s="8">
        <v>1900</v>
      </c>
      <c r="C1628" s="11">
        <v>65.900000000000006</v>
      </c>
      <c r="D1628" s="12">
        <v>72.013999999999996</v>
      </c>
      <c r="E1628" s="9" t="str">
        <f t="shared" si="84"/>
        <v/>
      </c>
      <c r="F1628" s="9" t="str">
        <f t="shared" si="85"/>
        <v/>
      </c>
      <c r="G1628" s="9" t="str">
        <f t="shared" si="86"/>
        <v/>
      </c>
      <c r="H1628" s="13">
        <v>-5</v>
      </c>
      <c r="I1628" s="13" t="str">
        <f t="shared" si="87"/>
        <v/>
      </c>
      <c r="J1628" s="13" t="str">
        <f t="shared" si="88"/>
        <v/>
      </c>
      <c r="K1628" s="13" t="str">
        <f t="shared" si="89"/>
        <v/>
      </c>
      <c r="L1628" s="13" t="str">
        <f t="shared" si="90"/>
        <v/>
      </c>
      <c r="P1628" s="6"/>
    </row>
    <row r="1629" spans="1:16" x14ac:dyDescent="0.25">
      <c r="A1629" s="7">
        <v>40610</v>
      </c>
      <c r="B1629" s="8">
        <v>2000</v>
      </c>
      <c r="C1629" s="11">
        <v>59.9</v>
      </c>
      <c r="D1629" s="12">
        <v>67.578999999999994</v>
      </c>
      <c r="E1629" s="9" t="str">
        <f t="shared" si="84"/>
        <v/>
      </c>
      <c r="F1629" s="9" t="str">
        <f t="shared" si="85"/>
        <v/>
      </c>
      <c r="G1629" s="9" t="str">
        <f t="shared" si="86"/>
        <v/>
      </c>
      <c r="H1629" s="13">
        <v>-5</v>
      </c>
      <c r="I1629" s="13" t="str">
        <f t="shared" si="87"/>
        <v/>
      </c>
      <c r="J1629" s="13" t="str">
        <f t="shared" si="88"/>
        <v/>
      </c>
      <c r="K1629" s="13" t="str">
        <f t="shared" si="89"/>
        <v/>
      </c>
      <c r="L1629" s="13" t="str">
        <f t="shared" si="90"/>
        <v/>
      </c>
      <c r="P1629" s="5"/>
    </row>
    <row r="1630" spans="1:16" x14ac:dyDescent="0.25">
      <c r="A1630" s="7">
        <v>40610</v>
      </c>
      <c r="B1630" s="8">
        <v>2100</v>
      </c>
      <c r="C1630" s="11">
        <v>51.77</v>
      </c>
      <c r="D1630" s="12">
        <v>63.167000000000002</v>
      </c>
      <c r="E1630" s="9" t="str">
        <f t="shared" si="84"/>
        <v/>
      </c>
      <c r="F1630" s="9" t="str">
        <f t="shared" si="85"/>
        <v/>
      </c>
      <c r="G1630" s="9" t="str">
        <f t="shared" si="86"/>
        <v/>
      </c>
      <c r="H1630" s="13">
        <v>-5</v>
      </c>
      <c r="I1630" s="13" t="str">
        <f t="shared" si="87"/>
        <v/>
      </c>
      <c r="J1630" s="13" t="str">
        <f t="shared" si="88"/>
        <v/>
      </c>
      <c r="K1630" s="13" t="str">
        <f t="shared" si="89"/>
        <v/>
      </c>
      <c r="L1630" s="13" t="str">
        <f t="shared" si="90"/>
        <v/>
      </c>
      <c r="P1630" s="6"/>
    </row>
    <row r="1631" spans="1:16" x14ac:dyDescent="0.25">
      <c r="A1631" s="7">
        <v>40610</v>
      </c>
      <c r="B1631" s="8">
        <v>2200</v>
      </c>
      <c r="C1631" s="11">
        <v>49.15</v>
      </c>
      <c r="D1631" s="12">
        <v>60.460999999999999</v>
      </c>
      <c r="E1631" s="9" t="str">
        <f t="shared" si="84"/>
        <v/>
      </c>
      <c r="F1631" s="9" t="str">
        <f t="shared" si="85"/>
        <v/>
      </c>
      <c r="G1631" s="9" t="str">
        <f t="shared" si="86"/>
        <v/>
      </c>
      <c r="H1631" s="13">
        <v>-5</v>
      </c>
      <c r="I1631" s="13" t="str">
        <f t="shared" si="87"/>
        <v/>
      </c>
      <c r="J1631" s="13" t="str">
        <f t="shared" si="88"/>
        <v/>
      </c>
      <c r="K1631" s="13" t="str">
        <f t="shared" si="89"/>
        <v/>
      </c>
      <c r="L1631" s="13" t="str">
        <f t="shared" si="90"/>
        <v/>
      </c>
      <c r="P1631" s="5"/>
    </row>
    <row r="1632" spans="1:16" x14ac:dyDescent="0.25">
      <c r="A1632" s="7">
        <v>40610</v>
      </c>
      <c r="B1632" s="8">
        <v>2300</v>
      </c>
      <c r="C1632" s="11">
        <v>45</v>
      </c>
      <c r="D1632" s="12">
        <v>51.793999999999997</v>
      </c>
      <c r="E1632" s="9">
        <f t="shared" si="84"/>
        <v>53.019166666666678</v>
      </c>
      <c r="F1632" s="9">
        <f t="shared" si="85"/>
        <v>59.036666666666655</v>
      </c>
      <c r="G1632" s="9">
        <f t="shared" si="86"/>
        <v>-6.017499999999977</v>
      </c>
      <c r="H1632" s="13">
        <v>-5</v>
      </c>
      <c r="I1632" s="13">
        <f t="shared" si="87"/>
        <v>0</v>
      </c>
      <c r="J1632" s="13">
        <f t="shared" si="88"/>
        <v>0</v>
      </c>
      <c r="K1632" s="13">
        <f t="shared" si="89"/>
        <v>1.017499999999977</v>
      </c>
      <c r="L1632" s="13">
        <f t="shared" si="90"/>
        <v>244.19999999999447</v>
      </c>
      <c r="P1632" s="6"/>
    </row>
    <row r="1633" spans="1:16" x14ac:dyDescent="0.25">
      <c r="A1633" s="7">
        <v>40611</v>
      </c>
      <c r="B1633" s="8">
        <v>0</v>
      </c>
      <c r="C1633" s="11">
        <v>47.44</v>
      </c>
      <c r="D1633" s="12">
        <v>47.875</v>
      </c>
      <c r="E1633" s="9" t="str">
        <f t="shared" si="84"/>
        <v/>
      </c>
      <c r="F1633" s="9" t="str">
        <f t="shared" si="85"/>
        <v/>
      </c>
      <c r="G1633" s="9" t="str">
        <f t="shared" si="86"/>
        <v/>
      </c>
      <c r="H1633" s="13">
        <v>-5</v>
      </c>
      <c r="I1633" s="13" t="str">
        <f t="shared" si="87"/>
        <v/>
      </c>
      <c r="J1633" s="13" t="str">
        <f t="shared" si="88"/>
        <v/>
      </c>
      <c r="K1633" s="13" t="str">
        <f t="shared" si="89"/>
        <v/>
      </c>
      <c r="L1633" s="13" t="str">
        <f t="shared" si="90"/>
        <v/>
      </c>
      <c r="P1633" s="5"/>
    </row>
    <row r="1634" spans="1:16" x14ac:dyDescent="0.25">
      <c r="A1634" s="7">
        <v>40611</v>
      </c>
      <c r="B1634" s="8">
        <v>100</v>
      </c>
      <c r="C1634" s="11">
        <v>44.93</v>
      </c>
      <c r="D1634" s="12">
        <v>49.232999999999997</v>
      </c>
      <c r="E1634" s="9" t="str">
        <f t="shared" si="84"/>
        <v/>
      </c>
      <c r="F1634" s="9" t="str">
        <f t="shared" si="85"/>
        <v/>
      </c>
      <c r="G1634" s="9" t="str">
        <f t="shared" si="86"/>
        <v/>
      </c>
      <c r="H1634" s="13">
        <v>-5</v>
      </c>
      <c r="I1634" s="13" t="str">
        <f t="shared" si="87"/>
        <v/>
      </c>
      <c r="J1634" s="13" t="str">
        <f t="shared" si="88"/>
        <v/>
      </c>
      <c r="K1634" s="13" t="str">
        <f t="shared" si="89"/>
        <v/>
      </c>
      <c r="L1634" s="13" t="str">
        <f t="shared" si="90"/>
        <v/>
      </c>
      <c r="P1634" s="6"/>
    </row>
    <row r="1635" spans="1:16" x14ac:dyDescent="0.25">
      <c r="A1635" s="7">
        <v>40611</v>
      </c>
      <c r="B1635" s="8">
        <v>200</v>
      </c>
      <c r="C1635" s="11">
        <v>43.87</v>
      </c>
      <c r="D1635" s="12">
        <v>45.61</v>
      </c>
      <c r="E1635" s="9" t="str">
        <f t="shared" si="84"/>
        <v/>
      </c>
      <c r="F1635" s="9" t="str">
        <f t="shared" si="85"/>
        <v/>
      </c>
      <c r="G1635" s="9" t="str">
        <f t="shared" si="86"/>
        <v/>
      </c>
      <c r="H1635" s="13">
        <v>-5</v>
      </c>
      <c r="I1635" s="13" t="str">
        <f t="shared" si="87"/>
        <v/>
      </c>
      <c r="J1635" s="13" t="str">
        <f t="shared" si="88"/>
        <v/>
      </c>
      <c r="K1635" s="13" t="str">
        <f t="shared" si="89"/>
        <v/>
      </c>
      <c r="L1635" s="13" t="str">
        <f t="shared" si="90"/>
        <v/>
      </c>
      <c r="P1635" s="5"/>
    </row>
    <row r="1636" spans="1:16" x14ac:dyDescent="0.25">
      <c r="A1636" s="7">
        <v>40611</v>
      </c>
      <c r="B1636" s="8">
        <v>300</v>
      </c>
      <c r="C1636" s="11">
        <v>43</v>
      </c>
      <c r="D1636" s="12">
        <v>43</v>
      </c>
      <c r="E1636" s="9" t="str">
        <f t="shared" si="84"/>
        <v/>
      </c>
      <c r="F1636" s="9" t="str">
        <f t="shared" si="85"/>
        <v/>
      </c>
      <c r="G1636" s="9" t="str">
        <f t="shared" si="86"/>
        <v/>
      </c>
      <c r="H1636" s="13">
        <v>-5</v>
      </c>
      <c r="I1636" s="13" t="str">
        <f t="shared" si="87"/>
        <v/>
      </c>
      <c r="J1636" s="13" t="str">
        <f t="shared" si="88"/>
        <v/>
      </c>
      <c r="K1636" s="13" t="str">
        <f t="shared" si="89"/>
        <v/>
      </c>
      <c r="L1636" s="13" t="str">
        <f t="shared" si="90"/>
        <v/>
      </c>
      <c r="P1636" s="6"/>
    </row>
    <row r="1637" spans="1:16" x14ac:dyDescent="0.25">
      <c r="A1637" s="7">
        <v>40611</v>
      </c>
      <c r="B1637" s="8">
        <v>400</v>
      </c>
      <c r="C1637" s="11">
        <v>42.62</v>
      </c>
      <c r="D1637" s="12">
        <v>42.619</v>
      </c>
      <c r="E1637" s="9" t="str">
        <f t="shared" si="84"/>
        <v/>
      </c>
      <c r="F1637" s="9" t="str">
        <f t="shared" si="85"/>
        <v/>
      </c>
      <c r="G1637" s="9" t="str">
        <f t="shared" si="86"/>
        <v/>
      </c>
      <c r="H1637" s="13">
        <v>-5</v>
      </c>
      <c r="I1637" s="13" t="str">
        <f t="shared" si="87"/>
        <v/>
      </c>
      <c r="J1637" s="13" t="str">
        <f t="shared" si="88"/>
        <v/>
      </c>
      <c r="K1637" s="13" t="str">
        <f t="shared" si="89"/>
        <v/>
      </c>
      <c r="L1637" s="13" t="str">
        <f t="shared" si="90"/>
        <v/>
      </c>
      <c r="P1637" s="5"/>
    </row>
    <row r="1638" spans="1:16" x14ac:dyDescent="0.25">
      <c r="A1638" s="7">
        <v>40611</v>
      </c>
      <c r="B1638" s="8">
        <v>500</v>
      </c>
      <c r="C1638" s="11">
        <v>46.87</v>
      </c>
      <c r="D1638" s="12">
        <v>46.868000000000002</v>
      </c>
      <c r="E1638" s="9" t="str">
        <f t="shared" si="84"/>
        <v/>
      </c>
      <c r="F1638" s="9" t="str">
        <f t="shared" si="85"/>
        <v/>
      </c>
      <c r="G1638" s="9" t="str">
        <f t="shared" si="86"/>
        <v/>
      </c>
      <c r="H1638" s="13">
        <v>-5</v>
      </c>
      <c r="I1638" s="13" t="str">
        <f t="shared" si="87"/>
        <v/>
      </c>
      <c r="J1638" s="13" t="str">
        <f t="shared" si="88"/>
        <v/>
      </c>
      <c r="K1638" s="13" t="str">
        <f t="shared" si="89"/>
        <v/>
      </c>
      <c r="L1638" s="13" t="str">
        <f t="shared" si="90"/>
        <v/>
      </c>
      <c r="P1638" s="6"/>
    </row>
    <row r="1639" spans="1:16" x14ac:dyDescent="0.25">
      <c r="A1639" s="7">
        <v>40611</v>
      </c>
      <c r="B1639" s="8">
        <v>600</v>
      </c>
      <c r="C1639" s="11">
        <v>59.51</v>
      </c>
      <c r="D1639" s="12">
        <v>59.508000000000003</v>
      </c>
      <c r="E1639" s="9" t="str">
        <f t="shared" si="84"/>
        <v/>
      </c>
      <c r="F1639" s="9" t="str">
        <f t="shared" si="85"/>
        <v/>
      </c>
      <c r="G1639" s="9" t="str">
        <f t="shared" si="86"/>
        <v/>
      </c>
      <c r="H1639" s="13">
        <v>-5</v>
      </c>
      <c r="I1639" s="13" t="str">
        <f t="shared" si="87"/>
        <v/>
      </c>
      <c r="J1639" s="13" t="str">
        <f t="shared" si="88"/>
        <v/>
      </c>
      <c r="K1639" s="13" t="str">
        <f t="shared" si="89"/>
        <v/>
      </c>
      <c r="L1639" s="13" t="str">
        <f t="shared" si="90"/>
        <v/>
      </c>
      <c r="P1639" s="5"/>
    </row>
    <row r="1640" spans="1:16" x14ac:dyDescent="0.25">
      <c r="A1640" s="7">
        <v>40611</v>
      </c>
      <c r="B1640" s="8">
        <v>700</v>
      </c>
      <c r="C1640" s="11">
        <v>63.82</v>
      </c>
      <c r="D1640" s="12">
        <v>63.820999999999998</v>
      </c>
      <c r="E1640" s="9" t="str">
        <f t="shared" si="84"/>
        <v/>
      </c>
      <c r="F1640" s="9" t="str">
        <f t="shared" si="85"/>
        <v/>
      </c>
      <c r="G1640" s="9" t="str">
        <f t="shared" si="86"/>
        <v/>
      </c>
      <c r="H1640" s="13">
        <v>-5</v>
      </c>
      <c r="I1640" s="13" t="str">
        <f t="shared" si="87"/>
        <v/>
      </c>
      <c r="J1640" s="13" t="str">
        <f t="shared" si="88"/>
        <v/>
      </c>
      <c r="K1640" s="13" t="str">
        <f t="shared" si="89"/>
        <v/>
      </c>
      <c r="L1640" s="13" t="str">
        <f t="shared" si="90"/>
        <v/>
      </c>
      <c r="P1640" s="6"/>
    </row>
    <row r="1641" spans="1:16" x14ac:dyDescent="0.25">
      <c r="A1641" s="7">
        <v>40611</v>
      </c>
      <c r="B1641" s="8">
        <v>800</v>
      </c>
      <c r="C1641" s="11">
        <v>63.09</v>
      </c>
      <c r="D1641" s="12">
        <v>66.257999999999996</v>
      </c>
      <c r="E1641" s="9" t="str">
        <f t="shared" si="84"/>
        <v/>
      </c>
      <c r="F1641" s="9" t="str">
        <f t="shared" si="85"/>
        <v/>
      </c>
      <c r="G1641" s="9" t="str">
        <f t="shared" si="86"/>
        <v/>
      </c>
      <c r="H1641" s="13">
        <v>-5</v>
      </c>
      <c r="I1641" s="13" t="str">
        <f t="shared" si="87"/>
        <v/>
      </c>
      <c r="J1641" s="13" t="str">
        <f t="shared" si="88"/>
        <v/>
      </c>
      <c r="K1641" s="13" t="str">
        <f t="shared" si="89"/>
        <v/>
      </c>
      <c r="L1641" s="13" t="str">
        <f t="shared" si="90"/>
        <v/>
      </c>
      <c r="P1641" s="5"/>
    </row>
    <row r="1642" spans="1:16" x14ac:dyDescent="0.25">
      <c r="A1642" s="7">
        <v>40611</v>
      </c>
      <c r="B1642" s="8">
        <v>900</v>
      </c>
      <c r="C1642" s="11">
        <v>57.28</v>
      </c>
      <c r="D1642" s="12">
        <v>66.257000000000005</v>
      </c>
      <c r="E1642" s="9" t="str">
        <f t="shared" si="84"/>
        <v/>
      </c>
      <c r="F1642" s="9" t="str">
        <f t="shared" si="85"/>
        <v/>
      </c>
      <c r="G1642" s="9" t="str">
        <f t="shared" si="86"/>
        <v/>
      </c>
      <c r="H1642" s="13">
        <v>-5</v>
      </c>
      <c r="I1642" s="13" t="str">
        <f t="shared" si="87"/>
        <v/>
      </c>
      <c r="J1642" s="13" t="str">
        <f t="shared" si="88"/>
        <v/>
      </c>
      <c r="K1642" s="13" t="str">
        <f t="shared" si="89"/>
        <v/>
      </c>
      <c r="L1642" s="13" t="str">
        <f t="shared" si="90"/>
        <v/>
      </c>
      <c r="P1642" s="6"/>
    </row>
    <row r="1643" spans="1:16" x14ac:dyDescent="0.25">
      <c r="A1643" s="7">
        <v>40611</v>
      </c>
      <c r="B1643" s="8">
        <v>1000</v>
      </c>
      <c r="C1643" s="11">
        <v>53.84</v>
      </c>
      <c r="D1643" s="12">
        <v>66.188000000000002</v>
      </c>
      <c r="E1643" s="9" t="str">
        <f t="shared" si="84"/>
        <v/>
      </c>
      <c r="F1643" s="9" t="str">
        <f t="shared" si="85"/>
        <v/>
      </c>
      <c r="G1643" s="9" t="str">
        <f t="shared" si="86"/>
        <v/>
      </c>
      <c r="H1643" s="13">
        <v>-5</v>
      </c>
      <c r="I1643" s="13" t="str">
        <f t="shared" si="87"/>
        <v/>
      </c>
      <c r="J1643" s="13" t="str">
        <f t="shared" si="88"/>
        <v/>
      </c>
      <c r="K1643" s="13" t="str">
        <f t="shared" si="89"/>
        <v/>
      </c>
      <c r="L1643" s="13" t="str">
        <f t="shared" si="90"/>
        <v/>
      </c>
      <c r="P1643" s="5"/>
    </row>
    <row r="1644" spans="1:16" x14ac:dyDescent="0.25">
      <c r="A1644" s="7">
        <v>40611</v>
      </c>
      <c r="B1644" s="8">
        <v>1100</v>
      </c>
      <c r="C1644" s="11">
        <v>48.43</v>
      </c>
      <c r="D1644" s="12">
        <v>69.287999999999997</v>
      </c>
      <c r="E1644" s="9" t="str">
        <f t="shared" si="84"/>
        <v/>
      </c>
      <c r="F1644" s="9" t="str">
        <f t="shared" si="85"/>
        <v/>
      </c>
      <c r="G1644" s="9" t="str">
        <f t="shared" si="86"/>
        <v/>
      </c>
      <c r="H1644" s="13">
        <v>-5</v>
      </c>
      <c r="I1644" s="13" t="str">
        <f t="shared" si="87"/>
        <v/>
      </c>
      <c r="J1644" s="13" t="str">
        <f t="shared" si="88"/>
        <v/>
      </c>
      <c r="K1644" s="13" t="str">
        <f t="shared" si="89"/>
        <v/>
      </c>
      <c r="L1644" s="13" t="str">
        <f t="shared" si="90"/>
        <v/>
      </c>
      <c r="P1644" s="6"/>
    </row>
    <row r="1645" spans="1:16" x14ac:dyDescent="0.25">
      <c r="A1645" s="7">
        <v>40611</v>
      </c>
      <c r="B1645" s="8">
        <v>1200</v>
      </c>
      <c r="C1645" s="11">
        <v>45.6</v>
      </c>
      <c r="D1645" s="12">
        <v>68.992000000000004</v>
      </c>
      <c r="E1645" s="9" t="str">
        <f t="shared" si="84"/>
        <v/>
      </c>
      <c r="F1645" s="9" t="str">
        <f t="shared" si="85"/>
        <v/>
      </c>
      <c r="G1645" s="9" t="str">
        <f t="shared" si="86"/>
        <v/>
      </c>
      <c r="H1645" s="13">
        <v>-5</v>
      </c>
      <c r="I1645" s="13" t="str">
        <f t="shared" si="87"/>
        <v/>
      </c>
      <c r="J1645" s="13" t="str">
        <f t="shared" si="88"/>
        <v/>
      </c>
      <c r="K1645" s="13" t="str">
        <f t="shared" si="89"/>
        <v/>
      </c>
      <c r="L1645" s="13" t="str">
        <f t="shared" si="90"/>
        <v/>
      </c>
      <c r="P1645" s="5"/>
    </row>
    <row r="1646" spans="1:16" x14ac:dyDescent="0.25">
      <c r="A1646" s="7">
        <v>40611</v>
      </c>
      <c r="B1646" s="8">
        <v>1300</v>
      </c>
      <c r="C1646" s="11">
        <v>44.92</v>
      </c>
      <c r="D1646" s="12">
        <v>64.692999999999998</v>
      </c>
      <c r="E1646" s="9" t="str">
        <f t="shared" si="84"/>
        <v/>
      </c>
      <c r="F1646" s="9" t="str">
        <f t="shared" si="85"/>
        <v/>
      </c>
      <c r="G1646" s="9" t="str">
        <f t="shared" si="86"/>
        <v/>
      </c>
      <c r="H1646" s="13">
        <v>-5</v>
      </c>
      <c r="I1646" s="13" t="str">
        <f t="shared" si="87"/>
        <v/>
      </c>
      <c r="J1646" s="13" t="str">
        <f t="shared" si="88"/>
        <v/>
      </c>
      <c r="K1646" s="13" t="str">
        <f t="shared" si="89"/>
        <v/>
      </c>
      <c r="L1646" s="13" t="str">
        <f t="shared" si="90"/>
        <v/>
      </c>
      <c r="P1646" s="6"/>
    </row>
    <row r="1647" spans="1:16" x14ac:dyDescent="0.25">
      <c r="A1647" s="7">
        <v>40611</v>
      </c>
      <c r="B1647" s="8">
        <v>1400</v>
      </c>
      <c r="C1647" s="11">
        <v>46.38</v>
      </c>
      <c r="D1647" s="12">
        <v>57.216999999999999</v>
      </c>
      <c r="E1647" s="9" t="str">
        <f t="shared" si="84"/>
        <v/>
      </c>
      <c r="F1647" s="9" t="str">
        <f t="shared" si="85"/>
        <v/>
      </c>
      <c r="G1647" s="9" t="str">
        <f t="shared" si="86"/>
        <v/>
      </c>
      <c r="H1647" s="13">
        <v>-5</v>
      </c>
      <c r="I1647" s="13" t="str">
        <f t="shared" si="87"/>
        <v/>
      </c>
      <c r="J1647" s="13" t="str">
        <f t="shared" si="88"/>
        <v/>
      </c>
      <c r="K1647" s="13" t="str">
        <f t="shared" si="89"/>
        <v/>
      </c>
      <c r="L1647" s="13" t="str">
        <f t="shared" si="90"/>
        <v/>
      </c>
      <c r="P1647" s="5"/>
    </row>
    <row r="1648" spans="1:16" x14ac:dyDescent="0.25">
      <c r="A1648" s="7">
        <v>40611</v>
      </c>
      <c r="B1648" s="8">
        <v>1500</v>
      </c>
      <c r="C1648" s="11">
        <v>48.09</v>
      </c>
      <c r="D1648" s="12">
        <v>50.247999999999998</v>
      </c>
      <c r="E1648" s="9" t="str">
        <f t="shared" si="84"/>
        <v/>
      </c>
      <c r="F1648" s="9" t="str">
        <f t="shared" si="85"/>
        <v/>
      </c>
      <c r="G1648" s="9" t="str">
        <f t="shared" si="86"/>
        <v/>
      </c>
      <c r="H1648" s="13">
        <v>-5</v>
      </c>
      <c r="I1648" s="13" t="str">
        <f t="shared" si="87"/>
        <v/>
      </c>
      <c r="J1648" s="13" t="str">
        <f t="shared" si="88"/>
        <v/>
      </c>
      <c r="K1648" s="13" t="str">
        <f t="shared" si="89"/>
        <v/>
      </c>
      <c r="L1648" s="13" t="str">
        <f t="shared" si="90"/>
        <v/>
      </c>
      <c r="P1648" s="6"/>
    </row>
    <row r="1649" spans="1:16" x14ac:dyDescent="0.25">
      <c r="A1649" s="7">
        <v>40611</v>
      </c>
      <c r="B1649" s="8">
        <v>1600</v>
      </c>
      <c r="C1649" s="11">
        <v>51.13</v>
      </c>
      <c r="D1649" s="12">
        <v>51.131</v>
      </c>
      <c r="E1649" s="9" t="str">
        <f t="shared" ref="E1649:E1712" si="91">IF(A1649=A1650,"",AVERAGE(C1626:C1649))</f>
        <v/>
      </c>
      <c r="F1649" s="9" t="str">
        <f t="shared" ref="F1649:F1712" si="92">IF(A1649=A1650,"",AVERAGE(D1626:D1649))</f>
        <v/>
      </c>
      <c r="G1649" s="9" t="str">
        <f t="shared" ref="G1649:G1712" si="93">IF(A1649=A1650,"",E1649-F1649)</f>
        <v/>
      </c>
      <c r="H1649" s="13">
        <v>-5</v>
      </c>
      <c r="I1649" s="13" t="str">
        <f t="shared" si="87"/>
        <v/>
      </c>
      <c r="J1649" s="13" t="str">
        <f t="shared" si="88"/>
        <v/>
      </c>
      <c r="K1649" s="13" t="str">
        <f t="shared" si="89"/>
        <v/>
      </c>
      <c r="L1649" s="13" t="str">
        <f t="shared" si="90"/>
        <v/>
      </c>
      <c r="P1649" s="5"/>
    </row>
    <row r="1650" spans="1:16" x14ac:dyDescent="0.25">
      <c r="A1650" s="7">
        <v>40611</v>
      </c>
      <c r="B1650" s="8">
        <v>1700</v>
      </c>
      <c r="C1650" s="11">
        <v>56.78</v>
      </c>
      <c r="D1650" s="12">
        <v>56.779000000000003</v>
      </c>
      <c r="E1650" s="9" t="str">
        <f t="shared" si="91"/>
        <v/>
      </c>
      <c r="F1650" s="9" t="str">
        <f t="shared" si="92"/>
        <v/>
      </c>
      <c r="G1650" s="9" t="str">
        <f t="shared" si="93"/>
        <v/>
      </c>
      <c r="H1650" s="13">
        <v>-5</v>
      </c>
      <c r="I1650" s="13" t="str">
        <f t="shared" si="87"/>
        <v/>
      </c>
      <c r="J1650" s="13" t="str">
        <f t="shared" si="88"/>
        <v/>
      </c>
      <c r="K1650" s="13" t="str">
        <f t="shared" si="89"/>
        <v/>
      </c>
      <c r="L1650" s="13" t="str">
        <f t="shared" si="90"/>
        <v/>
      </c>
      <c r="P1650" s="6"/>
    </row>
    <row r="1651" spans="1:16" x14ac:dyDescent="0.25">
      <c r="A1651" s="7">
        <v>40611</v>
      </c>
      <c r="B1651" s="8">
        <v>1800</v>
      </c>
      <c r="C1651" s="11">
        <v>69.38</v>
      </c>
      <c r="D1651" s="12">
        <v>69.379000000000005</v>
      </c>
      <c r="E1651" s="9" t="str">
        <f t="shared" si="91"/>
        <v/>
      </c>
      <c r="F1651" s="9" t="str">
        <f t="shared" si="92"/>
        <v/>
      </c>
      <c r="G1651" s="9" t="str">
        <f t="shared" si="93"/>
        <v/>
      </c>
      <c r="H1651" s="13">
        <v>-5</v>
      </c>
      <c r="I1651" s="13" t="str">
        <f t="shared" si="87"/>
        <v/>
      </c>
      <c r="J1651" s="13" t="str">
        <f t="shared" si="88"/>
        <v/>
      </c>
      <c r="K1651" s="13" t="str">
        <f t="shared" si="89"/>
        <v/>
      </c>
      <c r="L1651" s="13" t="str">
        <f t="shared" si="90"/>
        <v/>
      </c>
      <c r="P1651" s="5"/>
    </row>
    <row r="1652" spans="1:16" x14ac:dyDescent="0.25">
      <c r="A1652" s="7">
        <v>40611</v>
      </c>
      <c r="B1652" s="8">
        <v>1900</v>
      </c>
      <c r="C1652" s="11">
        <v>78</v>
      </c>
      <c r="D1652" s="12">
        <v>78</v>
      </c>
      <c r="E1652" s="9" t="str">
        <f t="shared" si="91"/>
        <v/>
      </c>
      <c r="F1652" s="9" t="str">
        <f t="shared" si="92"/>
        <v/>
      </c>
      <c r="G1652" s="9" t="str">
        <f t="shared" si="93"/>
        <v/>
      </c>
      <c r="H1652" s="13">
        <v>-5</v>
      </c>
      <c r="I1652" s="13" t="str">
        <f t="shared" si="87"/>
        <v/>
      </c>
      <c r="J1652" s="13" t="str">
        <f t="shared" si="88"/>
        <v/>
      </c>
      <c r="K1652" s="13" t="str">
        <f t="shared" si="89"/>
        <v/>
      </c>
      <c r="L1652" s="13" t="str">
        <f t="shared" si="90"/>
        <v/>
      </c>
      <c r="P1652" s="6"/>
    </row>
    <row r="1653" spans="1:16" x14ac:dyDescent="0.25">
      <c r="A1653" s="7">
        <v>40611</v>
      </c>
      <c r="B1653" s="8">
        <v>2000</v>
      </c>
      <c r="C1653" s="11">
        <v>73.33</v>
      </c>
      <c r="D1653" s="12">
        <v>73.334000000000003</v>
      </c>
      <c r="E1653" s="9" t="str">
        <f t="shared" si="91"/>
        <v/>
      </c>
      <c r="F1653" s="9" t="str">
        <f t="shared" si="92"/>
        <v/>
      </c>
      <c r="G1653" s="9" t="str">
        <f t="shared" si="93"/>
        <v/>
      </c>
      <c r="H1653" s="13">
        <v>-5</v>
      </c>
      <c r="I1653" s="13" t="str">
        <f t="shared" si="87"/>
        <v/>
      </c>
      <c r="J1653" s="13" t="str">
        <f t="shared" si="88"/>
        <v/>
      </c>
      <c r="K1653" s="13" t="str">
        <f t="shared" si="89"/>
        <v/>
      </c>
      <c r="L1653" s="13" t="str">
        <f t="shared" si="90"/>
        <v/>
      </c>
      <c r="P1653" s="5"/>
    </row>
    <row r="1654" spans="1:16" x14ac:dyDescent="0.25">
      <c r="A1654" s="7">
        <v>40611</v>
      </c>
      <c r="B1654" s="8">
        <v>2100</v>
      </c>
      <c r="C1654" s="11">
        <v>63.05</v>
      </c>
      <c r="D1654" s="12">
        <v>63.045000000000002</v>
      </c>
      <c r="E1654" s="9" t="str">
        <f t="shared" si="91"/>
        <v/>
      </c>
      <c r="F1654" s="9" t="str">
        <f t="shared" si="92"/>
        <v/>
      </c>
      <c r="G1654" s="9" t="str">
        <f t="shared" si="93"/>
        <v/>
      </c>
      <c r="H1654" s="13">
        <v>-5</v>
      </c>
      <c r="I1654" s="13" t="str">
        <f t="shared" si="87"/>
        <v/>
      </c>
      <c r="J1654" s="13" t="str">
        <f t="shared" si="88"/>
        <v/>
      </c>
      <c r="K1654" s="13" t="str">
        <f t="shared" si="89"/>
        <v/>
      </c>
      <c r="L1654" s="13" t="str">
        <f t="shared" si="90"/>
        <v/>
      </c>
      <c r="P1654" s="6"/>
    </row>
    <row r="1655" spans="1:16" x14ac:dyDescent="0.25">
      <c r="A1655" s="7">
        <v>40611</v>
      </c>
      <c r="B1655" s="8">
        <v>2200</v>
      </c>
      <c r="C1655" s="11">
        <v>65.069999999999993</v>
      </c>
      <c r="D1655" s="12">
        <v>65.067999999999998</v>
      </c>
      <c r="E1655" s="9" t="str">
        <f t="shared" si="91"/>
        <v/>
      </c>
      <c r="F1655" s="9" t="str">
        <f t="shared" si="92"/>
        <v/>
      </c>
      <c r="G1655" s="9" t="str">
        <f t="shared" si="93"/>
        <v/>
      </c>
      <c r="H1655" s="13">
        <v>-5</v>
      </c>
      <c r="I1655" s="13" t="str">
        <f t="shared" si="87"/>
        <v/>
      </c>
      <c r="J1655" s="13" t="str">
        <f t="shared" si="88"/>
        <v/>
      </c>
      <c r="K1655" s="13" t="str">
        <f t="shared" si="89"/>
        <v/>
      </c>
      <c r="L1655" s="13" t="str">
        <f t="shared" si="90"/>
        <v/>
      </c>
      <c r="P1655" s="5"/>
    </row>
    <row r="1656" spans="1:16" x14ac:dyDescent="0.25">
      <c r="A1656" s="7">
        <v>40611</v>
      </c>
      <c r="B1656" s="8">
        <v>2300</v>
      </c>
      <c r="C1656" s="11">
        <v>56.29</v>
      </c>
      <c r="D1656" s="12">
        <v>56.284999999999997</v>
      </c>
      <c r="E1656" s="9">
        <f t="shared" si="91"/>
        <v>54.696666666666658</v>
      </c>
      <c r="F1656" s="9">
        <f t="shared" si="92"/>
        <v>59.195666666666675</v>
      </c>
      <c r="G1656" s="9">
        <f t="shared" si="93"/>
        <v>-4.4990000000000165</v>
      </c>
      <c r="H1656" s="13">
        <v>-5</v>
      </c>
      <c r="I1656" s="13">
        <f t="shared" si="87"/>
        <v>0.50099999999998346</v>
      </c>
      <c r="J1656" s="13">
        <f t="shared" si="88"/>
        <v>120.23999999999603</v>
      </c>
      <c r="K1656" s="13">
        <f t="shared" si="89"/>
        <v>0</v>
      </c>
      <c r="L1656" s="13">
        <f t="shared" si="90"/>
        <v>0</v>
      </c>
      <c r="P1656" s="6"/>
    </row>
    <row r="1657" spans="1:16" x14ac:dyDescent="0.25">
      <c r="A1657" s="7">
        <v>40612</v>
      </c>
      <c r="B1657" s="8">
        <v>0</v>
      </c>
      <c r="C1657" s="11">
        <v>47.59</v>
      </c>
      <c r="D1657" s="12">
        <v>48.832000000000001</v>
      </c>
      <c r="E1657" s="9" t="str">
        <f t="shared" si="91"/>
        <v/>
      </c>
      <c r="F1657" s="9" t="str">
        <f t="shared" si="92"/>
        <v/>
      </c>
      <c r="G1657" s="9" t="str">
        <f t="shared" si="93"/>
        <v/>
      </c>
      <c r="H1657" s="13">
        <v>-5</v>
      </c>
      <c r="I1657" s="13" t="str">
        <f t="shared" ref="I1657:I1720" si="94">IF(A1657=A1658,"",MAX(G1657-H1657,0))</f>
        <v/>
      </c>
      <c r="J1657" s="13" t="str">
        <f t="shared" ref="J1657:J1720" si="95">IF(A1657=A1658,"",I1657*10*24)</f>
        <v/>
      </c>
      <c r="K1657" s="13" t="str">
        <f t="shared" ref="K1657:K1720" si="96">IF(A1657=A1658,"",MAX(H1657-G1657,0))</f>
        <v/>
      </c>
      <c r="L1657" s="13" t="str">
        <f t="shared" ref="L1657:L1720" si="97">IF(A1657=A1658,"",K1657*10*24)</f>
        <v/>
      </c>
      <c r="P1657" s="5"/>
    </row>
    <row r="1658" spans="1:16" x14ac:dyDescent="0.25">
      <c r="A1658" s="7">
        <v>40612</v>
      </c>
      <c r="B1658" s="8">
        <v>100</v>
      </c>
      <c r="C1658" s="11">
        <v>44.6</v>
      </c>
      <c r="D1658" s="12">
        <v>47.152999999999999</v>
      </c>
      <c r="E1658" s="9" t="str">
        <f t="shared" si="91"/>
        <v/>
      </c>
      <c r="F1658" s="9" t="str">
        <f t="shared" si="92"/>
        <v/>
      </c>
      <c r="G1658" s="9" t="str">
        <f t="shared" si="93"/>
        <v/>
      </c>
      <c r="H1658" s="13">
        <v>-5</v>
      </c>
      <c r="I1658" s="13" t="str">
        <f t="shared" si="94"/>
        <v/>
      </c>
      <c r="J1658" s="13" t="str">
        <f t="shared" si="95"/>
        <v/>
      </c>
      <c r="K1658" s="13" t="str">
        <f t="shared" si="96"/>
        <v/>
      </c>
      <c r="L1658" s="13" t="str">
        <f t="shared" si="97"/>
        <v/>
      </c>
      <c r="P1658" s="6"/>
    </row>
    <row r="1659" spans="1:16" x14ac:dyDescent="0.25">
      <c r="A1659" s="7">
        <v>40612</v>
      </c>
      <c r="B1659" s="8">
        <v>200</v>
      </c>
      <c r="C1659" s="11">
        <v>43.81</v>
      </c>
      <c r="D1659" s="12">
        <v>43.808</v>
      </c>
      <c r="E1659" s="9" t="str">
        <f t="shared" si="91"/>
        <v/>
      </c>
      <c r="F1659" s="9" t="str">
        <f t="shared" si="92"/>
        <v/>
      </c>
      <c r="G1659" s="9" t="str">
        <f t="shared" si="93"/>
        <v/>
      </c>
      <c r="H1659" s="13">
        <v>-5</v>
      </c>
      <c r="I1659" s="13" t="str">
        <f t="shared" si="94"/>
        <v/>
      </c>
      <c r="J1659" s="13" t="str">
        <f t="shared" si="95"/>
        <v/>
      </c>
      <c r="K1659" s="13" t="str">
        <f t="shared" si="96"/>
        <v/>
      </c>
      <c r="L1659" s="13" t="str">
        <f t="shared" si="97"/>
        <v/>
      </c>
      <c r="P1659" s="5"/>
    </row>
    <row r="1660" spans="1:16" x14ac:dyDescent="0.25">
      <c r="A1660" s="7">
        <v>40612</v>
      </c>
      <c r="B1660" s="8">
        <v>300</v>
      </c>
      <c r="C1660" s="11">
        <v>43.09</v>
      </c>
      <c r="D1660" s="12">
        <v>43.085999999999999</v>
      </c>
      <c r="E1660" s="9" t="str">
        <f t="shared" si="91"/>
        <v/>
      </c>
      <c r="F1660" s="9" t="str">
        <f t="shared" si="92"/>
        <v/>
      </c>
      <c r="G1660" s="9" t="str">
        <f t="shared" si="93"/>
        <v/>
      </c>
      <c r="H1660" s="13">
        <v>-5</v>
      </c>
      <c r="I1660" s="13" t="str">
        <f t="shared" si="94"/>
        <v/>
      </c>
      <c r="J1660" s="13" t="str">
        <f t="shared" si="95"/>
        <v/>
      </c>
      <c r="K1660" s="13" t="str">
        <f t="shared" si="96"/>
        <v/>
      </c>
      <c r="L1660" s="13" t="str">
        <f t="shared" si="97"/>
        <v/>
      </c>
      <c r="P1660" s="6"/>
    </row>
    <row r="1661" spans="1:16" x14ac:dyDescent="0.25">
      <c r="A1661" s="7">
        <v>40612</v>
      </c>
      <c r="B1661" s="8">
        <v>400</v>
      </c>
      <c r="C1661" s="11">
        <v>43.03</v>
      </c>
      <c r="D1661" s="12">
        <v>43.033000000000001</v>
      </c>
      <c r="E1661" s="9" t="str">
        <f t="shared" si="91"/>
        <v/>
      </c>
      <c r="F1661" s="9" t="str">
        <f t="shared" si="92"/>
        <v/>
      </c>
      <c r="G1661" s="9" t="str">
        <f t="shared" si="93"/>
        <v/>
      </c>
      <c r="H1661" s="13">
        <v>-5</v>
      </c>
      <c r="I1661" s="13" t="str">
        <f t="shared" si="94"/>
        <v/>
      </c>
      <c r="J1661" s="13" t="str">
        <f t="shared" si="95"/>
        <v/>
      </c>
      <c r="K1661" s="13" t="str">
        <f t="shared" si="96"/>
        <v/>
      </c>
      <c r="L1661" s="13" t="str">
        <f t="shared" si="97"/>
        <v/>
      </c>
      <c r="P1661" s="5"/>
    </row>
    <row r="1662" spans="1:16" x14ac:dyDescent="0.25">
      <c r="A1662" s="7">
        <v>40612</v>
      </c>
      <c r="B1662" s="8">
        <v>500</v>
      </c>
      <c r="C1662" s="11">
        <v>47.58</v>
      </c>
      <c r="D1662" s="12">
        <v>47.581000000000003</v>
      </c>
      <c r="E1662" s="9" t="str">
        <f t="shared" si="91"/>
        <v/>
      </c>
      <c r="F1662" s="9" t="str">
        <f t="shared" si="92"/>
        <v/>
      </c>
      <c r="G1662" s="9" t="str">
        <f t="shared" si="93"/>
        <v/>
      </c>
      <c r="H1662" s="13">
        <v>-5</v>
      </c>
      <c r="I1662" s="13" t="str">
        <f t="shared" si="94"/>
        <v/>
      </c>
      <c r="J1662" s="13" t="str">
        <f t="shared" si="95"/>
        <v/>
      </c>
      <c r="K1662" s="13" t="str">
        <f t="shared" si="96"/>
        <v/>
      </c>
      <c r="L1662" s="13" t="str">
        <f t="shared" si="97"/>
        <v/>
      </c>
      <c r="P1662" s="6"/>
    </row>
    <row r="1663" spans="1:16" x14ac:dyDescent="0.25">
      <c r="A1663" s="7">
        <v>40612</v>
      </c>
      <c r="B1663" s="8">
        <v>600</v>
      </c>
      <c r="C1663" s="11">
        <v>56.19</v>
      </c>
      <c r="D1663" s="12">
        <v>56.19</v>
      </c>
      <c r="E1663" s="9" t="str">
        <f t="shared" si="91"/>
        <v/>
      </c>
      <c r="F1663" s="9" t="str">
        <f t="shared" si="92"/>
        <v/>
      </c>
      <c r="G1663" s="9" t="str">
        <f t="shared" si="93"/>
        <v/>
      </c>
      <c r="H1663" s="13">
        <v>-5</v>
      </c>
      <c r="I1663" s="13" t="str">
        <f t="shared" si="94"/>
        <v/>
      </c>
      <c r="J1663" s="13" t="str">
        <f t="shared" si="95"/>
        <v/>
      </c>
      <c r="K1663" s="13" t="str">
        <f t="shared" si="96"/>
        <v/>
      </c>
      <c r="L1663" s="13" t="str">
        <f t="shared" si="97"/>
        <v/>
      </c>
      <c r="P1663" s="5"/>
    </row>
    <row r="1664" spans="1:16" x14ac:dyDescent="0.25">
      <c r="A1664" s="7">
        <v>40612</v>
      </c>
      <c r="B1664" s="8">
        <v>700</v>
      </c>
      <c r="C1664" s="11">
        <v>64.39</v>
      </c>
      <c r="D1664" s="12">
        <v>64.388000000000005</v>
      </c>
      <c r="E1664" s="9" t="str">
        <f t="shared" si="91"/>
        <v/>
      </c>
      <c r="F1664" s="9" t="str">
        <f t="shared" si="92"/>
        <v/>
      </c>
      <c r="G1664" s="9" t="str">
        <f t="shared" si="93"/>
        <v/>
      </c>
      <c r="H1664" s="13">
        <v>-5</v>
      </c>
      <c r="I1664" s="13" t="str">
        <f t="shared" si="94"/>
        <v/>
      </c>
      <c r="J1664" s="13" t="str">
        <f t="shared" si="95"/>
        <v/>
      </c>
      <c r="K1664" s="13" t="str">
        <f t="shared" si="96"/>
        <v/>
      </c>
      <c r="L1664" s="13" t="str">
        <f t="shared" si="97"/>
        <v/>
      </c>
      <c r="P1664" s="6"/>
    </row>
    <row r="1665" spans="1:16" x14ac:dyDescent="0.25">
      <c r="A1665" s="7">
        <v>40612</v>
      </c>
      <c r="B1665" s="8">
        <v>800</v>
      </c>
      <c r="C1665" s="11">
        <v>63.54</v>
      </c>
      <c r="D1665" s="12">
        <v>65.433000000000007</v>
      </c>
      <c r="E1665" s="9" t="str">
        <f t="shared" si="91"/>
        <v/>
      </c>
      <c r="F1665" s="9" t="str">
        <f t="shared" si="92"/>
        <v/>
      </c>
      <c r="G1665" s="9" t="str">
        <f t="shared" si="93"/>
        <v/>
      </c>
      <c r="H1665" s="13">
        <v>-5</v>
      </c>
      <c r="I1665" s="13" t="str">
        <f t="shared" si="94"/>
        <v/>
      </c>
      <c r="J1665" s="13" t="str">
        <f t="shared" si="95"/>
        <v/>
      </c>
      <c r="K1665" s="13" t="str">
        <f t="shared" si="96"/>
        <v/>
      </c>
      <c r="L1665" s="13" t="str">
        <f t="shared" si="97"/>
        <v/>
      </c>
      <c r="P1665" s="5"/>
    </row>
    <row r="1666" spans="1:16" x14ac:dyDescent="0.25">
      <c r="A1666" s="7">
        <v>40612</v>
      </c>
      <c r="B1666" s="8">
        <v>900</v>
      </c>
      <c r="C1666" s="11">
        <v>62.01</v>
      </c>
      <c r="D1666" s="12">
        <v>63.35</v>
      </c>
      <c r="E1666" s="9" t="str">
        <f t="shared" si="91"/>
        <v/>
      </c>
      <c r="F1666" s="9" t="str">
        <f t="shared" si="92"/>
        <v/>
      </c>
      <c r="G1666" s="9" t="str">
        <f t="shared" si="93"/>
        <v/>
      </c>
      <c r="H1666" s="13">
        <v>-5</v>
      </c>
      <c r="I1666" s="13" t="str">
        <f t="shared" si="94"/>
        <v/>
      </c>
      <c r="J1666" s="13" t="str">
        <f t="shared" si="95"/>
        <v/>
      </c>
      <c r="K1666" s="13" t="str">
        <f t="shared" si="96"/>
        <v/>
      </c>
      <c r="L1666" s="13" t="str">
        <f t="shared" si="97"/>
        <v/>
      </c>
      <c r="P1666" s="6"/>
    </row>
    <row r="1667" spans="1:16" x14ac:dyDescent="0.25">
      <c r="A1667" s="7">
        <v>40612</v>
      </c>
      <c r="B1667" s="8">
        <v>1000</v>
      </c>
      <c r="C1667" s="11">
        <v>60.17</v>
      </c>
      <c r="D1667" s="12">
        <v>63.42</v>
      </c>
      <c r="E1667" s="9" t="str">
        <f t="shared" si="91"/>
        <v/>
      </c>
      <c r="F1667" s="9" t="str">
        <f t="shared" si="92"/>
        <v/>
      </c>
      <c r="G1667" s="9" t="str">
        <f t="shared" si="93"/>
        <v/>
      </c>
      <c r="H1667" s="13">
        <v>-5</v>
      </c>
      <c r="I1667" s="13" t="str">
        <f t="shared" si="94"/>
        <v/>
      </c>
      <c r="J1667" s="13" t="str">
        <f t="shared" si="95"/>
        <v/>
      </c>
      <c r="K1667" s="13" t="str">
        <f t="shared" si="96"/>
        <v/>
      </c>
      <c r="L1667" s="13" t="str">
        <f t="shared" si="97"/>
        <v/>
      </c>
      <c r="P1667" s="5"/>
    </row>
    <row r="1668" spans="1:16" x14ac:dyDescent="0.25">
      <c r="A1668" s="7">
        <v>40612</v>
      </c>
      <c r="B1668" s="8">
        <v>1100</v>
      </c>
      <c r="C1668" s="11">
        <v>53.9</v>
      </c>
      <c r="D1668" s="12">
        <v>62.103999999999999</v>
      </c>
      <c r="E1668" s="9" t="str">
        <f t="shared" si="91"/>
        <v/>
      </c>
      <c r="F1668" s="9" t="str">
        <f t="shared" si="92"/>
        <v/>
      </c>
      <c r="G1668" s="9" t="str">
        <f t="shared" si="93"/>
        <v/>
      </c>
      <c r="H1668" s="13">
        <v>-5</v>
      </c>
      <c r="I1668" s="13" t="str">
        <f t="shared" si="94"/>
        <v/>
      </c>
      <c r="J1668" s="13" t="str">
        <f t="shared" si="95"/>
        <v/>
      </c>
      <c r="K1668" s="13" t="str">
        <f t="shared" si="96"/>
        <v/>
      </c>
      <c r="L1668" s="13" t="str">
        <f t="shared" si="97"/>
        <v/>
      </c>
      <c r="P1668" s="6"/>
    </row>
    <row r="1669" spans="1:16" x14ac:dyDescent="0.25">
      <c r="A1669" s="7">
        <v>40612</v>
      </c>
      <c r="B1669" s="8">
        <v>1200</v>
      </c>
      <c r="C1669" s="11">
        <v>49.38</v>
      </c>
      <c r="D1669" s="12">
        <v>60.408999999999999</v>
      </c>
      <c r="E1669" s="9" t="str">
        <f t="shared" si="91"/>
        <v/>
      </c>
      <c r="F1669" s="9" t="str">
        <f t="shared" si="92"/>
        <v/>
      </c>
      <c r="G1669" s="9" t="str">
        <f t="shared" si="93"/>
        <v/>
      </c>
      <c r="H1669" s="13">
        <v>-5</v>
      </c>
      <c r="I1669" s="13" t="str">
        <f t="shared" si="94"/>
        <v/>
      </c>
      <c r="J1669" s="13" t="str">
        <f t="shared" si="95"/>
        <v/>
      </c>
      <c r="K1669" s="13" t="str">
        <f t="shared" si="96"/>
        <v/>
      </c>
      <c r="L1669" s="13" t="str">
        <f t="shared" si="97"/>
        <v/>
      </c>
      <c r="P1669" s="5"/>
    </row>
    <row r="1670" spans="1:16" x14ac:dyDescent="0.25">
      <c r="A1670" s="7">
        <v>40612</v>
      </c>
      <c r="B1670" s="8">
        <v>1300</v>
      </c>
      <c r="C1670" s="11">
        <v>47.61</v>
      </c>
      <c r="D1670" s="12">
        <v>58.640999999999998</v>
      </c>
      <c r="E1670" s="9" t="str">
        <f t="shared" si="91"/>
        <v/>
      </c>
      <c r="F1670" s="9" t="str">
        <f t="shared" si="92"/>
        <v/>
      </c>
      <c r="G1670" s="9" t="str">
        <f t="shared" si="93"/>
        <v/>
      </c>
      <c r="H1670" s="13">
        <v>-5</v>
      </c>
      <c r="I1670" s="13" t="str">
        <f t="shared" si="94"/>
        <v/>
      </c>
      <c r="J1670" s="13" t="str">
        <f t="shared" si="95"/>
        <v/>
      </c>
      <c r="K1670" s="13" t="str">
        <f t="shared" si="96"/>
        <v/>
      </c>
      <c r="L1670" s="13" t="str">
        <f t="shared" si="97"/>
        <v/>
      </c>
      <c r="P1670" s="6"/>
    </row>
    <row r="1671" spans="1:16" x14ac:dyDescent="0.25">
      <c r="A1671" s="7">
        <v>40612</v>
      </c>
      <c r="B1671" s="8">
        <v>1400</v>
      </c>
      <c r="C1671" s="11">
        <v>45.96</v>
      </c>
      <c r="D1671" s="12">
        <v>51.43</v>
      </c>
      <c r="E1671" s="9" t="str">
        <f t="shared" si="91"/>
        <v/>
      </c>
      <c r="F1671" s="9" t="str">
        <f t="shared" si="92"/>
        <v/>
      </c>
      <c r="G1671" s="9" t="str">
        <f t="shared" si="93"/>
        <v/>
      </c>
      <c r="H1671" s="13">
        <v>-5</v>
      </c>
      <c r="I1671" s="13" t="str">
        <f t="shared" si="94"/>
        <v/>
      </c>
      <c r="J1671" s="13" t="str">
        <f t="shared" si="95"/>
        <v/>
      </c>
      <c r="K1671" s="13" t="str">
        <f t="shared" si="96"/>
        <v/>
      </c>
      <c r="L1671" s="13" t="str">
        <f t="shared" si="97"/>
        <v/>
      </c>
      <c r="P1671" s="5"/>
    </row>
    <row r="1672" spans="1:16" x14ac:dyDescent="0.25">
      <c r="A1672" s="7">
        <v>40612</v>
      </c>
      <c r="B1672" s="8">
        <v>1500</v>
      </c>
      <c r="C1672" s="11">
        <v>46.5</v>
      </c>
      <c r="D1672" s="12">
        <v>49.23</v>
      </c>
      <c r="E1672" s="9" t="str">
        <f t="shared" si="91"/>
        <v/>
      </c>
      <c r="F1672" s="9" t="str">
        <f t="shared" si="92"/>
        <v/>
      </c>
      <c r="G1672" s="9" t="str">
        <f t="shared" si="93"/>
        <v/>
      </c>
      <c r="H1672" s="13">
        <v>-5</v>
      </c>
      <c r="I1672" s="13" t="str">
        <f t="shared" si="94"/>
        <v/>
      </c>
      <c r="J1672" s="13" t="str">
        <f t="shared" si="95"/>
        <v/>
      </c>
      <c r="K1672" s="13" t="str">
        <f t="shared" si="96"/>
        <v/>
      </c>
      <c r="L1672" s="13" t="str">
        <f t="shared" si="97"/>
        <v/>
      </c>
      <c r="P1672" s="6"/>
    </row>
    <row r="1673" spans="1:16" x14ac:dyDescent="0.25">
      <c r="A1673" s="7">
        <v>40612</v>
      </c>
      <c r="B1673" s="8">
        <v>1600</v>
      </c>
      <c r="C1673" s="11">
        <v>46.46</v>
      </c>
      <c r="D1673" s="12">
        <v>47.603999999999999</v>
      </c>
      <c r="E1673" s="9" t="str">
        <f t="shared" si="91"/>
        <v/>
      </c>
      <c r="F1673" s="9" t="str">
        <f t="shared" si="92"/>
        <v/>
      </c>
      <c r="G1673" s="9" t="str">
        <f t="shared" si="93"/>
        <v/>
      </c>
      <c r="H1673" s="13">
        <v>-5</v>
      </c>
      <c r="I1673" s="13" t="str">
        <f t="shared" si="94"/>
        <v/>
      </c>
      <c r="J1673" s="13" t="str">
        <f t="shared" si="95"/>
        <v/>
      </c>
      <c r="K1673" s="13" t="str">
        <f t="shared" si="96"/>
        <v/>
      </c>
      <c r="L1673" s="13" t="str">
        <f t="shared" si="97"/>
        <v/>
      </c>
      <c r="P1673" s="5"/>
    </row>
    <row r="1674" spans="1:16" x14ac:dyDescent="0.25">
      <c r="A1674" s="7">
        <v>40612</v>
      </c>
      <c r="B1674" s="8">
        <v>1700</v>
      </c>
      <c r="C1674" s="11">
        <v>47.63</v>
      </c>
      <c r="D1674" s="12">
        <v>47.634</v>
      </c>
      <c r="E1674" s="9" t="str">
        <f t="shared" si="91"/>
        <v/>
      </c>
      <c r="F1674" s="9" t="str">
        <f t="shared" si="92"/>
        <v/>
      </c>
      <c r="G1674" s="9" t="str">
        <f t="shared" si="93"/>
        <v/>
      </c>
      <c r="H1674" s="13">
        <v>-5</v>
      </c>
      <c r="I1674" s="13" t="str">
        <f t="shared" si="94"/>
        <v/>
      </c>
      <c r="J1674" s="13" t="str">
        <f t="shared" si="95"/>
        <v/>
      </c>
      <c r="K1674" s="13" t="str">
        <f t="shared" si="96"/>
        <v/>
      </c>
      <c r="L1674" s="13" t="str">
        <f t="shared" si="97"/>
        <v/>
      </c>
      <c r="P1674" s="6"/>
    </row>
    <row r="1675" spans="1:16" x14ac:dyDescent="0.25">
      <c r="A1675" s="7">
        <v>40612</v>
      </c>
      <c r="B1675" s="8">
        <v>1800</v>
      </c>
      <c r="C1675" s="11">
        <v>57.07</v>
      </c>
      <c r="D1675" s="12">
        <v>57.162999999999997</v>
      </c>
      <c r="E1675" s="9" t="str">
        <f t="shared" si="91"/>
        <v/>
      </c>
      <c r="F1675" s="9" t="str">
        <f t="shared" si="92"/>
        <v/>
      </c>
      <c r="G1675" s="9" t="str">
        <f t="shared" si="93"/>
        <v/>
      </c>
      <c r="H1675" s="13">
        <v>-5</v>
      </c>
      <c r="I1675" s="13" t="str">
        <f t="shared" si="94"/>
        <v/>
      </c>
      <c r="J1675" s="13" t="str">
        <f t="shared" si="95"/>
        <v/>
      </c>
      <c r="K1675" s="13" t="str">
        <f t="shared" si="96"/>
        <v/>
      </c>
      <c r="L1675" s="13" t="str">
        <f t="shared" si="97"/>
        <v/>
      </c>
      <c r="P1675" s="5"/>
    </row>
    <row r="1676" spans="1:16" x14ac:dyDescent="0.25">
      <c r="A1676" s="7">
        <v>40612</v>
      </c>
      <c r="B1676" s="8">
        <v>1900</v>
      </c>
      <c r="C1676" s="11">
        <v>56.77</v>
      </c>
      <c r="D1676" s="12">
        <v>69.156999999999996</v>
      </c>
      <c r="E1676" s="9" t="str">
        <f t="shared" si="91"/>
        <v/>
      </c>
      <c r="F1676" s="9" t="str">
        <f t="shared" si="92"/>
        <v/>
      </c>
      <c r="G1676" s="9" t="str">
        <f t="shared" si="93"/>
        <v/>
      </c>
      <c r="H1676" s="13">
        <v>-5</v>
      </c>
      <c r="I1676" s="13" t="str">
        <f t="shared" si="94"/>
        <v/>
      </c>
      <c r="J1676" s="13" t="str">
        <f t="shared" si="95"/>
        <v/>
      </c>
      <c r="K1676" s="13" t="str">
        <f t="shared" si="96"/>
        <v/>
      </c>
      <c r="L1676" s="13" t="str">
        <f t="shared" si="97"/>
        <v/>
      </c>
      <c r="P1676" s="6"/>
    </row>
    <row r="1677" spans="1:16" x14ac:dyDescent="0.25">
      <c r="A1677" s="7">
        <v>40612</v>
      </c>
      <c r="B1677" s="8">
        <v>2000</v>
      </c>
      <c r="C1677" s="11">
        <v>48.06</v>
      </c>
      <c r="D1677" s="12">
        <v>63.57</v>
      </c>
      <c r="E1677" s="9" t="str">
        <f t="shared" si="91"/>
        <v/>
      </c>
      <c r="F1677" s="9" t="str">
        <f t="shared" si="92"/>
        <v/>
      </c>
      <c r="G1677" s="9" t="str">
        <f t="shared" si="93"/>
        <v/>
      </c>
      <c r="H1677" s="13">
        <v>-5</v>
      </c>
      <c r="I1677" s="13" t="str">
        <f t="shared" si="94"/>
        <v/>
      </c>
      <c r="J1677" s="13" t="str">
        <f t="shared" si="95"/>
        <v/>
      </c>
      <c r="K1677" s="13" t="str">
        <f t="shared" si="96"/>
        <v/>
      </c>
      <c r="L1677" s="13" t="str">
        <f t="shared" si="97"/>
        <v/>
      </c>
      <c r="P1677" s="5"/>
    </row>
    <row r="1678" spans="1:16" x14ac:dyDescent="0.25">
      <c r="A1678" s="7">
        <v>40612</v>
      </c>
      <c r="B1678" s="8">
        <v>2100</v>
      </c>
      <c r="C1678" s="11">
        <v>47.04</v>
      </c>
      <c r="D1678" s="12">
        <v>49.93</v>
      </c>
      <c r="E1678" s="9" t="str">
        <f t="shared" si="91"/>
        <v/>
      </c>
      <c r="F1678" s="9" t="str">
        <f t="shared" si="92"/>
        <v/>
      </c>
      <c r="G1678" s="9" t="str">
        <f t="shared" si="93"/>
        <v/>
      </c>
      <c r="H1678" s="13">
        <v>-5</v>
      </c>
      <c r="I1678" s="13" t="str">
        <f t="shared" si="94"/>
        <v/>
      </c>
      <c r="J1678" s="13" t="str">
        <f t="shared" si="95"/>
        <v/>
      </c>
      <c r="K1678" s="13" t="str">
        <f t="shared" si="96"/>
        <v/>
      </c>
      <c r="L1678" s="13" t="str">
        <f t="shared" si="97"/>
        <v/>
      </c>
      <c r="P1678" s="6"/>
    </row>
    <row r="1679" spans="1:16" x14ac:dyDescent="0.25">
      <c r="A1679" s="7">
        <v>40612</v>
      </c>
      <c r="B1679" s="8">
        <v>2200</v>
      </c>
      <c r="C1679" s="11">
        <v>45.5</v>
      </c>
      <c r="D1679" s="12">
        <v>53.195999999999998</v>
      </c>
      <c r="E1679" s="9" t="str">
        <f t="shared" si="91"/>
        <v/>
      </c>
      <c r="F1679" s="9" t="str">
        <f t="shared" si="92"/>
        <v/>
      </c>
      <c r="G1679" s="9" t="str">
        <f t="shared" si="93"/>
        <v/>
      </c>
      <c r="H1679" s="13">
        <v>-5</v>
      </c>
      <c r="I1679" s="13" t="str">
        <f t="shared" si="94"/>
        <v/>
      </c>
      <c r="J1679" s="13" t="str">
        <f t="shared" si="95"/>
        <v/>
      </c>
      <c r="K1679" s="13" t="str">
        <f t="shared" si="96"/>
        <v/>
      </c>
      <c r="L1679" s="13" t="str">
        <f t="shared" si="97"/>
        <v/>
      </c>
      <c r="P1679" s="5"/>
    </row>
    <row r="1680" spans="1:16" x14ac:dyDescent="0.25">
      <c r="A1680" s="7">
        <v>40612</v>
      </c>
      <c r="B1680" s="8">
        <v>2300</v>
      </c>
      <c r="C1680" s="11">
        <v>38.97</v>
      </c>
      <c r="D1680" s="12">
        <v>51.26</v>
      </c>
      <c r="E1680" s="9">
        <f t="shared" si="91"/>
        <v>50.28541666666667</v>
      </c>
      <c r="F1680" s="9">
        <f t="shared" si="92"/>
        <v>54.483416666666663</v>
      </c>
      <c r="G1680" s="9">
        <f t="shared" si="93"/>
        <v>-4.1979999999999933</v>
      </c>
      <c r="H1680" s="13">
        <v>-5</v>
      </c>
      <c r="I1680" s="13">
        <f t="shared" si="94"/>
        <v>0.80200000000000671</v>
      </c>
      <c r="J1680" s="13">
        <f t="shared" si="95"/>
        <v>192.48000000000161</v>
      </c>
      <c r="K1680" s="13">
        <f t="shared" si="96"/>
        <v>0</v>
      </c>
      <c r="L1680" s="13">
        <f t="shared" si="97"/>
        <v>0</v>
      </c>
      <c r="P1680" s="6"/>
    </row>
    <row r="1681" spans="1:16" x14ac:dyDescent="0.25">
      <c r="A1681" s="7">
        <v>40613</v>
      </c>
      <c r="B1681" s="8">
        <v>0</v>
      </c>
      <c r="C1681" s="11">
        <v>26.72</v>
      </c>
      <c r="D1681" s="12">
        <v>52.741</v>
      </c>
      <c r="E1681" s="9" t="str">
        <f t="shared" si="91"/>
        <v/>
      </c>
      <c r="F1681" s="9" t="str">
        <f t="shared" si="92"/>
        <v/>
      </c>
      <c r="G1681" s="9" t="str">
        <f t="shared" si="93"/>
        <v/>
      </c>
      <c r="H1681" s="13">
        <v>-5</v>
      </c>
      <c r="I1681" s="13" t="str">
        <f t="shared" si="94"/>
        <v/>
      </c>
      <c r="J1681" s="13" t="str">
        <f t="shared" si="95"/>
        <v/>
      </c>
      <c r="K1681" s="13" t="str">
        <f t="shared" si="96"/>
        <v/>
      </c>
      <c r="L1681" s="13" t="str">
        <f t="shared" si="97"/>
        <v/>
      </c>
      <c r="P1681" s="5"/>
    </row>
    <row r="1682" spans="1:16" x14ac:dyDescent="0.25">
      <c r="A1682" s="7">
        <v>40613</v>
      </c>
      <c r="B1682" s="8">
        <v>100</v>
      </c>
      <c r="C1682" s="11">
        <v>27.73</v>
      </c>
      <c r="D1682" s="12">
        <v>51.74</v>
      </c>
      <c r="E1682" s="9" t="str">
        <f t="shared" si="91"/>
        <v/>
      </c>
      <c r="F1682" s="9" t="str">
        <f t="shared" si="92"/>
        <v/>
      </c>
      <c r="G1682" s="9" t="str">
        <f t="shared" si="93"/>
        <v/>
      </c>
      <c r="H1682" s="13">
        <v>-5</v>
      </c>
      <c r="I1682" s="13" t="str">
        <f t="shared" si="94"/>
        <v/>
      </c>
      <c r="J1682" s="13" t="str">
        <f t="shared" si="95"/>
        <v/>
      </c>
      <c r="K1682" s="13" t="str">
        <f t="shared" si="96"/>
        <v/>
      </c>
      <c r="L1682" s="13" t="str">
        <f t="shared" si="97"/>
        <v/>
      </c>
      <c r="P1682" s="6"/>
    </row>
    <row r="1683" spans="1:16" x14ac:dyDescent="0.25">
      <c r="A1683" s="7">
        <v>40613</v>
      </c>
      <c r="B1683" s="8">
        <v>200</v>
      </c>
      <c r="C1683" s="11">
        <v>28.57</v>
      </c>
      <c r="D1683" s="12">
        <v>48.116999999999997</v>
      </c>
      <c r="E1683" s="9" t="str">
        <f t="shared" si="91"/>
        <v/>
      </c>
      <c r="F1683" s="9" t="str">
        <f t="shared" si="92"/>
        <v/>
      </c>
      <c r="G1683" s="9" t="str">
        <f t="shared" si="93"/>
        <v/>
      </c>
      <c r="H1683" s="13">
        <v>-5</v>
      </c>
      <c r="I1683" s="13" t="str">
        <f t="shared" si="94"/>
        <v/>
      </c>
      <c r="J1683" s="13" t="str">
        <f t="shared" si="95"/>
        <v/>
      </c>
      <c r="K1683" s="13" t="str">
        <f t="shared" si="96"/>
        <v/>
      </c>
      <c r="L1683" s="13" t="str">
        <f t="shared" si="97"/>
        <v/>
      </c>
      <c r="P1683" s="5"/>
    </row>
    <row r="1684" spans="1:16" x14ac:dyDescent="0.25">
      <c r="A1684" s="7">
        <v>40613</v>
      </c>
      <c r="B1684" s="8">
        <v>300</v>
      </c>
      <c r="C1684" s="11">
        <v>41.51</v>
      </c>
      <c r="D1684" s="12">
        <v>42.106999999999999</v>
      </c>
      <c r="E1684" s="9" t="str">
        <f t="shared" si="91"/>
        <v/>
      </c>
      <c r="F1684" s="9" t="str">
        <f t="shared" si="92"/>
        <v/>
      </c>
      <c r="G1684" s="9" t="str">
        <f t="shared" si="93"/>
        <v/>
      </c>
      <c r="H1684" s="13">
        <v>-5</v>
      </c>
      <c r="I1684" s="13" t="str">
        <f t="shared" si="94"/>
        <v/>
      </c>
      <c r="J1684" s="13" t="str">
        <f t="shared" si="95"/>
        <v/>
      </c>
      <c r="K1684" s="13" t="str">
        <f t="shared" si="96"/>
        <v/>
      </c>
      <c r="L1684" s="13" t="str">
        <f t="shared" si="97"/>
        <v/>
      </c>
      <c r="P1684" s="6"/>
    </row>
    <row r="1685" spans="1:16" x14ac:dyDescent="0.25">
      <c r="A1685" s="7">
        <v>40613</v>
      </c>
      <c r="B1685" s="8">
        <v>400</v>
      </c>
      <c r="C1685" s="11">
        <v>43.46</v>
      </c>
      <c r="D1685" s="12">
        <v>43.465000000000003</v>
      </c>
      <c r="E1685" s="9" t="str">
        <f t="shared" si="91"/>
        <v/>
      </c>
      <c r="F1685" s="9" t="str">
        <f t="shared" si="92"/>
        <v/>
      </c>
      <c r="G1685" s="9" t="str">
        <f t="shared" si="93"/>
        <v/>
      </c>
      <c r="H1685" s="13">
        <v>-5</v>
      </c>
      <c r="I1685" s="13" t="str">
        <f t="shared" si="94"/>
        <v/>
      </c>
      <c r="J1685" s="13" t="str">
        <f t="shared" si="95"/>
        <v/>
      </c>
      <c r="K1685" s="13" t="str">
        <f t="shared" si="96"/>
        <v/>
      </c>
      <c r="L1685" s="13" t="str">
        <f t="shared" si="97"/>
        <v/>
      </c>
      <c r="P1685" s="5"/>
    </row>
    <row r="1686" spans="1:16" x14ac:dyDescent="0.25">
      <c r="A1686" s="7">
        <v>40613</v>
      </c>
      <c r="B1686" s="8">
        <v>500</v>
      </c>
      <c r="C1686" s="11">
        <v>49.38</v>
      </c>
      <c r="D1686" s="12">
        <v>49.381</v>
      </c>
      <c r="E1686" s="9" t="str">
        <f t="shared" si="91"/>
        <v/>
      </c>
      <c r="F1686" s="9" t="str">
        <f t="shared" si="92"/>
        <v/>
      </c>
      <c r="G1686" s="9" t="str">
        <f t="shared" si="93"/>
        <v/>
      </c>
      <c r="H1686" s="13">
        <v>-5</v>
      </c>
      <c r="I1686" s="13" t="str">
        <f t="shared" si="94"/>
        <v/>
      </c>
      <c r="J1686" s="13" t="str">
        <f t="shared" si="95"/>
        <v/>
      </c>
      <c r="K1686" s="13" t="str">
        <f t="shared" si="96"/>
        <v/>
      </c>
      <c r="L1686" s="13" t="str">
        <f t="shared" si="97"/>
        <v/>
      </c>
      <c r="P1686" s="6"/>
    </row>
    <row r="1687" spans="1:16" x14ac:dyDescent="0.25">
      <c r="A1687" s="7">
        <v>40613</v>
      </c>
      <c r="B1687" s="8">
        <v>600</v>
      </c>
      <c r="C1687" s="11">
        <v>58.12</v>
      </c>
      <c r="D1687" s="12">
        <v>58.124000000000002</v>
      </c>
      <c r="E1687" s="9" t="str">
        <f t="shared" si="91"/>
        <v/>
      </c>
      <c r="F1687" s="9" t="str">
        <f t="shared" si="92"/>
        <v/>
      </c>
      <c r="G1687" s="9" t="str">
        <f t="shared" si="93"/>
        <v/>
      </c>
      <c r="H1687" s="13">
        <v>-5</v>
      </c>
      <c r="I1687" s="13" t="str">
        <f t="shared" si="94"/>
        <v/>
      </c>
      <c r="J1687" s="13" t="str">
        <f t="shared" si="95"/>
        <v/>
      </c>
      <c r="K1687" s="13" t="str">
        <f t="shared" si="96"/>
        <v/>
      </c>
      <c r="L1687" s="13" t="str">
        <f t="shared" si="97"/>
        <v/>
      </c>
      <c r="P1687" s="5"/>
    </row>
    <row r="1688" spans="1:16" x14ac:dyDescent="0.25">
      <c r="A1688" s="7">
        <v>40613</v>
      </c>
      <c r="B1688" s="8">
        <v>700</v>
      </c>
      <c r="C1688" s="11">
        <v>63.04</v>
      </c>
      <c r="D1688" s="12">
        <v>63.042000000000002</v>
      </c>
      <c r="E1688" s="9" t="str">
        <f t="shared" si="91"/>
        <v/>
      </c>
      <c r="F1688" s="9" t="str">
        <f t="shared" si="92"/>
        <v/>
      </c>
      <c r="G1688" s="9" t="str">
        <f t="shared" si="93"/>
        <v/>
      </c>
      <c r="H1688" s="13">
        <v>-5</v>
      </c>
      <c r="I1688" s="13" t="str">
        <f t="shared" si="94"/>
        <v/>
      </c>
      <c r="J1688" s="13" t="str">
        <f t="shared" si="95"/>
        <v/>
      </c>
      <c r="K1688" s="13" t="str">
        <f t="shared" si="96"/>
        <v/>
      </c>
      <c r="L1688" s="13" t="str">
        <f t="shared" si="97"/>
        <v/>
      </c>
      <c r="P1688" s="6"/>
    </row>
    <row r="1689" spans="1:16" x14ac:dyDescent="0.25">
      <c r="A1689" s="7">
        <v>40613</v>
      </c>
      <c r="B1689" s="8">
        <v>800</v>
      </c>
      <c r="C1689" s="11">
        <v>64.83</v>
      </c>
      <c r="D1689" s="12">
        <v>64.834000000000003</v>
      </c>
      <c r="E1689" s="9" t="str">
        <f t="shared" si="91"/>
        <v/>
      </c>
      <c r="F1689" s="9" t="str">
        <f t="shared" si="92"/>
        <v/>
      </c>
      <c r="G1689" s="9" t="str">
        <f t="shared" si="93"/>
        <v/>
      </c>
      <c r="H1689" s="13">
        <v>-5</v>
      </c>
      <c r="I1689" s="13" t="str">
        <f t="shared" si="94"/>
        <v/>
      </c>
      <c r="J1689" s="13" t="str">
        <f t="shared" si="95"/>
        <v/>
      </c>
      <c r="K1689" s="13" t="str">
        <f t="shared" si="96"/>
        <v/>
      </c>
      <c r="L1689" s="13" t="str">
        <f t="shared" si="97"/>
        <v/>
      </c>
      <c r="P1689" s="5"/>
    </row>
    <row r="1690" spans="1:16" x14ac:dyDescent="0.25">
      <c r="A1690" s="7">
        <v>40613</v>
      </c>
      <c r="B1690" s="8">
        <v>900</v>
      </c>
      <c r="C1690" s="11">
        <v>63.02</v>
      </c>
      <c r="D1690" s="12">
        <v>64.296999999999997</v>
      </c>
      <c r="E1690" s="9" t="str">
        <f t="shared" si="91"/>
        <v/>
      </c>
      <c r="F1690" s="9" t="str">
        <f t="shared" si="92"/>
        <v/>
      </c>
      <c r="G1690" s="9" t="str">
        <f t="shared" si="93"/>
        <v/>
      </c>
      <c r="H1690" s="13">
        <v>-5</v>
      </c>
      <c r="I1690" s="13" t="str">
        <f t="shared" si="94"/>
        <v/>
      </c>
      <c r="J1690" s="13" t="str">
        <f t="shared" si="95"/>
        <v/>
      </c>
      <c r="K1690" s="13" t="str">
        <f t="shared" si="96"/>
        <v/>
      </c>
      <c r="L1690" s="13" t="str">
        <f t="shared" si="97"/>
        <v/>
      </c>
      <c r="P1690" s="6"/>
    </row>
    <row r="1691" spans="1:16" x14ac:dyDescent="0.25">
      <c r="A1691" s="7">
        <v>40613</v>
      </c>
      <c r="B1691" s="8">
        <v>1000</v>
      </c>
      <c r="C1691" s="11">
        <v>61.69</v>
      </c>
      <c r="D1691" s="12">
        <v>64.093999999999994</v>
      </c>
      <c r="E1691" s="9" t="str">
        <f t="shared" si="91"/>
        <v/>
      </c>
      <c r="F1691" s="9" t="str">
        <f t="shared" si="92"/>
        <v/>
      </c>
      <c r="G1691" s="9" t="str">
        <f t="shared" si="93"/>
        <v/>
      </c>
      <c r="H1691" s="13">
        <v>-5</v>
      </c>
      <c r="I1691" s="13" t="str">
        <f t="shared" si="94"/>
        <v/>
      </c>
      <c r="J1691" s="13" t="str">
        <f t="shared" si="95"/>
        <v/>
      </c>
      <c r="K1691" s="13" t="str">
        <f t="shared" si="96"/>
        <v/>
      </c>
      <c r="L1691" s="13" t="str">
        <f t="shared" si="97"/>
        <v/>
      </c>
      <c r="P1691" s="5"/>
    </row>
    <row r="1692" spans="1:16" x14ac:dyDescent="0.25">
      <c r="A1692" s="7">
        <v>40613</v>
      </c>
      <c r="B1692" s="8">
        <v>1100</v>
      </c>
      <c r="C1692" s="11">
        <v>60.99</v>
      </c>
      <c r="D1692" s="12">
        <v>64.144000000000005</v>
      </c>
      <c r="E1692" s="9" t="str">
        <f t="shared" si="91"/>
        <v/>
      </c>
      <c r="F1692" s="9" t="str">
        <f t="shared" si="92"/>
        <v/>
      </c>
      <c r="G1692" s="9" t="str">
        <f t="shared" si="93"/>
        <v/>
      </c>
      <c r="H1692" s="13">
        <v>-5</v>
      </c>
      <c r="I1692" s="13" t="str">
        <f t="shared" si="94"/>
        <v/>
      </c>
      <c r="J1692" s="13" t="str">
        <f t="shared" si="95"/>
        <v/>
      </c>
      <c r="K1692" s="13" t="str">
        <f t="shared" si="96"/>
        <v/>
      </c>
      <c r="L1692" s="13" t="str">
        <f t="shared" si="97"/>
        <v/>
      </c>
      <c r="P1692" s="6"/>
    </row>
    <row r="1693" spans="1:16" x14ac:dyDescent="0.25">
      <c r="A1693" s="7">
        <v>40613</v>
      </c>
      <c r="B1693" s="8">
        <v>1200</v>
      </c>
      <c r="C1693" s="11">
        <v>56.76</v>
      </c>
      <c r="D1693" s="12">
        <v>63.481000000000002</v>
      </c>
      <c r="E1693" s="9" t="str">
        <f t="shared" si="91"/>
        <v/>
      </c>
      <c r="F1693" s="9" t="str">
        <f t="shared" si="92"/>
        <v/>
      </c>
      <c r="G1693" s="9" t="str">
        <f t="shared" si="93"/>
        <v/>
      </c>
      <c r="H1693" s="13">
        <v>-5</v>
      </c>
      <c r="I1693" s="13" t="str">
        <f t="shared" si="94"/>
        <v/>
      </c>
      <c r="J1693" s="13" t="str">
        <f t="shared" si="95"/>
        <v/>
      </c>
      <c r="K1693" s="13" t="str">
        <f t="shared" si="96"/>
        <v/>
      </c>
      <c r="L1693" s="13" t="str">
        <f t="shared" si="97"/>
        <v/>
      </c>
      <c r="P1693" s="5"/>
    </row>
    <row r="1694" spans="1:16" x14ac:dyDescent="0.25">
      <c r="A1694" s="7">
        <v>40613</v>
      </c>
      <c r="B1694" s="8">
        <v>1300</v>
      </c>
      <c r="C1694" s="11">
        <v>56.79</v>
      </c>
      <c r="D1694" s="12">
        <v>56.790999999999997</v>
      </c>
      <c r="E1694" s="9" t="str">
        <f t="shared" si="91"/>
        <v/>
      </c>
      <c r="F1694" s="9" t="str">
        <f t="shared" si="92"/>
        <v/>
      </c>
      <c r="G1694" s="9" t="str">
        <f t="shared" si="93"/>
        <v/>
      </c>
      <c r="H1694" s="13">
        <v>-5</v>
      </c>
      <c r="I1694" s="13" t="str">
        <f t="shared" si="94"/>
        <v/>
      </c>
      <c r="J1694" s="13" t="str">
        <f t="shared" si="95"/>
        <v/>
      </c>
      <c r="K1694" s="13" t="str">
        <f t="shared" si="96"/>
        <v/>
      </c>
      <c r="L1694" s="13" t="str">
        <f t="shared" si="97"/>
        <v/>
      </c>
      <c r="P1694" s="6"/>
    </row>
    <row r="1695" spans="1:16" x14ac:dyDescent="0.25">
      <c r="A1695" s="7">
        <v>40613</v>
      </c>
      <c r="B1695" s="8">
        <v>1400</v>
      </c>
      <c r="C1695" s="11">
        <v>54.15</v>
      </c>
      <c r="D1695" s="12">
        <v>54.151000000000003</v>
      </c>
      <c r="E1695" s="9" t="str">
        <f t="shared" si="91"/>
        <v/>
      </c>
      <c r="F1695" s="9" t="str">
        <f t="shared" si="92"/>
        <v/>
      </c>
      <c r="G1695" s="9" t="str">
        <f t="shared" si="93"/>
        <v/>
      </c>
      <c r="H1695" s="13">
        <v>-5</v>
      </c>
      <c r="I1695" s="13" t="str">
        <f t="shared" si="94"/>
        <v/>
      </c>
      <c r="J1695" s="13" t="str">
        <f t="shared" si="95"/>
        <v/>
      </c>
      <c r="K1695" s="13" t="str">
        <f t="shared" si="96"/>
        <v/>
      </c>
      <c r="L1695" s="13" t="str">
        <f t="shared" si="97"/>
        <v/>
      </c>
      <c r="P1695" s="5"/>
    </row>
    <row r="1696" spans="1:16" x14ac:dyDescent="0.25">
      <c r="A1696" s="7">
        <v>40613</v>
      </c>
      <c r="B1696" s="8">
        <v>1500</v>
      </c>
      <c r="C1696" s="11">
        <v>53.03</v>
      </c>
      <c r="D1696" s="12">
        <v>53.024999999999999</v>
      </c>
      <c r="E1696" s="9" t="str">
        <f t="shared" si="91"/>
        <v/>
      </c>
      <c r="F1696" s="9" t="str">
        <f t="shared" si="92"/>
        <v/>
      </c>
      <c r="G1696" s="9" t="str">
        <f t="shared" si="93"/>
        <v/>
      </c>
      <c r="H1696" s="13">
        <v>-5</v>
      </c>
      <c r="I1696" s="13" t="str">
        <f t="shared" si="94"/>
        <v/>
      </c>
      <c r="J1696" s="13" t="str">
        <f t="shared" si="95"/>
        <v/>
      </c>
      <c r="K1696" s="13" t="str">
        <f t="shared" si="96"/>
        <v/>
      </c>
      <c r="L1696" s="13" t="str">
        <f t="shared" si="97"/>
        <v/>
      </c>
      <c r="P1696" s="6"/>
    </row>
    <row r="1697" spans="1:16" x14ac:dyDescent="0.25">
      <c r="A1697" s="7">
        <v>40613</v>
      </c>
      <c r="B1697" s="8">
        <v>1600</v>
      </c>
      <c r="C1697" s="11">
        <v>49.05</v>
      </c>
      <c r="D1697" s="12">
        <v>49.048999999999999</v>
      </c>
      <c r="E1697" s="9" t="str">
        <f t="shared" si="91"/>
        <v/>
      </c>
      <c r="F1697" s="9" t="str">
        <f t="shared" si="92"/>
        <v/>
      </c>
      <c r="G1697" s="9" t="str">
        <f t="shared" si="93"/>
        <v/>
      </c>
      <c r="H1697" s="13">
        <v>-5</v>
      </c>
      <c r="I1697" s="13" t="str">
        <f t="shared" si="94"/>
        <v/>
      </c>
      <c r="J1697" s="13" t="str">
        <f t="shared" si="95"/>
        <v/>
      </c>
      <c r="K1697" s="13" t="str">
        <f t="shared" si="96"/>
        <v/>
      </c>
      <c r="L1697" s="13" t="str">
        <f t="shared" si="97"/>
        <v/>
      </c>
      <c r="P1697" s="5"/>
    </row>
    <row r="1698" spans="1:16" x14ac:dyDescent="0.25">
      <c r="A1698" s="7">
        <v>40613</v>
      </c>
      <c r="B1698" s="8">
        <v>1700</v>
      </c>
      <c r="C1698" s="11">
        <v>56.37</v>
      </c>
      <c r="D1698" s="12">
        <v>56.372999999999998</v>
      </c>
      <c r="E1698" s="9" t="str">
        <f t="shared" si="91"/>
        <v/>
      </c>
      <c r="F1698" s="9" t="str">
        <f t="shared" si="92"/>
        <v/>
      </c>
      <c r="G1698" s="9" t="str">
        <f t="shared" si="93"/>
        <v/>
      </c>
      <c r="H1698" s="13">
        <v>-5</v>
      </c>
      <c r="I1698" s="13" t="str">
        <f t="shared" si="94"/>
        <v/>
      </c>
      <c r="J1698" s="13" t="str">
        <f t="shared" si="95"/>
        <v/>
      </c>
      <c r="K1698" s="13" t="str">
        <f t="shared" si="96"/>
        <v/>
      </c>
      <c r="L1698" s="13" t="str">
        <f t="shared" si="97"/>
        <v/>
      </c>
      <c r="P1698" s="6"/>
    </row>
    <row r="1699" spans="1:16" x14ac:dyDescent="0.25">
      <c r="A1699" s="7">
        <v>40613</v>
      </c>
      <c r="B1699" s="8">
        <v>1800</v>
      </c>
      <c r="C1699" s="11">
        <v>67.63</v>
      </c>
      <c r="D1699" s="12">
        <v>67.625</v>
      </c>
      <c r="E1699" s="9" t="str">
        <f t="shared" si="91"/>
        <v/>
      </c>
      <c r="F1699" s="9" t="str">
        <f t="shared" si="92"/>
        <v/>
      </c>
      <c r="G1699" s="9" t="str">
        <f t="shared" si="93"/>
        <v/>
      </c>
      <c r="H1699" s="13">
        <v>-5</v>
      </c>
      <c r="I1699" s="13" t="str">
        <f t="shared" si="94"/>
        <v/>
      </c>
      <c r="J1699" s="13" t="str">
        <f t="shared" si="95"/>
        <v/>
      </c>
      <c r="K1699" s="13" t="str">
        <f t="shared" si="96"/>
        <v/>
      </c>
      <c r="L1699" s="13" t="str">
        <f t="shared" si="97"/>
        <v/>
      </c>
      <c r="P1699" s="5"/>
    </row>
    <row r="1700" spans="1:16" x14ac:dyDescent="0.25">
      <c r="A1700" s="7">
        <v>40613</v>
      </c>
      <c r="B1700" s="8">
        <v>1900</v>
      </c>
      <c r="C1700" s="11">
        <v>74.28</v>
      </c>
      <c r="D1700" s="12">
        <v>74.275999999999996</v>
      </c>
      <c r="E1700" s="9" t="str">
        <f t="shared" si="91"/>
        <v/>
      </c>
      <c r="F1700" s="9" t="str">
        <f t="shared" si="92"/>
        <v/>
      </c>
      <c r="G1700" s="9" t="str">
        <f t="shared" si="93"/>
        <v/>
      </c>
      <c r="H1700" s="13">
        <v>-5</v>
      </c>
      <c r="I1700" s="13" t="str">
        <f t="shared" si="94"/>
        <v/>
      </c>
      <c r="J1700" s="13" t="str">
        <f t="shared" si="95"/>
        <v/>
      </c>
      <c r="K1700" s="13" t="str">
        <f t="shared" si="96"/>
        <v/>
      </c>
      <c r="L1700" s="13" t="str">
        <f t="shared" si="97"/>
        <v/>
      </c>
      <c r="P1700" s="6"/>
    </row>
    <row r="1701" spans="1:16" x14ac:dyDescent="0.25">
      <c r="A1701" s="7">
        <v>40613</v>
      </c>
      <c r="B1701" s="8">
        <v>2000</v>
      </c>
      <c r="C1701" s="11">
        <v>67.5</v>
      </c>
      <c r="D1701" s="12">
        <v>67.5</v>
      </c>
      <c r="E1701" s="9" t="str">
        <f t="shared" si="91"/>
        <v/>
      </c>
      <c r="F1701" s="9" t="str">
        <f t="shared" si="92"/>
        <v/>
      </c>
      <c r="G1701" s="9" t="str">
        <f t="shared" si="93"/>
        <v/>
      </c>
      <c r="H1701" s="13">
        <v>-5</v>
      </c>
      <c r="I1701" s="13" t="str">
        <f t="shared" si="94"/>
        <v/>
      </c>
      <c r="J1701" s="13" t="str">
        <f t="shared" si="95"/>
        <v/>
      </c>
      <c r="K1701" s="13" t="str">
        <f t="shared" si="96"/>
        <v/>
      </c>
      <c r="L1701" s="13" t="str">
        <f t="shared" si="97"/>
        <v/>
      </c>
      <c r="P1701" s="5"/>
    </row>
    <row r="1702" spans="1:16" x14ac:dyDescent="0.25">
      <c r="A1702" s="7">
        <v>40613</v>
      </c>
      <c r="B1702" s="8">
        <v>2100</v>
      </c>
      <c r="C1702" s="11">
        <v>60.84</v>
      </c>
      <c r="D1702" s="12">
        <v>60.84</v>
      </c>
      <c r="E1702" s="9" t="str">
        <f t="shared" si="91"/>
        <v/>
      </c>
      <c r="F1702" s="9" t="str">
        <f t="shared" si="92"/>
        <v/>
      </c>
      <c r="G1702" s="9" t="str">
        <f t="shared" si="93"/>
        <v/>
      </c>
      <c r="H1702" s="13">
        <v>-5</v>
      </c>
      <c r="I1702" s="13" t="str">
        <f t="shared" si="94"/>
        <v/>
      </c>
      <c r="J1702" s="13" t="str">
        <f t="shared" si="95"/>
        <v/>
      </c>
      <c r="K1702" s="13" t="str">
        <f t="shared" si="96"/>
        <v/>
      </c>
      <c r="L1702" s="13" t="str">
        <f t="shared" si="97"/>
        <v/>
      </c>
      <c r="P1702" s="6"/>
    </row>
    <row r="1703" spans="1:16" x14ac:dyDescent="0.25">
      <c r="A1703" s="7">
        <v>40613</v>
      </c>
      <c r="B1703" s="8">
        <v>2200</v>
      </c>
      <c r="C1703" s="11">
        <v>62.71</v>
      </c>
      <c r="D1703" s="12">
        <v>62.707999999999998</v>
      </c>
      <c r="E1703" s="9" t="str">
        <f t="shared" si="91"/>
        <v/>
      </c>
      <c r="F1703" s="9" t="str">
        <f t="shared" si="92"/>
        <v/>
      </c>
      <c r="G1703" s="9" t="str">
        <f t="shared" si="93"/>
        <v/>
      </c>
      <c r="H1703" s="13">
        <v>-5</v>
      </c>
      <c r="I1703" s="13" t="str">
        <f t="shared" si="94"/>
        <v/>
      </c>
      <c r="J1703" s="13" t="str">
        <f t="shared" si="95"/>
        <v/>
      </c>
      <c r="K1703" s="13" t="str">
        <f t="shared" si="96"/>
        <v/>
      </c>
      <c r="L1703" s="13" t="str">
        <f t="shared" si="97"/>
        <v/>
      </c>
      <c r="P1703" s="5"/>
    </row>
    <row r="1704" spans="1:16" x14ac:dyDescent="0.25">
      <c r="A1704" s="7">
        <v>40613</v>
      </c>
      <c r="B1704" s="8">
        <v>2300</v>
      </c>
      <c r="C1704" s="11">
        <v>57.57</v>
      </c>
      <c r="D1704" s="12">
        <v>57.567</v>
      </c>
      <c r="E1704" s="9">
        <f t="shared" si="91"/>
        <v>54.405833333333327</v>
      </c>
      <c r="F1704" s="9">
        <f t="shared" si="92"/>
        <v>57.894666666666666</v>
      </c>
      <c r="G1704" s="9">
        <f t="shared" si="93"/>
        <v>-3.4888333333333392</v>
      </c>
      <c r="H1704" s="13">
        <v>-5</v>
      </c>
      <c r="I1704" s="13">
        <f t="shared" si="94"/>
        <v>1.5111666666666608</v>
      </c>
      <c r="J1704" s="13">
        <f t="shared" si="95"/>
        <v>362.67999999999859</v>
      </c>
      <c r="K1704" s="13">
        <f t="shared" si="96"/>
        <v>0</v>
      </c>
      <c r="L1704" s="13">
        <f t="shared" si="97"/>
        <v>0</v>
      </c>
      <c r="P1704" s="6"/>
    </row>
    <row r="1705" spans="1:16" x14ac:dyDescent="0.25">
      <c r="A1705" s="7">
        <v>40614</v>
      </c>
      <c r="B1705" s="8">
        <v>0</v>
      </c>
      <c r="C1705" s="11">
        <v>56</v>
      </c>
      <c r="D1705" s="12">
        <v>56.000999999999998</v>
      </c>
      <c r="E1705" s="9" t="str">
        <f t="shared" si="91"/>
        <v/>
      </c>
      <c r="F1705" s="9" t="str">
        <f t="shared" si="92"/>
        <v/>
      </c>
      <c r="G1705" s="9" t="str">
        <f t="shared" si="93"/>
        <v/>
      </c>
      <c r="H1705" s="13">
        <v>-5</v>
      </c>
      <c r="I1705" s="13" t="str">
        <f t="shared" si="94"/>
        <v/>
      </c>
      <c r="J1705" s="13" t="str">
        <f t="shared" si="95"/>
        <v/>
      </c>
      <c r="K1705" s="13" t="str">
        <f t="shared" si="96"/>
        <v/>
      </c>
      <c r="L1705" s="13" t="str">
        <f t="shared" si="97"/>
        <v/>
      </c>
      <c r="P1705" s="5"/>
    </row>
    <row r="1706" spans="1:16" x14ac:dyDescent="0.25">
      <c r="A1706" s="7">
        <v>40614</v>
      </c>
      <c r="B1706" s="8">
        <v>100</v>
      </c>
      <c r="C1706" s="11">
        <v>54.03</v>
      </c>
      <c r="D1706" s="12">
        <v>54.027000000000001</v>
      </c>
      <c r="E1706" s="9" t="str">
        <f t="shared" si="91"/>
        <v/>
      </c>
      <c r="F1706" s="9" t="str">
        <f t="shared" si="92"/>
        <v/>
      </c>
      <c r="G1706" s="9" t="str">
        <f t="shared" si="93"/>
        <v/>
      </c>
      <c r="H1706" s="13">
        <v>-5</v>
      </c>
      <c r="I1706" s="13" t="str">
        <f t="shared" si="94"/>
        <v/>
      </c>
      <c r="J1706" s="13" t="str">
        <f t="shared" si="95"/>
        <v/>
      </c>
      <c r="K1706" s="13" t="str">
        <f t="shared" si="96"/>
        <v/>
      </c>
      <c r="L1706" s="13" t="str">
        <f t="shared" si="97"/>
        <v/>
      </c>
      <c r="P1706" s="6"/>
    </row>
    <row r="1707" spans="1:16" x14ac:dyDescent="0.25">
      <c r="A1707" s="7">
        <v>40614</v>
      </c>
      <c r="B1707" s="8">
        <v>200</v>
      </c>
      <c r="C1707" s="11">
        <v>49.93</v>
      </c>
      <c r="D1707" s="12">
        <v>49.93</v>
      </c>
      <c r="E1707" s="9" t="str">
        <f t="shared" si="91"/>
        <v/>
      </c>
      <c r="F1707" s="9" t="str">
        <f t="shared" si="92"/>
        <v/>
      </c>
      <c r="G1707" s="9" t="str">
        <f t="shared" si="93"/>
        <v/>
      </c>
      <c r="H1707" s="13">
        <v>-5</v>
      </c>
      <c r="I1707" s="13" t="str">
        <f t="shared" si="94"/>
        <v/>
      </c>
      <c r="J1707" s="13" t="str">
        <f t="shared" si="95"/>
        <v/>
      </c>
      <c r="K1707" s="13" t="str">
        <f t="shared" si="96"/>
        <v/>
      </c>
      <c r="L1707" s="13" t="str">
        <f t="shared" si="97"/>
        <v/>
      </c>
      <c r="P1707" s="5"/>
    </row>
    <row r="1708" spans="1:16" x14ac:dyDescent="0.25">
      <c r="A1708" s="7">
        <v>40614</v>
      </c>
      <c r="B1708" s="8">
        <v>300</v>
      </c>
      <c r="C1708" s="11">
        <v>46.8</v>
      </c>
      <c r="D1708" s="12">
        <v>46.795999999999999</v>
      </c>
      <c r="E1708" s="9" t="str">
        <f t="shared" si="91"/>
        <v/>
      </c>
      <c r="F1708" s="9" t="str">
        <f t="shared" si="92"/>
        <v/>
      </c>
      <c r="G1708" s="9" t="str">
        <f t="shared" si="93"/>
        <v/>
      </c>
      <c r="H1708" s="13">
        <v>-5</v>
      </c>
      <c r="I1708" s="13" t="str">
        <f t="shared" si="94"/>
        <v/>
      </c>
      <c r="J1708" s="13" t="str">
        <f t="shared" si="95"/>
        <v/>
      </c>
      <c r="K1708" s="13" t="str">
        <f t="shared" si="96"/>
        <v/>
      </c>
      <c r="L1708" s="13" t="str">
        <f t="shared" si="97"/>
        <v/>
      </c>
      <c r="P1708" s="6"/>
    </row>
    <row r="1709" spans="1:16" x14ac:dyDescent="0.25">
      <c r="A1709" s="7">
        <v>40614</v>
      </c>
      <c r="B1709" s="8">
        <v>400</v>
      </c>
      <c r="C1709" s="11">
        <v>46.95</v>
      </c>
      <c r="D1709" s="12">
        <v>46.954000000000001</v>
      </c>
      <c r="E1709" s="9" t="str">
        <f t="shared" si="91"/>
        <v/>
      </c>
      <c r="F1709" s="9" t="str">
        <f t="shared" si="92"/>
        <v/>
      </c>
      <c r="G1709" s="9" t="str">
        <f t="shared" si="93"/>
        <v/>
      </c>
      <c r="H1709" s="13">
        <v>-5</v>
      </c>
      <c r="I1709" s="13" t="str">
        <f t="shared" si="94"/>
        <v/>
      </c>
      <c r="J1709" s="13" t="str">
        <f t="shared" si="95"/>
        <v/>
      </c>
      <c r="K1709" s="13" t="str">
        <f t="shared" si="96"/>
        <v/>
      </c>
      <c r="L1709" s="13" t="str">
        <f t="shared" si="97"/>
        <v/>
      </c>
      <c r="P1709" s="5"/>
    </row>
    <row r="1710" spans="1:16" x14ac:dyDescent="0.25">
      <c r="A1710" s="7">
        <v>40614</v>
      </c>
      <c r="B1710" s="8">
        <v>500</v>
      </c>
      <c r="C1710" s="11">
        <v>47.67</v>
      </c>
      <c r="D1710" s="12">
        <v>47.667000000000002</v>
      </c>
      <c r="E1710" s="9" t="str">
        <f t="shared" si="91"/>
        <v/>
      </c>
      <c r="F1710" s="9" t="str">
        <f t="shared" si="92"/>
        <v/>
      </c>
      <c r="G1710" s="9" t="str">
        <f t="shared" si="93"/>
        <v/>
      </c>
      <c r="H1710" s="13">
        <v>-5</v>
      </c>
      <c r="I1710" s="13" t="str">
        <f t="shared" si="94"/>
        <v/>
      </c>
      <c r="J1710" s="13" t="str">
        <f t="shared" si="95"/>
        <v/>
      </c>
      <c r="K1710" s="13" t="str">
        <f t="shared" si="96"/>
        <v/>
      </c>
      <c r="L1710" s="13" t="str">
        <f t="shared" si="97"/>
        <v/>
      </c>
      <c r="P1710" s="6"/>
    </row>
    <row r="1711" spans="1:16" x14ac:dyDescent="0.25">
      <c r="A1711" s="7">
        <v>40614</v>
      </c>
      <c r="B1711" s="8">
        <v>600</v>
      </c>
      <c r="C1711" s="11">
        <v>48.65</v>
      </c>
      <c r="D1711" s="12">
        <v>48.65</v>
      </c>
      <c r="E1711" s="9" t="str">
        <f t="shared" si="91"/>
        <v/>
      </c>
      <c r="F1711" s="9" t="str">
        <f t="shared" si="92"/>
        <v/>
      </c>
      <c r="G1711" s="9" t="str">
        <f t="shared" si="93"/>
        <v/>
      </c>
      <c r="H1711" s="13">
        <v>-5</v>
      </c>
      <c r="I1711" s="13" t="str">
        <f t="shared" si="94"/>
        <v/>
      </c>
      <c r="J1711" s="13" t="str">
        <f t="shared" si="95"/>
        <v/>
      </c>
      <c r="K1711" s="13" t="str">
        <f t="shared" si="96"/>
        <v/>
      </c>
      <c r="L1711" s="13" t="str">
        <f t="shared" si="97"/>
        <v/>
      </c>
      <c r="P1711" s="5"/>
    </row>
    <row r="1712" spans="1:16" x14ac:dyDescent="0.25">
      <c r="A1712" s="7">
        <v>40614</v>
      </c>
      <c r="B1712" s="8">
        <v>700</v>
      </c>
      <c r="C1712" s="11">
        <v>50.23</v>
      </c>
      <c r="D1712" s="12">
        <v>50.234000000000002</v>
      </c>
      <c r="E1712" s="9" t="str">
        <f t="shared" si="91"/>
        <v/>
      </c>
      <c r="F1712" s="9" t="str">
        <f t="shared" si="92"/>
        <v/>
      </c>
      <c r="G1712" s="9" t="str">
        <f t="shared" si="93"/>
        <v/>
      </c>
      <c r="H1712" s="13">
        <v>-5</v>
      </c>
      <c r="I1712" s="13" t="str">
        <f t="shared" si="94"/>
        <v/>
      </c>
      <c r="J1712" s="13" t="str">
        <f t="shared" si="95"/>
        <v/>
      </c>
      <c r="K1712" s="13" t="str">
        <f t="shared" si="96"/>
        <v/>
      </c>
      <c r="L1712" s="13" t="str">
        <f t="shared" si="97"/>
        <v/>
      </c>
      <c r="P1712" s="6"/>
    </row>
    <row r="1713" spans="1:16" x14ac:dyDescent="0.25">
      <c r="A1713" s="7">
        <v>40614</v>
      </c>
      <c r="B1713" s="8">
        <v>800</v>
      </c>
      <c r="C1713" s="11">
        <v>54.8</v>
      </c>
      <c r="D1713" s="12">
        <v>54.802999999999997</v>
      </c>
      <c r="E1713" s="9" t="str">
        <f t="shared" ref="E1713:E1776" si="98">IF(A1713=A1714,"",AVERAGE(C1690:C1713))</f>
        <v/>
      </c>
      <c r="F1713" s="9" t="str">
        <f t="shared" ref="F1713:F1776" si="99">IF(A1713=A1714,"",AVERAGE(D1690:D1713))</f>
        <v/>
      </c>
      <c r="G1713" s="9" t="str">
        <f t="shared" ref="G1713:G1776" si="100">IF(A1713=A1714,"",E1713-F1713)</f>
        <v/>
      </c>
      <c r="H1713" s="13">
        <v>-5</v>
      </c>
      <c r="I1713" s="13" t="str">
        <f t="shared" si="94"/>
        <v/>
      </c>
      <c r="J1713" s="13" t="str">
        <f t="shared" si="95"/>
        <v/>
      </c>
      <c r="K1713" s="13" t="str">
        <f t="shared" si="96"/>
        <v/>
      </c>
      <c r="L1713" s="13" t="str">
        <f t="shared" si="97"/>
        <v/>
      </c>
      <c r="P1713" s="5"/>
    </row>
    <row r="1714" spans="1:16" x14ac:dyDescent="0.25">
      <c r="A1714" s="7">
        <v>40614</v>
      </c>
      <c r="B1714" s="8">
        <v>900</v>
      </c>
      <c r="C1714" s="11">
        <v>56.36</v>
      </c>
      <c r="D1714" s="12">
        <v>56.356000000000002</v>
      </c>
      <c r="E1714" s="9" t="str">
        <f t="shared" si="98"/>
        <v/>
      </c>
      <c r="F1714" s="9" t="str">
        <f t="shared" si="99"/>
        <v/>
      </c>
      <c r="G1714" s="9" t="str">
        <f t="shared" si="100"/>
        <v/>
      </c>
      <c r="H1714" s="13">
        <v>-5</v>
      </c>
      <c r="I1714" s="13" t="str">
        <f t="shared" si="94"/>
        <v/>
      </c>
      <c r="J1714" s="13" t="str">
        <f t="shared" si="95"/>
        <v/>
      </c>
      <c r="K1714" s="13" t="str">
        <f t="shared" si="96"/>
        <v/>
      </c>
      <c r="L1714" s="13" t="str">
        <f t="shared" si="97"/>
        <v/>
      </c>
      <c r="P1714" s="6"/>
    </row>
    <row r="1715" spans="1:16" x14ac:dyDescent="0.25">
      <c r="A1715" s="7">
        <v>40614</v>
      </c>
      <c r="B1715" s="8">
        <v>1000</v>
      </c>
      <c r="C1715" s="11">
        <v>55</v>
      </c>
      <c r="D1715" s="12">
        <v>55.000999999999998</v>
      </c>
      <c r="E1715" s="9" t="str">
        <f t="shared" si="98"/>
        <v/>
      </c>
      <c r="F1715" s="9" t="str">
        <f t="shared" si="99"/>
        <v/>
      </c>
      <c r="G1715" s="9" t="str">
        <f t="shared" si="100"/>
        <v/>
      </c>
      <c r="H1715" s="13">
        <v>-5</v>
      </c>
      <c r="I1715" s="13" t="str">
        <f t="shared" si="94"/>
        <v/>
      </c>
      <c r="J1715" s="13" t="str">
        <f t="shared" si="95"/>
        <v/>
      </c>
      <c r="K1715" s="13" t="str">
        <f t="shared" si="96"/>
        <v/>
      </c>
      <c r="L1715" s="13" t="str">
        <f t="shared" si="97"/>
        <v/>
      </c>
      <c r="P1715" s="5"/>
    </row>
    <row r="1716" spans="1:16" x14ac:dyDescent="0.25">
      <c r="A1716" s="7">
        <v>40614</v>
      </c>
      <c r="B1716" s="8">
        <v>1100</v>
      </c>
      <c r="C1716" s="11">
        <v>54.39</v>
      </c>
      <c r="D1716" s="12">
        <v>54.389000000000003</v>
      </c>
      <c r="E1716" s="9" t="str">
        <f t="shared" si="98"/>
        <v/>
      </c>
      <c r="F1716" s="9" t="str">
        <f t="shared" si="99"/>
        <v/>
      </c>
      <c r="G1716" s="9" t="str">
        <f t="shared" si="100"/>
        <v/>
      </c>
      <c r="H1716" s="13">
        <v>-5</v>
      </c>
      <c r="I1716" s="13" t="str">
        <f t="shared" si="94"/>
        <v/>
      </c>
      <c r="J1716" s="13" t="str">
        <f t="shared" si="95"/>
        <v/>
      </c>
      <c r="K1716" s="13" t="str">
        <f t="shared" si="96"/>
        <v/>
      </c>
      <c r="L1716" s="13" t="str">
        <f t="shared" si="97"/>
        <v/>
      </c>
      <c r="P1716" s="6"/>
    </row>
    <row r="1717" spans="1:16" x14ac:dyDescent="0.25">
      <c r="A1717" s="7">
        <v>40614</v>
      </c>
      <c r="B1717" s="8">
        <v>1200</v>
      </c>
      <c r="C1717" s="11">
        <v>54.41</v>
      </c>
      <c r="D1717" s="12">
        <v>54.408999999999999</v>
      </c>
      <c r="E1717" s="9" t="str">
        <f t="shared" si="98"/>
        <v/>
      </c>
      <c r="F1717" s="9" t="str">
        <f t="shared" si="99"/>
        <v/>
      </c>
      <c r="G1717" s="9" t="str">
        <f t="shared" si="100"/>
        <v/>
      </c>
      <c r="H1717" s="13">
        <v>-5</v>
      </c>
      <c r="I1717" s="13" t="str">
        <f t="shared" si="94"/>
        <v/>
      </c>
      <c r="J1717" s="13" t="str">
        <f t="shared" si="95"/>
        <v/>
      </c>
      <c r="K1717" s="13" t="str">
        <f t="shared" si="96"/>
        <v/>
      </c>
      <c r="L1717" s="13" t="str">
        <f t="shared" si="97"/>
        <v/>
      </c>
      <c r="P1717" s="5"/>
    </row>
    <row r="1718" spans="1:16" x14ac:dyDescent="0.25">
      <c r="A1718" s="7">
        <v>40614</v>
      </c>
      <c r="B1718" s="8">
        <v>1300</v>
      </c>
      <c r="C1718" s="11">
        <v>50.02</v>
      </c>
      <c r="D1718" s="12">
        <v>50.02</v>
      </c>
      <c r="E1718" s="9" t="str">
        <f t="shared" si="98"/>
        <v/>
      </c>
      <c r="F1718" s="9" t="str">
        <f t="shared" si="99"/>
        <v/>
      </c>
      <c r="G1718" s="9" t="str">
        <f t="shared" si="100"/>
        <v/>
      </c>
      <c r="H1718" s="13">
        <v>-5</v>
      </c>
      <c r="I1718" s="13" t="str">
        <f t="shared" si="94"/>
        <v/>
      </c>
      <c r="J1718" s="13" t="str">
        <f t="shared" si="95"/>
        <v/>
      </c>
      <c r="K1718" s="13" t="str">
        <f t="shared" si="96"/>
        <v/>
      </c>
      <c r="L1718" s="13" t="str">
        <f t="shared" si="97"/>
        <v/>
      </c>
      <c r="P1718" s="6"/>
    </row>
    <row r="1719" spans="1:16" x14ac:dyDescent="0.25">
      <c r="A1719" s="7">
        <v>40614</v>
      </c>
      <c r="B1719" s="8">
        <v>1400</v>
      </c>
      <c r="C1719" s="11">
        <v>48.2</v>
      </c>
      <c r="D1719" s="12">
        <v>48.201999999999998</v>
      </c>
      <c r="E1719" s="9" t="str">
        <f t="shared" si="98"/>
        <v/>
      </c>
      <c r="F1719" s="9" t="str">
        <f t="shared" si="99"/>
        <v/>
      </c>
      <c r="G1719" s="9" t="str">
        <f t="shared" si="100"/>
        <v/>
      </c>
      <c r="H1719" s="13">
        <v>-5</v>
      </c>
      <c r="I1719" s="13" t="str">
        <f t="shared" si="94"/>
        <v/>
      </c>
      <c r="J1719" s="13" t="str">
        <f t="shared" si="95"/>
        <v/>
      </c>
      <c r="K1719" s="13" t="str">
        <f t="shared" si="96"/>
        <v/>
      </c>
      <c r="L1719" s="13" t="str">
        <f t="shared" si="97"/>
        <v/>
      </c>
      <c r="P1719" s="5"/>
    </row>
    <row r="1720" spans="1:16" x14ac:dyDescent="0.25">
      <c r="A1720" s="7">
        <v>40614</v>
      </c>
      <c r="B1720" s="8">
        <v>1500</v>
      </c>
      <c r="C1720" s="11">
        <v>47.63</v>
      </c>
      <c r="D1720" s="12">
        <v>47.631</v>
      </c>
      <c r="E1720" s="9" t="str">
        <f t="shared" si="98"/>
        <v/>
      </c>
      <c r="F1720" s="9" t="str">
        <f t="shared" si="99"/>
        <v/>
      </c>
      <c r="G1720" s="9" t="str">
        <f t="shared" si="100"/>
        <v/>
      </c>
      <c r="H1720" s="13">
        <v>-5</v>
      </c>
      <c r="I1720" s="13" t="str">
        <f t="shared" si="94"/>
        <v/>
      </c>
      <c r="J1720" s="13" t="str">
        <f t="shared" si="95"/>
        <v/>
      </c>
      <c r="K1720" s="13" t="str">
        <f t="shared" si="96"/>
        <v/>
      </c>
      <c r="L1720" s="13" t="str">
        <f t="shared" si="97"/>
        <v/>
      </c>
      <c r="P1720" s="6"/>
    </row>
    <row r="1721" spans="1:16" x14ac:dyDescent="0.25">
      <c r="A1721" s="7">
        <v>40614</v>
      </c>
      <c r="B1721" s="8">
        <v>1600</v>
      </c>
      <c r="C1721" s="11">
        <v>48.5</v>
      </c>
      <c r="D1721" s="12">
        <v>48.5</v>
      </c>
      <c r="E1721" s="9" t="str">
        <f t="shared" si="98"/>
        <v/>
      </c>
      <c r="F1721" s="9" t="str">
        <f t="shared" si="99"/>
        <v/>
      </c>
      <c r="G1721" s="9" t="str">
        <f t="shared" si="100"/>
        <v/>
      </c>
      <c r="H1721" s="13">
        <v>-5</v>
      </c>
      <c r="I1721" s="13" t="str">
        <f t="shared" ref="I1721:I1784" si="101">IF(A1721=A1722,"",MAX(G1721-H1721,0))</f>
        <v/>
      </c>
      <c r="J1721" s="13" t="str">
        <f t="shared" ref="J1721:J1784" si="102">IF(A1721=A1722,"",I1721*10*24)</f>
        <v/>
      </c>
      <c r="K1721" s="13" t="str">
        <f t="shared" ref="K1721:K1784" si="103">IF(A1721=A1722,"",MAX(H1721-G1721,0))</f>
        <v/>
      </c>
      <c r="L1721" s="13" t="str">
        <f t="shared" ref="L1721:L1784" si="104">IF(A1721=A1722,"",K1721*10*24)</f>
        <v/>
      </c>
      <c r="P1721" s="5"/>
    </row>
    <row r="1722" spans="1:16" x14ac:dyDescent="0.25">
      <c r="A1722" s="7">
        <v>40614</v>
      </c>
      <c r="B1722" s="8">
        <v>1700</v>
      </c>
      <c r="C1722" s="11">
        <v>58.44</v>
      </c>
      <c r="D1722" s="12">
        <v>53.027000000000001</v>
      </c>
      <c r="E1722" s="9" t="str">
        <f t="shared" si="98"/>
        <v/>
      </c>
      <c r="F1722" s="9" t="str">
        <f t="shared" si="99"/>
        <v/>
      </c>
      <c r="G1722" s="9" t="str">
        <f t="shared" si="100"/>
        <v/>
      </c>
      <c r="H1722" s="13">
        <v>-5</v>
      </c>
      <c r="I1722" s="13" t="str">
        <f t="shared" si="101"/>
        <v/>
      </c>
      <c r="J1722" s="13" t="str">
        <f t="shared" si="102"/>
        <v/>
      </c>
      <c r="K1722" s="13" t="str">
        <f t="shared" si="103"/>
        <v/>
      </c>
      <c r="L1722" s="13" t="str">
        <f t="shared" si="104"/>
        <v/>
      </c>
      <c r="P1722" s="6"/>
    </row>
    <row r="1723" spans="1:16" x14ac:dyDescent="0.25">
      <c r="A1723" s="7">
        <v>40614</v>
      </c>
      <c r="B1723" s="8">
        <v>1800</v>
      </c>
      <c r="C1723" s="11">
        <v>63.04</v>
      </c>
      <c r="D1723" s="12">
        <v>63.042000000000002</v>
      </c>
      <c r="E1723" s="9" t="str">
        <f t="shared" si="98"/>
        <v/>
      </c>
      <c r="F1723" s="9" t="str">
        <f t="shared" si="99"/>
        <v/>
      </c>
      <c r="G1723" s="9" t="str">
        <f t="shared" si="100"/>
        <v/>
      </c>
      <c r="H1723" s="13">
        <v>-5</v>
      </c>
      <c r="I1723" s="13" t="str">
        <f t="shared" si="101"/>
        <v/>
      </c>
      <c r="J1723" s="13" t="str">
        <f t="shared" si="102"/>
        <v/>
      </c>
      <c r="K1723" s="13" t="str">
        <f t="shared" si="103"/>
        <v/>
      </c>
      <c r="L1723" s="13" t="str">
        <f t="shared" si="104"/>
        <v/>
      </c>
      <c r="P1723" s="5"/>
    </row>
    <row r="1724" spans="1:16" x14ac:dyDescent="0.25">
      <c r="A1724" s="7">
        <v>40614</v>
      </c>
      <c r="B1724" s="8">
        <v>1900</v>
      </c>
      <c r="C1724" s="11">
        <v>64.790000000000006</v>
      </c>
      <c r="D1724" s="12">
        <v>64.787000000000006</v>
      </c>
      <c r="E1724" s="9" t="str">
        <f t="shared" si="98"/>
        <v/>
      </c>
      <c r="F1724" s="9" t="str">
        <f t="shared" si="99"/>
        <v/>
      </c>
      <c r="G1724" s="9" t="str">
        <f t="shared" si="100"/>
        <v/>
      </c>
      <c r="H1724" s="13">
        <v>-5</v>
      </c>
      <c r="I1724" s="13" t="str">
        <f t="shared" si="101"/>
        <v/>
      </c>
      <c r="J1724" s="13" t="str">
        <f t="shared" si="102"/>
        <v/>
      </c>
      <c r="K1724" s="13" t="str">
        <f t="shared" si="103"/>
        <v/>
      </c>
      <c r="L1724" s="13" t="str">
        <f t="shared" si="104"/>
        <v/>
      </c>
      <c r="P1724" s="6"/>
    </row>
    <row r="1725" spans="1:16" x14ac:dyDescent="0.25">
      <c r="A1725" s="7">
        <v>40614</v>
      </c>
      <c r="B1725" s="8">
        <v>2000</v>
      </c>
      <c r="C1725" s="11">
        <v>59.93</v>
      </c>
      <c r="D1725" s="12">
        <v>59.93</v>
      </c>
      <c r="E1725" s="9" t="str">
        <f t="shared" si="98"/>
        <v/>
      </c>
      <c r="F1725" s="9" t="str">
        <f t="shared" si="99"/>
        <v/>
      </c>
      <c r="G1725" s="9" t="str">
        <f t="shared" si="100"/>
        <v/>
      </c>
      <c r="H1725" s="13">
        <v>-5</v>
      </c>
      <c r="I1725" s="13" t="str">
        <f t="shared" si="101"/>
        <v/>
      </c>
      <c r="J1725" s="13" t="str">
        <f t="shared" si="102"/>
        <v/>
      </c>
      <c r="K1725" s="13" t="str">
        <f t="shared" si="103"/>
        <v/>
      </c>
      <c r="L1725" s="13" t="str">
        <f t="shared" si="104"/>
        <v/>
      </c>
      <c r="P1725" s="5"/>
    </row>
    <row r="1726" spans="1:16" x14ac:dyDescent="0.25">
      <c r="A1726" s="7">
        <v>40614</v>
      </c>
      <c r="B1726" s="8">
        <v>2100</v>
      </c>
      <c r="C1726" s="11">
        <v>54.34</v>
      </c>
      <c r="D1726" s="12">
        <v>54.337000000000003</v>
      </c>
      <c r="E1726" s="9" t="str">
        <f t="shared" si="98"/>
        <v/>
      </c>
      <c r="F1726" s="9" t="str">
        <f t="shared" si="99"/>
        <v/>
      </c>
      <c r="G1726" s="9" t="str">
        <f t="shared" si="100"/>
        <v/>
      </c>
      <c r="H1726" s="13">
        <v>-5</v>
      </c>
      <c r="I1726" s="13" t="str">
        <f t="shared" si="101"/>
        <v/>
      </c>
      <c r="J1726" s="13" t="str">
        <f t="shared" si="102"/>
        <v/>
      </c>
      <c r="K1726" s="13" t="str">
        <f t="shared" si="103"/>
        <v/>
      </c>
      <c r="L1726" s="13" t="str">
        <f t="shared" si="104"/>
        <v/>
      </c>
      <c r="P1726" s="6"/>
    </row>
    <row r="1727" spans="1:16" x14ac:dyDescent="0.25">
      <c r="A1727" s="7">
        <v>40614</v>
      </c>
      <c r="B1727" s="8">
        <v>2200</v>
      </c>
      <c r="C1727" s="11">
        <v>56.44</v>
      </c>
      <c r="D1727" s="12">
        <v>56.436999999999998</v>
      </c>
      <c r="E1727" s="9" t="str">
        <f t="shared" si="98"/>
        <v/>
      </c>
      <c r="F1727" s="9" t="str">
        <f t="shared" si="99"/>
        <v/>
      </c>
      <c r="G1727" s="9" t="str">
        <f t="shared" si="100"/>
        <v/>
      </c>
      <c r="H1727" s="13">
        <v>-5</v>
      </c>
      <c r="I1727" s="13" t="str">
        <f t="shared" si="101"/>
        <v/>
      </c>
      <c r="J1727" s="13" t="str">
        <f t="shared" si="102"/>
        <v/>
      </c>
      <c r="K1727" s="13" t="str">
        <f t="shared" si="103"/>
        <v/>
      </c>
      <c r="L1727" s="13" t="str">
        <f t="shared" si="104"/>
        <v/>
      </c>
      <c r="P1727" s="5"/>
    </row>
    <row r="1728" spans="1:16" x14ac:dyDescent="0.25">
      <c r="A1728" s="7">
        <v>40614</v>
      </c>
      <c r="B1728" s="8">
        <v>2300</v>
      </c>
      <c r="C1728" s="11">
        <v>52.63</v>
      </c>
      <c r="D1728" s="12">
        <v>52.634</v>
      </c>
      <c r="E1728" s="9">
        <f t="shared" si="98"/>
        <v>53.299166666666672</v>
      </c>
      <c r="F1728" s="9">
        <f t="shared" si="99"/>
        <v>53.073499999999996</v>
      </c>
      <c r="G1728" s="9">
        <f t="shared" si="100"/>
        <v>0.22566666666667601</v>
      </c>
      <c r="H1728" s="13">
        <v>-5</v>
      </c>
      <c r="I1728" s="13">
        <f t="shared" si="101"/>
        <v>5.225666666666676</v>
      </c>
      <c r="J1728" s="13">
        <f t="shared" si="102"/>
        <v>1254.1600000000021</v>
      </c>
      <c r="K1728" s="13">
        <f t="shared" si="103"/>
        <v>0</v>
      </c>
      <c r="L1728" s="13">
        <f t="shared" si="104"/>
        <v>0</v>
      </c>
      <c r="P1728" s="6"/>
    </row>
    <row r="1729" spans="1:16" x14ac:dyDescent="0.25">
      <c r="A1729" s="7">
        <v>40615</v>
      </c>
      <c r="B1729" s="8">
        <v>0</v>
      </c>
      <c r="C1729" s="11">
        <v>48.28</v>
      </c>
      <c r="D1729" s="12">
        <v>48.279000000000003</v>
      </c>
      <c r="E1729" s="9" t="str">
        <f t="shared" si="98"/>
        <v/>
      </c>
      <c r="F1729" s="9" t="str">
        <f t="shared" si="99"/>
        <v/>
      </c>
      <c r="G1729" s="9" t="str">
        <f t="shared" si="100"/>
        <v/>
      </c>
      <c r="H1729" s="13">
        <v>-5</v>
      </c>
      <c r="I1729" s="13" t="str">
        <f t="shared" si="101"/>
        <v/>
      </c>
      <c r="J1729" s="13" t="str">
        <f t="shared" si="102"/>
        <v/>
      </c>
      <c r="K1729" s="13" t="str">
        <f t="shared" si="103"/>
        <v/>
      </c>
      <c r="L1729" s="13" t="str">
        <f t="shared" si="104"/>
        <v/>
      </c>
      <c r="P1729" s="5"/>
    </row>
    <row r="1730" spans="1:16" x14ac:dyDescent="0.25">
      <c r="A1730" s="7">
        <v>40615</v>
      </c>
      <c r="B1730" s="8">
        <v>100</v>
      </c>
      <c r="C1730" s="11">
        <v>47.27</v>
      </c>
      <c r="D1730" s="12">
        <v>48.679000000000002</v>
      </c>
      <c r="E1730" s="9" t="str">
        <f t="shared" si="98"/>
        <v/>
      </c>
      <c r="F1730" s="9" t="str">
        <f t="shared" si="99"/>
        <v/>
      </c>
      <c r="G1730" s="9" t="str">
        <f t="shared" si="100"/>
        <v/>
      </c>
      <c r="H1730" s="13">
        <v>-5</v>
      </c>
      <c r="I1730" s="13" t="str">
        <f t="shared" si="101"/>
        <v/>
      </c>
      <c r="J1730" s="13" t="str">
        <f t="shared" si="102"/>
        <v/>
      </c>
      <c r="K1730" s="13" t="str">
        <f t="shared" si="103"/>
        <v/>
      </c>
      <c r="L1730" s="13" t="str">
        <f t="shared" si="104"/>
        <v/>
      </c>
      <c r="P1730" s="6"/>
    </row>
    <row r="1731" spans="1:16" x14ac:dyDescent="0.25">
      <c r="A1731" s="7">
        <v>40615</v>
      </c>
      <c r="B1731" s="8">
        <v>200</v>
      </c>
      <c r="C1731" s="11">
        <v>44.37</v>
      </c>
      <c r="D1731" s="12">
        <v>44.371000000000002</v>
      </c>
      <c r="E1731" s="9" t="str">
        <f t="shared" si="98"/>
        <v/>
      </c>
      <c r="F1731" s="9" t="str">
        <f t="shared" si="99"/>
        <v/>
      </c>
      <c r="G1731" s="9" t="str">
        <f t="shared" si="100"/>
        <v/>
      </c>
      <c r="H1731" s="13">
        <v>-5</v>
      </c>
      <c r="I1731" s="13" t="str">
        <f t="shared" si="101"/>
        <v/>
      </c>
      <c r="J1731" s="13" t="str">
        <f t="shared" si="102"/>
        <v/>
      </c>
      <c r="K1731" s="13" t="str">
        <f t="shared" si="103"/>
        <v/>
      </c>
      <c r="L1731" s="13" t="str">
        <f t="shared" si="104"/>
        <v/>
      </c>
      <c r="P1731" s="5"/>
    </row>
    <row r="1732" spans="1:16" x14ac:dyDescent="0.25">
      <c r="A1732" s="7">
        <v>40615</v>
      </c>
      <c r="B1732" s="8">
        <v>300</v>
      </c>
      <c r="C1732" s="11">
        <v>41.96</v>
      </c>
      <c r="D1732" s="12">
        <v>41.963000000000001</v>
      </c>
      <c r="E1732" s="9" t="str">
        <f t="shared" si="98"/>
        <v/>
      </c>
      <c r="F1732" s="9" t="str">
        <f t="shared" si="99"/>
        <v/>
      </c>
      <c r="G1732" s="9" t="str">
        <f t="shared" si="100"/>
        <v/>
      </c>
      <c r="H1732" s="13">
        <v>-5</v>
      </c>
      <c r="I1732" s="13" t="str">
        <f t="shared" si="101"/>
        <v/>
      </c>
      <c r="J1732" s="13" t="str">
        <f t="shared" si="102"/>
        <v/>
      </c>
      <c r="K1732" s="13" t="str">
        <f t="shared" si="103"/>
        <v/>
      </c>
      <c r="L1732" s="13" t="str">
        <f t="shared" si="104"/>
        <v/>
      </c>
      <c r="P1732" s="6"/>
    </row>
    <row r="1733" spans="1:16" x14ac:dyDescent="0.25">
      <c r="A1733" s="7">
        <v>40615</v>
      </c>
      <c r="B1733" s="8">
        <v>400</v>
      </c>
      <c r="C1733" s="11">
        <v>41.46</v>
      </c>
      <c r="D1733" s="12">
        <v>41.46</v>
      </c>
      <c r="E1733" s="9" t="str">
        <f t="shared" si="98"/>
        <v/>
      </c>
      <c r="F1733" s="9" t="str">
        <f t="shared" si="99"/>
        <v/>
      </c>
      <c r="G1733" s="9" t="str">
        <f t="shared" si="100"/>
        <v/>
      </c>
      <c r="H1733" s="13">
        <v>-5</v>
      </c>
      <c r="I1733" s="13" t="str">
        <f t="shared" si="101"/>
        <v/>
      </c>
      <c r="J1733" s="13" t="str">
        <f t="shared" si="102"/>
        <v/>
      </c>
      <c r="K1733" s="13" t="str">
        <f t="shared" si="103"/>
        <v/>
      </c>
      <c r="L1733" s="13" t="str">
        <f t="shared" si="104"/>
        <v/>
      </c>
      <c r="P1733" s="5"/>
    </row>
    <row r="1734" spans="1:16" x14ac:dyDescent="0.25">
      <c r="A1734" s="7">
        <v>40615</v>
      </c>
      <c r="B1734" s="8">
        <v>500</v>
      </c>
      <c r="C1734" s="11">
        <v>41.92</v>
      </c>
      <c r="D1734" s="12">
        <v>41.917999999999999</v>
      </c>
      <c r="E1734" s="9" t="str">
        <f t="shared" si="98"/>
        <v/>
      </c>
      <c r="F1734" s="9" t="str">
        <f t="shared" si="99"/>
        <v/>
      </c>
      <c r="G1734" s="9" t="str">
        <f t="shared" si="100"/>
        <v/>
      </c>
      <c r="H1734" s="13">
        <v>-5</v>
      </c>
      <c r="I1734" s="13" t="str">
        <f t="shared" si="101"/>
        <v/>
      </c>
      <c r="J1734" s="13" t="str">
        <f t="shared" si="102"/>
        <v/>
      </c>
      <c r="K1734" s="13" t="str">
        <f t="shared" si="103"/>
        <v/>
      </c>
      <c r="L1734" s="13" t="str">
        <f t="shared" si="104"/>
        <v/>
      </c>
      <c r="P1734" s="6"/>
    </row>
    <row r="1735" spans="1:16" x14ac:dyDescent="0.25">
      <c r="A1735" s="7">
        <v>40615</v>
      </c>
      <c r="B1735" s="8">
        <v>600</v>
      </c>
      <c r="C1735" s="11">
        <v>38.22</v>
      </c>
      <c r="D1735" s="12">
        <v>38.223999999999997</v>
      </c>
      <c r="E1735" s="9" t="str">
        <f t="shared" si="98"/>
        <v/>
      </c>
      <c r="F1735" s="9" t="str">
        <f t="shared" si="99"/>
        <v/>
      </c>
      <c r="G1735" s="9" t="str">
        <f t="shared" si="100"/>
        <v/>
      </c>
      <c r="H1735" s="13">
        <v>-5</v>
      </c>
      <c r="I1735" s="13" t="str">
        <f t="shared" si="101"/>
        <v/>
      </c>
      <c r="J1735" s="13" t="str">
        <f t="shared" si="102"/>
        <v/>
      </c>
      <c r="K1735" s="13" t="str">
        <f t="shared" si="103"/>
        <v/>
      </c>
      <c r="L1735" s="13" t="str">
        <f t="shared" si="104"/>
        <v/>
      </c>
      <c r="P1735" s="5"/>
    </row>
    <row r="1736" spans="1:16" x14ac:dyDescent="0.25">
      <c r="A1736" s="7">
        <v>40615</v>
      </c>
      <c r="B1736" s="8">
        <v>700</v>
      </c>
      <c r="C1736" s="11">
        <v>40.43</v>
      </c>
      <c r="D1736" s="12">
        <v>40.424999999999997</v>
      </c>
      <c r="E1736" s="9" t="str">
        <f t="shared" si="98"/>
        <v/>
      </c>
      <c r="F1736" s="9" t="str">
        <f t="shared" si="99"/>
        <v/>
      </c>
      <c r="G1736" s="9" t="str">
        <f t="shared" si="100"/>
        <v/>
      </c>
      <c r="H1736" s="13">
        <v>-5</v>
      </c>
      <c r="I1736" s="13" t="str">
        <f t="shared" si="101"/>
        <v/>
      </c>
      <c r="J1736" s="13" t="str">
        <f t="shared" si="102"/>
        <v/>
      </c>
      <c r="K1736" s="13" t="str">
        <f t="shared" si="103"/>
        <v/>
      </c>
      <c r="L1736" s="13" t="str">
        <f t="shared" si="104"/>
        <v/>
      </c>
      <c r="P1736" s="6"/>
    </row>
    <row r="1737" spans="1:16" x14ac:dyDescent="0.25">
      <c r="A1737" s="7">
        <v>40615</v>
      </c>
      <c r="B1737" s="8">
        <v>800</v>
      </c>
      <c r="C1737" s="11">
        <v>44.96</v>
      </c>
      <c r="D1737" s="12">
        <v>44.96</v>
      </c>
      <c r="E1737" s="9" t="str">
        <f t="shared" si="98"/>
        <v/>
      </c>
      <c r="F1737" s="9" t="str">
        <f t="shared" si="99"/>
        <v/>
      </c>
      <c r="G1737" s="9" t="str">
        <f t="shared" si="100"/>
        <v/>
      </c>
      <c r="H1737" s="13">
        <v>-5</v>
      </c>
      <c r="I1737" s="13" t="str">
        <f t="shared" si="101"/>
        <v/>
      </c>
      <c r="J1737" s="13" t="str">
        <f t="shared" si="102"/>
        <v/>
      </c>
      <c r="K1737" s="13" t="str">
        <f t="shared" si="103"/>
        <v/>
      </c>
      <c r="L1737" s="13" t="str">
        <f t="shared" si="104"/>
        <v/>
      </c>
      <c r="P1737" s="5"/>
    </row>
    <row r="1738" spans="1:16" x14ac:dyDescent="0.25">
      <c r="A1738" s="7">
        <v>40615</v>
      </c>
      <c r="B1738" s="8">
        <v>900</v>
      </c>
      <c r="C1738" s="11">
        <v>49.94</v>
      </c>
      <c r="D1738" s="12">
        <v>49.936</v>
      </c>
      <c r="E1738" s="9" t="str">
        <f t="shared" si="98"/>
        <v/>
      </c>
      <c r="F1738" s="9" t="str">
        <f t="shared" si="99"/>
        <v/>
      </c>
      <c r="G1738" s="9" t="str">
        <f t="shared" si="100"/>
        <v/>
      </c>
      <c r="H1738" s="13">
        <v>-5</v>
      </c>
      <c r="I1738" s="13" t="str">
        <f t="shared" si="101"/>
        <v/>
      </c>
      <c r="J1738" s="13" t="str">
        <f t="shared" si="102"/>
        <v/>
      </c>
      <c r="K1738" s="13" t="str">
        <f t="shared" si="103"/>
        <v/>
      </c>
      <c r="L1738" s="13" t="str">
        <f t="shared" si="104"/>
        <v/>
      </c>
      <c r="P1738" s="6"/>
    </row>
    <row r="1739" spans="1:16" x14ac:dyDescent="0.25">
      <c r="A1739" s="7">
        <v>40615</v>
      </c>
      <c r="B1739" s="8">
        <v>1000</v>
      </c>
      <c r="C1739" s="11">
        <v>52.89</v>
      </c>
      <c r="D1739" s="12">
        <v>52.884999999999998</v>
      </c>
      <c r="E1739" s="9" t="str">
        <f t="shared" si="98"/>
        <v/>
      </c>
      <c r="F1739" s="9" t="str">
        <f t="shared" si="99"/>
        <v/>
      </c>
      <c r="G1739" s="9" t="str">
        <f t="shared" si="100"/>
        <v/>
      </c>
      <c r="H1739" s="13">
        <v>-5</v>
      </c>
      <c r="I1739" s="13" t="str">
        <f t="shared" si="101"/>
        <v/>
      </c>
      <c r="J1739" s="13" t="str">
        <f t="shared" si="102"/>
        <v/>
      </c>
      <c r="K1739" s="13" t="str">
        <f t="shared" si="103"/>
        <v/>
      </c>
      <c r="L1739" s="13" t="str">
        <f t="shared" si="104"/>
        <v/>
      </c>
      <c r="P1739" s="5"/>
    </row>
    <row r="1740" spans="1:16" x14ac:dyDescent="0.25">
      <c r="A1740" s="7">
        <v>40615</v>
      </c>
      <c r="B1740" s="8">
        <v>1100</v>
      </c>
      <c r="C1740" s="11">
        <v>54.93</v>
      </c>
      <c r="D1740" s="12">
        <v>54.927999999999997</v>
      </c>
      <c r="E1740" s="9" t="str">
        <f t="shared" si="98"/>
        <v/>
      </c>
      <c r="F1740" s="9" t="str">
        <f t="shared" si="99"/>
        <v/>
      </c>
      <c r="G1740" s="9" t="str">
        <f t="shared" si="100"/>
        <v/>
      </c>
      <c r="H1740" s="13">
        <v>-5</v>
      </c>
      <c r="I1740" s="13" t="str">
        <f t="shared" si="101"/>
        <v/>
      </c>
      <c r="J1740" s="13" t="str">
        <f t="shared" si="102"/>
        <v/>
      </c>
      <c r="K1740" s="13" t="str">
        <f t="shared" si="103"/>
        <v/>
      </c>
      <c r="L1740" s="13" t="str">
        <f t="shared" si="104"/>
        <v/>
      </c>
      <c r="P1740" s="6"/>
    </row>
    <row r="1741" spans="1:16" x14ac:dyDescent="0.25">
      <c r="A1741" s="7">
        <v>40615</v>
      </c>
      <c r="B1741" s="8">
        <v>1200</v>
      </c>
      <c r="C1741" s="11">
        <v>55.12</v>
      </c>
      <c r="D1741" s="12">
        <v>55.122999999999998</v>
      </c>
      <c r="E1741" s="9" t="str">
        <f t="shared" si="98"/>
        <v/>
      </c>
      <c r="F1741" s="9" t="str">
        <f t="shared" si="99"/>
        <v/>
      </c>
      <c r="G1741" s="9" t="str">
        <f t="shared" si="100"/>
        <v/>
      </c>
      <c r="H1741" s="13">
        <v>-5</v>
      </c>
      <c r="I1741" s="13" t="str">
        <f t="shared" si="101"/>
        <v/>
      </c>
      <c r="J1741" s="13" t="str">
        <f t="shared" si="102"/>
        <v/>
      </c>
      <c r="K1741" s="13" t="str">
        <f t="shared" si="103"/>
        <v/>
      </c>
      <c r="L1741" s="13" t="str">
        <f t="shared" si="104"/>
        <v/>
      </c>
      <c r="P1741" s="5"/>
    </row>
    <row r="1742" spans="1:16" x14ac:dyDescent="0.25">
      <c r="A1742" s="7">
        <v>40615</v>
      </c>
      <c r="B1742" s="8">
        <v>1300</v>
      </c>
      <c r="C1742" s="11">
        <v>52.06</v>
      </c>
      <c r="D1742" s="12">
        <v>52.055999999999997</v>
      </c>
      <c r="E1742" s="9" t="str">
        <f t="shared" si="98"/>
        <v/>
      </c>
      <c r="F1742" s="9" t="str">
        <f t="shared" si="99"/>
        <v/>
      </c>
      <c r="G1742" s="9" t="str">
        <f t="shared" si="100"/>
        <v/>
      </c>
      <c r="H1742" s="13">
        <v>-5</v>
      </c>
      <c r="I1742" s="13" t="str">
        <f t="shared" si="101"/>
        <v/>
      </c>
      <c r="J1742" s="13" t="str">
        <f t="shared" si="102"/>
        <v/>
      </c>
      <c r="K1742" s="13" t="str">
        <f t="shared" si="103"/>
        <v/>
      </c>
      <c r="L1742" s="13" t="str">
        <f t="shared" si="104"/>
        <v/>
      </c>
      <c r="P1742" s="6"/>
    </row>
    <row r="1743" spans="1:16" x14ac:dyDescent="0.25">
      <c r="A1743" s="7">
        <v>40615</v>
      </c>
      <c r="B1743" s="8">
        <v>1400</v>
      </c>
      <c r="C1743" s="11">
        <v>47.99</v>
      </c>
      <c r="D1743" s="12">
        <v>47.99</v>
      </c>
      <c r="E1743" s="9" t="str">
        <f t="shared" si="98"/>
        <v/>
      </c>
      <c r="F1743" s="9" t="str">
        <f t="shared" si="99"/>
        <v/>
      </c>
      <c r="G1743" s="9" t="str">
        <f t="shared" si="100"/>
        <v/>
      </c>
      <c r="H1743" s="13">
        <v>-5</v>
      </c>
      <c r="I1743" s="13" t="str">
        <f t="shared" si="101"/>
        <v/>
      </c>
      <c r="J1743" s="13" t="str">
        <f t="shared" si="102"/>
        <v/>
      </c>
      <c r="K1743" s="13" t="str">
        <f t="shared" si="103"/>
        <v/>
      </c>
      <c r="L1743" s="13" t="str">
        <f t="shared" si="104"/>
        <v/>
      </c>
      <c r="P1743" s="5"/>
    </row>
    <row r="1744" spans="1:16" x14ac:dyDescent="0.25">
      <c r="A1744" s="7">
        <v>40615</v>
      </c>
      <c r="B1744" s="8">
        <v>1500</v>
      </c>
      <c r="C1744" s="11">
        <v>46.3</v>
      </c>
      <c r="D1744" s="12">
        <v>46.302</v>
      </c>
      <c r="E1744" s="9" t="str">
        <f t="shared" si="98"/>
        <v/>
      </c>
      <c r="F1744" s="9" t="str">
        <f t="shared" si="99"/>
        <v/>
      </c>
      <c r="G1744" s="9" t="str">
        <f t="shared" si="100"/>
        <v/>
      </c>
      <c r="H1744" s="13">
        <v>-5</v>
      </c>
      <c r="I1744" s="13" t="str">
        <f t="shared" si="101"/>
        <v/>
      </c>
      <c r="J1744" s="13" t="str">
        <f t="shared" si="102"/>
        <v/>
      </c>
      <c r="K1744" s="13" t="str">
        <f t="shared" si="103"/>
        <v/>
      </c>
      <c r="L1744" s="13" t="str">
        <f t="shared" si="104"/>
        <v/>
      </c>
      <c r="P1744" s="6"/>
    </row>
    <row r="1745" spans="1:16" x14ac:dyDescent="0.25">
      <c r="A1745" s="7">
        <v>40615</v>
      </c>
      <c r="B1745" s="8">
        <v>1600</v>
      </c>
      <c r="C1745" s="11">
        <v>46.15</v>
      </c>
      <c r="D1745" s="12">
        <v>46.15</v>
      </c>
      <c r="E1745" s="9" t="str">
        <f t="shared" si="98"/>
        <v/>
      </c>
      <c r="F1745" s="9" t="str">
        <f t="shared" si="99"/>
        <v/>
      </c>
      <c r="G1745" s="9" t="str">
        <f t="shared" si="100"/>
        <v/>
      </c>
      <c r="H1745" s="13">
        <v>-5</v>
      </c>
      <c r="I1745" s="13" t="str">
        <f t="shared" si="101"/>
        <v/>
      </c>
      <c r="J1745" s="13" t="str">
        <f t="shared" si="102"/>
        <v/>
      </c>
      <c r="K1745" s="13" t="str">
        <f t="shared" si="103"/>
        <v/>
      </c>
      <c r="L1745" s="13" t="str">
        <f t="shared" si="104"/>
        <v/>
      </c>
      <c r="P1745" s="5"/>
    </row>
    <row r="1746" spans="1:16" x14ac:dyDescent="0.25">
      <c r="A1746" s="7">
        <v>40615</v>
      </c>
      <c r="B1746" s="8">
        <v>1700</v>
      </c>
      <c r="C1746" s="11">
        <v>51.4</v>
      </c>
      <c r="D1746" s="12">
        <v>51.399000000000001</v>
      </c>
      <c r="E1746" s="9" t="str">
        <f t="shared" si="98"/>
        <v/>
      </c>
      <c r="F1746" s="9" t="str">
        <f t="shared" si="99"/>
        <v/>
      </c>
      <c r="G1746" s="9" t="str">
        <f t="shared" si="100"/>
        <v/>
      </c>
      <c r="H1746" s="13">
        <v>-5</v>
      </c>
      <c r="I1746" s="13" t="str">
        <f t="shared" si="101"/>
        <v/>
      </c>
      <c r="J1746" s="13" t="str">
        <f t="shared" si="102"/>
        <v/>
      </c>
      <c r="K1746" s="13" t="str">
        <f t="shared" si="103"/>
        <v/>
      </c>
      <c r="L1746" s="13" t="str">
        <f t="shared" si="104"/>
        <v/>
      </c>
      <c r="P1746" s="6"/>
    </row>
    <row r="1747" spans="1:16" x14ac:dyDescent="0.25">
      <c r="A1747" s="7">
        <v>40615</v>
      </c>
      <c r="B1747" s="8">
        <v>1800</v>
      </c>
      <c r="C1747" s="11">
        <v>61.81</v>
      </c>
      <c r="D1747" s="12">
        <v>61.811999999999998</v>
      </c>
      <c r="E1747" s="9" t="str">
        <f t="shared" si="98"/>
        <v/>
      </c>
      <c r="F1747" s="9" t="str">
        <f t="shared" si="99"/>
        <v/>
      </c>
      <c r="G1747" s="9" t="str">
        <f t="shared" si="100"/>
        <v/>
      </c>
      <c r="H1747" s="13">
        <v>-5</v>
      </c>
      <c r="I1747" s="13" t="str">
        <f t="shared" si="101"/>
        <v/>
      </c>
      <c r="J1747" s="13" t="str">
        <f t="shared" si="102"/>
        <v/>
      </c>
      <c r="K1747" s="13" t="str">
        <f t="shared" si="103"/>
        <v/>
      </c>
      <c r="L1747" s="13" t="str">
        <f t="shared" si="104"/>
        <v/>
      </c>
      <c r="P1747" s="5"/>
    </row>
    <row r="1748" spans="1:16" x14ac:dyDescent="0.25">
      <c r="A1748" s="7">
        <v>40615</v>
      </c>
      <c r="B1748" s="8">
        <v>1900</v>
      </c>
      <c r="C1748" s="11">
        <v>66.52</v>
      </c>
      <c r="D1748" s="12">
        <v>66.521000000000001</v>
      </c>
      <c r="E1748" s="9" t="str">
        <f t="shared" si="98"/>
        <v/>
      </c>
      <c r="F1748" s="9" t="str">
        <f t="shared" si="99"/>
        <v/>
      </c>
      <c r="G1748" s="9" t="str">
        <f t="shared" si="100"/>
        <v/>
      </c>
      <c r="H1748" s="13">
        <v>-5</v>
      </c>
      <c r="I1748" s="13" t="str">
        <f t="shared" si="101"/>
        <v/>
      </c>
      <c r="J1748" s="13" t="str">
        <f t="shared" si="102"/>
        <v/>
      </c>
      <c r="K1748" s="13" t="str">
        <f t="shared" si="103"/>
        <v/>
      </c>
      <c r="L1748" s="13" t="str">
        <f t="shared" si="104"/>
        <v/>
      </c>
      <c r="P1748" s="6"/>
    </row>
    <row r="1749" spans="1:16" x14ac:dyDescent="0.25">
      <c r="A1749" s="7">
        <v>40615</v>
      </c>
      <c r="B1749" s="8">
        <v>2000</v>
      </c>
      <c r="C1749" s="11">
        <v>63.97</v>
      </c>
      <c r="D1749" s="12">
        <v>63.968000000000004</v>
      </c>
      <c r="E1749" s="9" t="str">
        <f t="shared" si="98"/>
        <v/>
      </c>
      <c r="F1749" s="9" t="str">
        <f t="shared" si="99"/>
        <v/>
      </c>
      <c r="G1749" s="9" t="str">
        <f t="shared" si="100"/>
        <v/>
      </c>
      <c r="H1749" s="13">
        <v>-5</v>
      </c>
      <c r="I1749" s="13" t="str">
        <f t="shared" si="101"/>
        <v/>
      </c>
      <c r="J1749" s="13" t="str">
        <f t="shared" si="102"/>
        <v/>
      </c>
      <c r="K1749" s="13" t="str">
        <f t="shared" si="103"/>
        <v/>
      </c>
      <c r="L1749" s="13" t="str">
        <f t="shared" si="104"/>
        <v/>
      </c>
      <c r="P1749" s="5"/>
    </row>
    <row r="1750" spans="1:16" x14ac:dyDescent="0.25">
      <c r="A1750" s="7">
        <v>40615</v>
      </c>
      <c r="B1750" s="8">
        <v>2100</v>
      </c>
      <c r="C1750" s="11">
        <v>58.73</v>
      </c>
      <c r="D1750" s="12">
        <v>58.725000000000001</v>
      </c>
      <c r="E1750" s="9" t="str">
        <f t="shared" si="98"/>
        <v/>
      </c>
      <c r="F1750" s="9" t="str">
        <f t="shared" si="99"/>
        <v/>
      </c>
      <c r="G1750" s="9" t="str">
        <f t="shared" si="100"/>
        <v/>
      </c>
      <c r="H1750" s="13">
        <v>-5</v>
      </c>
      <c r="I1750" s="13" t="str">
        <f t="shared" si="101"/>
        <v/>
      </c>
      <c r="J1750" s="13" t="str">
        <f t="shared" si="102"/>
        <v/>
      </c>
      <c r="K1750" s="13" t="str">
        <f t="shared" si="103"/>
        <v/>
      </c>
      <c r="L1750" s="13" t="str">
        <f t="shared" si="104"/>
        <v/>
      </c>
      <c r="P1750" s="6"/>
    </row>
    <row r="1751" spans="1:16" x14ac:dyDescent="0.25">
      <c r="A1751" s="7">
        <v>40615</v>
      </c>
      <c r="B1751" s="8">
        <v>2200</v>
      </c>
      <c r="C1751" s="11">
        <v>60.85</v>
      </c>
      <c r="D1751" s="12">
        <v>60.85</v>
      </c>
      <c r="E1751" s="9" t="str">
        <f t="shared" si="98"/>
        <v/>
      </c>
      <c r="F1751" s="9" t="str">
        <f t="shared" si="99"/>
        <v/>
      </c>
      <c r="G1751" s="9" t="str">
        <f t="shared" si="100"/>
        <v/>
      </c>
      <c r="H1751" s="13">
        <v>-5</v>
      </c>
      <c r="I1751" s="13" t="str">
        <f t="shared" si="101"/>
        <v/>
      </c>
      <c r="J1751" s="13" t="str">
        <f t="shared" si="102"/>
        <v/>
      </c>
      <c r="K1751" s="13" t="str">
        <f t="shared" si="103"/>
        <v/>
      </c>
      <c r="L1751" s="13" t="str">
        <f t="shared" si="104"/>
        <v/>
      </c>
      <c r="P1751" s="5"/>
    </row>
    <row r="1752" spans="1:16" x14ac:dyDescent="0.25">
      <c r="A1752" s="7">
        <v>40615</v>
      </c>
      <c r="B1752" s="8">
        <v>2300</v>
      </c>
      <c r="C1752" s="11">
        <v>56.19</v>
      </c>
      <c r="D1752" s="12">
        <v>56.186</v>
      </c>
      <c r="E1752" s="9">
        <f t="shared" si="98"/>
        <v>50.571666666666658</v>
      </c>
      <c r="F1752" s="9">
        <f t="shared" si="99"/>
        <v>50.629583333333329</v>
      </c>
      <c r="G1752" s="9">
        <f t="shared" si="100"/>
        <v>-5.7916666666670835E-2</v>
      </c>
      <c r="H1752" s="13">
        <v>-5</v>
      </c>
      <c r="I1752" s="13">
        <f t="shared" si="101"/>
        <v>4.9420833333333292</v>
      </c>
      <c r="J1752" s="13">
        <f t="shared" si="102"/>
        <v>1186.099999999999</v>
      </c>
      <c r="K1752" s="13">
        <f t="shared" si="103"/>
        <v>0</v>
      </c>
      <c r="L1752" s="13">
        <f t="shared" si="104"/>
        <v>0</v>
      </c>
      <c r="P1752" s="6"/>
    </row>
    <row r="1753" spans="1:16" x14ac:dyDescent="0.25">
      <c r="A1753" s="7">
        <v>40616</v>
      </c>
      <c r="B1753" s="8">
        <v>0</v>
      </c>
      <c r="C1753" s="11">
        <v>49.73</v>
      </c>
      <c r="D1753" s="12">
        <v>49.734000000000002</v>
      </c>
      <c r="E1753" s="9" t="str">
        <f t="shared" si="98"/>
        <v/>
      </c>
      <c r="F1753" s="9" t="str">
        <f t="shared" si="99"/>
        <v/>
      </c>
      <c r="G1753" s="9" t="str">
        <f t="shared" si="100"/>
        <v/>
      </c>
      <c r="H1753" s="13">
        <v>-5</v>
      </c>
      <c r="I1753" s="13" t="str">
        <f t="shared" si="101"/>
        <v/>
      </c>
      <c r="J1753" s="13" t="str">
        <f t="shared" si="102"/>
        <v/>
      </c>
      <c r="K1753" s="13" t="str">
        <f t="shared" si="103"/>
        <v/>
      </c>
      <c r="L1753" s="13" t="str">
        <f t="shared" si="104"/>
        <v/>
      </c>
      <c r="P1753" s="5"/>
    </row>
    <row r="1754" spans="1:16" x14ac:dyDescent="0.25">
      <c r="A1754" s="7">
        <v>40616</v>
      </c>
      <c r="B1754" s="8">
        <v>100</v>
      </c>
      <c r="C1754" s="11">
        <v>47.66</v>
      </c>
      <c r="D1754" s="12">
        <v>47.661000000000001</v>
      </c>
      <c r="E1754" s="9" t="str">
        <f t="shared" si="98"/>
        <v/>
      </c>
      <c r="F1754" s="9" t="str">
        <f t="shared" si="99"/>
        <v/>
      </c>
      <c r="G1754" s="9" t="str">
        <f t="shared" si="100"/>
        <v/>
      </c>
      <c r="H1754" s="13">
        <v>-5</v>
      </c>
      <c r="I1754" s="13" t="str">
        <f t="shared" si="101"/>
        <v/>
      </c>
      <c r="J1754" s="13" t="str">
        <f t="shared" si="102"/>
        <v/>
      </c>
      <c r="K1754" s="13" t="str">
        <f t="shared" si="103"/>
        <v/>
      </c>
      <c r="L1754" s="13" t="str">
        <f t="shared" si="104"/>
        <v/>
      </c>
      <c r="P1754" s="6"/>
    </row>
    <row r="1755" spans="1:16" x14ac:dyDescent="0.25">
      <c r="A1755" s="7">
        <v>40616</v>
      </c>
      <c r="B1755" s="8">
        <v>200</v>
      </c>
      <c r="C1755" s="11">
        <v>44.84</v>
      </c>
      <c r="D1755" s="12">
        <v>44.835999999999999</v>
      </c>
      <c r="E1755" s="9" t="str">
        <f t="shared" si="98"/>
        <v/>
      </c>
      <c r="F1755" s="9" t="str">
        <f t="shared" si="99"/>
        <v/>
      </c>
      <c r="G1755" s="9" t="str">
        <f t="shared" si="100"/>
        <v/>
      </c>
      <c r="H1755" s="13">
        <v>-5</v>
      </c>
      <c r="I1755" s="13" t="str">
        <f t="shared" si="101"/>
        <v/>
      </c>
      <c r="J1755" s="13" t="str">
        <f t="shared" si="102"/>
        <v/>
      </c>
      <c r="K1755" s="13" t="str">
        <f t="shared" si="103"/>
        <v/>
      </c>
      <c r="L1755" s="13" t="str">
        <f t="shared" si="104"/>
        <v/>
      </c>
      <c r="P1755" s="5"/>
    </row>
    <row r="1756" spans="1:16" x14ac:dyDescent="0.25">
      <c r="A1756" s="7">
        <v>40616</v>
      </c>
      <c r="B1756" s="8">
        <v>300</v>
      </c>
      <c r="C1756" s="11">
        <v>41.95</v>
      </c>
      <c r="D1756" s="12">
        <v>41.948999999999998</v>
      </c>
      <c r="E1756" s="9" t="str">
        <f t="shared" si="98"/>
        <v/>
      </c>
      <c r="F1756" s="9" t="str">
        <f t="shared" si="99"/>
        <v/>
      </c>
      <c r="G1756" s="9" t="str">
        <f t="shared" si="100"/>
        <v/>
      </c>
      <c r="H1756" s="13">
        <v>-5</v>
      </c>
      <c r="I1756" s="13" t="str">
        <f t="shared" si="101"/>
        <v/>
      </c>
      <c r="J1756" s="13" t="str">
        <f t="shared" si="102"/>
        <v/>
      </c>
      <c r="K1756" s="13" t="str">
        <f t="shared" si="103"/>
        <v/>
      </c>
      <c r="L1756" s="13" t="str">
        <f t="shared" si="104"/>
        <v/>
      </c>
      <c r="P1756" s="6"/>
    </row>
    <row r="1757" spans="1:16" x14ac:dyDescent="0.25">
      <c r="A1757" s="7">
        <v>40616</v>
      </c>
      <c r="B1757" s="8">
        <v>400</v>
      </c>
      <c r="C1757" s="11">
        <v>42.07</v>
      </c>
      <c r="D1757" s="12">
        <v>42.066000000000003</v>
      </c>
      <c r="E1757" s="9" t="str">
        <f t="shared" si="98"/>
        <v/>
      </c>
      <c r="F1757" s="9" t="str">
        <f t="shared" si="99"/>
        <v/>
      </c>
      <c r="G1757" s="9" t="str">
        <f t="shared" si="100"/>
        <v/>
      </c>
      <c r="H1757" s="13">
        <v>-5</v>
      </c>
      <c r="I1757" s="13" t="str">
        <f t="shared" si="101"/>
        <v/>
      </c>
      <c r="J1757" s="13" t="str">
        <f t="shared" si="102"/>
        <v/>
      </c>
      <c r="K1757" s="13" t="str">
        <f t="shared" si="103"/>
        <v/>
      </c>
      <c r="L1757" s="13" t="str">
        <f t="shared" si="104"/>
        <v/>
      </c>
      <c r="P1757" s="5"/>
    </row>
    <row r="1758" spans="1:16" x14ac:dyDescent="0.25">
      <c r="A1758" s="7">
        <v>40616</v>
      </c>
      <c r="B1758" s="8">
        <v>500</v>
      </c>
      <c r="C1758" s="11">
        <v>45.94</v>
      </c>
      <c r="D1758" s="12">
        <v>45.941000000000003</v>
      </c>
      <c r="E1758" s="9" t="str">
        <f t="shared" si="98"/>
        <v/>
      </c>
      <c r="F1758" s="9" t="str">
        <f t="shared" si="99"/>
        <v/>
      </c>
      <c r="G1758" s="9" t="str">
        <f t="shared" si="100"/>
        <v/>
      </c>
      <c r="H1758" s="13">
        <v>-5</v>
      </c>
      <c r="I1758" s="13" t="str">
        <f t="shared" si="101"/>
        <v/>
      </c>
      <c r="J1758" s="13" t="str">
        <f t="shared" si="102"/>
        <v/>
      </c>
      <c r="K1758" s="13" t="str">
        <f t="shared" si="103"/>
        <v/>
      </c>
      <c r="L1758" s="13" t="str">
        <f t="shared" si="104"/>
        <v/>
      </c>
      <c r="P1758" s="6"/>
    </row>
    <row r="1759" spans="1:16" x14ac:dyDescent="0.25">
      <c r="A1759" s="7">
        <v>40616</v>
      </c>
      <c r="B1759" s="8">
        <v>600</v>
      </c>
      <c r="C1759" s="11">
        <v>63.62</v>
      </c>
      <c r="D1759" s="12">
        <v>63.621000000000002</v>
      </c>
      <c r="E1759" s="9" t="str">
        <f t="shared" si="98"/>
        <v/>
      </c>
      <c r="F1759" s="9" t="str">
        <f t="shared" si="99"/>
        <v/>
      </c>
      <c r="G1759" s="9" t="str">
        <f t="shared" si="100"/>
        <v/>
      </c>
      <c r="H1759" s="13">
        <v>-5</v>
      </c>
      <c r="I1759" s="13" t="str">
        <f t="shared" si="101"/>
        <v/>
      </c>
      <c r="J1759" s="13" t="str">
        <f t="shared" si="102"/>
        <v/>
      </c>
      <c r="K1759" s="13" t="str">
        <f t="shared" si="103"/>
        <v/>
      </c>
      <c r="L1759" s="13" t="str">
        <f t="shared" si="104"/>
        <v/>
      </c>
      <c r="P1759" s="5"/>
    </row>
    <row r="1760" spans="1:16" x14ac:dyDescent="0.25">
      <c r="A1760" s="7">
        <v>40616</v>
      </c>
      <c r="B1760" s="8">
        <v>700</v>
      </c>
      <c r="C1760" s="11">
        <v>64.91</v>
      </c>
      <c r="D1760" s="12">
        <v>64.909000000000006</v>
      </c>
      <c r="E1760" s="9" t="str">
        <f t="shared" si="98"/>
        <v/>
      </c>
      <c r="F1760" s="9" t="str">
        <f t="shared" si="99"/>
        <v/>
      </c>
      <c r="G1760" s="9" t="str">
        <f t="shared" si="100"/>
        <v/>
      </c>
      <c r="H1760" s="13">
        <v>-5</v>
      </c>
      <c r="I1760" s="13" t="str">
        <f t="shared" si="101"/>
        <v/>
      </c>
      <c r="J1760" s="13" t="str">
        <f t="shared" si="102"/>
        <v/>
      </c>
      <c r="K1760" s="13" t="str">
        <f t="shared" si="103"/>
        <v/>
      </c>
      <c r="L1760" s="13" t="str">
        <f t="shared" si="104"/>
        <v/>
      </c>
      <c r="P1760" s="6"/>
    </row>
    <row r="1761" spans="1:16" x14ac:dyDescent="0.25">
      <c r="A1761" s="7">
        <v>40616</v>
      </c>
      <c r="B1761" s="8">
        <v>800</v>
      </c>
      <c r="C1761" s="11">
        <v>69.72</v>
      </c>
      <c r="D1761" s="12">
        <v>69.724000000000004</v>
      </c>
      <c r="E1761" s="9" t="str">
        <f t="shared" si="98"/>
        <v/>
      </c>
      <c r="F1761" s="9" t="str">
        <f t="shared" si="99"/>
        <v/>
      </c>
      <c r="G1761" s="9" t="str">
        <f t="shared" si="100"/>
        <v/>
      </c>
      <c r="H1761" s="13">
        <v>-5</v>
      </c>
      <c r="I1761" s="13" t="str">
        <f t="shared" si="101"/>
        <v/>
      </c>
      <c r="J1761" s="13" t="str">
        <f t="shared" si="102"/>
        <v/>
      </c>
      <c r="K1761" s="13" t="str">
        <f t="shared" si="103"/>
        <v/>
      </c>
      <c r="L1761" s="13" t="str">
        <f t="shared" si="104"/>
        <v/>
      </c>
      <c r="P1761" s="5"/>
    </row>
    <row r="1762" spans="1:16" x14ac:dyDescent="0.25">
      <c r="A1762" s="7">
        <v>40616</v>
      </c>
      <c r="B1762" s="8">
        <v>900</v>
      </c>
      <c r="C1762" s="11">
        <v>70.33</v>
      </c>
      <c r="D1762" s="12">
        <v>70.326999999999998</v>
      </c>
      <c r="E1762" s="9" t="str">
        <f t="shared" si="98"/>
        <v/>
      </c>
      <c r="F1762" s="9" t="str">
        <f t="shared" si="99"/>
        <v/>
      </c>
      <c r="G1762" s="9" t="str">
        <f t="shared" si="100"/>
        <v/>
      </c>
      <c r="H1762" s="13">
        <v>-5</v>
      </c>
      <c r="I1762" s="13" t="str">
        <f t="shared" si="101"/>
        <v/>
      </c>
      <c r="J1762" s="13" t="str">
        <f t="shared" si="102"/>
        <v/>
      </c>
      <c r="K1762" s="13" t="str">
        <f t="shared" si="103"/>
        <v/>
      </c>
      <c r="L1762" s="13" t="str">
        <f t="shared" si="104"/>
        <v/>
      </c>
      <c r="P1762" s="6"/>
    </row>
    <row r="1763" spans="1:16" x14ac:dyDescent="0.25">
      <c r="A1763" s="7">
        <v>40616</v>
      </c>
      <c r="B1763" s="8">
        <v>1000</v>
      </c>
      <c r="C1763" s="11">
        <v>67.17</v>
      </c>
      <c r="D1763" s="12">
        <v>67.167000000000002</v>
      </c>
      <c r="E1763" s="9" t="str">
        <f t="shared" si="98"/>
        <v/>
      </c>
      <c r="F1763" s="9" t="str">
        <f t="shared" si="99"/>
        <v/>
      </c>
      <c r="G1763" s="9" t="str">
        <f t="shared" si="100"/>
        <v/>
      </c>
      <c r="H1763" s="13">
        <v>-5</v>
      </c>
      <c r="I1763" s="13" t="str">
        <f t="shared" si="101"/>
        <v/>
      </c>
      <c r="J1763" s="13" t="str">
        <f t="shared" si="102"/>
        <v/>
      </c>
      <c r="K1763" s="13" t="str">
        <f t="shared" si="103"/>
        <v/>
      </c>
      <c r="L1763" s="13" t="str">
        <f t="shared" si="104"/>
        <v/>
      </c>
      <c r="P1763" s="5"/>
    </row>
    <row r="1764" spans="1:16" x14ac:dyDescent="0.25">
      <c r="A1764" s="7">
        <v>40616</v>
      </c>
      <c r="B1764" s="8">
        <v>1100</v>
      </c>
      <c r="C1764" s="11">
        <v>66.42</v>
      </c>
      <c r="D1764" s="12">
        <v>66.418999999999997</v>
      </c>
      <c r="E1764" s="9" t="str">
        <f t="shared" si="98"/>
        <v/>
      </c>
      <c r="F1764" s="9" t="str">
        <f t="shared" si="99"/>
        <v/>
      </c>
      <c r="G1764" s="9" t="str">
        <f t="shared" si="100"/>
        <v/>
      </c>
      <c r="H1764" s="13">
        <v>-5</v>
      </c>
      <c r="I1764" s="13" t="str">
        <f t="shared" si="101"/>
        <v/>
      </c>
      <c r="J1764" s="13" t="str">
        <f t="shared" si="102"/>
        <v/>
      </c>
      <c r="K1764" s="13" t="str">
        <f t="shared" si="103"/>
        <v/>
      </c>
      <c r="L1764" s="13" t="str">
        <f t="shared" si="104"/>
        <v/>
      </c>
      <c r="P1764" s="6"/>
    </row>
    <row r="1765" spans="1:16" x14ac:dyDescent="0.25">
      <c r="A1765" s="7">
        <v>40616</v>
      </c>
      <c r="B1765" s="8">
        <v>1200</v>
      </c>
      <c r="C1765" s="11">
        <v>65.61</v>
      </c>
      <c r="D1765" s="12">
        <v>65.613</v>
      </c>
      <c r="E1765" s="9" t="str">
        <f t="shared" si="98"/>
        <v/>
      </c>
      <c r="F1765" s="9" t="str">
        <f t="shared" si="99"/>
        <v/>
      </c>
      <c r="G1765" s="9" t="str">
        <f t="shared" si="100"/>
        <v/>
      </c>
      <c r="H1765" s="13">
        <v>-5</v>
      </c>
      <c r="I1765" s="13" t="str">
        <f t="shared" si="101"/>
        <v/>
      </c>
      <c r="J1765" s="13" t="str">
        <f t="shared" si="102"/>
        <v/>
      </c>
      <c r="K1765" s="13" t="str">
        <f t="shared" si="103"/>
        <v/>
      </c>
      <c r="L1765" s="13" t="str">
        <f t="shared" si="104"/>
        <v/>
      </c>
      <c r="P1765" s="5"/>
    </row>
    <row r="1766" spans="1:16" x14ac:dyDescent="0.25">
      <c r="A1766" s="7">
        <v>40616</v>
      </c>
      <c r="B1766" s="8">
        <v>1300</v>
      </c>
      <c r="C1766" s="11">
        <v>65.150000000000006</v>
      </c>
      <c r="D1766" s="12">
        <v>65.150999999999996</v>
      </c>
      <c r="E1766" s="9" t="str">
        <f t="shared" si="98"/>
        <v/>
      </c>
      <c r="F1766" s="9" t="str">
        <f t="shared" si="99"/>
        <v/>
      </c>
      <c r="G1766" s="9" t="str">
        <f t="shared" si="100"/>
        <v/>
      </c>
      <c r="H1766" s="13">
        <v>-5</v>
      </c>
      <c r="I1766" s="13" t="str">
        <f t="shared" si="101"/>
        <v/>
      </c>
      <c r="J1766" s="13" t="str">
        <f t="shared" si="102"/>
        <v/>
      </c>
      <c r="K1766" s="13" t="str">
        <f t="shared" si="103"/>
        <v/>
      </c>
      <c r="L1766" s="13" t="str">
        <f t="shared" si="104"/>
        <v/>
      </c>
      <c r="P1766" s="6"/>
    </row>
    <row r="1767" spans="1:16" x14ac:dyDescent="0.25">
      <c r="A1767" s="7">
        <v>40616</v>
      </c>
      <c r="B1767" s="8">
        <v>1400</v>
      </c>
      <c r="C1767" s="11">
        <v>63.67</v>
      </c>
      <c r="D1767" s="12">
        <v>63.673000000000002</v>
      </c>
      <c r="E1767" s="9" t="str">
        <f t="shared" si="98"/>
        <v/>
      </c>
      <c r="F1767" s="9" t="str">
        <f t="shared" si="99"/>
        <v/>
      </c>
      <c r="G1767" s="9" t="str">
        <f t="shared" si="100"/>
        <v/>
      </c>
      <c r="H1767" s="13">
        <v>-5</v>
      </c>
      <c r="I1767" s="13" t="str">
        <f t="shared" si="101"/>
        <v/>
      </c>
      <c r="J1767" s="13" t="str">
        <f t="shared" si="102"/>
        <v/>
      </c>
      <c r="K1767" s="13" t="str">
        <f t="shared" si="103"/>
        <v/>
      </c>
      <c r="L1767" s="13" t="str">
        <f t="shared" si="104"/>
        <v/>
      </c>
      <c r="P1767" s="5"/>
    </row>
    <row r="1768" spans="1:16" x14ac:dyDescent="0.25">
      <c r="A1768" s="7">
        <v>40616</v>
      </c>
      <c r="B1768" s="8">
        <v>1500</v>
      </c>
      <c r="C1768" s="11">
        <v>62.91</v>
      </c>
      <c r="D1768" s="12">
        <v>62.914999999999999</v>
      </c>
      <c r="E1768" s="9" t="str">
        <f t="shared" si="98"/>
        <v/>
      </c>
      <c r="F1768" s="9" t="str">
        <f t="shared" si="99"/>
        <v/>
      </c>
      <c r="G1768" s="9" t="str">
        <f t="shared" si="100"/>
        <v/>
      </c>
      <c r="H1768" s="13">
        <v>-5</v>
      </c>
      <c r="I1768" s="13" t="str">
        <f t="shared" si="101"/>
        <v/>
      </c>
      <c r="J1768" s="13" t="str">
        <f t="shared" si="102"/>
        <v/>
      </c>
      <c r="K1768" s="13" t="str">
        <f t="shared" si="103"/>
        <v/>
      </c>
      <c r="L1768" s="13" t="str">
        <f t="shared" si="104"/>
        <v/>
      </c>
      <c r="P1768" s="6"/>
    </row>
    <row r="1769" spans="1:16" x14ac:dyDescent="0.25">
      <c r="A1769" s="7">
        <v>40616</v>
      </c>
      <c r="B1769" s="8">
        <v>1600</v>
      </c>
      <c r="C1769" s="11">
        <v>61.19</v>
      </c>
      <c r="D1769" s="12">
        <v>61.186</v>
      </c>
      <c r="E1769" s="9" t="str">
        <f t="shared" si="98"/>
        <v/>
      </c>
      <c r="F1769" s="9" t="str">
        <f t="shared" si="99"/>
        <v/>
      </c>
      <c r="G1769" s="9" t="str">
        <f t="shared" si="100"/>
        <v/>
      </c>
      <c r="H1769" s="13">
        <v>-5</v>
      </c>
      <c r="I1769" s="13" t="str">
        <f t="shared" si="101"/>
        <v/>
      </c>
      <c r="J1769" s="13" t="str">
        <f t="shared" si="102"/>
        <v/>
      </c>
      <c r="K1769" s="13" t="str">
        <f t="shared" si="103"/>
        <v/>
      </c>
      <c r="L1769" s="13" t="str">
        <f t="shared" si="104"/>
        <v/>
      </c>
      <c r="P1769" s="5"/>
    </row>
    <row r="1770" spans="1:16" x14ac:dyDescent="0.25">
      <c r="A1770" s="7">
        <v>40616</v>
      </c>
      <c r="B1770" s="8">
        <v>1700</v>
      </c>
      <c r="C1770" s="11">
        <v>61.99</v>
      </c>
      <c r="D1770" s="12">
        <v>61.987000000000002</v>
      </c>
      <c r="E1770" s="9" t="str">
        <f t="shared" si="98"/>
        <v/>
      </c>
      <c r="F1770" s="9" t="str">
        <f t="shared" si="99"/>
        <v/>
      </c>
      <c r="G1770" s="9" t="str">
        <f t="shared" si="100"/>
        <v/>
      </c>
      <c r="H1770" s="13">
        <v>-5</v>
      </c>
      <c r="I1770" s="13" t="str">
        <f t="shared" si="101"/>
        <v/>
      </c>
      <c r="J1770" s="13" t="str">
        <f t="shared" si="102"/>
        <v/>
      </c>
      <c r="K1770" s="13" t="str">
        <f t="shared" si="103"/>
        <v/>
      </c>
      <c r="L1770" s="13" t="str">
        <f t="shared" si="104"/>
        <v/>
      </c>
      <c r="P1770" s="6"/>
    </row>
    <row r="1771" spans="1:16" x14ac:dyDescent="0.25">
      <c r="A1771" s="7">
        <v>40616</v>
      </c>
      <c r="B1771" s="8">
        <v>1800</v>
      </c>
      <c r="C1771" s="11">
        <v>67.66</v>
      </c>
      <c r="D1771" s="12">
        <v>67.661000000000001</v>
      </c>
      <c r="E1771" s="9" t="str">
        <f t="shared" si="98"/>
        <v/>
      </c>
      <c r="F1771" s="9" t="str">
        <f t="shared" si="99"/>
        <v/>
      </c>
      <c r="G1771" s="9" t="str">
        <f t="shared" si="100"/>
        <v/>
      </c>
      <c r="H1771" s="13">
        <v>-5</v>
      </c>
      <c r="I1771" s="13" t="str">
        <f t="shared" si="101"/>
        <v/>
      </c>
      <c r="J1771" s="13" t="str">
        <f t="shared" si="102"/>
        <v/>
      </c>
      <c r="K1771" s="13" t="str">
        <f t="shared" si="103"/>
        <v/>
      </c>
      <c r="L1771" s="13" t="str">
        <f t="shared" si="104"/>
        <v/>
      </c>
      <c r="P1771" s="5"/>
    </row>
    <row r="1772" spans="1:16" x14ac:dyDescent="0.25">
      <c r="A1772" s="7">
        <v>40616</v>
      </c>
      <c r="B1772" s="8">
        <v>1900</v>
      </c>
      <c r="C1772" s="11">
        <v>77.08</v>
      </c>
      <c r="D1772" s="12">
        <v>77.084000000000003</v>
      </c>
      <c r="E1772" s="9" t="str">
        <f t="shared" si="98"/>
        <v/>
      </c>
      <c r="F1772" s="9" t="str">
        <f t="shared" si="99"/>
        <v/>
      </c>
      <c r="G1772" s="9" t="str">
        <f t="shared" si="100"/>
        <v/>
      </c>
      <c r="H1772" s="13">
        <v>-5</v>
      </c>
      <c r="I1772" s="13" t="str">
        <f t="shared" si="101"/>
        <v/>
      </c>
      <c r="J1772" s="13" t="str">
        <f t="shared" si="102"/>
        <v/>
      </c>
      <c r="K1772" s="13" t="str">
        <f t="shared" si="103"/>
        <v/>
      </c>
      <c r="L1772" s="13" t="str">
        <f t="shared" si="104"/>
        <v/>
      </c>
      <c r="P1772" s="6"/>
    </row>
    <row r="1773" spans="1:16" x14ac:dyDescent="0.25">
      <c r="A1773" s="7">
        <v>40616</v>
      </c>
      <c r="B1773" s="8">
        <v>2000</v>
      </c>
      <c r="C1773" s="11">
        <v>63.99</v>
      </c>
      <c r="D1773" s="12">
        <v>63.993000000000002</v>
      </c>
      <c r="E1773" s="9" t="str">
        <f t="shared" si="98"/>
        <v/>
      </c>
      <c r="F1773" s="9" t="str">
        <f t="shared" si="99"/>
        <v/>
      </c>
      <c r="G1773" s="9" t="str">
        <f t="shared" si="100"/>
        <v/>
      </c>
      <c r="H1773" s="13">
        <v>-5</v>
      </c>
      <c r="I1773" s="13" t="str">
        <f t="shared" si="101"/>
        <v/>
      </c>
      <c r="J1773" s="13" t="str">
        <f t="shared" si="102"/>
        <v/>
      </c>
      <c r="K1773" s="13" t="str">
        <f t="shared" si="103"/>
        <v/>
      </c>
      <c r="L1773" s="13" t="str">
        <f t="shared" si="104"/>
        <v/>
      </c>
      <c r="P1773" s="5"/>
    </row>
    <row r="1774" spans="1:16" x14ac:dyDescent="0.25">
      <c r="A1774" s="7">
        <v>40616</v>
      </c>
      <c r="B1774" s="8">
        <v>2100</v>
      </c>
      <c r="C1774" s="11">
        <v>55.02</v>
      </c>
      <c r="D1774" s="12">
        <v>55.024000000000001</v>
      </c>
      <c r="E1774" s="9" t="str">
        <f t="shared" si="98"/>
        <v/>
      </c>
      <c r="F1774" s="9" t="str">
        <f t="shared" si="99"/>
        <v/>
      </c>
      <c r="G1774" s="9" t="str">
        <f t="shared" si="100"/>
        <v/>
      </c>
      <c r="H1774" s="13">
        <v>-5</v>
      </c>
      <c r="I1774" s="13" t="str">
        <f t="shared" si="101"/>
        <v/>
      </c>
      <c r="J1774" s="13" t="str">
        <f t="shared" si="102"/>
        <v/>
      </c>
      <c r="K1774" s="13" t="str">
        <f t="shared" si="103"/>
        <v/>
      </c>
      <c r="L1774" s="13" t="str">
        <f t="shared" si="104"/>
        <v/>
      </c>
      <c r="P1774" s="6"/>
    </row>
    <row r="1775" spans="1:16" x14ac:dyDescent="0.25">
      <c r="A1775" s="7">
        <v>40616</v>
      </c>
      <c r="B1775" s="8">
        <v>2200</v>
      </c>
      <c r="C1775" s="11">
        <v>54.31</v>
      </c>
      <c r="D1775" s="12">
        <v>54.311</v>
      </c>
      <c r="E1775" s="9" t="str">
        <f t="shared" si="98"/>
        <v/>
      </c>
      <c r="F1775" s="9" t="str">
        <f t="shared" si="99"/>
        <v/>
      </c>
      <c r="G1775" s="9" t="str">
        <f t="shared" si="100"/>
        <v/>
      </c>
      <c r="H1775" s="13">
        <v>-5</v>
      </c>
      <c r="I1775" s="13" t="str">
        <f t="shared" si="101"/>
        <v/>
      </c>
      <c r="J1775" s="13" t="str">
        <f t="shared" si="102"/>
        <v/>
      </c>
      <c r="K1775" s="13" t="str">
        <f t="shared" si="103"/>
        <v/>
      </c>
      <c r="L1775" s="13" t="str">
        <f t="shared" si="104"/>
        <v/>
      </c>
      <c r="P1775" s="5"/>
    </row>
    <row r="1776" spans="1:16" x14ac:dyDescent="0.25">
      <c r="A1776" s="7">
        <v>40616</v>
      </c>
      <c r="B1776" s="8">
        <v>2300</v>
      </c>
      <c r="C1776" s="11">
        <v>48.18</v>
      </c>
      <c r="D1776" s="12">
        <v>48.183</v>
      </c>
      <c r="E1776" s="9">
        <f t="shared" si="98"/>
        <v>59.213333333333331</v>
      </c>
      <c r="F1776" s="9">
        <f t="shared" si="99"/>
        <v>59.213958333333331</v>
      </c>
      <c r="G1776" s="9">
        <f t="shared" si="100"/>
        <v>-6.2499999999943157E-4</v>
      </c>
      <c r="H1776" s="13">
        <v>-5</v>
      </c>
      <c r="I1776" s="13">
        <f t="shared" si="101"/>
        <v>4.9993750000000006</v>
      </c>
      <c r="J1776" s="13">
        <f t="shared" si="102"/>
        <v>1199.8500000000001</v>
      </c>
      <c r="K1776" s="13">
        <f t="shared" si="103"/>
        <v>0</v>
      </c>
      <c r="L1776" s="13">
        <f t="shared" si="104"/>
        <v>0</v>
      </c>
      <c r="P1776" s="6"/>
    </row>
    <row r="1777" spans="1:16" x14ac:dyDescent="0.25">
      <c r="A1777" s="7">
        <v>40617</v>
      </c>
      <c r="B1777" s="8">
        <v>0</v>
      </c>
      <c r="C1777" s="11">
        <v>49.02</v>
      </c>
      <c r="D1777" s="12">
        <v>49.024000000000001</v>
      </c>
      <c r="E1777" s="9" t="str">
        <f t="shared" ref="E1777:E1840" si="105">IF(A1777=A1778,"",AVERAGE(C1754:C1777))</f>
        <v/>
      </c>
      <c r="F1777" s="9" t="str">
        <f t="shared" ref="F1777:F1840" si="106">IF(A1777=A1778,"",AVERAGE(D1754:D1777))</f>
        <v/>
      </c>
      <c r="G1777" s="9" t="str">
        <f t="shared" ref="G1777:G1840" si="107">IF(A1777=A1778,"",E1777-F1777)</f>
        <v/>
      </c>
      <c r="H1777" s="13">
        <v>-5</v>
      </c>
      <c r="I1777" s="13" t="str">
        <f t="shared" si="101"/>
        <v/>
      </c>
      <c r="J1777" s="13" t="str">
        <f t="shared" si="102"/>
        <v/>
      </c>
      <c r="K1777" s="13" t="str">
        <f t="shared" si="103"/>
        <v/>
      </c>
      <c r="L1777" s="13" t="str">
        <f t="shared" si="104"/>
        <v/>
      </c>
      <c r="P1777" s="5"/>
    </row>
    <row r="1778" spans="1:16" x14ac:dyDescent="0.25">
      <c r="A1778" s="7">
        <v>40617</v>
      </c>
      <c r="B1778" s="8">
        <v>100</v>
      </c>
      <c r="C1778" s="11">
        <v>46.2</v>
      </c>
      <c r="D1778" s="12">
        <v>46.2</v>
      </c>
      <c r="E1778" s="9" t="str">
        <f t="shared" si="105"/>
        <v/>
      </c>
      <c r="F1778" s="9" t="str">
        <f t="shared" si="106"/>
        <v/>
      </c>
      <c r="G1778" s="9" t="str">
        <f t="shared" si="107"/>
        <v/>
      </c>
      <c r="H1778" s="13">
        <v>-5</v>
      </c>
      <c r="I1778" s="13" t="str">
        <f t="shared" si="101"/>
        <v/>
      </c>
      <c r="J1778" s="13" t="str">
        <f t="shared" si="102"/>
        <v/>
      </c>
      <c r="K1778" s="13" t="str">
        <f t="shared" si="103"/>
        <v/>
      </c>
      <c r="L1778" s="13" t="str">
        <f t="shared" si="104"/>
        <v/>
      </c>
      <c r="P1778" s="6"/>
    </row>
    <row r="1779" spans="1:16" x14ac:dyDescent="0.25">
      <c r="A1779" s="7">
        <v>40617</v>
      </c>
      <c r="B1779" s="8">
        <v>200</v>
      </c>
      <c r="C1779" s="11">
        <v>43.95</v>
      </c>
      <c r="D1779" s="12">
        <v>43.947000000000003</v>
      </c>
      <c r="E1779" s="9" t="str">
        <f t="shared" si="105"/>
        <v/>
      </c>
      <c r="F1779" s="9" t="str">
        <f t="shared" si="106"/>
        <v/>
      </c>
      <c r="G1779" s="9" t="str">
        <f t="shared" si="107"/>
        <v/>
      </c>
      <c r="H1779" s="13">
        <v>-5</v>
      </c>
      <c r="I1779" s="13" t="str">
        <f t="shared" si="101"/>
        <v/>
      </c>
      <c r="J1779" s="13" t="str">
        <f t="shared" si="102"/>
        <v/>
      </c>
      <c r="K1779" s="13" t="str">
        <f t="shared" si="103"/>
        <v/>
      </c>
      <c r="L1779" s="13" t="str">
        <f t="shared" si="104"/>
        <v/>
      </c>
      <c r="P1779" s="5"/>
    </row>
    <row r="1780" spans="1:16" x14ac:dyDescent="0.25">
      <c r="A1780" s="7">
        <v>40617</v>
      </c>
      <c r="B1780" s="8">
        <v>300</v>
      </c>
      <c r="C1780" s="11">
        <v>42.83</v>
      </c>
      <c r="D1780" s="12">
        <v>42.832999999999998</v>
      </c>
      <c r="E1780" s="9" t="str">
        <f t="shared" si="105"/>
        <v/>
      </c>
      <c r="F1780" s="9" t="str">
        <f t="shared" si="106"/>
        <v/>
      </c>
      <c r="G1780" s="9" t="str">
        <f t="shared" si="107"/>
        <v/>
      </c>
      <c r="H1780" s="13">
        <v>-5</v>
      </c>
      <c r="I1780" s="13" t="str">
        <f t="shared" si="101"/>
        <v/>
      </c>
      <c r="J1780" s="13" t="str">
        <f t="shared" si="102"/>
        <v/>
      </c>
      <c r="K1780" s="13" t="str">
        <f t="shared" si="103"/>
        <v/>
      </c>
      <c r="L1780" s="13" t="str">
        <f t="shared" si="104"/>
        <v/>
      </c>
      <c r="P1780" s="6"/>
    </row>
    <row r="1781" spans="1:16" x14ac:dyDescent="0.25">
      <c r="A1781" s="7">
        <v>40617</v>
      </c>
      <c r="B1781" s="8">
        <v>400</v>
      </c>
      <c r="C1781" s="11">
        <v>43.9</v>
      </c>
      <c r="D1781" s="12">
        <v>43.902999999999999</v>
      </c>
      <c r="E1781" s="9" t="str">
        <f t="shared" si="105"/>
        <v/>
      </c>
      <c r="F1781" s="9" t="str">
        <f t="shared" si="106"/>
        <v/>
      </c>
      <c r="G1781" s="9" t="str">
        <f t="shared" si="107"/>
        <v/>
      </c>
      <c r="H1781" s="13">
        <v>-5</v>
      </c>
      <c r="I1781" s="13" t="str">
        <f t="shared" si="101"/>
        <v/>
      </c>
      <c r="J1781" s="13" t="str">
        <f t="shared" si="102"/>
        <v/>
      </c>
      <c r="K1781" s="13" t="str">
        <f t="shared" si="103"/>
        <v/>
      </c>
      <c r="L1781" s="13" t="str">
        <f t="shared" si="104"/>
        <v/>
      </c>
      <c r="P1781" s="5"/>
    </row>
    <row r="1782" spans="1:16" x14ac:dyDescent="0.25">
      <c r="A1782" s="7">
        <v>40617</v>
      </c>
      <c r="B1782" s="8">
        <v>500</v>
      </c>
      <c r="C1782" s="11">
        <v>46.06</v>
      </c>
      <c r="D1782" s="12">
        <v>46.063000000000002</v>
      </c>
      <c r="E1782" s="9" t="str">
        <f t="shared" si="105"/>
        <v/>
      </c>
      <c r="F1782" s="9" t="str">
        <f t="shared" si="106"/>
        <v/>
      </c>
      <c r="G1782" s="9" t="str">
        <f t="shared" si="107"/>
        <v/>
      </c>
      <c r="H1782" s="13">
        <v>-5</v>
      </c>
      <c r="I1782" s="13" t="str">
        <f t="shared" si="101"/>
        <v/>
      </c>
      <c r="J1782" s="13" t="str">
        <f t="shared" si="102"/>
        <v/>
      </c>
      <c r="K1782" s="13" t="str">
        <f t="shared" si="103"/>
        <v/>
      </c>
      <c r="L1782" s="13" t="str">
        <f t="shared" si="104"/>
        <v/>
      </c>
      <c r="P1782" s="6"/>
    </row>
    <row r="1783" spans="1:16" x14ac:dyDescent="0.25">
      <c r="A1783" s="7">
        <v>40617</v>
      </c>
      <c r="B1783" s="8">
        <v>600</v>
      </c>
      <c r="C1783" s="11">
        <v>54.48</v>
      </c>
      <c r="D1783" s="12">
        <v>54.481000000000002</v>
      </c>
      <c r="E1783" s="9" t="str">
        <f t="shared" si="105"/>
        <v/>
      </c>
      <c r="F1783" s="9" t="str">
        <f t="shared" si="106"/>
        <v/>
      </c>
      <c r="G1783" s="9" t="str">
        <f t="shared" si="107"/>
        <v/>
      </c>
      <c r="H1783" s="13">
        <v>-5</v>
      </c>
      <c r="I1783" s="13" t="str">
        <f t="shared" si="101"/>
        <v/>
      </c>
      <c r="J1783" s="13" t="str">
        <f t="shared" si="102"/>
        <v/>
      </c>
      <c r="K1783" s="13" t="str">
        <f t="shared" si="103"/>
        <v/>
      </c>
      <c r="L1783" s="13" t="str">
        <f t="shared" si="104"/>
        <v/>
      </c>
      <c r="P1783" s="5"/>
    </row>
    <row r="1784" spans="1:16" x14ac:dyDescent="0.25">
      <c r="A1784" s="7">
        <v>40617</v>
      </c>
      <c r="B1784" s="8">
        <v>700</v>
      </c>
      <c r="C1784" s="11">
        <v>64.760000000000005</v>
      </c>
      <c r="D1784" s="12">
        <v>64.763999999999996</v>
      </c>
      <c r="E1784" s="9" t="str">
        <f t="shared" si="105"/>
        <v/>
      </c>
      <c r="F1784" s="9" t="str">
        <f t="shared" si="106"/>
        <v/>
      </c>
      <c r="G1784" s="9" t="str">
        <f t="shared" si="107"/>
        <v/>
      </c>
      <c r="H1784" s="13">
        <v>-5</v>
      </c>
      <c r="I1784" s="13" t="str">
        <f t="shared" si="101"/>
        <v/>
      </c>
      <c r="J1784" s="13" t="str">
        <f t="shared" si="102"/>
        <v/>
      </c>
      <c r="K1784" s="13" t="str">
        <f t="shared" si="103"/>
        <v/>
      </c>
      <c r="L1784" s="13" t="str">
        <f t="shared" si="104"/>
        <v/>
      </c>
      <c r="P1784" s="6"/>
    </row>
    <row r="1785" spans="1:16" x14ac:dyDescent="0.25">
      <c r="A1785" s="7">
        <v>40617</v>
      </c>
      <c r="B1785" s="8">
        <v>800</v>
      </c>
      <c r="C1785" s="11">
        <v>65.989999999999995</v>
      </c>
      <c r="D1785" s="12">
        <v>65.992999999999995</v>
      </c>
      <c r="E1785" s="9" t="str">
        <f t="shared" si="105"/>
        <v/>
      </c>
      <c r="F1785" s="9" t="str">
        <f t="shared" si="106"/>
        <v/>
      </c>
      <c r="G1785" s="9" t="str">
        <f t="shared" si="107"/>
        <v/>
      </c>
      <c r="H1785" s="13">
        <v>-5</v>
      </c>
      <c r="I1785" s="13" t="str">
        <f t="shared" ref="I1785:I1848" si="108">IF(A1785=A1786,"",MAX(G1785-H1785,0))</f>
        <v/>
      </c>
      <c r="J1785" s="13" t="str">
        <f t="shared" ref="J1785:J1848" si="109">IF(A1785=A1786,"",I1785*10*24)</f>
        <v/>
      </c>
      <c r="K1785" s="13" t="str">
        <f t="shared" ref="K1785:K1848" si="110">IF(A1785=A1786,"",MAX(H1785-G1785,0))</f>
        <v/>
      </c>
      <c r="L1785" s="13" t="str">
        <f t="shared" ref="L1785:L1848" si="111">IF(A1785=A1786,"",K1785*10*24)</f>
        <v/>
      </c>
      <c r="P1785" s="5"/>
    </row>
    <row r="1786" spans="1:16" x14ac:dyDescent="0.25">
      <c r="A1786" s="7">
        <v>40617</v>
      </c>
      <c r="B1786" s="8">
        <v>900</v>
      </c>
      <c r="C1786" s="11">
        <v>64.56</v>
      </c>
      <c r="D1786" s="12">
        <v>64.563000000000002</v>
      </c>
      <c r="E1786" s="9" t="str">
        <f t="shared" si="105"/>
        <v/>
      </c>
      <c r="F1786" s="9" t="str">
        <f t="shared" si="106"/>
        <v/>
      </c>
      <c r="G1786" s="9" t="str">
        <f t="shared" si="107"/>
        <v/>
      </c>
      <c r="H1786" s="13">
        <v>-5</v>
      </c>
      <c r="I1786" s="13" t="str">
        <f t="shared" si="108"/>
        <v/>
      </c>
      <c r="J1786" s="13" t="str">
        <f t="shared" si="109"/>
        <v/>
      </c>
      <c r="K1786" s="13" t="str">
        <f t="shared" si="110"/>
        <v/>
      </c>
      <c r="L1786" s="13" t="str">
        <f t="shared" si="111"/>
        <v/>
      </c>
      <c r="P1786" s="6"/>
    </row>
    <row r="1787" spans="1:16" x14ac:dyDescent="0.25">
      <c r="A1787" s="7">
        <v>40617</v>
      </c>
      <c r="B1787" s="8">
        <v>1000</v>
      </c>
      <c r="C1787" s="11">
        <v>62.54</v>
      </c>
      <c r="D1787" s="12">
        <v>62.54</v>
      </c>
      <c r="E1787" s="9" t="str">
        <f t="shared" si="105"/>
        <v/>
      </c>
      <c r="F1787" s="9" t="str">
        <f t="shared" si="106"/>
        <v/>
      </c>
      <c r="G1787" s="9" t="str">
        <f t="shared" si="107"/>
        <v/>
      </c>
      <c r="H1787" s="13">
        <v>-5</v>
      </c>
      <c r="I1787" s="13" t="str">
        <f t="shared" si="108"/>
        <v/>
      </c>
      <c r="J1787" s="13" t="str">
        <f t="shared" si="109"/>
        <v/>
      </c>
      <c r="K1787" s="13" t="str">
        <f t="shared" si="110"/>
        <v/>
      </c>
      <c r="L1787" s="13" t="str">
        <f t="shared" si="111"/>
        <v/>
      </c>
      <c r="P1787" s="5"/>
    </row>
    <row r="1788" spans="1:16" x14ac:dyDescent="0.25">
      <c r="A1788" s="7">
        <v>40617</v>
      </c>
      <c r="B1788" s="8">
        <v>1100</v>
      </c>
      <c r="C1788" s="11">
        <v>61.2</v>
      </c>
      <c r="D1788" s="12">
        <v>61.197000000000003</v>
      </c>
      <c r="E1788" s="9" t="str">
        <f t="shared" si="105"/>
        <v/>
      </c>
      <c r="F1788" s="9" t="str">
        <f t="shared" si="106"/>
        <v/>
      </c>
      <c r="G1788" s="9" t="str">
        <f t="shared" si="107"/>
        <v/>
      </c>
      <c r="H1788" s="13">
        <v>-5</v>
      </c>
      <c r="I1788" s="13" t="str">
        <f t="shared" si="108"/>
        <v/>
      </c>
      <c r="J1788" s="13" t="str">
        <f t="shared" si="109"/>
        <v/>
      </c>
      <c r="K1788" s="13" t="str">
        <f t="shared" si="110"/>
        <v/>
      </c>
      <c r="L1788" s="13" t="str">
        <f t="shared" si="111"/>
        <v/>
      </c>
      <c r="P1788" s="6"/>
    </row>
    <row r="1789" spans="1:16" x14ac:dyDescent="0.25">
      <c r="A1789" s="7">
        <v>40617</v>
      </c>
      <c r="B1789" s="8">
        <v>1200</v>
      </c>
      <c r="C1789" s="11">
        <v>57.04</v>
      </c>
      <c r="D1789" s="12">
        <v>59.96</v>
      </c>
      <c r="E1789" s="9" t="str">
        <f t="shared" si="105"/>
        <v/>
      </c>
      <c r="F1789" s="9" t="str">
        <f t="shared" si="106"/>
        <v/>
      </c>
      <c r="G1789" s="9" t="str">
        <f t="shared" si="107"/>
        <v/>
      </c>
      <c r="H1789" s="13">
        <v>-5</v>
      </c>
      <c r="I1789" s="13" t="str">
        <f t="shared" si="108"/>
        <v/>
      </c>
      <c r="J1789" s="13" t="str">
        <f t="shared" si="109"/>
        <v/>
      </c>
      <c r="K1789" s="13" t="str">
        <f t="shared" si="110"/>
        <v/>
      </c>
      <c r="L1789" s="13" t="str">
        <f t="shared" si="111"/>
        <v/>
      </c>
      <c r="P1789" s="5"/>
    </row>
    <row r="1790" spans="1:16" x14ac:dyDescent="0.25">
      <c r="A1790" s="7">
        <v>40617</v>
      </c>
      <c r="B1790" s="8">
        <v>1300</v>
      </c>
      <c r="C1790" s="11">
        <v>53.34</v>
      </c>
      <c r="D1790" s="12">
        <v>53.341999999999999</v>
      </c>
      <c r="E1790" s="9" t="str">
        <f t="shared" si="105"/>
        <v/>
      </c>
      <c r="F1790" s="9" t="str">
        <f t="shared" si="106"/>
        <v/>
      </c>
      <c r="G1790" s="9" t="str">
        <f t="shared" si="107"/>
        <v/>
      </c>
      <c r="H1790" s="13">
        <v>-5</v>
      </c>
      <c r="I1790" s="13" t="str">
        <f t="shared" si="108"/>
        <v/>
      </c>
      <c r="J1790" s="13" t="str">
        <f t="shared" si="109"/>
        <v/>
      </c>
      <c r="K1790" s="13" t="str">
        <f t="shared" si="110"/>
        <v/>
      </c>
      <c r="L1790" s="13" t="str">
        <f t="shared" si="111"/>
        <v/>
      </c>
      <c r="P1790" s="6"/>
    </row>
    <row r="1791" spans="1:16" x14ac:dyDescent="0.25">
      <c r="A1791" s="7">
        <v>40617</v>
      </c>
      <c r="B1791" s="8">
        <v>1400</v>
      </c>
      <c r="C1791" s="11">
        <v>49.74</v>
      </c>
      <c r="D1791" s="12">
        <v>49.738</v>
      </c>
      <c r="E1791" s="9" t="str">
        <f t="shared" si="105"/>
        <v/>
      </c>
      <c r="F1791" s="9" t="str">
        <f t="shared" si="106"/>
        <v/>
      </c>
      <c r="G1791" s="9" t="str">
        <f t="shared" si="107"/>
        <v/>
      </c>
      <c r="H1791" s="13">
        <v>-5</v>
      </c>
      <c r="I1791" s="13" t="str">
        <f t="shared" si="108"/>
        <v/>
      </c>
      <c r="J1791" s="13" t="str">
        <f t="shared" si="109"/>
        <v/>
      </c>
      <c r="K1791" s="13" t="str">
        <f t="shared" si="110"/>
        <v/>
      </c>
      <c r="L1791" s="13" t="str">
        <f t="shared" si="111"/>
        <v/>
      </c>
      <c r="P1791" s="5"/>
    </row>
    <row r="1792" spans="1:16" x14ac:dyDescent="0.25">
      <c r="A1792" s="7">
        <v>40617</v>
      </c>
      <c r="B1792" s="8">
        <v>1500</v>
      </c>
      <c r="C1792" s="11">
        <v>48.28</v>
      </c>
      <c r="D1792" s="12">
        <v>48.281999999999996</v>
      </c>
      <c r="E1792" s="9" t="str">
        <f t="shared" si="105"/>
        <v/>
      </c>
      <c r="F1792" s="9" t="str">
        <f t="shared" si="106"/>
        <v/>
      </c>
      <c r="G1792" s="9" t="str">
        <f t="shared" si="107"/>
        <v/>
      </c>
      <c r="H1792" s="13">
        <v>-5</v>
      </c>
      <c r="I1792" s="13" t="str">
        <f t="shared" si="108"/>
        <v/>
      </c>
      <c r="J1792" s="13" t="str">
        <f t="shared" si="109"/>
        <v/>
      </c>
      <c r="K1792" s="13" t="str">
        <f t="shared" si="110"/>
        <v/>
      </c>
      <c r="L1792" s="13" t="str">
        <f t="shared" si="111"/>
        <v/>
      </c>
      <c r="P1792" s="6"/>
    </row>
    <row r="1793" spans="1:16" x14ac:dyDescent="0.25">
      <c r="A1793" s="7">
        <v>40617</v>
      </c>
      <c r="B1793" s="8">
        <v>1600</v>
      </c>
      <c r="C1793" s="11">
        <v>47.16</v>
      </c>
      <c r="D1793" s="12">
        <v>47.158000000000001</v>
      </c>
      <c r="E1793" s="9" t="str">
        <f t="shared" si="105"/>
        <v/>
      </c>
      <c r="F1793" s="9" t="str">
        <f t="shared" si="106"/>
        <v/>
      </c>
      <c r="G1793" s="9" t="str">
        <f t="shared" si="107"/>
        <v/>
      </c>
      <c r="H1793" s="13">
        <v>-5</v>
      </c>
      <c r="I1793" s="13" t="str">
        <f t="shared" si="108"/>
        <v/>
      </c>
      <c r="J1793" s="13" t="str">
        <f t="shared" si="109"/>
        <v/>
      </c>
      <c r="K1793" s="13" t="str">
        <f t="shared" si="110"/>
        <v/>
      </c>
      <c r="L1793" s="13" t="str">
        <f t="shared" si="111"/>
        <v/>
      </c>
      <c r="P1793" s="5"/>
    </row>
    <row r="1794" spans="1:16" x14ac:dyDescent="0.25">
      <c r="A1794" s="7">
        <v>40617</v>
      </c>
      <c r="B1794" s="8">
        <v>1700</v>
      </c>
      <c r="C1794" s="11">
        <v>51.55</v>
      </c>
      <c r="D1794" s="12">
        <v>51.552999999999997</v>
      </c>
      <c r="E1794" s="9" t="str">
        <f t="shared" si="105"/>
        <v/>
      </c>
      <c r="F1794" s="9" t="str">
        <f t="shared" si="106"/>
        <v/>
      </c>
      <c r="G1794" s="9" t="str">
        <f t="shared" si="107"/>
        <v/>
      </c>
      <c r="H1794" s="13">
        <v>-5</v>
      </c>
      <c r="I1794" s="13" t="str">
        <f t="shared" si="108"/>
        <v/>
      </c>
      <c r="J1794" s="13" t="str">
        <f t="shared" si="109"/>
        <v/>
      </c>
      <c r="K1794" s="13" t="str">
        <f t="shared" si="110"/>
        <v/>
      </c>
      <c r="L1794" s="13" t="str">
        <f t="shared" si="111"/>
        <v/>
      </c>
      <c r="P1794" s="6"/>
    </row>
    <row r="1795" spans="1:16" x14ac:dyDescent="0.25">
      <c r="A1795" s="7">
        <v>40617</v>
      </c>
      <c r="B1795" s="8">
        <v>1800</v>
      </c>
      <c r="C1795" s="11">
        <v>64.23</v>
      </c>
      <c r="D1795" s="12">
        <v>64.230999999999995</v>
      </c>
      <c r="E1795" s="9" t="str">
        <f t="shared" si="105"/>
        <v/>
      </c>
      <c r="F1795" s="9" t="str">
        <f t="shared" si="106"/>
        <v/>
      </c>
      <c r="G1795" s="9" t="str">
        <f t="shared" si="107"/>
        <v/>
      </c>
      <c r="H1795" s="13">
        <v>-5</v>
      </c>
      <c r="I1795" s="13" t="str">
        <f t="shared" si="108"/>
        <v/>
      </c>
      <c r="J1795" s="13" t="str">
        <f t="shared" si="109"/>
        <v/>
      </c>
      <c r="K1795" s="13" t="str">
        <f t="shared" si="110"/>
        <v/>
      </c>
      <c r="L1795" s="13" t="str">
        <f t="shared" si="111"/>
        <v/>
      </c>
      <c r="P1795" s="5"/>
    </row>
    <row r="1796" spans="1:16" x14ac:dyDescent="0.25">
      <c r="A1796" s="7">
        <v>40617</v>
      </c>
      <c r="B1796" s="8">
        <v>1900</v>
      </c>
      <c r="C1796" s="11">
        <v>66.95</v>
      </c>
      <c r="D1796" s="12">
        <v>66.953999999999994</v>
      </c>
      <c r="E1796" s="9" t="str">
        <f t="shared" si="105"/>
        <v/>
      </c>
      <c r="F1796" s="9" t="str">
        <f t="shared" si="106"/>
        <v/>
      </c>
      <c r="G1796" s="9" t="str">
        <f t="shared" si="107"/>
        <v/>
      </c>
      <c r="H1796" s="13">
        <v>-5</v>
      </c>
      <c r="I1796" s="13" t="str">
        <f t="shared" si="108"/>
        <v/>
      </c>
      <c r="J1796" s="13" t="str">
        <f t="shared" si="109"/>
        <v/>
      </c>
      <c r="K1796" s="13" t="str">
        <f t="shared" si="110"/>
        <v/>
      </c>
      <c r="L1796" s="13" t="str">
        <f t="shared" si="111"/>
        <v/>
      </c>
      <c r="P1796" s="6"/>
    </row>
    <row r="1797" spans="1:16" x14ac:dyDescent="0.25">
      <c r="A1797" s="7">
        <v>40617</v>
      </c>
      <c r="B1797" s="8">
        <v>2000</v>
      </c>
      <c r="C1797" s="11">
        <v>61.53</v>
      </c>
      <c r="D1797" s="12">
        <v>61.533999999999999</v>
      </c>
      <c r="E1797" s="9" t="str">
        <f t="shared" si="105"/>
        <v/>
      </c>
      <c r="F1797" s="9" t="str">
        <f t="shared" si="106"/>
        <v/>
      </c>
      <c r="G1797" s="9" t="str">
        <f t="shared" si="107"/>
        <v/>
      </c>
      <c r="H1797" s="13">
        <v>-5</v>
      </c>
      <c r="I1797" s="13" t="str">
        <f t="shared" si="108"/>
        <v/>
      </c>
      <c r="J1797" s="13" t="str">
        <f t="shared" si="109"/>
        <v/>
      </c>
      <c r="K1797" s="13" t="str">
        <f t="shared" si="110"/>
        <v/>
      </c>
      <c r="L1797" s="13" t="str">
        <f t="shared" si="111"/>
        <v/>
      </c>
      <c r="P1797" s="5"/>
    </row>
    <row r="1798" spans="1:16" x14ac:dyDescent="0.25">
      <c r="A1798" s="7">
        <v>40617</v>
      </c>
      <c r="B1798" s="8">
        <v>2100</v>
      </c>
      <c r="C1798" s="11">
        <v>48.8</v>
      </c>
      <c r="D1798" s="12">
        <v>48.795999999999999</v>
      </c>
      <c r="E1798" s="9" t="str">
        <f t="shared" si="105"/>
        <v/>
      </c>
      <c r="F1798" s="9" t="str">
        <f t="shared" si="106"/>
        <v/>
      </c>
      <c r="G1798" s="9" t="str">
        <f t="shared" si="107"/>
        <v/>
      </c>
      <c r="H1798" s="13">
        <v>-5</v>
      </c>
      <c r="I1798" s="13" t="str">
        <f t="shared" si="108"/>
        <v/>
      </c>
      <c r="J1798" s="13" t="str">
        <f t="shared" si="109"/>
        <v/>
      </c>
      <c r="K1798" s="13" t="str">
        <f t="shared" si="110"/>
        <v/>
      </c>
      <c r="L1798" s="13" t="str">
        <f t="shared" si="111"/>
        <v/>
      </c>
      <c r="P1798" s="6"/>
    </row>
    <row r="1799" spans="1:16" x14ac:dyDescent="0.25">
      <c r="A1799" s="7">
        <v>40617</v>
      </c>
      <c r="B1799" s="8">
        <v>2200</v>
      </c>
      <c r="C1799" s="11">
        <v>49.93</v>
      </c>
      <c r="D1799" s="12">
        <v>49.93</v>
      </c>
      <c r="E1799" s="9" t="str">
        <f t="shared" si="105"/>
        <v/>
      </c>
      <c r="F1799" s="9" t="str">
        <f t="shared" si="106"/>
        <v/>
      </c>
      <c r="G1799" s="9" t="str">
        <f t="shared" si="107"/>
        <v/>
      </c>
      <c r="H1799" s="13">
        <v>-5</v>
      </c>
      <c r="I1799" s="13" t="str">
        <f t="shared" si="108"/>
        <v/>
      </c>
      <c r="J1799" s="13" t="str">
        <f t="shared" si="109"/>
        <v/>
      </c>
      <c r="K1799" s="13" t="str">
        <f t="shared" si="110"/>
        <v/>
      </c>
      <c r="L1799" s="13" t="str">
        <f t="shared" si="111"/>
        <v/>
      </c>
      <c r="P1799" s="5"/>
    </row>
    <row r="1800" spans="1:16" x14ac:dyDescent="0.25">
      <c r="A1800" s="7">
        <v>40617</v>
      </c>
      <c r="B1800" s="8">
        <v>2300</v>
      </c>
      <c r="C1800" s="11">
        <v>47.86</v>
      </c>
      <c r="D1800" s="12">
        <v>47.86</v>
      </c>
      <c r="E1800" s="9">
        <f t="shared" si="105"/>
        <v>53.829166666666659</v>
      </c>
      <c r="F1800" s="9">
        <f t="shared" si="106"/>
        <v>53.951916666666676</v>
      </c>
      <c r="G1800" s="9">
        <f t="shared" si="107"/>
        <v>-0.12275000000001768</v>
      </c>
      <c r="H1800" s="13">
        <v>-5</v>
      </c>
      <c r="I1800" s="13">
        <f t="shared" si="108"/>
        <v>4.8772499999999823</v>
      </c>
      <c r="J1800" s="13">
        <f t="shared" si="109"/>
        <v>1170.5399999999959</v>
      </c>
      <c r="K1800" s="13">
        <f t="shared" si="110"/>
        <v>0</v>
      </c>
      <c r="L1800" s="13">
        <f t="shared" si="111"/>
        <v>0</v>
      </c>
      <c r="P1800" s="6"/>
    </row>
    <row r="1801" spans="1:16" x14ac:dyDescent="0.25">
      <c r="A1801" s="7">
        <v>40618</v>
      </c>
      <c r="B1801" s="8">
        <v>0</v>
      </c>
      <c r="C1801" s="11">
        <v>43.96</v>
      </c>
      <c r="D1801" s="12">
        <v>44.36</v>
      </c>
      <c r="E1801" s="9" t="str">
        <f t="shared" si="105"/>
        <v/>
      </c>
      <c r="F1801" s="9" t="str">
        <f t="shared" si="106"/>
        <v/>
      </c>
      <c r="G1801" s="9" t="str">
        <f t="shared" si="107"/>
        <v/>
      </c>
      <c r="H1801" s="13">
        <v>-5</v>
      </c>
      <c r="I1801" s="13" t="str">
        <f t="shared" si="108"/>
        <v/>
      </c>
      <c r="J1801" s="13" t="str">
        <f t="shared" si="109"/>
        <v/>
      </c>
      <c r="K1801" s="13" t="str">
        <f t="shared" si="110"/>
        <v/>
      </c>
      <c r="L1801" s="13" t="str">
        <f t="shared" si="111"/>
        <v/>
      </c>
      <c r="P1801" s="5"/>
    </row>
    <row r="1802" spans="1:16" x14ac:dyDescent="0.25">
      <c r="A1802" s="7">
        <v>40618</v>
      </c>
      <c r="B1802" s="8">
        <v>100</v>
      </c>
      <c r="C1802" s="11">
        <v>41.08</v>
      </c>
      <c r="D1802" s="12">
        <v>41.079000000000001</v>
      </c>
      <c r="E1802" s="9" t="str">
        <f t="shared" si="105"/>
        <v/>
      </c>
      <c r="F1802" s="9" t="str">
        <f t="shared" si="106"/>
        <v/>
      </c>
      <c r="G1802" s="9" t="str">
        <f t="shared" si="107"/>
        <v/>
      </c>
      <c r="H1802" s="13">
        <v>-5</v>
      </c>
      <c r="I1802" s="13" t="str">
        <f t="shared" si="108"/>
        <v/>
      </c>
      <c r="J1802" s="13" t="str">
        <f t="shared" si="109"/>
        <v/>
      </c>
      <c r="K1802" s="13" t="str">
        <f t="shared" si="110"/>
        <v/>
      </c>
      <c r="L1802" s="13" t="str">
        <f t="shared" si="111"/>
        <v/>
      </c>
      <c r="P1802" s="6"/>
    </row>
    <row r="1803" spans="1:16" x14ac:dyDescent="0.25">
      <c r="A1803" s="7">
        <v>40618</v>
      </c>
      <c r="B1803" s="8">
        <v>200</v>
      </c>
      <c r="C1803" s="11">
        <v>33.65</v>
      </c>
      <c r="D1803" s="12">
        <v>33.652999999999999</v>
      </c>
      <c r="E1803" s="9" t="str">
        <f t="shared" si="105"/>
        <v/>
      </c>
      <c r="F1803" s="9" t="str">
        <f t="shared" si="106"/>
        <v/>
      </c>
      <c r="G1803" s="9" t="str">
        <f t="shared" si="107"/>
        <v/>
      </c>
      <c r="H1803" s="13">
        <v>-5</v>
      </c>
      <c r="I1803" s="13" t="str">
        <f t="shared" si="108"/>
        <v/>
      </c>
      <c r="J1803" s="13" t="str">
        <f t="shared" si="109"/>
        <v/>
      </c>
      <c r="K1803" s="13" t="str">
        <f t="shared" si="110"/>
        <v/>
      </c>
      <c r="L1803" s="13" t="str">
        <f t="shared" si="111"/>
        <v/>
      </c>
      <c r="P1803" s="5"/>
    </row>
    <row r="1804" spans="1:16" x14ac:dyDescent="0.25">
      <c r="A1804" s="7">
        <v>40618</v>
      </c>
      <c r="B1804" s="8">
        <v>300</v>
      </c>
      <c r="C1804" s="11">
        <v>23.39</v>
      </c>
      <c r="D1804" s="12">
        <v>23.387</v>
      </c>
      <c r="E1804" s="9" t="str">
        <f t="shared" si="105"/>
        <v/>
      </c>
      <c r="F1804" s="9" t="str">
        <f t="shared" si="106"/>
        <v/>
      </c>
      <c r="G1804" s="9" t="str">
        <f t="shared" si="107"/>
        <v/>
      </c>
      <c r="H1804" s="13">
        <v>-5</v>
      </c>
      <c r="I1804" s="13" t="str">
        <f t="shared" si="108"/>
        <v/>
      </c>
      <c r="J1804" s="13" t="str">
        <f t="shared" si="109"/>
        <v/>
      </c>
      <c r="K1804" s="13" t="str">
        <f t="shared" si="110"/>
        <v/>
      </c>
      <c r="L1804" s="13" t="str">
        <f t="shared" si="111"/>
        <v/>
      </c>
      <c r="P1804" s="6"/>
    </row>
    <row r="1805" spans="1:16" x14ac:dyDescent="0.25">
      <c r="A1805" s="7">
        <v>40618</v>
      </c>
      <c r="B1805" s="8">
        <v>400</v>
      </c>
      <c r="C1805" s="11">
        <v>34.93</v>
      </c>
      <c r="D1805" s="12">
        <v>34.93</v>
      </c>
      <c r="E1805" s="9" t="str">
        <f t="shared" si="105"/>
        <v/>
      </c>
      <c r="F1805" s="9" t="str">
        <f t="shared" si="106"/>
        <v/>
      </c>
      <c r="G1805" s="9" t="str">
        <f t="shared" si="107"/>
        <v/>
      </c>
      <c r="H1805" s="13">
        <v>-5</v>
      </c>
      <c r="I1805" s="13" t="str">
        <f t="shared" si="108"/>
        <v/>
      </c>
      <c r="J1805" s="13" t="str">
        <f t="shared" si="109"/>
        <v/>
      </c>
      <c r="K1805" s="13" t="str">
        <f t="shared" si="110"/>
        <v/>
      </c>
      <c r="L1805" s="13" t="str">
        <f t="shared" si="111"/>
        <v/>
      </c>
      <c r="P1805" s="5"/>
    </row>
    <row r="1806" spans="1:16" x14ac:dyDescent="0.25">
      <c r="A1806" s="7">
        <v>40618</v>
      </c>
      <c r="B1806" s="8">
        <v>500</v>
      </c>
      <c r="C1806" s="11">
        <v>45</v>
      </c>
      <c r="D1806" s="12">
        <v>45</v>
      </c>
      <c r="E1806" s="9" t="str">
        <f t="shared" si="105"/>
        <v/>
      </c>
      <c r="F1806" s="9" t="str">
        <f t="shared" si="106"/>
        <v/>
      </c>
      <c r="G1806" s="9" t="str">
        <f t="shared" si="107"/>
        <v/>
      </c>
      <c r="H1806" s="13">
        <v>-5</v>
      </c>
      <c r="I1806" s="13" t="str">
        <f t="shared" si="108"/>
        <v/>
      </c>
      <c r="J1806" s="13" t="str">
        <f t="shared" si="109"/>
        <v/>
      </c>
      <c r="K1806" s="13" t="str">
        <f t="shared" si="110"/>
        <v/>
      </c>
      <c r="L1806" s="13" t="str">
        <f t="shared" si="111"/>
        <v/>
      </c>
      <c r="P1806" s="6"/>
    </row>
    <row r="1807" spans="1:16" x14ac:dyDescent="0.25">
      <c r="A1807" s="7">
        <v>40618</v>
      </c>
      <c r="B1807" s="8">
        <v>600</v>
      </c>
      <c r="C1807" s="11">
        <v>50.55</v>
      </c>
      <c r="D1807" s="12">
        <v>50.548999999999999</v>
      </c>
      <c r="E1807" s="9" t="str">
        <f t="shared" si="105"/>
        <v/>
      </c>
      <c r="F1807" s="9" t="str">
        <f t="shared" si="106"/>
        <v/>
      </c>
      <c r="G1807" s="9" t="str">
        <f t="shared" si="107"/>
        <v/>
      </c>
      <c r="H1807" s="13">
        <v>-5</v>
      </c>
      <c r="I1807" s="13" t="str">
        <f t="shared" si="108"/>
        <v/>
      </c>
      <c r="J1807" s="13" t="str">
        <f t="shared" si="109"/>
        <v/>
      </c>
      <c r="K1807" s="13" t="str">
        <f t="shared" si="110"/>
        <v/>
      </c>
      <c r="L1807" s="13" t="str">
        <f t="shared" si="111"/>
        <v/>
      </c>
      <c r="P1807" s="5"/>
    </row>
    <row r="1808" spans="1:16" x14ac:dyDescent="0.25">
      <c r="A1808" s="7">
        <v>40618</v>
      </c>
      <c r="B1808" s="8">
        <v>700</v>
      </c>
      <c r="C1808" s="11">
        <v>62.21</v>
      </c>
      <c r="D1808" s="12">
        <v>62.213000000000001</v>
      </c>
      <c r="E1808" s="9" t="str">
        <f t="shared" si="105"/>
        <v/>
      </c>
      <c r="F1808" s="9" t="str">
        <f t="shared" si="106"/>
        <v/>
      </c>
      <c r="G1808" s="9" t="str">
        <f t="shared" si="107"/>
        <v/>
      </c>
      <c r="H1808" s="13">
        <v>-5</v>
      </c>
      <c r="I1808" s="13" t="str">
        <f t="shared" si="108"/>
        <v/>
      </c>
      <c r="J1808" s="13" t="str">
        <f t="shared" si="109"/>
        <v/>
      </c>
      <c r="K1808" s="13" t="str">
        <f t="shared" si="110"/>
        <v/>
      </c>
      <c r="L1808" s="13" t="str">
        <f t="shared" si="111"/>
        <v/>
      </c>
      <c r="P1808" s="6"/>
    </row>
    <row r="1809" spans="1:16" x14ac:dyDescent="0.25">
      <c r="A1809" s="7">
        <v>40618</v>
      </c>
      <c r="B1809" s="8">
        <v>800</v>
      </c>
      <c r="C1809" s="11">
        <v>66.39</v>
      </c>
      <c r="D1809" s="12">
        <v>66.387</v>
      </c>
      <c r="E1809" s="9" t="str">
        <f t="shared" si="105"/>
        <v/>
      </c>
      <c r="F1809" s="9" t="str">
        <f t="shared" si="106"/>
        <v/>
      </c>
      <c r="G1809" s="9" t="str">
        <f t="shared" si="107"/>
        <v/>
      </c>
      <c r="H1809" s="13">
        <v>-5</v>
      </c>
      <c r="I1809" s="13" t="str">
        <f t="shared" si="108"/>
        <v/>
      </c>
      <c r="J1809" s="13" t="str">
        <f t="shared" si="109"/>
        <v/>
      </c>
      <c r="K1809" s="13" t="str">
        <f t="shared" si="110"/>
        <v/>
      </c>
      <c r="L1809" s="13" t="str">
        <f t="shared" si="111"/>
        <v/>
      </c>
      <c r="P1809" s="5"/>
    </row>
    <row r="1810" spans="1:16" x14ac:dyDescent="0.25">
      <c r="A1810" s="7">
        <v>40618</v>
      </c>
      <c r="B1810" s="8">
        <v>900</v>
      </c>
      <c r="C1810" s="11">
        <v>66.08</v>
      </c>
      <c r="D1810" s="12">
        <v>66.084000000000003</v>
      </c>
      <c r="E1810" s="9" t="str">
        <f t="shared" si="105"/>
        <v/>
      </c>
      <c r="F1810" s="9" t="str">
        <f t="shared" si="106"/>
        <v/>
      </c>
      <c r="G1810" s="9" t="str">
        <f t="shared" si="107"/>
        <v/>
      </c>
      <c r="H1810" s="13">
        <v>-5</v>
      </c>
      <c r="I1810" s="13" t="str">
        <f t="shared" si="108"/>
        <v/>
      </c>
      <c r="J1810" s="13" t="str">
        <f t="shared" si="109"/>
        <v/>
      </c>
      <c r="K1810" s="13" t="str">
        <f t="shared" si="110"/>
        <v/>
      </c>
      <c r="L1810" s="13" t="str">
        <f t="shared" si="111"/>
        <v/>
      </c>
      <c r="P1810" s="6"/>
    </row>
    <row r="1811" spans="1:16" x14ac:dyDescent="0.25">
      <c r="A1811" s="7">
        <v>40618</v>
      </c>
      <c r="B1811" s="8">
        <v>1000</v>
      </c>
      <c r="C1811" s="11">
        <v>65</v>
      </c>
      <c r="D1811" s="12">
        <v>65</v>
      </c>
      <c r="E1811" s="9" t="str">
        <f t="shared" si="105"/>
        <v/>
      </c>
      <c r="F1811" s="9" t="str">
        <f t="shared" si="106"/>
        <v/>
      </c>
      <c r="G1811" s="9" t="str">
        <f t="shared" si="107"/>
        <v/>
      </c>
      <c r="H1811" s="13">
        <v>-5</v>
      </c>
      <c r="I1811" s="13" t="str">
        <f t="shared" si="108"/>
        <v/>
      </c>
      <c r="J1811" s="13" t="str">
        <f t="shared" si="109"/>
        <v/>
      </c>
      <c r="K1811" s="13" t="str">
        <f t="shared" si="110"/>
        <v/>
      </c>
      <c r="L1811" s="13" t="str">
        <f t="shared" si="111"/>
        <v/>
      </c>
      <c r="P1811" s="5"/>
    </row>
    <row r="1812" spans="1:16" x14ac:dyDescent="0.25">
      <c r="A1812" s="7">
        <v>40618</v>
      </c>
      <c r="B1812" s="8">
        <v>1100</v>
      </c>
      <c r="C1812" s="11">
        <v>64.38</v>
      </c>
      <c r="D1812" s="12">
        <v>64.378</v>
      </c>
      <c r="E1812" s="9" t="str">
        <f t="shared" si="105"/>
        <v/>
      </c>
      <c r="F1812" s="9" t="str">
        <f t="shared" si="106"/>
        <v/>
      </c>
      <c r="G1812" s="9" t="str">
        <f t="shared" si="107"/>
        <v/>
      </c>
      <c r="H1812" s="13">
        <v>-5</v>
      </c>
      <c r="I1812" s="13" t="str">
        <f t="shared" si="108"/>
        <v/>
      </c>
      <c r="J1812" s="13" t="str">
        <f t="shared" si="109"/>
        <v/>
      </c>
      <c r="K1812" s="13" t="str">
        <f t="shared" si="110"/>
        <v/>
      </c>
      <c r="L1812" s="13" t="str">
        <f t="shared" si="111"/>
        <v/>
      </c>
      <c r="P1812" s="6"/>
    </row>
    <row r="1813" spans="1:16" x14ac:dyDescent="0.25">
      <c r="A1813" s="7">
        <v>40618</v>
      </c>
      <c r="B1813" s="8">
        <v>1200</v>
      </c>
      <c r="C1813" s="11">
        <v>61.94</v>
      </c>
      <c r="D1813" s="12">
        <v>61.936999999999998</v>
      </c>
      <c r="E1813" s="9" t="str">
        <f t="shared" si="105"/>
        <v/>
      </c>
      <c r="F1813" s="9" t="str">
        <f t="shared" si="106"/>
        <v/>
      </c>
      <c r="G1813" s="9" t="str">
        <f t="shared" si="107"/>
        <v/>
      </c>
      <c r="H1813" s="13">
        <v>-5</v>
      </c>
      <c r="I1813" s="13" t="str">
        <f t="shared" si="108"/>
        <v/>
      </c>
      <c r="J1813" s="13" t="str">
        <f t="shared" si="109"/>
        <v/>
      </c>
      <c r="K1813" s="13" t="str">
        <f t="shared" si="110"/>
        <v/>
      </c>
      <c r="L1813" s="13" t="str">
        <f t="shared" si="111"/>
        <v/>
      </c>
      <c r="P1813" s="5"/>
    </row>
    <row r="1814" spans="1:16" x14ac:dyDescent="0.25">
      <c r="A1814" s="7">
        <v>40618</v>
      </c>
      <c r="B1814" s="8">
        <v>1300</v>
      </c>
      <c r="C1814" s="11">
        <v>58.87</v>
      </c>
      <c r="D1814" s="12">
        <v>58.866</v>
      </c>
      <c r="E1814" s="9" t="str">
        <f t="shared" si="105"/>
        <v/>
      </c>
      <c r="F1814" s="9" t="str">
        <f t="shared" si="106"/>
        <v/>
      </c>
      <c r="G1814" s="9" t="str">
        <f t="shared" si="107"/>
        <v/>
      </c>
      <c r="H1814" s="13">
        <v>-5</v>
      </c>
      <c r="I1814" s="13" t="str">
        <f t="shared" si="108"/>
        <v/>
      </c>
      <c r="J1814" s="13" t="str">
        <f t="shared" si="109"/>
        <v/>
      </c>
      <c r="K1814" s="13" t="str">
        <f t="shared" si="110"/>
        <v/>
      </c>
      <c r="L1814" s="13" t="str">
        <f t="shared" si="111"/>
        <v/>
      </c>
      <c r="P1814" s="6"/>
    </row>
    <row r="1815" spans="1:16" x14ac:dyDescent="0.25">
      <c r="A1815" s="7">
        <v>40618</v>
      </c>
      <c r="B1815" s="8">
        <v>1400</v>
      </c>
      <c r="C1815" s="11">
        <v>54.91</v>
      </c>
      <c r="D1815" s="12">
        <v>54.906999999999996</v>
      </c>
      <c r="E1815" s="9" t="str">
        <f t="shared" si="105"/>
        <v/>
      </c>
      <c r="F1815" s="9" t="str">
        <f t="shared" si="106"/>
        <v/>
      </c>
      <c r="G1815" s="9" t="str">
        <f t="shared" si="107"/>
        <v/>
      </c>
      <c r="H1815" s="13">
        <v>-5</v>
      </c>
      <c r="I1815" s="13" t="str">
        <f t="shared" si="108"/>
        <v/>
      </c>
      <c r="J1815" s="13" t="str">
        <f t="shared" si="109"/>
        <v/>
      </c>
      <c r="K1815" s="13" t="str">
        <f t="shared" si="110"/>
        <v/>
      </c>
      <c r="L1815" s="13" t="str">
        <f t="shared" si="111"/>
        <v/>
      </c>
      <c r="P1815" s="5"/>
    </row>
    <row r="1816" spans="1:16" x14ac:dyDescent="0.25">
      <c r="A1816" s="7">
        <v>40618</v>
      </c>
      <c r="B1816" s="8">
        <v>1500</v>
      </c>
      <c r="C1816" s="11">
        <v>51.81</v>
      </c>
      <c r="D1816" s="12">
        <v>51.811999999999998</v>
      </c>
      <c r="E1816" s="9" t="str">
        <f t="shared" si="105"/>
        <v/>
      </c>
      <c r="F1816" s="9" t="str">
        <f t="shared" si="106"/>
        <v/>
      </c>
      <c r="G1816" s="9" t="str">
        <f t="shared" si="107"/>
        <v/>
      </c>
      <c r="H1816" s="13">
        <v>-5</v>
      </c>
      <c r="I1816" s="13" t="str">
        <f t="shared" si="108"/>
        <v/>
      </c>
      <c r="J1816" s="13" t="str">
        <f t="shared" si="109"/>
        <v/>
      </c>
      <c r="K1816" s="13" t="str">
        <f t="shared" si="110"/>
        <v/>
      </c>
      <c r="L1816" s="13" t="str">
        <f t="shared" si="111"/>
        <v/>
      </c>
      <c r="P1816" s="6"/>
    </row>
    <row r="1817" spans="1:16" x14ac:dyDescent="0.25">
      <c r="A1817" s="7">
        <v>40618</v>
      </c>
      <c r="B1817" s="8">
        <v>1600</v>
      </c>
      <c r="C1817" s="11">
        <v>51.08</v>
      </c>
      <c r="D1817" s="12">
        <v>51.08</v>
      </c>
      <c r="E1817" s="9" t="str">
        <f t="shared" si="105"/>
        <v/>
      </c>
      <c r="F1817" s="9" t="str">
        <f t="shared" si="106"/>
        <v/>
      </c>
      <c r="G1817" s="9" t="str">
        <f t="shared" si="107"/>
        <v/>
      </c>
      <c r="H1817" s="13">
        <v>-5</v>
      </c>
      <c r="I1817" s="13" t="str">
        <f t="shared" si="108"/>
        <v/>
      </c>
      <c r="J1817" s="13" t="str">
        <f t="shared" si="109"/>
        <v/>
      </c>
      <c r="K1817" s="13" t="str">
        <f t="shared" si="110"/>
        <v/>
      </c>
      <c r="L1817" s="13" t="str">
        <f t="shared" si="111"/>
        <v/>
      </c>
      <c r="P1817" s="5"/>
    </row>
    <row r="1818" spans="1:16" x14ac:dyDescent="0.25">
      <c r="A1818" s="7">
        <v>40618</v>
      </c>
      <c r="B1818" s="8">
        <v>1700</v>
      </c>
      <c r="C1818" s="11">
        <v>52.57</v>
      </c>
      <c r="D1818" s="12">
        <v>52.567999999999998</v>
      </c>
      <c r="E1818" s="9" t="str">
        <f t="shared" si="105"/>
        <v/>
      </c>
      <c r="F1818" s="9" t="str">
        <f t="shared" si="106"/>
        <v/>
      </c>
      <c r="G1818" s="9" t="str">
        <f t="shared" si="107"/>
        <v/>
      </c>
      <c r="H1818" s="13">
        <v>-5</v>
      </c>
      <c r="I1818" s="13" t="str">
        <f t="shared" si="108"/>
        <v/>
      </c>
      <c r="J1818" s="13" t="str">
        <f t="shared" si="109"/>
        <v/>
      </c>
      <c r="K1818" s="13" t="str">
        <f t="shared" si="110"/>
        <v/>
      </c>
      <c r="L1818" s="13" t="str">
        <f t="shared" si="111"/>
        <v/>
      </c>
      <c r="P1818" s="6"/>
    </row>
    <row r="1819" spans="1:16" x14ac:dyDescent="0.25">
      <c r="A1819" s="7">
        <v>40618</v>
      </c>
      <c r="B1819" s="8">
        <v>1800</v>
      </c>
      <c r="C1819" s="11">
        <v>63.28</v>
      </c>
      <c r="D1819" s="12">
        <v>63.28</v>
      </c>
      <c r="E1819" s="9" t="str">
        <f t="shared" si="105"/>
        <v/>
      </c>
      <c r="F1819" s="9" t="str">
        <f t="shared" si="106"/>
        <v/>
      </c>
      <c r="G1819" s="9" t="str">
        <f t="shared" si="107"/>
        <v/>
      </c>
      <c r="H1819" s="13">
        <v>-5</v>
      </c>
      <c r="I1819" s="13" t="str">
        <f t="shared" si="108"/>
        <v/>
      </c>
      <c r="J1819" s="13" t="str">
        <f t="shared" si="109"/>
        <v/>
      </c>
      <c r="K1819" s="13" t="str">
        <f t="shared" si="110"/>
        <v/>
      </c>
      <c r="L1819" s="13" t="str">
        <f t="shared" si="111"/>
        <v/>
      </c>
      <c r="P1819" s="5"/>
    </row>
    <row r="1820" spans="1:16" x14ac:dyDescent="0.25">
      <c r="A1820" s="7">
        <v>40618</v>
      </c>
      <c r="B1820" s="8">
        <v>1900</v>
      </c>
      <c r="C1820" s="11">
        <v>67.09</v>
      </c>
      <c r="D1820" s="12">
        <v>67.087999999999994</v>
      </c>
      <c r="E1820" s="9" t="str">
        <f t="shared" si="105"/>
        <v/>
      </c>
      <c r="F1820" s="9" t="str">
        <f t="shared" si="106"/>
        <v/>
      </c>
      <c r="G1820" s="9" t="str">
        <f t="shared" si="107"/>
        <v/>
      </c>
      <c r="H1820" s="13">
        <v>-5</v>
      </c>
      <c r="I1820" s="13" t="str">
        <f t="shared" si="108"/>
        <v/>
      </c>
      <c r="J1820" s="13" t="str">
        <f t="shared" si="109"/>
        <v/>
      </c>
      <c r="K1820" s="13" t="str">
        <f t="shared" si="110"/>
        <v/>
      </c>
      <c r="L1820" s="13" t="str">
        <f t="shared" si="111"/>
        <v/>
      </c>
      <c r="P1820" s="6"/>
    </row>
    <row r="1821" spans="1:16" x14ac:dyDescent="0.25">
      <c r="A1821" s="7">
        <v>40618</v>
      </c>
      <c r="B1821" s="8">
        <v>2000</v>
      </c>
      <c r="C1821" s="11">
        <v>63.46</v>
      </c>
      <c r="D1821" s="12">
        <v>63.460999999999999</v>
      </c>
      <c r="E1821" s="9" t="str">
        <f t="shared" si="105"/>
        <v/>
      </c>
      <c r="F1821" s="9" t="str">
        <f t="shared" si="106"/>
        <v/>
      </c>
      <c r="G1821" s="9" t="str">
        <f t="shared" si="107"/>
        <v/>
      </c>
      <c r="H1821" s="13">
        <v>-5</v>
      </c>
      <c r="I1821" s="13" t="str">
        <f t="shared" si="108"/>
        <v/>
      </c>
      <c r="J1821" s="13" t="str">
        <f t="shared" si="109"/>
        <v/>
      </c>
      <c r="K1821" s="13" t="str">
        <f t="shared" si="110"/>
        <v/>
      </c>
      <c r="L1821" s="13" t="str">
        <f t="shared" si="111"/>
        <v/>
      </c>
      <c r="P1821" s="5"/>
    </row>
    <row r="1822" spans="1:16" x14ac:dyDescent="0.25">
      <c r="A1822" s="7">
        <v>40618</v>
      </c>
      <c r="B1822" s="8">
        <v>2100</v>
      </c>
      <c r="C1822" s="11">
        <v>52.6</v>
      </c>
      <c r="D1822" s="12">
        <v>52.6</v>
      </c>
      <c r="E1822" s="9" t="str">
        <f t="shared" si="105"/>
        <v/>
      </c>
      <c r="F1822" s="9" t="str">
        <f t="shared" si="106"/>
        <v/>
      </c>
      <c r="G1822" s="9" t="str">
        <f t="shared" si="107"/>
        <v/>
      </c>
      <c r="H1822" s="13">
        <v>-5</v>
      </c>
      <c r="I1822" s="13" t="str">
        <f t="shared" si="108"/>
        <v/>
      </c>
      <c r="J1822" s="13" t="str">
        <f t="shared" si="109"/>
        <v/>
      </c>
      <c r="K1822" s="13" t="str">
        <f t="shared" si="110"/>
        <v/>
      </c>
      <c r="L1822" s="13" t="str">
        <f t="shared" si="111"/>
        <v/>
      </c>
      <c r="P1822" s="6"/>
    </row>
    <row r="1823" spans="1:16" x14ac:dyDescent="0.25">
      <c r="A1823" s="7">
        <v>40618</v>
      </c>
      <c r="B1823" s="8">
        <v>2200</v>
      </c>
      <c r="C1823" s="11">
        <v>51.69</v>
      </c>
      <c r="D1823" s="12">
        <v>51.688000000000002</v>
      </c>
      <c r="E1823" s="9" t="str">
        <f t="shared" si="105"/>
        <v/>
      </c>
      <c r="F1823" s="9" t="str">
        <f t="shared" si="106"/>
        <v/>
      </c>
      <c r="G1823" s="9" t="str">
        <f t="shared" si="107"/>
        <v/>
      </c>
      <c r="H1823" s="13">
        <v>-5</v>
      </c>
      <c r="I1823" s="13" t="str">
        <f t="shared" si="108"/>
        <v/>
      </c>
      <c r="J1823" s="13" t="str">
        <f t="shared" si="109"/>
        <v/>
      </c>
      <c r="K1823" s="13" t="str">
        <f t="shared" si="110"/>
        <v/>
      </c>
      <c r="L1823" s="13" t="str">
        <f t="shared" si="111"/>
        <v/>
      </c>
      <c r="P1823" s="5"/>
    </row>
    <row r="1824" spans="1:16" x14ac:dyDescent="0.25">
      <c r="A1824" s="7">
        <v>40618</v>
      </c>
      <c r="B1824" s="8">
        <v>2300</v>
      </c>
      <c r="C1824" s="11">
        <v>45.82</v>
      </c>
      <c r="D1824" s="12">
        <v>46.765000000000001</v>
      </c>
      <c r="E1824" s="9">
        <f t="shared" si="105"/>
        <v>52.989166666666655</v>
      </c>
      <c r="F1824" s="9">
        <f t="shared" si="106"/>
        <v>53.044666666666679</v>
      </c>
      <c r="G1824" s="9">
        <f t="shared" si="107"/>
        <v>-5.5500000000023419E-2</v>
      </c>
      <c r="H1824" s="13">
        <v>-5</v>
      </c>
      <c r="I1824" s="13">
        <f t="shared" si="108"/>
        <v>4.9444999999999766</v>
      </c>
      <c r="J1824" s="13">
        <f t="shared" si="109"/>
        <v>1186.6799999999944</v>
      </c>
      <c r="K1824" s="13">
        <f t="shared" si="110"/>
        <v>0</v>
      </c>
      <c r="L1824" s="13">
        <f t="shared" si="111"/>
        <v>0</v>
      </c>
      <c r="P1824" s="6"/>
    </row>
    <row r="1825" spans="1:16" x14ac:dyDescent="0.25">
      <c r="A1825" s="7">
        <v>40619</v>
      </c>
      <c r="B1825" s="8">
        <v>0</v>
      </c>
      <c r="C1825" s="11">
        <v>42.94</v>
      </c>
      <c r="D1825" s="12">
        <v>42.938000000000002</v>
      </c>
      <c r="E1825" s="9" t="str">
        <f t="shared" si="105"/>
        <v/>
      </c>
      <c r="F1825" s="9" t="str">
        <f t="shared" si="106"/>
        <v/>
      </c>
      <c r="G1825" s="9" t="str">
        <f t="shared" si="107"/>
        <v/>
      </c>
      <c r="H1825" s="13">
        <v>-5</v>
      </c>
      <c r="I1825" s="13" t="str">
        <f t="shared" si="108"/>
        <v/>
      </c>
      <c r="J1825" s="13" t="str">
        <f t="shared" si="109"/>
        <v/>
      </c>
      <c r="K1825" s="13" t="str">
        <f t="shared" si="110"/>
        <v/>
      </c>
      <c r="L1825" s="13" t="str">
        <f t="shared" si="111"/>
        <v/>
      </c>
      <c r="P1825" s="5"/>
    </row>
    <row r="1826" spans="1:16" x14ac:dyDescent="0.25">
      <c r="A1826" s="7">
        <v>40619</v>
      </c>
      <c r="B1826" s="8">
        <v>100</v>
      </c>
      <c r="C1826" s="11">
        <v>37.04</v>
      </c>
      <c r="D1826" s="12">
        <v>38.557000000000002</v>
      </c>
      <c r="E1826" s="9" t="str">
        <f t="shared" si="105"/>
        <v/>
      </c>
      <c r="F1826" s="9" t="str">
        <f t="shared" si="106"/>
        <v/>
      </c>
      <c r="G1826" s="9" t="str">
        <f t="shared" si="107"/>
        <v/>
      </c>
      <c r="H1826" s="13">
        <v>-5</v>
      </c>
      <c r="I1826" s="13" t="str">
        <f t="shared" si="108"/>
        <v/>
      </c>
      <c r="J1826" s="13" t="str">
        <f t="shared" si="109"/>
        <v/>
      </c>
      <c r="K1826" s="13" t="str">
        <f t="shared" si="110"/>
        <v/>
      </c>
      <c r="L1826" s="13" t="str">
        <f t="shared" si="111"/>
        <v/>
      </c>
      <c r="P1826" s="6"/>
    </row>
    <row r="1827" spans="1:16" x14ac:dyDescent="0.25">
      <c r="A1827" s="7">
        <v>40619</v>
      </c>
      <c r="B1827" s="8">
        <v>200</v>
      </c>
      <c r="C1827" s="11">
        <v>33.33</v>
      </c>
      <c r="D1827" s="12">
        <v>33.331000000000003</v>
      </c>
      <c r="E1827" s="9" t="str">
        <f t="shared" si="105"/>
        <v/>
      </c>
      <c r="F1827" s="9" t="str">
        <f t="shared" si="106"/>
        <v/>
      </c>
      <c r="G1827" s="9" t="str">
        <f t="shared" si="107"/>
        <v/>
      </c>
      <c r="H1827" s="13">
        <v>-5</v>
      </c>
      <c r="I1827" s="13" t="str">
        <f t="shared" si="108"/>
        <v/>
      </c>
      <c r="J1827" s="13" t="str">
        <f t="shared" si="109"/>
        <v/>
      </c>
      <c r="K1827" s="13" t="str">
        <f t="shared" si="110"/>
        <v/>
      </c>
      <c r="L1827" s="13" t="str">
        <f t="shared" si="111"/>
        <v/>
      </c>
      <c r="P1827" s="5"/>
    </row>
    <row r="1828" spans="1:16" x14ac:dyDescent="0.25">
      <c r="A1828" s="7">
        <v>40619</v>
      </c>
      <c r="B1828" s="8">
        <v>300</v>
      </c>
      <c r="C1828" s="11">
        <v>29.41</v>
      </c>
      <c r="D1828" s="12">
        <v>29.414000000000001</v>
      </c>
      <c r="E1828" s="9" t="str">
        <f t="shared" si="105"/>
        <v/>
      </c>
      <c r="F1828" s="9" t="str">
        <f t="shared" si="106"/>
        <v/>
      </c>
      <c r="G1828" s="9" t="str">
        <f t="shared" si="107"/>
        <v/>
      </c>
      <c r="H1828" s="13">
        <v>-5</v>
      </c>
      <c r="I1828" s="13" t="str">
        <f t="shared" si="108"/>
        <v/>
      </c>
      <c r="J1828" s="13" t="str">
        <f t="shared" si="109"/>
        <v/>
      </c>
      <c r="K1828" s="13" t="str">
        <f t="shared" si="110"/>
        <v/>
      </c>
      <c r="L1828" s="13" t="str">
        <f t="shared" si="111"/>
        <v/>
      </c>
      <c r="P1828" s="6"/>
    </row>
    <row r="1829" spans="1:16" x14ac:dyDescent="0.25">
      <c r="A1829" s="7">
        <v>40619</v>
      </c>
      <c r="B1829" s="8">
        <v>400</v>
      </c>
      <c r="C1829" s="11">
        <v>33.409999999999997</v>
      </c>
      <c r="D1829" s="12">
        <v>33.405000000000001</v>
      </c>
      <c r="E1829" s="9" t="str">
        <f t="shared" si="105"/>
        <v/>
      </c>
      <c r="F1829" s="9" t="str">
        <f t="shared" si="106"/>
        <v/>
      </c>
      <c r="G1829" s="9" t="str">
        <f t="shared" si="107"/>
        <v/>
      </c>
      <c r="H1829" s="13">
        <v>-5</v>
      </c>
      <c r="I1829" s="13" t="str">
        <f t="shared" si="108"/>
        <v/>
      </c>
      <c r="J1829" s="13" t="str">
        <f t="shared" si="109"/>
        <v/>
      </c>
      <c r="K1829" s="13" t="str">
        <f t="shared" si="110"/>
        <v/>
      </c>
      <c r="L1829" s="13" t="str">
        <f t="shared" si="111"/>
        <v/>
      </c>
      <c r="P1829" s="5"/>
    </row>
    <row r="1830" spans="1:16" x14ac:dyDescent="0.25">
      <c r="A1830" s="7">
        <v>40619</v>
      </c>
      <c r="B1830" s="8">
        <v>500</v>
      </c>
      <c r="C1830" s="11">
        <v>43.04</v>
      </c>
      <c r="D1830" s="12">
        <v>43.04</v>
      </c>
      <c r="E1830" s="9" t="str">
        <f t="shared" si="105"/>
        <v/>
      </c>
      <c r="F1830" s="9" t="str">
        <f t="shared" si="106"/>
        <v/>
      </c>
      <c r="G1830" s="9" t="str">
        <f t="shared" si="107"/>
        <v/>
      </c>
      <c r="H1830" s="13">
        <v>-5</v>
      </c>
      <c r="I1830" s="13" t="str">
        <f t="shared" si="108"/>
        <v/>
      </c>
      <c r="J1830" s="13" t="str">
        <f t="shared" si="109"/>
        <v/>
      </c>
      <c r="K1830" s="13" t="str">
        <f t="shared" si="110"/>
        <v/>
      </c>
      <c r="L1830" s="13" t="str">
        <f t="shared" si="111"/>
        <v/>
      </c>
      <c r="P1830" s="6"/>
    </row>
    <row r="1831" spans="1:16" x14ac:dyDescent="0.25">
      <c r="A1831" s="7">
        <v>40619</v>
      </c>
      <c r="B1831" s="8">
        <v>600</v>
      </c>
      <c r="C1831" s="11">
        <v>49.93</v>
      </c>
      <c r="D1831" s="12">
        <v>49.93</v>
      </c>
      <c r="E1831" s="9" t="str">
        <f t="shared" si="105"/>
        <v/>
      </c>
      <c r="F1831" s="9" t="str">
        <f t="shared" si="106"/>
        <v/>
      </c>
      <c r="G1831" s="9" t="str">
        <f t="shared" si="107"/>
        <v/>
      </c>
      <c r="H1831" s="13">
        <v>-5</v>
      </c>
      <c r="I1831" s="13" t="str">
        <f t="shared" si="108"/>
        <v/>
      </c>
      <c r="J1831" s="13" t="str">
        <f t="shared" si="109"/>
        <v/>
      </c>
      <c r="K1831" s="13" t="str">
        <f t="shared" si="110"/>
        <v/>
      </c>
      <c r="L1831" s="13" t="str">
        <f t="shared" si="111"/>
        <v/>
      </c>
      <c r="P1831" s="5"/>
    </row>
    <row r="1832" spans="1:16" x14ac:dyDescent="0.25">
      <c r="A1832" s="7">
        <v>40619</v>
      </c>
      <c r="B1832" s="8">
        <v>700</v>
      </c>
      <c r="C1832" s="11">
        <v>57.81</v>
      </c>
      <c r="D1832" s="12">
        <v>57.808</v>
      </c>
      <c r="E1832" s="9" t="str">
        <f t="shared" si="105"/>
        <v/>
      </c>
      <c r="F1832" s="9" t="str">
        <f t="shared" si="106"/>
        <v/>
      </c>
      <c r="G1832" s="9" t="str">
        <f t="shared" si="107"/>
        <v/>
      </c>
      <c r="H1832" s="13">
        <v>-5</v>
      </c>
      <c r="I1832" s="13" t="str">
        <f t="shared" si="108"/>
        <v/>
      </c>
      <c r="J1832" s="13" t="str">
        <f t="shared" si="109"/>
        <v/>
      </c>
      <c r="K1832" s="13" t="str">
        <f t="shared" si="110"/>
        <v/>
      </c>
      <c r="L1832" s="13" t="str">
        <f t="shared" si="111"/>
        <v/>
      </c>
      <c r="P1832" s="6"/>
    </row>
    <row r="1833" spans="1:16" x14ac:dyDescent="0.25">
      <c r="A1833" s="7">
        <v>40619</v>
      </c>
      <c r="B1833" s="8">
        <v>800</v>
      </c>
      <c r="C1833" s="11">
        <v>63.62</v>
      </c>
      <c r="D1833" s="12">
        <v>63.625</v>
      </c>
      <c r="E1833" s="9" t="str">
        <f t="shared" si="105"/>
        <v/>
      </c>
      <c r="F1833" s="9" t="str">
        <f t="shared" si="106"/>
        <v/>
      </c>
      <c r="G1833" s="9" t="str">
        <f t="shared" si="107"/>
        <v/>
      </c>
      <c r="H1833" s="13">
        <v>-5</v>
      </c>
      <c r="I1833" s="13" t="str">
        <f t="shared" si="108"/>
        <v/>
      </c>
      <c r="J1833" s="13" t="str">
        <f t="shared" si="109"/>
        <v/>
      </c>
      <c r="K1833" s="13" t="str">
        <f t="shared" si="110"/>
        <v/>
      </c>
      <c r="L1833" s="13" t="str">
        <f t="shared" si="111"/>
        <v/>
      </c>
      <c r="P1833" s="5"/>
    </row>
    <row r="1834" spans="1:16" x14ac:dyDescent="0.25">
      <c r="A1834" s="7">
        <v>40619</v>
      </c>
      <c r="B1834" s="8">
        <v>900</v>
      </c>
      <c r="C1834" s="11">
        <v>64.010000000000005</v>
      </c>
      <c r="D1834" s="12">
        <v>64.013999999999996</v>
      </c>
      <c r="E1834" s="9" t="str">
        <f t="shared" si="105"/>
        <v/>
      </c>
      <c r="F1834" s="9" t="str">
        <f t="shared" si="106"/>
        <v/>
      </c>
      <c r="G1834" s="9" t="str">
        <f t="shared" si="107"/>
        <v/>
      </c>
      <c r="H1834" s="13">
        <v>-5</v>
      </c>
      <c r="I1834" s="13" t="str">
        <f t="shared" si="108"/>
        <v/>
      </c>
      <c r="J1834" s="13" t="str">
        <f t="shared" si="109"/>
        <v/>
      </c>
      <c r="K1834" s="13" t="str">
        <f t="shared" si="110"/>
        <v/>
      </c>
      <c r="L1834" s="13" t="str">
        <f t="shared" si="111"/>
        <v/>
      </c>
      <c r="P1834" s="6"/>
    </row>
    <row r="1835" spans="1:16" x14ac:dyDescent="0.25">
      <c r="A1835" s="7">
        <v>40619</v>
      </c>
      <c r="B1835" s="8">
        <v>1000</v>
      </c>
      <c r="C1835" s="11">
        <v>65.989999999999995</v>
      </c>
      <c r="D1835" s="12">
        <v>65.989999999999995</v>
      </c>
      <c r="E1835" s="9" t="str">
        <f t="shared" si="105"/>
        <v/>
      </c>
      <c r="F1835" s="9" t="str">
        <f t="shared" si="106"/>
        <v/>
      </c>
      <c r="G1835" s="9" t="str">
        <f t="shared" si="107"/>
        <v/>
      </c>
      <c r="H1835" s="13">
        <v>-5</v>
      </c>
      <c r="I1835" s="13" t="str">
        <f t="shared" si="108"/>
        <v/>
      </c>
      <c r="J1835" s="13" t="str">
        <f t="shared" si="109"/>
        <v/>
      </c>
      <c r="K1835" s="13" t="str">
        <f t="shared" si="110"/>
        <v/>
      </c>
      <c r="L1835" s="13" t="str">
        <f t="shared" si="111"/>
        <v/>
      </c>
      <c r="P1835" s="5"/>
    </row>
    <row r="1836" spans="1:16" x14ac:dyDescent="0.25">
      <c r="A1836" s="7">
        <v>40619</v>
      </c>
      <c r="B1836" s="8">
        <v>1100</v>
      </c>
      <c r="C1836" s="11">
        <v>68.12</v>
      </c>
      <c r="D1836" s="12">
        <v>68.123999999999995</v>
      </c>
      <c r="E1836" s="9" t="str">
        <f t="shared" si="105"/>
        <v/>
      </c>
      <c r="F1836" s="9" t="str">
        <f t="shared" si="106"/>
        <v/>
      </c>
      <c r="G1836" s="9" t="str">
        <f t="shared" si="107"/>
        <v/>
      </c>
      <c r="H1836" s="13">
        <v>-5</v>
      </c>
      <c r="I1836" s="13" t="str">
        <f t="shared" si="108"/>
        <v/>
      </c>
      <c r="J1836" s="13" t="str">
        <f t="shared" si="109"/>
        <v/>
      </c>
      <c r="K1836" s="13" t="str">
        <f t="shared" si="110"/>
        <v/>
      </c>
      <c r="L1836" s="13" t="str">
        <f t="shared" si="111"/>
        <v/>
      </c>
      <c r="P1836" s="6"/>
    </row>
    <row r="1837" spans="1:16" x14ac:dyDescent="0.25">
      <c r="A1837" s="7">
        <v>40619</v>
      </c>
      <c r="B1837" s="8">
        <v>1200</v>
      </c>
      <c r="C1837" s="11">
        <v>67.5</v>
      </c>
      <c r="D1837" s="12">
        <v>67.5</v>
      </c>
      <c r="E1837" s="9" t="str">
        <f t="shared" si="105"/>
        <v/>
      </c>
      <c r="F1837" s="9" t="str">
        <f t="shared" si="106"/>
        <v/>
      </c>
      <c r="G1837" s="9" t="str">
        <f t="shared" si="107"/>
        <v/>
      </c>
      <c r="H1837" s="13">
        <v>-5</v>
      </c>
      <c r="I1837" s="13" t="str">
        <f t="shared" si="108"/>
        <v/>
      </c>
      <c r="J1837" s="13" t="str">
        <f t="shared" si="109"/>
        <v/>
      </c>
      <c r="K1837" s="13" t="str">
        <f t="shared" si="110"/>
        <v/>
      </c>
      <c r="L1837" s="13" t="str">
        <f t="shared" si="111"/>
        <v/>
      </c>
      <c r="P1837" s="5"/>
    </row>
    <row r="1838" spans="1:16" x14ac:dyDescent="0.25">
      <c r="A1838" s="7">
        <v>40619</v>
      </c>
      <c r="B1838" s="8">
        <v>1300</v>
      </c>
      <c r="C1838" s="11">
        <v>68.02</v>
      </c>
      <c r="D1838" s="12">
        <v>68.024000000000001</v>
      </c>
      <c r="E1838" s="9" t="str">
        <f t="shared" si="105"/>
        <v/>
      </c>
      <c r="F1838" s="9" t="str">
        <f t="shared" si="106"/>
        <v/>
      </c>
      <c r="G1838" s="9" t="str">
        <f t="shared" si="107"/>
        <v/>
      </c>
      <c r="H1838" s="13">
        <v>-5</v>
      </c>
      <c r="I1838" s="13" t="str">
        <f t="shared" si="108"/>
        <v/>
      </c>
      <c r="J1838" s="13" t="str">
        <f t="shared" si="109"/>
        <v/>
      </c>
      <c r="K1838" s="13" t="str">
        <f t="shared" si="110"/>
        <v/>
      </c>
      <c r="L1838" s="13" t="str">
        <f t="shared" si="111"/>
        <v/>
      </c>
      <c r="P1838" s="6"/>
    </row>
    <row r="1839" spans="1:16" x14ac:dyDescent="0.25">
      <c r="A1839" s="7">
        <v>40619</v>
      </c>
      <c r="B1839" s="8">
        <v>1400</v>
      </c>
      <c r="C1839" s="11">
        <v>65.39</v>
      </c>
      <c r="D1839" s="12">
        <v>65.39</v>
      </c>
      <c r="E1839" s="9" t="str">
        <f t="shared" si="105"/>
        <v/>
      </c>
      <c r="F1839" s="9" t="str">
        <f t="shared" si="106"/>
        <v/>
      </c>
      <c r="G1839" s="9" t="str">
        <f t="shared" si="107"/>
        <v/>
      </c>
      <c r="H1839" s="13">
        <v>-5</v>
      </c>
      <c r="I1839" s="13" t="str">
        <f t="shared" si="108"/>
        <v/>
      </c>
      <c r="J1839" s="13" t="str">
        <f t="shared" si="109"/>
        <v/>
      </c>
      <c r="K1839" s="13" t="str">
        <f t="shared" si="110"/>
        <v/>
      </c>
      <c r="L1839" s="13" t="str">
        <f t="shared" si="111"/>
        <v/>
      </c>
      <c r="P1839" s="5"/>
    </row>
    <row r="1840" spans="1:16" x14ac:dyDescent="0.25">
      <c r="A1840" s="7">
        <v>40619</v>
      </c>
      <c r="B1840" s="8">
        <v>1500</v>
      </c>
      <c r="C1840" s="11">
        <v>60.58</v>
      </c>
      <c r="D1840" s="12">
        <v>60.575000000000003</v>
      </c>
      <c r="E1840" s="9" t="str">
        <f t="shared" si="105"/>
        <v/>
      </c>
      <c r="F1840" s="9" t="str">
        <f t="shared" si="106"/>
        <v/>
      </c>
      <c r="G1840" s="9" t="str">
        <f t="shared" si="107"/>
        <v/>
      </c>
      <c r="H1840" s="13">
        <v>-5</v>
      </c>
      <c r="I1840" s="13" t="str">
        <f t="shared" si="108"/>
        <v/>
      </c>
      <c r="J1840" s="13" t="str">
        <f t="shared" si="109"/>
        <v/>
      </c>
      <c r="K1840" s="13" t="str">
        <f t="shared" si="110"/>
        <v/>
      </c>
      <c r="L1840" s="13" t="str">
        <f t="shared" si="111"/>
        <v/>
      </c>
      <c r="P1840" s="6"/>
    </row>
    <row r="1841" spans="1:16" x14ac:dyDescent="0.25">
      <c r="A1841" s="7">
        <v>40619</v>
      </c>
      <c r="B1841" s="8">
        <v>1600</v>
      </c>
      <c r="C1841" s="11">
        <v>58.14</v>
      </c>
      <c r="D1841" s="12">
        <v>58.143999999999998</v>
      </c>
      <c r="E1841" s="9" t="str">
        <f t="shared" ref="E1841:E1904" si="112">IF(A1841=A1842,"",AVERAGE(C1818:C1841))</f>
        <v/>
      </c>
      <c r="F1841" s="9" t="str">
        <f t="shared" ref="F1841:F1904" si="113">IF(A1841=A1842,"",AVERAGE(D1818:D1841))</f>
        <v/>
      </c>
      <c r="G1841" s="9" t="str">
        <f t="shared" ref="G1841:G1904" si="114">IF(A1841=A1842,"",E1841-F1841)</f>
        <v/>
      </c>
      <c r="H1841" s="13">
        <v>-5</v>
      </c>
      <c r="I1841" s="13" t="str">
        <f t="shared" si="108"/>
        <v/>
      </c>
      <c r="J1841" s="13" t="str">
        <f t="shared" si="109"/>
        <v/>
      </c>
      <c r="K1841" s="13" t="str">
        <f t="shared" si="110"/>
        <v/>
      </c>
      <c r="L1841" s="13" t="str">
        <f t="shared" si="111"/>
        <v/>
      </c>
      <c r="P1841" s="5"/>
    </row>
    <row r="1842" spans="1:16" x14ac:dyDescent="0.25">
      <c r="A1842" s="7">
        <v>40619</v>
      </c>
      <c r="B1842" s="8">
        <v>1700</v>
      </c>
      <c r="C1842" s="11">
        <v>61.91</v>
      </c>
      <c r="D1842" s="12">
        <v>61.908999999999999</v>
      </c>
      <c r="E1842" s="9" t="str">
        <f t="shared" si="112"/>
        <v/>
      </c>
      <c r="F1842" s="9" t="str">
        <f t="shared" si="113"/>
        <v/>
      </c>
      <c r="G1842" s="9" t="str">
        <f t="shared" si="114"/>
        <v/>
      </c>
      <c r="H1842" s="13">
        <v>-5</v>
      </c>
      <c r="I1842" s="13" t="str">
        <f t="shared" si="108"/>
        <v/>
      </c>
      <c r="J1842" s="13" t="str">
        <f t="shared" si="109"/>
        <v/>
      </c>
      <c r="K1842" s="13" t="str">
        <f t="shared" si="110"/>
        <v/>
      </c>
      <c r="L1842" s="13" t="str">
        <f t="shared" si="111"/>
        <v/>
      </c>
      <c r="P1842" s="6"/>
    </row>
    <row r="1843" spans="1:16" x14ac:dyDescent="0.25">
      <c r="A1843" s="7">
        <v>40619</v>
      </c>
      <c r="B1843" s="8">
        <v>1800</v>
      </c>
      <c r="C1843" s="11">
        <v>69.599999999999994</v>
      </c>
      <c r="D1843" s="12">
        <v>69.599000000000004</v>
      </c>
      <c r="E1843" s="9" t="str">
        <f t="shared" si="112"/>
        <v/>
      </c>
      <c r="F1843" s="9" t="str">
        <f t="shared" si="113"/>
        <v/>
      </c>
      <c r="G1843" s="9" t="str">
        <f t="shared" si="114"/>
        <v/>
      </c>
      <c r="H1843" s="13">
        <v>-5</v>
      </c>
      <c r="I1843" s="13" t="str">
        <f t="shared" si="108"/>
        <v/>
      </c>
      <c r="J1843" s="13" t="str">
        <f t="shared" si="109"/>
        <v/>
      </c>
      <c r="K1843" s="13" t="str">
        <f t="shared" si="110"/>
        <v/>
      </c>
      <c r="L1843" s="13" t="str">
        <f t="shared" si="111"/>
        <v/>
      </c>
      <c r="P1843" s="5"/>
    </row>
    <row r="1844" spans="1:16" x14ac:dyDescent="0.25">
      <c r="A1844" s="7">
        <v>40619</v>
      </c>
      <c r="B1844" s="8">
        <v>1900</v>
      </c>
      <c r="C1844" s="11">
        <v>74.28</v>
      </c>
      <c r="D1844" s="12">
        <v>74.281000000000006</v>
      </c>
      <c r="E1844" s="9" t="str">
        <f t="shared" si="112"/>
        <v/>
      </c>
      <c r="F1844" s="9" t="str">
        <f t="shared" si="113"/>
        <v/>
      </c>
      <c r="G1844" s="9" t="str">
        <f t="shared" si="114"/>
        <v/>
      </c>
      <c r="H1844" s="13">
        <v>-5</v>
      </c>
      <c r="I1844" s="13" t="str">
        <f t="shared" si="108"/>
        <v/>
      </c>
      <c r="J1844" s="13" t="str">
        <f t="shared" si="109"/>
        <v/>
      </c>
      <c r="K1844" s="13" t="str">
        <f t="shared" si="110"/>
        <v/>
      </c>
      <c r="L1844" s="13" t="str">
        <f t="shared" si="111"/>
        <v/>
      </c>
      <c r="P1844" s="6"/>
    </row>
    <row r="1845" spans="1:16" x14ac:dyDescent="0.25">
      <c r="A1845" s="7">
        <v>40619</v>
      </c>
      <c r="B1845" s="8">
        <v>2000</v>
      </c>
      <c r="C1845" s="11">
        <v>68.58</v>
      </c>
      <c r="D1845" s="12">
        <v>68.584000000000003</v>
      </c>
      <c r="E1845" s="9" t="str">
        <f t="shared" si="112"/>
        <v/>
      </c>
      <c r="F1845" s="9" t="str">
        <f t="shared" si="113"/>
        <v/>
      </c>
      <c r="G1845" s="9" t="str">
        <f t="shared" si="114"/>
        <v/>
      </c>
      <c r="H1845" s="13">
        <v>-5</v>
      </c>
      <c r="I1845" s="13" t="str">
        <f t="shared" si="108"/>
        <v/>
      </c>
      <c r="J1845" s="13" t="str">
        <f t="shared" si="109"/>
        <v/>
      </c>
      <c r="K1845" s="13" t="str">
        <f t="shared" si="110"/>
        <v/>
      </c>
      <c r="L1845" s="13" t="str">
        <f t="shared" si="111"/>
        <v/>
      </c>
      <c r="P1845" s="5"/>
    </row>
    <row r="1846" spans="1:16" x14ac:dyDescent="0.25">
      <c r="A1846" s="7">
        <v>40619</v>
      </c>
      <c r="B1846" s="8">
        <v>2100</v>
      </c>
      <c r="C1846" s="11">
        <v>57.55</v>
      </c>
      <c r="D1846" s="12">
        <v>57.548999999999999</v>
      </c>
      <c r="E1846" s="9" t="str">
        <f t="shared" si="112"/>
        <v/>
      </c>
      <c r="F1846" s="9" t="str">
        <f t="shared" si="113"/>
        <v/>
      </c>
      <c r="G1846" s="9" t="str">
        <f t="shared" si="114"/>
        <v/>
      </c>
      <c r="H1846" s="13">
        <v>-5</v>
      </c>
      <c r="I1846" s="13" t="str">
        <f t="shared" si="108"/>
        <v/>
      </c>
      <c r="J1846" s="13" t="str">
        <f t="shared" si="109"/>
        <v/>
      </c>
      <c r="K1846" s="13" t="str">
        <f t="shared" si="110"/>
        <v/>
      </c>
      <c r="L1846" s="13" t="str">
        <f t="shared" si="111"/>
        <v/>
      </c>
      <c r="P1846" s="6"/>
    </row>
    <row r="1847" spans="1:16" x14ac:dyDescent="0.25">
      <c r="A1847" s="7">
        <v>40619</v>
      </c>
      <c r="B1847" s="8">
        <v>2200</v>
      </c>
      <c r="C1847" s="11">
        <v>54.81</v>
      </c>
      <c r="D1847" s="12">
        <v>54.81</v>
      </c>
      <c r="E1847" s="9" t="str">
        <f t="shared" si="112"/>
        <v/>
      </c>
      <c r="F1847" s="9" t="str">
        <f t="shared" si="113"/>
        <v/>
      </c>
      <c r="G1847" s="9" t="str">
        <f t="shared" si="114"/>
        <v/>
      </c>
      <c r="H1847" s="13">
        <v>-5</v>
      </c>
      <c r="I1847" s="13" t="str">
        <f t="shared" si="108"/>
        <v/>
      </c>
      <c r="J1847" s="13" t="str">
        <f t="shared" si="109"/>
        <v/>
      </c>
      <c r="K1847" s="13" t="str">
        <f t="shared" si="110"/>
        <v/>
      </c>
      <c r="L1847" s="13" t="str">
        <f t="shared" si="111"/>
        <v/>
      </c>
      <c r="P1847" s="5"/>
    </row>
    <row r="1848" spans="1:16" x14ac:dyDescent="0.25">
      <c r="A1848" s="7">
        <v>40619</v>
      </c>
      <c r="B1848" s="8">
        <v>2300</v>
      </c>
      <c r="C1848" s="11">
        <v>49.93</v>
      </c>
      <c r="D1848" s="12">
        <v>49.93</v>
      </c>
      <c r="E1848" s="9">
        <f t="shared" si="112"/>
        <v>56.039166666666659</v>
      </c>
      <c r="F1848" s="9">
        <f t="shared" si="113"/>
        <v>56.102958333333333</v>
      </c>
      <c r="G1848" s="9">
        <f t="shared" si="114"/>
        <v>-6.3791666666674018E-2</v>
      </c>
      <c r="H1848" s="13">
        <v>-5</v>
      </c>
      <c r="I1848" s="13">
        <f t="shared" si="108"/>
        <v>4.936208333333326</v>
      </c>
      <c r="J1848" s="13">
        <f t="shared" si="109"/>
        <v>1184.6899999999982</v>
      </c>
      <c r="K1848" s="13">
        <f t="shared" si="110"/>
        <v>0</v>
      </c>
      <c r="L1848" s="13">
        <f t="shared" si="111"/>
        <v>0</v>
      </c>
      <c r="P1848" s="6"/>
    </row>
    <row r="1849" spans="1:16" x14ac:dyDescent="0.25">
      <c r="A1849" s="7">
        <v>40620</v>
      </c>
      <c r="B1849" s="8">
        <v>0</v>
      </c>
      <c r="C1849" s="11">
        <v>51.86</v>
      </c>
      <c r="D1849" s="12">
        <v>51.86</v>
      </c>
      <c r="E1849" s="9" t="str">
        <f t="shared" si="112"/>
        <v/>
      </c>
      <c r="F1849" s="9" t="str">
        <f t="shared" si="113"/>
        <v/>
      </c>
      <c r="G1849" s="9" t="str">
        <f t="shared" si="114"/>
        <v/>
      </c>
      <c r="H1849" s="13">
        <v>-5</v>
      </c>
      <c r="I1849" s="13" t="str">
        <f t="shared" ref="I1849:I1912" si="115">IF(A1849=A1850,"",MAX(G1849-H1849,0))</f>
        <v/>
      </c>
      <c r="J1849" s="13" t="str">
        <f t="shared" ref="J1849:J1912" si="116">IF(A1849=A1850,"",I1849*10*24)</f>
        <v/>
      </c>
      <c r="K1849" s="13" t="str">
        <f t="shared" ref="K1849:K1912" si="117">IF(A1849=A1850,"",MAX(H1849-G1849,0))</f>
        <v/>
      </c>
      <c r="L1849" s="13" t="str">
        <f t="shared" ref="L1849:L1912" si="118">IF(A1849=A1850,"",K1849*10*24)</f>
        <v/>
      </c>
      <c r="P1849" s="5"/>
    </row>
    <row r="1850" spans="1:16" x14ac:dyDescent="0.25">
      <c r="A1850" s="7">
        <v>40620</v>
      </c>
      <c r="B1850" s="8">
        <v>100</v>
      </c>
      <c r="C1850" s="11">
        <v>50.5</v>
      </c>
      <c r="D1850" s="12">
        <v>50.496000000000002</v>
      </c>
      <c r="E1850" s="9" t="str">
        <f t="shared" si="112"/>
        <v/>
      </c>
      <c r="F1850" s="9" t="str">
        <f t="shared" si="113"/>
        <v/>
      </c>
      <c r="G1850" s="9" t="str">
        <f t="shared" si="114"/>
        <v/>
      </c>
      <c r="H1850" s="13">
        <v>-5</v>
      </c>
      <c r="I1850" s="13" t="str">
        <f t="shared" si="115"/>
        <v/>
      </c>
      <c r="J1850" s="13" t="str">
        <f t="shared" si="116"/>
        <v/>
      </c>
      <c r="K1850" s="13" t="str">
        <f t="shared" si="117"/>
        <v/>
      </c>
      <c r="L1850" s="13" t="str">
        <f t="shared" si="118"/>
        <v/>
      </c>
      <c r="P1850" s="6"/>
    </row>
    <row r="1851" spans="1:16" x14ac:dyDescent="0.25">
      <c r="A1851" s="7">
        <v>40620</v>
      </c>
      <c r="B1851" s="8">
        <v>200</v>
      </c>
      <c r="C1851" s="11">
        <v>47.53</v>
      </c>
      <c r="D1851" s="12">
        <v>47.533000000000001</v>
      </c>
      <c r="E1851" s="9" t="str">
        <f t="shared" si="112"/>
        <v/>
      </c>
      <c r="F1851" s="9" t="str">
        <f t="shared" si="113"/>
        <v/>
      </c>
      <c r="G1851" s="9" t="str">
        <f t="shared" si="114"/>
        <v/>
      </c>
      <c r="H1851" s="13">
        <v>-5</v>
      </c>
      <c r="I1851" s="13" t="str">
        <f t="shared" si="115"/>
        <v/>
      </c>
      <c r="J1851" s="13" t="str">
        <f t="shared" si="116"/>
        <v/>
      </c>
      <c r="K1851" s="13" t="str">
        <f t="shared" si="117"/>
        <v/>
      </c>
      <c r="L1851" s="13" t="str">
        <f t="shared" si="118"/>
        <v/>
      </c>
      <c r="P1851" s="5"/>
    </row>
    <row r="1852" spans="1:16" x14ac:dyDescent="0.25">
      <c r="A1852" s="7">
        <v>40620</v>
      </c>
      <c r="B1852" s="8">
        <v>300</v>
      </c>
      <c r="C1852" s="11">
        <v>44.48</v>
      </c>
      <c r="D1852" s="12">
        <v>44.475999999999999</v>
      </c>
      <c r="E1852" s="9" t="str">
        <f t="shared" si="112"/>
        <v/>
      </c>
      <c r="F1852" s="9" t="str">
        <f t="shared" si="113"/>
        <v/>
      </c>
      <c r="G1852" s="9" t="str">
        <f t="shared" si="114"/>
        <v/>
      </c>
      <c r="H1852" s="13">
        <v>-5</v>
      </c>
      <c r="I1852" s="13" t="str">
        <f t="shared" si="115"/>
        <v/>
      </c>
      <c r="J1852" s="13" t="str">
        <f t="shared" si="116"/>
        <v/>
      </c>
      <c r="K1852" s="13" t="str">
        <f t="shared" si="117"/>
        <v/>
      </c>
      <c r="L1852" s="13" t="str">
        <f t="shared" si="118"/>
        <v/>
      </c>
      <c r="P1852" s="6"/>
    </row>
    <row r="1853" spans="1:16" x14ac:dyDescent="0.25">
      <c r="A1853" s="7">
        <v>40620</v>
      </c>
      <c r="B1853" s="8">
        <v>400</v>
      </c>
      <c r="C1853" s="11">
        <v>45.12</v>
      </c>
      <c r="D1853" s="12">
        <v>45.12</v>
      </c>
      <c r="E1853" s="9" t="str">
        <f t="shared" si="112"/>
        <v/>
      </c>
      <c r="F1853" s="9" t="str">
        <f t="shared" si="113"/>
        <v/>
      </c>
      <c r="G1853" s="9" t="str">
        <f t="shared" si="114"/>
        <v/>
      </c>
      <c r="H1853" s="13">
        <v>-5</v>
      </c>
      <c r="I1853" s="13" t="str">
        <f t="shared" si="115"/>
        <v/>
      </c>
      <c r="J1853" s="13" t="str">
        <f t="shared" si="116"/>
        <v/>
      </c>
      <c r="K1853" s="13" t="str">
        <f t="shared" si="117"/>
        <v/>
      </c>
      <c r="L1853" s="13" t="str">
        <f t="shared" si="118"/>
        <v/>
      </c>
      <c r="P1853" s="5"/>
    </row>
    <row r="1854" spans="1:16" x14ac:dyDescent="0.25">
      <c r="A1854" s="7">
        <v>40620</v>
      </c>
      <c r="B1854" s="8">
        <v>500</v>
      </c>
      <c r="C1854" s="11">
        <v>49.9</v>
      </c>
      <c r="D1854" s="12">
        <v>49.904000000000003</v>
      </c>
      <c r="E1854" s="9" t="str">
        <f t="shared" si="112"/>
        <v/>
      </c>
      <c r="F1854" s="9" t="str">
        <f t="shared" si="113"/>
        <v/>
      </c>
      <c r="G1854" s="9" t="str">
        <f t="shared" si="114"/>
        <v/>
      </c>
      <c r="H1854" s="13">
        <v>-5</v>
      </c>
      <c r="I1854" s="13" t="str">
        <f t="shared" si="115"/>
        <v/>
      </c>
      <c r="J1854" s="13" t="str">
        <f t="shared" si="116"/>
        <v/>
      </c>
      <c r="K1854" s="13" t="str">
        <f t="shared" si="117"/>
        <v/>
      </c>
      <c r="L1854" s="13" t="str">
        <f t="shared" si="118"/>
        <v/>
      </c>
      <c r="P1854" s="6"/>
    </row>
    <row r="1855" spans="1:16" x14ac:dyDescent="0.25">
      <c r="A1855" s="7">
        <v>40620</v>
      </c>
      <c r="B1855" s="8">
        <v>600</v>
      </c>
      <c r="C1855" s="11">
        <v>65.989999999999995</v>
      </c>
      <c r="D1855" s="12">
        <v>65.994</v>
      </c>
      <c r="E1855" s="9" t="str">
        <f t="shared" si="112"/>
        <v/>
      </c>
      <c r="F1855" s="9" t="str">
        <f t="shared" si="113"/>
        <v/>
      </c>
      <c r="G1855" s="9" t="str">
        <f t="shared" si="114"/>
        <v/>
      </c>
      <c r="H1855" s="13">
        <v>-5</v>
      </c>
      <c r="I1855" s="13" t="str">
        <f t="shared" si="115"/>
        <v/>
      </c>
      <c r="J1855" s="13" t="str">
        <f t="shared" si="116"/>
        <v/>
      </c>
      <c r="K1855" s="13" t="str">
        <f t="shared" si="117"/>
        <v/>
      </c>
      <c r="L1855" s="13" t="str">
        <f t="shared" si="118"/>
        <v/>
      </c>
      <c r="P1855" s="5"/>
    </row>
    <row r="1856" spans="1:16" x14ac:dyDescent="0.25">
      <c r="A1856" s="7">
        <v>40620</v>
      </c>
      <c r="B1856" s="8">
        <v>700</v>
      </c>
      <c r="C1856" s="11">
        <v>72.08</v>
      </c>
      <c r="D1856" s="12">
        <v>72.078000000000003</v>
      </c>
      <c r="E1856" s="9" t="str">
        <f t="shared" si="112"/>
        <v/>
      </c>
      <c r="F1856" s="9" t="str">
        <f t="shared" si="113"/>
        <v/>
      </c>
      <c r="G1856" s="9" t="str">
        <f t="shared" si="114"/>
        <v/>
      </c>
      <c r="H1856" s="13">
        <v>-5</v>
      </c>
      <c r="I1856" s="13" t="str">
        <f t="shared" si="115"/>
        <v/>
      </c>
      <c r="J1856" s="13" t="str">
        <f t="shared" si="116"/>
        <v/>
      </c>
      <c r="K1856" s="13" t="str">
        <f t="shared" si="117"/>
        <v/>
      </c>
      <c r="L1856" s="13" t="str">
        <f t="shared" si="118"/>
        <v/>
      </c>
      <c r="P1856" s="6"/>
    </row>
    <row r="1857" spans="1:16" x14ac:dyDescent="0.25">
      <c r="A1857" s="7">
        <v>40620</v>
      </c>
      <c r="B1857" s="8">
        <v>800</v>
      </c>
      <c r="C1857" s="11">
        <v>72.349999999999994</v>
      </c>
      <c r="D1857" s="12">
        <v>72.353999999999999</v>
      </c>
      <c r="E1857" s="9" t="str">
        <f t="shared" si="112"/>
        <v/>
      </c>
      <c r="F1857" s="9" t="str">
        <f t="shared" si="113"/>
        <v/>
      </c>
      <c r="G1857" s="9" t="str">
        <f t="shared" si="114"/>
        <v/>
      </c>
      <c r="H1857" s="13">
        <v>-5</v>
      </c>
      <c r="I1857" s="13" t="str">
        <f t="shared" si="115"/>
        <v/>
      </c>
      <c r="J1857" s="13" t="str">
        <f t="shared" si="116"/>
        <v/>
      </c>
      <c r="K1857" s="13" t="str">
        <f t="shared" si="117"/>
        <v/>
      </c>
      <c r="L1857" s="13" t="str">
        <f t="shared" si="118"/>
        <v/>
      </c>
      <c r="P1857" s="5"/>
    </row>
    <row r="1858" spans="1:16" x14ac:dyDescent="0.25">
      <c r="A1858" s="7">
        <v>40620</v>
      </c>
      <c r="B1858" s="8">
        <v>900</v>
      </c>
      <c r="C1858" s="11">
        <v>72.099999999999994</v>
      </c>
      <c r="D1858" s="12">
        <v>72.099999999999994</v>
      </c>
      <c r="E1858" s="9" t="str">
        <f t="shared" si="112"/>
        <v/>
      </c>
      <c r="F1858" s="9" t="str">
        <f t="shared" si="113"/>
        <v/>
      </c>
      <c r="G1858" s="9" t="str">
        <f t="shared" si="114"/>
        <v/>
      </c>
      <c r="H1858" s="13">
        <v>-5</v>
      </c>
      <c r="I1858" s="13" t="str">
        <f t="shared" si="115"/>
        <v/>
      </c>
      <c r="J1858" s="13" t="str">
        <f t="shared" si="116"/>
        <v/>
      </c>
      <c r="K1858" s="13" t="str">
        <f t="shared" si="117"/>
        <v/>
      </c>
      <c r="L1858" s="13" t="str">
        <f t="shared" si="118"/>
        <v/>
      </c>
      <c r="P1858" s="6"/>
    </row>
    <row r="1859" spans="1:16" x14ac:dyDescent="0.25">
      <c r="A1859" s="7">
        <v>40620</v>
      </c>
      <c r="B1859" s="8">
        <v>1000</v>
      </c>
      <c r="C1859" s="11">
        <v>71.930000000000007</v>
      </c>
      <c r="D1859" s="12">
        <v>71.926000000000002</v>
      </c>
      <c r="E1859" s="9" t="str">
        <f t="shared" si="112"/>
        <v/>
      </c>
      <c r="F1859" s="9" t="str">
        <f t="shared" si="113"/>
        <v/>
      </c>
      <c r="G1859" s="9" t="str">
        <f t="shared" si="114"/>
        <v/>
      </c>
      <c r="H1859" s="13">
        <v>-5</v>
      </c>
      <c r="I1859" s="13" t="str">
        <f t="shared" si="115"/>
        <v/>
      </c>
      <c r="J1859" s="13" t="str">
        <f t="shared" si="116"/>
        <v/>
      </c>
      <c r="K1859" s="13" t="str">
        <f t="shared" si="117"/>
        <v/>
      </c>
      <c r="L1859" s="13" t="str">
        <f t="shared" si="118"/>
        <v/>
      </c>
      <c r="P1859" s="5"/>
    </row>
    <row r="1860" spans="1:16" x14ac:dyDescent="0.25">
      <c r="A1860" s="7">
        <v>40620</v>
      </c>
      <c r="B1860" s="8">
        <v>1100</v>
      </c>
      <c r="C1860" s="11">
        <v>71.73</v>
      </c>
      <c r="D1860" s="12">
        <v>71.73</v>
      </c>
      <c r="E1860" s="9" t="str">
        <f t="shared" si="112"/>
        <v/>
      </c>
      <c r="F1860" s="9" t="str">
        <f t="shared" si="113"/>
        <v/>
      </c>
      <c r="G1860" s="9" t="str">
        <f t="shared" si="114"/>
        <v/>
      </c>
      <c r="H1860" s="13">
        <v>-5</v>
      </c>
      <c r="I1860" s="13" t="str">
        <f t="shared" si="115"/>
        <v/>
      </c>
      <c r="J1860" s="13" t="str">
        <f t="shared" si="116"/>
        <v/>
      </c>
      <c r="K1860" s="13" t="str">
        <f t="shared" si="117"/>
        <v/>
      </c>
      <c r="L1860" s="13" t="str">
        <f t="shared" si="118"/>
        <v/>
      </c>
      <c r="P1860" s="6"/>
    </row>
    <row r="1861" spans="1:16" x14ac:dyDescent="0.25">
      <c r="A1861" s="7">
        <v>40620</v>
      </c>
      <c r="B1861" s="8">
        <v>1200</v>
      </c>
      <c r="C1861" s="11">
        <v>70.17</v>
      </c>
      <c r="D1861" s="12">
        <v>70.171000000000006</v>
      </c>
      <c r="E1861" s="9" t="str">
        <f t="shared" si="112"/>
        <v/>
      </c>
      <c r="F1861" s="9" t="str">
        <f t="shared" si="113"/>
        <v/>
      </c>
      <c r="G1861" s="9" t="str">
        <f t="shared" si="114"/>
        <v/>
      </c>
      <c r="H1861" s="13">
        <v>-5</v>
      </c>
      <c r="I1861" s="13" t="str">
        <f t="shared" si="115"/>
        <v/>
      </c>
      <c r="J1861" s="13" t="str">
        <f t="shared" si="116"/>
        <v/>
      </c>
      <c r="K1861" s="13" t="str">
        <f t="shared" si="117"/>
        <v/>
      </c>
      <c r="L1861" s="13" t="str">
        <f t="shared" si="118"/>
        <v/>
      </c>
      <c r="P1861" s="5"/>
    </row>
    <row r="1862" spans="1:16" x14ac:dyDescent="0.25">
      <c r="A1862" s="7">
        <v>40620</v>
      </c>
      <c r="B1862" s="8">
        <v>1300</v>
      </c>
      <c r="C1862" s="11">
        <v>68</v>
      </c>
      <c r="D1862" s="12">
        <v>67.997</v>
      </c>
      <c r="E1862" s="9" t="str">
        <f t="shared" si="112"/>
        <v/>
      </c>
      <c r="F1862" s="9" t="str">
        <f t="shared" si="113"/>
        <v/>
      </c>
      <c r="G1862" s="9" t="str">
        <f t="shared" si="114"/>
        <v/>
      </c>
      <c r="H1862" s="13">
        <v>-5</v>
      </c>
      <c r="I1862" s="13" t="str">
        <f t="shared" si="115"/>
        <v/>
      </c>
      <c r="J1862" s="13" t="str">
        <f t="shared" si="116"/>
        <v/>
      </c>
      <c r="K1862" s="13" t="str">
        <f t="shared" si="117"/>
        <v/>
      </c>
      <c r="L1862" s="13" t="str">
        <f t="shared" si="118"/>
        <v/>
      </c>
      <c r="P1862" s="6"/>
    </row>
    <row r="1863" spans="1:16" x14ac:dyDescent="0.25">
      <c r="A1863" s="7">
        <v>40620</v>
      </c>
      <c r="B1863" s="8">
        <v>1400</v>
      </c>
      <c r="C1863" s="11">
        <v>60.98</v>
      </c>
      <c r="D1863" s="12">
        <v>60.981000000000002</v>
      </c>
      <c r="E1863" s="9" t="str">
        <f t="shared" si="112"/>
        <v/>
      </c>
      <c r="F1863" s="9" t="str">
        <f t="shared" si="113"/>
        <v/>
      </c>
      <c r="G1863" s="9" t="str">
        <f t="shared" si="114"/>
        <v/>
      </c>
      <c r="H1863" s="13">
        <v>-5</v>
      </c>
      <c r="I1863" s="13" t="str">
        <f t="shared" si="115"/>
        <v/>
      </c>
      <c r="J1863" s="13" t="str">
        <f t="shared" si="116"/>
        <v/>
      </c>
      <c r="K1863" s="13" t="str">
        <f t="shared" si="117"/>
        <v/>
      </c>
      <c r="L1863" s="13" t="str">
        <f t="shared" si="118"/>
        <v/>
      </c>
      <c r="P1863" s="5"/>
    </row>
    <row r="1864" spans="1:16" x14ac:dyDescent="0.25">
      <c r="A1864" s="7">
        <v>40620</v>
      </c>
      <c r="B1864" s="8">
        <v>1500</v>
      </c>
      <c r="C1864" s="11">
        <v>57.54</v>
      </c>
      <c r="D1864" s="12">
        <v>57.540999999999997</v>
      </c>
      <c r="E1864" s="9" t="str">
        <f t="shared" si="112"/>
        <v/>
      </c>
      <c r="F1864" s="9" t="str">
        <f t="shared" si="113"/>
        <v/>
      </c>
      <c r="G1864" s="9" t="str">
        <f t="shared" si="114"/>
        <v/>
      </c>
      <c r="H1864" s="13">
        <v>-5</v>
      </c>
      <c r="I1864" s="13" t="str">
        <f t="shared" si="115"/>
        <v/>
      </c>
      <c r="J1864" s="13" t="str">
        <f t="shared" si="116"/>
        <v/>
      </c>
      <c r="K1864" s="13" t="str">
        <f t="shared" si="117"/>
        <v/>
      </c>
      <c r="L1864" s="13" t="str">
        <f t="shared" si="118"/>
        <v/>
      </c>
      <c r="P1864" s="6"/>
    </row>
    <row r="1865" spans="1:16" x14ac:dyDescent="0.25">
      <c r="A1865" s="7">
        <v>40620</v>
      </c>
      <c r="B1865" s="8">
        <v>1600</v>
      </c>
      <c r="C1865" s="11">
        <v>53.86</v>
      </c>
      <c r="D1865" s="12">
        <v>53.856999999999999</v>
      </c>
      <c r="E1865" s="9" t="str">
        <f t="shared" si="112"/>
        <v/>
      </c>
      <c r="F1865" s="9" t="str">
        <f t="shared" si="113"/>
        <v/>
      </c>
      <c r="G1865" s="9" t="str">
        <f t="shared" si="114"/>
        <v/>
      </c>
      <c r="H1865" s="13">
        <v>-5</v>
      </c>
      <c r="I1865" s="13" t="str">
        <f t="shared" si="115"/>
        <v/>
      </c>
      <c r="J1865" s="13" t="str">
        <f t="shared" si="116"/>
        <v/>
      </c>
      <c r="K1865" s="13" t="str">
        <f t="shared" si="117"/>
        <v/>
      </c>
      <c r="L1865" s="13" t="str">
        <f t="shared" si="118"/>
        <v/>
      </c>
      <c r="P1865" s="5"/>
    </row>
    <row r="1866" spans="1:16" x14ac:dyDescent="0.25">
      <c r="A1866" s="7">
        <v>40620</v>
      </c>
      <c r="B1866" s="8">
        <v>1700</v>
      </c>
      <c r="C1866" s="11">
        <v>57.6</v>
      </c>
      <c r="D1866" s="12">
        <v>57.598999999999997</v>
      </c>
      <c r="E1866" s="9" t="str">
        <f t="shared" si="112"/>
        <v/>
      </c>
      <c r="F1866" s="9" t="str">
        <f t="shared" si="113"/>
        <v/>
      </c>
      <c r="G1866" s="9" t="str">
        <f t="shared" si="114"/>
        <v/>
      </c>
      <c r="H1866" s="13">
        <v>-5</v>
      </c>
      <c r="I1866" s="13" t="str">
        <f t="shared" si="115"/>
        <v/>
      </c>
      <c r="J1866" s="13" t="str">
        <f t="shared" si="116"/>
        <v/>
      </c>
      <c r="K1866" s="13" t="str">
        <f t="shared" si="117"/>
        <v/>
      </c>
      <c r="L1866" s="13" t="str">
        <f t="shared" si="118"/>
        <v/>
      </c>
      <c r="P1866" s="6"/>
    </row>
    <row r="1867" spans="1:16" x14ac:dyDescent="0.25">
      <c r="A1867" s="7">
        <v>40620</v>
      </c>
      <c r="B1867" s="8">
        <v>1800</v>
      </c>
      <c r="C1867" s="11">
        <v>68.02</v>
      </c>
      <c r="D1867" s="12">
        <v>68.022000000000006</v>
      </c>
      <c r="E1867" s="9" t="str">
        <f t="shared" si="112"/>
        <v/>
      </c>
      <c r="F1867" s="9" t="str">
        <f t="shared" si="113"/>
        <v/>
      </c>
      <c r="G1867" s="9" t="str">
        <f t="shared" si="114"/>
        <v/>
      </c>
      <c r="H1867" s="13">
        <v>-5</v>
      </c>
      <c r="I1867" s="13" t="str">
        <f t="shared" si="115"/>
        <v/>
      </c>
      <c r="J1867" s="13" t="str">
        <f t="shared" si="116"/>
        <v/>
      </c>
      <c r="K1867" s="13" t="str">
        <f t="shared" si="117"/>
        <v/>
      </c>
      <c r="L1867" s="13" t="str">
        <f t="shared" si="118"/>
        <v/>
      </c>
      <c r="P1867" s="5"/>
    </row>
    <row r="1868" spans="1:16" x14ac:dyDescent="0.25">
      <c r="A1868" s="7">
        <v>40620</v>
      </c>
      <c r="B1868" s="8">
        <v>1900</v>
      </c>
      <c r="C1868" s="11">
        <v>70.349999999999994</v>
      </c>
      <c r="D1868" s="12">
        <v>70.346999999999994</v>
      </c>
      <c r="E1868" s="9" t="str">
        <f t="shared" si="112"/>
        <v/>
      </c>
      <c r="F1868" s="9" t="str">
        <f t="shared" si="113"/>
        <v/>
      </c>
      <c r="G1868" s="9" t="str">
        <f t="shared" si="114"/>
        <v/>
      </c>
      <c r="H1868" s="13">
        <v>-5</v>
      </c>
      <c r="I1868" s="13" t="str">
        <f t="shared" si="115"/>
        <v/>
      </c>
      <c r="J1868" s="13" t="str">
        <f t="shared" si="116"/>
        <v/>
      </c>
      <c r="K1868" s="13" t="str">
        <f t="shared" si="117"/>
        <v/>
      </c>
      <c r="L1868" s="13" t="str">
        <f t="shared" si="118"/>
        <v/>
      </c>
      <c r="P1868" s="6"/>
    </row>
    <row r="1869" spans="1:16" x14ac:dyDescent="0.25">
      <c r="A1869" s="7">
        <v>40620</v>
      </c>
      <c r="B1869" s="8">
        <v>2000</v>
      </c>
      <c r="C1869" s="11">
        <v>64.099999999999994</v>
      </c>
      <c r="D1869" s="12">
        <v>64.099000000000004</v>
      </c>
      <c r="E1869" s="9" t="str">
        <f t="shared" si="112"/>
        <v/>
      </c>
      <c r="F1869" s="9" t="str">
        <f t="shared" si="113"/>
        <v/>
      </c>
      <c r="G1869" s="9" t="str">
        <f t="shared" si="114"/>
        <v/>
      </c>
      <c r="H1869" s="13">
        <v>-5</v>
      </c>
      <c r="I1869" s="13" t="str">
        <f t="shared" si="115"/>
        <v/>
      </c>
      <c r="J1869" s="13" t="str">
        <f t="shared" si="116"/>
        <v/>
      </c>
      <c r="K1869" s="13" t="str">
        <f t="shared" si="117"/>
        <v/>
      </c>
      <c r="L1869" s="13" t="str">
        <f t="shared" si="118"/>
        <v/>
      </c>
      <c r="P1869" s="5"/>
    </row>
    <row r="1870" spans="1:16" x14ac:dyDescent="0.25">
      <c r="A1870" s="7">
        <v>40620</v>
      </c>
      <c r="B1870" s="8">
        <v>2100</v>
      </c>
      <c r="C1870" s="11">
        <v>54.09</v>
      </c>
      <c r="D1870" s="12">
        <v>54.087000000000003</v>
      </c>
      <c r="E1870" s="9" t="str">
        <f t="shared" si="112"/>
        <v/>
      </c>
      <c r="F1870" s="9" t="str">
        <f t="shared" si="113"/>
        <v/>
      </c>
      <c r="G1870" s="9" t="str">
        <f t="shared" si="114"/>
        <v/>
      </c>
      <c r="H1870" s="13">
        <v>-5</v>
      </c>
      <c r="I1870" s="13" t="str">
        <f t="shared" si="115"/>
        <v/>
      </c>
      <c r="J1870" s="13" t="str">
        <f t="shared" si="116"/>
        <v/>
      </c>
      <c r="K1870" s="13" t="str">
        <f t="shared" si="117"/>
        <v/>
      </c>
      <c r="L1870" s="13" t="str">
        <f t="shared" si="118"/>
        <v/>
      </c>
      <c r="P1870" s="6"/>
    </row>
    <row r="1871" spans="1:16" x14ac:dyDescent="0.25">
      <c r="A1871" s="7">
        <v>40620</v>
      </c>
      <c r="B1871" s="8">
        <v>2200</v>
      </c>
      <c r="C1871" s="11">
        <v>55.12</v>
      </c>
      <c r="D1871" s="12">
        <v>55.116999999999997</v>
      </c>
      <c r="E1871" s="9" t="str">
        <f t="shared" si="112"/>
        <v/>
      </c>
      <c r="F1871" s="9" t="str">
        <f t="shared" si="113"/>
        <v/>
      </c>
      <c r="G1871" s="9" t="str">
        <f t="shared" si="114"/>
        <v/>
      </c>
      <c r="H1871" s="13">
        <v>-5</v>
      </c>
      <c r="I1871" s="13" t="str">
        <f t="shared" si="115"/>
        <v/>
      </c>
      <c r="J1871" s="13" t="str">
        <f t="shared" si="116"/>
        <v/>
      </c>
      <c r="K1871" s="13" t="str">
        <f t="shared" si="117"/>
        <v/>
      </c>
      <c r="L1871" s="13" t="str">
        <f t="shared" si="118"/>
        <v/>
      </c>
      <c r="P1871" s="5"/>
    </row>
    <row r="1872" spans="1:16" x14ac:dyDescent="0.25">
      <c r="A1872" s="7">
        <v>40620</v>
      </c>
      <c r="B1872" s="8">
        <v>2300</v>
      </c>
      <c r="C1872" s="11">
        <v>51.37</v>
      </c>
      <c r="D1872" s="12">
        <v>51.372999999999998</v>
      </c>
      <c r="E1872" s="9">
        <f t="shared" si="112"/>
        <v>60.282083333333304</v>
      </c>
      <c r="F1872" s="9">
        <f t="shared" si="113"/>
        <v>60.281749999999988</v>
      </c>
      <c r="G1872" s="9">
        <f t="shared" si="114"/>
        <v>3.3333333331597714E-4</v>
      </c>
      <c r="H1872" s="13">
        <v>-5</v>
      </c>
      <c r="I1872" s="13">
        <f t="shared" si="115"/>
        <v>5.000333333333316</v>
      </c>
      <c r="J1872" s="13">
        <f t="shared" si="116"/>
        <v>1200.0799999999958</v>
      </c>
      <c r="K1872" s="13">
        <f t="shared" si="117"/>
        <v>0</v>
      </c>
      <c r="L1872" s="13">
        <f t="shared" si="118"/>
        <v>0</v>
      </c>
      <c r="P1872" s="6"/>
    </row>
    <row r="1873" spans="1:16" x14ac:dyDescent="0.25">
      <c r="A1873" s="7">
        <v>40621</v>
      </c>
      <c r="B1873" s="8">
        <v>0</v>
      </c>
      <c r="C1873" s="11">
        <v>48.04</v>
      </c>
      <c r="D1873" s="12">
        <v>48.042999999999999</v>
      </c>
      <c r="E1873" s="9" t="str">
        <f t="shared" si="112"/>
        <v/>
      </c>
      <c r="F1873" s="9" t="str">
        <f t="shared" si="113"/>
        <v/>
      </c>
      <c r="G1873" s="9" t="str">
        <f t="shared" si="114"/>
        <v/>
      </c>
      <c r="H1873" s="13">
        <v>-5</v>
      </c>
      <c r="I1873" s="13" t="str">
        <f t="shared" si="115"/>
        <v/>
      </c>
      <c r="J1873" s="13" t="str">
        <f t="shared" si="116"/>
        <v/>
      </c>
      <c r="K1873" s="13" t="str">
        <f t="shared" si="117"/>
        <v/>
      </c>
      <c r="L1873" s="13" t="str">
        <f t="shared" si="118"/>
        <v/>
      </c>
      <c r="P1873" s="5"/>
    </row>
    <row r="1874" spans="1:16" x14ac:dyDescent="0.25">
      <c r="A1874" s="7">
        <v>40621</v>
      </c>
      <c r="B1874" s="8">
        <v>100</v>
      </c>
      <c r="C1874" s="11">
        <v>45.99</v>
      </c>
      <c r="D1874" s="12">
        <v>45.985999999999997</v>
      </c>
      <c r="E1874" s="9" t="str">
        <f t="shared" si="112"/>
        <v/>
      </c>
      <c r="F1874" s="9" t="str">
        <f t="shared" si="113"/>
        <v/>
      </c>
      <c r="G1874" s="9" t="str">
        <f t="shared" si="114"/>
        <v/>
      </c>
      <c r="H1874" s="13">
        <v>-5</v>
      </c>
      <c r="I1874" s="13" t="str">
        <f t="shared" si="115"/>
        <v/>
      </c>
      <c r="J1874" s="13" t="str">
        <f t="shared" si="116"/>
        <v/>
      </c>
      <c r="K1874" s="13" t="str">
        <f t="shared" si="117"/>
        <v/>
      </c>
      <c r="L1874" s="13" t="str">
        <f t="shared" si="118"/>
        <v/>
      </c>
      <c r="P1874" s="6"/>
    </row>
    <row r="1875" spans="1:16" x14ac:dyDescent="0.25">
      <c r="A1875" s="7">
        <v>40621</v>
      </c>
      <c r="B1875" s="8">
        <v>200</v>
      </c>
      <c r="C1875" s="11">
        <v>44.02</v>
      </c>
      <c r="D1875" s="12">
        <v>44.023000000000003</v>
      </c>
      <c r="E1875" s="9" t="str">
        <f t="shared" si="112"/>
        <v/>
      </c>
      <c r="F1875" s="9" t="str">
        <f t="shared" si="113"/>
        <v/>
      </c>
      <c r="G1875" s="9" t="str">
        <f t="shared" si="114"/>
        <v/>
      </c>
      <c r="H1875" s="13">
        <v>-5</v>
      </c>
      <c r="I1875" s="13" t="str">
        <f t="shared" si="115"/>
        <v/>
      </c>
      <c r="J1875" s="13" t="str">
        <f t="shared" si="116"/>
        <v/>
      </c>
      <c r="K1875" s="13" t="str">
        <f t="shared" si="117"/>
        <v/>
      </c>
      <c r="L1875" s="13" t="str">
        <f t="shared" si="118"/>
        <v/>
      </c>
      <c r="P1875" s="5"/>
    </row>
    <row r="1876" spans="1:16" x14ac:dyDescent="0.25">
      <c r="A1876" s="7">
        <v>40621</v>
      </c>
      <c r="B1876" s="8">
        <v>300</v>
      </c>
      <c r="C1876" s="11">
        <v>43</v>
      </c>
      <c r="D1876" s="12">
        <v>43</v>
      </c>
      <c r="E1876" s="9" t="str">
        <f t="shared" si="112"/>
        <v/>
      </c>
      <c r="F1876" s="9" t="str">
        <f t="shared" si="113"/>
        <v/>
      </c>
      <c r="G1876" s="9" t="str">
        <f t="shared" si="114"/>
        <v/>
      </c>
      <c r="H1876" s="13">
        <v>-5</v>
      </c>
      <c r="I1876" s="13" t="str">
        <f t="shared" si="115"/>
        <v/>
      </c>
      <c r="J1876" s="13" t="str">
        <f t="shared" si="116"/>
        <v/>
      </c>
      <c r="K1876" s="13" t="str">
        <f t="shared" si="117"/>
        <v/>
      </c>
      <c r="L1876" s="13" t="str">
        <f t="shared" si="118"/>
        <v/>
      </c>
      <c r="P1876" s="6"/>
    </row>
    <row r="1877" spans="1:16" x14ac:dyDescent="0.25">
      <c r="A1877" s="7">
        <v>40621</v>
      </c>
      <c r="B1877" s="8">
        <v>400</v>
      </c>
      <c r="C1877" s="11">
        <v>39.950000000000003</v>
      </c>
      <c r="D1877" s="12">
        <v>39.954000000000001</v>
      </c>
      <c r="E1877" s="9" t="str">
        <f t="shared" si="112"/>
        <v/>
      </c>
      <c r="F1877" s="9" t="str">
        <f t="shared" si="113"/>
        <v/>
      </c>
      <c r="G1877" s="9" t="str">
        <f t="shared" si="114"/>
        <v/>
      </c>
      <c r="H1877" s="13">
        <v>-5</v>
      </c>
      <c r="I1877" s="13" t="str">
        <f t="shared" si="115"/>
        <v/>
      </c>
      <c r="J1877" s="13" t="str">
        <f t="shared" si="116"/>
        <v/>
      </c>
      <c r="K1877" s="13" t="str">
        <f t="shared" si="117"/>
        <v/>
      </c>
      <c r="L1877" s="13" t="str">
        <f t="shared" si="118"/>
        <v/>
      </c>
      <c r="P1877" s="5"/>
    </row>
    <row r="1878" spans="1:16" x14ac:dyDescent="0.25">
      <c r="A1878" s="7">
        <v>40621</v>
      </c>
      <c r="B1878" s="8">
        <v>500</v>
      </c>
      <c r="C1878" s="11">
        <v>39.93</v>
      </c>
      <c r="D1878" s="12">
        <v>39.932000000000002</v>
      </c>
      <c r="E1878" s="9" t="str">
        <f t="shared" si="112"/>
        <v/>
      </c>
      <c r="F1878" s="9" t="str">
        <f t="shared" si="113"/>
        <v/>
      </c>
      <c r="G1878" s="9" t="str">
        <f t="shared" si="114"/>
        <v/>
      </c>
      <c r="H1878" s="13">
        <v>-5</v>
      </c>
      <c r="I1878" s="13" t="str">
        <f t="shared" si="115"/>
        <v/>
      </c>
      <c r="J1878" s="13" t="str">
        <f t="shared" si="116"/>
        <v/>
      </c>
      <c r="K1878" s="13" t="str">
        <f t="shared" si="117"/>
        <v/>
      </c>
      <c r="L1878" s="13" t="str">
        <f t="shared" si="118"/>
        <v/>
      </c>
      <c r="P1878" s="6"/>
    </row>
    <row r="1879" spans="1:16" x14ac:dyDescent="0.25">
      <c r="A1879" s="7">
        <v>40621</v>
      </c>
      <c r="B1879" s="8">
        <v>600</v>
      </c>
      <c r="C1879" s="11">
        <v>38.22</v>
      </c>
      <c r="D1879" s="12">
        <v>38.22</v>
      </c>
      <c r="E1879" s="9" t="str">
        <f t="shared" si="112"/>
        <v/>
      </c>
      <c r="F1879" s="9" t="str">
        <f t="shared" si="113"/>
        <v/>
      </c>
      <c r="G1879" s="9" t="str">
        <f t="shared" si="114"/>
        <v/>
      </c>
      <c r="H1879" s="13">
        <v>-5</v>
      </c>
      <c r="I1879" s="13" t="str">
        <f t="shared" si="115"/>
        <v/>
      </c>
      <c r="J1879" s="13" t="str">
        <f t="shared" si="116"/>
        <v/>
      </c>
      <c r="K1879" s="13" t="str">
        <f t="shared" si="117"/>
        <v/>
      </c>
      <c r="L1879" s="13" t="str">
        <f t="shared" si="118"/>
        <v/>
      </c>
      <c r="P1879" s="5"/>
    </row>
    <row r="1880" spans="1:16" x14ac:dyDescent="0.25">
      <c r="A1880" s="7">
        <v>40621</v>
      </c>
      <c r="B1880" s="8">
        <v>700</v>
      </c>
      <c r="C1880" s="11">
        <v>42.05</v>
      </c>
      <c r="D1880" s="12">
        <v>42.048000000000002</v>
      </c>
      <c r="E1880" s="9" t="str">
        <f t="shared" si="112"/>
        <v/>
      </c>
      <c r="F1880" s="9" t="str">
        <f t="shared" si="113"/>
        <v/>
      </c>
      <c r="G1880" s="9" t="str">
        <f t="shared" si="114"/>
        <v/>
      </c>
      <c r="H1880" s="13">
        <v>-5</v>
      </c>
      <c r="I1880" s="13" t="str">
        <f t="shared" si="115"/>
        <v/>
      </c>
      <c r="J1880" s="13" t="str">
        <f t="shared" si="116"/>
        <v/>
      </c>
      <c r="K1880" s="13" t="str">
        <f t="shared" si="117"/>
        <v/>
      </c>
      <c r="L1880" s="13" t="str">
        <f t="shared" si="118"/>
        <v/>
      </c>
      <c r="P1880" s="6"/>
    </row>
    <row r="1881" spans="1:16" x14ac:dyDescent="0.25">
      <c r="A1881" s="7">
        <v>40621</v>
      </c>
      <c r="B1881" s="8">
        <v>800</v>
      </c>
      <c r="C1881" s="11">
        <v>47.89</v>
      </c>
      <c r="D1881" s="12">
        <v>47.892000000000003</v>
      </c>
      <c r="E1881" s="9" t="str">
        <f t="shared" si="112"/>
        <v/>
      </c>
      <c r="F1881" s="9" t="str">
        <f t="shared" si="113"/>
        <v/>
      </c>
      <c r="G1881" s="9" t="str">
        <f t="shared" si="114"/>
        <v/>
      </c>
      <c r="H1881" s="13">
        <v>-5</v>
      </c>
      <c r="I1881" s="13" t="str">
        <f t="shared" si="115"/>
        <v/>
      </c>
      <c r="J1881" s="13" t="str">
        <f t="shared" si="116"/>
        <v/>
      </c>
      <c r="K1881" s="13" t="str">
        <f t="shared" si="117"/>
        <v/>
      </c>
      <c r="L1881" s="13" t="str">
        <f t="shared" si="118"/>
        <v/>
      </c>
      <c r="P1881" s="5"/>
    </row>
    <row r="1882" spans="1:16" x14ac:dyDescent="0.25">
      <c r="A1882" s="7">
        <v>40621</v>
      </c>
      <c r="B1882" s="8">
        <v>900</v>
      </c>
      <c r="C1882" s="11">
        <v>52.73</v>
      </c>
      <c r="D1882" s="12">
        <v>52.731000000000002</v>
      </c>
      <c r="E1882" s="9" t="str">
        <f t="shared" si="112"/>
        <v/>
      </c>
      <c r="F1882" s="9" t="str">
        <f t="shared" si="113"/>
        <v/>
      </c>
      <c r="G1882" s="9" t="str">
        <f t="shared" si="114"/>
        <v/>
      </c>
      <c r="H1882" s="13">
        <v>-5</v>
      </c>
      <c r="I1882" s="13" t="str">
        <f t="shared" si="115"/>
        <v/>
      </c>
      <c r="J1882" s="13" t="str">
        <f t="shared" si="116"/>
        <v/>
      </c>
      <c r="K1882" s="13" t="str">
        <f t="shared" si="117"/>
        <v/>
      </c>
      <c r="L1882" s="13" t="str">
        <f t="shared" si="118"/>
        <v/>
      </c>
      <c r="P1882" s="6"/>
    </row>
    <row r="1883" spans="1:16" x14ac:dyDescent="0.25">
      <c r="A1883" s="7">
        <v>40621</v>
      </c>
      <c r="B1883" s="8">
        <v>1000</v>
      </c>
      <c r="C1883" s="11">
        <v>52.79</v>
      </c>
      <c r="D1883" s="12">
        <v>52.793999999999997</v>
      </c>
      <c r="E1883" s="9" t="str">
        <f t="shared" si="112"/>
        <v/>
      </c>
      <c r="F1883" s="9" t="str">
        <f t="shared" si="113"/>
        <v/>
      </c>
      <c r="G1883" s="9" t="str">
        <f t="shared" si="114"/>
        <v/>
      </c>
      <c r="H1883" s="13">
        <v>-5</v>
      </c>
      <c r="I1883" s="13" t="str">
        <f t="shared" si="115"/>
        <v/>
      </c>
      <c r="J1883" s="13" t="str">
        <f t="shared" si="116"/>
        <v/>
      </c>
      <c r="K1883" s="13" t="str">
        <f t="shared" si="117"/>
        <v/>
      </c>
      <c r="L1883" s="13" t="str">
        <f t="shared" si="118"/>
        <v/>
      </c>
      <c r="P1883" s="5"/>
    </row>
    <row r="1884" spans="1:16" x14ac:dyDescent="0.25">
      <c r="A1884" s="7">
        <v>40621</v>
      </c>
      <c r="B1884" s="8">
        <v>1100</v>
      </c>
      <c r="C1884" s="11">
        <v>53.03</v>
      </c>
      <c r="D1884" s="12">
        <v>53.027000000000001</v>
      </c>
      <c r="E1884" s="9" t="str">
        <f t="shared" si="112"/>
        <v/>
      </c>
      <c r="F1884" s="9" t="str">
        <f t="shared" si="113"/>
        <v/>
      </c>
      <c r="G1884" s="9" t="str">
        <f t="shared" si="114"/>
        <v/>
      </c>
      <c r="H1884" s="13">
        <v>-5</v>
      </c>
      <c r="I1884" s="13" t="str">
        <f t="shared" si="115"/>
        <v/>
      </c>
      <c r="J1884" s="13" t="str">
        <f t="shared" si="116"/>
        <v/>
      </c>
      <c r="K1884" s="13" t="str">
        <f t="shared" si="117"/>
        <v/>
      </c>
      <c r="L1884" s="13" t="str">
        <f t="shared" si="118"/>
        <v/>
      </c>
      <c r="P1884" s="6"/>
    </row>
    <row r="1885" spans="1:16" x14ac:dyDescent="0.25">
      <c r="A1885" s="7">
        <v>40621</v>
      </c>
      <c r="B1885" s="8">
        <v>1200</v>
      </c>
      <c r="C1885" s="11">
        <v>52.54</v>
      </c>
      <c r="D1885" s="12">
        <v>52.536999999999999</v>
      </c>
      <c r="E1885" s="9" t="str">
        <f t="shared" si="112"/>
        <v/>
      </c>
      <c r="F1885" s="9" t="str">
        <f t="shared" si="113"/>
        <v/>
      </c>
      <c r="G1885" s="9" t="str">
        <f t="shared" si="114"/>
        <v/>
      </c>
      <c r="H1885" s="13">
        <v>-5</v>
      </c>
      <c r="I1885" s="13" t="str">
        <f t="shared" si="115"/>
        <v/>
      </c>
      <c r="J1885" s="13" t="str">
        <f t="shared" si="116"/>
        <v/>
      </c>
      <c r="K1885" s="13" t="str">
        <f t="shared" si="117"/>
        <v/>
      </c>
      <c r="L1885" s="13" t="str">
        <f t="shared" si="118"/>
        <v/>
      </c>
      <c r="P1885" s="5"/>
    </row>
    <row r="1886" spans="1:16" x14ac:dyDescent="0.25">
      <c r="A1886" s="7">
        <v>40621</v>
      </c>
      <c r="B1886" s="8">
        <v>1300</v>
      </c>
      <c r="C1886" s="11">
        <v>49.84</v>
      </c>
      <c r="D1886" s="12">
        <v>49.841999999999999</v>
      </c>
      <c r="E1886" s="9" t="str">
        <f t="shared" si="112"/>
        <v/>
      </c>
      <c r="F1886" s="9" t="str">
        <f t="shared" si="113"/>
        <v/>
      </c>
      <c r="G1886" s="9" t="str">
        <f t="shared" si="114"/>
        <v/>
      </c>
      <c r="H1886" s="13">
        <v>-5</v>
      </c>
      <c r="I1886" s="13" t="str">
        <f t="shared" si="115"/>
        <v/>
      </c>
      <c r="J1886" s="13" t="str">
        <f t="shared" si="116"/>
        <v/>
      </c>
      <c r="K1886" s="13" t="str">
        <f t="shared" si="117"/>
        <v/>
      </c>
      <c r="L1886" s="13" t="str">
        <f t="shared" si="118"/>
        <v/>
      </c>
      <c r="P1886" s="6"/>
    </row>
    <row r="1887" spans="1:16" x14ac:dyDescent="0.25">
      <c r="A1887" s="7">
        <v>40621</v>
      </c>
      <c r="B1887" s="8">
        <v>1400</v>
      </c>
      <c r="C1887" s="11">
        <v>46.95</v>
      </c>
      <c r="D1887" s="12">
        <v>46.954000000000001</v>
      </c>
      <c r="E1887" s="9" t="str">
        <f t="shared" si="112"/>
        <v/>
      </c>
      <c r="F1887" s="9" t="str">
        <f t="shared" si="113"/>
        <v/>
      </c>
      <c r="G1887" s="9" t="str">
        <f t="shared" si="114"/>
        <v/>
      </c>
      <c r="H1887" s="13">
        <v>-5</v>
      </c>
      <c r="I1887" s="13" t="str">
        <f t="shared" si="115"/>
        <v/>
      </c>
      <c r="J1887" s="13" t="str">
        <f t="shared" si="116"/>
        <v/>
      </c>
      <c r="K1887" s="13" t="str">
        <f t="shared" si="117"/>
        <v/>
      </c>
      <c r="L1887" s="13" t="str">
        <f t="shared" si="118"/>
        <v/>
      </c>
      <c r="P1887" s="5"/>
    </row>
    <row r="1888" spans="1:16" x14ac:dyDescent="0.25">
      <c r="A1888" s="7">
        <v>40621</v>
      </c>
      <c r="B1888" s="8">
        <v>1500</v>
      </c>
      <c r="C1888" s="11">
        <v>44.76</v>
      </c>
      <c r="D1888" s="12">
        <v>44.761000000000003</v>
      </c>
      <c r="E1888" s="9" t="str">
        <f t="shared" si="112"/>
        <v/>
      </c>
      <c r="F1888" s="9" t="str">
        <f t="shared" si="113"/>
        <v/>
      </c>
      <c r="G1888" s="9" t="str">
        <f t="shared" si="114"/>
        <v/>
      </c>
      <c r="H1888" s="13">
        <v>-5</v>
      </c>
      <c r="I1888" s="13" t="str">
        <f t="shared" si="115"/>
        <v/>
      </c>
      <c r="J1888" s="13" t="str">
        <f t="shared" si="116"/>
        <v/>
      </c>
      <c r="K1888" s="13" t="str">
        <f t="shared" si="117"/>
        <v/>
      </c>
      <c r="L1888" s="13" t="str">
        <f t="shared" si="118"/>
        <v/>
      </c>
      <c r="P1888" s="6"/>
    </row>
    <row r="1889" spans="1:16" x14ac:dyDescent="0.25">
      <c r="A1889" s="7">
        <v>40621</v>
      </c>
      <c r="B1889" s="8">
        <v>1600</v>
      </c>
      <c r="C1889" s="11">
        <v>45.31</v>
      </c>
      <c r="D1889" s="12">
        <v>45.314999999999998</v>
      </c>
      <c r="E1889" s="9" t="str">
        <f t="shared" si="112"/>
        <v/>
      </c>
      <c r="F1889" s="9" t="str">
        <f t="shared" si="113"/>
        <v/>
      </c>
      <c r="G1889" s="9" t="str">
        <f t="shared" si="114"/>
        <v/>
      </c>
      <c r="H1889" s="13">
        <v>-5</v>
      </c>
      <c r="I1889" s="13" t="str">
        <f t="shared" si="115"/>
        <v/>
      </c>
      <c r="J1889" s="13" t="str">
        <f t="shared" si="116"/>
        <v/>
      </c>
      <c r="K1889" s="13" t="str">
        <f t="shared" si="117"/>
        <v/>
      </c>
      <c r="L1889" s="13" t="str">
        <f t="shared" si="118"/>
        <v/>
      </c>
      <c r="P1889" s="5"/>
    </row>
    <row r="1890" spans="1:16" x14ac:dyDescent="0.25">
      <c r="A1890" s="7">
        <v>40621</v>
      </c>
      <c r="B1890" s="8">
        <v>1700</v>
      </c>
      <c r="C1890" s="11">
        <v>49.81</v>
      </c>
      <c r="D1890" s="12">
        <v>49.811999999999998</v>
      </c>
      <c r="E1890" s="9" t="str">
        <f t="shared" si="112"/>
        <v/>
      </c>
      <c r="F1890" s="9" t="str">
        <f t="shared" si="113"/>
        <v/>
      </c>
      <c r="G1890" s="9" t="str">
        <f t="shared" si="114"/>
        <v/>
      </c>
      <c r="H1890" s="13">
        <v>-5</v>
      </c>
      <c r="I1890" s="13" t="str">
        <f t="shared" si="115"/>
        <v/>
      </c>
      <c r="J1890" s="13" t="str">
        <f t="shared" si="116"/>
        <v/>
      </c>
      <c r="K1890" s="13" t="str">
        <f t="shared" si="117"/>
        <v/>
      </c>
      <c r="L1890" s="13" t="str">
        <f t="shared" si="118"/>
        <v/>
      </c>
      <c r="P1890" s="6"/>
    </row>
    <row r="1891" spans="1:16" x14ac:dyDescent="0.25">
      <c r="A1891" s="7">
        <v>40621</v>
      </c>
      <c r="B1891" s="8">
        <v>1800</v>
      </c>
      <c r="C1891" s="11">
        <v>66.03</v>
      </c>
      <c r="D1891" s="12">
        <v>66.031999999999996</v>
      </c>
      <c r="E1891" s="9" t="str">
        <f t="shared" si="112"/>
        <v/>
      </c>
      <c r="F1891" s="9" t="str">
        <f t="shared" si="113"/>
        <v/>
      </c>
      <c r="G1891" s="9" t="str">
        <f t="shared" si="114"/>
        <v/>
      </c>
      <c r="H1891" s="13">
        <v>-5</v>
      </c>
      <c r="I1891" s="13" t="str">
        <f t="shared" si="115"/>
        <v/>
      </c>
      <c r="J1891" s="13" t="str">
        <f t="shared" si="116"/>
        <v/>
      </c>
      <c r="K1891" s="13" t="str">
        <f t="shared" si="117"/>
        <v/>
      </c>
      <c r="L1891" s="13" t="str">
        <f t="shared" si="118"/>
        <v/>
      </c>
      <c r="P1891" s="5"/>
    </row>
    <row r="1892" spans="1:16" x14ac:dyDescent="0.25">
      <c r="A1892" s="7">
        <v>40621</v>
      </c>
      <c r="B1892" s="8">
        <v>1900</v>
      </c>
      <c r="C1892" s="11">
        <v>71.989999999999995</v>
      </c>
      <c r="D1892" s="12">
        <v>71.991</v>
      </c>
      <c r="E1892" s="9" t="str">
        <f t="shared" si="112"/>
        <v/>
      </c>
      <c r="F1892" s="9" t="str">
        <f t="shared" si="113"/>
        <v/>
      </c>
      <c r="G1892" s="9" t="str">
        <f t="shared" si="114"/>
        <v/>
      </c>
      <c r="H1892" s="13">
        <v>-5</v>
      </c>
      <c r="I1892" s="13" t="str">
        <f t="shared" si="115"/>
        <v/>
      </c>
      <c r="J1892" s="13" t="str">
        <f t="shared" si="116"/>
        <v/>
      </c>
      <c r="K1892" s="13" t="str">
        <f t="shared" si="117"/>
        <v/>
      </c>
      <c r="L1892" s="13" t="str">
        <f t="shared" si="118"/>
        <v/>
      </c>
      <c r="P1892" s="6"/>
    </row>
    <row r="1893" spans="1:16" x14ac:dyDescent="0.25">
      <c r="A1893" s="7">
        <v>40621</v>
      </c>
      <c r="B1893" s="8">
        <v>2000</v>
      </c>
      <c r="C1893" s="11">
        <v>60.89</v>
      </c>
      <c r="D1893" s="12">
        <v>60.886000000000003</v>
      </c>
      <c r="E1893" s="9" t="str">
        <f t="shared" si="112"/>
        <v/>
      </c>
      <c r="F1893" s="9" t="str">
        <f t="shared" si="113"/>
        <v/>
      </c>
      <c r="G1893" s="9" t="str">
        <f t="shared" si="114"/>
        <v/>
      </c>
      <c r="H1893" s="13">
        <v>-5</v>
      </c>
      <c r="I1893" s="13" t="str">
        <f t="shared" si="115"/>
        <v/>
      </c>
      <c r="J1893" s="13" t="str">
        <f t="shared" si="116"/>
        <v/>
      </c>
      <c r="K1893" s="13" t="str">
        <f t="shared" si="117"/>
        <v/>
      </c>
      <c r="L1893" s="13" t="str">
        <f t="shared" si="118"/>
        <v/>
      </c>
      <c r="P1893" s="5"/>
    </row>
    <row r="1894" spans="1:16" x14ac:dyDescent="0.25">
      <c r="A1894" s="7">
        <v>40621</v>
      </c>
      <c r="B1894" s="8">
        <v>2100</v>
      </c>
      <c r="C1894" s="11">
        <v>52.06</v>
      </c>
      <c r="D1894" s="12">
        <v>52.064</v>
      </c>
      <c r="E1894" s="9" t="str">
        <f t="shared" si="112"/>
        <v/>
      </c>
      <c r="F1894" s="9" t="str">
        <f t="shared" si="113"/>
        <v/>
      </c>
      <c r="G1894" s="9" t="str">
        <f t="shared" si="114"/>
        <v/>
      </c>
      <c r="H1894" s="13">
        <v>-5</v>
      </c>
      <c r="I1894" s="13" t="str">
        <f t="shared" si="115"/>
        <v/>
      </c>
      <c r="J1894" s="13" t="str">
        <f t="shared" si="116"/>
        <v/>
      </c>
      <c r="K1894" s="13" t="str">
        <f t="shared" si="117"/>
        <v/>
      </c>
      <c r="L1894" s="13" t="str">
        <f t="shared" si="118"/>
        <v/>
      </c>
      <c r="P1894" s="6"/>
    </row>
    <row r="1895" spans="1:16" x14ac:dyDescent="0.25">
      <c r="A1895" s="7">
        <v>40621</v>
      </c>
      <c r="B1895" s="8">
        <v>2200</v>
      </c>
      <c r="C1895" s="11">
        <v>52.79</v>
      </c>
      <c r="D1895" s="12">
        <v>52.789000000000001</v>
      </c>
      <c r="E1895" s="9" t="str">
        <f t="shared" si="112"/>
        <v/>
      </c>
      <c r="F1895" s="9" t="str">
        <f t="shared" si="113"/>
        <v/>
      </c>
      <c r="G1895" s="9" t="str">
        <f t="shared" si="114"/>
        <v/>
      </c>
      <c r="H1895" s="13">
        <v>-5</v>
      </c>
      <c r="I1895" s="13" t="str">
        <f t="shared" si="115"/>
        <v/>
      </c>
      <c r="J1895" s="13" t="str">
        <f t="shared" si="116"/>
        <v/>
      </c>
      <c r="K1895" s="13" t="str">
        <f t="shared" si="117"/>
        <v/>
      </c>
      <c r="L1895" s="13" t="str">
        <f t="shared" si="118"/>
        <v/>
      </c>
      <c r="P1895" s="5"/>
    </row>
    <row r="1896" spans="1:16" x14ac:dyDescent="0.25">
      <c r="A1896" s="7">
        <v>40621</v>
      </c>
      <c r="B1896" s="8">
        <v>2300</v>
      </c>
      <c r="C1896" s="11">
        <v>50.46</v>
      </c>
      <c r="D1896" s="12">
        <v>50.462000000000003</v>
      </c>
      <c r="E1896" s="9">
        <f t="shared" si="112"/>
        <v>49.627916666666664</v>
      </c>
      <c r="F1896" s="9">
        <f t="shared" si="113"/>
        <v>49.628958333333337</v>
      </c>
      <c r="G1896" s="9">
        <f t="shared" si="114"/>
        <v>-1.0416666666728247E-3</v>
      </c>
      <c r="H1896" s="13">
        <v>-5</v>
      </c>
      <c r="I1896" s="13">
        <f t="shared" si="115"/>
        <v>4.9989583333333272</v>
      </c>
      <c r="J1896" s="13">
        <f t="shared" si="116"/>
        <v>1199.7499999999986</v>
      </c>
      <c r="K1896" s="13">
        <f t="shared" si="117"/>
        <v>0</v>
      </c>
      <c r="L1896" s="13">
        <f t="shared" si="118"/>
        <v>0</v>
      </c>
      <c r="P1896" s="6"/>
    </row>
    <row r="1897" spans="1:16" x14ac:dyDescent="0.25">
      <c r="A1897" s="7">
        <v>40622</v>
      </c>
      <c r="B1897" s="8">
        <v>0</v>
      </c>
      <c r="C1897" s="11">
        <v>53.2</v>
      </c>
      <c r="D1897" s="12">
        <v>53.197000000000003</v>
      </c>
      <c r="E1897" s="9" t="str">
        <f t="shared" si="112"/>
        <v/>
      </c>
      <c r="F1897" s="9" t="str">
        <f t="shared" si="113"/>
        <v/>
      </c>
      <c r="G1897" s="9" t="str">
        <f t="shared" si="114"/>
        <v/>
      </c>
      <c r="H1897" s="13">
        <v>-5</v>
      </c>
      <c r="I1897" s="13" t="str">
        <f t="shared" si="115"/>
        <v/>
      </c>
      <c r="J1897" s="13" t="str">
        <f t="shared" si="116"/>
        <v/>
      </c>
      <c r="K1897" s="13" t="str">
        <f t="shared" si="117"/>
        <v/>
      </c>
      <c r="L1897" s="13" t="str">
        <f t="shared" si="118"/>
        <v/>
      </c>
      <c r="P1897" s="5"/>
    </row>
    <row r="1898" spans="1:16" x14ac:dyDescent="0.25">
      <c r="A1898" s="7">
        <v>40622</v>
      </c>
      <c r="B1898" s="8">
        <v>100</v>
      </c>
      <c r="C1898" s="11">
        <v>50.15</v>
      </c>
      <c r="D1898" s="12">
        <v>50.15</v>
      </c>
      <c r="E1898" s="9" t="str">
        <f t="shared" si="112"/>
        <v/>
      </c>
      <c r="F1898" s="9" t="str">
        <f t="shared" si="113"/>
        <v/>
      </c>
      <c r="G1898" s="9" t="str">
        <f t="shared" si="114"/>
        <v/>
      </c>
      <c r="H1898" s="13">
        <v>-5</v>
      </c>
      <c r="I1898" s="13" t="str">
        <f t="shared" si="115"/>
        <v/>
      </c>
      <c r="J1898" s="13" t="str">
        <f t="shared" si="116"/>
        <v/>
      </c>
      <c r="K1898" s="13" t="str">
        <f t="shared" si="117"/>
        <v/>
      </c>
      <c r="L1898" s="13" t="str">
        <f t="shared" si="118"/>
        <v/>
      </c>
      <c r="P1898" s="6"/>
    </row>
    <row r="1899" spans="1:16" x14ac:dyDescent="0.25">
      <c r="A1899" s="7">
        <v>40622</v>
      </c>
      <c r="B1899" s="8">
        <v>200</v>
      </c>
      <c r="C1899" s="11">
        <v>44.37</v>
      </c>
      <c r="D1899" s="12">
        <v>44.368000000000002</v>
      </c>
      <c r="E1899" s="9" t="str">
        <f t="shared" si="112"/>
        <v/>
      </c>
      <c r="F1899" s="9" t="str">
        <f t="shared" si="113"/>
        <v/>
      </c>
      <c r="G1899" s="9" t="str">
        <f t="shared" si="114"/>
        <v/>
      </c>
      <c r="H1899" s="13">
        <v>-5</v>
      </c>
      <c r="I1899" s="13" t="str">
        <f t="shared" si="115"/>
        <v/>
      </c>
      <c r="J1899" s="13" t="str">
        <f t="shared" si="116"/>
        <v/>
      </c>
      <c r="K1899" s="13" t="str">
        <f t="shared" si="117"/>
        <v/>
      </c>
      <c r="L1899" s="13" t="str">
        <f t="shared" si="118"/>
        <v/>
      </c>
      <c r="P1899" s="5"/>
    </row>
    <row r="1900" spans="1:16" x14ac:dyDescent="0.25">
      <c r="A1900" s="7">
        <v>40622</v>
      </c>
      <c r="B1900" s="8">
        <v>300</v>
      </c>
      <c r="C1900" s="11">
        <v>42.85</v>
      </c>
      <c r="D1900" s="12">
        <v>42.848999999999997</v>
      </c>
      <c r="E1900" s="9" t="str">
        <f t="shared" si="112"/>
        <v/>
      </c>
      <c r="F1900" s="9" t="str">
        <f t="shared" si="113"/>
        <v/>
      </c>
      <c r="G1900" s="9" t="str">
        <f t="shared" si="114"/>
        <v/>
      </c>
      <c r="H1900" s="13">
        <v>-5</v>
      </c>
      <c r="I1900" s="13" t="str">
        <f t="shared" si="115"/>
        <v/>
      </c>
      <c r="J1900" s="13" t="str">
        <f t="shared" si="116"/>
        <v/>
      </c>
      <c r="K1900" s="13" t="str">
        <f t="shared" si="117"/>
        <v/>
      </c>
      <c r="L1900" s="13" t="str">
        <f t="shared" si="118"/>
        <v/>
      </c>
      <c r="P1900" s="6"/>
    </row>
    <row r="1901" spans="1:16" x14ac:dyDescent="0.25">
      <c r="A1901" s="7">
        <v>40622</v>
      </c>
      <c r="B1901" s="8">
        <v>400</v>
      </c>
      <c r="C1901" s="11">
        <v>39.93</v>
      </c>
      <c r="D1901" s="12">
        <v>39.927</v>
      </c>
      <c r="E1901" s="9" t="str">
        <f t="shared" si="112"/>
        <v/>
      </c>
      <c r="F1901" s="9" t="str">
        <f t="shared" si="113"/>
        <v/>
      </c>
      <c r="G1901" s="9" t="str">
        <f t="shared" si="114"/>
        <v/>
      </c>
      <c r="H1901" s="13">
        <v>-5</v>
      </c>
      <c r="I1901" s="13" t="str">
        <f t="shared" si="115"/>
        <v/>
      </c>
      <c r="J1901" s="13" t="str">
        <f t="shared" si="116"/>
        <v/>
      </c>
      <c r="K1901" s="13" t="str">
        <f t="shared" si="117"/>
        <v/>
      </c>
      <c r="L1901" s="13" t="str">
        <f t="shared" si="118"/>
        <v/>
      </c>
      <c r="P1901" s="5"/>
    </row>
    <row r="1902" spans="1:16" x14ac:dyDescent="0.25">
      <c r="A1902" s="7">
        <v>40622</v>
      </c>
      <c r="B1902" s="8">
        <v>500</v>
      </c>
      <c r="C1902" s="11">
        <v>41.65</v>
      </c>
      <c r="D1902" s="12">
        <v>41.648000000000003</v>
      </c>
      <c r="E1902" s="9" t="str">
        <f t="shared" si="112"/>
        <v/>
      </c>
      <c r="F1902" s="9" t="str">
        <f t="shared" si="113"/>
        <v/>
      </c>
      <c r="G1902" s="9" t="str">
        <f t="shared" si="114"/>
        <v/>
      </c>
      <c r="H1902" s="13">
        <v>-5</v>
      </c>
      <c r="I1902" s="13" t="str">
        <f t="shared" si="115"/>
        <v/>
      </c>
      <c r="J1902" s="13" t="str">
        <f t="shared" si="116"/>
        <v/>
      </c>
      <c r="K1902" s="13" t="str">
        <f t="shared" si="117"/>
        <v/>
      </c>
      <c r="L1902" s="13" t="str">
        <f t="shared" si="118"/>
        <v/>
      </c>
      <c r="P1902" s="6"/>
    </row>
    <row r="1903" spans="1:16" x14ac:dyDescent="0.25">
      <c r="A1903" s="7">
        <v>40622</v>
      </c>
      <c r="B1903" s="8">
        <v>600</v>
      </c>
      <c r="C1903" s="11">
        <v>35.090000000000003</v>
      </c>
      <c r="D1903" s="12">
        <v>35.094999999999999</v>
      </c>
      <c r="E1903" s="9" t="str">
        <f t="shared" si="112"/>
        <v/>
      </c>
      <c r="F1903" s="9" t="str">
        <f t="shared" si="113"/>
        <v/>
      </c>
      <c r="G1903" s="9" t="str">
        <f t="shared" si="114"/>
        <v/>
      </c>
      <c r="H1903" s="13">
        <v>-5</v>
      </c>
      <c r="I1903" s="13" t="str">
        <f t="shared" si="115"/>
        <v/>
      </c>
      <c r="J1903" s="13" t="str">
        <f t="shared" si="116"/>
        <v/>
      </c>
      <c r="K1903" s="13" t="str">
        <f t="shared" si="117"/>
        <v/>
      </c>
      <c r="L1903" s="13" t="str">
        <f t="shared" si="118"/>
        <v/>
      </c>
      <c r="P1903" s="5"/>
    </row>
    <row r="1904" spans="1:16" x14ac:dyDescent="0.25">
      <c r="A1904" s="7">
        <v>40622</v>
      </c>
      <c r="B1904" s="8">
        <v>700</v>
      </c>
      <c r="C1904" s="11">
        <v>33.549999999999997</v>
      </c>
      <c r="D1904" s="12">
        <v>33.554000000000002</v>
      </c>
      <c r="E1904" s="9" t="str">
        <f t="shared" si="112"/>
        <v/>
      </c>
      <c r="F1904" s="9" t="str">
        <f t="shared" si="113"/>
        <v/>
      </c>
      <c r="G1904" s="9" t="str">
        <f t="shared" si="114"/>
        <v/>
      </c>
      <c r="H1904" s="13">
        <v>-5</v>
      </c>
      <c r="I1904" s="13" t="str">
        <f t="shared" si="115"/>
        <v/>
      </c>
      <c r="J1904" s="13" t="str">
        <f t="shared" si="116"/>
        <v/>
      </c>
      <c r="K1904" s="13" t="str">
        <f t="shared" si="117"/>
        <v/>
      </c>
      <c r="L1904" s="13" t="str">
        <f t="shared" si="118"/>
        <v/>
      </c>
      <c r="P1904" s="6"/>
    </row>
    <row r="1905" spans="1:16" x14ac:dyDescent="0.25">
      <c r="A1905" s="7">
        <v>40622</v>
      </c>
      <c r="B1905" s="8">
        <v>800</v>
      </c>
      <c r="C1905" s="11">
        <v>43.18</v>
      </c>
      <c r="D1905" s="12">
        <v>43.183999999999997</v>
      </c>
      <c r="E1905" s="9" t="str">
        <f t="shared" ref="E1905:E1968" si="119">IF(A1905=A1906,"",AVERAGE(C1882:C1905))</f>
        <v/>
      </c>
      <c r="F1905" s="9" t="str">
        <f t="shared" ref="F1905:F1968" si="120">IF(A1905=A1906,"",AVERAGE(D1882:D1905))</f>
        <v/>
      </c>
      <c r="G1905" s="9" t="str">
        <f t="shared" ref="G1905:G1968" si="121">IF(A1905=A1906,"",E1905-F1905)</f>
        <v/>
      </c>
      <c r="H1905" s="13">
        <v>-5</v>
      </c>
      <c r="I1905" s="13" t="str">
        <f t="shared" si="115"/>
        <v/>
      </c>
      <c r="J1905" s="13" t="str">
        <f t="shared" si="116"/>
        <v/>
      </c>
      <c r="K1905" s="13" t="str">
        <f t="shared" si="117"/>
        <v/>
      </c>
      <c r="L1905" s="13" t="str">
        <f t="shared" si="118"/>
        <v/>
      </c>
      <c r="P1905" s="5"/>
    </row>
    <row r="1906" spans="1:16" x14ac:dyDescent="0.25">
      <c r="A1906" s="7">
        <v>40622</v>
      </c>
      <c r="B1906" s="8">
        <v>900</v>
      </c>
      <c r="C1906" s="11">
        <v>48.5</v>
      </c>
      <c r="D1906" s="12">
        <v>48.505000000000003</v>
      </c>
      <c r="E1906" s="9" t="str">
        <f t="shared" si="119"/>
        <v/>
      </c>
      <c r="F1906" s="9" t="str">
        <f t="shared" si="120"/>
        <v/>
      </c>
      <c r="G1906" s="9" t="str">
        <f t="shared" si="121"/>
        <v/>
      </c>
      <c r="H1906" s="13">
        <v>-5</v>
      </c>
      <c r="I1906" s="13" t="str">
        <f t="shared" si="115"/>
        <v/>
      </c>
      <c r="J1906" s="13" t="str">
        <f t="shared" si="116"/>
        <v/>
      </c>
      <c r="K1906" s="13" t="str">
        <f t="shared" si="117"/>
        <v/>
      </c>
      <c r="L1906" s="13" t="str">
        <f t="shared" si="118"/>
        <v/>
      </c>
      <c r="P1906" s="6"/>
    </row>
    <row r="1907" spans="1:16" x14ac:dyDescent="0.25">
      <c r="A1907" s="7">
        <v>40622</v>
      </c>
      <c r="B1907" s="8">
        <v>1000</v>
      </c>
      <c r="C1907" s="11">
        <v>51.1</v>
      </c>
      <c r="D1907" s="12">
        <v>51.1</v>
      </c>
      <c r="E1907" s="9" t="str">
        <f t="shared" si="119"/>
        <v/>
      </c>
      <c r="F1907" s="9" t="str">
        <f t="shared" si="120"/>
        <v/>
      </c>
      <c r="G1907" s="9" t="str">
        <f t="shared" si="121"/>
        <v/>
      </c>
      <c r="H1907" s="13">
        <v>-5</v>
      </c>
      <c r="I1907" s="13" t="str">
        <f t="shared" si="115"/>
        <v/>
      </c>
      <c r="J1907" s="13" t="str">
        <f t="shared" si="116"/>
        <v/>
      </c>
      <c r="K1907" s="13" t="str">
        <f t="shared" si="117"/>
        <v/>
      </c>
      <c r="L1907" s="13" t="str">
        <f t="shared" si="118"/>
        <v/>
      </c>
      <c r="P1907" s="5"/>
    </row>
    <row r="1908" spans="1:16" x14ac:dyDescent="0.25">
      <c r="A1908" s="7">
        <v>40622</v>
      </c>
      <c r="B1908" s="8">
        <v>1100</v>
      </c>
      <c r="C1908" s="11">
        <v>52.1</v>
      </c>
      <c r="D1908" s="12">
        <v>52.1</v>
      </c>
      <c r="E1908" s="9" t="str">
        <f t="shared" si="119"/>
        <v/>
      </c>
      <c r="F1908" s="9" t="str">
        <f t="shared" si="120"/>
        <v/>
      </c>
      <c r="G1908" s="9" t="str">
        <f t="shared" si="121"/>
        <v/>
      </c>
      <c r="H1908" s="13">
        <v>-5</v>
      </c>
      <c r="I1908" s="13" t="str">
        <f t="shared" si="115"/>
        <v/>
      </c>
      <c r="J1908" s="13" t="str">
        <f t="shared" si="116"/>
        <v/>
      </c>
      <c r="K1908" s="13" t="str">
        <f t="shared" si="117"/>
        <v/>
      </c>
      <c r="L1908" s="13" t="str">
        <f t="shared" si="118"/>
        <v/>
      </c>
      <c r="P1908" s="6"/>
    </row>
    <row r="1909" spans="1:16" x14ac:dyDescent="0.25">
      <c r="A1909" s="7">
        <v>40622</v>
      </c>
      <c r="B1909" s="8">
        <v>1200</v>
      </c>
      <c r="C1909" s="11">
        <v>51.12</v>
      </c>
      <c r="D1909" s="12">
        <v>51.122</v>
      </c>
      <c r="E1909" s="9" t="str">
        <f t="shared" si="119"/>
        <v/>
      </c>
      <c r="F1909" s="9" t="str">
        <f t="shared" si="120"/>
        <v/>
      </c>
      <c r="G1909" s="9" t="str">
        <f t="shared" si="121"/>
        <v/>
      </c>
      <c r="H1909" s="13">
        <v>-5</v>
      </c>
      <c r="I1909" s="13" t="str">
        <f t="shared" si="115"/>
        <v/>
      </c>
      <c r="J1909" s="13" t="str">
        <f t="shared" si="116"/>
        <v/>
      </c>
      <c r="K1909" s="13" t="str">
        <f t="shared" si="117"/>
        <v/>
      </c>
      <c r="L1909" s="13" t="str">
        <f t="shared" si="118"/>
        <v/>
      </c>
      <c r="P1909" s="5"/>
    </row>
    <row r="1910" spans="1:16" x14ac:dyDescent="0.25">
      <c r="A1910" s="7">
        <v>40622</v>
      </c>
      <c r="B1910" s="8">
        <v>1300</v>
      </c>
      <c r="C1910" s="11">
        <v>43.02</v>
      </c>
      <c r="D1910" s="12">
        <v>43.021000000000001</v>
      </c>
      <c r="E1910" s="9" t="str">
        <f t="shared" si="119"/>
        <v/>
      </c>
      <c r="F1910" s="9" t="str">
        <f t="shared" si="120"/>
        <v/>
      </c>
      <c r="G1910" s="9" t="str">
        <f t="shared" si="121"/>
        <v/>
      </c>
      <c r="H1910" s="13">
        <v>-5</v>
      </c>
      <c r="I1910" s="13" t="str">
        <f t="shared" si="115"/>
        <v/>
      </c>
      <c r="J1910" s="13" t="str">
        <f t="shared" si="116"/>
        <v/>
      </c>
      <c r="K1910" s="13" t="str">
        <f t="shared" si="117"/>
        <v/>
      </c>
      <c r="L1910" s="13" t="str">
        <f t="shared" si="118"/>
        <v/>
      </c>
      <c r="P1910" s="6"/>
    </row>
    <row r="1911" spans="1:16" x14ac:dyDescent="0.25">
      <c r="A1911" s="7">
        <v>40622</v>
      </c>
      <c r="B1911" s="8">
        <v>1400</v>
      </c>
      <c r="C1911" s="11">
        <v>37.229999999999997</v>
      </c>
      <c r="D1911" s="12">
        <v>37.228000000000002</v>
      </c>
      <c r="E1911" s="9" t="str">
        <f t="shared" si="119"/>
        <v/>
      </c>
      <c r="F1911" s="9" t="str">
        <f t="shared" si="120"/>
        <v/>
      </c>
      <c r="G1911" s="9" t="str">
        <f t="shared" si="121"/>
        <v/>
      </c>
      <c r="H1911" s="13">
        <v>-5</v>
      </c>
      <c r="I1911" s="13" t="str">
        <f t="shared" si="115"/>
        <v/>
      </c>
      <c r="J1911" s="13" t="str">
        <f t="shared" si="116"/>
        <v/>
      </c>
      <c r="K1911" s="13" t="str">
        <f t="shared" si="117"/>
        <v/>
      </c>
      <c r="L1911" s="13" t="str">
        <f t="shared" si="118"/>
        <v/>
      </c>
      <c r="P1911" s="5"/>
    </row>
    <row r="1912" spans="1:16" x14ac:dyDescent="0.25">
      <c r="A1912" s="7">
        <v>40622</v>
      </c>
      <c r="B1912" s="8">
        <v>1500</v>
      </c>
      <c r="C1912" s="11">
        <v>33.71</v>
      </c>
      <c r="D1912" s="12">
        <v>33.713000000000001</v>
      </c>
      <c r="E1912" s="9" t="str">
        <f t="shared" si="119"/>
        <v/>
      </c>
      <c r="F1912" s="9" t="str">
        <f t="shared" si="120"/>
        <v/>
      </c>
      <c r="G1912" s="9" t="str">
        <f t="shared" si="121"/>
        <v/>
      </c>
      <c r="H1912" s="13">
        <v>-5</v>
      </c>
      <c r="I1912" s="13" t="str">
        <f t="shared" si="115"/>
        <v/>
      </c>
      <c r="J1912" s="13" t="str">
        <f t="shared" si="116"/>
        <v/>
      </c>
      <c r="K1912" s="13" t="str">
        <f t="shared" si="117"/>
        <v/>
      </c>
      <c r="L1912" s="13" t="str">
        <f t="shared" si="118"/>
        <v/>
      </c>
      <c r="P1912" s="6"/>
    </row>
    <row r="1913" spans="1:16" x14ac:dyDescent="0.25">
      <c r="A1913" s="7">
        <v>40622</v>
      </c>
      <c r="B1913" s="8">
        <v>1600</v>
      </c>
      <c r="C1913" s="11">
        <v>42.59</v>
      </c>
      <c r="D1913" s="12">
        <v>17.047000000000001</v>
      </c>
      <c r="E1913" s="9" t="str">
        <f t="shared" si="119"/>
        <v/>
      </c>
      <c r="F1913" s="9" t="str">
        <f t="shared" si="120"/>
        <v/>
      </c>
      <c r="G1913" s="9" t="str">
        <f t="shared" si="121"/>
        <v/>
      </c>
      <c r="H1913" s="13">
        <v>-5</v>
      </c>
      <c r="I1913" s="13" t="str">
        <f t="shared" ref="I1913:I1976" si="122">IF(A1913=A1914,"",MAX(G1913-H1913,0))</f>
        <v/>
      </c>
      <c r="J1913" s="13" t="str">
        <f t="shared" ref="J1913:J1976" si="123">IF(A1913=A1914,"",I1913*10*24)</f>
        <v/>
      </c>
      <c r="K1913" s="13" t="str">
        <f t="shared" ref="K1913:K1976" si="124">IF(A1913=A1914,"",MAX(H1913-G1913,0))</f>
        <v/>
      </c>
      <c r="L1913" s="13" t="str">
        <f t="shared" ref="L1913:L1976" si="125">IF(A1913=A1914,"",K1913*10*24)</f>
        <v/>
      </c>
      <c r="P1913" s="5"/>
    </row>
    <row r="1914" spans="1:16" x14ac:dyDescent="0.25">
      <c r="A1914" s="7">
        <v>40622</v>
      </c>
      <c r="B1914" s="8">
        <v>1700</v>
      </c>
      <c r="C1914" s="11">
        <v>44.87</v>
      </c>
      <c r="D1914" s="12">
        <v>17.641999999999999</v>
      </c>
      <c r="E1914" s="9" t="str">
        <f t="shared" si="119"/>
        <v/>
      </c>
      <c r="F1914" s="9" t="str">
        <f t="shared" si="120"/>
        <v/>
      </c>
      <c r="G1914" s="9" t="str">
        <f t="shared" si="121"/>
        <v/>
      </c>
      <c r="H1914" s="13">
        <v>-5</v>
      </c>
      <c r="I1914" s="13" t="str">
        <f t="shared" si="122"/>
        <v/>
      </c>
      <c r="J1914" s="13" t="str">
        <f t="shared" si="123"/>
        <v/>
      </c>
      <c r="K1914" s="13" t="str">
        <f t="shared" si="124"/>
        <v/>
      </c>
      <c r="L1914" s="13" t="str">
        <f t="shared" si="125"/>
        <v/>
      </c>
      <c r="P1914" s="6"/>
    </row>
    <row r="1915" spans="1:16" x14ac:dyDescent="0.25">
      <c r="A1915" s="7">
        <v>40622</v>
      </c>
      <c r="B1915" s="8">
        <v>1800</v>
      </c>
      <c r="C1915" s="11">
        <v>59.39</v>
      </c>
      <c r="D1915" s="12">
        <v>44.7</v>
      </c>
      <c r="E1915" s="9" t="str">
        <f t="shared" si="119"/>
        <v/>
      </c>
      <c r="F1915" s="9" t="str">
        <f t="shared" si="120"/>
        <v/>
      </c>
      <c r="G1915" s="9" t="str">
        <f t="shared" si="121"/>
        <v/>
      </c>
      <c r="H1915" s="13">
        <v>-5</v>
      </c>
      <c r="I1915" s="13" t="str">
        <f t="shared" si="122"/>
        <v/>
      </c>
      <c r="J1915" s="13" t="str">
        <f t="shared" si="123"/>
        <v/>
      </c>
      <c r="K1915" s="13" t="str">
        <f t="shared" si="124"/>
        <v/>
      </c>
      <c r="L1915" s="13" t="str">
        <f t="shared" si="125"/>
        <v/>
      </c>
      <c r="P1915" s="5"/>
    </row>
    <row r="1916" spans="1:16" x14ac:dyDescent="0.25">
      <c r="A1916" s="7">
        <v>40622</v>
      </c>
      <c r="B1916" s="8">
        <v>1900</v>
      </c>
      <c r="C1916" s="11">
        <v>69</v>
      </c>
      <c r="D1916" s="12">
        <v>68.995000000000005</v>
      </c>
      <c r="E1916" s="9" t="str">
        <f t="shared" si="119"/>
        <v/>
      </c>
      <c r="F1916" s="9" t="str">
        <f t="shared" si="120"/>
        <v/>
      </c>
      <c r="G1916" s="9" t="str">
        <f t="shared" si="121"/>
        <v/>
      </c>
      <c r="H1916" s="13">
        <v>-5</v>
      </c>
      <c r="I1916" s="13" t="str">
        <f t="shared" si="122"/>
        <v/>
      </c>
      <c r="J1916" s="13" t="str">
        <f t="shared" si="123"/>
        <v/>
      </c>
      <c r="K1916" s="13" t="str">
        <f t="shared" si="124"/>
        <v/>
      </c>
      <c r="L1916" s="13" t="str">
        <f t="shared" si="125"/>
        <v/>
      </c>
      <c r="P1916" s="6"/>
    </row>
    <row r="1917" spans="1:16" x14ac:dyDescent="0.25">
      <c r="A1917" s="7">
        <v>40622</v>
      </c>
      <c r="B1917" s="8">
        <v>2000</v>
      </c>
      <c r="C1917" s="11">
        <v>62.98</v>
      </c>
      <c r="D1917" s="12">
        <v>62.98</v>
      </c>
      <c r="E1917" s="9" t="str">
        <f t="shared" si="119"/>
        <v/>
      </c>
      <c r="F1917" s="9" t="str">
        <f t="shared" si="120"/>
        <v/>
      </c>
      <c r="G1917" s="9" t="str">
        <f t="shared" si="121"/>
        <v/>
      </c>
      <c r="H1917" s="13">
        <v>-5</v>
      </c>
      <c r="I1917" s="13" t="str">
        <f t="shared" si="122"/>
        <v/>
      </c>
      <c r="J1917" s="13" t="str">
        <f t="shared" si="123"/>
        <v/>
      </c>
      <c r="K1917" s="13" t="str">
        <f t="shared" si="124"/>
        <v/>
      </c>
      <c r="L1917" s="13" t="str">
        <f t="shared" si="125"/>
        <v/>
      </c>
      <c r="P1917" s="5"/>
    </row>
    <row r="1918" spans="1:16" x14ac:dyDescent="0.25">
      <c r="A1918" s="7">
        <v>40622</v>
      </c>
      <c r="B1918" s="8">
        <v>2100</v>
      </c>
      <c r="C1918" s="11">
        <v>54.1</v>
      </c>
      <c r="D1918" s="12">
        <v>54.1</v>
      </c>
      <c r="E1918" s="9" t="str">
        <f t="shared" si="119"/>
        <v/>
      </c>
      <c r="F1918" s="9" t="str">
        <f t="shared" si="120"/>
        <v/>
      </c>
      <c r="G1918" s="9" t="str">
        <f t="shared" si="121"/>
        <v/>
      </c>
      <c r="H1918" s="13">
        <v>-5</v>
      </c>
      <c r="I1918" s="13" t="str">
        <f t="shared" si="122"/>
        <v/>
      </c>
      <c r="J1918" s="13" t="str">
        <f t="shared" si="123"/>
        <v/>
      </c>
      <c r="K1918" s="13" t="str">
        <f t="shared" si="124"/>
        <v/>
      </c>
      <c r="L1918" s="13" t="str">
        <f t="shared" si="125"/>
        <v/>
      </c>
      <c r="P1918" s="6"/>
    </row>
    <row r="1919" spans="1:16" x14ac:dyDescent="0.25">
      <c r="A1919" s="7">
        <v>40622</v>
      </c>
      <c r="B1919" s="8">
        <v>2200</v>
      </c>
      <c r="C1919" s="11">
        <v>55.9</v>
      </c>
      <c r="D1919" s="12">
        <v>55.904000000000003</v>
      </c>
      <c r="E1919" s="9" t="str">
        <f t="shared" si="119"/>
        <v/>
      </c>
      <c r="F1919" s="9" t="str">
        <f t="shared" si="120"/>
        <v/>
      </c>
      <c r="G1919" s="9" t="str">
        <f t="shared" si="121"/>
        <v/>
      </c>
      <c r="H1919" s="13">
        <v>-5</v>
      </c>
      <c r="I1919" s="13" t="str">
        <f t="shared" si="122"/>
        <v/>
      </c>
      <c r="J1919" s="13" t="str">
        <f t="shared" si="123"/>
        <v/>
      </c>
      <c r="K1919" s="13" t="str">
        <f t="shared" si="124"/>
        <v/>
      </c>
      <c r="L1919" s="13" t="str">
        <f t="shared" si="125"/>
        <v/>
      </c>
      <c r="P1919" s="5"/>
    </row>
    <row r="1920" spans="1:16" x14ac:dyDescent="0.25">
      <c r="A1920" s="7">
        <v>40622</v>
      </c>
      <c r="B1920" s="8">
        <v>2300</v>
      </c>
      <c r="C1920" s="11">
        <v>49.96</v>
      </c>
      <c r="D1920" s="12">
        <v>49.96</v>
      </c>
      <c r="E1920" s="9">
        <f t="shared" si="119"/>
        <v>47.480833333333344</v>
      </c>
      <c r="F1920" s="9">
        <f t="shared" si="120"/>
        <v>44.670375</v>
      </c>
      <c r="G1920" s="9">
        <f t="shared" si="121"/>
        <v>2.8104583333333437</v>
      </c>
      <c r="H1920" s="13">
        <v>-5</v>
      </c>
      <c r="I1920" s="13">
        <f t="shared" si="122"/>
        <v>7.8104583333333437</v>
      </c>
      <c r="J1920" s="13">
        <f t="shared" si="123"/>
        <v>1874.5100000000025</v>
      </c>
      <c r="K1920" s="13">
        <f t="shared" si="124"/>
        <v>0</v>
      </c>
      <c r="L1920" s="13">
        <f t="shared" si="125"/>
        <v>0</v>
      </c>
      <c r="P1920" s="6"/>
    </row>
    <row r="1921" spans="1:16" x14ac:dyDescent="0.25">
      <c r="A1921" s="7">
        <v>40623</v>
      </c>
      <c r="B1921" s="8">
        <v>0</v>
      </c>
      <c r="C1921" s="11">
        <v>49.17</v>
      </c>
      <c r="D1921" s="12">
        <v>49.165999999999997</v>
      </c>
      <c r="E1921" s="9" t="str">
        <f t="shared" si="119"/>
        <v/>
      </c>
      <c r="F1921" s="9" t="str">
        <f t="shared" si="120"/>
        <v/>
      </c>
      <c r="G1921" s="9" t="str">
        <f t="shared" si="121"/>
        <v/>
      </c>
      <c r="H1921" s="13">
        <v>-5</v>
      </c>
      <c r="I1921" s="13" t="str">
        <f t="shared" si="122"/>
        <v/>
      </c>
      <c r="J1921" s="13" t="str">
        <f t="shared" si="123"/>
        <v/>
      </c>
      <c r="K1921" s="13" t="str">
        <f t="shared" si="124"/>
        <v/>
      </c>
      <c r="L1921" s="13" t="str">
        <f t="shared" si="125"/>
        <v/>
      </c>
      <c r="P1921" s="5"/>
    </row>
    <row r="1922" spans="1:16" x14ac:dyDescent="0.25">
      <c r="A1922" s="7">
        <v>40623</v>
      </c>
      <c r="B1922" s="8">
        <v>100</v>
      </c>
      <c r="C1922" s="11">
        <v>45.54</v>
      </c>
      <c r="D1922" s="12">
        <v>45.540999999999997</v>
      </c>
      <c r="E1922" s="9" t="str">
        <f t="shared" si="119"/>
        <v/>
      </c>
      <c r="F1922" s="9" t="str">
        <f t="shared" si="120"/>
        <v/>
      </c>
      <c r="G1922" s="9" t="str">
        <f t="shared" si="121"/>
        <v/>
      </c>
      <c r="H1922" s="13">
        <v>-5</v>
      </c>
      <c r="I1922" s="13" t="str">
        <f t="shared" si="122"/>
        <v/>
      </c>
      <c r="J1922" s="13" t="str">
        <f t="shared" si="123"/>
        <v/>
      </c>
      <c r="K1922" s="13" t="str">
        <f t="shared" si="124"/>
        <v/>
      </c>
      <c r="L1922" s="13" t="str">
        <f t="shared" si="125"/>
        <v/>
      </c>
      <c r="P1922" s="6"/>
    </row>
    <row r="1923" spans="1:16" x14ac:dyDescent="0.25">
      <c r="A1923" s="7">
        <v>40623</v>
      </c>
      <c r="B1923" s="8">
        <v>200</v>
      </c>
      <c r="C1923" s="11">
        <v>41.98</v>
      </c>
      <c r="D1923" s="12">
        <v>41.978999999999999</v>
      </c>
      <c r="E1923" s="9" t="str">
        <f t="shared" si="119"/>
        <v/>
      </c>
      <c r="F1923" s="9" t="str">
        <f t="shared" si="120"/>
        <v/>
      </c>
      <c r="G1923" s="9" t="str">
        <f t="shared" si="121"/>
        <v/>
      </c>
      <c r="H1923" s="13">
        <v>-5</v>
      </c>
      <c r="I1923" s="13" t="str">
        <f t="shared" si="122"/>
        <v/>
      </c>
      <c r="J1923" s="13" t="str">
        <f t="shared" si="123"/>
        <v/>
      </c>
      <c r="K1923" s="13" t="str">
        <f t="shared" si="124"/>
        <v/>
      </c>
      <c r="L1923" s="13" t="str">
        <f t="shared" si="125"/>
        <v/>
      </c>
      <c r="P1923" s="5"/>
    </row>
    <row r="1924" spans="1:16" x14ac:dyDescent="0.25">
      <c r="A1924" s="7">
        <v>40623</v>
      </c>
      <c r="B1924" s="8">
        <v>300</v>
      </c>
      <c r="C1924" s="11">
        <v>36.68</v>
      </c>
      <c r="D1924" s="12">
        <v>36.680999999999997</v>
      </c>
      <c r="E1924" s="9" t="str">
        <f t="shared" si="119"/>
        <v/>
      </c>
      <c r="F1924" s="9" t="str">
        <f t="shared" si="120"/>
        <v/>
      </c>
      <c r="G1924" s="9" t="str">
        <f t="shared" si="121"/>
        <v/>
      </c>
      <c r="H1924" s="13">
        <v>-5</v>
      </c>
      <c r="I1924" s="13" t="str">
        <f t="shared" si="122"/>
        <v/>
      </c>
      <c r="J1924" s="13" t="str">
        <f t="shared" si="123"/>
        <v/>
      </c>
      <c r="K1924" s="13" t="str">
        <f t="shared" si="124"/>
        <v/>
      </c>
      <c r="L1924" s="13" t="str">
        <f t="shared" si="125"/>
        <v/>
      </c>
      <c r="P1924" s="6"/>
    </row>
    <row r="1925" spans="1:16" x14ac:dyDescent="0.25">
      <c r="A1925" s="7">
        <v>40623</v>
      </c>
      <c r="B1925" s="8">
        <v>400</v>
      </c>
      <c r="C1925" s="11">
        <v>39.18</v>
      </c>
      <c r="D1925" s="12">
        <v>39.18</v>
      </c>
      <c r="E1925" s="9" t="str">
        <f t="shared" si="119"/>
        <v/>
      </c>
      <c r="F1925" s="9" t="str">
        <f t="shared" si="120"/>
        <v/>
      </c>
      <c r="G1925" s="9" t="str">
        <f t="shared" si="121"/>
        <v/>
      </c>
      <c r="H1925" s="13">
        <v>-5</v>
      </c>
      <c r="I1925" s="13" t="str">
        <f t="shared" si="122"/>
        <v/>
      </c>
      <c r="J1925" s="13" t="str">
        <f t="shared" si="123"/>
        <v/>
      </c>
      <c r="K1925" s="13" t="str">
        <f t="shared" si="124"/>
        <v/>
      </c>
      <c r="L1925" s="13" t="str">
        <f t="shared" si="125"/>
        <v/>
      </c>
      <c r="P1925" s="5"/>
    </row>
    <row r="1926" spans="1:16" x14ac:dyDescent="0.25">
      <c r="A1926" s="7">
        <v>40623</v>
      </c>
      <c r="B1926" s="8">
        <v>500</v>
      </c>
      <c r="C1926" s="11">
        <v>42.97</v>
      </c>
      <c r="D1926" s="12">
        <v>42.970999999999997</v>
      </c>
      <c r="E1926" s="9" t="str">
        <f t="shared" si="119"/>
        <v/>
      </c>
      <c r="F1926" s="9" t="str">
        <f t="shared" si="120"/>
        <v/>
      </c>
      <c r="G1926" s="9" t="str">
        <f t="shared" si="121"/>
        <v/>
      </c>
      <c r="H1926" s="13">
        <v>-5</v>
      </c>
      <c r="I1926" s="13" t="str">
        <f t="shared" si="122"/>
        <v/>
      </c>
      <c r="J1926" s="13" t="str">
        <f t="shared" si="123"/>
        <v/>
      </c>
      <c r="K1926" s="13" t="str">
        <f t="shared" si="124"/>
        <v/>
      </c>
      <c r="L1926" s="13" t="str">
        <f t="shared" si="125"/>
        <v/>
      </c>
      <c r="P1926" s="6"/>
    </row>
    <row r="1927" spans="1:16" x14ac:dyDescent="0.25">
      <c r="A1927" s="7">
        <v>40623</v>
      </c>
      <c r="B1927" s="8">
        <v>600</v>
      </c>
      <c r="C1927" s="11">
        <v>53.83</v>
      </c>
      <c r="D1927" s="12">
        <v>53.83</v>
      </c>
      <c r="E1927" s="9" t="str">
        <f t="shared" si="119"/>
        <v/>
      </c>
      <c r="F1927" s="9" t="str">
        <f t="shared" si="120"/>
        <v/>
      </c>
      <c r="G1927" s="9" t="str">
        <f t="shared" si="121"/>
        <v/>
      </c>
      <c r="H1927" s="13">
        <v>-5</v>
      </c>
      <c r="I1927" s="13" t="str">
        <f t="shared" si="122"/>
        <v/>
      </c>
      <c r="J1927" s="13" t="str">
        <f t="shared" si="123"/>
        <v/>
      </c>
      <c r="K1927" s="13" t="str">
        <f t="shared" si="124"/>
        <v/>
      </c>
      <c r="L1927" s="13" t="str">
        <f t="shared" si="125"/>
        <v/>
      </c>
      <c r="P1927" s="5"/>
    </row>
    <row r="1928" spans="1:16" x14ac:dyDescent="0.25">
      <c r="A1928" s="7">
        <v>40623</v>
      </c>
      <c r="B1928" s="8">
        <v>700</v>
      </c>
      <c r="C1928" s="11">
        <v>67.38</v>
      </c>
      <c r="D1928" s="12">
        <v>67.376000000000005</v>
      </c>
      <c r="E1928" s="9" t="str">
        <f t="shared" si="119"/>
        <v/>
      </c>
      <c r="F1928" s="9" t="str">
        <f t="shared" si="120"/>
        <v/>
      </c>
      <c r="G1928" s="9" t="str">
        <f t="shared" si="121"/>
        <v/>
      </c>
      <c r="H1928" s="13">
        <v>-5</v>
      </c>
      <c r="I1928" s="13" t="str">
        <f t="shared" si="122"/>
        <v/>
      </c>
      <c r="J1928" s="13" t="str">
        <f t="shared" si="123"/>
        <v/>
      </c>
      <c r="K1928" s="13" t="str">
        <f t="shared" si="124"/>
        <v/>
      </c>
      <c r="L1928" s="13" t="str">
        <f t="shared" si="125"/>
        <v/>
      </c>
      <c r="P1928" s="6"/>
    </row>
    <row r="1929" spans="1:16" x14ac:dyDescent="0.25">
      <c r="A1929" s="7">
        <v>40623</v>
      </c>
      <c r="B1929" s="8">
        <v>800</v>
      </c>
      <c r="C1929" s="11">
        <v>68.47</v>
      </c>
      <c r="D1929" s="12">
        <v>68.472999999999999</v>
      </c>
      <c r="E1929" s="9" t="str">
        <f t="shared" si="119"/>
        <v/>
      </c>
      <c r="F1929" s="9" t="str">
        <f t="shared" si="120"/>
        <v/>
      </c>
      <c r="G1929" s="9" t="str">
        <f t="shared" si="121"/>
        <v/>
      </c>
      <c r="H1929" s="13">
        <v>-5</v>
      </c>
      <c r="I1929" s="13" t="str">
        <f t="shared" si="122"/>
        <v/>
      </c>
      <c r="J1929" s="13" t="str">
        <f t="shared" si="123"/>
        <v/>
      </c>
      <c r="K1929" s="13" t="str">
        <f t="shared" si="124"/>
        <v/>
      </c>
      <c r="L1929" s="13" t="str">
        <f t="shared" si="125"/>
        <v/>
      </c>
      <c r="P1929" s="5"/>
    </row>
    <row r="1930" spans="1:16" x14ac:dyDescent="0.25">
      <c r="A1930" s="7">
        <v>40623</v>
      </c>
      <c r="B1930" s="8">
        <v>900</v>
      </c>
      <c r="C1930" s="11">
        <v>68.3</v>
      </c>
      <c r="D1930" s="12">
        <v>68.3</v>
      </c>
      <c r="E1930" s="9" t="str">
        <f t="shared" si="119"/>
        <v/>
      </c>
      <c r="F1930" s="9" t="str">
        <f t="shared" si="120"/>
        <v/>
      </c>
      <c r="G1930" s="9" t="str">
        <f t="shared" si="121"/>
        <v/>
      </c>
      <c r="H1930" s="13">
        <v>-5</v>
      </c>
      <c r="I1930" s="13" t="str">
        <f t="shared" si="122"/>
        <v/>
      </c>
      <c r="J1930" s="13" t="str">
        <f t="shared" si="123"/>
        <v/>
      </c>
      <c r="K1930" s="13" t="str">
        <f t="shared" si="124"/>
        <v/>
      </c>
      <c r="L1930" s="13" t="str">
        <f t="shared" si="125"/>
        <v/>
      </c>
      <c r="P1930" s="6"/>
    </row>
    <row r="1931" spans="1:16" x14ac:dyDescent="0.25">
      <c r="A1931" s="7">
        <v>40623</v>
      </c>
      <c r="B1931" s="8">
        <v>1000</v>
      </c>
      <c r="C1931" s="11">
        <v>65.42</v>
      </c>
      <c r="D1931" s="12">
        <v>65.423000000000002</v>
      </c>
      <c r="E1931" s="9" t="str">
        <f t="shared" si="119"/>
        <v/>
      </c>
      <c r="F1931" s="9" t="str">
        <f t="shared" si="120"/>
        <v/>
      </c>
      <c r="G1931" s="9" t="str">
        <f t="shared" si="121"/>
        <v/>
      </c>
      <c r="H1931" s="13">
        <v>-5</v>
      </c>
      <c r="I1931" s="13" t="str">
        <f t="shared" si="122"/>
        <v/>
      </c>
      <c r="J1931" s="13" t="str">
        <f t="shared" si="123"/>
        <v/>
      </c>
      <c r="K1931" s="13" t="str">
        <f t="shared" si="124"/>
        <v/>
      </c>
      <c r="L1931" s="13" t="str">
        <f t="shared" si="125"/>
        <v/>
      </c>
      <c r="P1931" s="5"/>
    </row>
    <row r="1932" spans="1:16" x14ac:dyDescent="0.25">
      <c r="A1932" s="7">
        <v>40623</v>
      </c>
      <c r="B1932" s="8">
        <v>1100</v>
      </c>
      <c r="C1932" s="11">
        <v>64.930000000000007</v>
      </c>
      <c r="D1932" s="12">
        <v>64.930000000000007</v>
      </c>
      <c r="E1932" s="9" t="str">
        <f t="shared" si="119"/>
        <v/>
      </c>
      <c r="F1932" s="9" t="str">
        <f t="shared" si="120"/>
        <v/>
      </c>
      <c r="G1932" s="9" t="str">
        <f t="shared" si="121"/>
        <v/>
      </c>
      <c r="H1932" s="13">
        <v>-5</v>
      </c>
      <c r="I1932" s="13" t="str">
        <f t="shared" si="122"/>
        <v/>
      </c>
      <c r="J1932" s="13" t="str">
        <f t="shared" si="123"/>
        <v/>
      </c>
      <c r="K1932" s="13" t="str">
        <f t="shared" si="124"/>
        <v/>
      </c>
      <c r="L1932" s="13" t="str">
        <f t="shared" si="125"/>
        <v/>
      </c>
      <c r="P1932" s="6"/>
    </row>
    <row r="1933" spans="1:16" x14ac:dyDescent="0.25">
      <c r="A1933" s="7">
        <v>40623</v>
      </c>
      <c r="B1933" s="8">
        <v>1200</v>
      </c>
      <c r="C1933" s="11">
        <v>59.07</v>
      </c>
      <c r="D1933" s="12">
        <v>59.072000000000003</v>
      </c>
      <c r="E1933" s="9" t="str">
        <f t="shared" si="119"/>
        <v/>
      </c>
      <c r="F1933" s="9" t="str">
        <f t="shared" si="120"/>
        <v/>
      </c>
      <c r="G1933" s="9" t="str">
        <f t="shared" si="121"/>
        <v/>
      </c>
      <c r="H1933" s="13">
        <v>-5</v>
      </c>
      <c r="I1933" s="13" t="str">
        <f t="shared" si="122"/>
        <v/>
      </c>
      <c r="J1933" s="13" t="str">
        <f t="shared" si="123"/>
        <v/>
      </c>
      <c r="K1933" s="13" t="str">
        <f t="shared" si="124"/>
        <v/>
      </c>
      <c r="L1933" s="13" t="str">
        <f t="shared" si="125"/>
        <v/>
      </c>
      <c r="P1933" s="5"/>
    </row>
    <row r="1934" spans="1:16" x14ac:dyDescent="0.25">
      <c r="A1934" s="7">
        <v>40623</v>
      </c>
      <c r="B1934" s="8">
        <v>1300</v>
      </c>
      <c r="C1934" s="11">
        <v>56.82</v>
      </c>
      <c r="D1934" s="12">
        <v>56.822000000000003</v>
      </c>
      <c r="E1934" s="9" t="str">
        <f t="shared" si="119"/>
        <v/>
      </c>
      <c r="F1934" s="9" t="str">
        <f t="shared" si="120"/>
        <v/>
      </c>
      <c r="G1934" s="9" t="str">
        <f t="shared" si="121"/>
        <v/>
      </c>
      <c r="H1934" s="13">
        <v>-5</v>
      </c>
      <c r="I1934" s="13" t="str">
        <f t="shared" si="122"/>
        <v/>
      </c>
      <c r="J1934" s="13" t="str">
        <f t="shared" si="123"/>
        <v/>
      </c>
      <c r="K1934" s="13" t="str">
        <f t="shared" si="124"/>
        <v/>
      </c>
      <c r="L1934" s="13" t="str">
        <f t="shared" si="125"/>
        <v/>
      </c>
      <c r="P1934" s="6"/>
    </row>
    <row r="1935" spans="1:16" x14ac:dyDescent="0.25">
      <c r="A1935" s="7">
        <v>40623</v>
      </c>
      <c r="B1935" s="8">
        <v>1400</v>
      </c>
      <c r="C1935" s="11">
        <v>54.09</v>
      </c>
      <c r="D1935" s="12">
        <v>54.093000000000004</v>
      </c>
      <c r="E1935" s="9" t="str">
        <f t="shared" si="119"/>
        <v/>
      </c>
      <c r="F1935" s="9" t="str">
        <f t="shared" si="120"/>
        <v/>
      </c>
      <c r="G1935" s="9" t="str">
        <f t="shared" si="121"/>
        <v/>
      </c>
      <c r="H1935" s="13">
        <v>-5</v>
      </c>
      <c r="I1935" s="13" t="str">
        <f t="shared" si="122"/>
        <v/>
      </c>
      <c r="J1935" s="13" t="str">
        <f t="shared" si="123"/>
        <v/>
      </c>
      <c r="K1935" s="13" t="str">
        <f t="shared" si="124"/>
        <v/>
      </c>
      <c r="L1935" s="13" t="str">
        <f t="shared" si="125"/>
        <v/>
      </c>
      <c r="P1935" s="5"/>
    </row>
    <row r="1936" spans="1:16" x14ac:dyDescent="0.25">
      <c r="A1936" s="7">
        <v>40623</v>
      </c>
      <c r="B1936" s="8">
        <v>1500</v>
      </c>
      <c r="C1936" s="11">
        <v>53.03</v>
      </c>
      <c r="D1936" s="12">
        <v>53.029000000000003</v>
      </c>
      <c r="E1936" s="9" t="str">
        <f t="shared" si="119"/>
        <v/>
      </c>
      <c r="F1936" s="9" t="str">
        <f t="shared" si="120"/>
        <v/>
      </c>
      <c r="G1936" s="9" t="str">
        <f t="shared" si="121"/>
        <v/>
      </c>
      <c r="H1936" s="13">
        <v>-5</v>
      </c>
      <c r="I1936" s="13" t="str">
        <f t="shared" si="122"/>
        <v/>
      </c>
      <c r="J1936" s="13" t="str">
        <f t="shared" si="123"/>
        <v/>
      </c>
      <c r="K1936" s="13" t="str">
        <f t="shared" si="124"/>
        <v/>
      </c>
      <c r="L1936" s="13" t="str">
        <f t="shared" si="125"/>
        <v/>
      </c>
      <c r="P1936" s="6"/>
    </row>
    <row r="1937" spans="1:16" x14ac:dyDescent="0.25">
      <c r="A1937" s="7">
        <v>40623</v>
      </c>
      <c r="B1937" s="8">
        <v>1600</v>
      </c>
      <c r="C1937" s="11">
        <v>52.22</v>
      </c>
      <c r="D1937" s="12">
        <v>52.22</v>
      </c>
      <c r="E1937" s="9" t="str">
        <f t="shared" si="119"/>
        <v/>
      </c>
      <c r="F1937" s="9" t="str">
        <f t="shared" si="120"/>
        <v/>
      </c>
      <c r="G1937" s="9" t="str">
        <f t="shared" si="121"/>
        <v/>
      </c>
      <c r="H1937" s="13">
        <v>-5</v>
      </c>
      <c r="I1937" s="13" t="str">
        <f t="shared" si="122"/>
        <v/>
      </c>
      <c r="J1937" s="13" t="str">
        <f t="shared" si="123"/>
        <v/>
      </c>
      <c r="K1937" s="13" t="str">
        <f t="shared" si="124"/>
        <v/>
      </c>
      <c r="L1937" s="13" t="str">
        <f t="shared" si="125"/>
        <v/>
      </c>
      <c r="P1937" s="5"/>
    </row>
    <row r="1938" spans="1:16" x14ac:dyDescent="0.25">
      <c r="A1938" s="7">
        <v>40623</v>
      </c>
      <c r="B1938" s="8">
        <v>1700</v>
      </c>
      <c r="C1938" s="11">
        <v>56.76</v>
      </c>
      <c r="D1938" s="12">
        <v>56.183999999999997</v>
      </c>
      <c r="E1938" s="9" t="str">
        <f t="shared" si="119"/>
        <v/>
      </c>
      <c r="F1938" s="9" t="str">
        <f t="shared" si="120"/>
        <v/>
      </c>
      <c r="G1938" s="9" t="str">
        <f t="shared" si="121"/>
        <v/>
      </c>
      <c r="H1938" s="13">
        <v>-5</v>
      </c>
      <c r="I1938" s="13" t="str">
        <f t="shared" si="122"/>
        <v/>
      </c>
      <c r="J1938" s="13" t="str">
        <f t="shared" si="123"/>
        <v/>
      </c>
      <c r="K1938" s="13" t="str">
        <f t="shared" si="124"/>
        <v/>
      </c>
      <c r="L1938" s="13" t="str">
        <f t="shared" si="125"/>
        <v/>
      </c>
      <c r="P1938" s="6"/>
    </row>
    <row r="1939" spans="1:16" x14ac:dyDescent="0.25">
      <c r="A1939" s="7">
        <v>40623</v>
      </c>
      <c r="B1939" s="8">
        <v>1800</v>
      </c>
      <c r="C1939" s="11">
        <v>67.42</v>
      </c>
      <c r="D1939" s="12">
        <v>67.421999999999997</v>
      </c>
      <c r="E1939" s="9" t="str">
        <f t="shared" si="119"/>
        <v/>
      </c>
      <c r="F1939" s="9" t="str">
        <f t="shared" si="120"/>
        <v/>
      </c>
      <c r="G1939" s="9" t="str">
        <f t="shared" si="121"/>
        <v/>
      </c>
      <c r="H1939" s="13">
        <v>-5</v>
      </c>
      <c r="I1939" s="13" t="str">
        <f t="shared" si="122"/>
        <v/>
      </c>
      <c r="J1939" s="13" t="str">
        <f t="shared" si="123"/>
        <v/>
      </c>
      <c r="K1939" s="13" t="str">
        <f t="shared" si="124"/>
        <v/>
      </c>
      <c r="L1939" s="13" t="str">
        <f t="shared" si="125"/>
        <v/>
      </c>
      <c r="P1939" s="5"/>
    </row>
    <row r="1940" spans="1:16" x14ac:dyDescent="0.25">
      <c r="A1940" s="7">
        <v>40623</v>
      </c>
      <c r="B1940" s="8">
        <v>1900</v>
      </c>
      <c r="C1940" s="11">
        <v>77.099999999999994</v>
      </c>
      <c r="D1940" s="12">
        <v>77.102000000000004</v>
      </c>
      <c r="E1940" s="9" t="str">
        <f t="shared" si="119"/>
        <v/>
      </c>
      <c r="F1940" s="9" t="str">
        <f t="shared" si="120"/>
        <v/>
      </c>
      <c r="G1940" s="9" t="str">
        <f t="shared" si="121"/>
        <v/>
      </c>
      <c r="H1940" s="13">
        <v>-5</v>
      </c>
      <c r="I1940" s="13" t="str">
        <f t="shared" si="122"/>
        <v/>
      </c>
      <c r="J1940" s="13" t="str">
        <f t="shared" si="123"/>
        <v/>
      </c>
      <c r="K1940" s="13" t="str">
        <f t="shared" si="124"/>
        <v/>
      </c>
      <c r="L1940" s="13" t="str">
        <f t="shared" si="125"/>
        <v/>
      </c>
      <c r="P1940" s="6"/>
    </row>
    <row r="1941" spans="1:16" x14ac:dyDescent="0.25">
      <c r="A1941" s="7">
        <v>40623</v>
      </c>
      <c r="B1941" s="8">
        <v>2000</v>
      </c>
      <c r="C1941" s="11">
        <v>65.41</v>
      </c>
      <c r="D1941" s="12">
        <v>65.41</v>
      </c>
      <c r="E1941" s="9" t="str">
        <f t="shared" si="119"/>
        <v/>
      </c>
      <c r="F1941" s="9" t="str">
        <f t="shared" si="120"/>
        <v/>
      </c>
      <c r="G1941" s="9" t="str">
        <f t="shared" si="121"/>
        <v/>
      </c>
      <c r="H1941" s="13">
        <v>-5</v>
      </c>
      <c r="I1941" s="13" t="str">
        <f t="shared" si="122"/>
        <v/>
      </c>
      <c r="J1941" s="13" t="str">
        <f t="shared" si="123"/>
        <v/>
      </c>
      <c r="K1941" s="13" t="str">
        <f t="shared" si="124"/>
        <v/>
      </c>
      <c r="L1941" s="13" t="str">
        <f t="shared" si="125"/>
        <v/>
      </c>
      <c r="P1941" s="5"/>
    </row>
    <row r="1942" spans="1:16" x14ac:dyDescent="0.25">
      <c r="A1942" s="7">
        <v>40623</v>
      </c>
      <c r="B1942" s="8">
        <v>2100</v>
      </c>
      <c r="C1942" s="11">
        <v>56.2</v>
      </c>
      <c r="D1942" s="12">
        <v>56.198999999999998</v>
      </c>
      <c r="E1942" s="9" t="str">
        <f t="shared" si="119"/>
        <v/>
      </c>
      <c r="F1942" s="9" t="str">
        <f t="shared" si="120"/>
        <v/>
      </c>
      <c r="G1942" s="9" t="str">
        <f t="shared" si="121"/>
        <v/>
      </c>
      <c r="H1942" s="13">
        <v>-5</v>
      </c>
      <c r="I1942" s="13" t="str">
        <f t="shared" si="122"/>
        <v/>
      </c>
      <c r="J1942" s="13" t="str">
        <f t="shared" si="123"/>
        <v/>
      </c>
      <c r="K1942" s="13" t="str">
        <f t="shared" si="124"/>
        <v/>
      </c>
      <c r="L1942" s="13" t="str">
        <f t="shared" si="125"/>
        <v/>
      </c>
      <c r="P1942" s="6"/>
    </row>
    <row r="1943" spans="1:16" x14ac:dyDescent="0.25">
      <c r="A1943" s="7">
        <v>40623</v>
      </c>
      <c r="B1943" s="8">
        <v>2200</v>
      </c>
      <c r="C1943" s="11">
        <v>53.02</v>
      </c>
      <c r="D1943" s="12">
        <v>53.021999999999998</v>
      </c>
      <c r="E1943" s="9" t="str">
        <f t="shared" si="119"/>
        <v/>
      </c>
      <c r="F1943" s="9" t="str">
        <f t="shared" si="120"/>
        <v/>
      </c>
      <c r="G1943" s="9" t="str">
        <f t="shared" si="121"/>
        <v/>
      </c>
      <c r="H1943" s="13">
        <v>-5</v>
      </c>
      <c r="I1943" s="13" t="str">
        <f t="shared" si="122"/>
        <v/>
      </c>
      <c r="J1943" s="13" t="str">
        <f t="shared" si="123"/>
        <v/>
      </c>
      <c r="K1943" s="13" t="str">
        <f t="shared" si="124"/>
        <v/>
      </c>
      <c r="L1943" s="13" t="str">
        <f t="shared" si="125"/>
        <v/>
      </c>
      <c r="P1943" s="5"/>
    </row>
    <row r="1944" spans="1:16" x14ac:dyDescent="0.25">
      <c r="A1944" s="7">
        <v>40623</v>
      </c>
      <c r="B1944" s="8">
        <v>2300</v>
      </c>
      <c r="C1944" s="11">
        <v>50.07</v>
      </c>
      <c r="D1944" s="12">
        <v>50.073999999999998</v>
      </c>
      <c r="E1944" s="9">
        <f t="shared" si="119"/>
        <v>56.044166666666662</v>
      </c>
      <c r="F1944" s="9">
        <f t="shared" si="120"/>
        <v>56.020791666666668</v>
      </c>
      <c r="G1944" s="9">
        <f t="shared" si="121"/>
        <v>2.3374999999994373E-2</v>
      </c>
      <c r="H1944" s="13">
        <v>-5</v>
      </c>
      <c r="I1944" s="13">
        <f t="shared" si="122"/>
        <v>5.0233749999999944</v>
      </c>
      <c r="J1944" s="13">
        <f t="shared" si="123"/>
        <v>1205.6099999999988</v>
      </c>
      <c r="K1944" s="13">
        <f t="shared" si="124"/>
        <v>0</v>
      </c>
      <c r="L1944" s="13">
        <f t="shared" si="125"/>
        <v>0</v>
      </c>
      <c r="P1944" s="6"/>
    </row>
    <row r="1945" spans="1:16" x14ac:dyDescent="0.25">
      <c r="A1945" s="7">
        <v>40624</v>
      </c>
      <c r="B1945" s="8">
        <v>0</v>
      </c>
      <c r="C1945" s="11">
        <v>47.45</v>
      </c>
      <c r="D1945" s="12">
        <v>47.45</v>
      </c>
      <c r="E1945" s="9" t="str">
        <f t="shared" si="119"/>
        <v/>
      </c>
      <c r="F1945" s="9" t="str">
        <f t="shared" si="120"/>
        <v/>
      </c>
      <c r="G1945" s="9" t="str">
        <f t="shared" si="121"/>
        <v/>
      </c>
      <c r="H1945" s="13">
        <v>-5</v>
      </c>
      <c r="I1945" s="13" t="str">
        <f t="shared" si="122"/>
        <v/>
      </c>
      <c r="J1945" s="13" t="str">
        <f t="shared" si="123"/>
        <v/>
      </c>
      <c r="K1945" s="13" t="str">
        <f t="shared" si="124"/>
        <v/>
      </c>
      <c r="L1945" s="13" t="str">
        <f t="shared" si="125"/>
        <v/>
      </c>
      <c r="P1945" s="5"/>
    </row>
    <row r="1946" spans="1:16" x14ac:dyDescent="0.25">
      <c r="A1946" s="7">
        <v>40624</v>
      </c>
      <c r="B1946" s="8">
        <v>100</v>
      </c>
      <c r="C1946" s="11">
        <v>47.16</v>
      </c>
      <c r="D1946" s="12">
        <v>47.164000000000001</v>
      </c>
      <c r="E1946" s="9" t="str">
        <f t="shared" si="119"/>
        <v/>
      </c>
      <c r="F1946" s="9" t="str">
        <f t="shared" si="120"/>
        <v/>
      </c>
      <c r="G1946" s="9" t="str">
        <f t="shared" si="121"/>
        <v/>
      </c>
      <c r="H1946" s="13">
        <v>-5</v>
      </c>
      <c r="I1946" s="13" t="str">
        <f t="shared" si="122"/>
        <v/>
      </c>
      <c r="J1946" s="13" t="str">
        <f t="shared" si="123"/>
        <v/>
      </c>
      <c r="K1946" s="13" t="str">
        <f t="shared" si="124"/>
        <v/>
      </c>
      <c r="L1946" s="13" t="str">
        <f t="shared" si="125"/>
        <v/>
      </c>
      <c r="P1946" s="6"/>
    </row>
    <row r="1947" spans="1:16" x14ac:dyDescent="0.25">
      <c r="A1947" s="7">
        <v>40624</v>
      </c>
      <c r="B1947" s="8">
        <v>200</v>
      </c>
      <c r="C1947" s="11">
        <v>44.76</v>
      </c>
      <c r="D1947" s="12">
        <v>44.761000000000003</v>
      </c>
      <c r="E1947" s="9" t="str">
        <f t="shared" si="119"/>
        <v/>
      </c>
      <c r="F1947" s="9" t="str">
        <f t="shared" si="120"/>
        <v/>
      </c>
      <c r="G1947" s="9" t="str">
        <f t="shared" si="121"/>
        <v/>
      </c>
      <c r="H1947" s="13">
        <v>-5</v>
      </c>
      <c r="I1947" s="13" t="str">
        <f t="shared" si="122"/>
        <v/>
      </c>
      <c r="J1947" s="13" t="str">
        <f t="shared" si="123"/>
        <v/>
      </c>
      <c r="K1947" s="13" t="str">
        <f t="shared" si="124"/>
        <v/>
      </c>
      <c r="L1947" s="13" t="str">
        <f t="shared" si="125"/>
        <v/>
      </c>
      <c r="P1947" s="5"/>
    </row>
    <row r="1948" spans="1:16" x14ac:dyDescent="0.25">
      <c r="A1948" s="7">
        <v>40624</v>
      </c>
      <c r="B1948" s="8">
        <v>300</v>
      </c>
      <c r="C1948" s="11">
        <v>42.96</v>
      </c>
      <c r="D1948" s="12">
        <v>42.954999999999998</v>
      </c>
      <c r="E1948" s="9" t="str">
        <f t="shared" si="119"/>
        <v/>
      </c>
      <c r="F1948" s="9" t="str">
        <f t="shared" si="120"/>
        <v/>
      </c>
      <c r="G1948" s="9" t="str">
        <f t="shared" si="121"/>
        <v/>
      </c>
      <c r="H1948" s="13">
        <v>-5</v>
      </c>
      <c r="I1948" s="13" t="str">
        <f t="shared" si="122"/>
        <v/>
      </c>
      <c r="J1948" s="13" t="str">
        <f t="shared" si="123"/>
        <v/>
      </c>
      <c r="K1948" s="13" t="str">
        <f t="shared" si="124"/>
        <v/>
      </c>
      <c r="L1948" s="13" t="str">
        <f t="shared" si="125"/>
        <v/>
      </c>
      <c r="P1948" s="6"/>
    </row>
    <row r="1949" spans="1:16" x14ac:dyDescent="0.25">
      <c r="A1949" s="7">
        <v>40624</v>
      </c>
      <c r="B1949" s="8">
        <v>400</v>
      </c>
      <c r="C1949" s="11">
        <v>44.92</v>
      </c>
      <c r="D1949" s="12">
        <v>44.921999999999997</v>
      </c>
      <c r="E1949" s="9" t="str">
        <f t="shared" si="119"/>
        <v/>
      </c>
      <c r="F1949" s="9" t="str">
        <f t="shared" si="120"/>
        <v/>
      </c>
      <c r="G1949" s="9" t="str">
        <f t="shared" si="121"/>
        <v/>
      </c>
      <c r="H1949" s="13">
        <v>-5</v>
      </c>
      <c r="I1949" s="13" t="str">
        <f t="shared" si="122"/>
        <v/>
      </c>
      <c r="J1949" s="13" t="str">
        <f t="shared" si="123"/>
        <v/>
      </c>
      <c r="K1949" s="13" t="str">
        <f t="shared" si="124"/>
        <v/>
      </c>
      <c r="L1949" s="13" t="str">
        <f t="shared" si="125"/>
        <v/>
      </c>
      <c r="P1949" s="5"/>
    </row>
    <row r="1950" spans="1:16" x14ac:dyDescent="0.25">
      <c r="A1950" s="7">
        <v>40624</v>
      </c>
      <c r="B1950" s="8">
        <v>500</v>
      </c>
      <c r="C1950" s="11">
        <v>49.94</v>
      </c>
      <c r="D1950" s="12">
        <v>49.94</v>
      </c>
      <c r="E1950" s="9" t="str">
        <f t="shared" si="119"/>
        <v/>
      </c>
      <c r="F1950" s="9" t="str">
        <f t="shared" si="120"/>
        <v/>
      </c>
      <c r="G1950" s="9" t="str">
        <f t="shared" si="121"/>
        <v/>
      </c>
      <c r="H1950" s="13">
        <v>-5</v>
      </c>
      <c r="I1950" s="13" t="str">
        <f t="shared" si="122"/>
        <v/>
      </c>
      <c r="J1950" s="13" t="str">
        <f t="shared" si="123"/>
        <v/>
      </c>
      <c r="K1950" s="13" t="str">
        <f t="shared" si="124"/>
        <v/>
      </c>
      <c r="L1950" s="13" t="str">
        <f t="shared" si="125"/>
        <v/>
      </c>
      <c r="P1950" s="6"/>
    </row>
    <row r="1951" spans="1:16" x14ac:dyDescent="0.25">
      <c r="A1951" s="7">
        <v>40624</v>
      </c>
      <c r="B1951" s="8">
        <v>600</v>
      </c>
      <c r="C1951" s="11">
        <v>57.06</v>
      </c>
      <c r="D1951" s="12">
        <v>57.057000000000002</v>
      </c>
      <c r="E1951" s="9" t="str">
        <f t="shared" si="119"/>
        <v/>
      </c>
      <c r="F1951" s="9" t="str">
        <f t="shared" si="120"/>
        <v/>
      </c>
      <c r="G1951" s="9" t="str">
        <f t="shared" si="121"/>
        <v/>
      </c>
      <c r="H1951" s="13">
        <v>-5</v>
      </c>
      <c r="I1951" s="13" t="str">
        <f t="shared" si="122"/>
        <v/>
      </c>
      <c r="J1951" s="13" t="str">
        <f t="shared" si="123"/>
        <v/>
      </c>
      <c r="K1951" s="13" t="str">
        <f t="shared" si="124"/>
        <v/>
      </c>
      <c r="L1951" s="13" t="str">
        <f t="shared" si="125"/>
        <v/>
      </c>
      <c r="P1951" s="5"/>
    </row>
    <row r="1952" spans="1:16" x14ac:dyDescent="0.25">
      <c r="A1952" s="7">
        <v>40624</v>
      </c>
      <c r="B1952" s="8">
        <v>700</v>
      </c>
      <c r="C1952" s="11">
        <v>67.489999999999995</v>
      </c>
      <c r="D1952" s="12">
        <v>67.486999999999995</v>
      </c>
      <c r="E1952" s="9" t="str">
        <f t="shared" si="119"/>
        <v/>
      </c>
      <c r="F1952" s="9" t="str">
        <f t="shared" si="120"/>
        <v/>
      </c>
      <c r="G1952" s="9" t="str">
        <f t="shared" si="121"/>
        <v/>
      </c>
      <c r="H1952" s="13">
        <v>-5</v>
      </c>
      <c r="I1952" s="13" t="str">
        <f t="shared" si="122"/>
        <v/>
      </c>
      <c r="J1952" s="13" t="str">
        <f t="shared" si="123"/>
        <v/>
      </c>
      <c r="K1952" s="13" t="str">
        <f t="shared" si="124"/>
        <v/>
      </c>
      <c r="L1952" s="13" t="str">
        <f t="shared" si="125"/>
        <v/>
      </c>
      <c r="P1952" s="6"/>
    </row>
    <row r="1953" spans="1:16" x14ac:dyDescent="0.25">
      <c r="A1953" s="7">
        <v>40624</v>
      </c>
      <c r="B1953" s="8">
        <v>800</v>
      </c>
      <c r="C1953" s="11">
        <v>68.53</v>
      </c>
      <c r="D1953" s="12">
        <v>68.525999999999996</v>
      </c>
      <c r="E1953" s="9" t="str">
        <f t="shared" si="119"/>
        <v/>
      </c>
      <c r="F1953" s="9" t="str">
        <f t="shared" si="120"/>
        <v/>
      </c>
      <c r="G1953" s="9" t="str">
        <f t="shared" si="121"/>
        <v/>
      </c>
      <c r="H1953" s="13">
        <v>-5</v>
      </c>
      <c r="I1953" s="13" t="str">
        <f t="shared" si="122"/>
        <v/>
      </c>
      <c r="J1953" s="13" t="str">
        <f t="shared" si="123"/>
        <v/>
      </c>
      <c r="K1953" s="13" t="str">
        <f t="shared" si="124"/>
        <v/>
      </c>
      <c r="L1953" s="13" t="str">
        <f t="shared" si="125"/>
        <v/>
      </c>
      <c r="P1953" s="5"/>
    </row>
    <row r="1954" spans="1:16" x14ac:dyDescent="0.25">
      <c r="A1954" s="7">
        <v>40624</v>
      </c>
      <c r="B1954" s="8">
        <v>900</v>
      </c>
      <c r="C1954" s="11">
        <v>66.89</v>
      </c>
      <c r="D1954" s="12">
        <v>66.893000000000001</v>
      </c>
      <c r="E1954" s="9" t="str">
        <f t="shared" si="119"/>
        <v/>
      </c>
      <c r="F1954" s="9" t="str">
        <f t="shared" si="120"/>
        <v/>
      </c>
      <c r="G1954" s="9" t="str">
        <f t="shared" si="121"/>
        <v/>
      </c>
      <c r="H1954" s="13">
        <v>-5</v>
      </c>
      <c r="I1954" s="13" t="str">
        <f t="shared" si="122"/>
        <v/>
      </c>
      <c r="J1954" s="13" t="str">
        <f t="shared" si="123"/>
        <v/>
      </c>
      <c r="K1954" s="13" t="str">
        <f t="shared" si="124"/>
        <v/>
      </c>
      <c r="L1954" s="13" t="str">
        <f t="shared" si="125"/>
        <v/>
      </c>
      <c r="P1954" s="6"/>
    </row>
    <row r="1955" spans="1:16" x14ac:dyDescent="0.25">
      <c r="A1955" s="7">
        <v>40624</v>
      </c>
      <c r="B1955" s="8">
        <v>1000</v>
      </c>
      <c r="C1955" s="11">
        <v>62.16</v>
      </c>
      <c r="D1955" s="12">
        <v>62.162999999999997</v>
      </c>
      <c r="E1955" s="9" t="str">
        <f t="shared" si="119"/>
        <v/>
      </c>
      <c r="F1955" s="9" t="str">
        <f t="shared" si="120"/>
        <v/>
      </c>
      <c r="G1955" s="9" t="str">
        <f t="shared" si="121"/>
        <v/>
      </c>
      <c r="H1955" s="13">
        <v>-5</v>
      </c>
      <c r="I1955" s="13" t="str">
        <f t="shared" si="122"/>
        <v/>
      </c>
      <c r="J1955" s="13" t="str">
        <f t="shared" si="123"/>
        <v/>
      </c>
      <c r="K1955" s="13" t="str">
        <f t="shared" si="124"/>
        <v/>
      </c>
      <c r="L1955" s="13" t="str">
        <f t="shared" si="125"/>
        <v/>
      </c>
      <c r="P1955" s="5"/>
    </row>
    <row r="1956" spans="1:16" x14ac:dyDescent="0.25">
      <c r="A1956" s="7">
        <v>40624</v>
      </c>
      <c r="B1956" s="8">
        <v>1100</v>
      </c>
      <c r="C1956" s="11">
        <v>59.96</v>
      </c>
      <c r="D1956" s="12">
        <v>59.957999999999998</v>
      </c>
      <c r="E1956" s="9" t="str">
        <f t="shared" si="119"/>
        <v/>
      </c>
      <c r="F1956" s="9" t="str">
        <f t="shared" si="120"/>
        <v/>
      </c>
      <c r="G1956" s="9" t="str">
        <f t="shared" si="121"/>
        <v/>
      </c>
      <c r="H1956" s="13">
        <v>-5</v>
      </c>
      <c r="I1956" s="13" t="str">
        <f t="shared" si="122"/>
        <v/>
      </c>
      <c r="J1956" s="13" t="str">
        <f t="shared" si="123"/>
        <v/>
      </c>
      <c r="K1956" s="13" t="str">
        <f t="shared" si="124"/>
        <v/>
      </c>
      <c r="L1956" s="13" t="str">
        <f t="shared" si="125"/>
        <v/>
      </c>
      <c r="P1956" s="6"/>
    </row>
    <row r="1957" spans="1:16" x14ac:dyDescent="0.25">
      <c r="A1957" s="7">
        <v>40624</v>
      </c>
      <c r="B1957" s="8">
        <v>1200</v>
      </c>
      <c r="C1957" s="11">
        <v>56.81</v>
      </c>
      <c r="D1957" s="12">
        <v>56.814</v>
      </c>
      <c r="E1957" s="9" t="str">
        <f t="shared" si="119"/>
        <v/>
      </c>
      <c r="F1957" s="9" t="str">
        <f t="shared" si="120"/>
        <v/>
      </c>
      <c r="G1957" s="9" t="str">
        <f t="shared" si="121"/>
        <v/>
      </c>
      <c r="H1957" s="13">
        <v>-5</v>
      </c>
      <c r="I1957" s="13" t="str">
        <f t="shared" si="122"/>
        <v/>
      </c>
      <c r="J1957" s="13" t="str">
        <f t="shared" si="123"/>
        <v/>
      </c>
      <c r="K1957" s="13" t="str">
        <f t="shared" si="124"/>
        <v/>
      </c>
      <c r="L1957" s="13" t="str">
        <f t="shared" si="125"/>
        <v/>
      </c>
      <c r="P1957" s="5"/>
    </row>
    <row r="1958" spans="1:16" x14ac:dyDescent="0.25">
      <c r="A1958" s="7">
        <v>40624</v>
      </c>
      <c r="B1958" s="8">
        <v>1300</v>
      </c>
      <c r="C1958" s="11">
        <v>53.21</v>
      </c>
      <c r="D1958" s="12">
        <v>53.207000000000001</v>
      </c>
      <c r="E1958" s="9" t="str">
        <f t="shared" si="119"/>
        <v/>
      </c>
      <c r="F1958" s="9" t="str">
        <f t="shared" si="120"/>
        <v/>
      </c>
      <c r="G1958" s="9" t="str">
        <f t="shared" si="121"/>
        <v/>
      </c>
      <c r="H1958" s="13">
        <v>-5</v>
      </c>
      <c r="I1958" s="13" t="str">
        <f t="shared" si="122"/>
        <v/>
      </c>
      <c r="J1958" s="13" t="str">
        <f t="shared" si="123"/>
        <v/>
      </c>
      <c r="K1958" s="13" t="str">
        <f t="shared" si="124"/>
        <v/>
      </c>
      <c r="L1958" s="13" t="str">
        <f t="shared" si="125"/>
        <v/>
      </c>
      <c r="P1958" s="6"/>
    </row>
    <row r="1959" spans="1:16" x14ac:dyDescent="0.25">
      <c r="A1959" s="7">
        <v>40624</v>
      </c>
      <c r="B1959" s="8">
        <v>1400</v>
      </c>
      <c r="C1959" s="11">
        <v>50.92</v>
      </c>
      <c r="D1959" s="12">
        <v>50.918999999999997</v>
      </c>
      <c r="E1959" s="9" t="str">
        <f t="shared" si="119"/>
        <v/>
      </c>
      <c r="F1959" s="9" t="str">
        <f t="shared" si="120"/>
        <v/>
      </c>
      <c r="G1959" s="9" t="str">
        <f t="shared" si="121"/>
        <v/>
      </c>
      <c r="H1959" s="13">
        <v>-5</v>
      </c>
      <c r="I1959" s="13" t="str">
        <f t="shared" si="122"/>
        <v/>
      </c>
      <c r="J1959" s="13" t="str">
        <f t="shared" si="123"/>
        <v/>
      </c>
      <c r="K1959" s="13" t="str">
        <f t="shared" si="124"/>
        <v/>
      </c>
      <c r="L1959" s="13" t="str">
        <f t="shared" si="125"/>
        <v/>
      </c>
      <c r="P1959" s="5"/>
    </row>
    <row r="1960" spans="1:16" x14ac:dyDescent="0.25">
      <c r="A1960" s="7">
        <v>40624</v>
      </c>
      <c r="B1960" s="8">
        <v>1500</v>
      </c>
      <c r="C1960" s="11">
        <v>50.25</v>
      </c>
      <c r="D1960" s="12">
        <v>50.25</v>
      </c>
      <c r="E1960" s="9" t="str">
        <f t="shared" si="119"/>
        <v/>
      </c>
      <c r="F1960" s="9" t="str">
        <f t="shared" si="120"/>
        <v/>
      </c>
      <c r="G1960" s="9" t="str">
        <f t="shared" si="121"/>
        <v/>
      </c>
      <c r="H1960" s="13">
        <v>-5</v>
      </c>
      <c r="I1960" s="13" t="str">
        <f t="shared" si="122"/>
        <v/>
      </c>
      <c r="J1960" s="13" t="str">
        <f t="shared" si="123"/>
        <v/>
      </c>
      <c r="K1960" s="13" t="str">
        <f t="shared" si="124"/>
        <v/>
      </c>
      <c r="L1960" s="13" t="str">
        <f t="shared" si="125"/>
        <v/>
      </c>
      <c r="P1960" s="6"/>
    </row>
    <row r="1961" spans="1:16" x14ac:dyDescent="0.25">
      <c r="A1961" s="7">
        <v>40624</v>
      </c>
      <c r="B1961" s="8">
        <v>1600</v>
      </c>
      <c r="C1961" s="11">
        <v>49.85</v>
      </c>
      <c r="D1961" s="12">
        <v>49.853000000000002</v>
      </c>
      <c r="E1961" s="9" t="str">
        <f t="shared" si="119"/>
        <v/>
      </c>
      <c r="F1961" s="9" t="str">
        <f t="shared" si="120"/>
        <v/>
      </c>
      <c r="G1961" s="9" t="str">
        <f t="shared" si="121"/>
        <v/>
      </c>
      <c r="H1961" s="13">
        <v>-5</v>
      </c>
      <c r="I1961" s="13" t="str">
        <f t="shared" si="122"/>
        <v/>
      </c>
      <c r="J1961" s="13" t="str">
        <f t="shared" si="123"/>
        <v/>
      </c>
      <c r="K1961" s="13" t="str">
        <f t="shared" si="124"/>
        <v/>
      </c>
      <c r="L1961" s="13" t="str">
        <f t="shared" si="125"/>
        <v/>
      </c>
      <c r="P1961" s="5"/>
    </row>
    <row r="1962" spans="1:16" x14ac:dyDescent="0.25">
      <c r="A1962" s="7">
        <v>40624</v>
      </c>
      <c r="B1962" s="8">
        <v>1700</v>
      </c>
      <c r="C1962" s="11">
        <v>54.07</v>
      </c>
      <c r="D1962" s="12">
        <v>51.091999999999999</v>
      </c>
      <c r="E1962" s="9" t="str">
        <f t="shared" si="119"/>
        <v/>
      </c>
      <c r="F1962" s="9" t="str">
        <f t="shared" si="120"/>
        <v/>
      </c>
      <c r="G1962" s="9" t="str">
        <f t="shared" si="121"/>
        <v/>
      </c>
      <c r="H1962" s="13">
        <v>-5</v>
      </c>
      <c r="I1962" s="13" t="str">
        <f t="shared" si="122"/>
        <v/>
      </c>
      <c r="J1962" s="13" t="str">
        <f t="shared" si="123"/>
        <v/>
      </c>
      <c r="K1962" s="13" t="str">
        <f t="shared" si="124"/>
        <v/>
      </c>
      <c r="L1962" s="13" t="str">
        <f t="shared" si="125"/>
        <v/>
      </c>
      <c r="P1962" s="6"/>
    </row>
    <row r="1963" spans="1:16" x14ac:dyDescent="0.25">
      <c r="A1963" s="7">
        <v>40624</v>
      </c>
      <c r="B1963" s="8">
        <v>1800</v>
      </c>
      <c r="C1963" s="11">
        <v>64</v>
      </c>
      <c r="D1963" s="12">
        <v>60.997</v>
      </c>
      <c r="E1963" s="9" t="str">
        <f t="shared" si="119"/>
        <v/>
      </c>
      <c r="F1963" s="9" t="str">
        <f t="shared" si="120"/>
        <v/>
      </c>
      <c r="G1963" s="9" t="str">
        <f t="shared" si="121"/>
        <v/>
      </c>
      <c r="H1963" s="13">
        <v>-5</v>
      </c>
      <c r="I1963" s="13" t="str">
        <f t="shared" si="122"/>
        <v/>
      </c>
      <c r="J1963" s="13" t="str">
        <f t="shared" si="123"/>
        <v/>
      </c>
      <c r="K1963" s="13" t="str">
        <f t="shared" si="124"/>
        <v/>
      </c>
      <c r="L1963" s="13" t="str">
        <f t="shared" si="125"/>
        <v/>
      </c>
      <c r="P1963" s="5"/>
    </row>
    <row r="1964" spans="1:16" x14ac:dyDescent="0.25">
      <c r="A1964" s="7">
        <v>40624</v>
      </c>
      <c r="B1964" s="8">
        <v>1900</v>
      </c>
      <c r="C1964" s="11">
        <v>72.180000000000007</v>
      </c>
      <c r="D1964" s="12">
        <v>72.182000000000002</v>
      </c>
      <c r="E1964" s="9" t="str">
        <f t="shared" si="119"/>
        <v/>
      </c>
      <c r="F1964" s="9" t="str">
        <f t="shared" si="120"/>
        <v/>
      </c>
      <c r="G1964" s="9" t="str">
        <f t="shared" si="121"/>
        <v/>
      </c>
      <c r="H1964" s="13">
        <v>-5</v>
      </c>
      <c r="I1964" s="13" t="str">
        <f t="shared" si="122"/>
        <v/>
      </c>
      <c r="J1964" s="13" t="str">
        <f t="shared" si="123"/>
        <v/>
      </c>
      <c r="K1964" s="13" t="str">
        <f t="shared" si="124"/>
        <v/>
      </c>
      <c r="L1964" s="13" t="str">
        <f t="shared" si="125"/>
        <v/>
      </c>
      <c r="P1964" s="6"/>
    </row>
    <row r="1965" spans="1:16" x14ac:dyDescent="0.25">
      <c r="A1965" s="7">
        <v>40624</v>
      </c>
      <c r="B1965" s="8">
        <v>2000</v>
      </c>
      <c r="C1965" s="11">
        <v>67.03</v>
      </c>
      <c r="D1965" s="12">
        <v>67.03</v>
      </c>
      <c r="E1965" s="9" t="str">
        <f t="shared" si="119"/>
        <v/>
      </c>
      <c r="F1965" s="9" t="str">
        <f t="shared" si="120"/>
        <v/>
      </c>
      <c r="G1965" s="9" t="str">
        <f t="shared" si="121"/>
        <v/>
      </c>
      <c r="H1965" s="13">
        <v>-5</v>
      </c>
      <c r="I1965" s="13" t="str">
        <f t="shared" si="122"/>
        <v/>
      </c>
      <c r="J1965" s="13" t="str">
        <f t="shared" si="123"/>
        <v/>
      </c>
      <c r="K1965" s="13" t="str">
        <f t="shared" si="124"/>
        <v/>
      </c>
      <c r="L1965" s="13" t="str">
        <f t="shared" si="125"/>
        <v/>
      </c>
      <c r="P1965" s="5"/>
    </row>
    <row r="1966" spans="1:16" x14ac:dyDescent="0.25">
      <c r="A1966" s="7">
        <v>40624</v>
      </c>
      <c r="B1966" s="8">
        <v>2100</v>
      </c>
      <c r="C1966" s="11">
        <v>55.04</v>
      </c>
      <c r="D1966" s="12">
        <v>55.039000000000001</v>
      </c>
      <c r="E1966" s="9" t="str">
        <f t="shared" si="119"/>
        <v/>
      </c>
      <c r="F1966" s="9" t="str">
        <f t="shared" si="120"/>
        <v/>
      </c>
      <c r="G1966" s="9" t="str">
        <f t="shared" si="121"/>
        <v/>
      </c>
      <c r="H1966" s="13">
        <v>-5</v>
      </c>
      <c r="I1966" s="13" t="str">
        <f t="shared" si="122"/>
        <v/>
      </c>
      <c r="J1966" s="13" t="str">
        <f t="shared" si="123"/>
        <v/>
      </c>
      <c r="K1966" s="13" t="str">
        <f t="shared" si="124"/>
        <v/>
      </c>
      <c r="L1966" s="13" t="str">
        <f t="shared" si="125"/>
        <v/>
      </c>
      <c r="P1966" s="6"/>
    </row>
    <row r="1967" spans="1:16" x14ac:dyDescent="0.25">
      <c r="A1967" s="7">
        <v>40624</v>
      </c>
      <c r="B1967" s="8">
        <v>2200</v>
      </c>
      <c r="C1967" s="11">
        <v>53.41</v>
      </c>
      <c r="D1967" s="12">
        <v>53.412999999999997</v>
      </c>
      <c r="E1967" s="9" t="str">
        <f t="shared" si="119"/>
        <v/>
      </c>
      <c r="F1967" s="9" t="str">
        <f t="shared" si="120"/>
        <v/>
      </c>
      <c r="G1967" s="9" t="str">
        <f t="shared" si="121"/>
        <v/>
      </c>
      <c r="H1967" s="13">
        <v>-5</v>
      </c>
      <c r="I1967" s="13" t="str">
        <f t="shared" si="122"/>
        <v/>
      </c>
      <c r="J1967" s="13" t="str">
        <f t="shared" si="123"/>
        <v/>
      </c>
      <c r="K1967" s="13" t="str">
        <f t="shared" si="124"/>
        <v/>
      </c>
      <c r="L1967" s="13" t="str">
        <f t="shared" si="125"/>
        <v/>
      </c>
      <c r="P1967" s="5"/>
    </row>
    <row r="1968" spans="1:16" x14ac:dyDescent="0.25">
      <c r="A1968" s="7">
        <v>40624</v>
      </c>
      <c r="B1968" s="8">
        <v>2300</v>
      </c>
      <c r="C1968" s="11">
        <v>50.4</v>
      </c>
      <c r="D1968" s="12">
        <v>50.399000000000001</v>
      </c>
      <c r="E1968" s="9">
        <f t="shared" si="119"/>
        <v>55.685416666666669</v>
      </c>
      <c r="F1968" s="9">
        <f t="shared" si="120"/>
        <v>55.436291666666669</v>
      </c>
      <c r="G1968" s="9">
        <f t="shared" si="121"/>
        <v>0.24912499999999937</v>
      </c>
      <c r="H1968" s="13">
        <v>-5</v>
      </c>
      <c r="I1968" s="13">
        <f t="shared" si="122"/>
        <v>5.2491249999999994</v>
      </c>
      <c r="J1968" s="13">
        <f t="shared" si="123"/>
        <v>1259.79</v>
      </c>
      <c r="K1968" s="13">
        <f t="shared" si="124"/>
        <v>0</v>
      </c>
      <c r="L1968" s="13">
        <f t="shared" si="125"/>
        <v>0</v>
      </c>
      <c r="P1968" s="6"/>
    </row>
    <row r="1969" spans="1:16" x14ac:dyDescent="0.25">
      <c r="A1969" s="7">
        <v>40625</v>
      </c>
      <c r="B1969" s="8">
        <v>0</v>
      </c>
      <c r="C1969" s="11">
        <v>48.73</v>
      </c>
      <c r="D1969" s="12">
        <v>48.725999999999999</v>
      </c>
      <c r="E1969" s="9" t="str">
        <f t="shared" ref="E1969:E2032" si="126">IF(A1969=A1970,"",AVERAGE(C1946:C1969))</f>
        <v/>
      </c>
      <c r="F1969" s="9" t="str">
        <f t="shared" ref="F1969:F2032" si="127">IF(A1969=A1970,"",AVERAGE(D1946:D1969))</f>
        <v/>
      </c>
      <c r="G1969" s="9" t="str">
        <f t="shared" ref="G1969:G2032" si="128">IF(A1969=A1970,"",E1969-F1969)</f>
        <v/>
      </c>
      <c r="H1969" s="13">
        <v>-5</v>
      </c>
      <c r="I1969" s="13" t="str">
        <f t="shared" si="122"/>
        <v/>
      </c>
      <c r="J1969" s="13" t="str">
        <f t="shared" si="123"/>
        <v/>
      </c>
      <c r="K1969" s="13" t="str">
        <f t="shared" si="124"/>
        <v/>
      </c>
      <c r="L1969" s="13" t="str">
        <f t="shared" si="125"/>
        <v/>
      </c>
      <c r="P1969" s="5"/>
    </row>
    <row r="1970" spans="1:16" x14ac:dyDescent="0.25">
      <c r="A1970" s="7">
        <v>40625</v>
      </c>
      <c r="B1970" s="8">
        <v>100</v>
      </c>
      <c r="C1970" s="11">
        <v>47.08</v>
      </c>
      <c r="D1970" s="12">
        <v>47.082999999999998</v>
      </c>
      <c r="E1970" s="9" t="str">
        <f t="shared" si="126"/>
        <v/>
      </c>
      <c r="F1970" s="9" t="str">
        <f t="shared" si="127"/>
        <v/>
      </c>
      <c r="G1970" s="9" t="str">
        <f t="shared" si="128"/>
        <v/>
      </c>
      <c r="H1970" s="13">
        <v>-5</v>
      </c>
      <c r="I1970" s="13" t="str">
        <f t="shared" si="122"/>
        <v/>
      </c>
      <c r="J1970" s="13" t="str">
        <f t="shared" si="123"/>
        <v/>
      </c>
      <c r="K1970" s="13" t="str">
        <f t="shared" si="124"/>
        <v/>
      </c>
      <c r="L1970" s="13" t="str">
        <f t="shared" si="125"/>
        <v/>
      </c>
      <c r="P1970" s="6"/>
    </row>
    <row r="1971" spans="1:16" x14ac:dyDescent="0.25">
      <c r="A1971" s="7">
        <v>40625</v>
      </c>
      <c r="B1971" s="8">
        <v>200</v>
      </c>
      <c r="C1971" s="11">
        <v>45.05</v>
      </c>
      <c r="D1971" s="12">
        <v>45.052999999999997</v>
      </c>
      <c r="E1971" s="9" t="str">
        <f t="shared" si="126"/>
        <v/>
      </c>
      <c r="F1971" s="9" t="str">
        <f t="shared" si="127"/>
        <v/>
      </c>
      <c r="G1971" s="9" t="str">
        <f t="shared" si="128"/>
        <v/>
      </c>
      <c r="H1971" s="13">
        <v>-5</v>
      </c>
      <c r="I1971" s="13" t="str">
        <f t="shared" si="122"/>
        <v/>
      </c>
      <c r="J1971" s="13" t="str">
        <f t="shared" si="123"/>
        <v/>
      </c>
      <c r="K1971" s="13" t="str">
        <f t="shared" si="124"/>
        <v/>
      </c>
      <c r="L1971" s="13" t="str">
        <f t="shared" si="125"/>
        <v/>
      </c>
      <c r="P1971" s="5"/>
    </row>
    <row r="1972" spans="1:16" x14ac:dyDescent="0.25">
      <c r="A1972" s="7">
        <v>40625</v>
      </c>
      <c r="B1972" s="8">
        <v>300</v>
      </c>
      <c r="C1972" s="11">
        <v>44.8</v>
      </c>
      <c r="D1972" s="12">
        <v>41.347999999999999</v>
      </c>
      <c r="E1972" s="9" t="str">
        <f t="shared" si="126"/>
        <v/>
      </c>
      <c r="F1972" s="9" t="str">
        <f t="shared" si="127"/>
        <v/>
      </c>
      <c r="G1972" s="9" t="str">
        <f t="shared" si="128"/>
        <v/>
      </c>
      <c r="H1972" s="13">
        <v>-5</v>
      </c>
      <c r="I1972" s="13" t="str">
        <f t="shared" si="122"/>
        <v/>
      </c>
      <c r="J1972" s="13" t="str">
        <f t="shared" si="123"/>
        <v/>
      </c>
      <c r="K1972" s="13" t="str">
        <f t="shared" si="124"/>
        <v/>
      </c>
      <c r="L1972" s="13" t="str">
        <f t="shared" si="125"/>
        <v/>
      </c>
      <c r="P1972" s="6"/>
    </row>
    <row r="1973" spans="1:16" x14ac:dyDescent="0.25">
      <c r="A1973" s="7">
        <v>40625</v>
      </c>
      <c r="B1973" s="8">
        <v>400</v>
      </c>
      <c r="C1973" s="11">
        <v>47.18</v>
      </c>
      <c r="D1973" s="12">
        <v>38.741</v>
      </c>
      <c r="E1973" s="9" t="str">
        <f t="shared" si="126"/>
        <v/>
      </c>
      <c r="F1973" s="9" t="str">
        <f t="shared" si="127"/>
        <v/>
      </c>
      <c r="G1973" s="9" t="str">
        <f t="shared" si="128"/>
        <v/>
      </c>
      <c r="H1973" s="13">
        <v>-5</v>
      </c>
      <c r="I1973" s="13" t="str">
        <f t="shared" si="122"/>
        <v/>
      </c>
      <c r="J1973" s="13" t="str">
        <f t="shared" si="123"/>
        <v/>
      </c>
      <c r="K1973" s="13" t="str">
        <f t="shared" si="124"/>
        <v/>
      </c>
      <c r="L1973" s="13" t="str">
        <f t="shared" si="125"/>
        <v/>
      </c>
      <c r="P1973" s="5"/>
    </row>
    <row r="1974" spans="1:16" x14ac:dyDescent="0.25">
      <c r="A1974" s="7">
        <v>40625</v>
      </c>
      <c r="B1974" s="8">
        <v>500</v>
      </c>
      <c r="C1974" s="11">
        <v>48.51</v>
      </c>
      <c r="D1974" s="12">
        <v>48.508000000000003</v>
      </c>
      <c r="E1974" s="9" t="str">
        <f t="shared" si="126"/>
        <v/>
      </c>
      <c r="F1974" s="9" t="str">
        <f t="shared" si="127"/>
        <v/>
      </c>
      <c r="G1974" s="9" t="str">
        <f t="shared" si="128"/>
        <v/>
      </c>
      <c r="H1974" s="13">
        <v>-5</v>
      </c>
      <c r="I1974" s="13" t="str">
        <f t="shared" si="122"/>
        <v/>
      </c>
      <c r="J1974" s="13" t="str">
        <f t="shared" si="123"/>
        <v/>
      </c>
      <c r="K1974" s="13" t="str">
        <f t="shared" si="124"/>
        <v/>
      </c>
      <c r="L1974" s="13" t="str">
        <f t="shared" si="125"/>
        <v/>
      </c>
      <c r="P1974" s="6"/>
    </row>
    <row r="1975" spans="1:16" x14ac:dyDescent="0.25">
      <c r="A1975" s="7">
        <v>40625</v>
      </c>
      <c r="B1975" s="8">
        <v>600</v>
      </c>
      <c r="C1975" s="11">
        <v>53.28</v>
      </c>
      <c r="D1975" s="12">
        <v>53.277999999999999</v>
      </c>
      <c r="E1975" s="9" t="str">
        <f t="shared" si="126"/>
        <v/>
      </c>
      <c r="F1975" s="9" t="str">
        <f t="shared" si="127"/>
        <v/>
      </c>
      <c r="G1975" s="9" t="str">
        <f t="shared" si="128"/>
        <v/>
      </c>
      <c r="H1975" s="13">
        <v>-5</v>
      </c>
      <c r="I1975" s="13" t="str">
        <f t="shared" si="122"/>
        <v/>
      </c>
      <c r="J1975" s="13" t="str">
        <f t="shared" si="123"/>
        <v/>
      </c>
      <c r="K1975" s="13" t="str">
        <f t="shared" si="124"/>
        <v/>
      </c>
      <c r="L1975" s="13" t="str">
        <f t="shared" si="125"/>
        <v/>
      </c>
      <c r="P1975" s="5"/>
    </row>
    <row r="1976" spans="1:16" x14ac:dyDescent="0.25">
      <c r="A1976" s="7">
        <v>40625</v>
      </c>
      <c r="B1976" s="8">
        <v>700</v>
      </c>
      <c r="C1976" s="11">
        <v>66.12</v>
      </c>
      <c r="D1976" s="12">
        <v>66.12</v>
      </c>
      <c r="E1976" s="9" t="str">
        <f t="shared" si="126"/>
        <v/>
      </c>
      <c r="F1976" s="9" t="str">
        <f t="shared" si="127"/>
        <v/>
      </c>
      <c r="G1976" s="9" t="str">
        <f t="shared" si="128"/>
        <v/>
      </c>
      <c r="H1976" s="13">
        <v>-5</v>
      </c>
      <c r="I1976" s="13" t="str">
        <f t="shared" si="122"/>
        <v/>
      </c>
      <c r="J1976" s="13" t="str">
        <f t="shared" si="123"/>
        <v/>
      </c>
      <c r="K1976" s="13" t="str">
        <f t="shared" si="124"/>
        <v/>
      </c>
      <c r="L1976" s="13" t="str">
        <f t="shared" si="125"/>
        <v/>
      </c>
      <c r="P1976" s="6"/>
    </row>
    <row r="1977" spans="1:16" x14ac:dyDescent="0.25">
      <c r="A1977" s="7">
        <v>40625</v>
      </c>
      <c r="B1977" s="8">
        <v>800</v>
      </c>
      <c r="C1977" s="11">
        <v>66.88</v>
      </c>
      <c r="D1977" s="12">
        <v>66.876999999999995</v>
      </c>
      <c r="E1977" s="9" t="str">
        <f t="shared" si="126"/>
        <v/>
      </c>
      <c r="F1977" s="9" t="str">
        <f t="shared" si="127"/>
        <v/>
      </c>
      <c r="G1977" s="9" t="str">
        <f t="shared" si="128"/>
        <v/>
      </c>
      <c r="H1977" s="13">
        <v>-5</v>
      </c>
      <c r="I1977" s="13" t="str">
        <f t="shared" ref="I1977:I2040" si="129">IF(A1977=A1978,"",MAX(G1977-H1977,0))</f>
        <v/>
      </c>
      <c r="J1977" s="13" t="str">
        <f t="shared" ref="J1977:J2040" si="130">IF(A1977=A1978,"",I1977*10*24)</f>
        <v/>
      </c>
      <c r="K1977" s="13" t="str">
        <f t="shared" ref="K1977:K2040" si="131">IF(A1977=A1978,"",MAX(H1977-G1977,0))</f>
        <v/>
      </c>
      <c r="L1977" s="13" t="str">
        <f t="shared" ref="L1977:L2040" si="132">IF(A1977=A1978,"",K1977*10*24)</f>
        <v/>
      </c>
      <c r="P1977" s="5"/>
    </row>
    <row r="1978" spans="1:16" x14ac:dyDescent="0.25">
      <c r="A1978" s="7">
        <v>40625</v>
      </c>
      <c r="B1978" s="8">
        <v>900</v>
      </c>
      <c r="C1978" s="11">
        <v>66.12</v>
      </c>
      <c r="D1978" s="12">
        <v>66.119</v>
      </c>
      <c r="E1978" s="9" t="str">
        <f t="shared" si="126"/>
        <v/>
      </c>
      <c r="F1978" s="9" t="str">
        <f t="shared" si="127"/>
        <v/>
      </c>
      <c r="G1978" s="9" t="str">
        <f t="shared" si="128"/>
        <v/>
      </c>
      <c r="H1978" s="13">
        <v>-5</v>
      </c>
      <c r="I1978" s="13" t="str">
        <f t="shared" si="129"/>
        <v/>
      </c>
      <c r="J1978" s="13" t="str">
        <f t="shared" si="130"/>
        <v/>
      </c>
      <c r="K1978" s="13" t="str">
        <f t="shared" si="131"/>
        <v/>
      </c>
      <c r="L1978" s="13" t="str">
        <f t="shared" si="132"/>
        <v/>
      </c>
      <c r="P1978" s="6"/>
    </row>
    <row r="1979" spans="1:16" x14ac:dyDescent="0.25">
      <c r="A1979" s="7">
        <v>40625</v>
      </c>
      <c r="B1979" s="8">
        <v>1000</v>
      </c>
      <c r="C1979" s="11">
        <v>63.31</v>
      </c>
      <c r="D1979" s="12">
        <v>63.308</v>
      </c>
      <c r="E1979" s="9" t="str">
        <f t="shared" si="126"/>
        <v/>
      </c>
      <c r="F1979" s="9" t="str">
        <f t="shared" si="127"/>
        <v/>
      </c>
      <c r="G1979" s="9" t="str">
        <f t="shared" si="128"/>
        <v/>
      </c>
      <c r="H1979" s="13">
        <v>-5</v>
      </c>
      <c r="I1979" s="13" t="str">
        <f t="shared" si="129"/>
        <v/>
      </c>
      <c r="J1979" s="13" t="str">
        <f t="shared" si="130"/>
        <v/>
      </c>
      <c r="K1979" s="13" t="str">
        <f t="shared" si="131"/>
        <v/>
      </c>
      <c r="L1979" s="13" t="str">
        <f t="shared" si="132"/>
        <v/>
      </c>
      <c r="P1979" s="5"/>
    </row>
    <row r="1980" spans="1:16" x14ac:dyDescent="0.25">
      <c r="A1980" s="7">
        <v>40625</v>
      </c>
      <c r="B1980" s="8">
        <v>1100</v>
      </c>
      <c r="C1980" s="11">
        <v>62.06</v>
      </c>
      <c r="D1980" s="12">
        <v>62.063000000000002</v>
      </c>
      <c r="E1980" s="9" t="str">
        <f t="shared" si="126"/>
        <v/>
      </c>
      <c r="F1980" s="9" t="str">
        <f t="shared" si="127"/>
        <v/>
      </c>
      <c r="G1980" s="9" t="str">
        <f t="shared" si="128"/>
        <v/>
      </c>
      <c r="H1980" s="13">
        <v>-5</v>
      </c>
      <c r="I1980" s="13" t="str">
        <f t="shared" si="129"/>
        <v/>
      </c>
      <c r="J1980" s="13" t="str">
        <f t="shared" si="130"/>
        <v/>
      </c>
      <c r="K1980" s="13" t="str">
        <f t="shared" si="131"/>
        <v/>
      </c>
      <c r="L1980" s="13" t="str">
        <f t="shared" si="132"/>
        <v/>
      </c>
      <c r="P1980" s="6"/>
    </row>
    <row r="1981" spans="1:16" x14ac:dyDescent="0.25">
      <c r="A1981" s="7">
        <v>40625</v>
      </c>
      <c r="B1981" s="8">
        <v>1200</v>
      </c>
      <c r="C1981" s="11">
        <v>60.59</v>
      </c>
      <c r="D1981" s="12">
        <v>60.591999999999999</v>
      </c>
      <c r="E1981" s="9" t="str">
        <f t="shared" si="126"/>
        <v/>
      </c>
      <c r="F1981" s="9" t="str">
        <f t="shared" si="127"/>
        <v/>
      </c>
      <c r="G1981" s="9" t="str">
        <f t="shared" si="128"/>
        <v/>
      </c>
      <c r="H1981" s="13">
        <v>-5</v>
      </c>
      <c r="I1981" s="13" t="str">
        <f t="shared" si="129"/>
        <v/>
      </c>
      <c r="J1981" s="13" t="str">
        <f t="shared" si="130"/>
        <v/>
      </c>
      <c r="K1981" s="13" t="str">
        <f t="shared" si="131"/>
        <v/>
      </c>
      <c r="L1981" s="13" t="str">
        <f t="shared" si="132"/>
        <v/>
      </c>
      <c r="P1981" s="5"/>
    </row>
    <row r="1982" spans="1:16" x14ac:dyDescent="0.25">
      <c r="A1982" s="7">
        <v>40625</v>
      </c>
      <c r="B1982" s="8">
        <v>1300</v>
      </c>
      <c r="C1982" s="11">
        <v>54.27</v>
      </c>
      <c r="D1982" s="12">
        <v>54.27</v>
      </c>
      <c r="E1982" s="9" t="str">
        <f t="shared" si="126"/>
        <v/>
      </c>
      <c r="F1982" s="9" t="str">
        <f t="shared" si="127"/>
        <v/>
      </c>
      <c r="G1982" s="9" t="str">
        <f t="shared" si="128"/>
        <v/>
      </c>
      <c r="H1982" s="13">
        <v>-5</v>
      </c>
      <c r="I1982" s="13" t="str">
        <f t="shared" si="129"/>
        <v/>
      </c>
      <c r="J1982" s="13" t="str">
        <f t="shared" si="130"/>
        <v/>
      </c>
      <c r="K1982" s="13" t="str">
        <f t="shared" si="131"/>
        <v/>
      </c>
      <c r="L1982" s="13" t="str">
        <f t="shared" si="132"/>
        <v/>
      </c>
      <c r="P1982" s="6"/>
    </row>
    <row r="1983" spans="1:16" x14ac:dyDescent="0.25">
      <c r="A1983" s="7">
        <v>40625</v>
      </c>
      <c r="B1983" s="8">
        <v>1400</v>
      </c>
      <c r="C1983" s="11">
        <v>52.18</v>
      </c>
      <c r="D1983" s="12">
        <v>52.18</v>
      </c>
      <c r="E1983" s="9" t="str">
        <f t="shared" si="126"/>
        <v/>
      </c>
      <c r="F1983" s="9" t="str">
        <f t="shared" si="127"/>
        <v/>
      </c>
      <c r="G1983" s="9" t="str">
        <f t="shared" si="128"/>
        <v/>
      </c>
      <c r="H1983" s="13">
        <v>-5</v>
      </c>
      <c r="I1983" s="13" t="str">
        <f t="shared" si="129"/>
        <v/>
      </c>
      <c r="J1983" s="13" t="str">
        <f t="shared" si="130"/>
        <v/>
      </c>
      <c r="K1983" s="13" t="str">
        <f t="shared" si="131"/>
        <v/>
      </c>
      <c r="L1983" s="13" t="str">
        <f t="shared" si="132"/>
        <v/>
      </c>
      <c r="P1983" s="5"/>
    </row>
    <row r="1984" spans="1:16" x14ac:dyDescent="0.25">
      <c r="A1984" s="7">
        <v>40625</v>
      </c>
      <c r="B1984" s="8">
        <v>1500</v>
      </c>
      <c r="C1984" s="11">
        <v>52.18</v>
      </c>
      <c r="D1984" s="12">
        <v>49.14</v>
      </c>
      <c r="E1984" s="9" t="str">
        <f t="shared" si="126"/>
        <v/>
      </c>
      <c r="F1984" s="9" t="str">
        <f t="shared" si="127"/>
        <v/>
      </c>
      <c r="G1984" s="9" t="str">
        <f t="shared" si="128"/>
        <v/>
      </c>
      <c r="H1984" s="13">
        <v>-5</v>
      </c>
      <c r="I1984" s="13" t="str">
        <f t="shared" si="129"/>
        <v/>
      </c>
      <c r="J1984" s="13" t="str">
        <f t="shared" si="130"/>
        <v/>
      </c>
      <c r="K1984" s="13" t="str">
        <f t="shared" si="131"/>
        <v/>
      </c>
      <c r="L1984" s="13" t="str">
        <f t="shared" si="132"/>
        <v/>
      </c>
      <c r="P1984" s="6"/>
    </row>
    <row r="1985" spans="1:16" x14ac:dyDescent="0.25">
      <c r="A1985" s="7">
        <v>40625</v>
      </c>
      <c r="B1985" s="8">
        <v>1600</v>
      </c>
      <c r="C1985" s="11">
        <v>52.61</v>
      </c>
      <c r="D1985" s="12">
        <v>44.981000000000002</v>
      </c>
      <c r="E1985" s="9" t="str">
        <f t="shared" si="126"/>
        <v/>
      </c>
      <c r="F1985" s="9" t="str">
        <f t="shared" si="127"/>
        <v/>
      </c>
      <c r="G1985" s="9" t="str">
        <f t="shared" si="128"/>
        <v/>
      </c>
      <c r="H1985" s="13">
        <v>-5</v>
      </c>
      <c r="I1985" s="13" t="str">
        <f t="shared" si="129"/>
        <v/>
      </c>
      <c r="J1985" s="13" t="str">
        <f t="shared" si="130"/>
        <v/>
      </c>
      <c r="K1985" s="13" t="str">
        <f t="shared" si="131"/>
        <v/>
      </c>
      <c r="L1985" s="13" t="str">
        <f t="shared" si="132"/>
        <v/>
      </c>
      <c r="P1985" s="5"/>
    </row>
    <row r="1986" spans="1:16" x14ac:dyDescent="0.25">
      <c r="A1986" s="7">
        <v>40625</v>
      </c>
      <c r="B1986" s="8">
        <v>1700</v>
      </c>
      <c r="C1986" s="11">
        <v>61.91</v>
      </c>
      <c r="D1986" s="12">
        <v>46.987000000000002</v>
      </c>
      <c r="E1986" s="9" t="str">
        <f t="shared" si="126"/>
        <v/>
      </c>
      <c r="F1986" s="9" t="str">
        <f t="shared" si="127"/>
        <v/>
      </c>
      <c r="G1986" s="9" t="str">
        <f t="shared" si="128"/>
        <v/>
      </c>
      <c r="H1986" s="13">
        <v>-5</v>
      </c>
      <c r="I1986" s="13" t="str">
        <f t="shared" si="129"/>
        <v/>
      </c>
      <c r="J1986" s="13" t="str">
        <f t="shared" si="130"/>
        <v/>
      </c>
      <c r="K1986" s="13" t="str">
        <f t="shared" si="131"/>
        <v/>
      </c>
      <c r="L1986" s="13" t="str">
        <f t="shared" si="132"/>
        <v/>
      </c>
      <c r="P1986" s="6"/>
    </row>
    <row r="1987" spans="1:16" x14ac:dyDescent="0.25">
      <c r="A1987" s="7">
        <v>40625</v>
      </c>
      <c r="B1987" s="8">
        <v>1800</v>
      </c>
      <c r="C1987" s="11">
        <v>66.2</v>
      </c>
      <c r="D1987" s="12">
        <v>59.051000000000002</v>
      </c>
      <c r="E1987" s="9" t="str">
        <f t="shared" si="126"/>
        <v/>
      </c>
      <c r="F1987" s="9" t="str">
        <f t="shared" si="127"/>
        <v/>
      </c>
      <c r="G1987" s="9" t="str">
        <f t="shared" si="128"/>
        <v/>
      </c>
      <c r="H1987" s="13">
        <v>-5</v>
      </c>
      <c r="I1987" s="13" t="str">
        <f t="shared" si="129"/>
        <v/>
      </c>
      <c r="J1987" s="13" t="str">
        <f t="shared" si="130"/>
        <v/>
      </c>
      <c r="K1987" s="13" t="str">
        <f t="shared" si="131"/>
        <v/>
      </c>
      <c r="L1987" s="13" t="str">
        <f t="shared" si="132"/>
        <v/>
      </c>
      <c r="P1987" s="5"/>
    </row>
    <row r="1988" spans="1:16" x14ac:dyDescent="0.25">
      <c r="A1988" s="7">
        <v>40625</v>
      </c>
      <c r="B1988" s="8">
        <v>1900</v>
      </c>
      <c r="C1988" s="11">
        <v>69.83</v>
      </c>
      <c r="D1988" s="12">
        <v>69.828999999999994</v>
      </c>
      <c r="E1988" s="9" t="str">
        <f t="shared" si="126"/>
        <v/>
      </c>
      <c r="F1988" s="9" t="str">
        <f t="shared" si="127"/>
        <v/>
      </c>
      <c r="G1988" s="9" t="str">
        <f t="shared" si="128"/>
        <v/>
      </c>
      <c r="H1988" s="13">
        <v>-5</v>
      </c>
      <c r="I1988" s="13" t="str">
        <f t="shared" si="129"/>
        <v/>
      </c>
      <c r="J1988" s="13" t="str">
        <f t="shared" si="130"/>
        <v/>
      </c>
      <c r="K1988" s="13" t="str">
        <f t="shared" si="131"/>
        <v/>
      </c>
      <c r="L1988" s="13" t="str">
        <f t="shared" si="132"/>
        <v/>
      </c>
      <c r="P1988" s="6"/>
    </row>
    <row r="1989" spans="1:16" x14ac:dyDescent="0.25">
      <c r="A1989" s="7">
        <v>40625</v>
      </c>
      <c r="B1989" s="8">
        <v>2000</v>
      </c>
      <c r="C1989" s="11">
        <v>63.92</v>
      </c>
      <c r="D1989" s="12">
        <v>63.921999999999997</v>
      </c>
      <c r="E1989" s="9" t="str">
        <f t="shared" si="126"/>
        <v/>
      </c>
      <c r="F1989" s="9" t="str">
        <f t="shared" si="127"/>
        <v/>
      </c>
      <c r="G1989" s="9" t="str">
        <f t="shared" si="128"/>
        <v/>
      </c>
      <c r="H1989" s="13">
        <v>-5</v>
      </c>
      <c r="I1989" s="13" t="str">
        <f t="shared" si="129"/>
        <v/>
      </c>
      <c r="J1989" s="13" t="str">
        <f t="shared" si="130"/>
        <v/>
      </c>
      <c r="K1989" s="13" t="str">
        <f t="shared" si="131"/>
        <v/>
      </c>
      <c r="L1989" s="13" t="str">
        <f t="shared" si="132"/>
        <v/>
      </c>
      <c r="P1989" s="5"/>
    </row>
    <row r="1990" spans="1:16" x14ac:dyDescent="0.25">
      <c r="A1990" s="7">
        <v>40625</v>
      </c>
      <c r="B1990" s="8">
        <v>2100</v>
      </c>
      <c r="C1990" s="11">
        <v>52.34</v>
      </c>
      <c r="D1990" s="12">
        <v>52.335000000000001</v>
      </c>
      <c r="E1990" s="9" t="str">
        <f t="shared" si="126"/>
        <v/>
      </c>
      <c r="F1990" s="9" t="str">
        <f t="shared" si="127"/>
        <v/>
      </c>
      <c r="G1990" s="9" t="str">
        <f t="shared" si="128"/>
        <v/>
      </c>
      <c r="H1990" s="13">
        <v>-5</v>
      </c>
      <c r="I1990" s="13" t="str">
        <f t="shared" si="129"/>
        <v/>
      </c>
      <c r="J1990" s="13" t="str">
        <f t="shared" si="130"/>
        <v/>
      </c>
      <c r="K1990" s="13" t="str">
        <f t="shared" si="131"/>
        <v/>
      </c>
      <c r="L1990" s="13" t="str">
        <f t="shared" si="132"/>
        <v/>
      </c>
      <c r="P1990" s="6"/>
    </row>
    <row r="1991" spans="1:16" x14ac:dyDescent="0.25">
      <c r="A1991" s="7">
        <v>40625</v>
      </c>
      <c r="B1991" s="8">
        <v>2200</v>
      </c>
      <c r="C1991" s="11">
        <v>51.3</v>
      </c>
      <c r="D1991" s="12">
        <v>51.296999999999997</v>
      </c>
      <c r="E1991" s="9" t="str">
        <f t="shared" si="126"/>
        <v/>
      </c>
      <c r="F1991" s="9" t="str">
        <f t="shared" si="127"/>
        <v/>
      </c>
      <c r="G1991" s="9" t="str">
        <f t="shared" si="128"/>
        <v/>
      </c>
      <c r="H1991" s="13">
        <v>-5</v>
      </c>
      <c r="I1991" s="13" t="str">
        <f t="shared" si="129"/>
        <v/>
      </c>
      <c r="J1991" s="13" t="str">
        <f t="shared" si="130"/>
        <v/>
      </c>
      <c r="K1991" s="13" t="str">
        <f t="shared" si="131"/>
        <v/>
      </c>
      <c r="L1991" s="13" t="str">
        <f t="shared" si="132"/>
        <v/>
      </c>
      <c r="P1991" s="5"/>
    </row>
    <row r="1992" spans="1:16" x14ac:dyDescent="0.25">
      <c r="A1992" s="7">
        <v>40625</v>
      </c>
      <c r="B1992" s="8">
        <v>2300</v>
      </c>
      <c r="C1992" s="11">
        <v>48.03</v>
      </c>
      <c r="D1992" s="12">
        <v>48.03</v>
      </c>
      <c r="E1992" s="9">
        <f t="shared" si="126"/>
        <v>56.019999999999982</v>
      </c>
      <c r="F1992" s="9">
        <f t="shared" si="127"/>
        <v>54.159916666666668</v>
      </c>
      <c r="G1992" s="9">
        <f t="shared" si="128"/>
        <v>1.8600833333333142</v>
      </c>
      <c r="H1992" s="13">
        <v>-5</v>
      </c>
      <c r="I1992" s="13">
        <f t="shared" si="129"/>
        <v>6.8600833333333142</v>
      </c>
      <c r="J1992" s="13">
        <f t="shared" si="130"/>
        <v>1646.4199999999955</v>
      </c>
      <c r="K1992" s="13">
        <f t="shared" si="131"/>
        <v>0</v>
      </c>
      <c r="L1992" s="13">
        <f t="shared" si="132"/>
        <v>0</v>
      </c>
      <c r="P1992" s="6"/>
    </row>
    <row r="1993" spans="1:16" x14ac:dyDescent="0.25">
      <c r="A1993" s="7">
        <v>40626</v>
      </c>
      <c r="B1993" s="8">
        <v>0</v>
      </c>
      <c r="C1993" s="11">
        <v>46.91</v>
      </c>
      <c r="D1993" s="12">
        <v>46.906999999999996</v>
      </c>
      <c r="E1993" s="9" t="str">
        <f t="shared" si="126"/>
        <v/>
      </c>
      <c r="F1993" s="9" t="str">
        <f t="shared" si="127"/>
        <v/>
      </c>
      <c r="G1993" s="9" t="str">
        <f t="shared" si="128"/>
        <v/>
      </c>
      <c r="H1993" s="13">
        <v>-5</v>
      </c>
      <c r="I1993" s="13" t="str">
        <f t="shared" si="129"/>
        <v/>
      </c>
      <c r="J1993" s="13" t="str">
        <f t="shared" si="130"/>
        <v/>
      </c>
      <c r="K1993" s="13" t="str">
        <f t="shared" si="131"/>
        <v/>
      </c>
      <c r="L1993" s="13" t="str">
        <f t="shared" si="132"/>
        <v/>
      </c>
      <c r="P1993" s="5"/>
    </row>
    <row r="1994" spans="1:16" x14ac:dyDescent="0.25">
      <c r="A1994" s="7">
        <v>40626</v>
      </c>
      <c r="B1994" s="8">
        <v>100</v>
      </c>
      <c r="C1994" s="11">
        <v>44.98</v>
      </c>
      <c r="D1994" s="12">
        <v>44.984999999999999</v>
      </c>
      <c r="E1994" s="9" t="str">
        <f t="shared" si="126"/>
        <v/>
      </c>
      <c r="F1994" s="9" t="str">
        <f t="shared" si="127"/>
        <v/>
      </c>
      <c r="G1994" s="9" t="str">
        <f t="shared" si="128"/>
        <v/>
      </c>
      <c r="H1994" s="13">
        <v>-5</v>
      </c>
      <c r="I1994" s="13" t="str">
        <f t="shared" si="129"/>
        <v/>
      </c>
      <c r="J1994" s="13" t="str">
        <f t="shared" si="130"/>
        <v/>
      </c>
      <c r="K1994" s="13" t="str">
        <f t="shared" si="131"/>
        <v/>
      </c>
      <c r="L1994" s="13" t="str">
        <f t="shared" si="132"/>
        <v/>
      </c>
      <c r="P1994" s="6"/>
    </row>
    <row r="1995" spans="1:16" x14ac:dyDescent="0.25">
      <c r="A1995" s="7">
        <v>40626</v>
      </c>
      <c r="B1995" s="8">
        <v>200</v>
      </c>
      <c r="C1995" s="11">
        <v>43</v>
      </c>
      <c r="D1995" s="12">
        <v>43</v>
      </c>
      <c r="E1995" s="9" t="str">
        <f t="shared" si="126"/>
        <v/>
      </c>
      <c r="F1995" s="9" t="str">
        <f t="shared" si="127"/>
        <v/>
      </c>
      <c r="G1995" s="9" t="str">
        <f t="shared" si="128"/>
        <v/>
      </c>
      <c r="H1995" s="13">
        <v>-5</v>
      </c>
      <c r="I1995" s="13" t="str">
        <f t="shared" si="129"/>
        <v/>
      </c>
      <c r="J1995" s="13" t="str">
        <f t="shared" si="130"/>
        <v/>
      </c>
      <c r="K1995" s="13" t="str">
        <f t="shared" si="131"/>
        <v/>
      </c>
      <c r="L1995" s="13" t="str">
        <f t="shared" si="132"/>
        <v/>
      </c>
      <c r="P1995" s="5"/>
    </row>
    <row r="1996" spans="1:16" x14ac:dyDescent="0.25">
      <c r="A1996" s="7">
        <v>40626</v>
      </c>
      <c r="B1996" s="8">
        <v>300</v>
      </c>
      <c r="C1996" s="11">
        <v>41.98</v>
      </c>
      <c r="D1996" s="12">
        <v>41.984999999999999</v>
      </c>
      <c r="E1996" s="9" t="str">
        <f t="shared" si="126"/>
        <v/>
      </c>
      <c r="F1996" s="9" t="str">
        <f t="shared" si="127"/>
        <v/>
      </c>
      <c r="G1996" s="9" t="str">
        <f t="shared" si="128"/>
        <v/>
      </c>
      <c r="H1996" s="13">
        <v>-5</v>
      </c>
      <c r="I1996" s="13" t="str">
        <f t="shared" si="129"/>
        <v/>
      </c>
      <c r="J1996" s="13" t="str">
        <f t="shared" si="130"/>
        <v/>
      </c>
      <c r="K1996" s="13" t="str">
        <f t="shared" si="131"/>
        <v/>
      </c>
      <c r="L1996" s="13" t="str">
        <f t="shared" si="132"/>
        <v/>
      </c>
      <c r="P1996" s="6"/>
    </row>
    <row r="1997" spans="1:16" x14ac:dyDescent="0.25">
      <c r="A1997" s="7">
        <v>40626</v>
      </c>
      <c r="B1997" s="8">
        <v>400</v>
      </c>
      <c r="C1997" s="11">
        <v>43.37</v>
      </c>
      <c r="D1997" s="12">
        <v>43.37</v>
      </c>
      <c r="E1997" s="9" t="str">
        <f t="shared" si="126"/>
        <v/>
      </c>
      <c r="F1997" s="9" t="str">
        <f t="shared" si="127"/>
        <v/>
      </c>
      <c r="G1997" s="9" t="str">
        <f t="shared" si="128"/>
        <v/>
      </c>
      <c r="H1997" s="13">
        <v>-5</v>
      </c>
      <c r="I1997" s="13" t="str">
        <f t="shared" si="129"/>
        <v/>
      </c>
      <c r="J1997" s="13" t="str">
        <f t="shared" si="130"/>
        <v/>
      </c>
      <c r="K1997" s="13" t="str">
        <f t="shared" si="131"/>
        <v/>
      </c>
      <c r="L1997" s="13" t="str">
        <f t="shared" si="132"/>
        <v/>
      </c>
      <c r="P1997" s="5"/>
    </row>
    <row r="1998" spans="1:16" x14ac:dyDescent="0.25">
      <c r="A1998" s="7">
        <v>40626</v>
      </c>
      <c r="B1998" s="8">
        <v>500</v>
      </c>
      <c r="C1998" s="11">
        <v>47.01</v>
      </c>
      <c r="D1998" s="12">
        <v>47.01</v>
      </c>
      <c r="E1998" s="9" t="str">
        <f t="shared" si="126"/>
        <v/>
      </c>
      <c r="F1998" s="9" t="str">
        <f t="shared" si="127"/>
        <v/>
      </c>
      <c r="G1998" s="9" t="str">
        <f t="shared" si="128"/>
        <v/>
      </c>
      <c r="H1998" s="13">
        <v>-5</v>
      </c>
      <c r="I1998" s="13" t="str">
        <f t="shared" si="129"/>
        <v/>
      </c>
      <c r="J1998" s="13" t="str">
        <f t="shared" si="130"/>
        <v/>
      </c>
      <c r="K1998" s="13" t="str">
        <f t="shared" si="131"/>
        <v/>
      </c>
      <c r="L1998" s="13" t="str">
        <f t="shared" si="132"/>
        <v/>
      </c>
      <c r="P1998" s="6"/>
    </row>
    <row r="1999" spans="1:16" x14ac:dyDescent="0.25">
      <c r="A1999" s="7">
        <v>40626</v>
      </c>
      <c r="B1999" s="8">
        <v>600</v>
      </c>
      <c r="C1999" s="11">
        <v>53.52</v>
      </c>
      <c r="D1999" s="12">
        <v>53.518999999999998</v>
      </c>
      <c r="E1999" s="9" t="str">
        <f t="shared" si="126"/>
        <v/>
      </c>
      <c r="F1999" s="9" t="str">
        <f t="shared" si="127"/>
        <v/>
      </c>
      <c r="G1999" s="9" t="str">
        <f t="shared" si="128"/>
        <v/>
      </c>
      <c r="H1999" s="13">
        <v>-5</v>
      </c>
      <c r="I1999" s="13" t="str">
        <f t="shared" si="129"/>
        <v/>
      </c>
      <c r="J1999" s="13" t="str">
        <f t="shared" si="130"/>
        <v/>
      </c>
      <c r="K1999" s="13" t="str">
        <f t="shared" si="131"/>
        <v/>
      </c>
      <c r="L1999" s="13" t="str">
        <f t="shared" si="132"/>
        <v/>
      </c>
      <c r="P1999" s="5"/>
    </row>
    <row r="2000" spans="1:16" x14ac:dyDescent="0.25">
      <c r="A2000" s="7">
        <v>40626</v>
      </c>
      <c r="B2000" s="8">
        <v>700</v>
      </c>
      <c r="C2000" s="11">
        <v>63.93</v>
      </c>
      <c r="D2000" s="12">
        <v>63.926000000000002</v>
      </c>
      <c r="E2000" s="9" t="str">
        <f t="shared" si="126"/>
        <v/>
      </c>
      <c r="F2000" s="9" t="str">
        <f t="shared" si="127"/>
        <v/>
      </c>
      <c r="G2000" s="9" t="str">
        <f t="shared" si="128"/>
        <v/>
      </c>
      <c r="H2000" s="13">
        <v>-5</v>
      </c>
      <c r="I2000" s="13" t="str">
        <f t="shared" si="129"/>
        <v/>
      </c>
      <c r="J2000" s="13" t="str">
        <f t="shared" si="130"/>
        <v/>
      </c>
      <c r="K2000" s="13" t="str">
        <f t="shared" si="131"/>
        <v/>
      </c>
      <c r="L2000" s="13" t="str">
        <f t="shared" si="132"/>
        <v/>
      </c>
      <c r="P2000" s="6"/>
    </row>
    <row r="2001" spans="1:16" x14ac:dyDescent="0.25">
      <c r="A2001" s="7">
        <v>40626</v>
      </c>
      <c r="B2001" s="8">
        <v>800</v>
      </c>
      <c r="C2001" s="11">
        <v>65.599999999999994</v>
      </c>
      <c r="D2001" s="12">
        <v>65.594999999999999</v>
      </c>
      <c r="E2001" s="9" t="str">
        <f t="shared" si="126"/>
        <v/>
      </c>
      <c r="F2001" s="9" t="str">
        <f t="shared" si="127"/>
        <v/>
      </c>
      <c r="G2001" s="9" t="str">
        <f t="shared" si="128"/>
        <v/>
      </c>
      <c r="H2001" s="13">
        <v>-5</v>
      </c>
      <c r="I2001" s="13" t="str">
        <f t="shared" si="129"/>
        <v/>
      </c>
      <c r="J2001" s="13" t="str">
        <f t="shared" si="130"/>
        <v/>
      </c>
      <c r="K2001" s="13" t="str">
        <f t="shared" si="131"/>
        <v/>
      </c>
      <c r="L2001" s="13" t="str">
        <f t="shared" si="132"/>
        <v/>
      </c>
      <c r="P2001" s="5"/>
    </row>
    <row r="2002" spans="1:16" x14ac:dyDescent="0.25">
      <c r="A2002" s="7">
        <v>40626</v>
      </c>
      <c r="B2002" s="8">
        <v>900</v>
      </c>
      <c r="C2002" s="11">
        <v>63.62</v>
      </c>
      <c r="D2002" s="12">
        <v>63.618000000000002</v>
      </c>
      <c r="E2002" s="9" t="str">
        <f t="shared" si="126"/>
        <v/>
      </c>
      <c r="F2002" s="9" t="str">
        <f t="shared" si="127"/>
        <v/>
      </c>
      <c r="G2002" s="9" t="str">
        <f t="shared" si="128"/>
        <v/>
      </c>
      <c r="H2002" s="13">
        <v>-5</v>
      </c>
      <c r="I2002" s="13" t="str">
        <f t="shared" si="129"/>
        <v/>
      </c>
      <c r="J2002" s="13" t="str">
        <f t="shared" si="130"/>
        <v/>
      </c>
      <c r="K2002" s="13" t="str">
        <f t="shared" si="131"/>
        <v/>
      </c>
      <c r="L2002" s="13" t="str">
        <f t="shared" si="132"/>
        <v/>
      </c>
      <c r="P2002" s="6"/>
    </row>
    <row r="2003" spans="1:16" x14ac:dyDescent="0.25">
      <c r="A2003" s="7">
        <v>40626</v>
      </c>
      <c r="B2003" s="8">
        <v>1000</v>
      </c>
      <c r="C2003" s="11">
        <v>60.01</v>
      </c>
      <c r="D2003" s="12">
        <v>60.012999999999998</v>
      </c>
      <c r="E2003" s="9" t="str">
        <f t="shared" si="126"/>
        <v/>
      </c>
      <c r="F2003" s="9" t="str">
        <f t="shared" si="127"/>
        <v/>
      </c>
      <c r="G2003" s="9" t="str">
        <f t="shared" si="128"/>
        <v/>
      </c>
      <c r="H2003" s="13">
        <v>-5</v>
      </c>
      <c r="I2003" s="13" t="str">
        <f t="shared" si="129"/>
        <v/>
      </c>
      <c r="J2003" s="13" t="str">
        <f t="shared" si="130"/>
        <v/>
      </c>
      <c r="K2003" s="13" t="str">
        <f t="shared" si="131"/>
        <v/>
      </c>
      <c r="L2003" s="13" t="str">
        <f t="shared" si="132"/>
        <v/>
      </c>
      <c r="P2003" s="5"/>
    </row>
    <row r="2004" spans="1:16" x14ac:dyDescent="0.25">
      <c r="A2004" s="7">
        <v>40626</v>
      </c>
      <c r="B2004" s="8">
        <v>1100</v>
      </c>
      <c r="C2004" s="11">
        <v>59.19</v>
      </c>
      <c r="D2004" s="12">
        <v>59.194000000000003</v>
      </c>
      <c r="E2004" s="9" t="str">
        <f t="shared" si="126"/>
        <v/>
      </c>
      <c r="F2004" s="9" t="str">
        <f t="shared" si="127"/>
        <v/>
      </c>
      <c r="G2004" s="9" t="str">
        <f t="shared" si="128"/>
        <v/>
      </c>
      <c r="H2004" s="13">
        <v>-5</v>
      </c>
      <c r="I2004" s="13" t="str">
        <f t="shared" si="129"/>
        <v/>
      </c>
      <c r="J2004" s="13" t="str">
        <f t="shared" si="130"/>
        <v/>
      </c>
      <c r="K2004" s="13" t="str">
        <f t="shared" si="131"/>
        <v/>
      </c>
      <c r="L2004" s="13" t="str">
        <f t="shared" si="132"/>
        <v/>
      </c>
      <c r="P2004" s="6"/>
    </row>
    <row r="2005" spans="1:16" x14ac:dyDescent="0.25">
      <c r="A2005" s="7">
        <v>40626</v>
      </c>
      <c r="B2005" s="8">
        <v>1200</v>
      </c>
      <c r="C2005" s="11">
        <v>54.09</v>
      </c>
      <c r="D2005" s="12">
        <v>54.088999999999999</v>
      </c>
      <c r="E2005" s="9" t="str">
        <f t="shared" si="126"/>
        <v/>
      </c>
      <c r="F2005" s="9" t="str">
        <f t="shared" si="127"/>
        <v/>
      </c>
      <c r="G2005" s="9" t="str">
        <f t="shared" si="128"/>
        <v/>
      </c>
      <c r="H2005" s="13">
        <v>-5</v>
      </c>
      <c r="I2005" s="13" t="str">
        <f t="shared" si="129"/>
        <v/>
      </c>
      <c r="J2005" s="13" t="str">
        <f t="shared" si="130"/>
        <v/>
      </c>
      <c r="K2005" s="13" t="str">
        <f t="shared" si="131"/>
        <v/>
      </c>
      <c r="L2005" s="13" t="str">
        <f t="shared" si="132"/>
        <v/>
      </c>
      <c r="P2005" s="5"/>
    </row>
    <row r="2006" spans="1:16" x14ac:dyDescent="0.25">
      <c r="A2006" s="7">
        <v>40626</v>
      </c>
      <c r="B2006" s="8">
        <v>1300</v>
      </c>
      <c r="C2006" s="11">
        <v>51.85</v>
      </c>
      <c r="D2006" s="12">
        <v>51.850999999999999</v>
      </c>
      <c r="E2006" s="9" t="str">
        <f t="shared" si="126"/>
        <v/>
      </c>
      <c r="F2006" s="9" t="str">
        <f t="shared" si="127"/>
        <v/>
      </c>
      <c r="G2006" s="9" t="str">
        <f t="shared" si="128"/>
        <v/>
      </c>
      <c r="H2006" s="13">
        <v>-5</v>
      </c>
      <c r="I2006" s="13" t="str">
        <f t="shared" si="129"/>
        <v/>
      </c>
      <c r="J2006" s="13" t="str">
        <f t="shared" si="130"/>
        <v/>
      </c>
      <c r="K2006" s="13" t="str">
        <f t="shared" si="131"/>
        <v/>
      </c>
      <c r="L2006" s="13" t="str">
        <f t="shared" si="132"/>
        <v/>
      </c>
      <c r="P2006" s="6"/>
    </row>
    <row r="2007" spans="1:16" x14ac:dyDescent="0.25">
      <c r="A2007" s="7">
        <v>40626</v>
      </c>
      <c r="B2007" s="8">
        <v>1400</v>
      </c>
      <c r="C2007" s="11">
        <v>50.09</v>
      </c>
      <c r="D2007" s="12">
        <v>50.094999999999999</v>
      </c>
      <c r="E2007" s="9" t="str">
        <f t="shared" si="126"/>
        <v/>
      </c>
      <c r="F2007" s="9" t="str">
        <f t="shared" si="127"/>
        <v/>
      </c>
      <c r="G2007" s="9" t="str">
        <f t="shared" si="128"/>
        <v/>
      </c>
      <c r="H2007" s="13">
        <v>-5</v>
      </c>
      <c r="I2007" s="13" t="str">
        <f t="shared" si="129"/>
        <v/>
      </c>
      <c r="J2007" s="13" t="str">
        <f t="shared" si="130"/>
        <v/>
      </c>
      <c r="K2007" s="13" t="str">
        <f t="shared" si="131"/>
        <v/>
      </c>
      <c r="L2007" s="13" t="str">
        <f t="shared" si="132"/>
        <v/>
      </c>
      <c r="P2007" s="5"/>
    </row>
    <row r="2008" spans="1:16" x14ac:dyDescent="0.25">
      <c r="A2008" s="7">
        <v>40626</v>
      </c>
      <c r="B2008" s="8">
        <v>1500</v>
      </c>
      <c r="C2008" s="11">
        <v>50.01</v>
      </c>
      <c r="D2008" s="12">
        <v>50.012</v>
      </c>
      <c r="E2008" s="9" t="str">
        <f t="shared" si="126"/>
        <v/>
      </c>
      <c r="F2008" s="9" t="str">
        <f t="shared" si="127"/>
        <v/>
      </c>
      <c r="G2008" s="9" t="str">
        <f t="shared" si="128"/>
        <v/>
      </c>
      <c r="H2008" s="13">
        <v>-5</v>
      </c>
      <c r="I2008" s="13" t="str">
        <f t="shared" si="129"/>
        <v/>
      </c>
      <c r="J2008" s="13" t="str">
        <f t="shared" si="130"/>
        <v/>
      </c>
      <c r="K2008" s="13" t="str">
        <f t="shared" si="131"/>
        <v/>
      </c>
      <c r="L2008" s="13" t="str">
        <f t="shared" si="132"/>
        <v/>
      </c>
      <c r="P2008" s="6"/>
    </row>
    <row r="2009" spans="1:16" x14ac:dyDescent="0.25">
      <c r="A2009" s="7">
        <v>40626</v>
      </c>
      <c r="B2009" s="8">
        <v>1600</v>
      </c>
      <c r="C2009" s="11">
        <v>49.47</v>
      </c>
      <c r="D2009" s="12">
        <v>49.47</v>
      </c>
      <c r="E2009" s="9" t="str">
        <f t="shared" si="126"/>
        <v/>
      </c>
      <c r="F2009" s="9" t="str">
        <f t="shared" si="127"/>
        <v/>
      </c>
      <c r="G2009" s="9" t="str">
        <f t="shared" si="128"/>
        <v/>
      </c>
      <c r="H2009" s="13">
        <v>-5</v>
      </c>
      <c r="I2009" s="13" t="str">
        <f t="shared" si="129"/>
        <v/>
      </c>
      <c r="J2009" s="13" t="str">
        <f t="shared" si="130"/>
        <v/>
      </c>
      <c r="K2009" s="13" t="str">
        <f t="shared" si="131"/>
        <v/>
      </c>
      <c r="L2009" s="13" t="str">
        <f t="shared" si="132"/>
        <v/>
      </c>
      <c r="P2009" s="5"/>
    </row>
    <row r="2010" spans="1:16" x14ac:dyDescent="0.25">
      <c r="A2010" s="7">
        <v>40626</v>
      </c>
      <c r="B2010" s="8">
        <v>1700</v>
      </c>
      <c r="C2010" s="11">
        <v>55.44</v>
      </c>
      <c r="D2010" s="12">
        <v>51.067999999999998</v>
      </c>
      <c r="E2010" s="9" t="str">
        <f t="shared" si="126"/>
        <v/>
      </c>
      <c r="F2010" s="9" t="str">
        <f t="shared" si="127"/>
        <v/>
      </c>
      <c r="G2010" s="9" t="str">
        <f t="shared" si="128"/>
        <v/>
      </c>
      <c r="H2010" s="13">
        <v>-5</v>
      </c>
      <c r="I2010" s="13" t="str">
        <f t="shared" si="129"/>
        <v/>
      </c>
      <c r="J2010" s="13" t="str">
        <f t="shared" si="130"/>
        <v/>
      </c>
      <c r="K2010" s="13" t="str">
        <f t="shared" si="131"/>
        <v/>
      </c>
      <c r="L2010" s="13" t="str">
        <f t="shared" si="132"/>
        <v/>
      </c>
      <c r="P2010" s="6"/>
    </row>
    <row r="2011" spans="1:16" x14ac:dyDescent="0.25">
      <c r="A2011" s="7">
        <v>40626</v>
      </c>
      <c r="B2011" s="8">
        <v>1800</v>
      </c>
      <c r="C2011" s="11">
        <v>65.61</v>
      </c>
      <c r="D2011" s="12">
        <v>61.28</v>
      </c>
      <c r="E2011" s="9" t="str">
        <f t="shared" si="126"/>
        <v/>
      </c>
      <c r="F2011" s="9" t="str">
        <f t="shared" si="127"/>
        <v/>
      </c>
      <c r="G2011" s="9" t="str">
        <f t="shared" si="128"/>
        <v/>
      </c>
      <c r="H2011" s="13">
        <v>-5</v>
      </c>
      <c r="I2011" s="13" t="str">
        <f t="shared" si="129"/>
        <v/>
      </c>
      <c r="J2011" s="13" t="str">
        <f t="shared" si="130"/>
        <v/>
      </c>
      <c r="K2011" s="13" t="str">
        <f t="shared" si="131"/>
        <v/>
      </c>
      <c r="L2011" s="13" t="str">
        <f t="shared" si="132"/>
        <v/>
      </c>
      <c r="P2011" s="5"/>
    </row>
    <row r="2012" spans="1:16" x14ac:dyDescent="0.25">
      <c r="A2012" s="7">
        <v>40626</v>
      </c>
      <c r="B2012" s="8">
        <v>1900</v>
      </c>
      <c r="C2012" s="11">
        <v>71.97</v>
      </c>
      <c r="D2012" s="12">
        <v>71.971000000000004</v>
      </c>
      <c r="E2012" s="9" t="str">
        <f t="shared" si="126"/>
        <v/>
      </c>
      <c r="F2012" s="9" t="str">
        <f t="shared" si="127"/>
        <v/>
      </c>
      <c r="G2012" s="9" t="str">
        <f t="shared" si="128"/>
        <v/>
      </c>
      <c r="H2012" s="13">
        <v>-5</v>
      </c>
      <c r="I2012" s="13" t="str">
        <f t="shared" si="129"/>
        <v/>
      </c>
      <c r="J2012" s="13" t="str">
        <f t="shared" si="130"/>
        <v/>
      </c>
      <c r="K2012" s="13" t="str">
        <f t="shared" si="131"/>
        <v/>
      </c>
      <c r="L2012" s="13" t="str">
        <f t="shared" si="132"/>
        <v/>
      </c>
      <c r="P2012" s="6"/>
    </row>
    <row r="2013" spans="1:16" x14ac:dyDescent="0.25">
      <c r="A2013" s="7">
        <v>40626</v>
      </c>
      <c r="B2013" s="8">
        <v>2000</v>
      </c>
      <c r="C2013" s="11">
        <v>65.34</v>
      </c>
      <c r="D2013" s="12">
        <v>65.34</v>
      </c>
      <c r="E2013" s="9" t="str">
        <f t="shared" si="126"/>
        <v/>
      </c>
      <c r="F2013" s="9" t="str">
        <f t="shared" si="127"/>
        <v/>
      </c>
      <c r="G2013" s="9" t="str">
        <f t="shared" si="128"/>
        <v/>
      </c>
      <c r="H2013" s="13">
        <v>-5</v>
      </c>
      <c r="I2013" s="13" t="str">
        <f t="shared" si="129"/>
        <v/>
      </c>
      <c r="J2013" s="13" t="str">
        <f t="shared" si="130"/>
        <v/>
      </c>
      <c r="K2013" s="13" t="str">
        <f t="shared" si="131"/>
        <v/>
      </c>
      <c r="L2013" s="13" t="str">
        <f t="shared" si="132"/>
        <v/>
      </c>
      <c r="P2013" s="5"/>
    </row>
    <row r="2014" spans="1:16" x14ac:dyDescent="0.25">
      <c r="A2014" s="7">
        <v>40626</v>
      </c>
      <c r="B2014" s="8">
        <v>2100</v>
      </c>
      <c r="C2014" s="11">
        <v>60.73</v>
      </c>
      <c r="D2014" s="12">
        <v>60.73</v>
      </c>
      <c r="E2014" s="9" t="str">
        <f t="shared" si="126"/>
        <v/>
      </c>
      <c r="F2014" s="9" t="str">
        <f t="shared" si="127"/>
        <v/>
      </c>
      <c r="G2014" s="9" t="str">
        <f t="shared" si="128"/>
        <v/>
      </c>
      <c r="H2014" s="13">
        <v>-5</v>
      </c>
      <c r="I2014" s="13" t="str">
        <f t="shared" si="129"/>
        <v/>
      </c>
      <c r="J2014" s="13" t="str">
        <f t="shared" si="130"/>
        <v/>
      </c>
      <c r="K2014" s="13" t="str">
        <f t="shared" si="131"/>
        <v/>
      </c>
      <c r="L2014" s="13" t="str">
        <f t="shared" si="132"/>
        <v/>
      </c>
      <c r="P2014" s="6"/>
    </row>
    <row r="2015" spans="1:16" x14ac:dyDescent="0.25">
      <c r="A2015" s="7">
        <v>40626</v>
      </c>
      <c r="B2015" s="8">
        <v>2200</v>
      </c>
      <c r="C2015" s="11">
        <v>59.92</v>
      </c>
      <c r="D2015" s="12">
        <v>59.924999999999997</v>
      </c>
      <c r="E2015" s="9" t="str">
        <f t="shared" si="126"/>
        <v/>
      </c>
      <c r="F2015" s="9" t="str">
        <f t="shared" si="127"/>
        <v/>
      </c>
      <c r="G2015" s="9" t="str">
        <f t="shared" si="128"/>
        <v/>
      </c>
      <c r="H2015" s="13">
        <v>-5</v>
      </c>
      <c r="I2015" s="13" t="str">
        <f t="shared" si="129"/>
        <v/>
      </c>
      <c r="J2015" s="13" t="str">
        <f t="shared" si="130"/>
        <v/>
      </c>
      <c r="K2015" s="13" t="str">
        <f t="shared" si="131"/>
        <v/>
      </c>
      <c r="L2015" s="13" t="str">
        <f t="shared" si="132"/>
        <v/>
      </c>
      <c r="P2015" s="5"/>
    </row>
    <row r="2016" spans="1:16" x14ac:dyDescent="0.25">
      <c r="A2016" s="7">
        <v>40626</v>
      </c>
      <c r="B2016" s="8">
        <v>2300</v>
      </c>
      <c r="C2016" s="11">
        <v>53.12</v>
      </c>
      <c r="D2016" s="12">
        <v>53.121000000000002</v>
      </c>
      <c r="E2016" s="9">
        <f t="shared" si="126"/>
        <v>55.031666666666659</v>
      </c>
      <c r="F2016" s="9">
        <f t="shared" si="127"/>
        <v>54.669750000000001</v>
      </c>
      <c r="G2016" s="9">
        <f t="shared" si="128"/>
        <v>0.36191666666665867</v>
      </c>
      <c r="H2016" s="13">
        <v>-5</v>
      </c>
      <c r="I2016" s="13">
        <f t="shared" si="129"/>
        <v>5.3619166666666587</v>
      </c>
      <c r="J2016" s="13">
        <f t="shared" si="130"/>
        <v>1286.8599999999981</v>
      </c>
      <c r="K2016" s="13">
        <f t="shared" si="131"/>
        <v>0</v>
      </c>
      <c r="L2016" s="13">
        <f t="shared" si="132"/>
        <v>0</v>
      </c>
      <c r="P2016" s="6"/>
    </row>
    <row r="2017" spans="1:16" x14ac:dyDescent="0.25">
      <c r="A2017" s="7">
        <v>40627</v>
      </c>
      <c r="B2017" s="8">
        <v>0</v>
      </c>
      <c r="C2017" s="11">
        <v>49.18</v>
      </c>
      <c r="D2017" s="12">
        <v>49.180999999999997</v>
      </c>
      <c r="E2017" s="9" t="str">
        <f t="shared" si="126"/>
        <v/>
      </c>
      <c r="F2017" s="9" t="str">
        <f t="shared" si="127"/>
        <v/>
      </c>
      <c r="G2017" s="9" t="str">
        <f t="shared" si="128"/>
        <v/>
      </c>
      <c r="H2017" s="13">
        <v>-5</v>
      </c>
      <c r="I2017" s="13" t="str">
        <f t="shared" si="129"/>
        <v/>
      </c>
      <c r="J2017" s="13" t="str">
        <f t="shared" si="130"/>
        <v/>
      </c>
      <c r="K2017" s="13" t="str">
        <f t="shared" si="131"/>
        <v/>
      </c>
      <c r="L2017" s="13" t="str">
        <f t="shared" si="132"/>
        <v/>
      </c>
      <c r="P2017" s="5"/>
    </row>
    <row r="2018" spans="1:16" x14ac:dyDescent="0.25">
      <c r="A2018" s="7">
        <v>40627</v>
      </c>
      <c r="B2018" s="8">
        <v>100</v>
      </c>
      <c r="C2018" s="11">
        <v>49.05</v>
      </c>
      <c r="D2018" s="12">
        <v>49.048000000000002</v>
      </c>
      <c r="E2018" s="9" t="str">
        <f t="shared" si="126"/>
        <v/>
      </c>
      <c r="F2018" s="9" t="str">
        <f t="shared" si="127"/>
        <v/>
      </c>
      <c r="G2018" s="9" t="str">
        <f t="shared" si="128"/>
        <v/>
      </c>
      <c r="H2018" s="13">
        <v>-5</v>
      </c>
      <c r="I2018" s="13" t="str">
        <f t="shared" si="129"/>
        <v/>
      </c>
      <c r="J2018" s="13" t="str">
        <f t="shared" si="130"/>
        <v/>
      </c>
      <c r="K2018" s="13" t="str">
        <f t="shared" si="131"/>
        <v/>
      </c>
      <c r="L2018" s="13" t="str">
        <f t="shared" si="132"/>
        <v/>
      </c>
      <c r="P2018" s="6"/>
    </row>
    <row r="2019" spans="1:16" x14ac:dyDescent="0.25">
      <c r="A2019" s="7">
        <v>40627</v>
      </c>
      <c r="B2019" s="8">
        <v>200</v>
      </c>
      <c r="C2019" s="11">
        <v>45</v>
      </c>
      <c r="D2019" s="12">
        <v>44.996000000000002</v>
      </c>
      <c r="E2019" s="9" t="str">
        <f t="shared" si="126"/>
        <v/>
      </c>
      <c r="F2019" s="9" t="str">
        <f t="shared" si="127"/>
        <v/>
      </c>
      <c r="G2019" s="9" t="str">
        <f t="shared" si="128"/>
        <v/>
      </c>
      <c r="H2019" s="13">
        <v>-5</v>
      </c>
      <c r="I2019" s="13" t="str">
        <f t="shared" si="129"/>
        <v/>
      </c>
      <c r="J2019" s="13" t="str">
        <f t="shared" si="130"/>
        <v/>
      </c>
      <c r="K2019" s="13" t="str">
        <f t="shared" si="131"/>
        <v/>
      </c>
      <c r="L2019" s="13" t="str">
        <f t="shared" si="132"/>
        <v/>
      </c>
      <c r="P2019" s="5"/>
    </row>
    <row r="2020" spans="1:16" x14ac:dyDescent="0.25">
      <c r="A2020" s="7">
        <v>40627</v>
      </c>
      <c r="B2020" s="8">
        <v>300</v>
      </c>
      <c r="C2020" s="11">
        <v>44.28</v>
      </c>
      <c r="D2020" s="12">
        <v>44.283999999999999</v>
      </c>
      <c r="E2020" s="9" t="str">
        <f t="shared" si="126"/>
        <v/>
      </c>
      <c r="F2020" s="9" t="str">
        <f t="shared" si="127"/>
        <v/>
      </c>
      <c r="G2020" s="9" t="str">
        <f t="shared" si="128"/>
        <v/>
      </c>
      <c r="H2020" s="13">
        <v>-5</v>
      </c>
      <c r="I2020" s="13" t="str">
        <f t="shared" si="129"/>
        <v/>
      </c>
      <c r="J2020" s="13" t="str">
        <f t="shared" si="130"/>
        <v/>
      </c>
      <c r="K2020" s="13" t="str">
        <f t="shared" si="131"/>
        <v/>
      </c>
      <c r="L2020" s="13" t="str">
        <f t="shared" si="132"/>
        <v/>
      </c>
      <c r="P2020" s="6"/>
    </row>
    <row r="2021" spans="1:16" x14ac:dyDescent="0.25">
      <c r="A2021" s="7">
        <v>40627</v>
      </c>
      <c r="B2021" s="8">
        <v>400</v>
      </c>
      <c r="C2021" s="11">
        <v>45</v>
      </c>
      <c r="D2021" s="12">
        <v>41.4</v>
      </c>
      <c r="E2021" s="9" t="str">
        <f t="shared" si="126"/>
        <v/>
      </c>
      <c r="F2021" s="9" t="str">
        <f t="shared" si="127"/>
        <v/>
      </c>
      <c r="G2021" s="9" t="str">
        <f t="shared" si="128"/>
        <v/>
      </c>
      <c r="H2021" s="13">
        <v>-5</v>
      </c>
      <c r="I2021" s="13" t="str">
        <f t="shared" si="129"/>
        <v/>
      </c>
      <c r="J2021" s="13" t="str">
        <f t="shared" si="130"/>
        <v/>
      </c>
      <c r="K2021" s="13" t="str">
        <f t="shared" si="131"/>
        <v/>
      </c>
      <c r="L2021" s="13" t="str">
        <f t="shared" si="132"/>
        <v/>
      </c>
      <c r="P2021" s="5"/>
    </row>
    <row r="2022" spans="1:16" x14ac:dyDescent="0.25">
      <c r="A2022" s="7">
        <v>40627</v>
      </c>
      <c r="B2022" s="8">
        <v>500</v>
      </c>
      <c r="C2022" s="11">
        <v>49.5</v>
      </c>
      <c r="D2022" s="12">
        <v>49.499000000000002</v>
      </c>
      <c r="E2022" s="9" t="str">
        <f t="shared" si="126"/>
        <v/>
      </c>
      <c r="F2022" s="9" t="str">
        <f t="shared" si="127"/>
        <v/>
      </c>
      <c r="G2022" s="9" t="str">
        <f t="shared" si="128"/>
        <v/>
      </c>
      <c r="H2022" s="13">
        <v>-5</v>
      </c>
      <c r="I2022" s="13" t="str">
        <f t="shared" si="129"/>
        <v/>
      </c>
      <c r="J2022" s="13" t="str">
        <f t="shared" si="130"/>
        <v/>
      </c>
      <c r="K2022" s="13" t="str">
        <f t="shared" si="131"/>
        <v/>
      </c>
      <c r="L2022" s="13" t="str">
        <f t="shared" si="132"/>
        <v/>
      </c>
      <c r="P2022" s="6"/>
    </row>
    <row r="2023" spans="1:16" x14ac:dyDescent="0.25">
      <c r="A2023" s="7">
        <v>40627</v>
      </c>
      <c r="B2023" s="8">
        <v>600</v>
      </c>
      <c r="C2023" s="11">
        <v>57.7</v>
      </c>
      <c r="D2023" s="12">
        <v>57.695</v>
      </c>
      <c r="E2023" s="9" t="str">
        <f t="shared" si="126"/>
        <v/>
      </c>
      <c r="F2023" s="9" t="str">
        <f t="shared" si="127"/>
        <v/>
      </c>
      <c r="G2023" s="9" t="str">
        <f t="shared" si="128"/>
        <v/>
      </c>
      <c r="H2023" s="13">
        <v>-5</v>
      </c>
      <c r="I2023" s="13" t="str">
        <f t="shared" si="129"/>
        <v/>
      </c>
      <c r="J2023" s="13" t="str">
        <f t="shared" si="130"/>
        <v/>
      </c>
      <c r="K2023" s="13" t="str">
        <f t="shared" si="131"/>
        <v/>
      </c>
      <c r="L2023" s="13" t="str">
        <f t="shared" si="132"/>
        <v/>
      </c>
      <c r="P2023" s="5"/>
    </row>
    <row r="2024" spans="1:16" x14ac:dyDescent="0.25">
      <c r="A2024" s="7">
        <v>40627</v>
      </c>
      <c r="B2024" s="8">
        <v>700</v>
      </c>
      <c r="C2024" s="11">
        <v>65.989999999999995</v>
      </c>
      <c r="D2024" s="12">
        <v>65.989999999999995</v>
      </c>
      <c r="E2024" s="9" t="str">
        <f t="shared" si="126"/>
        <v/>
      </c>
      <c r="F2024" s="9" t="str">
        <f t="shared" si="127"/>
        <v/>
      </c>
      <c r="G2024" s="9" t="str">
        <f t="shared" si="128"/>
        <v/>
      </c>
      <c r="H2024" s="13">
        <v>-5</v>
      </c>
      <c r="I2024" s="13" t="str">
        <f t="shared" si="129"/>
        <v/>
      </c>
      <c r="J2024" s="13" t="str">
        <f t="shared" si="130"/>
        <v/>
      </c>
      <c r="K2024" s="13" t="str">
        <f t="shared" si="131"/>
        <v/>
      </c>
      <c r="L2024" s="13" t="str">
        <f t="shared" si="132"/>
        <v/>
      </c>
      <c r="P2024" s="6"/>
    </row>
    <row r="2025" spans="1:16" x14ac:dyDescent="0.25">
      <c r="A2025" s="7">
        <v>40627</v>
      </c>
      <c r="B2025" s="8">
        <v>800</v>
      </c>
      <c r="C2025" s="11">
        <v>66.709999999999994</v>
      </c>
      <c r="D2025" s="12">
        <v>66.712999999999994</v>
      </c>
      <c r="E2025" s="9" t="str">
        <f t="shared" si="126"/>
        <v/>
      </c>
      <c r="F2025" s="9" t="str">
        <f t="shared" si="127"/>
        <v/>
      </c>
      <c r="G2025" s="9" t="str">
        <f t="shared" si="128"/>
        <v/>
      </c>
      <c r="H2025" s="13">
        <v>-5</v>
      </c>
      <c r="I2025" s="13" t="str">
        <f t="shared" si="129"/>
        <v/>
      </c>
      <c r="J2025" s="13" t="str">
        <f t="shared" si="130"/>
        <v/>
      </c>
      <c r="K2025" s="13" t="str">
        <f t="shared" si="131"/>
        <v/>
      </c>
      <c r="L2025" s="13" t="str">
        <f t="shared" si="132"/>
        <v/>
      </c>
      <c r="P2025" s="5"/>
    </row>
    <row r="2026" spans="1:16" x14ac:dyDescent="0.25">
      <c r="A2026" s="7">
        <v>40627</v>
      </c>
      <c r="B2026" s="8">
        <v>900</v>
      </c>
      <c r="C2026" s="11">
        <v>65.09</v>
      </c>
      <c r="D2026" s="12">
        <v>65.088999999999999</v>
      </c>
      <c r="E2026" s="9" t="str">
        <f t="shared" si="126"/>
        <v/>
      </c>
      <c r="F2026" s="9" t="str">
        <f t="shared" si="127"/>
        <v/>
      </c>
      <c r="G2026" s="9" t="str">
        <f t="shared" si="128"/>
        <v/>
      </c>
      <c r="H2026" s="13">
        <v>-5</v>
      </c>
      <c r="I2026" s="13" t="str">
        <f t="shared" si="129"/>
        <v/>
      </c>
      <c r="J2026" s="13" t="str">
        <f t="shared" si="130"/>
        <v/>
      </c>
      <c r="K2026" s="13" t="str">
        <f t="shared" si="131"/>
        <v/>
      </c>
      <c r="L2026" s="13" t="str">
        <f t="shared" si="132"/>
        <v/>
      </c>
      <c r="P2026" s="6"/>
    </row>
    <row r="2027" spans="1:16" x14ac:dyDescent="0.25">
      <c r="A2027" s="7">
        <v>40627</v>
      </c>
      <c r="B2027" s="8">
        <v>1000</v>
      </c>
      <c r="C2027" s="11">
        <v>63.08</v>
      </c>
      <c r="D2027" s="12">
        <v>63.078000000000003</v>
      </c>
      <c r="E2027" s="9" t="str">
        <f t="shared" si="126"/>
        <v/>
      </c>
      <c r="F2027" s="9" t="str">
        <f t="shared" si="127"/>
        <v/>
      </c>
      <c r="G2027" s="9" t="str">
        <f t="shared" si="128"/>
        <v/>
      </c>
      <c r="H2027" s="13">
        <v>-5</v>
      </c>
      <c r="I2027" s="13" t="str">
        <f t="shared" si="129"/>
        <v/>
      </c>
      <c r="J2027" s="13" t="str">
        <f t="shared" si="130"/>
        <v/>
      </c>
      <c r="K2027" s="13" t="str">
        <f t="shared" si="131"/>
        <v/>
      </c>
      <c r="L2027" s="13" t="str">
        <f t="shared" si="132"/>
        <v/>
      </c>
      <c r="P2027" s="5"/>
    </row>
    <row r="2028" spans="1:16" x14ac:dyDescent="0.25">
      <c r="A2028" s="7">
        <v>40627</v>
      </c>
      <c r="B2028" s="8">
        <v>1100</v>
      </c>
      <c r="C2028" s="11">
        <v>59.35</v>
      </c>
      <c r="D2028" s="12">
        <v>59.350999999999999</v>
      </c>
      <c r="E2028" s="9" t="str">
        <f t="shared" si="126"/>
        <v/>
      </c>
      <c r="F2028" s="9" t="str">
        <f t="shared" si="127"/>
        <v/>
      </c>
      <c r="G2028" s="9" t="str">
        <f t="shared" si="128"/>
        <v/>
      </c>
      <c r="H2028" s="13">
        <v>-5</v>
      </c>
      <c r="I2028" s="13" t="str">
        <f t="shared" si="129"/>
        <v/>
      </c>
      <c r="J2028" s="13" t="str">
        <f t="shared" si="130"/>
        <v/>
      </c>
      <c r="K2028" s="13" t="str">
        <f t="shared" si="131"/>
        <v/>
      </c>
      <c r="L2028" s="13" t="str">
        <f t="shared" si="132"/>
        <v/>
      </c>
      <c r="P2028" s="6"/>
    </row>
    <row r="2029" spans="1:16" x14ac:dyDescent="0.25">
      <c r="A2029" s="7">
        <v>40627</v>
      </c>
      <c r="B2029" s="8">
        <v>1200</v>
      </c>
      <c r="C2029" s="11">
        <v>56.19</v>
      </c>
      <c r="D2029" s="12">
        <v>56.194000000000003</v>
      </c>
      <c r="E2029" s="9" t="str">
        <f t="shared" si="126"/>
        <v/>
      </c>
      <c r="F2029" s="9" t="str">
        <f t="shared" si="127"/>
        <v/>
      </c>
      <c r="G2029" s="9" t="str">
        <f t="shared" si="128"/>
        <v/>
      </c>
      <c r="H2029" s="13">
        <v>-5</v>
      </c>
      <c r="I2029" s="13" t="str">
        <f t="shared" si="129"/>
        <v/>
      </c>
      <c r="J2029" s="13" t="str">
        <f t="shared" si="130"/>
        <v/>
      </c>
      <c r="K2029" s="13" t="str">
        <f t="shared" si="131"/>
        <v/>
      </c>
      <c r="L2029" s="13" t="str">
        <f t="shared" si="132"/>
        <v/>
      </c>
      <c r="P2029" s="5"/>
    </row>
    <row r="2030" spans="1:16" x14ac:dyDescent="0.25">
      <c r="A2030" s="7">
        <v>40627</v>
      </c>
      <c r="B2030" s="8">
        <v>1300</v>
      </c>
      <c r="C2030" s="11">
        <v>52.6</v>
      </c>
      <c r="D2030" s="12">
        <v>52.6</v>
      </c>
      <c r="E2030" s="9" t="str">
        <f t="shared" si="126"/>
        <v/>
      </c>
      <c r="F2030" s="9" t="str">
        <f t="shared" si="127"/>
        <v/>
      </c>
      <c r="G2030" s="9" t="str">
        <f t="shared" si="128"/>
        <v/>
      </c>
      <c r="H2030" s="13">
        <v>-5</v>
      </c>
      <c r="I2030" s="13" t="str">
        <f t="shared" si="129"/>
        <v/>
      </c>
      <c r="J2030" s="13" t="str">
        <f t="shared" si="130"/>
        <v/>
      </c>
      <c r="K2030" s="13" t="str">
        <f t="shared" si="131"/>
        <v/>
      </c>
      <c r="L2030" s="13" t="str">
        <f t="shared" si="132"/>
        <v/>
      </c>
      <c r="P2030" s="6"/>
    </row>
    <row r="2031" spans="1:16" x14ac:dyDescent="0.25">
      <c r="A2031" s="7">
        <v>40627</v>
      </c>
      <c r="B2031" s="8">
        <v>1400</v>
      </c>
      <c r="C2031" s="11">
        <v>50.05</v>
      </c>
      <c r="D2031" s="12">
        <v>50.052</v>
      </c>
      <c r="E2031" s="9" t="str">
        <f t="shared" si="126"/>
        <v/>
      </c>
      <c r="F2031" s="9" t="str">
        <f t="shared" si="127"/>
        <v/>
      </c>
      <c r="G2031" s="9" t="str">
        <f t="shared" si="128"/>
        <v/>
      </c>
      <c r="H2031" s="13">
        <v>-5</v>
      </c>
      <c r="I2031" s="13" t="str">
        <f t="shared" si="129"/>
        <v/>
      </c>
      <c r="J2031" s="13" t="str">
        <f t="shared" si="130"/>
        <v/>
      </c>
      <c r="K2031" s="13" t="str">
        <f t="shared" si="131"/>
        <v/>
      </c>
      <c r="L2031" s="13" t="str">
        <f t="shared" si="132"/>
        <v/>
      </c>
      <c r="P2031" s="5"/>
    </row>
    <row r="2032" spans="1:16" x14ac:dyDescent="0.25">
      <c r="A2032" s="7">
        <v>40627</v>
      </c>
      <c r="B2032" s="8">
        <v>1500</v>
      </c>
      <c r="C2032" s="11">
        <v>48.9</v>
      </c>
      <c r="D2032" s="12">
        <v>48.902999999999999</v>
      </c>
      <c r="E2032" s="9" t="str">
        <f t="shared" si="126"/>
        <v/>
      </c>
      <c r="F2032" s="9" t="str">
        <f t="shared" si="127"/>
        <v/>
      </c>
      <c r="G2032" s="9" t="str">
        <f t="shared" si="128"/>
        <v/>
      </c>
      <c r="H2032" s="13">
        <v>-5</v>
      </c>
      <c r="I2032" s="13" t="str">
        <f t="shared" si="129"/>
        <v/>
      </c>
      <c r="J2032" s="13" t="str">
        <f t="shared" si="130"/>
        <v/>
      </c>
      <c r="K2032" s="13" t="str">
        <f t="shared" si="131"/>
        <v/>
      </c>
      <c r="L2032" s="13" t="str">
        <f t="shared" si="132"/>
        <v/>
      </c>
      <c r="P2032" s="6"/>
    </row>
    <row r="2033" spans="1:16" x14ac:dyDescent="0.25">
      <c r="A2033" s="7">
        <v>40627</v>
      </c>
      <c r="B2033" s="8">
        <v>1600</v>
      </c>
      <c r="C2033" s="11">
        <v>48.85</v>
      </c>
      <c r="D2033" s="12">
        <v>48</v>
      </c>
      <c r="E2033" s="9" t="str">
        <f t="shared" ref="E2033:E2096" si="133">IF(A2033=A2034,"",AVERAGE(C2010:C2033))</f>
        <v/>
      </c>
      <c r="F2033" s="9" t="str">
        <f t="shared" ref="F2033:F2096" si="134">IF(A2033=A2034,"",AVERAGE(D2010:D2033))</f>
        <v/>
      </c>
      <c r="G2033" s="9" t="str">
        <f t="shared" ref="G2033:G2096" si="135">IF(A2033=A2034,"",E2033-F2033)</f>
        <v/>
      </c>
      <c r="H2033" s="13">
        <v>-5</v>
      </c>
      <c r="I2033" s="13" t="str">
        <f t="shared" si="129"/>
        <v/>
      </c>
      <c r="J2033" s="13" t="str">
        <f t="shared" si="130"/>
        <v/>
      </c>
      <c r="K2033" s="13" t="str">
        <f t="shared" si="131"/>
        <v/>
      </c>
      <c r="L2033" s="13" t="str">
        <f t="shared" si="132"/>
        <v/>
      </c>
      <c r="P2033" s="5"/>
    </row>
    <row r="2034" spans="1:16" x14ac:dyDescent="0.25">
      <c r="A2034" s="7">
        <v>40627</v>
      </c>
      <c r="B2034" s="8">
        <v>1700</v>
      </c>
      <c r="C2034" s="11">
        <v>52.03</v>
      </c>
      <c r="D2034" s="12">
        <v>50.445</v>
      </c>
      <c r="E2034" s="9" t="str">
        <f t="shared" si="133"/>
        <v/>
      </c>
      <c r="F2034" s="9" t="str">
        <f t="shared" si="134"/>
        <v/>
      </c>
      <c r="G2034" s="9" t="str">
        <f t="shared" si="135"/>
        <v/>
      </c>
      <c r="H2034" s="13">
        <v>-5</v>
      </c>
      <c r="I2034" s="13" t="str">
        <f t="shared" si="129"/>
        <v/>
      </c>
      <c r="J2034" s="13" t="str">
        <f t="shared" si="130"/>
        <v/>
      </c>
      <c r="K2034" s="13" t="str">
        <f t="shared" si="131"/>
        <v/>
      </c>
      <c r="L2034" s="13" t="str">
        <f t="shared" si="132"/>
        <v/>
      </c>
      <c r="P2034" s="6"/>
    </row>
    <row r="2035" spans="1:16" x14ac:dyDescent="0.25">
      <c r="A2035" s="7">
        <v>40627</v>
      </c>
      <c r="B2035" s="8">
        <v>1800</v>
      </c>
      <c r="C2035" s="11">
        <v>64.38</v>
      </c>
      <c r="D2035" s="12">
        <v>52.732999999999997</v>
      </c>
      <c r="E2035" s="9" t="str">
        <f t="shared" si="133"/>
        <v/>
      </c>
      <c r="F2035" s="9" t="str">
        <f t="shared" si="134"/>
        <v/>
      </c>
      <c r="G2035" s="9" t="str">
        <f t="shared" si="135"/>
        <v/>
      </c>
      <c r="H2035" s="13">
        <v>-5</v>
      </c>
      <c r="I2035" s="13" t="str">
        <f t="shared" si="129"/>
        <v/>
      </c>
      <c r="J2035" s="13" t="str">
        <f t="shared" si="130"/>
        <v/>
      </c>
      <c r="K2035" s="13" t="str">
        <f t="shared" si="131"/>
        <v/>
      </c>
      <c r="L2035" s="13" t="str">
        <f t="shared" si="132"/>
        <v/>
      </c>
      <c r="P2035" s="5"/>
    </row>
    <row r="2036" spans="1:16" x14ac:dyDescent="0.25">
      <c r="A2036" s="7">
        <v>40627</v>
      </c>
      <c r="B2036" s="8">
        <v>1900</v>
      </c>
      <c r="C2036" s="11">
        <v>65.83</v>
      </c>
      <c r="D2036" s="12">
        <v>65.834000000000003</v>
      </c>
      <c r="E2036" s="9" t="str">
        <f t="shared" si="133"/>
        <v/>
      </c>
      <c r="F2036" s="9" t="str">
        <f t="shared" si="134"/>
        <v/>
      </c>
      <c r="G2036" s="9" t="str">
        <f t="shared" si="135"/>
        <v/>
      </c>
      <c r="H2036" s="13">
        <v>-5</v>
      </c>
      <c r="I2036" s="13" t="str">
        <f t="shared" si="129"/>
        <v/>
      </c>
      <c r="J2036" s="13" t="str">
        <f t="shared" si="130"/>
        <v/>
      </c>
      <c r="K2036" s="13" t="str">
        <f t="shared" si="131"/>
        <v/>
      </c>
      <c r="L2036" s="13" t="str">
        <f t="shared" si="132"/>
        <v/>
      </c>
      <c r="P2036" s="6"/>
    </row>
    <row r="2037" spans="1:16" x14ac:dyDescent="0.25">
      <c r="A2037" s="7">
        <v>40627</v>
      </c>
      <c r="B2037" s="8">
        <v>2000</v>
      </c>
      <c r="C2037" s="11">
        <v>59.77</v>
      </c>
      <c r="D2037" s="12">
        <v>59.773000000000003</v>
      </c>
      <c r="E2037" s="9" t="str">
        <f t="shared" si="133"/>
        <v/>
      </c>
      <c r="F2037" s="9" t="str">
        <f t="shared" si="134"/>
        <v/>
      </c>
      <c r="G2037" s="9" t="str">
        <f t="shared" si="135"/>
        <v/>
      </c>
      <c r="H2037" s="13">
        <v>-5</v>
      </c>
      <c r="I2037" s="13" t="str">
        <f t="shared" si="129"/>
        <v/>
      </c>
      <c r="J2037" s="13" t="str">
        <f t="shared" si="130"/>
        <v/>
      </c>
      <c r="K2037" s="13" t="str">
        <f t="shared" si="131"/>
        <v/>
      </c>
      <c r="L2037" s="13" t="str">
        <f t="shared" si="132"/>
        <v/>
      </c>
      <c r="P2037" s="5"/>
    </row>
    <row r="2038" spans="1:16" x14ac:dyDescent="0.25">
      <c r="A2038" s="7">
        <v>40627</v>
      </c>
      <c r="B2038" s="8">
        <v>2100</v>
      </c>
      <c r="C2038" s="11">
        <v>52.18</v>
      </c>
      <c r="D2038" s="12">
        <v>52.182000000000002</v>
      </c>
      <c r="E2038" s="9" t="str">
        <f t="shared" si="133"/>
        <v/>
      </c>
      <c r="F2038" s="9" t="str">
        <f t="shared" si="134"/>
        <v/>
      </c>
      <c r="G2038" s="9" t="str">
        <f t="shared" si="135"/>
        <v/>
      </c>
      <c r="H2038" s="13">
        <v>-5</v>
      </c>
      <c r="I2038" s="13" t="str">
        <f t="shared" si="129"/>
        <v/>
      </c>
      <c r="J2038" s="13" t="str">
        <f t="shared" si="130"/>
        <v/>
      </c>
      <c r="K2038" s="13" t="str">
        <f t="shared" si="131"/>
        <v/>
      </c>
      <c r="L2038" s="13" t="str">
        <f t="shared" si="132"/>
        <v/>
      </c>
      <c r="P2038" s="6"/>
    </row>
    <row r="2039" spans="1:16" x14ac:dyDescent="0.25">
      <c r="A2039" s="7">
        <v>40627</v>
      </c>
      <c r="B2039" s="8">
        <v>2200</v>
      </c>
      <c r="C2039" s="11">
        <v>54.85</v>
      </c>
      <c r="D2039" s="12">
        <v>54.854999999999997</v>
      </c>
      <c r="E2039" s="9" t="str">
        <f t="shared" si="133"/>
        <v/>
      </c>
      <c r="F2039" s="9" t="str">
        <f t="shared" si="134"/>
        <v/>
      </c>
      <c r="G2039" s="9" t="str">
        <f t="shared" si="135"/>
        <v/>
      </c>
      <c r="H2039" s="13">
        <v>-5</v>
      </c>
      <c r="I2039" s="13" t="str">
        <f t="shared" si="129"/>
        <v/>
      </c>
      <c r="J2039" s="13" t="str">
        <f t="shared" si="130"/>
        <v/>
      </c>
      <c r="K2039" s="13" t="str">
        <f t="shared" si="131"/>
        <v/>
      </c>
      <c r="L2039" s="13" t="str">
        <f t="shared" si="132"/>
        <v/>
      </c>
      <c r="P2039" s="5"/>
    </row>
    <row r="2040" spans="1:16" x14ac:dyDescent="0.25">
      <c r="A2040" s="7">
        <v>40627</v>
      </c>
      <c r="B2040" s="8">
        <v>2300</v>
      </c>
      <c r="C2040" s="11">
        <v>53.29</v>
      </c>
      <c r="D2040" s="12">
        <v>53.286999999999999</v>
      </c>
      <c r="E2040" s="9">
        <f t="shared" si="133"/>
        <v>54.952083333333327</v>
      </c>
      <c r="F2040" s="9">
        <f t="shared" si="134"/>
        <v>54.215916666666665</v>
      </c>
      <c r="G2040" s="9">
        <f t="shared" si="135"/>
        <v>0.73616666666666219</v>
      </c>
      <c r="H2040" s="13">
        <v>-5</v>
      </c>
      <c r="I2040" s="13">
        <f t="shared" si="129"/>
        <v>5.7361666666666622</v>
      </c>
      <c r="J2040" s="13">
        <f t="shared" si="130"/>
        <v>1376.6799999999989</v>
      </c>
      <c r="K2040" s="13">
        <f t="shared" si="131"/>
        <v>0</v>
      </c>
      <c r="L2040" s="13">
        <f t="shared" si="132"/>
        <v>0</v>
      </c>
      <c r="P2040" s="6"/>
    </row>
    <row r="2041" spans="1:16" x14ac:dyDescent="0.25">
      <c r="A2041" s="7">
        <v>40628</v>
      </c>
      <c r="B2041" s="8">
        <v>0</v>
      </c>
      <c r="C2041" s="11">
        <v>54.47</v>
      </c>
      <c r="D2041" s="12">
        <v>54.472000000000001</v>
      </c>
      <c r="E2041" s="9" t="str">
        <f t="shared" si="133"/>
        <v/>
      </c>
      <c r="F2041" s="9" t="str">
        <f t="shared" si="134"/>
        <v/>
      </c>
      <c r="G2041" s="9" t="str">
        <f t="shared" si="135"/>
        <v/>
      </c>
      <c r="H2041" s="13">
        <v>-5</v>
      </c>
      <c r="I2041" s="13" t="str">
        <f t="shared" ref="I2041:I2104" si="136">IF(A2041=A2042,"",MAX(G2041-H2041,0))</f>
        <v/>
      </c>
      <c r="J2041" s="13" t="str">
        <f t="shared" ref="J2041:J2104" si="137">IF(A2041=A2042,"",I2041*10*24)</f>
        <v/>
      </c>
      <c r="K2041" s="13" t="str">
        <f t="shared" ref="K2041:K2104" si="138">IF(A2041=A2042,"",MAX(H2041-G2041,0))</f>
        <v/>
      </c>
      <c r="L2041" s="13" t="str">
        <f t="shared" ref="L2041:L2104" si="139">IF(A2041=A2042,"",K2041*10*24)</f>
        <v/>
      </c>
      <c r="P2041" s="5"/>
    </row>
    <row r="2042" spans="1:16" x14ac:dyDescent="0.25">
      <c r="A2042" s="7">
        <v>40628</v>
      </c>
      <c r="B2042" s="8">
        <v>100</v>
      </c>
      <c r="C2042" s="11">
        <v>50.34</v>
      </c>
      <c r="D2042" s="12">
        <v>50.335000000000001</v>
      </c>
      <c r="E2042" s="9" t="str">
        <f t="shared" si="133"/>
        <v/>
      </c>
      <c r="F2042" s="9" t="str">
        <f t="shared" si="134"/>
        <v/>
      </c>
      <c r="G2042" s="9" t="str">
        <f t="shared" si="135"/>
        <v/>
      </c>
      <c r="H2042" s="13">
        <v>-5</v>
      </c>
      <c r="I2042" s="13" t="str">
        <f t="shared" si="136"/>
        <v/>
      </c>
      <c r="J2042" s="13" t="str">
        <f t="shared" si="137"/>
        <v/>
      </c>
      <c r="K2042" s="13" t="str">
        <f t="shared" si="138"/>
        <v/>
      </c>
      <c r="L2042" s="13" t="str">
        <f t="shared" si="139"/>
        <v/>
      </c>
      <c r="P2042" s="6"/>
    </row>
    <row r="2043" spans="1:16" x14ac:dyDescent="0.25">
      <c r="A2043" s="7">
        <v>40628</v>
      </c>
      <c r="B2043" s="8">
        <v>200</v>
      </c>
      <c r="C2043" s="11">
        <v>47.07</v>
      </c>
      <c r="D2043" s="12">
        <v>47.067999999999998</v>
      </c>
      <c r="E2043" s="9" t="str">
        <f t="shared" si="133"/>
        <v/>
      </c>
      <c r="F2043" s="9" t="str">
        <f t="shared" si="134"/>
        <v/>
      </c>
      <c r="G2043" s="9" t="str">
        <f t="shared" si="135"/>
        <v/>
      </c>
      <c r="H2043" s="13">
        <v>-5</v>
      </c>
      <c r="I2043" s="13" t="str">
        <f t="shared" si="136"/>
        <v/>
      </c>
      <c r="J2043" s="13" t="str">
        <f t="shared" si="137"/>
        <v/>
      </c>
      <c r="K2043" s="13" t="str">
        <f t="shared" si="138"/>
        <v/>
      </c>
      <c r="L2043" s="13" t="str">
        <f t="shared" si="139"/>
        <v/>
      </c>
      <c r="P2043" s="5"/>
    </row>
    <row r="2044" spans="1:16" x14ac:dyDescent="0.25">
      <c r="A2044" s="7">
        <v>40628</v>
      </c>
      <c r="B2044" s="8">
        <v>300</v>
      </c>
      <c r="C2044" s="11">
        <v>46.39</v>
      </c>
      <c r="D2044" s="12">
        <v>46.393999999999998</v>
      </c>
      <c r="E2044" s="9" t="str">
        <f t="shared" si="133"/>
        <v/>
      </c>
      <c r="F2044" s="9" t="str">
        <f t="shared" si="134"/>
        <v/>
      </c>
      <c r="G2044" s="9" t="str">
        <f t="shared" si="135"/>
        <v/>
      </c>
      <c r="H2044" s="13">
        <v>-5</v>
      </c>
      <c r="I2044" s="13" t="str">
        <f t="shared" si="136"/>
        <v/>
      </c>
      <c r="J2044" s="13" t="str">
        <f t="shared" si="137"/>
        <v/>
      </c>
      <c r="K2044" s="13" t="str">
        <f t="shared" si="138"/>
        <v/>
      </c>
      <c r="L2044" s="13" t="str">
        <f t="shared" si="139"/>
        <v/>
      </c>
      <c r="P2044" s="6"/>
    </row>
    <row r="2045" spans="1:16" x14ac:dyDescent="0.25">
      <c r="A2045" s="7">
        <v>40628</v>
      </c>
      <c r="B2045" s="8">
        <v>400</v>
      </c>
      <c r="C2045" s="11">
        <v>46.75</v>
      </c>
      <c r="D2045" s="12">
        <v>46.75</v>
      </c>
      <c r="E2045" s="9" t="str">
        <f t="shared" si="133"/>
        <v/>
      </c>
      <c r="F2045" s="9" t="str">
        <f t="shared" si="134"/>
        <v/>
      </c>
      <c r="G2045" s="9" t="str">
        <f t="shared" si="135"/>
        <v/>
      </c>
      <c r="H2045" s="13">
        <v>-5</v>
      </c>
      <c r="I2045" s="13" t="str">
        <f t="shared" si="136"/>
        <v/>
      </c>
      <c r="J2045" s="13" t="str">
        <f t="shared" si="137"/>
        <v/>
      </c>
      <c r="K2045" s="13" t="str">
        <f t="shared" si="138"/>
        <v/>
      </c>
      <c r="L2045" s="13" t="str">
        <f t="shared" si="139"/>
        <v/>
      </c>
      <c r="P2045" s="5"/>
    </row>
    <row r="2046" spans="1:16" x14ac:dyDescent="0.25">
      <c r="A2046" s="7">
        <v>40628</v>
      </c>
      <c r="B2046" s="8">
        <v>500</v>
      </c>
      <c r="C2046" s="11">
        <v>47.68</v>
      </c>
      <c r="D2046" s="12">
        <v>47.683</v>
      </c>
      <c r="E2046" s="9" t="str">
        <f t="shared" si="133"/>
        <v/>
      </c>
      <c r="F2046" s="9" t="str">
        <f t="shared" si="134"/>
        <v/>
      </c>
      <c r="G2046" s="9" t="str">
        <f t="shared" si="135"/>
        <v/>
      </c>
      <c r="H2046" s="13">
        <v>-5</v>
      </c>
      <c r="I2046" s="13" t="str">
        <f t="shared" si="136"/>
        <v/>
      </c>
      <c r="J2046" s="13" t="str">
        <f t="shared" si="137"/>
        <v/>
      </c>
      <c r="K2046" s="13" t="str">
        <f t="shared" si="138"/>
        <v/>
      </c>
      <c r="L2046" s="13" t="str">
        <f t="shared" si="139"/>
        <v/>
      </c>
      <c r="P2046" s="6"/>
    </row>
    <row r="2047" spans="1:16" x14ac:dyDescent="0.25">
      <c r="A2047" s="7">
        <v>40628</v>
      </c>
      <c r="B2047" s="8">
        <v>600</v>
      </c>
      <c r="C2047" s="11">
        <v>48.73</v>
      </c>
      <c r="D2047" s="12">
        <v>48.728999999999999</v>
      </c>
      <c r="E2047" s="9" t="str">
        <f t="shared" si="133"/>
        <v/>
      </c>
      <c r="F2047" s="9" t="str">
        <f t="shared" si="134"/>
        <v/>
      </c>
      <c r="G2047" s="9" t="str">
        <f t="shared" si="135"/>
        <v/>
      </c>
      <c r="H2047" s="13">
        <v>-5</v>
      </c>
      <c r="I2047" s="13" t="str">
        <f t="shared" si="136"/>
        <v/>
      </c>
      <c r="J2047" s="13" t="str">
        <f t="shared" si="137"/>
        <v/>
      </c>
      <c r="K2047" s="13" t="str">
        <f t="shared" si="138"/>
        <v/>
      </c>
      <c r="L2047" s="13" t="str">
        <f t="shared" si="139"/>
        <v/>
      </c>
      <c r="P2047" s="5"/>
    </row>
    <row r="2048" spans="1:16" x14ac:dyDescent="0.25">
      <c r="A2048" s="7">
        <v>40628</v>
      </c>
      <c r="B2048" s="8">
        <v>700</v>
      </c>
      <c r="C2048" s="11">
        <v>50.89</v>
      </c>
      <c r="D2048" s="12">
        <v>50.890999999999998</v>
      </c>
      <c r="E2048" s="9" t="str">
        <f t="shared" si="133"/>
        <v/>
      </c>
      <c r="F2048" s="9" t="str">
        <f t="shared" si="134"/>
        <v/>
      </c>
      <c r="G2048" s="9" t="str">
        <f t="shared" si="135"/>
        <v/>
      </c>
      <c r="H2048" s="13">
        <v>-5</v>
      </c>
      <c r="I2048" s="13" t="str">
        <f t="shared" si="136"/>
        <v/>
      </c>
      <c r="J2048" s="13" t="str">
        <f t="shared" si="137"/>
        <v/>
      </c>
      <c r="K2048" s="13" t="str">
        <f t="shared" si="138"/>
        <v/>
      </c>
      <c r="L2048" s="13" t="str">
        <f t="shared" si="139"/>
        <v/>
      </c>
      <c r="P2048" s="6"/>
    </row>
    <row r="2049" spans="1:16" x14ac:dyDescent="0.25">
      <c r="A2049" s="7">
        <v>40628</v>
      </c>
      <c r="B2049" s="8">
        <v>800</v>
      </c>
      <c r="C2049" s="11">
        <v>53.34</v>
      </c>
      <c r="D2049" s="12">
        <v>53.338000000000001</v>
      </c>
      <c r="E2049" s="9" t="str">
        <f t="shared" si="133"/>
        <v/>
      </c>
      <c r="F2049" s="9" t="str">
        <f t="shared" si="134"/>
        <v/>
      </c>
      <c r="G2049" s="9" t="str">
        <f t="shared" si="135"/>
        <v/>
      </c>
      <c r="H2049" s="13">
        <v>-5</v>
      </c>
      <c r="I2049" s="13" t="str">
        <f t="shared" si="136"/>
        <v/>
      </c>
      <c r="J2049" s="13" t="str">
        <f t="shared" si="137"/>
        <v/>
      </c>
      <c r="K2049" s="13" t="str">
        <f t="shared" si="138"/>
        <v/>
      </c>
      <c r="L2049" s="13" t="str">
        <f t="shared" si="139"/>
        <v/>
      </c>
      <c r="P2049" s="5"/>
    </row>
    <row r="2050" spans="1:16" x14ac:dyDescent="0.25">
      <c r="A2050" s="7">
        <v>40628</v>
      </c>
      <c r="B2050" s="8">
        <v>900</v>
      </c>
      <c r="C2050" s="11">
        <v>56.01</v>
      </c>
      <c r="D2050" s="12">
        <v>56.012999999999998</v>
      </c>
      <c r="E2050" s="9" t="str">
        <f t="shared" si="133"/>
        <v/>
      </c>
      <c r="F2050" s="9" t="str">
        <f t="shared" si="134"/>
        <v/>
      </c>
      <c r="G2050" s="9" t="str">
        <f t="shared" si="135"/>
        <v/>
      </c>
      <c r="H2050" s="13">
        <v>-5</v>
      </c>
      <c r="I2050" s="13" t="str">
        <f t="shared" si="136"/>
        <v/>
      </c>
      <c r="J2050" s="13" t="str">
        <f t="shared" si="137"/>
        <v/>
      </c>
      <c r="K2050" s="13" t="str">
        <f t="shared" si="138"/>
        <v/>
      </c>
      <c r="L2050" s="13" t="str">
        <f t="shared" si="139"/>
        <v/>
      </c>
      <c r="P2050" s="6"/>
    </row>
    <row r="2051" spans="1:16" x14ac:dyDescent="0.25">
      <c r="A2051" s="7">
        <v>40628</v>
      </c>
      <c r="B2051" s="8">
        <v>1000</v>
      </c>
      <c r="C2051" s="11">
        <v>59.04</v>
      </c>
      <c r="D2051" s="12">
        <v>56.405999999999999</v>
      </c>
      <c r="E2051" s="9" t="str">
        <f t="shared" si="133"/>
        <v/>
      </c>
      <c r="F2051" s="9" t="str">
        <f t="shared" si="134"/>
        <v/>
      </c>
      <c r="G2051" s="9" t="str">
        <f t="shared" si="135"/>
        <v/>
      </c>
      <c r="H2051" s="13">
        <v>-5</v>
      </c>
      <c r="I2051" s="13" t="str">
        <f t="shared" si="136"/>
        <v/>
      </c>
      <c r="J2051" s="13" t="str">
        <f t="shared" si="137"/>
        <v/>
      </c>
      <c r="K2051" s="13" t="str">
        <f t="shared" si="138"/>
        <v/>
      </c>
      <c r="L2051" s="13" t="str">
        <f t="shared" si="139"/>
        <v/>
      </c>
      <c r="P2051" s="5"/>
    </row>
    <row r="2052" spans="1:16" x14ac:dyDescent="0.25">
      <c r="A2052" s="7">
        <v>40628</v>
      </c>
      <c r="B2052" s="8">
        <v>1100</v>
      </c>
      <c r="C2052" s="11">
        <v>60.08</v>
      </c>
      <c r="D2052" s="12">
        <v>58.857999999999997</v>
      </c>
      <c r="E2052" s="9" t="str">
        <f t="shared" si="133"/>
        <v/>
      </c>
      <c r="F2052" s="9" t="str">
        <f t="shared" si="134"/>
        <v/>
      </c>
      <c r="G2052" s="9" t="str">
        <f t="shared" si="135"/>
        <v/>
      </c>
      <c r="H2052" s="13">
        <v>-5</v>
      </c>
      <c r="I2052" s="13" t="str">
        <f t="shared" si="136"/>
        <v/>
      </c>
      <c r="J2052" s="13" t="str">
        <f t="shared" si="137"/>
        <v/>
      </c>
      <c r="K2052" s="13" t="str">
        <f t="shared" si="138"/>
        <v/>
      </c>
      <c r="L2052" s="13" t="str">
        <f t="shared" si="139"/>
        <v/>
      </c>
      <c r="P2052" s="6"/>
    </row>
    <row r="2053" spans="1:16" x14ac:dyDescent="0.25">
      <c r="A2053" s="7">
        <v>40628</v>
      </c>
      <c r="B2053" s="8">
        <v>1200</v>
      </c>
      <c r="C2053" s="11">
        <v>61.27</v>
      </c>
      <c r="D2053" s="12">
        <v>61.265999999999998</v>
      </c>
      <c r="E2053" s="9" t="str">
        <f t="shared" si="133"/>
        <v/>
      </c>
      <c r="F2053" s="9" t="str">
        <f t="shared" si="134"/>
        <v/>
      </c>
      <c r="G2053" s="9" t="str">
        <f t="shared" si="135"/>
        <v/>
      </c>
      <c r="H2053" s="13">
        <v>-5</v>
      </c>
      <c r="I2053" s="13" t="str">
        <f t="shared" si="136"/>
        <v/>
      </c>
      <c r="J2053" s="13" t="str">
        <f t="shared" si="137"/>
        <v/>
      </c>
      <c r="K2053" s="13" t="str">
        <f t="shared" si="138"/>
        <v/>
      </c>
      <c r="L2053" s="13" t="str">
        <f t="shared" si="139"/>
        <v/>
      </c>
      <c r="P2053" s="5"/>
    </row>
    <row r="2054" spans="1:16" x14ac:dyDescent="0.25">
      <c r="A2054" s="7">
        <v>40628</v>
      </c>
      <c r="B2054" s="8">
        <v>1300</v>
      </c>
      <c r="C2054" s="11">
        <v>57.61</v>
      </c>
      <c r="D2054" s="12">
        <v>57.613</v>
      </c>
      <c r="E2054" s="9" t="str">
        <f t="shared" si="133"/>
        <v/>
      </c>
      <c r="F2054" s="9" t="str">
        <f t="shared" si="134"/>
        <v/>
      </c>
      <c r="G2054" s="9" t="str">
        <f t="shared" si="135"/>
        <v/>
      </c>
      <c r="H2054" s="13">
        <v>-5</v>
      </c>
      <c r="I2054" s="13" t="str">
        <f t="shared" si="136"/>
        <v/>
      </c>
      <c r="J2054" s="13" t="str">
        <f t="shared" si="137"/>
        <v/>
      </c>
      <c r="K2054" s="13" t="str">
        <f t="shared" si="138"/>
        <v/>
      </c>
      <c r="L2054" s="13" t="str">
        <f t="shared" si="139"/>
        <v/>
      </c>
      <c r="P2054" s="6"/>
    </row>
    <row r="2055" spans="1:16" x14ac:dyDescent="0.25">
      <c r="A2055" s="7">
        <v>40628</v>
      </c>
      <c r="B2055" s="8">
        <v>1400</v>
      </c>
      <c r="C2055" s="11">
        <v>51.98</v>
      </c>
      <c r="D2055" s="12">
        <v>51.98</v>
      </c>
      <c r="E2055" s="9" t="str">
        <f t="shared" si="133"/>
        <v/>
      </c>
      <c r="F2055" s="9" t="str">
        <f t="shared" si="134"/>
        <v/>
      </c>
      <c r="G2055" s="9" t="str">
        <f t="shared" si="135"/>
        <v/>
      </c>
      <c r="H2055" s="13">
        <v>-5</v>
      </c>
      <c r="I2055" s="13" t="str">
        <f t="shared" si="136"/>
        <v/>
      </c>
      <c r="J2055" s="13" t="str">
        <f t="shared" si="137"/>
        <v/>
      </c>
      <c r="K2055" s="13" t="str">
        <f t="shared" si="138"/>
        <v/>
      </c>
      <c r="L2055" s="13" t="str">
        <f t="shared" si="139"/>
        <v/>
      </c>
      <c r="P2055" s="5"/>
    </row>
    <row r="2056" spans="1:16" x14ac:dyDescent="0.25">
      <c r="A2056" s="7">
        <v>40628</v>
      </c>
      <c r="B2056" s="8">
        <v>1500</v>
      </c>
      <c r="C2056" s="11">
        <v>51.05</v>
      </c>
      <c r="D2056" s="12">
        <v>47.771999999999998</v>
      </c>
      <c r="E2056" s="9" t="str">
        <f t="shared" si="133"/>
        <v/>
      </c>
      <c r="F2056" s="9" t="str">
        <f t="shared" si="134"/>
        <v/>
      </c>
      <c r="G2056" s="9" t="str">
        <f t="shared" si="135"/>
        <v/>
      </c>
      <c r="H2056" s="13">
        <v>-5</v>
      </c>
      <c r="I2056" s="13" t="str">
        <f t="shared" si="136"/>
        <v/>
      </c>
      <c r="J2056" s="13" t="str">
        <f t="shared" si="137"/>
        <v/>
      </c>
      <c r="K2056" s="13" t="str">
        <f t="shared" si="138"/>
        <v/>
      </c>
      <c r="L2056" s="13" t="str">
        <f t="shared" si="139"/>
        <v/>
      </c>
      <c r="P2056" s="6"/>
    </row>
    <row r="2057" spans="1:16" x14ac:dyDescent="0.25">
      <c r="A2057" s="7">
        <v>40628</v>
      </c>
      <c r="B2057" s="8">
        <v>1600</v>
      </c>
      <c r="C2057" s="11">
        <v>50.96</v>
      </c>
      <c r="D2057" s="12">
        <v>39.509</v>
      </c>
      <c r="E2057" s="9" t="str">
        <f t="shared" si="133"/>
        <v/>
      </c>
      <c r="F2057" s="9" t="str">
        <f t="shared" si="134"/>
        <v/>
      </c>
      <c r="G2057" s="9" t="str">
        <f t="shared" si="135"/>
        <v/>
      </c>
      <c r="H2057" s="13">
        <v>-5</v>
      </c>
      <c r="I2057" s="13" t="str">
        <f t="shared" si="136"/>
        <v/>
      </c>
      <c r="J2057" s="13" t="str">
        <f t="shared" si="137"/>
        <v/>
      </c>
      <c r="K2057" s="13" t="str">
        <f t="shared" si="138"/>
        <v/>
      </c>
      <c r="L2057" s="13" t="str">
        <f t="shared" si="139"/>
        <v/>
      </c>
      <c r="P2057" s="5"/>
    </row>
    <row r="2058" spans="1:16" x14ac:dyDescent="0.25">
      <c r="A2058" s="7">
        <v>40628</v>
      </c>
      <c r="B2058" s="8">
        <v>1700</v>
      </c>
      <c r="C2058" s="11">
        <v>57.75</v>
      </c>
      <c r="D2058" s="12">
        <v>41.017000000000003</v>
      </c>
      <c r="E2058" s="9" t="str">
        <f t="shared" si="133"/>
        <v/>
      </c>
      <c r="F2058" s="9" t="str">
        <f t="shared" si="134"/>
        <v/>
      </c>
      <c r="G2058" s="9" t="str">
        <f t="shared" si="135"/>
        <v/>
      </c>
      <c r="H2058" s="13">
        <v>-5</v>
      </c>
      <c r="I2058" s="13" t="str">
        <f t="shared" si="136"/>
        <v/>
      </c>
      <c r="J2058" s="13" t="str">
        <f t="shared" si="137"/>
        <v/>
      </c>
      <c r="K2058" s="13" t="str">
        <f t="shared" si="138"/>
        <v/>
      </c>
      <c r="L2058" s="13" t="str">
        <f t="shared" si="139"/>
        <v/>
      </c>
      <c r="P2058" s="6"/>
    </row>
    <row r="2059" spans="1:16" x14ac:dyDescent="0.25">
      <c r="A2059" s="7">
        <v>40628</v>
      </c>
      <c r="B2059" s="8">
        <v>1800</v>
      </c>
      <c r="C2059" s="11">
        <v>64.650000000000006</v>
      </c>
      <c r="D2059" s="12">
        <v>47.5</v>
      </c>
      <c r="E2059" s="9" t="str">
        <f t="shared" si="133"/>
        <v/>
      </c>
      <c r="F2059" s="9" t="str">
        <f t="shared" si="134"/>
        <v/>
      </c>
      <c r="G2059" s="9" t="str">
        <f t="shared" si="135"/>
        <v/>
      </c>
      <c r="H2059" s="13">
        <v>-5</v>
      </c>
      <c r="I2059" s="13" t="str">
        <f t="shared" si="136"/>
        <v/>
      </c>
      <c r="J2059" s="13" t="str">
        <f t="shared" si="137"/>
        <v/>
      </c>
      <c r="K2059" s="13" t="str">
        <f t="shared" si="138"/>
        <v/>
      </c>
      <c r="L2059" s="13" t="str">
        <f t="shared" si="139"/>
        <v/>
      </c>
      <c r="P2059" s="5"/>
    </row>
    <row r="2060" spans="1:16" x14ac:dyDescent="0.25">
      <c r="A2060" s="7">
        <v>40628</v>
      </c>
      <c r="B2060" s="8">
        <v>1900</v>
      </c>
      <c r="C2060" s="11">
        <v>65.19</v>
      </c>
      <c r="D2060" s="12">
        <v>65.186999999999998</v>
      </c>
      <c r="E2060" s="9" t="str">
        <f t="shared" si="133"/>
        <v/>
      </c>
      <c r="F2060" s="9" t="str">
        <f t="shared" si="134"/>
        <v/>
      </c>
      <c r="G2060" s="9" t="str">
        <f t="shared" si="135"/>
        <v/>
      </c>
      <c r="H2060" s="13">
        <v>-5</v>
      </c>
      <c r="I2060" s="13" t="str">
        <f t="shared" si="136"/>
        <v/>
      </c>
      <c r="J2060" s="13" t="str">
        <f t="shared" si="137"/>
        <v/>
      </c>
      <c r="K2060" s="13" t="str">
        <f t="shared" si="138"/>
        <v/>
      </c>
      <c r="L2060" s="13" t="str">
        <f t="shared" si="139"/>
        <v/>
      </c>
      <c r="P2060" s="6"/>
    </row>
    <row r="2061" spans="1:16" x14ac:dyDescent="0.25">
      <c r="A2061" s="7">
        <v>40628</v>
      </c>
      <c r="B2061" s="8">
        <v>2000</v>
      </c>
      <c r="C2061" s="11">
        <v>63.13</v>
      </c>
      <c r="D2061" s="12">
        <v>57.468000000000004</v>
      </c>
      <c r="E2061" s="9" t="str">
        <f t="shared" si="133"/>
        <v/>
      </c>
      <c r="F2061" s="9" t="str">
        <f t="shared" si="134"/>
        <v/>
      </c>
      <c r="G2061" s="9" t="str">
        <f t="shared" si="135"/>
        <v/>
      </c>
      <c r="H2061" s="13">
        <v>-5</v>
      </c>
      <c r="I2061" s="13" t="str">
        <f t="shared" si="136"/>
        <v/>
      </c>
      <c r="J2061" s="13" t="str">
        <f t="shared" si="137"/>
        <v/>
      </c>
      <c r="K2061" s="13" t="str">
        <f t="shared" si="138"/>
        <v/>
      </c>
      <c r="L2061" s="13" t="str">
        <f t="shared" si="139"/>
        <v/>
      </c>
      <c r="P2061" s="5"/>
    </row>
    <row r="2062" spans="1:16" x14ac:dyDescent="0.25">
      <c r="A2062" s="7">
        <v>40628</v>
      </c>
      <c r="B2062" s="8">
        <v>2100</v>
      </c>
      <c r="C2062" s="11">
        <v>57.43</v>
      </c>
      <c r="D2062" s="12">
        <v>56.991999999999997</v>
      </c>
      <c r="E2062" s="9" t="str">
        <f t="shared" si="133"/>
        <v/>
      </c>
      <c r="F2062" s="9" t="str">
        <f t="shared" si="134"/>
        <v/>
      </c>
      <c r="G2062" s="9" t="str">
        <f t="shared" si="135"/>
        <v/>
      </c>
      <c r="H2062" s="13">
        <v>-5</v>
      </c>
      <c r="I2062" s="13" t="str">
        <f t="shared" si="136"/>
        <v/>
      </c>
      <c r="J2062" s="13" t="str">
        <f t="shared" si="137"/>
        <v/>
      </c>
      <c r="K2062" s="13" t="str">
        <f t="shared" si="138"/>
        <v/>
      </c>
      <c r="L2062" s="13" t="str">
        <f t="shared" si="139"/>
        <v/>
      </c>
      <c r="P2062" s="6"/>
    </row>
    <row r="2063" spans="1:16" x14ac:dyDescent="0.25">
      <c r="A2063" s="7">
        <v>40628</v>
      </c>
      <c r="B2063" s="8">
        <v>2200</v>
      </c>
      <c r="C2063" s="11">
        <v>61.19</v>
      </c>
      <c r="D2063" s="12">
        <v>61.192</v>
      </c>
      <c r="E2063" s="9" t="str">
        <f t="shared" si="133"/>
        <v/>
      </c>
      <c r="F2063" s="9" t="str">
        <f t="shared" si="134"/>
        <v/>
      </c>
      <c r="G2063" s="9" t="str">
        <f t="shared" si="135"/>
        <v/>
      </c>
      <c r="H2063" s="13">
        <v>-5</v>
      </c>
      <c r="I2063" s="13" t="str">
        <f t="shared" si="136"/>
        <v/>
      </c>
      <c r="J2063" s="13" t="str">
        <f t="shared" si="137"/>
        <v/>
      </c>
      <c r="K2063" s="13" t="str">
        <f t="shared" si="138"/>
        <v/>
      </c>
      <c r="L2063" s="13" t="str">
        <f t="shared" si="139"/>
        <v/>
      </c>
      <c r="P2063" s="5"/>
    </row>
    <row r="2064" spans="1:16" x14ac:dyDescent="0.25">
      <c r="A2064" s="7">
        <v>40628</v>
      </c>
      <c r="B2064" s="8">
        <v>2300</v>
      </c>
      <c r="C2064" s="11">
        <v>55</v>
      </c>
      <c r="D2064" s="12">
        <v>55</v>
      </c>
      <c r="E2064" s="9">
        <f t="shared" si="133"/>
        <v>54.916666666666679</v>
      </c>
      <c r="F2064" s="9">
        <f t="shared" si="134"/>
        <v>52.476374999999997</v>
      </c>
      <c r="G2064" s="9">
        <f t="shared" si="135"/>
        <v>2.4402916666666812</v>
      </c>
      <c r="H2064" s="13">
        <v>-5</v>
      </c>
      <c r="I2064" s="13">
        <f t="shared" si="136"/>
        <v>7.4402916666666812</v>
      </c>
      <c r="J2064" s="13">
        <f t="shared" si="137"/>
        <v>1785.6700000000035</v>
      </c>
      <c r="K2064" s="13">
        <f t="shared" si="138"/>
        <v>0</v>
      </c>
      <c r="L2064" s="13">
        <f t="shared" si="139"/>
        <v>0</v>
      </c>
      <c r="P2064" s="6"/>
    </row>
    <row r="2065" spans="1:16" x14ac:dyDescent="0.25">
      <c r="A2065" s="7">
        <v>40629</v>
      </c>
      <c r="B2065" s="8">
        <v>0</v>
      </c>
      <c r="C2065" s="11">
        <v>48.08</v>
      </c>
      <c r="D2065" s="12">
        <v>48.078000000000003</v>
      </c>
      <c r="E2065" s="9" t="str">
        <f t="shared" si="133"/>
        <v/>
      </c>
      <c r="F2065" s="9" t="str">
        <f t="shared" si="134"/>
        <v/>
      </c>
      <c r="G2065" s="9" t="str">
        <f t="shared" si="135"/>
        <v/>
      </c>
      <c r="H2065" s="13">
        <v>-5</v>
      </c>
      <c r="I2065" s="13" t="str">
        <f t="shared" si="136"/>
        <v/>
      </c>
      <c r="J2065" s="13" t="str">
        <f t="shared" si="137"/>
        <v/>
      </c>
      <c r="K2065" s="13" t="str">
        <f t="shared" si="138"/>
        <v/>
      </c>
      <c r="L2065" s="13" t="str">
        <f t="shared" si="139"/>
        <v/>
      </c>
      <c r="P2065" s="5"/>
    </row>
    <row r="2066" spans="1:16" x14ac:dyDescent="0.25">
      <c r="A2066" s="7">
        <v>40629</v>
      </c>
      <c r="B2066" s="8">
        <v>100</v>
      </c>
      <c r="C2066" s="11">
        <v>42.5</v>
      </c>
      <c r="D2066" s="12">
        <v>42.500999999999998</v>
      </c>
      <c r="E2066" s="9" t="str">
        <f t="shared" si="133"/>
        <v/>
      </c>
      <c r="F2066" s="9" t="str">
        <f t="shared" si="134"/>
        <v/>
      </c>
      <c r="G2066" s="9" t="str">
        <f t="shared" si="135"/>
        <v/>
      </c>
      <c r="H2066" s="13">
        <v>-5</v>
      </c>
      <c r="I2066" s="13" t="str">
        <f t="shared" si="136"/>
        <v/>
      </c>
      <c r="J2066" s="13" t="str">
        <f t="shared" si="137"/>
        <v/>
      </c>
      <c r="K2066" s="13" t="str">
        <f t="shared" si="138"/>
        <v/>
      </c>
      <c r="L2066" s="13" t="str">
        <f t="shared" si="139"/>
        <v/>
      </c>
      <c r="P2066" s="6"/>
    </row>
    <row r="2067" spans="1:16" x14ac:dyDescent="0.25">
      <c r="A2067" s="7">
        <v>40629</v>
      </c>
      <c r="B2067" s="8">
        <v>200</v>
      </c>
      <c r="C2067" s="11">
        <v>40.090000000000003</v>
      </c>
      <c r="D2067" s="12">
        <v>15.397</v>
      </c>
      <c r="E2067" s="9" t="str">
        <f t="shared" si="133"/>
        <v/>
      </c>
      <c r="F2067" s="9" t="str">
        <f t="shared" si="134"/>
        <v/>
      </c>
      <c r="G2067" s="9" t="str">
        <f t="shared" si="135"/>
        <v/>
      </c>
      <c r="H2067" s="13">
        <v>-5</v>
      </c>
      <c r="I2067" s="13" t="str">
        <f t="shared" si="136"/>
        <v/>
      </c>
      <c r="J2067" s="13" t="str">
        <f t="shared" si="137"/>
        <v/>
      </c>
      <c r="K2067" s="13" t="str">
        <f t="shared" si="138"/>
        <v/>
      </c>
      <c r="L2067" s="13" t="str">
        <f t="shared" si="139"/>
        <v/>
      </c>
      <c r="P2067" s="5"/>
    </row>
    <row r="2068" spans="1:16" x14ac:dyDescent="0.25">
      <c r="A2068" s="7">
        <v>40629</v>
      </c>
      <c r="B2068" s="8">
        <v>300</v>
      </c>
      <c r="C2068" s="11">
        <v>43.1</v>
      </c>
      <c r="D2068" s="12">
        <v>13.346</v>
      </c>
      <c r="E2068" s="9" t="str">
        <f t="shared" si="133"/>
        <v/>
      </c>
      <c r="F2068" s="9" t="str">
        <f t="shared" si="134"/>
        <v/>
      </c>
      <c r="G2068" s="9" t="str">
        <f t="shared" si="135"/>
        <v/>
      </c>
      <c r="H2068" s="13">
        <v>-5</v>
      </c>
      <c r="I2068" s="13" t="str">
        <f t="shared" si="136"/>
        <v/>
      </c>
      <c r="J2068" s="13" t="str">
        <f t="shared" si="137"/>
        <v/>
      </c>
      <c r="K2068" s="13" t="str">
        <f t="shared" si="138"/>
        <v/>
      </c>
      <c r="L2068" s="13" t="str">
        <f t="shared" si="139"/>
        <v/>
      </c>
      <c r="P2068" s="6"/>
    </row>
    <row r="2069" spans="1:16" x14ac:dyDescent="0.25">
      <c r="A2069" s="7">
        <v>40629</v>
      </c>
      <c r="B2069" s="8">
        <v>400</v>
      </c>
      <c r="C2069" s="11">
        <v>43.61</v>
      </c>
      <c r="D2069" s="12">
        <v>11.622999999999999</v>
      </c>
      <c r="E2069" s="9" t="str">
        <f t="shared" si="133"/>
        <v/>
      </c>
      <c r="F2069" s="9" t="str">
        <f t="shared" si="134"/>
        <v/>
      </c>
      <c r="G2069" s="9" t="str">
        <f t="shared" si="135"/>
        <v/>
      </c>
      <c r="H2069" s="13">
        <v>-5</v>
      </c>
      <c r="I2069" s="13" t="str">
        <f t="shared" si="136"/>
        <v/>
      </c>
      <c r="J2069" s="13" t="str">
        <f t="shared" si="137"/>
        <v/>
      </c>
      <c r="K2069" s="13" t="str">
        <f t="shared" si="138"/>
        <v/>
      </c>
      <c r="L2069" s="13" t="str">
        <f t="shared" si="139"/>
        <v/>
      </c>
      <c r="P2069" s="5"/>
    </row>
    <row r="2070" spans="1:16" x14ac:dyDescent="0.25">
      <c r="A2070" s="7">
        <v>40629</v>
      </c>
      <c r="B2070" s="8">
        <v>500</v>
      </c>
      <c r="C2070" s="11">
        <v>37.94</v>
      </c>
      <c r="D2070" s="12">
        <v>14.4</v>
      </c>
      <c r="E2070" s="9" t="str">
        <f t="shared" si="133"/>
        <v/>
      </c>
      <c r="F2070" s="9" t="str">
        <f t="shared" si="134"/>
        <v/>
      </c>
      <c r="G2070" s="9" t="str">
        <f t="shared" si="135"/>
        <v/>
      </c>
      <c r="H2070" s="13">
        <v>-5</v>
      </c>
      <c r="I2070" s="13" t="str">
        <f t="shared" si="136"/>
        <v/>
      </c>
      <c r="J2070" s="13" t="str">
        <f t="shared" si="137"/>
        <v/>
      </c>
      <c r="K2070" s="13" t="str">
        <f t="shared" si="138"/>
        <v/>
      </c>
      <c r="L2070" s="13" t="str">
        <f t="shared" si="139"/>
        <v/>
      </c>
      <c r="P2070" s="6"/>
    </row>
    <row r="2071" spans="1:16" x14ac:dyDescent="0.25">
      <c r="A2071" s="7">
        <v>40629</v>
      </c>
      <c r="B2071" s="8">
        <v>600</v>
      </c>
      <c r="C2071" s="11">
        <v>42.44</v>
      </c>
      <c r="D2071" s="12">
        <v>13.73</v>
      </c>
      <c r="E2071" s="9" t="str">
        <f t="shared" si="133"/>
        <v/>
      </c>
      <c r="F2071" s="9" t="str">
        <f t="shared" si="134"/>
        <v/>
      </c>
      <c r="G2071" s="9" t="str">
        <f t="shared" si="135"/>
        <v/>
      </c>
      <c r="H2071" s="13">
        <v>-5</v>
      </c>
      <c r="I2071" s="13" t="str">
        <f t="shared" si="136"/>
        <v/>
      </c>
      <c r="J2071" s="13" t="str">
        <f t="shared" si="137"/>
        <v/>
      </c>
      <c r="K2071" s="13" t="str">
        <f t="shared" si="138"/>
        <v/>
      </c>
      <c r="L2071" s="13" t="str">
        <f t="shared" si="139"/>
        <v/>
      </c>
      <c r="P2071" s="5"/>
    </row>
    <row r="2072" spans="1:16" x14ac:dyDescent="0.25">
      <c r="A2072" s="7">
        <v>40629</v>
      </c>
      <c r="B2072" s="8">
        <v>700</v>
      </c>
      <c r="C2072" s="11">
        <v>48.05</v>
      </c>
      <c r="D2072" s="12">
        <v>12.752000000000001</v>
      </c>
      <c r="E2072" s="9" t="str">
        <f t="shared" si="133"/>
        <v/>
      </c>
      <c r="F2072" s="9" t="str">
        <f t="shared" si="134"/>
        <v/>
      </c>
      <c r="G2072" s="9" t="str">
        <f t="shared" si="135"/>
        <v/>
      </c>
      <c r="H2072" s="13">
        <v>-5</v>
      </c>
      <c r="I2072" s="13" t="str">
        <f t="shared" si="136"/>
        <v/>
      </c>
      <c r="J2072" s="13" t="str">
        <f t="shared" si="137"/>
        <v/>
      </c>
      <c r="K2072" s="13" t="str">
        <f t="shared" si="138"/>
        <v/>
      </c>
      <c r="L2072" s="13" t="str">
        <f t="shared" si="139"/>
        <v/>
      </c>
      <c r="P2072" s="6"/>
    </row>
    <row r="2073" spans="1:16" x14ac:dyDescent="0.25">
      <c r="A2073" s="7">
        <v>40629</v>
      </c>
      <c r="B2073" s="8">
        <v>800</v>
      </c>
      <c r="C2073" s="11">
        <v>49.75</v>
      </c>
      <c r="D2073" s="12">
        <v>20.864999999999998</v>
      </c>
      <c r="E2073" s="9" t="str">
        <f t="shared" si="133"/>
        <v/>
      </c>
      <c r="F2073" s="9" t="str">
        <f t="shared" si="134"/>
        <v/>
      </c>
      <c r="G2073" s="9" t="str">
        <f t="shared" si="135"/>
        <v/>
      </c>
      <c r="H2073" s="13">
        <v>-5</v>
      </c>
      <c r="I2073" s="13" t="str">
        <f t="shared" si="136"/>
        <v/>
      </c>
      <c r="J2073" s="13" t="str">
        <f t="shared" si="137"/>
        <v/>
      </c>
      <c r="K2073" s="13" t="str">
        <f t="shared" si="138"/>
        <v/>
      </c>
      <c r="L2073" s="13" t="str">
        <f t="shared" si="139"/>
        <v/>
      </c>
      <c r="P2073" s="5"/>
    </row>
    <row r="2074" spans="1:16" x14ac:dyDescent="0.25">
      <c r="A2074" s="7">
        <v>40629</v>
      </c>
      <c r="B2074" s="8">
        <v>900</v>
      </c>
      <c r="C2074" s="11">
        <v>50</v>
      </c>
      <c r="D2074" s="12">
        <v>28.126000000000001</v>
      </c>
      <c r="E2074" s="9" t="str">
        <f t="shared" si="133"/>
        <v/>
      </c>
      <c r="F2074" s="9" t="str">
        <f t="shared" si="134"/>
        <v/>
      </c>
      <c r="G2074" s="9" t="str">
        <f t="shared" si="135"/>
        <v/>
      </c>
      <c r="H2074" s="13">
        <v>-5</v>
      </c>
      <c r="I2074" s="13" t="str">
        <f t="shared" si="136"/>
        <v/>
      </c>
      <c r="J2074" s="13" t="str">
        <f t="shared" si="137"/>
        <v/>
      </c>
      <c r="K2074" s="13" t="str">
        <f t="shared" si="138"/>
        <v/>
      </c>
      <c r="L2074" s="13" t="str">
        <f t="shared" si="139"/>
        <v/>
      </c>
      <c r="P2074" s="6"/>
    </row>
    <row r="2075" spans="1:16" x14ac:dyDescent="0.25">
      <c r="A2075" s="7">
        <v>40629</v>
      </c>
      <c r="B2075" s="8">
        <v>1000</v>
      </c>
      <c r="C2075" s="11">
        <v>57.94</v>
      </c>
      <c r="D2075" s="12">
        <v>27.225000000000001</v>
      </c>
      <c r="E2075" s="9" t="str">
        <f t="shared" si="133"/>
        <v/>
      </c>
      <c r="F2075" s="9" t="str">
        <f t="shared" si="134"/>
        <v/>
      </c>
      <c r="G2075" s="9" t="str">
        <f t="shared" si="135"/>
        <v/>
      </c>
      <c r="H2075" s="13">
        <v>-5</v>
      </c>
      <c r="I2075" s="13" t="str">
        <f t="shared" si="136"/>
        <v/>
      </c>
      <c r="J2075" s="13" t="str">
        <f t="shared" si="137"/>
        <v/>
      </c>
      <c r="K2075" s="13" t="str">
        <f t="shared" si="138"/>
        <v/>
      </c>
      <c r="L2075" s="13" t="str">
        <f t="shared" si="139"/>
        <v/>
      </c>
      <c r="P2075" s="5"/>
    </row>
    <row r="2076" spans="1:16" x14ac:dyDescent="0.25">
      <c r="A2076" s="7">
        <v>40629</v>
      </c>
      <c r="B2076" s="8">
        <v>1100</v>
      </c>
      <c r="C2076" s="11">
        <v>55.65</v>
      </c>
      <c r="D2076" s="12">
        <v>53.524999999999999</v>
      </c>
      <c r="E2076" s="9" t="str">
        <f t="shared" si="133"/>
        <v/>
      </c>
      <c r="F2076" s="9" t="str">
        <f t="shared" si="134"/>
        <v/>
      </c>
      <c r="G2076" s="9" t="str">
        <f t="shared" si="135"/>
        <v/>
      </c>
      <c r="H2076" s="13">
        <v>-5</v>
      </c>
      <c r="I2076" s="13" t="str">
        <f t="shared" si="136"/>
        <v/>
      </c>
      <c r="J2076" s="13" t="str">
        <f t="shared" si="137"/>
        <v/>
      </c>
      <c r="K2076" s="13" t="str">
        <f t="shared" si="138"/>
        <v/>
      </c>
      <c r="L2076" s="13" t="str">
        <f t="shared" si="139"/>
        <v/>
      </c>
      <c r="P2076" s="6"/>
    </row>
    <row r="2077" spans="1:16" x14ac:dyDescent="0.25">
      <c r="A2077" s="7">
        <v>40629</v>
      </c>
      <c r="B2077" s="8">
        <v>1200</v>
      </c>
      <c r="C2077" s="11">
        <v>49.3</v>
      </c>
      <c r="D2077" s="12">
        <v>28.827999999999999</v>
      </c>
      <c r="E2077" s="9" t="str">
        <f t="shared" si="133"/>
        <v/>
      </c>
      <c r="F2077" s="9" t="str">
        <f t="shared" si="134"/>
        <v/>
      </c>
      <c r="G2077" s="9" t="str">
        <f t="shared" si="135"/>
        <v/>
      </c>
      <c r="H2077" s="13">
        <v>-5</v>
      </c>
      <c r="I2077" s="13" t="str">
        <f t="shared" si="136"/>
        <v/>
      </c>
      <c r="J2077" s="13" t="str">
        <f t="shared" si="137"/>
        <v/>
      </c>
      <c r="K2077" s="13" t="str">
        <f t="shared" si="138"/>
        <v/>
      </c>
      <c r="L2077" s="13" t="str">
        <f t="shared" si="139"/>
        <v/>
      </c>
      <c r="P2077" s="5"/>
    </row>
    <row r="2078" spans="1:16" x14ac:dyDescent="0.25">
      <c r="A2078" s="7">
        <v>40629</v>
      </c>
      <c r="B2078" s="8">
        <v>1300</v>
      </c>
      <c r="C2078" s="11">
        <v>47.03</v>
      </c>
      <c r="D2078" s="12">
        <v>22.062999999999999</v>
      </c>
      <c r="E2078" s="9" t="str">
        <f t="shared" si="133"/>
        <v/>
      </c>
      <c r="F2078" s="9" t="str">
        <f t="shared" si="134"/>
        <v/>
      </c>
      <c r="G2078" s="9" t="str">
        <f t="shared" si="135"/>
        <v/>
      </c>
      <c r="H2078" s="13">
        <v>-5</v>
      </c>
      <c r="I2078" s="13" t="str">
        <f t="shared" si="136"/>
        <v/>
      </c>
      <c r="J2078" s="13" t="str">
        <f t="shared" si="137"/>
        <v/>
      </c>
      <c r="K2078" s="13" t="str">
        <f t="shared" si="138"/>
        <v/>
      </c>
      <c r="L2078" s="13" t="str">
        <f t="shared" si="139"/>
        <v/>
      </c>
      <c r="P2078" s="6"/>
    </row>
    <row r="2079" spans="1:16" x14ac:dyDescent="0.25">
      <c r="A2079" s="7">
        <v>40629</v>
      </c>
      <c r="B2079" s="8">
        <v>1400</v>
      </c>
      <c r="C2079" s="11">
        <v>46.28</v>
      </c>
      <c r="D2079" s="12">
        <v>16.992999999999999</v>
      </c>
      <c r="E2079" s="9" t="str">
        <f t="shared" si="133"/>
        <v/>
      </c>
      <c r="F2079" s="9" t="str">
        <f t="shared" si="134"/>
        <v/>
      </c>
      <c r="G2079" s="9" t="str">
        <f t="shared" si="135"/>
        <v/>
      </c>
      <c r="H2079" s="13">
        <v>-5</v>
      </c>
      <c r="I2079" s="13" t="str">
        <f t="shared" si="136"/>
        <v/>
      </c>
      <c r="J2079" s="13" t="str">
        <f t="shared" si="137"/>
        <v/>
      </c>
      <c r="K2079" s="13" t="str">
        <f t="shared" si="138"/>
        <v/>
      </c>
      <c r="L2079" s="13" t="str">
        <f t="shared" si="139"/>
        <v/>
      </c>
      <c r="P2079" s="5"/>
    </row>
    <row r="2080" spans="1:16" x14ac:dyDescent="0.25">
      <c r="A2080" s="7">
        <v>40629</v>
      </c>
      <c r="B2080" s="8">
        <v>1500</v>
      </c>
      <c r="C2080" s="11">
        <v>45.81</v>
      </c>
      <c r="D2080" s="12">
        <v>10.855</v>
      </c>
      <c r="E2080" s="9" t="str">
        <f t="shared" si="133"/>
        <v/>
      </c>
      <c r="F2080" s="9" t="str">
        <f t="shared" si="134"/>
        <v/>
      </c>
      <c r="G2080" s="9" t="str">
        <f t="shared" si="135"/>
        <v/>
      </c>
      <c r="H2080" s="13">
        <v>-5</v>
      </c>
      <c r="I2080" s="13" t="str">
        <f t="shared" si="136"/>
        <v/>
      </c>
      <c r="J2080" s="13" t="str">
        <f t="shared" si="137"/>
        <v/>
      </c>
      <c r="K2080" s="13" t="str">
        <f t="shared" si="138"/>
        <v/>
      </c>
      <c r="L2080" s="13" t="str">
        <f t="shared" si="139"/>
        <v/>
      </c>
      <c r="P2080" s="6"/>
    </row>
    <row r="2081" spans="1:16" x14ac:dyDescent="0.25">
      <c r="A2081" s="7">
        <v>40629</v>
      </c>
      <c r="B2081" s="8">
        <v>1600</v>
      </c>
      <c r="C2081" s="11">
        <v>44.8</v>
      </c>
      <c r="D2081" s="12">
        <v>17.454999999999998</v>
      </c>
      <c r="E2081" s="9" t="str">
        <f t="shared" si="133"/>
        <v/>
      </c>
      <c r="F2081" s="9" t="str">
        <f t="shared" si="134"/>
        <v/>
      </c>
      <c r="G2081" s="9" t="str">
        <f t="shared" si="135"/>
        <v/>
      </c>
      <c r="H2081" s="13">
        <v>-5</v>
      </c>
      <c r="I2081" s="13" t="str">
        <f t="shared" si="136"/>
        <v/>
      </c>
      <c r="J2081" s="13" t="str">
        <f t="shared" si="137"/>
        <v/>
      </c>
      <c r="K2081" s="13" t="str">
        <f t="shared" si="138"/>
        <v/>
      </c>
      <c r="L2081" s="13" t="str">
        <f t="shared" si="139"/>
        <v/>
      </c>
      <c r="P2081" s="5"/>
    </row>
    <row r="2082" spans="1:16" x14ac:dyDescent="0.25">
      <c r="A2082" s="7">
        <v>40629</v>
      </c>
      <c r="B2082" s="8">
        <v>1700</v>
      </c>
      <c r="C2082" s="11">
        <v>51.16</v>
      </c>
      <c r="D2082" s="12">
        <v>41.6</v>
      </c>
      <c r="E2082" s="9" t="str">
        <f t="shared" si="133"/>
        <v/>
      </c>
      <c r="F2082" s="9" t="str">
        <f t="shared" si="134"/>
        <v/>
      </c>
      <c r="G2082" s="9" t="str">
        <f t="shared" si="135"/>
        <v/>
      </c>
      <c r="H2082" s="13">
        <v>-5</v>
      </c>
      <c r="I2082" s="13" t="str">
        <f t="shared" si="136"/>
        <v/>
      </c>
      <c r="J2082" s="13" t="str">
        <f t="shared" si="137"/>
        <v/>
      </c>
      <c r="K2082" s="13" t="str">
        <f t="shared" si="138"/>
        <v/>
      </c>
      <c r="L2082" s="13" t="str">
        <f t="shared" si="139"/>
        <v/>
      </c>
      <c r="P2082" s="6"/>
    </row>
    <row r="2083" spans="1:16" x14ac:dyDescent="0.25">
      <c r="A2083" s="7">
        <v>40629</v>
      </c>
      <c r="B2083" s="8">
        <v>1800</v>
      </c>
      <c r="C2083" s="11">
        <v>61.36</v>
      </c>
      <c r="D2083" s="12">
        <v>51.654000000000003</v>
      </c>
      <c r="E2083" s="9" t="str">
        <f t="shared" si="133"/>
        <v/>
      </c>
      <c r="F2083" s="9" t="str">
        <f t="shared" si="134"/>
        <v/>
      </c>
      <c r="G2083" s="9" t="str">
        <f t="shared" si="135"/>
        <v/>
      </c>
      <c r="H2083" s="13">
        <v>-5</v>
      </c>
      <c r="I2083" s="13" t="str">
        <f t="shared" si="136"/>
        <v/>
      </c>
      <c r="J2083" s="13" t="str">
        <f t="shared" si="137"/>
        <v/>
      </c>
      <c r="K2083" s="13" t="str">
        <f t="shared" si="138"/>
        <v/>
      </c>
      <c r="L2083" s="13" t="str">
        <f t="shared" si="139"/>
        <v/>
      </c>
      <c r="P2083" s="5"/>
    </row>
    <row r="2084" spans="1:16" x14ac:dyDescent="0.25">
      <c r="A2084" s="7">
        <v>40629</v>
      </c>
      <c r="B2084" s="8">
        <v>1900</v>
      </c>
      <c r="C2084" s="11">
        <v>63.91</v>
      </c>
      <c r="D2084" s="12">
        <v>58.015000000000001</v>
      </c>
      <c r="E2084" s="9" t="str">
        <f t="shared" si="133"/>
        <v/>
      </c>
      <c r="F2084" s="9" t="str">
        <f t="shared" si="134"/>
        <v/>
      </c>
      <c r="G2084" s="9" t="str">
        <f t="shared" si="135"/>
        <v/>
      </c>
      <c r="H2084" s="13">
        <v>-5</v>
      </c>
      <c r="I2084" s="13" t="str">
        <f t="shared" si="136"/>
        <v/>
      </c>
      <c r="J2084" s="13" t="str">
        <f t="shared" si="137"/>
        <v/>
      </c>
      <c r="K2084" s="13" t="str">
        <f t="shared" si="138"/>
        <v/>
      </c>
      <c r="L2084" s="13" t="str">
        <f t="shared" si="139"/>
        <v/>
      </c>
      <c r="P2084" s="6"/>
    </row>
    <row r="2085" spans="1:16" x14ac:dyDescent="0.25">
      <c r="A2085" s="7">
        <v>40629</v>
      </c>
      <c r="B2085" s="8">
        <v>2000</v>
      </c>
      <c r="C2085" s="11">
        <v>58.02</v>
      </c>
      <c r="D2085" s="12">
        <v>53.023000000000003</v>
      </c>
      <c r="E2085" s="9" t="str">
        <f t="shared" si="133"/>
        <v/>
      </c>
      <c r="F2085" s="9" t="str">
        <f t="shared" si="134"/>
        <v/>
      </c>
      <c r="G2085" s="9" t="str">
        <f t="shared" si="135"/>
        <v/>
      </c>
      <c r="H2085" s="13">
        <v>-5</v>
      </c>
      <c r="I2085" s="13" t="str">
        <f t="shared" si="136"/>
        <v/>
      </c>
      <c r="J2085" s="13" t="str">
        <f t="shared" si="137"/>
        <v/>
      </c>
      <c r="K2085" s="13" t="str">
        <f t="shared" si="138"/>
        <v/>
      </c>
      <c r="L2085" s="13" t="str">
        <f t="shared" si="139"/>
        <v/>
      </c>
      <c r="P2085" s="5"/>
    </row>
    <row r="2086" spans="1:16" x14ac:dyDescent="0.25">
      <c r="A2086" s="7">
        <v>40629</v>
      </c>
      <c r="B2086" s="8">
        <v>2100</v>
      </c>
      <c r="C2086" s="11">
        <v>58.98</v>
      </c>
      <c r="D2086" s="12">
        <v>58.984999999999999</v>
      </c>
      <c r="E2086" s="9" t="str">
        <f t="shared" si="133"/>
        <v/>
      </c>
      <c r="F2086" s="9" t="str">
        <f t="shared" si="134"/>
        <v/>
      </c>
      <c r="G2086" s="9" t="str">
        <f t="shared" si="135"/>
        <v/>
      </c>
      <c r="H2086" s="13">
        <v>-5</v>
      </c>
      <c r="I2086" s="13" t="str">
        <f t="shared" si="136"/>
        <v/>
      </c>
      <c r="J2086" s="13" t="str">
        <f t="shared" si="137"/>
        <v/>
      </c>
      <c r="K2086" s="13" t="str">
        <f t="shared" si="138"/>
        <v/>
      </c>
      <c r="L2086" s="13" t="str">
        <f t="shared" si="139"/>
        <v/>
      </c>
      <c r="P2086" s="6"/>
    </row>
    <row r="2087" spans="1:16" x14ac:dyDescent="0.25">
      <c r="A2087" s="7">
        <v>40629</v>
      </c>
      <c r="B2087" s="8">
        <v>2300</v>
      </c>
      <c r="C2087" s="11">
        <v>48.94</v>
      </c>
      <c r="D2087" s="12">
        <v>48.942</v>
      </c>
      <c r="E2087" s="9">
        <f>IF(A2087=A2088,"",AVERAGE(C2065:C2087))</f>
        <v>49.336521739130433</v>
      </c>
      <c r="F2087" s="9">
        <f>IF(A2087=A2088,"",AVERAGE(D2065:D2087))</f>
        <v>30.868739130434786</v>
      </c>
      <c r="G2087" s="9">
        <f t="shared" si="135"/>
        <v>18.467782608695646</v>
      </c>
      <c r="H2087" s="13">
        <v>-5</v>
      </c>
      <c r="I2087" s="13">
        <f t="shared" si="136"/>
        <v>23.467782608695646</v>
      </c>
      <c r="J2087" s="13">
        <f>IF(A2087=A2088,"",I2087*10*23)</f>
        <v>5397.5899999999983</v>
      </c>
      <c r="K2087" s="13">
        <f t="shared" si="138"/>
        <v>0</v>
      </c>
      <c r="L2087" s="13">
        <f t="shared" si="139"/>
        <v>0</v>
      </c>
      <c r="P2087" s="5"/>
    </row>
    <row r="2088" spans="1:16" x14ac:dyDescent="0.25">
      <c r="A2088" s="7">
        <v>40630</v>
      </c>
      <c r="B2088" s="8">
        <v>0</v>
      </c>
      <c r="C2088" s="11">
        <v>43.98</v>
      </c>
      <c r="D2088" s="12">
        <v>31.209</v>
      </c>
      <c r="E2088" s="9" t="str">
        <f t="shared" si="133"/>
        <v/>
      </c>
      <c r="F2088" s="9" t="str">
        <f t="shared" si="134"/>
        <v/>
      </c>
      <c r="G2088" s="9" t="str">
        <f t="shared" si="135"/>
        <v/>
      </c>
      <c r="H2088" s="13">
        <v>-5</v>
      </c>
      <c r="I2088" s="13" t="str">
        <f t="shared" si="136"/>
        <v/>
      </c>
      <c r="J2088" s="13" t="str">
        <f t="shared" si="137"/>
        <v/>
      </c>
      <c r="K2088" s="13" t="str">
        <f t="shared" si="138"/>
        <v/>
      </c>
      <c r="L2088" s="13" t="str">
        <f t="shared" si="139"/>
        <v/>
      </c>
      <c r="P2088" s="6"/>
    </row>
    <row r="2089" spans="1:16" x14ac:dyDescent="0.25">
      <c r="A2089" s="7">
        <v>40630</v>
      </c>
      <c r="B2089" s="8">
        <v>0</v>
      </c>
      <c r="C2089" s="11">
        <v>40.22</v>
      </c>
      <c r="D2089" s="12">
        <v>31.841999999999999</v>
      </c>
      <c r="E2089" s="9" t="str">
        <f t="shared" si="133"/>
        <v/>
      </c>
      <c r="F2089" s="9" t="str">
        <f t="shared" si="134"/>
        <v/>
      </c>
      <c r="G2089" s="9" t="str">
        <f t="shared" si="135"/>
        <v/>
      </c>
      <c r="H2089" s="13">
        <v>-5</v>
      </c>
      <c r="I2089" s="13" t="str">
        <f t="shared" si="136"/>
        <v/>
      </c>
      <c r="J2089" s="13" t="str">
        <f t="shared" si="137"/>
        <v/>
      </c>
      <c r="K2089" s="13" t="str">
        <f t="shared" si="138"/>
        <v/>
      </c>
      <c r="L2089" s="13" t="str">
        <f t="shared" si="139"/>
        <v/>
      </c>
      <c r="P2089" s="5"/>
    </row>
    <row r="2090" spans="1:16" x14ac:dyDescent="0.25">
      <c r="A2090" s="7">
        <v>40630</v>
      </c>
      <c r="B2090" s="8">
        <v>100</v>
      </c>
      <c r="C2090" s="11">
        <v>38.96</v>
      </c>
      <c r="D2090" s="12">
        <v>19.552</v>
      </c>
      <c r="E2090" s="9" t="str">
        <f t="shared" si="133"/>
        <v/>
      </c>
      <c r="F2090" s="9" t="str">
        <f t="shared" si="134"/>
        <v/>
      </c>
      <c r="G2090" s="9" t="str">
        <f t="shared" si="135"/>
        <v/>
      </c>
      <c r="H2090" s="13">
        <v>-5</v>
      </c>
      <c r="I2090" s="13" t="str">
        <f t="shared" si="136"/>
        <v/>
      </c>
      <c r="J2090" s="13" t="str">
        <f t="shared" si="137"/>
        <v/>
      </c>
      <c r="K2090" s="13" t="str">
        <f t="shared" si="138"/>
        <v/>
      </c>
      <c r="L2090" s="13" t="str">
        <f t="shared" si="139"/>
        <v/>
      </c>
      <c r="P2090" s="6"/>
    </row>
    <row r="2091" spans="1:16" x14ac:dyDescent="0.25">
      <c r="A2091" s="7">
        <v>40630</v>
      </c>
      <c r="B2091" s="8">
        <v>300</v>
      </c>
      <c r="C2091" s="11">
        <v>42.45</v>
      </c>
      <c r="D2091" s="12">
        <v>10.85</v>
      </c>
      <c r="E2091" s="9" t="str">
        <f t="shared" si="133"/>
        <v/>
      </c>
      <c r="F2091" s="9" t="str">
        <f t="shared" si="134"/>
        <v/>
      </c>
      <c r="G2091" s="9" t="str">
        <f t="shared" si="135"/>
        <v/>
      </c>
      <c r="H2091" s="13">
        <v>-5</v>
      </c>
      <c r="I2091" s="13" t="str">
        <f t="shared" si="136"/>
        <v/>
      </c>
      <c r="J2091" s="13" t="str">
        <f t="shared" si="137"/>
        <v/>
      </c>
      <c r="K2091" s="13" t="str">
        <f t="shared" si="138"/>
        <v/>
      </c>
      <c r="L2091" s="13" t="str">
        <f t="shared" si="139"/>
        <v/>
      </c>
      <c r="P2091" s="5"/>
    </row>
    <row r="2092" spans="1:16" x14ac:dyDescent="0.25">
      <c r="A2092" s="7">
        <v>40630</v>
      </c>
      <c r="B2092" s="8">
        <v>400</v>
      </c>
      <c r="C2092" s="11">
        <v>44.74</v>
      </c>
      <c r="D2092" s="12">
        <v>10.53</v>
      </c>
      <c r="E2092" s="9" t="str">
        <f t="shared" si="133"/>
        <v/>
      </c>
      <c r="F2092" s="9" t="str">
        <f t="shared" si="134"/>
        <v/>
      </c>
      <c r="G2092" s="9" t="str">
        <f t="shared" si="135"/>
        <v/>
      </c>
      <c r="H2092" s="13">
        <v>-5</v>
      </c>
      <c r="I2092" s="13" t="str">
        <f t="shared" si="136"/>
        <v/>
      </c>
      <c r="J2092" s="13" t="str">
        <f t="shared" si="137"/>
        <v/>
      </c>
      <c r="K2092" s="13" t="str">
        <f t="shared" si="138"/>
        <v/>
      </c>
      <c r="L2092" s="13" t="str">
        <f t="shared" si="139"/>
        <v/>
      </c>
      <c r="P2092" s="6"/>
    </row>
    <row r="2093" spans="1:16" x14ac:dyDescent="0.25">
      <c r="A2093" s="7">
        <v>40630</v>
      </c>
      <c r="B2093" s="8">
        <v>500</v>
      </c>
      <c r="C2093" s="11">
        <v>48.74</v>
      </c>
      <c r="D2093" s="12">
        <v>23.483000000000001</v>
      </c>
      <c r="E2093" s="9" t="str">
        <f t="shared" si="133"/>
        <v/>
      </c>
      <c r="F2093" s="9" t="str">
        <f t="shared" si="134"/>
        <v/>
      </c>
      <c r="G2093" s="9" t="str">
        <f t="shared" si="135"/>
        <v/>
      </c>
      <c r="H2093" s="13">
        <v>-5</v>
      </c>
      <c r="I2093" s="13" t="str">
        <f t="shared" si="136"/>
        <v/>
      </c>
      <c r="J2093" s="13" t="str">
        <f t="shared" si="137"/>
        <v/>
      </c>
      <c r="K2093" s="13" t="str">
        <f t="shared" si="138"/>
        <v/>
      </c>
      <c r="L2093" s="13" t="str">
        <f t="shared" si="139"/>
        <v/>
      </c>
      <c r="P2093" s="5"/>
    </row>
    <row r="2094" spans="1:16" x14ac:dyDescent="0.25">
      <c r="A2094" s="7">
        <v>40630</v>
      </c>
      <c r="B2094" s="8">
        <v>600</v>
      </c>
      <c r="C2094" s="11">
        <v>62.95</v>
      </c>
      <c r="D2094" s="12">
        <v>52.901000000000003</v>
      </c>
      <c r="E2094" s="9" t="str">
        <f t="shared" si="133"/>
        <v/>
      </c>
      <c r="F2094" s="9" t="str">
        <f t="shared" si="134"/>
        <v/>
      </c>
      <c r="G2094" s="9" t="str">
        <f t="shared" si="135"/>
        <v/>
      </c>
      <c r="H2094" s="13">
        <v>-5</v>
      </c>
      <c r="I2094" s="13" t="str">
        <f t="shared" si="136"/>
        <v/>
      </c>
      <c r="J2094" s="13" t="str">
        <f t="shared" si="137"/>
        <v/>
      </c>
      <c r="K2094" s="13" t="str">
        <f t="shared" si="138"/>
        <v/>
      </c>
      <c r="L2094" s="13" t="str">
        <f t="shared" si="139"/>
        <v/>
      </c>
      <c r="P2094" s="6"/>
    </row>
    <row r="2095" spans="1:16" x14ac:dyDescent="0.25">
      <c r="A2095" s="7">
        <v>40630</v>
      </c>
      <c r="B2095" s="8">
        <v>700</v>
      </c>
      <c r="C2095" s="11">
        <v>69.05</v>
      </c>
      <c r="D2095" s="12">
        <v>61.887999999999998</v>
      </c>
      <c r="E2095" s="9" t="str">
        <f t="shared" si="133"/>
        <v/>
      </c>
      <c r="F2095" s="9" t="str">
        <f t="shared" si="134"/>
        <v/>
      </c>
      <c r="G2095" s="9" t="str">
        <f t="shared" si="135"/>
        <v/>
      </c>
      <c r="H2095" s="13">
        <v>-5</v>
      </c>
      <c r="I2095" s="13" t="str">
        <f t="shared" si="136"/>
        <v/>
      </c>
      <c r="J2095" s="13" t="str">
        <f t="shared" si="137"/>
        <v/>
      </c>
      <c r="K2095" s="13" t="str">
        <f t="shared" si="138"/>
        <v/>
      </c>
      <c r="L2095" s="13" t="str">
        <f t="shared" si="139"/>
        <v/>
      </c>
      <c r="P2095" s="5"/>
    </row>
    <row r="2096" spans="1:16" x14ac:dyDescent="0.25">
      <c r="A2096" s="7">
        <v>40630</v>
      </c>
      <c r="B2096" s="8">
        <v>800</v>
      </c>
      <c r="C2096" s="11">
        <v>69.81</v>
      </c>
      <c r="D2096" s="12">
        <v>68.548000000000002</v>
      </c>
      <c r="E2096" s="9" t="str">
        <f t="shared" si="133"/>
        <v/>
      </c>
      <c r="F2096" s="9" t="str">
        <f t="shared" si="134"/>
        <v/>
      </c>
      <c r="G2096" s="9" t="str">
        <f t="shared" si="135"/>
        <v/>
      </c>
      <c r="H2096" s="13">
        <v>-5</v>
      </c>
      <c r="I2096" s="13" t="str">
        <f t="shared" si="136"/>
        <v/>
      </c>
      <c r="J2096" s="13" t="str">
        <f t="shared" si="137"/>
        <v/>
      </c>
      <c r="K2096" s="13" t="str">
        <f t="shared" si="138"/>
        <v/>
      </c>
      <c r="L2096" s="13" t="str">
        <f t="shared" si="139"/>
        <v/>
      </c>
      <c r="P2096" s="6"/>
    </row>
    <row r="2097" spans="1:16" x14ac:dyDescent="0.25">
      <c r="A2097" s="7">
        <v>40630</v>
      </c>
      <c r="B2097" s="8">
        <v>900</v>
      </c>
      <c r="C2097" s="11">
        <v>66.03</v>
      </c>
      <c r="D2097" s="12">
        <v>70.433999999999997</v>
      </c>
      <c r="E2097" s="9" t="str">
        <f t="shared" ref="E2097:E2160" si="140">IF(A2097=A2098,"",AVERAGE(C2074:C2097))</f>
        <v/>
      </c>
      <c r="F2097" s="9" t="str">
        <f t="shared" ref="F2097:F2160" si="141">IF(A2097=A2098,"",AVERAGE(D2074:D2097))</f>
        <v/>
      </c>
      <c r="G2097" s="9" t="str">
        <f t="shared" ref="G2097:G2160" si="142">IF(A2097=A2098,"",E2097-F2097)</f>
        <v/>
      </c>
      <c r="H2097" s="13">
        <v>-5</v>
      </c>
      <c r="I2097" s="13" t="str">
        <f t="shared" si="136"/>
        <v/>
      </c>
      <c r="J2097" s="13" t="str">
        <f t="shared" si="137"/>
        <v/>
      </c>
      <c r="K2097" s="13" t="str">
        <f t="shared" si="138"/>
        <v/>
      </c>
      <c r="L2097" s="13" t="str">
        <f t="shared" si="139"/>
        <v/>
      </c>
      <c r="P2097" s="5"/>
    </row>
    <row r="2098" spans="1:16" x14ac:dyDescent="0.25">
      <c r="A2098" s="7">
        <v>40630</v>
      </c>
      <c r="B2098" s="8">
        <v>1000</v>
      </c>
      <c r="C2098" s="11">
        <v>65.900000000000006</v>
      </c>
      <c r="D2098" s="12">
        <v>69.245999999999995</v>
      </c>
      <c r="E2098" s="9" t="str">
        <f t="shared" si="140"/>
        <v/>
      </c>
      <c r="F2098" s="9" t="str">
        <f t="shared" si="141"/>
        <v/>
      </c>
      <c r="G2098" s="9" t="str">
        <f t="shared" si="142"/>
        <v/>
      </c>
      <c r="H2098" s="13">
        <v>-5</v>
      </c>
      <c r="I2098" s="13" t="str">
        <f t="shared" si="136"/>
        <v/>
      </c>
      <c r="J2098" s="13" t="str">
        <f t="shared" si="137"/>
        <v/>
      </c>
      <c r="K2098" s="13" t="str">
        <f t="shared" si="138"/>
        <v/>
      </c>
      <c r="L2098" s="13" t="str">
        <f t="shared" si="139"/>
        <v/>
      </c>
      <c r="P2098" s="6"/>
    </row>
    <row r="2099" spans="1:16" x14ac:dyDescent="0.25">
      <c r="A2099" s="7">
        <v>40630</v>
      </c>
      <c r="B2099" s="8">
        <v>1100</v>
      </c>
      <c r="C2099" s="11">
        <v>65.739999999999995</v>
      </c>
      <c r="D2099" s="12">
        <v>63.277999999999999</v>
      </c>
      <c r="E2099" s="9" t="str">
        <f t="shared" si="140"/>
        <v/>
      </c>
      <c r="F2099" s="9" t="str">
        <f t="shared" si="141"/>
        <v/>
      </c>
      <c r="G2099" s="9" t="str">
        <f t="shared" si="142"/>
        <v/>
      </c>
      <c r="H2099" s="13">
        <v>-5</v>
      </c>
      <c r="I2099" s="13" t="str">
        <f t="shared" si="136"/>
        <v/>
      </c>
      <c r="J2099" s="13" t="str">
        <f t="shared" si="137"/>
        <v/>
      </c>
      <c r="K2099" s="13" t="str">
        <f t="shared" si="138"/>
        <v/>
      </c>
      <c r="L2099" s="13" t="str">
        <f t="shared" si="139"/>
        <v/>
      </c>
      <c r="P2099" s="5"/>
    </row>
    <row r="2100" spans="1:16" x14ac:dyDescent="0.25">
      <c r="A2100" s="7">
        <v>40630</v>
      </c>
      <c r="B2100" s="8">
        <v>1200</v>
      </c>
      <c r="C2100" s="11">
        <v>60.91</v>
      </c>
      <c r="D2100" s="12">
        <v>66.028000000000006</v>
      </c>
      <c r="E2100" s="9" t="str">
        <f t="shared" si="140"/>
        <v/>
      </c>
      <c r="F2100" s="9" t="str">
        <f t="shared" si="141"/>
        <v/>
      </c>
      <c r="G2100" s="9" t="str">
        <f t="shared" si="142"/>
        <v/>
      </c>
      <c r="H2100" s="13">
        <v>-5</v>
      </c>
      <c r="I2100" s="13" t="str">
        <f t="shared" si="136"/>
        <v/>
      </c>
      <c r="J2100" s="13" t="str">
        <f t="shared" si="137"/>
        <v/>
      </c>
      <c r="K2100" s="13" t="str">
        <f t="shared" si="138"/>
        <v/>
      </c>
      <c r="L2100" s="13" t="str">
        <f t="shared" si="139"/>
        <v/>
      </c>
      <c r="P2100" s="6"/>
    </row>
    <row r="2101" spans="1:16" x14ac:dyDescent="0.25">
      <c r="A2101" s="7">
        <v>40630</v>
      </c>
      <c r="B2101" s="8">
        <v>1300</v>
      </c>
      <c r="C2101" s="11">
        <v>56.67</v>
      </c>
      <c r="D2101" s="12">
        <v>61.276000000000003</v>
      </c>
      <c r="E2101" s="9" t="str">
        <f t="shared" si="140"/>
        <v/>
      </c>
      <c r="F2101" s="9" t="str">
        <f t="shared" si="141"/>
        <v/>
      </c>
      <c r="G2101" s="9" t="str">
        <f t="shared" si="142"/>
        <v/>
      </c>
      <c r="H2101" s="13">
        <v>-5</v>
      </c>
      <c r="I2101" s="13" t="str">
        <f t="shared" si="136"/>
        <v/>
      </c>
      <c r="J2101" s="13" t="str">
        <f t="shared" si="137"/>
        <v/>
      </c>
      <c r="K2101" s="13" t="str">
        <f t="shared" si="138"/>
        <v/>
      </c>
      <c r="L2101" s="13" t="str">
        <f t="shared" si="139"/>
        <v/>
      </c>
      <c r="P2101" s="5"/>
    </row>
    <row r="2102" spans="1:16" x14ac:dyDescent="0.25">
      <c r="A2102" s="7">
        <v>40630</v>
      </c>
      <c r="B2102" s="8">
        <v>1400</v>
      </c>
      <c r="C2102" s="11">
        <v>53.23</v>
      </c>
      <c r="D2102" s="12">
        <v>50.826000000000001</v>
      </c>
      <c r="E2102" s="9" t="str">
        <f t="shared" si="140"/>
        <v/>
      </c>
      <c r="F2102" s="9" t="str">
        <f t="shared" si="141"/>
        <v/>
      </c>
      <c r="G2102" s="9" t="str">
        <f t="shared" si="142"/>
        <v/>
      </c>
      <c r="H2102" s="13">
        <v>-5</v>
      </c>
      <c r="I2102" s="13" t="str">
        <f t="shared" si="136"/>
        <v/>
      </c>
      <c r="J2102" s="13" t="str">
        <f t="shared" si="137"/>
        <v/>
      </c>
      <c r="K2102" s="13" t="str">
        <f t="shared" si="138"/>
        <v/>
      </c>
      <c r="L2102" s="13" t="str">
        <f t="shared" si="139"/>
        <v/>
      </c>
      <c r="P2102" s="6"/>
    </row>
    <row r="2103" spans="1:16" x14ac:dyDescent="0.25">
      <c r="A2103" s="7">
        <v>40630</v>
      </c>
      <c r="B2103" s="8">
        <v>1500</v>
      </c>
      <c r="C2103" s="11">
        <v>50.23</v>
      </c>
      <c r="D2103" s="12">
        <v>50.3</v>
      </c>
      <c r="E2103" s="9" t="str">
        <f t="shared" si="140"/>
        <v/>
      </c>
      <c r="F2103" s="9" t="str">
        <f t="shared" si="141"/>
        <v/>
      </c>
      <c r="G2103" s="9" t="str">
        <f t="shared" si="142"/>
        <v/>
      </c>
      <c r="H2103" s="13">
        <v>-5</v>
      </c>
      <c r="I2103" s="13" t="str">
        <f t="shared" si="136"/>
        <v/>
      </c>
      <c r="J2103" s="13" t="str">
        <f t="shared" si="137"/>
        <v/>
      </c>
      <c r="K2103" s="13" t="str">
        <f t="shared" si="138"/>
        <v/>
      </c>
      <c r="L2103" s="13" t="str">
        <f t="shared" si="139"/>
        <v/>
      </c>
      <c r="P2103" s="5"/>
    </row>
    <row r="2104" spans="1:16" x14ac:dyDescent="0.25">
      <c r="A2104" s="7">
        <v>40630</v>
      </c>
      <c r="B2104" s="8">
        <v>1600</v>
      </c>
      <c r="C2104" s="11">
        <v>50.57</v>
      </c>
      <c r="D2104" s="12">
        <v>41.192999999999998</v>
      </c>
      <c r="E2104" s="9" t="str">
        <f t="shared" si="140"/>
        <v/>
      </c>
      <c r="F2104" s="9" t="str">
        <f t="shared" si="141"/>
        <v/>
      </c>
      <c r="G2104" s="9" t="str">
        <f t="shared" si="142"/>
        <v/>
      </c>
      <c r="H2104" s="13">
        <v>-5</v>
      </c>
      <c r="I2104" s="13" t="str">
        <f t="shared" si="136"/>
        <v/>
      </c>
      <c r="J2104" s="13" t="str">
        <f t="shared" si="137"/>
        <v/>
      </c>
      <c r="K2104" s="13" t="str">
        <f t="shared" si="138"/>
        <v/>
      </c>
      <c r="L2104" s="13" t="str">
        <f t="shared" si="139"/>
        <v/>
      </c>
      <c r="P2104" s="6"/>
    </row>
    <row r="2105" spans="1:16" x14ac:dyDescent="0.25">
      <c r="A2105" s="7">
        <v>40630</v>
      </c>
      <c r="B2105" s="8">
        <v>1700</v>
      </c>
      <c r="C2105" s="11">
        <v>56.76</v>
      </c>
      <c r="D2105" s="12">
        <v>41.16</v>
      </c>
      <c r="E2105" s="9" t="str">
        <f t="shared" si="140"/>
        <v/>
      </c>
      <c r="F2105" s="9" t="str">
        <f t="shared" si="141"/>
        <v/>
      </c>
      <c r="G2105" s="9" t="str">
        <f t="shared" si="142"/>
        <v/>
      </c>
      <c r="H2105" s="13">
        <v>-5</v>
      </c>
      <c r="I2105" s="13" t="str">
        <f t="shared" ref="I2105:I2168" si="143">IF(A2105=A2106,"",MAX(G2105-H2105,0))</f>
        <v/>
      </c>
      <c r="J2105" s="13" t="str">
        <f t="shared" ref="J2105:J2168" si="144">IF(A2105=A2106,"",I2105*10*24)</f>
        <v/>
      </c>
      <c r="K2105" s="13" t="str">
        <f t="shared" ref="K2105:K2168" si="145">IF(A2105=A2106,"",MAX(H2105-G2105,0))</f>
        <v/>
      </c>
      <c r="L2105" s="13" t="str">
        <f t="shared" ref="L2105:L2168" si="146">IF(A2105=A2106,"",K2105*10*24)</f>
        <v/>
      </c>
      <c r="P2105" s="5"/>
    </row>
    <row r="2106" spans="1:16" x14ac:dyDescent="0.25">
      <c r="A2106" s="7">
        <v>40630</v>
      </c>
      <c r="B2106" s="8">
        <v>1800</v>
      </c>
      <c r="C2106" s="11">
        <v>64.36</v>
      </c>
      <c r="D2106" s="12">
        <v>49.008000000000003</v>
      </c>
      <c r="E2106" s="9" t="str">
        <f t="shared" si="140"/>
        <v/>
      </c>
      <c r="F2106" s="9" t="str">
        <f t="shared" si="141"/>
        <v/>
      </c>
      <c r="G2106" s="9" t="str">
        <f t="shared" si="142"/>
        <v/>
      </c>
      <c r="H2106" s="13">
        <v>-5</v>
      </c>
      <c r="I2106" s="13" t="str">
        <f t="shared" si="143"/>
        <v/>
      </c>
      <c r="J2106" s="13" t="str">
        <f t="shared" si="144"/>
        <v/>
      </c>
      <c r="K2106" s="13" t="str">
        <f t="shared" si="145"/>
        <v/>
      </c>
      <c r="L2106" s="13" t="str">
        <f t="shared" si="146"/>
        <v/>
      </c>
      <c r="P2106" s="6"/>
    </row>
    <row r="2107" spans="1:16" x14ac:dyDescent="0.25">
      <c r="A2107" s="7">
        <v>40630</v>
      </c>
      <c r="B2107" s="8">
        <v>1900</v>
      </c>
      <c r="C2107" s="11">
        <v>71.98</v>
      </c>
      <c r="D2107" s="12">
        <v>53.027000000000001</v>
      </c>
      <c r="E2107" s="9" t="str">
        <f t="shared" si="140"/>
        <v/>
      </c>
      <c r="F2107" s="9" t="str">
        <f t="shared" si="141"/>
        <v/>
      </c>
      <c r="G2107" s="9" t="str">
        <f t="shared" si="142"/>
        <v/>
      </c>
      <c r="H2107" s="13">
        <v>-5</v>
      </c>
      <c r="I2107" s="13" t="str">
        <f t="shared" si="143"/>
        <v/>
      </c>
      <c r="J2107" s="13" t="str">
        <f t="shared" si="144"/>
        <v/>
      </c>
      <c r="K2107" s="13" t="str">
        <f t="shared" si="145"/>
        <v/>
      </c>
      <c r="L2107" s="13" t="str">
        <f t="shared" si="146"/>
        <v/>
      </c>
      <c r="P2107" s="5"/>
    </row>
    <row r="2108" spans="1:16" x14ac:dyDescent="0.25">
      <c r="A2108" s="7">
        <v>40630</v>
      </c>
      <c r="B2108" s="8">
        <v>2000</v>
      </c>
      <c r="C2108" s="11">
        <v>73.849999999999994</v>
      </c>
      <c r="D2108" s="12">
        <v>59.942</v>
      </c>
      <c r="E2108" s="9" t="str">
        <f t="shared" si="140"/>
        <v/>
      </c>
      <c r="F2108" s="9" t="str">
        <f t="shared" si="141"/>
        <v/>
      </c>
      <c r="G2108" s="9" t="str">
        <f t="shared" si="142"/>
        <v/>
      </c>
      <c r="H2108" s="13">
        <v>-5</v>
      </c>
      <c r="I2108" s="13" t="str">
        <f t="shared" si="143"/>
        <v/>
      </c>
      <c r="J2108" s="13" t="str">
        <f t="shared" si="144"/>
        <v/>
      </c>
      <c r="K2108" s="13" t="str">
        <f t="shared" si="145"/>
        <v/>
      </c>
      <c r="L2108" s="13" t="str">
        <f t="shared" si="146"/>
        <v/>
      </c>
      <c r="P2108" s="6"/>
    </row>
    <row r="2109" spans="1:16" x14ac:dyDescent="0.25">
      <c r="A2109" s="7">
        <v>40630</v>
      </c>
      <c r="B2109" s="8">
        <v>2100</v>
      </c>
      <c r="C2109" s="11">
        <v>69.650000000000006</v>
      </c>
      <c r="D2109" s="12">
        <v>55.244</v>
      </c>
      <c r="E2109" s="9" t="str">
        <f t="shared" si="140"/>
        <v/>
      </c>
      <c r="F2109" s="9" t="str">
        <f t="shared" si="141"/>
        <v/>
      </c>
      <c r="G2109" s="9" t="str">
        <f t="shared" si="142"/>
        <v/>
      </c>
      <c r="H2109" s="13">
        <v>-5</v>
      </c>
      <c r="I2109" s="13" t="str">
        <f t="shared" si="143"/>
        <v/>
      </c>
      <c r="J2109" s="13" t="str">
        <f t="shared" si="144"/>
        <v/>
      </c>
      <c r="K2109" s="13" t="str">
        <f t="shared" si="145"/>
        <v/>
      </c>
      <c r="L2109" s="13" t="str">
        <f t="shared" si="146"/>
        <v/>
      </c>
      <c r="P2109" s="5"/>
    </row>
    <row r="2110" spans="1:16" x14ac:dyDescent="0.25">
      <c r="A2110" s="7">
        <v>40630</v>
      </c>
      <c r="B2110" s="8">
        <v>2200</v>
      </c>
      <c r="C2110" s="11">
        <v>64.099999999999994</v>
      </c>
      <c r="D2110" s="12">
        <v>56.76</v>
      </c>
      <c r="E2110" s="9" t="str">
        <f t="shared" si="140"/>
        <v/>
      </c>
      <c r="F2110" s="9" t="str">
        <f t="shared" si="141"/>
        <v/>
      </c>
      <c r="G2110" s="9" t="str">
        <f t="shared" si="142"/>
        <v/>
      </c>
      <c r="H2110" s="13">
        <v>-5</v>
      </c>
      <c r="I2110" s="13" t="str">
        <f t="shared" si="143"/>
        <v/>
      </c>
      <c r="J2110" s="13" t="str">
        <f t="shared" si="144"/>
        <v/>
      </c>
      <c r="K2110" s="13" t="str">
        <f t="shared" si="145"/>
        <v/>
      </c>
      <c r="L2110" s="13" t="str">
        <f t="shared" si="146"/>
        <v/>
      </c>
      <c r="P2110" s="6"/>
    </row>
    <row r="2111" spans="1:16" x14ac:dyDescent="0.25">
      <c r="A2111" s="7">
        <v>40630</v>
      </c>
      <c r="B2111" s="8">
        <v>2300</v>
      </c>
      <c r="C2111" s="11">
        <v>49.66</v>
      </c>
      <c r="D2111" s="12">
        <v>54.216000000000001</v>
      </c>
      <c r="E2111" s="9">
        <f t="shared" si="140"/>
        <v>57.522500000000001</v>
      </c>
      <c r="F2111" s="9">
        <f t="shared" si="141"/>
        <v>48.030874999999988</v>
      </c>
      <c r="G2111" s="9">
        <f t="shared" si="142"/>
        <v>9.4916250000000133</v>
      </c>
      <c r="H2111" s="13">
        <v>-5</v>
      </c>
      <c r="I2111" s="13">
        <f t="shared" si="143"/>
        <v>14.491625000000013</v>
      </c>
      <c r="J2111" s="13">
        <f>IF(A2111=A2112,"",I2111*10*24)</f>
        <v>3477.9900000000034</v>
      </c>
      <c r="K2111" s="13">
        <f t="shared" si="145"/>
        <v>0</v>
      </c>
      <c r="L2111" s="13">
        <f t="shared" si="146"/>
        <v>0</v>
      </c>
      <c r="P2111" s="5"/>
    </row>
    <row r="2112" spans="1:16" x14ac:dyDescent="0.25">
      <c r="A2112" s="7">
        <v>40631</v>
      </c>
      <c r="B2112" s="8">
        <v>0</v>
      </c>
      <c r="C2112" s="11">
        <v>47.8</v>
      </c>
      <c r="D2112" s="12">
        <v>47.804000000000002</v>
      </c>
      <c r="E2112" s="9" t="str">
        <f t="shared" si="140"/>
        <v/>
      </c>
      <c r="F2112" s="9" t="str">
        <f t="shared" si="141"/>
        <v/>
      </c>
      <c r="G2112" s="9" t="str">
        <f t="shared" si="142"/>
        <v/>
      </c>
      <c r="H2112" s="13">
        <v>-5</v>
      </c>
      <c r="I2112" s="13" t="str">
        <f t="shared" si="143"/>
        <v/>
      </c>
      <c r="J2112" s="13" t="str">
        <f t="shared" si="144"/>
        <v/>
      </c>
      <c r="K2112" s="13" t="str">
        <f t="shared" si="145"/>
        <v/>
      </c>
      <c r="L2112" s="13" t="str">
        <f t="shared" si="146"/>
        <v/>
      </c>
      <c r="P2112" s="6"/>
    </row>
    <row r="2113" spans="1:16" x14ac:dyDescent="0.25">
      <c r="A2113" s="7">
        <v>40631</v>
      </c>
      <c r="B2113" s="8">
        <v>100</v>
      </c>
      <c r="C2113" s="11">
        <v>48.42</v>
      </c>
      <c r="D2113" s="12">
        <v>48.415999999999997</v>
      </c>
      <c r="E2113" s="9" t="str">
        <f t="shared" si="140"/>
        <v/>
      </c>
      <c r="F2113" s="9" t="str">
        <f t="shared" si="141"/>
        <v/>
      </c>
      <c r="G2113" s="9" t="str">
        <f t="shared" si="142"/>
        <v/>
      </c>
      <c r="H2113" s="13">
        <v>-5</v>
      </c>
      <c r="I2113" s="13" t="str">
        <f t="shared" si="143"/>
        <v/>
      </c>
      <c r="J2113" s="13" t="str">
        <f t="shared" si="144"/>
        <v/>
      </c>
      <c r="K2113" s="13" t="str">
        <f t="shared" si="145"/>
        <v/>
      </c>
      <c r="L2113" s="13" t="str">
        <f t="shared" si="146"/>
        <v/>
      </c>
      <c r="P2113" s="5"/>
    </row>
    <row r="2114" spans="1:16" x14ac:dyDescent="0.25">
      <c r="A2114" s="7">
        <v>40631</v>
      </c>
      <c r="B2114" s="8">
        <v>200</v>
      </c>
      <c r="C2114" s="11">
        <v>45.54</v>
      </c>
      <c r="D2114" s="12">
        <v>45.543999999999997</v>
      </c>
      <c r="E2114" s="9" t="str">
        <f t="shared" si="140"/>
        <v/>
      </c>
      <c r="F2114" s="9" t="str">
        <f t="shared" si="141"/>
        <v/>
      </c>
      <c r="G2114" s="9" t="str">
        <f t="shared" si="142"/>
        <v/>
      </c>
      <c r="H2114" s="13">
        <v>-5</v>
      </c>
      <c r="I2114" s="13" t="str">
        <f t="shared" si="143"/>
        <v/>
      </c>
      <c r="J2114" s="13" t="str">
        <f t="shared" si="144"/>
        <v/>
      </c>
      <c r="K2114" s="13" t="str">
        <f t="shared" si="145"/>
        <v/>
      </c>
      <c r="L2114" s="13" t="str">
        <f t="shared" si="146"/>
        <v/>
      </c>
      <c r="P2114" s="6"/>
    </row>
    <row r="2115" spans="1:16" x14ac:dyDescent="0.25">
      <c r="A2115" s="7">
        <v>40631</v>
      </c>
      <c r="B2115" s="8">
        <v>300</v>
      </c>
      <c r="C2115" s="11">
        <v>43.44</v>
      </c>
      <c r="D2115" s="12">
        <v>43.002000000000002</v>
      </c>
      <c r="E2115" s="9" t="str">
        <f t="shared" si="140"/>
        <v/>
      </c>
      <c r="F2115" s="9" t="str">
        <f t="shared" si="141"/>
        <v/>
      </c>
      <c r="G2115" s="9" t="str">
        <f t="shared" si="142"/>
        <v/>
      </c>
      <c r="H2115" s="13">
        <v>-5</v>
      </c>
      <c r="I2115" s="13" t="str">
        <f t="shared" si="143"/>
        <v/>
      </c>
      <c r="J2115" s="13" t="str">
        <f t="shared" si="144"/>
        <v/>
      </c>
      <c r="K2115" s="13" t="str">
        <f t="shared" si="145"/>
        <v/>
      </c>
      <c r="L2115" s="13" t="str">
        <f t="shared" si="146"/>
        <v/>
      </c>
      <c r="P2115" s="5"/>
    </row>
    <row r="2116" spans="1:16" x14ac:dyDescent="0.25">
      <c r="A2116" s="7">
        <v>40631</v>
      </c>
      <c r="B2116" s="8">
        <v>400</v>
      </c>
      <c r="C2116" s="11">
        <v>46</v>
      </c>
      <c r="D2116" s="12">
        <v>41.817</v>
      </c>
      <c r="E2116" s="9" t="str">
        <f t="shared" si="140"/>
        <v/>
      </c>
      <c r="F2116" s="9" t="str">
        <f t="shared" si="141"/>
        <v/>
      </c>
      <c r="G2116" s="9" t="str">
        <f t="shared" si="142"/>
        <v/>
      </c>
      <c r="H2116" s="13">
        <v>-5</v>
      </c>
      <c r="I2116" s="13" t="str">
        <f t="shared" si="143"/>
        <v/>
      </c>
      <c r="J2116" s="13" t="str">
        <f t="shared" si="144"/>
        <v/>
      </c>
      <c r="K2116" s="13" t="str">
        <f t="shared" si="145"/>
        <v/>
      </c>
      <c r="L2116" s="13" t="str">
        <f t="shared" si="146"/>
        <v/>
      </c>
      <c r="P2116" s="6"/>
    </row>
    <row r="2117" spans="1:16" x14ac:dyDescent="0.25">
      <c r="A2117" s="7">
        <v>40631</v>
      </c>
      <c r="B2117" s="8">
        <v>500</v>
      </c>
      <c r="C2117" s="11">
        <v>48.07</v>
      </c>
      <c r="D2117" s="12">
        <v>48.067999999999998</v>
      </c>
      <c r="E2117" s="9" t="str">
        <f t="shared" si="140"/>
        <v/>
      </c>
      <c r="F2117" s="9" t="str">
        <f t="shared" si="141"/>
        <v/>
      </c>
      <c r="G2117" s="9" t="str">
        <f t="shared" si="142"/>
        <v/>
      </c>
      <c r="H2117" s="13">
        <v>-5</v>
      </c>
      <c r="I2117" s="13" t="str">
        <f t="shared" si="143"/>
        <v/>
      </c>
      <c r="J2117" s="13" t="str">
        <f t="shared" si="144"/>
        <v/>
      </c>
      <c r="K2117" s="13" t="str">
        <f t="shared" si="145"/>
        <v/>
      </c>
      <c r="L2117" s="13" t="str">
        <f t="shared" si="146"/>
        <v/>
      </c>
      <c r="P2117" s="5"/>
    </row>
    <row r="2118" spans="1:16" x14ac:dyDescent="0.25">
      <c r="A2118" s="7">
        <v>40631</v>
      </c>
      <c r="B2118" s="8">
        <v>600</v>
      </c>
      <c r="C2118" s="11">
        <v>57.64</v>
      </c>
      <c r="D2118" s="12">
        <v>57.636000000000003</v>
      </c>
      <c r="E2118" s="9" t="str">
        <f t="shared" si="140"/>
        <v/>
      </c>
      <c r="F2118" s="9" t="str">
        <f t="shared" si="141"/>
        <v/>
      </c>
      <c r="G2118" s="9" t="str">
        <f t="shared" si="142"/>
        <v/>
      </c>
      <c r="H2118" s="13">
        <v>-5</v>
      </c>
      <c r="I2118" s="13" t="str">
        <f t="shared" si="143"/>
        <v/>
      </c>
      <c r="J2118" s="13" t="str">
        <f t="shared" si="144"/>
        <v/>
      </c>
      <c r="K2118" s="13" t="str">
        <f t="shared" si="145"/>
        <v/>
      </c>
      <c r="L2118" s="13" t="str">
        <f t="shared" si="146"/>
        <v/>
      </c>
      <c r="P2118" s="6"/>
    </row>
    <row r="2119" spans="1:16" x14ac:dyDescent="0.25">
      <c r="A2119" s="7">
        <v>40631</v>
      </c>
      <c r="B2119" s="8">
        <v>700</v>
      </c>
      <c r="C2119" s="11">
        <v>65.900000000000006</v>
      </c>
      <c r="D2119" s="12">
        <v>65.900999999999996</v>
      </c>
      <c r="E2119" s="9" t="str">
        <f t="shared" si="140"/>
        <v/>
      </c>
      <c r="F2119" s="9" t="str">
        <f t="shared" si="141"/>
        <v/>
      </c>
      <c r="G2119" s="9" t="str">
        <f t="shared" si="142"/>
        <v/>
      </c>
      <c r="H2119" s="13">
        <v>-5</v>
      </c>
      <c r="I2119" s="13" t="str">
        <f t="shared" si="143"/>
        <v/>
      </c>
      <c r="J2119" s="13" t="str">
        <f t="shared" si="144"/>
        <v/>
      </c>
      <c r="K2119" s="13" t="str">
        <f t="shared" si="145"/>
        <v/>
      </c>
      <c r="L2119" s="13" t="str">
        <f t="shared" si="146"/>
        <v/>
      </c>
      <c r="P2119" s="5"/>
    </row>
    <row r="2120" spans="1:16" x14ac:dyDescent="0.25">
      <c r="A2120" s="7">
        <v>40631</v>
      </c>
      <c r="B2120" s="8">
        <v>800</v>
      </c>
      <c r="C2120" s="11">
        <v>67.92</v>
      </c>
      <c r="D2120" s="12">
        <v>67.918000000000006</v>
      </c>
      <c r="E2120" s="9" t="str">
        <f t="shared" si="140"/>
        <v/>
      </c>
      <c r="F2120" s="9" t="str">
        <f t="shared" si="141"/>
        <v/>
      </c>
      <c r="G2120" s="9" t="str">
        <f t="shared" si="142"/>
        <v/>
      </c>
      <c r="H2120" s="13">
        <v>-5</v>
      </c>
      <c r="I2120" s="13" t="str">
        <f t="shared" si="143"/>
        <v/>
      </c>
      <c r="J2120" s="13" t="str">
        <f t="shared" si="144"/>
        <v/>
      </c>
      <c r="K2120" s="13" t="str">
        <f t="shared" si="145"/>
        <v/>
      </c>
      <c r="L2120" s="13" t="str">
        <f t="shared" si="146"/>
        <v/>
      </c>
      <c r="P2120" s="6"/>
    </row>
    <row r="2121" spans="1:16" x14ac:dyDescent="0.25">
      <c r="A2121" s="7">
        <v>40631</v>
      </c>
      <c r="B2121" s="8">
        <v>900</v>
      </c>
      <c r="C2121" s="11">
        <v>66.75</v>
      </c>
      <c r="D2121" s="12">
        <v>66.751000000000005</v>
      </c>
      <c r="E2121" s="9" t="str">
        <f t="shared" si="140"/>
        <v/>
      </c>
      <c r="F2121" s="9" t="str">
        <f t="shared" si="141"/>
        <v/>
      </c>
      <c r="G2121" s="9" t="str">
        <f t="shared" si="142"/>
        <v/>
      </c>
      <c r="H2121" s="13">
        <v>-5</v>
      </c>
      <c r="I2121" s="13" t="str">
        <f t="shared" si="143"/>
        <v/>
      </c>
      <c r="J2121" s="13" t="str">
        <f t="shared" si="144"/>
        <v/>
      </c>
      <c r="K2121" s="13" t="str">
        <f t="shared" si="145"/>
        <v/>
      </c>
      <c r="L2121" s="13" t="str">
        <f t="shared" si="146"/>
        <v/>
      </c>
      <c r="P2121" s="5"/>
    </row>
    <row r="2122" spans="1:16" x14ac:dyDescent="0.25">
      <c r="A2122" s="7">
        <v>40631</v>
      </c>
      <c r="B2122" s="8">
        <v>1000</v>
      </c>
      <c r="C2122" s="11">
        <v>64.959999999999994</v>
      </c>
      <c r="D2122" s="12">
        <v>64.957999999999998</v>
      </c>
      <c r="E2122" s="9" t="str">
        <f t="shared" si="140"/>
        <v/>
      </c>
      <c r="F2122" s="9" t="str">
        <f t="shared" si="141"/>
        <v/>
      </c>
      <c r="G2122" s="9" t="str">
        <f t="shared" si="142"/>
        <v/>
      </c>
      <c r="H2122" s="13">
        <v>-5</v>
      </c>
      <c r="I2122" s="13" t="str">
        <f t="shared" si="143"/>
        <v/>
      </c>
      <c r="J2122" s="13" t="str">
        <f t="shared" si="144"/>
        <v/>
      </c>
      <c r="K2122" s="13" t="str">
        <f t="shared" si="145"/>
        <v/>
      </c>
      <c r="L2122" s="13" t="str">
        <f t="shared" si="146"/>
        <v/>
      </c>
      <c r="P2122" s="6"/>
    </row>
    <row r="2123" spans="1:16" x14ac:dyDescent="0.25">
      <c r="A2123" s="7">
        <v>40631</v>
      </c>
      <c r="B2123" s="8">
        <v>1100</v>
      </c>
      <c r="C2123" s="11">
        <v>64.55</v>
      </c>
      <c r="D2123" s="12">
        <v>64.549000000000007</v>
      </c>
      <c r="E2123" s="9" t="str">
        <f t="shared" si="140"/>
        <v/>
      </c>
      <c r="F2123" s="9" t="str">
        <f t="shared" si="141"/>
        <v/>
      </c>
      <c r="G2123" s="9" t="str">
        <f t="shared" si="142"/>
        <v/>
      </c>
      <c r="H2123" s="13">
        <v>-5</v>
      </c>
      <c r="I2123" s="13" t="str">
        <f t="shared" si="143"/>
        <v/>
      </c>
      <c r="J2123" s="13" t="str">
        <f t="shared" si="144"/>
        <v/>
      </c>
      <c r="K2123" s="13" t="str">
        <f t="shared" si="145"/>
        <v/>
      </c>
      <c r="L2123" s="13" t="str">
        <f t="shared" si="146"/>
        <v/>
      </c>
      <c r="P2123" s="5"/>
    </row>
    <row r="2124" spans="1:16" x14ac:dyDescent="0.25">
      <c r="A2124" s="7">
        <v>40631</v>
      </c>
      <c r="B2124" s="8">
        <v>1200</v>
      </c>
      <c r="C2124" s="11">
        <v>60.12</v>
      </c>
      <c r="D2124" s="12">
        <v>60.12</v>
      </c>
      <c r="E2124" s="9" t="str">
        <f t="shared" si="140"/>
        <v/>
      </c>
      <c r="F2124" s="9" t="str">
        <f t="shared" si="141"/>
        <v/>
      </c>
      <c r="G2124" s="9" t="str">
        <f t="shared" si="142"/>
        <v/>
      </c>
      <c r="H2124" s="13">
        <v>-5</v>
      </c>
      <c r="I2124" s="13" t="str">
        <f t="shared" si="143"/>
        <v/>
      </c>
      <c r="J2124" s="13" t="str">
        <f t="shared" si="144"/>
        <v/>
      </c>
      <c r="K2124" s="13" t="str">
        <f t="shared" si="145"/>
        <v/>
      </c>
      <c r="L2124" s="13" t="str">
        <f t="shared" si="146"/>
        <v/>
      </c>
      <c r="P2124" s="6"/>
    </row>
    <row r="2125" spans="1:16" x14ac:dyDescent="0.25">
      <c r="A2125" s="7">
        <v>40631</v>
      </c>
      <c r="B2125" s="8">
        <v>1300</v>
      </c>
      <c r="C2125" s="11">
        <v>56.19</v>
      </c>
      <c r="D2125" s="12">
        <v>56.195</v>
      </c>
      <c r="E2125" s="9" t="str">
        <f t="shared" si="140"/>
        <v/>
      </c>
      <c r="F2125" s="9" t="str">
        <f t="shared" si="141"/>
        <v/>
      </c>
      <c r="G2125" s="9" t="str">
        <f t="shared" si="142"/>
        <v/>
      </c>
      <c r="H2125" s="13">
        <v>-5</v>
      </c>
      <c r="I2125" s="13" t="str">
        <f t="shared" si="143"/>
        <v/>
      </c>
      <c r="J2125" s="13" t="str">
        <f t="shared" si="144"/>
        <v/>
      </c>
      <c r="K2125" s="13" t="str">
        <f t="shared" si="145"/>
        <v/>
      </c>
      <c r="L2125" s="13" t="str">
        <f t="shared" si="146"/>
        <v/>
      </c>
      <c r="P2125" s="5"/>
    </row>
    <row r="2126" spans="1:16" x14ac:dyDescent="0.25">
      <c r="A2126" s="7">
        <v>40631</v>
      </c>
      <c r="B2126" s="8">
        <v>1400</v>
      </c>
      <c r="C2126" s="11">
        <v>53.7</v>
      </c>
      <c r="D2126" s="12">
        <v>53.703000000000003</v>
      </c>
      <c r="E2126" s="9" t="str">
        <f t="shared" si="140"/>
        <v/>
      </c>
      <c r="F2126" s="9" t="str">
        <f t="shared" si="141"/>
        <v/>
      </c>
      <c r="G2126" s="9" t="str">
        <f t="shared" si="142"/>
        <v/>
      </c>
      <c r="H2126" s="13">
        <v>-5</v>
      </c>
      <c r="I2126" s="13" t="str">
        <f t="shared" si="143"/>
        <v/>
      </c>
      <c r="J2126" s="13" t="str">
        <f t="shared" si="144"/>
        <v/>
      </c>
      <c r="K2126" s="13" t="str">
        <f t="shared" si="145"/>
        <v/>
      </c>
      <c r="L2126" s="13" t="str">
        <f t="shared" si="146"/>
        <v/>
      </c>
      <c r="P2126" s="6"/>
    </row>
    <row r="2127" spans="1:16" x14ac:dyDescent="0.25">
      <c r="A2127" s="7">
        <v>40631</v>
      </c>
      <c r="B2127" s="8">
        <v>1500</v>
      </c>
      <c r="C2127" s="11">
        <v>52.49</v>
      </c>
      <c r="D2127" s="12">
        <v>52.484999999999999</v>
      </c>
      <c r="E2127" s="9" t="str">
        <f t="shared" si="140"/>
        <v/>
      </c>
      <c r="F2127" s="9" t="str">
        <f t="shared" si="141"/>
        <v/>
      </c>
      <c r="G2127" s="9" t="str">
        <f t="shared" si="142"/>
        <v/>
      </c>
      <c r="H2127" s="13">
        <v>-5</v>
      </c>
      <c r="I2127" s="13" t="str">
        <f t="shared" si="143"/>
        <v/>
      </c>
      <c r="J2127" s="13" t="str">
        <f t="shared" si="144"/>
        <v/>
      </c>
      <c r="K2127" s="13" t="str">
        <f t="shared" si="145"/>
        <v/>
      </c>
      <c r="L2127" s="13" t="str">
        <f t="shared" si="146"/>
        <v/>
      </c>
      <c r="P2127" s="5"/>
    </row>
    <row r="2128" spans="1:16" x14ac:dyDescent="0.25">
      <c r="A2128" s="7">
        <v>40631</v>
      </c>
      <c r="B2128" s="8">
        <v>1600</v>
      </c>
      <c r="C2128" s="11">
        <v>51.73</v>
      </c>
      <c r="D2128" s="12">
        <v>51.726999999999997</v>
      </c>
      <c r="E2128" s="9" t="str">
        <f t="shared" si="140"/>
        <v/>
      </c>
      <c r="F2128" s="9" t="str">
        <f t="shared" si="141"/>
        <v/>
      </c>
      <c r="G2128" s="9" t="str">
        <f t="shared" si="142"/>
        <v/>
      </c>
      <c r="H2128" s="13">
        <v>-5</v>
      </c>
      <c r="I2128" s="13" t="str">
        <f t="shared" si="143"/>
        <v/>
      </c>
      <c r="J2128" s="13" t="str">
        <f t="shared" si="144"/>
        <v/>
      </c>
      <c r="K2128" s="13" t="str">
        <f t="shared" si="145"/>
        <v/>
      </c>
      <c r="L2128" s="13" t="str">
        <f t="shared" si="146"/>
        <v/>
      </c>
      <c r="P2128" s="6"/>
    </row>
    <row r="2129" spans="1:16" x14ac:dyDescent="0.25">
      <c r="A2129" s="7">
        <v>40631</v>
      </c>
      <c r="B2129" s="8">
        <v>1700</v>
      </c>
      <c r="C2129" s="11">
        <v>55.25</v>
      </c>
      <c r="D2129" s="12">
        <v>52.08</v>
      </c>
      <c r="E2129" s="9" t="str">
        <f t="shared" si="140"/>
        <v/>
      </c>
      <c r="F2129" s="9" t="str">
        <f t="shared" si="141"/>
        <v/>
      </c>
      <c r="G2129" s="9" t="str">
        <f t="shared" si="142"/>
        <v/>
      </c>
      <c r="H2129" s="13">
        <v>-5</v>
      </c>
      <c r="I2129" s="13" t="str">
        <f t="shared" si="143"/>
        <v/>
      </c>
      <c r="J2129" s="13" t="str">
        <f t="shared" si="144"/>
        <v/>
      </c>
      <c r="K2129" s="13" t="str">
        <f t="shared" si="145"/>
        <v/>
      </c>
      <c r="L2129" s="13" t="str">
        <f t="shared" si="146"/>
        <v/>
      </c>
      <c r="P2129" s="5"/>
    </row>
    <row r="2130" spans="1:16" x14ac:dyDescent="0.25">
      <c r="A2130" s="7">
        <v>40631</v>
      </c>
      <c r="B2130" s="8">
        <v>1800</v>
      </c>
      <c r="C2130" s="11">
        <v>63.55</v>
      </c>
      <c r="D2130" s="12">
        <v>60.280999999999999</v>
      </c>
      <c r="E2130" s="9" t="str">
        <f t="shared" si="140"/>
        <v/>
      </c>
      <c r="F2130" s="9" t="str">
        <f t="shared" si="141"/>
        <v/>
      </c>
      <c r="G2130" s="9" t="str">
        <f t="shared" si="142"/>
        <v/>
      </c>
      <c r="H2130" s="13">
        <v>-5</v>
      </c>
      <c r="I2130" s="13" t="str">
        <f t="shared" si="143"/>
        <v/>
      </c>
      <c r="J2130" s="13" t="str">
        <f t="shared" si="144"/>
        <v/>
      </c>
      <c r="K2130" s="13" t="str">
        <f t="shared" si="145"/>
        <v/>
      </c>
      <c r="L2130" s="13" t="str">
        <f t="shared" si="146"/>
        <v/>
      </c>
      <c r="P2130" s="6"/>
    </row>
    <row r="2131" spans="1:16" x14ac:dyDescent="0.25">
      <c r="A2131" s="7">
        <v>40631</v>
      </c>
      <c r="B2131" s="8">
        <v>1900</v>
      </c>
      <c r="C2131" s="11">
        <v>64.67</v>
      </c>
      <c r="D2131" s="12">
        <v>56.19</v>
      </c>
      <c r="E2131" s="9" t="str">
        <f t="shared" si="140"/>
        <v/>
      </c>
      <c r="F2131" s="9" t="str">
        <f t="shared" si="141"/>
        <v/>
      </c>
      <c r="G2131" s="9" t="str">
        <f t="shared" si="142"/>
        <v/>
      </c>
      <c r="H2131" s="13">
        <v>-5</v>
      </c>
      <c r="I2131" s="13" t="str">
        <f t="shared" si="143"/>
        <v/>
      </c>
      <c r="J2131" s="13" t="str">
        <f t="shared" si="144"/>
        <v/>
      </c>
      <c r="K2131" s="13" t="str">
        <f t="shared" si="145"/>
        <v/>
      </c>
      <c r="L2131" s="13" t="str">
        <f t="shared" si="146"/>
        <v/>
      </c>
      <c r="P2131" s="5"/>
    </row>
    <row r="2132" spans="1:16" x14ac:dyDescent="0.25">
      <c r="A2132" s="7">
        <v>40631</v>
      </c>
      <c r="B2132" s="8">
        <v>2000</v>
      </c>
      <c r="C2132" s="11">
        <v>64.930000000000007</v>
      </c>
      <c r="D2132" s="12">
        <v>61.463000000000001</v>
      </c>
      <c r="E2132" s="9" t="str">
        <f t="shared" si="140"/>
        <v/>
      </c>
      <c r="F2132" s="9" t="str">
        <f t="shared" si="141"/>
        <v/>
      </c>
      <c r="G2132" s="9" t="str">
        <f t="shared" si="142"/>
        <v/>
      </c>
      <c r="H2132" s="13">
        <v>-5</v>
      </c>
      <c r="I2132" s="13" t="str">
        <f t="shared" si="143"/>
        <v/>
      </c>
      <c r="J2132" s="13" t="str">
        <f t="shared" si="144"/>
        <v/>
      </c>
      <c r="K2132" s="13" t="str">
        <f t="shared" si="145"/>
        <v/>
      </c>
      <c r="L2132" s="13" t="str">
        <f t="shared" si="146"/>
        <v/>
      </c>
      <c r="P2132" s="6"/>
    </row>
    <row r="2133" spans="1:16" x14ac:dyDescent="0.25">
      <c r="A2133" s="7">
        <v>40631</v>
      </c>
      <c r="B2133" s="8">
        <v>2100</v>
      </c>
      <c r="C2133" s="11">
        <v>61.95</v>
      </c>
      <c r="D2133" s="12">
        <v>57.902000000000001</v>
      </c>
      <c r="E2133" s="9" t="str">
        <f t="shared" si="140"/>
        <v/>
      </c>
      <c r="F2133" s="9" t="str">
        <f t="shared" si="141"/>
        <v/>
      </c>
      <c r="G2133" s="9" t="str">
        <f t="shared" si="142"/>
        <v/>
      </c>
      <c r="H2133" s="13">
        <v>-5</v>
      </c>
      <c r="I2133" s="13" t="str">
        <f t="shared" si="143"/>
        <v/>
      </c>
      <c r="J2133" s="13" t="str">
        <f t="shared" si="144"/>
        <v/>
      </c>
      <c r="K2133" s="13" t="str">
        <f t="shared" si="145"/>
        <v/>
      </c>
      <c r="L2133" s="13" t="str">
        <f t="shared" si="146"/>
        <v/>
      </c>
      <c r="P2133" s="5"/>
    </row>
    <row r="2134" spans="1:16" x14ac:dyDescent="0.25">
      <c r="A2134" s="7">
        <v>40631</v>
      </c>
      <c r="B2134" s="8">
        <v>2200</v>
      </c>
      <c r="C2134" s="11">
        <v>56.19</v>
      </c>
      <c r="D2134" s="12">
        <v>56.186999999999998</v>
      </c>
      <c r="E2134" s="9" t="str">
        <f t="shared" si="140"/>
        <v/>
      </c>
      <c r="F2134" s="9" t="str">
        <f t="shared" si="141"/>
        <v/>
      </c>
      <c r="G2134" s="9" t="str">
        <f t="shared" si="142"/>
        <v/>
      </c>
      <c r="H2134" s="13">
        <v>-5</v>
      </c>
      <c r="I2134" s="13" t="str">
        <f t="shared" si="143"/>
        <v/>
      </c>
      <c r="J2134" s="13" t="str">
        <f t="shared" si="144"/>
        <v/>
      </c>
      <c r="K2134" s="13" t="str">
        <f t="shared" si="145"/>
        <v/>
      </c>
      <c r="L2134" s="13" t="str">
        <f t="shared" si="146"/>
        <v/>
      </c>
      <c r="P2134" s="6"/>
    </row>
    <row r="2135" spans="1:16" x14ac:dyDescent="0.25">
      <c r="A2135" s="7">
        <v>40631</v>
      </c>
      <c r="B2135" s="8">
        <v>2300</v>
      </c>
      <c r="C2135" s="11">
        <v>52.07</v>
      </c>
      <c r="D2135" s="12">
        <v>52.070999999999998</v>
      </c>
      <c r="E2135" s="9">
        <f t="shared" si="140"/>
        <v>56.659583333333337</v>
      </c>
      <c r="F2135" s="9">
        <f t="shared" si="141"/>
        <v>55.532000000000004</v>
      </c>
      <c r="G2135" s="9">
        <f t="shared" si="142"/>
        <v>1.1275833333333338</v>
      </c>
      <c r="H2135" s="13">
        <v>-5</v>
      </c>
      <c r="I2135" s="13">
        <f t="shared" si="143"/>
        <v>6.1275833333333338</v>
      </c>
      <c r="J2135" s="13">
        <f>IF(A2135=A2136,"",I2135*10*24)</f>
        <v>1470.6200000000001</v>
      </c>
      <c r="K2135" s="13">
        <f t="shared" si="145"/>
        <v>0</v>
      </c>
      <c r="L2135" s="13">
        <f t="shared" si="146"/>
        <v>0</v>
      </c>
      <c r="P2135" s="5"/>
    </row>
    <row r="2136" spans="1:16" x14ac:dyDescent="0.25">
      <c r="A2136" s="7">
        <v>40632</v>
      </c>
      <c r="B2136" s="8">
        <v>0</v>
      </c>
      <c r="C2136" s="11">
        <v>49.72</v>
      </c>
      <c r="D2136" s="12">
        <v>47.496000000000002</v>
      </c>
      <c r="E2136" s="9" t="str">
        <f t="shared" si="140"/>
        <v/>
      </c>
      <c r="F2136" s="9" t="str">
        <f t="shared" si="141"/>
        <v/>
      </c>
      <c r="G2136" s="9" t="str">
        <f t="shared" si="142"/>
        <v/>
      </c>
      <c r="H2136" s="13">
        <v>-5</v>
      </c>
      <c r="I2136" s="13" t="str">
        <f t="shared" si="143"/>
        <v/>
      </c>
      <c r="J2136" s="13" t="str">
        <f t="shared" si="144"/>
        <v/>
      </c>
      <c r="K2136" s="13" t="str">
        <f t="shared" si="145"/>
        <v/>
      </c>
      <c r="L2136" s="13" t="str">
        <f t="shared" si="146"/>
        <v/>
      </c>
      <c r="P2136" s="6"/>
    </row>
    <row r="2137" spans="1:16" x14ac:dyDescent="0.25">
      <c r="A2137" s="7">
        <v>40632</v>
      </c>
      <c r="B2137" s="8">
        <v>100</v>
      </c>
      <c r="C2137" s="11">
        <v>46.17</v>
      </c>
      <c r="D2137" s="12">
        <v>46.168999999999997</v>
      </c>
      <c r="E2137" s="9" t="str">
        <f t="shared" si="140"/>
        <v/>
      </c>
      <c r="F2137" s="9" t="str">
        <f t="shared" si="141"/>
        <v/>
      </c>
      <c r="G2137" s="9" t="str">
        <f t="shared" si="142"/>
        <v/>
      </c>
      <c r="H2137" s="13">
        <v>-5</v>
      </c>
      <c r="I2137" s="13" t="str">
        <f t="shared" si="143"/>
        <v/>
      </c>
      <c r="J2137" s="13" t="str">
        <f t="shared" si="144"/>
        <v/>
      </c>
      <c r="K2137" s="13" t="str">
        <f t="shared" si="145"/>
        <v/>
      </c>
      <c r="L2137" s="13" t="str">
        <f t="shared" si="146"/>
        <v/>
      </c>
      <c r="P2137" s="5"/>
    </row>
    <row r="2138" spans="1:16" x14ac:dyDescent="0.25">
      <c r="A2138" s="7">
        <v>40632</v>
      </c>
      <c r="B2138" s="8">
        <v>200</v>
      </c>
      <c r="C2138" s="11">
        <v>44.89</v>
      </c>
      <c r="D2138" s="12">
        <v>44.886000000000003</v>
      </c>
      <c r="E2138" s="9" t="str">
        <f t="shared" si="140"/>
        <v/>
      </c>
      <c r="F2138" s="9" t="str">
        <f t="shared" si="141"/>
        <v/>
      </c>
      <c r="G2138" s="9" t="str">
        <f t="shared" si="142"/>
        <v/>
      </c>
      <c r="H2138" s="13">
        <v>-5</v>
      </c>
      <c r="I2138" s="13" t="str">
        <f t="shared" si="143"/>
        <v/>
      </c>
      <c r="J2138" s="13" t="str">
        <f t="shared" si="144"/>
        <v/>
      </c>
      <c r="K2138" s="13" t="str">
        <f t="shared" si="145"/>
        <v/>
      </c>
      <c r="L2138" s="13" t="str">
        <f t="shared" si="146"/>
        <v/>
      </c>
      <c r="P2138" s="6"/>
    </row>
    <row r="2139" spans="1:16" x14ac:dyDescent="0.25">
      <c r="A2139" s="7">
        <v>40632</v>
      </c>
      <c r="B2139" s="8">
        <v>300</v>
      </c>
      <c r="C2139" s="11">
        <v>45.01</v>
      </c>
      <c r="D2139" s="12">
        <v>41.79</v>
      </c>
      <c r="E2139" s="9" t="str">
        <f t="shared" si="140"/>
        <v/>
      </c>
      <c r="F2139" s="9" t="str">
        <f t="shared" si="141"/>
        <v/>
      </c>
      <c r="G2139" s="9" t="str">
        <f t="shared" si="142"/>
        <v/>
      </c>
      <c r="H2139" s="13">
        <v>-5</v>
      </c>
      <c r="I2139" s="13" t="str">
        <f t="shared" si="143"/>
        <v/>
      </c>
      <c r="J2139" s="13" t="str">
        <f t="shared" si="144"/>
        <v/>
      </c>
      <c r="K2139" s="13" t="str">
        <f t="shared" si="145"/>
        <v/>
      </c>
      <c r="L2139" s="13" t="str">
        <f t="shared" si="146"/>
        <v/>
      </c>
      <c r="P2139" s="5"/>
    </row>
    <row r="2140" spans="1:16" x14ac:dyDescent="0.25">
      <c r="A2140" s="7">
        <v>40632</v>
      </c>
      <c r="B2140" s="8">
        <v>400</v>
      </c>
      <c r="C2140" s="11">
        <v>46.41</v>
      </c>
      <c r="D2140" s="12">
        <v>38.445999999999998</v>
      </c>
      <c r="E2140" s="9" t="str">
        <f t="shared" si="140"/>
        <v/>
      </c>
      <c r="F2140" s="9" t="str">
        <f t="shared" si="141"/>
        <v/>
      </c>
      <c r="G2140" s="9" t="str">
        <f t="shared" si="142"/>
        <v/>
      </c>
      <c r="H2140" s="13">
        <v>-5</v>
      </c>
      <c r="I2140" s="13" t="str">
        <f t="shared" si="143"/>
        <v/>
      </c>
      <c r="J2140" s="13" t="str">
        <f t="shared" si="144"/>
        <v/>
      </c>
      <c r="K2140" s="13" t="str">
        <f t="shared" si="145"/>
        <v/>
      </c>
      <c r="L2140" s="13" t="str">
        <f t="shared" si="146"/>
        <v/>
      </c>
      <c r="P2140" s="6"/>
    </row>
    <row r="2141" spans="1:16" x14ac:dyDescent="0.25">
      <c r="A2141" s="7">
        <v>40632</v>
      </c>
      <c r="B2141" s="8">
        <v>500</v>
      </c>
      <c r="C2141" s="11">
        <v>49.66</v>
      </c>
      <c r="D2141" s="12">
        <v>42.542999999999999</v>
      </c>
      <c r="E2141" s="9" t="str">
        <f t="shared" si="140"/>
        <v/>
      </c>
      <c r="F2141" s="9" t="str">
        <f t="shared" si="141"/>
        <v/>
      </c>
      <c r="G2141" s="9" t="str">
        <f t="shared" si="142"/>
        <v/>
      </c>
      <c r="H2141" s="13">
        <v>-5</v>
      </c>
      <c r="I2141" s="13" t="str">
        <f t="shared" si="143"/>
        <v/>
      </c>
      <c r="J2141" s="13" t="str">
        <f t="shared" si="144"/>
        <v/>
      </c>
      <c r="K2141" s="13" t="str">
        <f t="shared" si="145"/>
        <v/>
      </c>
      <c r="L2141" s="13" t="str">
        <f t="shared" si="146"/>
        <v/>
      </c>
      <c r="P2141" s="5"/>
    </row>
    <row r="2142" spans="1:16" x14ac:dyDescent="0.25">
      <c r="A2142" s="7">
        <v>40632</v>
      </c>
      <c r="B2142" s="8">
        <v>600</v>
      </c>
      <c r="C2142" s="11">
        <v>60</v>
      </c>
      <c r="D2142" s="12">
        <v>55.457999999999998</v>
      </c>
      <c r="E2142" s="9" t="str">
        <f t="shared" si="140"/>
        <v/>
      </c>
      <c r="F2142" s="9" t="str">
        <f t="shared" si="141"/>
        <v/>
      </c>
      <c r="G2142" s="9" t="str">
        <f t="shared" si="142"/>
        <v/>
      </c>
      <c r="H2142" s="13">
        <v>-5</v>
      </c>
      <c r="I2142" s="13" t="str">
        <f t="shared" si="143"/>
        <v/>
      </c>
      <c r="J2142" s="13" t="str">
        <f t="shared" si="144"/>
        <v/>
      </c>
      <c r="K2142" s="13" t="str">
        <f t="shared" si="145"/>
        <v/>
      </c>
      <c r="L2142" s="13" t="str">
        <f t="shared" si="146"/>
        <v/>
      </c>
      <c r="P2142" s="6"/>
    </row>
    <row r="2143" spans="1:16" x14ac:dyDescent="0.25">
      <c r="A2143" s="7">
        <v>40632</v>
      </c>
      <c r="B2143" s="8">
        <v>700</v>
      </c>
      <c r="C2143" s="11">
        <v>66.88</v>
      </c>
      <c r="D2143" s="12">
        <v>62.847999999999999</v>
      </c>
      <c r="E2143" s="9" t="str">
        <f t="shared" si="140"/>
        <v/>
      </c>
      <c r="F2143" s="9" t="str">
        <f t="shared" si="141"/>
        <v/>
      </c>
      <c r="G2143" s="9" t="str">
        <f t="shared" si="142"/>
        <v/>
      </c>
      <c r="H2143" s="13">
        <v>-5</v>
      </c>
      <c r="I2143" s="13" t="str">
        <f t="shared" si="143"/>
        <v/>
      </c>
      <c r="J2143" s="13" t="str">
        <f t="shared" si="144"/>
        <v/>
      </c>
      <c r="K2143" s="13" t="str">
        <f t="shared" si="145"/>
        <v/>
      </c>
      <c r="L2143" s="13" t="str">
        <f t="shared" si="146"/>
        <v/>
      </c>
      <c r="P2143" s="5"/>
    </row>
    <row r="2144" spans="1:16" x14ac:dyDescent="0.25">
      <c r="A2144" s="7">
        <v>40632</v>
      </c>
      <c r="B2144" s="8">
        <v>800</v>
      </c>
      <c r="C2144" s="11">
        <v>69.14</v>
      </c>
      <c r="D2144" s="12">
        <v>66.185000000000002</v>
      </c>
      <c r="E2144" s="9" t="str">
        <f t="shared" si="140"/>
        <v/>
      </c>
      <c r="F2144" s="9" t="str">
        <f t="shared" si="141"/>
        <v/>
      </c>
      <c r="G2144" s="9" t="str">
        <f t="shared" si="142"/>
        <v/>
      </c>
      <c r="H2144" s="13">
        <v>-5</v>
      </c>
      <c r="I2144" s="13" t="str">
        <f t="shared" si="143"/>
        <v/>
      </c>
      <c r="J2144" s="13" t="str">
        <f t="shared" si="144"/>
        <v/>
      </c>
      <c r="K2144" s="13" t="str">
        <f t="shared" si="145"/>
        <v/>
      </c>
      <c r="L2144" s="13" t="str">
        <f t="shared" si="146"/>
        <v/>
      </c>
      <c r="P2144" s="6"/>
    </row>
    <row r="2145" spans="1:16" x14ac:dyDescent="0.25">
      <c r="A2145" s="7">
        <v>40632</v>
      </c>
      <c r="B2145" s="8">
        <v>900</v>
      </c>
      <c r="C2145" s="11">
        <v>66.92</v>
      </c>
      <c r="D2145" s="12">
        <v>66.915000000000006</v>
      </c>
      <c r="E2145" s="9" t="str">
        <f t="shared" si="140"/>
        <v/>
      </c>
      <c r="F2145" s="9" t="str">
        <f t="shared" si="141"/>
        <v/>
      </c>
      <c r="G2145" s="9" t="str">
        <f t="shared" si="142"/>
        <v/>
      </c>
      <c r="H2145" s="13">
        <v>-5</v>
      </c>
      <c r="I2145" s="13" t="str">
        <f t="shared" si="143"/>
        <v/>
      </c>
      <c r="J2145" s="13" t="str">
        <f t="shared" si="144"/>
        <v/>
      </c>
      <c r="K2145" s="13" t="str">
        <f t="shared" si="145"/>
        <v/>
      </c>
      <c r="L2145" s="13" t="str">
        <f t="shared" si="146"/>
        <v/>
      </c>
      <c r="P2145" s="5"/>
    </row>
    <row r="2146" spans="1:16" x14ac:dyDescent="0.25">
      <c r="A2146" s="7">
        <v>40632</v>
      </c>
      <c r="B2146" s="8">
        <v>1000</v>
      </c>
      <c r="C2146" s="11">
        <v>66.069999999999993</v>
      </c>
      <c r="D2146" s="12">
        <v>66.067999999999998</v>
      </c>
      <c r="E2146" s="9" t="str">
        <f t="shared" si="140"/>
        <v/>
      </c>
      <c r="F2146" s="9" t="str">
        <f t="shared" si="141"/>
        <v/>
      </c>
      <c r="G2146" s="9" t="str">
        <f t="shared" si="142"/>
        <v/>
      </c>
      <c r="H2146" s="13">
        <v>-5</v>
      </c>
      <c r="I2146" s="13" t="str">
        <f t="shared" si="143"/>
        <v/>
      </c>
      <c r="J2146" s="13" t="str">
        <f t="shared" si="144"/>
        <v/>
      </c>
      <c r="K2146" s="13" t="str">
        <f t="shared" si="145"/>
        <v/>
      </c>
      <c r="L2146" s="13" t="str">
        <f t="shared" si="146"/>
        <v/>
      </c>
      <c r="P2146" s="6"/>
    </row>
    <row r="2147" spans="1:16" x14ac:dyDescent="0.25">
      <c r="A2147" s="7">
        <v>40632</v>
      </c>
      <c r="B2147" s="8">
        <v>1100</v>
      </c>
      <c r="C2147" s="11">
        <v>65.86</v>
      </c>
      <c r="D2147" s="12">
        <v>65.861000000000004</v>
      </c>
      <c r="E2147" s="9" t="str">
        <f t="shared" si="140"/>
        <v/>
      </c>
      <c r="F2147" s="9" t="str">
        <f t="shared" si="141"/>
        <v/>
      </c>
      <c r="G2147" s="9" t="str">
        <f t="shared" si="142"/>
        <v/>
      </c>
      <c r="H2147" s="13">
        <v>-5</v>
      </c>
      <c r="I2147" s="13" t="str">
        <f t="shared" si="143"/>
        <v/>
      </c>
      <c r="J2147" s="13" t="str">
        <f t="shared" si="144"/>
        <v/>
      </c>
      <c r="K2147" s="13" t="str">
        <f t="shared" si="145"/>
        <v/>
      </c>
      <c r="L2147" s="13" t="str">
        <f t="shared" si="146"/>
        <v/>
      </c>
      <c r="P2147" s="5"/>
    </row>
    <row r="2148" spans="1:16" x14ac:dyDescent="0.25">
      <c r="A2148" s="7">
        <v>40632</v>
      </c>
      <c r="B2148" s="8">
        <v>1200</v>
      </c>
      <c r="C2148" s="11">
        <v>64.98</v>
      </c>
      <c r="D2148" s="12">
        <v>64.984999999999999</v>
      </c>
      <c r="E2148" s="9" t="str">
        <f t="shared" si="140"/>
        <v/>
      </c>
      <c r="F2148" s="9" t="str">
        <f t="shared" si="141"/>
        <v/>
      </c>
      <c r="G2148" s="9" t="str">
        <f t="shared" si="142"/>
        <v/>
      </c>
      <c r="H2148" s="13">
        <v>-5</v>
      </c>
      <c r="I2148" s="13" t="str">
        <f t="shared" si="143"/>
        <v/>
      </c>
      <c r="J2148" s="13" t="str">
        <f t="shared" si="144"/>
        <v/>
      </c>
      <c r="K2148" s="13" t="str">
        <f t="shared" si="145"/>
        <v/>
      </c>
      <c r="L2148" s="13" t="str">
        <f t="shared" si="146"/>
        <v/>
      </c>
      <c r="P2148" s="6"/>
    </row>
    <row r="2149" spans="1:16" x14ac:dyDescent="0.25">
      <c r="A2149" s="7">
        <v>40632</v>
      </c>
      <c r="B2149" s="8">
        <v>1300</v>
      </c>
      <c r="C2149" s="11">
        <v>64.44</v>
      </c>
      <c r="D2149" s="12">
        <v>64.442999999999998</v>
      </c>
      <c r="E2149" s="9" t="str">
        <f t="shared" si="140"/>
        <v/>
      </c>
      <c r="F2149" s="9" t="str">
        <f t="shared" si="141"/>
        <v/>
      </c>
      <c r="G2149" s="9" t="str">
        <f t="shared" si="142"/>
        <v/>
      </c>
      <c r="H2149" s="13">
        <v>-5</v>
      </c>
      <c r="I2149" s="13" t="str">
        <f t="shared" si="143"/>
        <v/>
      </c>
      <c r="J2149" s="13" t="str">
        <f t="shared" si="144"/>
        <v/>
      </c>
      <c r="K2149" s="13" t="str">
        <f t="shared" si="145"/>
        <v/>
      </c>
      <c r="L2149" s="13" t="str">
        <f t="shared" si="146"/>
        <v/>
      </c>
      <c r="P2149" s="5"/>
    </row>
    <row r="2150" spans="1:16" x14ac:dyDescent="0.25">
      <c r="A2150" s="7">
        <v>40632</v>
      </c>
      <c r="B2150" s="8">
        <v>1400</v>
      </c>
      <c r="C2150" s="11">
        <v>62.71</v>
      </c>
      <c r="D2150" s="12">
        <v>62.71</v>
      </c>
      <c r="E2150" s="9" t="str">
        <f t="shared" si="140"/>
        <v/>
      </c>
      <c r="F2150" s="9" t="str">
        <f t="shared" si="141"/>
        <v/>
      </c>
      <c r="G2150" s="9" t="str">
        <f t="shared" si="142"/>
        <v/>
      </c>
      <c r="H2150" s="13">
        <v>-5</v>
      </c>
      <c r="I2150" s="13" t="str">
        <f t="shared" si="143"/>
        <v/>
      </c>
      <c r="J2150" s="13" t="str">
        <f t="shared" si="144"/>
        <v/>
      </c>
      <c r="K2150" s="13" t="str">
        <f t="shared" si="145"/>
        <v/>
      </c>
      <c r="L2150" s="13" t="str">
        <f t="shared" si="146"/>
        <v/>
      </c>
      <c r="P2150" s="6"/>
    </row>
    <row r="2151" spans="1:16" x14ac:dyDescent="0.25">
      <c r="A2151" s="7">
        <v>40632</v>
      </c>
      <c r="B2151" s="8">
        <v>1500</v>
      </c>
      <c r="C2151" s="11">
        <v>58.97</v>
      </c>
      <c r="D2151" s="12">
        <v>58.154000000000003</v>
      </c>
      <c r="E2151" s="9" t="str">
        <f t="shared" si="140"/>
        <v/>
      </c>
      <c r="F2151" s="9" t="str">
        <f t="shared" si="141"/>
        <v/>
      </c>
      <c r="G2151" s="9" t="str">
        <f t="shared" si="142"/>
        <v/>
      </c>
      <c r="H2151" s="13">
        <v>-5</v>
      </c>
      <c r="I2151" s="13" t="str">
        <f t="shared" si="143"/>
        <v/>
      </c>
      <c r="J2151" s="13" t="str">
        <f t="shared" si="144"/>
        <v/>
      </c>
      <c r="K2151" s="13" t="str">
        <f t="shared" si="145"/>
        <v/>
      </c>
      <c r="L2151" s="13" t="str">
        <f t="shared" si="146"/>
        <v/>
      </c>
      <c r="P2151" s="5"/>
    </row>
    <row r="2152" spans="1:16" x14ac:dyDescent="0.25">
      <c r="A2152" s="7">
        <v>40632</v>
      </c>
      <c r="B2152" s="8">
        <v>1600</v>
      </c>
      <c r="C2152" s="11">
        <v>53.43</v>
      </c>
      <c r="D2152" s="12">
        <v>51.107999999999997</v>
      </c>
      <c r="E2152" s="9" t="str">
        <f t="shared" si="140"/>
        <v/>
      </c>
      <c r="F2152" s="9" t="str">
        <f t="shared" si="141"/>
        <v/>
      </c>
      <c r="G2152" s="9" t="str">
        <f t="shared" si="142"/>
        <v/>
      </c>
      <c r="H2152" s="13">
        <v>-5</v>
      </c>
      <c r="I2152" s="13" t="str">
        <f t="shared" si="143"/>
        <v/>
      </c>
      <c r="J2152" s="13" t="str">
        <f t="shared" si="144"/>
        <v/>
      </c>
      <c r="K2152" s="13" t="str">
        <f t="shared" si="145"/>
        <v/>
      </c>
      <c r="L2152" s="13" t="str">
        <f t="shared" si="146"/>
        <v/>
      </c>
      <c r="P2152" s="6"/>
    </row>
    <row r="2153" spans="1:16" x14ac:dyDescent="0.25">
      <c r="A2153" s="7">
        <v>40632</v>
      </c>
      <c r="B2153" s="8">
        <v>1700</v>
      </c>
      <c r="C2153" s="11">
        <v>63.99</v>
      </c>
      <c r="D2153" s="12">
        <v>50.027999999999999</v>
      </c>
      <c r="E2153" s="9" t="str">
        <f t="shared" si="140"/>
        <v/>
      </c>
      <c r="F2153" s="9" t="str">
        <f t="shared" si="141"/>
        <v/>
      </c>
      <c r="G2153" s="9" t="str">
        <f t="shared" si="142"/>
        <v/>
      </c>
      <c r="H2153" s="13">
        <v>-5</v>
      </c>
      <c r="I2153" s="13" t="str">
        <f t="shared" si="143"/>
        <v/>
      </c>
      <c r="J2153" s="13" t="str">
        <f t="shared" si="144"/>
        <v/>
      </c>
      <c r="K2153" s="13" t="str">
        <f t="shared" si="145"/>
        <v/>
      </c>
      <c r="L2153" s="13" t="str">
        <f t="shared" si="146"/>
        <v/>
      </c>
      <c r="P2153" s="5"/>
    </row>
    <row r="2154" spans="1:16" x14ac:dyDescent="0.25">
      <c r="A2154" s="7">
        <v>40632</v>
      </c>
      <c r="B2154" s="8">
        <v>1800</v>
      </c>
      <c r="C2154" s="11">
        <v>64.510000000000005</v>
      </c>
      <c r="D2154" s="12">
        <v>56.27</v>
      </c>
      <c r="E2154" s="9" t="str">
        <f t="shared" si="140"/>
        <v/>
      </c>
      <c r="F2154" s="9" t="str">
        <f t="shared" si="141"/>
        <v/>
      </c>
      <c r="G2154" s="9" t="str">
        <f t="shared" si="142"/>
        <v/>
      </c>
      <c r="H2154" s="13">
        <v>-5</v>
      </c>
      <c r="I2154" s="13" t="str">
        <f t="shared" si="143"/>
        <v/>
      </c>
      <c r="J2154" s="13" t="str">
        <f t="shared" si="144"/>
        <v/>
      </c>
      <c r="K2154" s="13" t="str">
        <f t="shared" si="145"/>
        <v/>
      </c>
      <c r="L2154" s="13" t="str">
        <f t="shared" si="146"/>
        <v/>
      </c>
      <c r="P2154" s="6"/>
    </row>
    <row r="2155" spans="1:16" x14ac:dyDescent="0.25">
      <c r="A2155" s="7">
        <v>40632</v>
      </c>
      <c r="B2155" s="8">
        <v>1900</v>
      </c>
      <c r="C2155" s="11">
        <v>65.06</v>
      </c>
      <c r="D2155" s="12">
        <v>55.451999999999998</v>
      </c>
      <c r="E2155" s="9" t="str">
        <f t="shared" si="140"/>
        <v/>
      </c>
      <c r="F2155" s="9" t="str">
        <f t="shared" si="141"/>
        <v/>
      </c>
      <c r="G2155" s="9" t="str">
        <f t="shared" si="142"/>
        <v/>
      </c>
      <c r="H2155" s="13">
        <v>-5</v>
      </c>
      <c r="I2155" s="13" t="str">
        <f t="shared" si="143"/>
        <v/>
      </c>
      <c r="J2155" s="13" t="str">
        <f t="shared" si="144"/>
        <v/>
      </c>
      <c r="K2155" s="13" t="str">
        <f t="shared" si="145"/>
        <v/>
      </c>
      <c r="L2155" s="13" t="str">
        <f t="shared" si="146"/>
        <v/>
      </c>
      <c r="P2155" s="5"/>
    </row>
    <row r="2156" spans="1:16" x14ac:dyDescent="0.25">
      <c r="A2156" s="7">
        <v>40632</v>
      </c>
      <c r="B2156" s="8">
        <v>2000</v>
      </c>
      <c r="C2156" s="11">
        <v>64.98</v>
      </c>
      <c r="D2156" s="12">
        <v>57.932000000000002</v>
      </c>
      <c r="E2156" s="9" t="str">
        <f t="shared" si="140"/>
        <v/>
      </c>
      <c r="F2156" s="9" t="str">
        <f t="shared" si="141"/>
        <v/>
      </c>
      <c r="G2156" s="9" t="str">
        <f t="shared" si="142"/>
        <v/>
      </c>
      <c r="H2156" s="13">
        <v>-5</v>
      </c>
      <c r="I2156" s="13" t="str">
        <f t="shared" si="143"/>
        <v/>
      </c>
      <c r="J2156" s="13" t="str">
        <f t="shared" si="144"/>
        <v/>
      </c>
      <c r="K2156" s="13" t="str">
        <f t="shared" si="145"/>
        <v/>
      </c>
      <c r="L2156" s="13" t="str">
        <f t="shared" si="146"/>
        <v/>
      </c>
      <c r="P2156" s="6"/>
    </row>
    <row r="2157" spans="1:16" x14ac:dyDescent="0.25">
      <c r="A2157" s="7">
        <v>40632</v>
      </c>
      <c r="B2157" s="8">
        <v>2100</v>
      </c>
      <c r="C2157" s="11">
        <v>56.08</v>
      </c>
      <c r="D2157" s="12">
        <v>53.198</v>
      </c>
      <c r="E2157" s="9" t="str">
        <f t="shared" si="140"/>
        <v/>
      </c>
      <c r="F2157" s="9" t="str">
        <f t="shared" si="141"/>
        <v/>
      </c>
      <c r="G2157" s="9" t="str">
        <f t="shared" si="142"/>
        <v/>
      </c>
      <c r="H2157" s="13">
        <v>-5</v>
      </c>
      <c r="I2157" s="13" t="str">
        <f t="shared" si="143"/>
        <v/>
      </c>
      <c r="J2157" s="13" t="str">
        <f t="shared" si="144"/>
        <v/>
      </c>
      <c r="K2157" s="13" t="str">
        <f t="shared" si="145"/>
        <v/>
      </c>
      <c r="L2157" s="13" t="str">
        <f t="shared" si="146"/>
        <v/>
      </c>
      <c r="P2157" s="5"/>
    </row>
    <row r="2158" spans="1:16" x14ac:dyDescent="0.25">
      <c r="A2158" s="7">
        <v>40632</v>
      </c>
      <c r="B2158" s="8">
        <v>2200</v>
      </c>
      <c r="C2158" s="11">
        <v>52.53</v>
      </c>
      <c r="D2158" s="12">
        <v>52.526000000000003</v>
      </c>
      <c r="E2158" s="9" t="str">
        <f t="shared" si="140"/>
        <v/>
      </c>
      <c r="F2158" s="9" t="str">
        <f t="shared" si="141"/>
        <v/>
      </c>
      <c r="G2158" s="9" t="str">
        <f t="shared" si="142"/>
        <v/>
      </c>
      <c r="H2158" s="13">
        <v>-5</v>
      </c>
      <c r="I2158" s="13" t="str">
        <f t="shared" si="143"/>
        <v/>
      </c>
      <c r="J2158" s="13" t="str">
        <f t="shared" si="144"/>
        <v/>
      </c>
      <c r="K2158" s="13" t="str">
        <f t="shared" si="145"/>
        <v/>
      </c>
      <c r="L2158" s="13" t="str">
        <f t="shared" si="146"/>
        <v/>
      </c>
      <c r="P2158" s="6"/>
    </row>
    <row r="2159" spans="1:16" x14ac:dyDescent="0.25">
      <c r="A2159" s="7">
        <v>40632</v>
      </c>
      <c r="B2159" s="8">
        <v>2300</v>
      </c>
      <c r="C2159" s="11">
        <v>50.15</v>
      </c>
      <c r="D2159" s="12">
        <v>50.146000000000001</v>
      </c>
      <c r="E2159" s="9">
        <f t="shared" si="140"/>
        <v>58.273333333333319</v>
      </c>
      <c r="F2159" s="9">
        <f t="shared" si="141"/>
        <v>55.067375000000006</v>
      </c>
      <c r="G2159" s="9">
        <f t="shared" si="142"/>
        <v>3.2059583333333137</v>
      </c>
      <c r="H2159" s="13">
        <v>-5</v>
      </c>
      <c r="I2159" s="13">
        <f t="shared" si="143"/>
        <v>8.2059583333333137</v>
      </c>
      <c r="J2159" s="13">
        <f t="shared" si="144"/>
        <v>1969.4299999999953</v>
      </c>
      <c r="K2159" s="13">
        <f t="shared" si="145"/>
        <v>0</v>
      </c>
      <c r="L2159" s="13">
        <f t="shared" si="146"/>
        <v>0</v>
      </c>
      <c r="P2159" s="5"/>
    </row>
    <row r="2160" spans="1:16" x14ac:dyDescent="0.25">
      <c r="A2160" s="7">
        <v>40633</v>
      </c>
      <c r="B2160" s="8">
        <v>0</v>
      </c>
      <c r="C2160" s="11">
        <v>45.91</v>
      </c>
      <c r="D2160" s="12">
        <v>45.911000000000001</v>
      </c>
      <c r="E2160" s="9" t="str">
        <f t="shared" si="140"/>
        <v/>
      </c>
      <c r="F2160" s="9" t="str">
        <f t="shared" si="141"/>
        <v/>
      </c>
      <c r="G2160" s="9" t="str">
        <f t="shared" si="142"/>
        <v/>
      </c>
      <c r="H2160" s="13">
        <v>-5</v>
      </c>
      <c r="I2160" s="13" t="str">
        <f t="shared" si="143"/>
        <v/>
      </c>
      <c r="J2160" s="13" t="str">
        <f t="shared" si="144"/>
        <v/>
      </c>
      <c r="K2160" s="13" t="str">
        <f t="shared" si="145"/>
        <v/>
      </c>
      <c r="L2160" s="13" t="str">
        <f t="shared" si="146"/>
        <v/>
      </c>
      <c r="P2160" s="6"/>
    </row>
    <row r="2161" spans="1:16" x14ac:dyDescent="0.25">
      <c r="A2161" s="7">
        <v>40633</v>
      </c>
      <c r="B2161" s="8">
        <v>100</v>
      </c>
      <c r="C2161" s="11">
        <v>44.41</v>
      </c>
      <c r="D2161" s="12">
        <v>44.411999999999999</v>
      </c>
      <c r="E2161" s="9" t="str">
        <f t="shared" ref="E2161:E2224" si="147">IF(A2161=A2162,"",AVERAGE(C2138:C2161))</f>
        <v/>
      </c>
      <c r="F2161" s="9" t="str">
        <f t="shared" ref="F2161:F2224" si="148">IF(A2161=A2162,"",AVERAGE(D2138:D2161))</f>
        <v/>
      </c>
      <c r="G2161" s="9" t="str">
        <f t="shared" ref="G2161:G2224" si="149">IF(A2161=A2162,"",E2161-F2161)</f>
        <v/>
      </c>
      <c r="H2161" s="13">
        <v>-5</v>
      </c>
      <c r="I2161" s="13" t="str">
        <f t="shared" si="143"/>
        <v/>
      </c>
      <c r="J2161" s="13" t="str">
        <f t="shared" si="144"/>
        <v/>
      </c>
      <c r="K2161" s="13" t="str">
        <f t="shared" si="145"/>
        <v/>
      </c>
      <c r="L2161" s="13" t="str">
        <f t="shared" si="146"/>
        <v/>
      </c>
      <c r="P2161" s="5"/>
    </row>
    <row r="2162" spans="1:16" x14ac:dyDescent="0.25">
      <c r="A2162" s="7">
        <v>40633</v>
      </c>
      <c r="B2162" s="8">
        <v>200</v>
      </c>
      <c r="C2162" s="11">
        <v>41</v>
      </c>
      <c r="D2162" s="12">
        <v>41.003</v>
      </c>
      <c r="E2162" s="9" t="str">
        <f t="shared" si="147"/>
        <v/>
      </c>
      <c r="F2162" s="9" t="str">
        <f t="shared" si="148"/>
        <v/>
      </c>
      <c r="G2162" s="9" t="str">
        <f t="shared" si="149"/>
        <v/>
      </c>
      <c r="H2162" s="13">
        <v>-5</v>
      </c>
      <c r="I2162" s="13" t="str">
        <f t="shared" si="143"/>
        <v/>
      </c>
      <c r="J2162" s="13" t="str">
        <f t="shared" si="144"/>
        <v/>
      </c>
      <c r="K2162" s="13" t="str">
        <f t="shared" si="145"/>
        <v/>
      </c>
      <c r="L2162" s="13" t="str">
        <f t="shared" si="146"/>
        <v/>
      </c>
      <c r="P2162" s="6"/>
    </row>
    <row r="2163" spans="1:16" x14ac:dyDescent="0.25">
      <c r="A2163" s="7">
        <v>40633</v>
      </c>
      <c r="B2163" s="8">
        <v>300</v>
      </c>
      <c r="C2163" s="11">
        <v>36.44</v>
      </c>
      <c r="D2163" s="12">
        <v>33.704000000000001</v>
      </c>
      <c r="E2163" s="9" t="str">
        <f t="shared" si="147"/>
        <v/>
      </c>
      <c r="F2163" s="9" t="str">
        <f t="shared" si="148"/>
        <v/>
      </c>
      <c r="G2163" s="9" t="str">
        <f t="shared" si="149"/>
        <v/>
      </c>
      <c r="H2163" s="13">
        <v>-5</v>
      </c>
      <c r="I2163" s="13" t="str">
        <f t="shared" si="143"/>
        <v/>
      </c>
      <c r="J2163" s="13" t="str">
        <f t="shared" si="144"/>
        <v/>
      </c>
      <c r="K2163" s="13" t="str">
        <f t="shared" si="145"/>
        <v/>
      </c>
      <c r="L2163" s="13" t="str">
        <f t="shared" si="146"/>
        <v/>
      </c>
      <c r="P2163" s="5"/>
    </row>
    <row r="2164" spans="1:16" x14ac:dyDescent="0.25">
      <c r="A2164" s="7">
        <v>40633</v>
      </c>
      <c r="B2164" s="8">
        <v>400</v>
      </c>
      <c r="C2164" s="11">
        <v>39.9</v>
      </c>
      <c r="D2164" s="12">
        <v>26.783000000000001</v>
      </c>
      <c r="E2164" s="9" t="str">
        <f t="shared" si="147"/>
        <v/>
      </c>
      <c r="F2164" s="9" t="str">
        <f t="shared" si="148"/>
        <v/>
      </c>
      <c r="G2164" s="9" t="str">
        <f t="shared" si="149"/>
        <v/>
      </c>
      <c r="H2164" s="13">
        <v>-5</v>
      </c>
      <c r="I2164" s="13" t="str">
        <f t="shared" si="143"/>
        <v/>
      </c>
      <c r="J2164" s="13" t="str">
        <f t="shared" si="144"/>
        <v/>
      </c>
      <c r="K2164" s="13" t="str">
        <f t="shared" si="145"/>
        <v/>
      </c>
      <c r="L2164" s="13" t="str">
        <f t="shared" si="146"/>
        <v/>
      </c>
      <c r="P2164" s="6"/>
    </row>
    <row r="2165" spans="1:16" x14ac:dyDescent="0.25">
      <c r="A2165" s="7">
        <v>40633</v>
      </c>
      <c r="B2165" s="8">
        <v>500</v>
      </c>
      <c r="C2165" s="11">
        <v>45.82</v>
      </c>
      <c r="D2165" s="12">
        <v>41.404000000000003</v>
      </c>
      <c r="E2165" s="9" t="str">
        <f t="shared" si="147"/>
        <v/>
      </c>
      <c r="F2165" s="9" t="str">
        <f t="shared" si="148"/>
        <v/>
      </c>
      <c r="G2165" s="9" t="str">
        <f t="shared" si="149"/>
        <v/>
      </c>
      <c r="H2165" s="13">
        <v>-5</v>
      </c>
      <c r="I2165" s="13" t="str">
        <f t="shared" si="143"/>
        <v/>
      </c>
      <c r="J2165" s="13" t="str">
        <f t="shared" si="144"/>
        <v/>
      </c>
      <c r="K2165" s="13" t="str">
        <f t="shared" si="145"/>
        <v/>
      </c>
      <c r="L2165" s="13" t="str">
        <f t="shared" si="146"/>
        <v/>
      </c>
      <c r="P2165" s="5"/>
    </row>
    <row r="2166" spans="1:16" x14ac:dyDescent="0.25">
      <c r="A2166" s="7">
        <v>40633</v>
      </c>
      <c r="B2166" s="8">
        <v>600</v>
      </c>
      <c r="C2166" s="11">
        <v>55.45</v>
      </c>
      <c r="D2166" s="12">
        <v>50.335999999999999</v>
      </c>
      <c r="E2166" s="9" t="str">
        <f t="shared" si="147"/>
        <v/>
      </c>
      <c r="F2166" s="9" t="str">
        <f t="shared" si="148"/>
        <v/>
      </c>
      <c r="G2166" s="9" t="str">
        <f t="shared" si="149"/>
        <v/>
      </c>
      <c r="H2166" s="13">
        <v>-5</v>
      </c>
      <c r="I2166" s="13" t="str">
        <f t="shared" si="143"/>
        <v/>
      </c>
      <c r="J2166" s="13" t="str">
        <f t="shared" si="144"/>
        <v/>
      </c>
      <c r="K2166" s="13" t="str">
        <f t="shared" si="145"/>
        <v/>
      </c>
      <c r="L2166" s="13" t="str">
        <f t="shared" si="146"/>
        <v/>
      </c>
      <c r="P2166" s="6"/>
    </row>
    <row r="2167" spans="1:16" x14ac:dyDescent="0.25">
      <c r="A2167" s="7">
        <v>40633</v>
      </c>
      <c r="B2167" s="8">
        <v>700</v>
      </c>
      <c r="C2167" s="11">
        <v>64.59</v>
      </c>
      <c r="D2167" s="12">
        <v>63.274999999999999</v>
      </c>
      <c r="E2167" s="9" t="str">
        <f t="shared" si="147"/>
        <v/>
      </c>
      <c r="F2167" s="9" t="str">
        <f t="shared" si="148"/>
        <v/>
      </c>
      <c r="G2167" s="9" t="str">
        <f t="shared" si="149"/>
        <v/>
      </c>
      <c r="H2167" s="13">
        <v>-5</v>
      </c>
      <c r="I2167" s="13" t="str">
        <f t="shared" si="143"/>
        <v/>
      </c>
      <c r="J2167" s="13" t="str">
        <f t="shared" si="144"/>
        <v/>
      </c>
      <c r="K2167" s="13" t="str">
        <f t="shared" si="145"/>
        <v/>
      </c>
      <c r="L2167" s="13" t="str">
        <f t="shared" si="146"/>
        <v/>
      </c>
      <c r="P2167" s="5"/>
    </row>
    <row r="2168" spans="1:16" x14ac:dyDescent="0.25">
      <c r="A2168" s="7">
        <v>40633</v>
      </c>
      <c r="B2168" s="8">
        <v>800</v>
      </c>
      <c r="C2168" s="11">
        <v>65.5</v>
      </c>
      <c r="D2168" s="12">
        <v>61.182000000000002</v>
      </c>
      <c r="E2168" s="9" t="str">
        <f t="shared" si="147"/>
        <v/>
      </c>
      <c r="F2168" s="9" t="str">
        <f t="shared" si="148"/>
        <v/>
      </c>
      <c r="G2168" s="9" t="str">
        <f t="shared" si="149"/>
        <v/>
      </c>
      <c r="H2168" s="13">
        <v>-5</v>
      </c>
      <c r="I2168" s="13" t="str">
        <f t="shared" si="143"/>
        <v/>
      </c>
      <c r="J2168" s="13" t="str">
        <f t="shared" si="144"/>
        <v/>
      </c>
      <c r="K2168" s="13" t="str">
        <f t="shared" si="145"/>
        <v/>
      </c>
      <c r="L2168" s="13" t="str">
        <f t="shared" si="146"/>
        <v/>
      </c>
      <c r="P2168" s="6"/>
    </row>
    <row r="2169" spans="1:16" x14ac:dyDescent="0.25">
      <c r="A2169" s="7">
        <v>40633</v>
      </c>
      <c r="B2169" s="8">
        <v>900</v>
      </c>
      <c r="C2169" s="11">
        <v>65</v>
      </c>
      <c r="D2169" s="12">
        <v>64.337999999999994</v>
      </c>
      <c r="E2169" s="9" t="str">
        <f t="shared" si="147"/>
        <v/>
      </c>
      <c r="F2169" s="9" t="str">
        <f t="shared" si="148"/>
        <v/>
      </c>
      <c r="G2169" s="9" t="str">
        <f t="shared" si="149"/>
        <v/>
      </c>
      <c r="H2169" s="13">
        <v>-5</v>
      </c>
      <c r="I2169" s="13" t="str">
        <f t="shared" ref="I2169:I2232" si="150">IF(A2169=A2170,"",MAX(G2169-H2169,0))</f>
        <v/>
      </c>
      <c r="J2169" s="13" t="str">
        <f t="shared" ref="J2169:J2232" si="151">IF(A2169=A2170,"",I2169*10*24)</f>
        <v/>
      </c>
      <c r="K2169" s="13" t="str">
        <f t="shared" ref="K2169:K2183" si="152">IF(A2169=A2170,"",MAX(H2169-G2169,0))</f>
        <v/>
      </c>
      <c r="L2169" s="13" t="str">
        <f t="shared" ref="L2169:L2183" si="153">IF(A2169=A2170,"",K2169*10*24)</f>
        <v/>
      </c>
      <c r="P2169" s="5"/>
    </row>
    <row r="2170" spans="1:16" x14ac:dyDescent="0.25">
      <c r="A2170" s="7">
        <v>40633</v>
      </c>
      <c r="B2170" s="8">
        <v>1000</v>
      </c>
      <c r="C2170" s="11">
        <v>64.099999999999994</v>
      </c>
      <c r="D2170" s="12">
        <v>63.192</v>
      </c>
      <c r="E2170" s="9" t="str">
        <f t="shared" si="147"/>
        <v/>
      </c>
      <c r="F2170" s="9" t="str">
        <f t="shared" si="148"/>
        <v/>
      </c>
      <c r="G2170" s="9" t="str">
        <f t="shared" si="149"/>
        <v/>
      </c>
      <c r="H2170" s="13">
        <v>-5</v>
      </c>
      <c r="I2170" s="13" t="str">
        <f t="shared" si="150"/>
        <v/>
      </c>
      <c r="J2170" s="13" t="str">
        <f t="shared" si="151"/>
        <v/>
      </c>
      <c r="K2170" s="13" t="str">
        <f t="shared" si="152"/>
        <v/>
      </c>
      <c r="L2170" s="13" t="str">
        <f t="shared" si="153"/>
        <v/>
      </c>
      <c r="P2170" s="6"/>
    </row>
    <row r="2171" spans="1:16" x14ac:dyDescent="0.25">
      <c r="A2171" s="7">
        <v>40633</v>
      </c>
      <c r="B2171" s="8">
        <v>1100</v>
      </c>
      <c r="C2171" s="11">
        <v>63.68</v>
      </c>
      <c r="D2171" s="12">
        <v>63.68</v>
      </c>
      <c r="E2171" s="9" t="str">
        <f t="shared" si="147"/>
        <v/>
      </c>
      <c r="F2171" s="9" t="str">
        <f t="shared" si="148"/>
        <v/>
      </c>
      <c r="G2171" s="9" t="str">
        <f t="shared" si="149"/>
        <v/>
      </c>
      <c r="H2171" s="13">
        <v>-5</v>
      </c>
      <c r="I2171" s="13" t="str">
        <f t="shared" si="150"/>
        <v/>
      </c>
      <c r="J2171" s="13" t="str">
        <f t="shared" si="151"/>
        <v/>
      </c>
      <c r="K2171" s="13" t="str">
        <f t="shared" si="152"/>
        <v/>
      </c>
      <c r="L2171" s="13" t="str">
        <f t="shared" si="153"/>
        <v/>
      </c>
      <c r="P2171" s="5"/>
    </row>
    <row r="2172" spans="1:16" x14ac:dyDescent="0.25">
      <c r="A2172" s="7">
        <v>40633</v>
      </c>
      <c r="B2172" s="8">
        <v>1200</v>
      </c>
      <c r="C2172" s="11">
        <v>63.18</v>
      </c>
      <c r="D2172" s="12">
        <v>63.179000000000002</v>
      </c>
      <c r="E2172" s="9" t="str">
        <f t="shared" si="147"/>
        <v/>
      </c>
      <c r="F2172" s="9" t="str">
        <f t="shared" si="148"/>
        <v/>
      </c>
      <c r="G2172" s="9" t="str">
        <f t="shared" si="149"/>
        <v/>
      </c>
      <c r="H2172" s="13">
        <v>-5</v>
      </c>
      <c r="I2172" s="13" t="str">
        <f t="shared" si="150"/>
        <v/>
      </c>
      <c r="J2172" s="13" t="str">
        <f t="shared" si="151"/>
        <v/>
      </c>
      <c r="K2172" s="13" t="str">
        <f t="shared" si="152"/>
        <v/>
      </c>
      <c r="L2172" s="13" t="str">
        <f t="shared" si="153"/>
        <v/>
      </c>
      <c r="P2172" s="6"/>
    </row>
    <row r="2173" spans="1:16" x14ac:dyDescent="0.25">
      <c r="A2173" s="7">
        <v>40633</v>
      </c>
      <c r="B2173" s="8">
        <v>1300</v>
      </c>
      <c r="C2173" s="11">
        <v>59.92</v>
      </c>
      <c r="D2173" s="12">
        <v>59.920999999999999</v>
      </c>
      <c r="E2173" s="9" t="str">
        <f t="shared" si="147"/>
        <v/>
      </c>
      <c r="F2173" s="9" t="str">
        <f t="shared" si="148"/>
        <v/>
      </c>
      <c r="G2173" s="9" t="str">
        <f t="shared" si="149"/>
        <v/>
      </c>
      <c r="H2173" s="13">
        <v>-5</v>
      </c>
      <c r="I2173" s="13" t="str">
        <f t="shared" si="150"/>
        <v/>
      </c>
      <c r="J2173" s="13" t="str">
        <f t="shared" si="151"/>
        <v/>
      </c>
      <c r="K2173" s="13" t="str">
        <f t="shared" si="152"/>
        <v/>
      </c>
      <c r="L2173" s="13" t="str">
        <f t="shared" si="153"/>
        <v/>
      </c>
      <c r="P2173" s="5"/>
    </row>
    <row r="2174" spans="1:16" x14ac:dyDescent="0.25">
      <c r="A2174" s="7">
        <v>40633</v>
      </c>
      <c r="B2174" s="8">
        <v>1400</v>
      </c>
      <c r="C2174" s="11">
        <v>56.87</v>
      </c>
      <c r="D2174" s="12">
        <v>56.866999999999997</v>
      </c>
      <c r="E2174" s="9" t="str">
        <f t="shared" si="147"/>
        <v/>
      </c>
      <c r="F2174" s="9" t="str">
        <f t="shared" si="148"/>
        <v/>
      </c>
      <c r="G2174" s="9" t="str">
        <f t="shared" si="149"/>
        <v/>
      </c>
      <c r="H2174" s="13">
        <v>-5</v>
      </c>
      <c r="I2174" s="13" t="str">
        <f t="shared" si="150"/>
        <v/>
      </c>
      <c r="J2174" s="13" t="str">
        <f t="shared" si="151"/>
        <v/>
      </c>
      <c r="K2174" s="13" t="str">
        <f t="shared" si="152"/>
        <v/>
      </c>
      <c r="L2174" s="13" t="str">
        <f t="shared" si="153"/>
        <v/>
      </c>
      <c r="P2174" s="6"/>
    </row>
    <row r="2175" spans="1:16" x14ac:dyDescent="0.25">
      <c r="A2175" s="7">
        <v>40633</v>
      </c>
      <c r="B2175" s="8">
        <v>1500</v>
      </c>
      <c r="C2175" s="11">
        <v>53.56</v>
      </c>
      <c r="D2175" s="12">
        <v>53.558999999999997</v>
      </c>
      <c r="E2175" s="9" t="str">
        <f t="shared" si="147"/>
        <v/>
      </c>
      <c r="F2175" s="9" t="str">
        <f t="shared" si="148"/>
        <v/>
      </c>
      <c r="G2175" s="9" t="str">
        <f t="shared" si="149"/>
        <v/>
      </c>
      <c r="H2175" s="13">
        <v>-5</v>
      </c>
      <c r="I2175" s="13" t="str">
        <f t="shared" si="150"/>
        <v/>
      </c>
      <c r="J2175" s="13" t="str">
        <f t="shared" si="151"/>
        <v/>
      </c>
      <c r="K2175" s="13" t="str">
        <f t="shared" si="152"/>
        <v/>
      </c>
      <c r="L2175" s="13" t="str">
        <f t="shared" si="153"/>
        <v/>
      </c>
      <c r="P2175" s="5"/>
    </row>
    <row r="2176" spans="1:16" x14ac:dyDescent="0.25">
      <c r="A2176" s="7">
        <v>40633</v>
      </c>
      <c r="B2176" s="8">
        <v>1600</v>
      </c>
      <c r="C2176" s="11">
        <v>49.8</v>
      </c>
      <c r="D2176" s="12">
        <v>49.805</v>
      </c>
      <c r="E2176" s="9" t="str">
        <f t="shared" si="147"/>
        <v/>
      </c>
      <c r="F2176" s="9" t="str">
        <f t="shared" si="148"/>
        <v/>
      </c>
      <c r="G2176" s="9" t="str">
        <f t="shared" si="149"/>
        <v/>
      </c>
      <c r="H2176" s="13">
        <v>-5</v>
      </c>
      <c r="I2176" s="13" t="str">
        <f t="shared" si="150"/>
        <v/>
      </c>
      <c r="J2176" s="13" t="str">
        <f t="shared" si="151"/>
        <v/>
      </c>
      <c r="K2176" s="13" t="str">
        <f t="shared" si="152"/>
        <v/>
      </c>
      <c r="L2176" s="13" t="str">
        <f t="shared" si="153"/>
        <v/>
      </c>
      <c r="P2176" s="6"/>
    </row>
    <row r="2177" spans="1:16" x14ac:dyDescent="0.25">
      <c r="A2177" s="7">
        <v>40633</v>
      </c>
      <c r="B2177" s="8">
        <v>1700</v>
      </c>
      <c r="C2177" s="11">
        <v>47.4</v>
      </c>
      <c r="D2177" s="12">
        <v>47.402000000000001</v>
      </c>
      <c r="E2177" s="9" t="str">
        <f t="shared" si="147"/>
        <v/>
      </c>
      <c r="F2177" s="9" t="str">
        <f t="shared" si="148"/>
        <v/>
      </c>
      <c r="G2177" s="9" t="str">
        <f t="shared" si="149"/>
        <v/>
      </c>
      <c r="H2177" s="13">
        <v>-5</v>
      </c>
      <c r="I2177" s="13" t="str">
        <f t="shared" si="150"/>
        <v/>
      </c>
      <c r="J2177" s="13" t="str">
        <f t="shared" si="151"/>
        <v/>
      </c>
      <c r="K2177" s="13" t="str">
        <f t="shared" si="152"/>
        <v/>
      </c>
      <c r="L2177" s="13" t="str">
        <f t="shared" si="153"/>
        <v/>
      </c>
      <c r="P2177" s="5"/>
    </row>
    <row r="2178" spans="1:16" x14ac:dyDescent="0.25">
      <c r="A2178" s="7">
        <v>40633</v>
      </c>
      <c r="B2178" s="8">
        <v>1800</v>
      </c>
      <c r="C2178" s="11">
        <v>50</v>
      </c>
      <c r="D2178" s="12">
        <v>49.996000000000002</v>
      </c>
      <c r="E2178" s="9" t="str">
        <f t="shared" si="147"/>
        <v/>
      </c>
      <c r="F2178" s="9" t="str">
        <f t="shared" si="148"/>
        <v/>
      </c>
      <c r="G2178" s="9" t="str">
        <f t="shared" si="149"/>
        <v/>
      </c>
      <c r="H2178" s="13">
        <v>-5</v>
      </c>
      <c r="I2178" s="13" t="str">
        <f t="shared" si="150"/>
        <v/>
      </c>
      <c r="J2178" s="13" t="str">
        <f t="shared" si="151"/>
        <v/>
      </c>
      <c r="K2178" s="13" t="str">
        <f t="shared" si="152"/>
        <v/>
      </c>
      <c r="L2178" s="13" t="str">
        <f t="shared" si="153"/>
        <v/>
      </c>
      <c r="P2178" s="6"/>
    </row>
    <row r="2179" spans="1:16" x14ac:dyDescent="0.25">
      <c r="A2179" s="7">
        <v>40633</v>
      </c>
      <c r="B2179" s="8">
        <v>1900</v>
      </c>
      <c r="C2179" s="11">
        <v>57.36</v>
      </c>
      <c r="D2179" s="12">
        <v>54.185000000000002</v>
      </c>
      <c r="E2179" s="9" t="str">
        <f t="shared" si="147"/>
        <v/>
      </c>
      <c r="F2179" s="9" t="str">
        <f t="shared" si="148"/>
        <v/>
      </c>
      <c r="G2179" s="9" t="str">
        <f t="shared" si="149"/>
        <v/>
      </c>
      <c r="H2179" s="13">
        <v>-5</v>
      </c>
      <c r="I2179" s="13" t="str">
        <f t="shared" si="150"/>
        <v/>
      </c>
      <c r="J2179" s="13" t="str">
        <f t="shared" si="151"/>
        <v/>
      </c>
      <c r="K2179" s="13" t="str">
        <f t="shared" si="152"/>
        <v/>
      </c>
      <c r="L2179" s="13" t="str">
        <f t="shared" si="153"/>
        <v/>
      </c>
      <c r="P2179" s="5"/>
    </row>
    <row r="2180" spans="1:16" x14ac:dyDescent="0.25">
      <c r="A2180" s="7">
        <v>40633</v>
      </c>
      <c r="B2180" s="8">
        <v>2000</v>
      </c>
      <c r="C2180" s="11">
        <v>63.09</v>
      </c>
      <c r="D2180" s="12">
        <v>56.848999999999997</v>
      </c>
      <c r="E2180" s="9" t="str">
        <f t="shared" si="147"/>
        <v/>
      </c>
      <c r="F2180" s="9" t="str">
        <f t="shared" si="148"/>
        <v/>
      </c>
      <c r="G2180" s="9" t="str">
        <f t="shared" si="149"/>
        <v/>
      </c>
      <c r="H2180" s="13">
        <v>-5</v>
      </c>
      <c r="I2180" s="13" t="str">
        <f t="shared" si="150"/>
        <v/>
      </c>
      <c r="J2180" s="13" t="str">
        <f t="shared" si="151"/>
        <v/>
      </c>
      <c r="K2180" s="13" t="str">
        <f t="shared" si="152"/>
        <v/>
      </c>
      <c r="L2180" s="13" t="str">
        <f t="shared" si="153"/>
        <v/>
      </c>
      <c r="P2180" s="6"/>
    </row>
    <row r="2181" spans="1:16" x14ac:dyDescent="0.25">
      <c r="A2181" s="7">
        <v>40633</v>
      </c>
      <c r="B2181" s="8">
        <v>2100</v>
      </c>
      <c r="C2181" s="11">
        <v>53.98</v>
      </c>
      <c r="D2181" s="12">
        <v>53.98</v>
      </c>
      <c r="E2181" s="9" t="str">
        <f t="shared" si="147"/>
        <v/>
      </c>
      <c r="F2181" s="9" t="str">
        <f t="shared" si="148"/>
        <v/>
      </c>
      <c r="G2181" s="9" t="str">
        <f t="shared" si="149"/>
        <v/>
      </c>
      <c r="H2181" s="13">
        <v>-5</v>
      </c>
      <c r="I2181" s="13" t="str">
        <f t="shared" si="150"/>
        <v/>
      </c>
      <c r="J2181" s="13" t="str">
        <f t="shared" si="151"/>
        <v/>
      </c>
      <c r="K2181" s="13" t="str">
        <f t="shared" si="152"/>
        <v/>
      </c>
      <c r="L2181" s="13" t="str">
        <f t="shared" si="153"/>
        <v/>
      </c>
      <c r="P2181" s="5"/>
    </row>
    <row r="2182" spans="1:16" x14ac:dyDescent="0.25">
      <c r="A2182" s="7">
        <v>40633</v>
      </c>
      <c r="B2182" s="8">
        <v>2200</v>
      </c>
      <c r="C2182" s="11">
        <v>52.46</v>
      </c>
      <c r="D2182" s="12">
        <v>52.460999999999999</v>
      </c>
      <c r="E2182" s="9" t="str">
        <f t="shared" si="147"/>
        <v/>
      </c>
      <c r="F2182" s="9" t="str">
        <f t="shared" si="148"/>
        <v/>
      </c>
      <c r="G2182" s="9" t="str">
        <f t="shared" si="149"/>
        <v/>
      </c>
      <c r="H2182" s="13">
        <v>-5</v>
      </c>
      <c r="I2182" s="13" t="str">
        <f t="shared" si="150"/>
        <v/>
      </c>
      <c r="J2182" s="13" t="str">
        <f t="shared" si="151"/>
        <v/>
      </c>
      <c r="K2182" s="13" t="str">
        <f t="shared" si="152"/>
        <v/>
      </c>
      <c r="L2182" s="13" t="str">
        <f t="shared" si="153"/>
        <v/>
      </c>
      <c r="P2182" s="6"/>
    </row>
    <row r="2183" spans="1:16" x14ac:dyDescent="0.25">
      <c r="A2183" s="7">
        <v>40633</v>
      </c>
      <c r="B2183" s="8">
        <v>2300</v>
      </c>
      <c r="C2183" s="11">
        <v>46.67</v>
      </c>
      <c r="D2183" s="12">
        <v>46.673000000000002</v>
      </c>
      <c r="E2183" s="9">
        <f t="shared" si="147"/>
        <v>53.587083333333332</v>
      </c>
      <c r="F2183" s="9">
        <f t="shared" si="148"/>
        <v>51.837375000000002</v>
      </c>
      <c r="G2183" s="9">
        <f t="shared" si="149"/>
        <v>1.7497083333333308</v>
      </c>
      <c r="H2183" s="13">
        <v>-5</v>
      </c>
      <c r="I2183" s="13">
        <f t="shared" si="150"/>
        <v>6.7497083333333308</v>
      </c>
      <c r="J2183" s="13">
        <f t="shared" si="151"/>
        <v>1619.9299999999994</v>
      </c>
      <c r="K2183" s="13">
        <f t="shared" si="152"/>
        <v>0</v>
      </c>
      <c r="L2183" s="13">
        <f t="shared" si="153"/>
        <v>0</v>
      </c>
      <c r="P2183" s="5"/>
    </row>
    <row r="2184" spans="1:16" hidden="1" x14ac:dyDescent="0.25">
      <c r="A2184" s="7">
        <v>40634</v>
      </c>
      <c r="B2184" s="8">
        <v>0</v>
      </c>
      <c r="C2184" s="11">
        <v>41.86</v>
      </c>
      <c r="D2184" s="12">
        <v>41.86</v>
      </c>
      <c r="E2184" s="9" t="str">
        <f t="shared" si="147"/>
        <v/>
      </c>
      <c r="F2184" s="9" t="str">
        <f t="shared" si="148"/>
        <v/>
      </c>
      <c r="G2184" s="9" t="str">
        <f t="shared" si="149"/>
        <v/>
      </c>
      <c r="H2184" s="13">
        <v>-5</v>
      </c>
      <c r="I2184" s="13" t="str">
        <f t="shared" si="150"/>
        <v/>
      </c>
      <c r="J2184" s="13" t="str">
        <f t="shared" si="151"/>
        <v/>
      </c>
      <c r="K2184" s="13">
        <v>-5</v>
      </c>
      <c r="P2184" s="6"/>
    </row>
    <row r="2185" spans="1:16" hidden="1" x14ac:dyDescent="0.25">
      <c r="A2185" s="7">
        <v>40634</v>
      </c>
      <c r="B2185" s="8">
        <v>100</v>
      </c>
      <c r="C2185" s="11">
        <v>34.950000000000003</v>
      </c>
      <c r="D2185" s="12">
        <v>34.947000000000003</v>
      </c>
      <c r="E2185" s="9" t="str">
        <f t="shared" si="147"/>
        <v/>
      </c>
      <c r="F2185" s="9" t="str">
        <f t="shared" si="148"/>
        <v/>
      </c>
      <c r="G2185" s="9" t="str">
        <f t="shared" si="149"/>
        <v/>
      </c>
      <c r="H2185" s="13">
        <v>-5</v>
      </c>
      <c r="I2185" s="13" t="str">
        <f t="shared" si="150"/>
        <v/>
      </c>
      <c r="J2185" s="13" t="str">
        <f t="shared" si="151"/>
        <v/>
      </c>
      <c r="K2185" s="13">
        <v>-5</v>
      </c>
      <c r="P2185" s="5"/>
    </row>
    <row r="2186" spans="1:16" hidden="1" x14ac:dyDescent="0.25">
      <c r="A2186" s="7">
        <v>40634</v>
      </c>
      <c r="B2186" s="8">
        <v>200</v>
      </c>
      <c r="C2186" s="11">
        <v>34.020000000000003</v>
      </c>
      <c r="D2186" s="12">
        <v>34.017000000000003</v>
      </c>
      <c r="E2186" s="9" t="str">
        <f t="shared" si="147"/>
        <v/>
      </c>
      <c r="F2186" s="9" t="str">
        <f t="shared" si="148"/>
        <v/>
      </c>
      <c r="G2186" s="9" t="str">
        <f t="shared" si="149"/>
        <v/>
      </c>
      <c r="H2186" s="13">
        <v>-5</v>
      </c>
      <c r="I2186" s="13" t="str">
        <f t="shared" si="150"/>
        <v/>
      </c>
      <c r="J2186" s="13" t="str">
        <f t="shared" si="151"/>
        <v/>
      </c>
      <c r="K2186" s="13">
        <v>-5</v>
      </c>
      <c r="P2186" s="6"/>
    </row>
    <row r="2187" spans="1:16" hidden="1" x14ac:dyDescent="0.25">
      <c r="A2187" s="7">
        <v>40634</v>
      </c>
      <c r="B2187" s="8">
        <v>300</v>
      </c>
      <c r="C2187" s="11">
        <v>32.68</v>
      </c>
      <c r="D2187" s="12">
        <v>32.677999999999997</v>
      </c>
      <c r="E2187" s="9" t="str">
        <f t="shared" si="147"/>
        <v/>
      </c>
      <c r="F2187" s="9" t="str">
        <f t="shared" si="148"/>
        <v/>
      </c>
      <c r="G2187" s="9" t="str">
        <f t="shared" si="149"/>
        <v/>
      </c>
      <c r="H2187" s="13">
        <v>-5</v>
      </c>
      <c r="I2187" s="13" t="str">
        <f t="shared" si="150"/>
        <v/>
      </c>
      <c r="J2187" s="13" t="str">
        <f t="shared" si="151"/>
        <v/>
      </c>
      <c r="K2187" s="13">
        <v>-5</v>
      </c>
      <c r="P2187" s="5"/>
    </row>
    <row r="2188" spans="1:16" hidden="1" x14ac:dyDescent="0.25">
      <c r="A2188" s="7">
        <v>40634</v>
      </c>
      <c r="B2188" s="8">
        <v>400</v>
      </c>
      <c r="C2188" s="11">
        <v>37.01</v>
      </c>
      <c r="D2188" s="12">
        <v>37.014000000000003</v>
      </c>
      <c r="E2188" s="9" t="str">
        <f t="shared" si="147"/>
        <v/>
      </c>
      <c r="F2188" s="9" t="str">
        <f t="shared" si="148"/>
        <v/>
      </c>
      <c r="G2188" s="9" t="str">
        <f t="shared" si="149"/>
        <v/>
      </c>
      <c r="H2188" s="13">
        <v>-5</v>
      </c>
      <c r="I2188" s="13" t="str">
        <f t="shared" si="150"/>
        <v/>
      </c>
      <c r="J2188" s="13" t="str">
        <f t="shared" si="151"/>
        <v/>
      </c>
      <c r="K2188" s="13">
        <v>-5</v>
      </c>
      <c r="P2188" s="6"/>
    </row>
    <row r="2189" spans="1:16" hidden="1" x14ac:dyDescent="0.25">
      <c r="A2189" s="7">
        <v>40634</v>
      </c>
      <c r="B2189" s="8">
        <v>500</v>
      </c>
      <c r="C2189" s="11">
        <v>44.85</v>
      </c>
      <c r="D2189" s="12">
        <v>44.848999999999997</v>
      </c>
      <c r="E2189" s="9" t="str">
        <f t="shared" si="147"/>
        <v/>
      </c>
      <c r="F2189" s="9" t="str">
        <f t="shared" si="148"/>
        <v/>
      </c>
      <c r="G2189" s="9" t="str">
        <f t="shared" si="149"/>
        <v/>
      </c>
      <c r="H2189" s="13">
        <v>-5</v>
      </c>
      <c r="I2189" s="13" t="str">
        <f t="shared" si="150"/>
        <v/>
      </c>
      <c r="J2189" s="13" t="str">
        <f t="shared" si="151"/>
        <v/>
      </c>
      <c r="K2189" s="13">
        <v>-5</v>
      </c>
      <c r="P2189" s="5"/>
    </row>
    <row r="2190" spans="1:16" hidden="1" x14ac:dyDescent="0.25">
      <c r="A2190" s="7">
        <v>40634</v>
      </c>
      <c r="B2190" s="8">
        <v>600</v>
      </c>
      <c r="C2190" s="11">
        <v>59.55</v>
      </c>
      <c r="D2190" s="12">
        <v>59.55</v>
      </c>
      <c r="E2190" s="9" t="str">
        <f t="shared" si="147"/>
        <v/>
      </c>
      <c r="F2190" s="9" t="str">
        <f t="shared" si="148"/>
        <v/>
      </c>
      <c r="G2190" s="9" t="str">
        <f t="shared" si="149"/>
        <v/>
      </c>
      <c r="H2190" s="13">
        <v>-5</v>
      </c>
      <c r="I2190" s="13" t="str">
        <f t="shared" si="150"/>
        <v/>
      </c>
      <c r="J2190" s="13" t="str">
        <f t="shared" si="151"/>
        <v/>
      </c>
      <c r="K2190" s="13">
        <v>-5</v>
      </c>
      <c r="P2190" s="6"/>
    </row>
    <row r="2191" spans="1:16" hidden="1" x14ac:dyDescent="0.25">
      <c r="A2191" s="7">
        <v>40634</v>
      </c>
      <c r="B2191" s="8">
        <v>700</v>
      </c>
      <c r="C2191" s="11">
        <v>63.05</v>
      </c>
      <c r="D2191" s="12">
        <v>63.048999999999999</v>
      </c>
      <c r="E2191" s="9" t="str">
        <f t="shared" si="147"/>
        <v/>
      </c>
      <c r="F2191" s="9" t="str">
        <f t="shared" si="148"/>
        <v/>
      </c>
      <c r="G2191" s="9" t="str">
        <f t="shared" si="149"/>
        <v/>
      </c>
      <c r="H2191" s="13">
        <v>-5</v>
      </c>
      <c r="I2191" s="13" t="str">
        <f t="shared" si="150"/>
        <v/>
      </c>
      <c r="J2191" s="13" t="str">
        <f t="shared" si="151"/>
        <v/>
      </c>
      <c r="K2191" s="13">
        <v>-5</v>
      </c>
      <c r="P2191" s="5"/>
    </row>
    <row r="2192" spans="1:16" hidden="1" x14ac:dyDescent="0.25">
      <c r="A2192" s="7">
        <v>40634</v>
      </c>
      <c r="B2192" s="8">
        <v>800</v>
      </c>
      <c r="C2192" s="11">
        <v>65.91</v>
      </c>
      <c r="D2192" s="12">
        <v>65.908000000000001</v>
      </c>
      <c r="E2192" s="9" t="str">
        <f t="shared" si="147"/>
        <v/>
      </c>
      <c r="F2192" s="9" t="str">
        <f t="shared" si="148"/>
        <v/>
      </c>
      <c r="G2192" s="9" t="str">
        <f t="shared" si="149"/>
        <v/>
      </c>
      <c r="H2192" s="13">
        <v>-5</v>
      </c>
      <c r="I2192" s="13" t="str">
        <f t="shared" si="150"/>
        <v/>
      </c>
      <c r="J2192" s="13" t="str">
        <f t="shared" si="151"/>
        <v/>
      </c>
      <c r="K2192" s="13">
        <v>-5</v>
      </c>
      <c r="P2192" s="6"/>
    </row>
    <row r="2193" spans="1:16" hidden="1" x14ac:dyDescent="0.25">
      <c r="A2193" s="7">
        <v>40634</v>
      </c>
      <c r="B2193" s="8">
        <v>900</v>
      </c>
      <c r="C2193" s="11">
        <v>66.069999999999993</v>
      </c>
      <c r="D2193" s="12">
        <v>66.070999999999998</v>
      </c>
      <c r="E2193" s="9" t="str">
        <f t="shared" si="147"/>
        <v/>
      </c>
      <c r="F2193" s="9" t="str">
        <f t="shared" si="148"/>
        <v/>
      </c>
      <c r="G2193" s="9" t="str">
        <f t="shared" si="149"/>
        <v/>
      </c>
      <c r="H2193" s="13">
        <v>-5</v>
      </c>
      <c r="I2193" s="13" t="str">
        <f t="shared" si="150"/>
        <v/>
      </c>
      <c r="J2193" s="13" t="str">
        <f t="shared" si="151"/>
        <v/>
      </c>
      <c r="K2193" s="13">
        <v>-5</v>
      </c>
      <c r="P2193" s="5"/>
    </row>
    <row r="2194" spans="1:16" hidden="1" x14ac:dyDescent="0.25">
      <c r="A2194" s="7">
        <v>40634</v>
      </c>
      <c r="B2194" s="8">
        <v>1000</v>
      </c>
      <c r="C2194" s="11">
        <v>65.28</v>
      </c>
      <c r="D2194" s="12">
        <v>65.28</v>
      </c>
      <c r="E2194" s="9" t="str">
        <f t="shared" si="147"/>
        <v/>
      </c>
      <c r="F2194" s="9" t="str">
        <f t="shared" si="148"/>
        <v/>
      </c>
      <c r="G2194" s="9" t="str">
        <f t="shared" si="149"/>
        <v/>
      </c>
      <c r="H2194" s="13">
        <v>-5</v>
      </c>
      <c r="I2194" s="13" t="str">
        <f t="shared" si="150"/>
        <v/>
      </c>
      <c r="J2194" s="13" t="str">
        <f t="shared" si="151"/>
        <v/>
      </c>
      <c r="K2194" s="13">
        <v>-5</v>
      </c>
      <c r="P2194" s="6"/>
    </row>
    <row r="2195" spans="1:16" hidden="1" x14ac:dyDescent="0.25">
      <c r="A2195" s="7">
        <v>40634</v>
      </c>
      <c r="B2195" s="8">
        <v>1100</v>
      </c>
      <c r="C2195" s="11">
        <v>64.36</v>
      </c>
      <c r="D2195" s="12">
        <v>64.36</v>
      </c>
      <c r="E2195" s="9" t="str">
        <f t="shared" si="147"/>
        <v/>
      </c>
      <c r="F2195" s="9" t="str">
        <f t="shared" si="148"/>
        <v/>
      </c>
      <c r="G2195" s="9" t="str">
        <f t="shared" si="149"/>
        <v/>
      </c>
      <c r="H2195" s="13">
        <v>-5</v>
      </c>
      <c r="I2195" s="13" t="str">
        <f t="shared" si="150"/>
        <v/>
      </c>
      <c r="J2195" s="13" t="str">
        <f t="shared" si="151"/>
        <v/>
      </c>
      <c r="K2195" s="13">
        <v>-5</v>
      </c>
      <c r="P2195" s="5"/>
    </row>
    <row r="2196" spans="1:16" hidden="1" x14ac:dyDescent="0.25">
      <c r="A2196" s="7">
        <v>40634</v>
      </c>
      <c r="B2196" s="8">
        <v>1200</v>
      </c>
      <c r="C2196" s="11">
        <v>63.35</v>
      </c>
      <c r="D2196" s="12">
        <v>63.344999999999999</v>
      </c>
      <c r="E2196" s="9" t="str">
        <f t="shared" si="147"/>
        <v/>
      </c>
      <c r="F2196" s="9" t="str">
        <f t="shared" si="148"/>
        <v/>
      </c>
      <c r="G2196" s="9" t="str">
        <f t="shared" si="149"/>
        <v/>
      </c>
      <c r="H2196" s="13">
        <v>-5</v>
      </c>
      <c r="I2196" s="13" t="str">
        <f t="shared" si="150"/>
        <v/>
      </c>
      <c r="J2196" s="13" t="str">
        <f t="shared" si="151"/>
        <v/>
      </c>
      <c r="K2196" s="13">
        <v>-5</v>
      </c>
      <c r="P2196" s="6"/>
    </row>
    <row r="2197" spans="1:16" hidden="1" x14ac:dyDescent="0.25">
      <c r="A2197" s="7">
        <v>40634</v>
      </c>
      <c r="B2197" s="8">
        <v>1300</v>
      </c>
      <c r="C2197" s="11">
        <v>62.38</v>
      </c>
      <c r="D2197" s="12">
        <v>62.378999999999998</v>
      </c>
      <c r="E2197" s="9" t="str">
        <f t="shared" si="147"/>
        <v/>
      </c>
      <c r="F2197" s="9" t="str">
        <f t="shared" si="148"/>
        <v/>
      </c>
      <c r="G2197" s="9" t="str">
        <f t="shared" si="149"/>
        <v/>
      </c>
      <c r="H2197" s="13">
        <v>-5</v>
      </c>
      <c r="I2197" s="13" t="str">
        <f t="shared" si="150"/>
        <v/>
      </c>
      <c r="J2197" s="13" t="str">
        <f t="shared" si="151"/>
        <v/>
      </c>
      <c r="K2197" s="13">
        <v>-5</v>
      </c>
      <c r="P2197" s="5"/>
    </row>
    <row r="2198" spans="1:16" hidden="1" x14ac:dyDescent="0.25">
      <c r="A2198" s="7">
        <v>40634</v>
      </c>
      <c r="B2198" s="8">
        <v>1400</v>
      </c>
      <c r="C2198" s="11">
        <v>58</v>
      </c>
      <c r="D2198" s="12">
        <v>58</v>
      </c>
      <c r="E2198" s="9" t="str">
        <f t="shared" si="147"/>
        <v/>
      </c>
      <c r="F2198" s="9" t="str">
        <f t="shared" si="148"/>
        <v/>
      </c>
      <c r="G2198" s="9" t="str">
        <f t="shared" si="149"/>
        <v/>
      </c>
      <c r="H2198" s="13">
        <v>-5</v>
      </c>
      <c r="I2198" s="13" t="str">
        <f t="shared" si="150"/>
        <v/>
      </c>
      <c r="J2198" s="13" t="str">
        <f t="shared" si="151"/>
        <v/>
      </c>
      <c r="K2198" s="13">
        <v>-5</v>
      </c>
      <c r="P2198" s="6"/>
    </row>
    <row r="2199" spans="1:16" hidden="1" x14ac:dyDescent="0.25">
      <c r="A2199" s="7">
        <v>40634</v>
      </c>
      <c r="B2199" s="8">
        <v>1500</v>
      </c>
      <c r="C2199" s="11">
        <v>53.28</v>
      </c>
      <c r="D2199" s="12">
        <v>53.276000000000003</v>
      </c>
      <c r="E2199" s="9" t="str">
        <f t="shared" si="147"/>
        <v/>
      </c>
      <c r="F2199" s="9" t="str">
        <f t="shared" si="148"/>
        <v/>
      </c>
      <c r="G2199" s="9" t="str">
        <f t="shared" si="149"/>
        <v/>
      </c>
      <c r="H2199" s="13">
        <v>-5</v>
      </c>
      <c r="I2199" s="13" t="str">
        <f t="shared" si="150"/>
        <v/>
      </c>
      <c r="J2199" s="13" t="str">
        <f t="shared" si="151"/>
        <v/>
      </c>
      <c r="K2199" s="13">
        <v>-5</v>
      </c>
      <c r="P2199" s="5"/>
    </row>
    <row r="2200" spans="1:16" hidden="1" x14ac:dyDescent="0.25">
      <c r="A2200" s="7">
        <v>40634</v>
      </c>
      <c r="B2200" s="8">
        <v>1600</v>
      </c>
      <c r="C2200" s="11">
        <v>50.47</v>
      </c>
      <c r="D2200" s="12">
        <v>50.475000000000001</v>
      </c>
      <c r="E2200" s="9" t="str">
        <f t="shared" si="147"/>
        <v/>
      </c>
      <c r="F2200" s="9" t="str">
        <f t="shared" si="148"/>
        <v/>
      </c>
      <c r="G2200" s="9" t="str">
        <f t="shared" si="149"/>
        <v/>
      </c>
      <c r="H2200" s="13">
        <v>-5</v>
      </c>
      <c r="I2200" s="13" t="str">
        <f t="shared" si="150"/>
        <v/>
      </c>
      <c r="J2200" s="13" t="str">
        <f t="shared" si="151"/>
        <v/>
      </c>
      <c r="K2200" s="13">
        <v>-5</v>
      </c>
      <c r="P2200" s="6"/>
    </row>
    <row r="2201" spans="1:16" hidden="1" x14ac:dyDescent="0.25">
      <c r="A2201" s="7">
        <v>40634</v>
      </c>
      <c r="B2201" s="8">
        <v>1700</v>
      </c>
      <c r="C2201" s="11">
        <v>54.81</v>
      </c>
      <c r="D2201" s="12">
        <v>54.81</v>
      </c>
      <c r="E2201" s="9" t="str">
        <f t="shared" si="147"/>
        <v/>
      </c>
      <c r="F2201" s="9" t="str">
        <f t="shared" si="148"/>
        <v/>
      </c>
      <c r="G2201" s="9" t="str">
        <f t="shared" si="149"/>
        <v/>
      </c>
      <c r="H2201" s="13">
        <v>-5</v>
      </c>
      <c r="I2201" s="13" t="str">
        <f t="shared" si="150"/>
        <v/>
      </c>
      <c r="J2201" s="13" t="str">
        <f t="shared" si="151"/>
        <v/>
      </c>
      <c r="K2201" s="13">
        <v>-5</v>
      </c>
      <c r="P2201" s="5"/>
    </row>
    <row r="2202" spans="1:16" hidden="1" x14ac:dyDescent="0.25">
      <c r="A2202" s="7">
        <v>40634</v>
      </c>
      <c r="B2202" s="8">
        <v>1800</v>
      </c>
      <c r="C2202" s="11">
        <v>61.61</v>
      </c>
      <c r="D2202" s="12">
        <v>61.609000000000002</v>
      </c>
      <c r="E2202" s="9" t="str">
        <f t="shared" si="147"/>
        <v/>
      </c>
      <c r="F2202" s="9" t="str">
        <f t="shared" si="148"/>
        <v/>
      </c>
      <c r="G2202" s="9" t="str">
        <f t="shared" si="149"/>
        <v/>
      </c>
      <c r="H2202" s="13">
        <v>-5</v>
      </c>
      <c r="I2202" s="13" t="str">
        <f t="shared" si="150"/>
        <v/>
      </c>
      <c r="J2202" s="13" t="str">
        <f t="shared" si="151"/>
        <v/>
      </c>
      <c r="K2202" s="13">
        <v>-5</v>
      </c>
      <c r="P2202" s="6"/>
    </row>
    <row r="2203" spans="1:16" hidden="1" x14ac:dyDescent="0.25">
      <c r="A2203" s="7">
        <v>40634</v>
      </c>
      <c r="B2203" s="8">
        <v>1900</v>
      </c>
      <c r="C2203" s="11">
        <v>62.65</v>
      </c>
      <c r="D2203" s="12">
        <v>62.646999999999998</v>
      </c>
      <c r="E2203" s="9" t="str">
        <f t="shared" si="147"/>
        <v/>
      </c>
      <c r="F2203" s="9" t="str">
        <f t="shared" si="148"/>
        <v/>
      </c>
      <c r="G2203" s="9" t="str">
        <f t="shared" si="149"/>
        <v/>
      </c>
      <c r="H2203" s="13">
        <v>-5</v>
      </c>
      <c r="I2203" s="13" t="str">
        <f t="shared" si="150"/>
        <v/>
      </c>
      <c r="J2203" s="13" t="str">
        <f t="shared" si="151"/>
        <v/>
      </c>
      <c r="K2203" s="13">
        <v>-5</v>
      </c>
      <c r="P2203" s="5"/>
    </row>
    <row r="2204" spans="1:16" hidden="1" x14ac:dyDescent="0.25">
      <c r="A2204" s="7">
        <v>40634</v>
      </c>
      <c r="B2204" s="8">
        <v>2000</v>
      </c>
      <c r="C2204" s="11">
        <v>62.9</v>
      </c>
      <c r="D2204" s="12">
        <v>62.902999999999999</v>
      </c>
      <c r="E2204" s="9" t="str">
        <f t="shared" si="147"/>
        <v/>
      </c>
      <c r="F2204" s="9" t="str">
        <f t="shared" si="148"/>
        <v/>
      </c>
      <c r="G2204" s="9" t="str">
        <f t="shared" si="149"/>
        <v/>
      </c>
      <c r="H2204" s="13">
        <v>-5</v>
      </c>
      <c r="I2204" s="13" t="str">
        <f t="shared" si="150"/>
        <v/>
      </c>
      <c r="J2204" s="13" t="str">
        <f t="shared" si="151"/>
        <v/>
      </c>
      <c r="K2204" s="13">
        <v>-5</v>
      </c>
      <c r="P2204" s="6"/>
    </row>
    <row r="2205" spans="1:16" hidden="1" x14ac:dyDescent="0.25">
      <c r="A2205" s="7">
        <v>40634</v>
      </c>
      <c r="B2205" s="8">
        <v>2100</v>
      </c>
      <c r="C2205" s="11">
        <v>60.69</v>
      </c>
      <c r="D2205" s="12">
        <v>60.487000000000002</v>
      </c>
      <c r="E2205" s="9" t="str">
        <f t="shared" si="147"/>
        <v/>
      </c>
      <c r="F2205" s="9" t="str">
        <f t="shared" si="148"/>
        <v/>
      </c>
      <c r="G2205" s="9" t="str">
        <f t="shared" si="149"/>
        <v/>
      </c>
      <c r="H2205" s="13">
        <v>-5</v>
      </c>
      <c r="I2205" s="13" t="str">
        <f t="shared" si="150"/>
        <v/>
      </c>
      <c r="J2205" s="13" t="str">
        <f t="shared" si="151"/>
        <v/>
      </c>
      <c r="K2205" s="13">
        <v>-5</v>
      </c>
      <c r="P2205" s="5"/>
    </row>
    <row r="2206" spans="1:16" hidden="1" x14ac:dyDescent="0.25">
      <c r="A2206" s="7">
        <v>40634</v>
      </c>
      <c r="B2206" s="8">
        <v>2200</v>
      </c>
      <c r="C2206" s="11">
        <v>57.34</v>
      </c>
      <c r="D2206" s="12">
        <v>57.341999999999999</v>
      </c>
      <c r="E2206" s="9" t="str">
        <f t="shared" si="147"/>
        <v/>
      </c>
      <c r="F2206" s="9" t="str">
        <f t="shared" si="148"/>
        <v/>
      </c>
      <c r="G2206" s="9" t="str">
        <f t="shared" si="149"/>
        <v/>
      </c>
      <c r="H2206" s="13">
        <v>-5</v>
      </c>
      <c r="I2206" s="13" t="str">
        <f t="shared" si="150"/>
        <v/>
      </c>
      <c r="J2206" s="13" t="str">
        <f t="shared" si="151"/>
        <v/>
      </c>
      <c r="K2206" s="13">
        <v>-5</v>
      </c>
      <c r="P2206" s="6"/>
    </row>
    <row r="2207" spans="1:16" hidden="1" x14ac:dyDescent="0.25">
      <c r="A2207" s="7">
        <v>40634</v>
      </c>
      <c r="B2207" s="8">
        <v>2300</v>
      </c>
      <c r="C2207" s="11">
        <v>55.37</v>
      </c>
      <c r="D2207" s="12">
        <v>55.37</v>
      </c>
      <c r="E2207" s="9">
        <f t="shared" si="147"/>
        <v>54.685000000000002</v>
      </c>
      <c r="F2207" s="9">
        <f t="shared" si="148"/>
        <v>54.676083333333338</v>
      </c>
      <c r="G2207" s="9">
        <f t="shared" si="149"/>
        <v>8.9166666666642413E-3</v>
      </c>
      <c r="H2207" s="13">
        <v>-5</v>
      </c>
      <c r="I2207" s="13">
        <f t="shared" si="150"/>
        <v>5.0089166666666642</v>
      </c>
      <c r="J2207" s="13">
        <f t="shared" si="151"/>
        <v>1202.1399999999994</v>
      </c>
      <c r="K2207" s="13">
        <v>-5</v>
      </c>
      <c r="P2207" s="5"/>
    </row>
    <row r="2208" spans="1:16" hidden="1" x14ac:dyDescent="0.25">
      <c r="A2208" s="7">
        <v>40635</v>
      </c>
      <c r="B2208" s="8">
        <v>0</v>
      </c>
      <c r="C2208" s="11">
        <v>53.87</v>
      </c>
      <c r="D2208" s="12">
        <v>53.874000000000002</v>
      </c>
      <c r="E2208" s="9" t="str">
        <f t="shared" si="147"/>
        <v/>
      </c>
      <c r="F2208" s="9" t="str">
        <f t="shared" si="148"/>
        <v/>
      </c>
      <c r="G2208" s="9" t="str">
        <f t="shared" si="149"/>
        <v/>
      </c>
      <c r="H2208" s="13">
        <v>-5</v>
      </c>
      <c r="I2208" s="13" t="str">
        <f t="shared" si="150"/>
        <v/>
      </c>
      <c r="J2208" s="13" t="str">
        <f t="shared" si="151"/>
        <v/>
      </c>
      <c r="K2208" s="13">
        <v>-5</v>
      </c>
      <c r="P2208" s="6"/>
    </row>
    <row r="2209" spans="1:16" hidden="1" x14ac:dyDescent="0.25">
      <c r="A2209" s="7">
        <v>40635</v>
      </c>
      <c r="B2209" s="8">
        <v>100</v>
      </c>
      <c r="C2209" s="11">
        <v>52.29</v>
      </c>
      <c r="D2209" s="12">
        <v>52.287999999999997</v>
      </c>
      <c r="E2209" s="9" t="str">
        <f t="shared" si="147"/>
        <v/>
      </c>
      <c r="F2209" s="9" t="str">
        <f t="shared" si="148"/>
        <v/>
      </c>
      <c r="G2209" s="9" t="str">
        <f t="shared" si="149"/>
        <v/>
      </c>
      <c r="H2209" s="13">
        <v>-5</v>
      </c>
      <c r="I2209" s="13" t="str">
        <f t="shared" si="150"/>
        <v/>
      </c>
      <c r="J2209" s="13" t="str">
        <f t="shared" si="151"/>
        <v/>
      </c>
      <c r="K2209" s="13">
        <v>-5</v>
      </c>
      <c r="P2209" s="5"/>
    </row>
    <row r="2210" spans="1:16" hidden="1" x14ac:dyDescent="0.25">
      <c r="A2210" s="7">
        <v>40635</v>
      </c>
      <c r="B2210" s="8">
        <v>200</v>
      </c>
      <c r="C2210" s="11">
        <v>48</v>
      </c>
      <c r="D2210" s="12">
        <v>48</v>
      </c>
      <c r="E2210" s="9" t="str">
        <f t="shared" si="147"/>
        <v/>
      </c>
      <c r="F2210" s="9" t="str">
        <f t="shared" si="148"/>
        <v/>
      </c>
      <c r="G2210" s="9" t="str">
        <f t="shared" si="149"/>
        <v/>
      </c>
      <c r="H2210" s="13">
        <v>-5</v>
      </c>
      <c r="I2210" s="13" t="str">
        <f t="shared" si="150"/>
        <v/>
      </c>
      <c r="J2210" s="13" t="str">
        <f t="shared" si="151"/>
        <v/>
      </c>
      <c r="K2210" s="13">
        <v>-5</v>
      </c>
      <c r="P2210" s="6"/>
    </row>
    <row r="2211" spans="1:16" hidden="1" x14ac:dyDescent="0.25">
      <c r="A2211" s="7">
        <v>40635</v>
      </c>
      <c r="B2211" s="8">
        <v>300</v>
      </c>
      <c r="C2211" s="11">
        <v>45.24</v>
      </c>
      <c r="D2211" s="12">
        <v>44.558</v>
      </c>
      <c r="E2211" s="9" t="str">
        <f t="shared" si="147"/>
        <v/>
      </c>
      <c r="F2211" s="9" t="str">
        <f t="shared" si="148"/>
        <v/>
      </c>
      <c r="G2211" s="9" t="str">
        <f t="shared" si="149"/>
        <v/>
      </c>
      <c r="H2211" s="13">
        <v>-5</v>
      </c>
      <c r="I2211" s="13" t="str">
        <f t="shared" si="150"/>
        <v/>
      </c>
      <c r="J2211" s="13" t="str">
        <f t="shared" si="151"/>
        <v/>
      </c>
      <c r="K2211" s="13">
        <v>-5</v>
      </c>
      <c r="P2211" s="5"/>
    </row>
    <row r="2212" spans="1:16" hidden="1" x14ac:dyDescent="0.25">
      <c r="A2212" s="7">
        <v>40635</v>
      </c>
      <c r="B2212" s="8">
        <v>400</v>
      </c>
      <c r="C2212" s="11">
        <v>45.74</v>
      </c>
      <c r="D2212" s="12">
        <v>39.148000000000003</v>
      </c>
      <c r="E2212" s="9" t="str">
        <f t="shared" si="147"/>
        <v/>
      </c>
      <c r="F2212" s="9" t="str">
        <f t="shared" si="148"/>
        <v/>
      </c>
      <c r="G2212" s="9" t="str">
        <f t="shared" si="149"/>
        <v/>
      </c>
      <c r="H2212" s="13">
        <v>-5</v>
      </c>
      <c r="I2212" s="13" t="str">
        <f t="shared" si="150"/>
        <v/>
      </c>
      <c r="J2212" s="13" t="str">
        <f t="shared" si="151"/>
        <v/>
      </c>
      <c r="K2212" s="13">
        <v>-5</v>
      </c>
      <c r="P2212" s="6"/>
    </row>
    <row r="2213" spans="1:16" hidden="1" x14ac:dyDescent="0.25">
      <c r="A2213" s="7">
        <v>40635</v>
      </c>
      <c r="B2213" s="8">
        <v>500</v>
      </c>
      <c r="C2213" s="11">
        <v>45.06</v>
      </c>
      <c r="D2213" s="12">
        <v>40.203000000000003</v>
      </c>
      <c r="E2213" s="9" t="str">
        <f t="shared" si="147"/>
        <v/>
      </c>
      <c r="F2213" s="9" t="str">
        <f t="shared" si="148"/>
        <v/>
      </c>
      <c r="G2213" s="9" t="str">
        <f t="shared" si="149"/>
        <v/>
      </c>
      <c r="H2213" s="13">
        <v>-5</v>
      </c>
      <c r="I2213" s="13" t="str">
        <f t="shared" si="150"/>
        <v/>
      </c>
      <c r="J2213" s="13" t="str">
        <f t="shared" si="151"/>
        <v/>
      </c>
      <c r="K2213" s="13">
        <v>-5</v>
      </c>
      <c r="P2213" s="5"/>
    </row>
    <row r="2214" spans="1:16" hidden="1" x14ac:dyDescent="0.25">
      <c r="A2214" s="7">
        <v>40635</v>
      </c>
      <c r="B2214" s="8">
        <v>600</v>
      </c>
      <c r="C2214" s="11">
        <v>48.04</v>
      </c>
      <c r="D2214" s="12">
        <v>48.04</v>
      </c>
      <c r="E2214" s="9" t="str">
        <f t="shared" si="147"/>
        <v/>
      </c>
      <c r="F2214" s="9" t="str">
        <f t="shared" si="148"/>
        <v/>
      </c>
      <c r="G2214" s="9" t="str">
        <f t="shared" si="149"/>
        <v/>
      </c>
      <c r="H2214" s="13">
        <v>-5</v>
      </c>
      <c r="I2214" s="13" t="str">
        <f t="shared" si="150"/>
        <v/>
      </c>
      <c r="J2214" s="13" t="str">
        <f t="shared" si="151"/>
        <v/>
      </c>
      <c r="K2214" s="13">
        <v>-5</v>
      </c>
      <c r="P2214" s="6"/>
    </row>
    <row r="2215" spans="1:16" hidden="1" x14ac:dyDescent="0.25">
      <c r="A2215" s="7">
        <v>40635</v>
      </c>
      <c r="B2215" s="8">
        <v>700</v>
      </c>
      <c r="C2215" s="11">
        <v>52.26</v>
      </c>
      <c r="D2215" s="12">
        <v>52.262</v>
      </c>
      <c r="E2215" s="9" t="str">
        <f t="shared" si="147"/>
        <v/>
      </c>
      <c r="F2215" s="9" t="str">
        <f t="shared" si="148"/>
        <v/>
      </c>
      <c r="G2215" s="9" t="str">
        <f t="shared" si="149"/>
        <v/>
      </c>
      <c r="H2215" s="13">
        <v>-5</v>
      </c>
      <c r="I2215" s="13" t="str">
        <f t="shared" si="150"/>
        <v/>
      </c>
      <c r="J2215" s="13" t="str">
        <f t="shared" si="151"/>
        <v/>
      </c>
      <c r="K2215" s="13">
        <v>-5</v>
      </c>
      <c r="P2215" s="5"/>
    </row>
    <row r="2216" spans="1:16" hidden="1" x14ac:dyDescent="0.25">
      <c r="A2216" s="7">
        <v>40635</v>
      </c>
      <c r="B2216" s="8">
        <v>800</v>
      </c>
      <c r="C2216" s="11">
        <v>59.62</v>
      </c>
      <c r="D2216" s="12">
        <v>59.08</v>
      </c>
      <c r="E2216" s="9" t="str">
        <f t="shared" si="147"/>
        <v/>
      </c>
      <c r="F2216" s="9" t="str">
        <f t="shared" si="148"/>
        <v/>
      </c>
      <c r="G2216" s="9" t="str">
        <f t="shared" si="149"/>
        <v/>
      </c>
      <c r="H2216" s="13">
        <v>-5</v>
      </c>
      <c r="I2216" s="13" t="str">
        <f t="shared" si="150"/>
        <v/>
      </c>
      <c r="J2216" s="13" t="str">
        <f t="shared" si="151"/>
        <v/>
      </c>
      <c r="K2216" s="13">
        <v>-5</v>
      </c>
      <c r="P2216" s="6"/>
    </row>
    <row r="2217" spans="1:16" hidden="1" x14ac:dyDescent="0.25">
      <c r="A2217" s="7">
        <v>40635</v>
      </c>
      <c r="B2217" s="8">
        <v>900</v>
      </c>
      <c r="C2217" s="11">
        <v>62.72</v>
      </c>
      <c r="D2217" s="12">
        <v>62.719000000000001</v>
      </c>
      <c r="E2217" s="9" t="str">
        <f t="shared" si="147"/>
        <v/>
      </c>
      <c r="F2217" s="9" t="str">
        <f t="shared" si="148"/>
        <v/>
      </c>
      <c r="G2217" s="9" t="str">
        <f t="shared" si="149"/>
        <v/>
      </c>
      <c r="H2217" s="13">
        <v>-5</v>
      </c>
      <c r="I2217" s="13" t="str">
        <f t="shared" si="150"/>
        <v/>
      </c>
      <c r="J2217" s="13" t="str">
        <f t="shared" si="151"/>
        <v/>
      </c>
      <c r="K2217" s="13">
        <v>-5</v>
      </c>
      <c r="P2217" s="5"/>
    </row>
    <row r="2218" spans="1:16" hidden="1" x14ac:dyDescent="0.25">
      <c r="A2218" s="7">
        <v>40635</v>
      </c>
      <c r="B2218" s="8">
        <v>1000</v>
      </c>
      <c r="C2218" s="11">
        <v>60.59</v>
      </c>
      <c r="D2218" s="12">
        <v>60.593000000000004</v>
      </c>
      <c r="E2218" s="9" t="str">
        <f t="shared" si="147"/>
        <v/>
      </c>
      <c r="F2218" s="9" t="str">
        <f t="shared" si="148"/>
        <v/>
      </c>
      <c r="G2218" s="9" t="str">
        <f t="shared" si="149"/>
        <v/>
      </c>
      <c r="H2218" s="13">
        <v>-5</v>
      </c>
      <c r="I2218" s="13" t="str">
        <f t="shared" si="150"/>
        <v/>
      </c>
      <c r="J2218" s="13" t="str">
        <f t="shared" si="151"/>
        <v/>
      </c>
      <c r="K2218" s="13">
        <v>-5</v>
      </c>
      <c r="P2218" s="6"/>
    </row>
    <row r="2219" spans="1:16" hidden="1" x14ac:dyDescent="0.25">
      <c r="A2219" s="7">
        <v>40635</v>
      </c>
      <c r="B2219" s="8">
        <v>1100</v>
      </c>
      <c r="C2219" s="11">
        <v>56.28</v>
      </c>
      <c r="D2219" s="12">
        <v>56.279000000000003</v>
      </c>
      <c r="E2219" s="9" t="str">
        <f t="shared" si="147"/>
        <v/>
      </c>
      <c r="F2219" s="9" t="str">
        <f t="shared" si="148"/>
        <v/>
      </c>
      <c r="G2219" s="9" t="str">
        <f t="shared" si="149"/>
        <v/>
      </c>
      <c r="H2219" s="13">
        <v>-5</v>
      </c>
      <c r="I2219" s="13" t="str">
        <f t="shared" si="150"/>
        <v/>
      </c>
      <c r="J2219" s="13" t="str">
        <f t="shared" si="151"/>
        <v/>
      </c>
      <c r="K2219" s="13">
        <v>-5</v>
      </c>
      <c r="P2219" s="5"/>
    </row>
    <row r="2220" spans="1:16" hidden="1" x14ac:dyDescent="0.25">
      <c r="A2220" s="7">
        <v>40635</v>
      </c>
      <c r="B2220" s="8">
        <v>1200</v>
      </c>
      <c r="C2220" s="11">
        <v>52.43</v>
      </c>
      <c r="D2220" s="12">
        <v>52.43</v>
      </c>
      <c r="E2220" s="9" t="str">
        <f t="shared" si="147"/>
        <v/>
      </c>
      <c r="F2220" s="9" t="str">
        <f t="shared" si="148"/>
        <v/>
      </c>
      <c r="G2220" s="9" t="str">
        <f t="shared" si="149"/>
        <v/>
      </c>
      <c r="H2220" s="13">
        <v>-5</v>
      </c>
      <c r="I2220" s="13" t="str">
        <f t="shared" si="150"/>
        <v/>
      </c>
      <c r="J2220" s="13" t="str">
        <f t="shared" si="151"/>
        <v/>
      </c>
      <c r="K2220" s="13">
        <v>-5</v>
      </c>
      <c r="P2220" s="6"/>
    </row>
    <row r="2221" spans="1:16" hidden="1" x14ac:dyDescent="0.25">
      <c r="A2221" s="7">
        <v>40635</v>
      </c>
      <c r="B2221" s="8">
        <v>1300</v>
      </c>
      <c r="C2221" s="11">
        <v>46.35</v>
      </c>
      <c r="D2221" s="12">
        <v>46.35</v>
      </c>
      <c r="E2221" s="9" t="str">
        <f t="shared" si="147"/>
        <v/>
      </c>
      <c r="F2221" s="9" t="str">
        <f t="shared" si="148"/>
        <v/>
      </c>
      <c r="G2221" s="9" t="str">
        <f t="shared" si="149"/>
        <v/>
      </c>
      <c r="H2221" s="13">
        <v>-5</v>
      </c>
      <c r="I2221" s="13" t="str">
        <f t="shared" si="150"/>
        <v/>
      </c>
      <c r="J2221" s="13" t="str">
        <f t="shared" si="151"/>
        <v/>
      </c>
      <c r="K2221" s="13">
        <v>-5</v>
      </c>
      <c r="P2221" s="5"/>
    </row>
    <row r="2222" spans="1:16" hidden="1" x14ac:dyDescent="0.25">
      <c r="A2222" s="7">
        <v>40635</v>
      </c>
      <c r="B2222" s="8">
        <v>1400</v>
      </c>
      <c r="C2222" s="11">
        <v>44.99</v>
      </c>
      <c r="D2222" s="12">
        <v>44.988</v>
      </c>
      <c r="E2222" s="9" t="str">
        <f t="shared" si="147"/>
        <v/>
      </c>
      <c r="F2222" s="9" t="str">
        <f t="shared" si="148"/>
        <v/>
      </c>
      <c r="G2222" s="9" t="str">
        <f t="shared" si="149"/>
        <v/>
      </c>
      <c r="H2222" s="13">
        <v>-5</v>
      </c>
      <c r="I2222" s="13" t="str">
        <f t="shared" si="150"/>
        <v/>
      </c>
      <c r="J2222" s="13" t="str">
        <f t="shared" si="151"/>
        <v/>
      </c>
      <c r="K2222" s="13">
        <v>-5</v>
      </c>
      <c r="P2222" s="6"/>
    </row>
    <row r="2223" spans="1:16" hidden="1" x14ac:dyDescent="0.25">
      <c r="A2223" s="7">
        <v>40635</v>
      </c>
      <c r="B2223" s="8">
        <v>1500</v>
      </c>
      <c r="C2223" s="11">
        <v>42.44</v>
      </c>
      <c r="D2223" s="12">
        <v>42.44</v>
      </c>
      <c r="E2223" s="9" t="str">
        <f t="shared" si="147"/>
        <v/>
      </c>
      <c r="F2223" s="9" t="str">
        <f t="shared" si="148"/>
        <v/>
      </c>
      <c r="G2223" s="9" t="str">
        <f t="shared" si="149"/>
        <v/>
      </c>
      <c r="H2223" s="13">
        <v>-5</v>
      </c>
      <c r="I2223" s="13" t="str">
        <f t="shared" si="150"/>
        <v/>
      </c>
      <c r="J2223" s="13" t="str">
        <f t="shared" si="151"/>
        <v/>
      </c>
      <c r="K2223" s="13">
        <v>-5</v>
      </c>
      <c r="P2223" s="5"/>
    </row>
    <row r="2224" spans="1:16" hidden="1" x14ac:dyDescent="0.25">
      <c r="A2224" s="7">
        <v>40635</v>
      </c>
      <c r="B2224" s="8">
        <v>1600</v>
      </c>
      <c r="C2224" s="11">
        <v>43.16</v>
      </c>
      <c r="D2224" s="12">
        <v>43.16</v>
      </c>
      <c r="E2224" s="9" t="str">
        <f t="shared" si="147"/>
        <v/>
      </c>
      <c r="F2224" s="9" t="str">
        <f t="shared" si="148"/>
        <v/>
      </c>
      <c r="G2224" s="9" t="str">
        <f t="shared" si="149"/>
        <v/>
      </c>
      <c r="H2224" s="13">
        <v>-5</v>
      </c>
      <c r="I2224" s="13" t="str">
        <f t="shared" si="150"/>
        <v/>
      </c>
      <c r="J2224" s="13" t="str">
        <f t="shared" si="151"/>
        <v/>
      </c>
      <c r="K2224" s="13">
        <v>-5</v>
      </c>
      <c r="P2224" s="6"/>
    </row>
    <row r="2225" spans="1:16" hidden="1" x14ac:dyDescent="0.25">
      <c r="A2225" s="7">
        <v>40635</v>
      </c>
      <c r="B2225" s="8">
        <v>1700</v>
      </c>
      <c r="C2225" s="11">
        <v>47.1</v>
      </c>
      <c r="D2225" s="12">
        <v>47.1</v>
      </c>
      <c r="E2225" s="9" t="str">
        <f t="shared" ref="E2225:E2288" si="154">IF(A2225=A2226,"",AVERAGE(C2202:C2225))</f>
        <v/>
      </c>
      <c r="F2225" s="9" t="str">
        <f t="shared" ref="F2225:F2288" si="155">IF(A2225=A2226,"",AVERAGE(D2202:D2225))</f>
        <v/>
      </c>
      <c r="G2225" s="9" t="str">
        <f t="shared" ref="G2225:G2288" si="156">IF(A2225=A2226,"",E2225-F2225)</f>
        <v/>
      </c>
      <c r="H2225" s="13">
        <v>-5</v>
      </c>
      <c r="I2225" s="13" t="str">
        <f t="shared" si="150"/>
        <v/>
      </c>
      <c r="J2225" s="13" t="str">
        <f t="shared" si="151"/>
        <v/>
      </c>
      <c r="K2225" s="13">
        <v>-5</v>
      </c>
      <c r="P2225" s="5"/>
    </row>
    <row r="2226" spans="1:16" hidden="1" x14ac:dyDescent="0.25">
      <c r="A2226" s="7">
        <v>40635</v>
      </c>
      <c r="B2226" s="8">
        <v>1800</v>
      </c>
      <c r="C2226" s="11">
        <v>53.37</v>
      </c>
      <c r="D2226" s="12">
        <v>53.37</v>
      </c>
      <c r="E2226" s="9" t="str">
        <f t="shared" si="154"/>
        <v/>
      </c>
      <c r="F2226" s="9" t="str">
        <f t="shared" si="155"/>
        <v/>
      </c>
      <c r="G2226" s="9" t="str">
        <f t="shared" si="156"/>
        <v/>
      </c>
      <c r="H2226" s="13">
        <v>-5</v>
      </c>
      <c r="I2226" s="13" t="str">
        <f t="shared" si="150"/>
        <v/>
      </c>
      <c r="J2226" s="13" t="str">
        <f t="shared" si="151"/>
        <v/>
      </c>
      <c r="K2226" s="13">
        <v>-5</v>
      </c>
      <c r="P2226" s="6"/>
    </row>
    <row r="2227" spans="1:16" hidden="1" x14ac:dyDescent="0.25">
      <c r="A2227" s="7">
        <v>40635</v>
      </c>
      <c r="B2227" s="8">
        <v>1900</v>
      </c>
      <c r="C2227" s="11">
        <v>59.86</v>
      </c>
      <c r="D2227" s="12">
        <v>59.86</v>
      </c>
      <c r="E2227" s="9" t="str">
        <f t="shared" si="154"/>
        <v/>
      </c>
      <c r="F2227" s="9" t="str">
        <f t="shared" si="155"/>
        <v/>
      </c>
      <c r="G2227" s="9" t="str">
        <f t="shared" si="156"/>
        <v/>
      </c>
      <c r="H2227" s="13">
        <v>-5</v>
      </c>
      <c r="I2227" s="13" t="str">
        <f t="shared" si="150"/>
        <v/>
      </c>
      <c r="J2227" s="13" t="str">
        <f t="shared" si="151"/>
        <v/>
      </c>
      <c r="K2227" s="13">
        <v>-5</v>
      </c>
      <c r="P2227" s="5"/>
    </row>
    <row r="2228" spans="1:16" hidden="1" x14ac:dyDescent="0.25">
      <c r="A2228" s="7">
        <v>40635</v>
      </c>
      <c r="B2228" s="8">
        <v>2000</v>
      </c>
      <c r="C2228" s="11">
        <v>61.26</v>
      </c>
      <c r="D2228" s="12">
        <v>61.261000000000003</v>
      </c>
      <c r="E2228" s="9" t="str">
        <f t="shared" si="154"/>
        <v/>
      </c>
      <c r="F2228" s="9" t="str">
        <f t="shared" si="155"/>
        <v/>
      </c>
      <c r="G2228" s="9" t="str">
        <f t="shared" si="156"/>
        <v/>
      </c>
      <c r="H2228" s="13">
        <v>-5</v>
      </c>
      <c r="I2228" s="13" t="str">
        <f t="shared" si="150"/>
        <v/>
      </c>
      <c r="J2228" s="13" t="str">
        <f t="shared" si="151"/>
        <v/>
      </c>
      <c r="K2228" s="13">
        <v>-5</v>
      </c>
      <c r="P2228" s="6"/>
    </row>
    <row r="2229" spans="1:16" hidden="1" x14ac:dyDescent="0.25">
      <c r="A2229" s="7">
        <v>40635</v>
      </c>
      <c r="B2229" s="8">
        <v>2100</v>
      </c>
      <c r="C2229" s="11">
        <v>56.4</v>
      </c>
      <c r="D2229" s="12">
        <v>56.404000000000003</v>
      </c>
      <c r="E2229" s="9" t="str">
        <f t="shared" si="154"/>
        <v/>
      </c>
      <c r="F2229" s="9" t="str">
        <f t="shared" si="155"/>
        <v/>
      </c>
      <c r="G2229" s="9" t="str">
        <f t="shared" si="156"/>
        <v/>
      </c>
      <c r="H2229" s="13">
        <v>-5</v>
      </c>
      <c r="I2229" s="13" t="str">
        <f t="shared" si="150"/>
        <v/>
      </c>
      <c r="J2229" s="13" t="str">
        <f t="shared" si="151"/>
        <v/>
      </c>
      <c r="K2229" s="13">
        <v>-5</v>
      </c>
      <c r="P2229" s="5"/>
    </row>
    <row r="2230" spans="1:16" hidden="1" x14ac:dyDescent="0.25">
      <c r="A2230" s="7">
        <v>40635</v>
      </c>
      <c r="B2230" s="8">
        <v>2200</v>
      </c>
      <c r="C2230" s="11">
        <v>56.35</v>
      </c>
      <c r="D2230" s="12">
        <v>56.35</v>
      </c>
      <c r="E2230" s="9" t="str">
        <f t="shared" si="154"/>
        <v/>
      </c>
      <c r="F2230" s="9" t="str">
        <f t="shared" si="155"/>
        <v/>
      </c>
      <c r="G2230" s="9" t="str">
        <f t="shared" si="156"/>
        <v/>
      </c>
      <c r="H2230" s="13">
        <v>-5</v>
      </c>
      <c r="I2230" s="13" t="str">
        <f t="shared" si="150"/>
        <v/>
      </c>
      <c r="J2230" s="13" t="str">
        <f t="shared" si="151"/>
        <v/>
      </c>
      <c r="K2230" s="13">
        <v>-5</v>
      </c>
      <c r="P2230" s="6"/>
    </row>
    <row r="2231" spans="1:16" hidden="1" x14ac:dyDescent="0.25">
      <c r="A2231" s="7">
        <v>40635</v>
      </c>
      <c r="B2231" s="8">
        <v>2300</v>
      </c>
      <c r="C2231" s="11">
        <v>54.93</v>
      </c>
      <c r="D2231" s="12">
        <v>54.93</v>
      </c>
      <c r="E2231" s="9">
        <f t="shared" si="154"/>
        <v>52.014583333333341</v>
      </c>
      <c r="F2231" s="9">
        <f t="shared" si="155"/>
        <v>51.486958333333327</v>
      </c>
      <c r="G2231" s="9">
        <f t="shared" si="156"/>
        <v>0.52762500000001467</v>
      </c>
      <c r="H2231" s="13">
        <v>-5</v>
      </c>
      <c r="I2231" s="13">
        <f t="shared" si="150"/>
        <v>5.5276250000000147</v>
      </c>
      <c r="J2231" s="13">
        <f t="shared" si="151"/>
        <v>1326.6300000000035</v>
      </c>
      <c r="K2231" s="13">
        <v>-5</v>
      </c>
      <c r="P2231" s="5"/>
    </row>
    <row r="2232" spans="1:16" hidden="1" x14ac:dyDescent="0.25">
      <c r="A2232" s="7">
        <v>40636</v>
      </c>
      <c r="B2232" s="8">
        <v>0</v>
      </c>
      <c r="C2232" s="11">
        <v>43.92</v>
      </c>
      <c r="D2232" s="12">
        <v>43.920999999999999</v>
      </c>
      <c r="E2232" s="9" t="str">
        <f t="shared" si="154"/>
        <v/>
      </c>
      <c r="F2232" s="9" t="str">
        <f t="shared" si="155"/>
        <v/>
      </c>
      <c r="G2232" s="9" t="str">
        <f t="shared" si="156"/>
        <v/>
      </c>
      <c r="H2232" s="13">
        <v>-5</v>
      </c>
      <c r="I2232" s="13" t="str">
        <f t="shared" si="150"/>
        <v/>
      </c>
      <c r="J2232" s="13" t="str">
        <f t="shared" si="151"/>
        <v/>
      </c>
      <c r="K2232" s="13">
        <v>-5</v>
      </c>
      <c r="P2232" s="6"/>
    </row>
    <row r="2233" spans="1:16" hidden="1" x14ac:dyDescent="0.25">
      <c r="A2233" s="7">
        <v>40636</v>
      </c>
      <c r="B2233" s="8">
        <v>100</v>
      </c>
      <c r="C2233" s="11">
        <v>40.630000000000003</v>
      </c>
      <c r="D2233" s="12">
        <v>40.630000000000003</v>
      </c>
      <c r="E2233" s="9" t="str">
        <f t="shared" si="154"/>
        <v/>
      </c>
      <c r="F2233" s="9" t="str">
        <f t="shared" si="155"/>
        <v/>
      </c>
      <c r="G2233" s="9" t="str">
        <f t="shared" si="156"/>
        <v/>
      </c>
      <c r="H2233" s="13">
        <v>-5</v>
      </c>
      <c r="I2233" s="13" t="str">
        <f t="shared" ref="I2233:I2296" si="157">IF(A2233=A2234,"",MAX(G2233-H2233,0))</f>
        <v/>
      </c>
      <c r="J2233" s="13" t="str">
        <f t="shared" ref="J2233:J2296" si="158">IF(A2233=A2234,"",I2233*10*24)</f>
        <v/>
      </c>
      <c r="K2233" s="13">
        <v>-5</v>
      </c>
      <c r="P2233" s="5"/>
    </row>
    <row r="2234" spans="1:16" hidden="1" x14ac:dyDescent="0.25">
      <c r="A2234" s="7">
        <v>40636</v>
      </c>
      <c r="B2234" s="8">
        <v>200</v>
      </c>
      <c r="C2234" s="11">
        <v>30.88</v>
      </c>
      <c r="D2234" s="12">
        <v>30.882000000000001</v>
      </c>
      <c r="E2234" s="9" t="str">
        <f t="shared" si="154"/>
        <v/>
      </c>
      <c r="F2234" s="9" t="str">
        <f t="shared" si="155"/>
        <v/>
      </c>
      <c r="G2234" s="9" t="str">
        <f t="shared" si="156"/>
        <v/>
      </c>
      <c r="H2234" s="13">
        <v>-5</v>
      </c>
      <c r="I2234" s="13" t="str">
        <f t="shared" si="157"/>
        <v/>
      </c>
      <c r="J2234" s="13" t="str">
        <f t="shared" si="158"/>
        <v/>
      </c>
      <c r="K2234" s="13">
        <v>-5</v>
      </c>
      <c r="P2234" s="6"/>
    </row>
    <row r="2235" spans="1:16" hidden="1" x14ac:dyDescent="0.25">
      <c r="A2235" s="7">
        <v>40636</v>
      </c>
      <c r="B2235" s="8">
        <v>300</v>
      </c>
      <c r="C2235" s="11">
        <v>22.71</v>
      </c>
      <c r="D2235" s="12">
        <v>22.710999999999999</v>
      </c>
      <c r="E2235" s="9" t="str">
        <f t="shared" si="154"/>
        <v/>
      </c>
      <c r="F2235" s="9" t="str">
        <f t="shared" si="155"/>
        <v/>
      </c>
      <c r="G2235" s="9" t="str">
        <f t="shared" si="156"/>
        <v/>
      </c>
      <c r="H2235" s="13">
        <v>-5</v>
      </c>
      <c r="I2235" s="13" t="str">
        <f t="shared" si="157"/>
        <v/>
      </c>
      <c r="J2235" s="13" t="str">
        <f t="shared" si="158"/>
        <v/>
      </c>
      <c r="K2235" s="13">
        <v>-5</v>
      </c>
      <c r="P2235" s="5"/>
    </row>
    <row r="2236" spans="1:16" hidden="1" x14ac:dyDescent="0.25">
      <c r="A2236" s="7">
        <v>40636</v>
      </c>
      <c r="B2236" s="8">
        <v>400</v>
      </c>
      <c r="C2236" s="11">
        <v>25</v>
      </c>
      <c r="D2236" s="12">
        <v>24.841999999999999</v>
      </c>
      <c r="E2236" s="9" t="str">
        <f t="shared" si="154"/>
        <v/>
      </c>
      <c r="F2236" s="9" t="str">
        <f t="shared" si="155"/>
        <v/>
      </c>
      <c r="G2236" s="9" t="str">
        <f t="shared" si="156"/>
        <v/>
      </c>
      <c r="H2236" s="13">
        <v>-5</v>
      </c>
      <c r="I2236" s="13" t="str">
        <f t="shared" si="157"/>
        <v/>
      </c>
      <c r="J2236" s="13" t="str">
        <f t="shared" si="158"/>
        <v/>
      </c>
      <c r="K2236" s="13">
        <v>-5</v>
      </c>
      <c r="P2236" s="6"/>
    </row>
    <row r="2237" spans="1:16" hidden="1" x14ac:dyDescent="0.25">
      <c r="A2237" s="7">
        <v>40636</v>
      </c>
      <c r="B2237" s="8">
        <v>500</v>
      </c>
      <c r="C2237" s="11">
        <v>39.32</v>
      </c>
      <c r="D2237" s="12">
        <v>32.945999999999998</v>
      </c>
      <c r="E2237" s="9" t="str">
        <f t="shared" si="154"/>
        <v/>
      </c>
      <c r="F2237" s="9" t="str">
        <f t="shared" si="155"/>
        <v/>
      </c>
      <c r="G2237" s="9" t="str">
        <f t="shared" si="156"/>
        <v/>
      </c>
      <c r="H2237" s="13">
        <v>-5</v>
      </c>
      <c r="I2237" s="13" t="str">
        <f t="shared" si="157"/>
        <v/>
      </c>
      <c r="J2237" s="13" t="str">
        <f t="shared" si="158"/>
        <v/>
      </c>
      <c r="K2237" s="13">
        <v>-5</v>
      </c>
      <c r="P2237" s="5"/>
    </row>
    <row r="2238" spans="1:16" hidden="1" x14ac:dyDescent="0.25">
      <c r="A2238" s="7">
        <v>40636</v>
      </c>
      <c r="B2238" s="8">
        <v>600</v>
      </c>
      <c r="C2238" s="11">
        <v>38.06</v>
      </c>
      <c r="D2238" s="12">
        <v>38.064999999999998</v>
      </c>
      <c r="E2238" s="9" t="str">
        <f t="shared" si="154"/>
        <v/>
      </c>
      <c r="F2238" s="9" t="str">
        <f t="shared" si="155"/>
        <v/>
      </c>
      <c r="G2238" s="9" t="str">
        <f t="shared" si="156"/>
        <v/>
      </c>
      <c r="H2238" s="13">
        <v>-5</v>
      </c>
      <c r="I2238" s="13" t="str">
        <f t="shared" si="157"/>
        <v/>
      </c>
      <c r="J2238" s="13" t="str">
        <f t="shared" si="158"/>
        <v/>
      </c>
      <c r="K2238" s="13">
        <v>-5</v>
      </c>
      <c r="P2238" s="6"/>
    </row>
    <row r="2239" spans="1:16" hidden="1" x14ac:dyDescent="0.25">
      <c r="A2239" s="7">
        <v>40636</v>
      </c>
      <c r="B2239" s="8">
        <v>700</v>
      </c>
      <c r="C2239" s="11">
        <v>39.5</v>
      </c>
      <c r="D2239" s="12">
        <v>34.953000000000003</v>
      </c>
      <c r="E2239" s="9" t="str">
        <f t="shared" si="154"/>
        <v/>
      </c>
      <c r="F2239" s="9" t="str">
        <f t="shared" si="155"/>
        <v/>
      </c>
      <c r="G2239" s="9" t="str">
        <f t="shared" si="156"/>
        <v/>
      </c>
      <c r="H2239" s="13">
        <v>-5</v>
      </c>
      <c r="I2239" s="13" t="str">
        <f t="shared" si="157"/>
        <v/>
      </c>
      <c r="J2239" s="13" t="str">
        <f t="shared" si="158"/>
        <v/>
      </c>
      <c r="K2239" s="13">
        <v>-5</v>
      </c>
      <c r="P2239" s="5"/>
    </row>
    <row r="2240" spans="1:16" hidden="1" x14ac:dyDescent="0.25">
      <c r="A2240" s="7">
        <v>40636</v>
      </c>
      <c r="B2240" s="8">
        <v>800</v>
      </c>
      <c r="C2240" s="11">
        <v>43.92</v>
      </c>
      <c r="D2240" s="12">
        <v>41.008000000000003</v>
      </c>
      <c r="E2240" s="9" t="str">
        <f t="shared" si="154"/>
        <v/>
      </c>
      <c r="F2240" s="9" t="str">
        <f t="shared" si="155"/>
        <v/>
      </c>
      <c r="G2240" s="9" t="str">
        <f t="shared" si="156"/>
        <v/>
      </c>
      <c r="H2240" s="13">
        <v>-5</v>
      </c>
      <c r="I2240" s="13" t="str">
        <f t="shared" si="157"/>
        <v/>
      </c>
      <c r="J2240" s="13" t="str">
        <f t="shared" si="158"/>
        <v/>
      </c>
      <c r="K2240" s="13">
        <v>-5</v>
      </c>
      <c r="P2240" s="6"/>
    </row>
    <row r="2241" spans="1:16" hidden="1" x14ac:dyDescent="0.25">
      <c r="A2241" s="7">
        <v>40636</v>
      </c>
      <c r="B2241" s="8">
        <v>900</v>
      </c>
      <c r="C2241" s="11">
        <v>47.95</v>
      </c>
      <c r="D2241" s="12">
        <v>47.947000000000003</v>
      </c>
      <c r="E2241" s="9" t="str">
        <f t="shared" si="154"/>
        <v/>
      </c>
      <c r="F2241" s="9" t="str">
        <f t="shared" si="155"/>
        <v/>
      </c>
      <c r="G2241" s="9" t="str">
        <f t="shared" si="156"/>
        <v/>
      </c>
      <c r="H2241" s="13">
        <v>-5</v>
      </c>
      <c r="I2241" s="13" t="str">
        <f t="shared" si="157"/>
        <v/>
      </c>
      <c r="J2241" s="13" t="str">
        <f t="shared" si="158"/>
        <v/>
      </c>
      <c r="K2241" s="13">
        <v>-5</v>
      </c>
      <c r="P2241" s="5"/>
    </row>
    <row r="2242" spans="1:16" hidden="1" x14ac:dyDescent="0.25">
      <c r="A2242" s="7">
        <v>40636</v>
      </c>
      <c r="B2242" s="8">
        <v>1000</v>
      </c>
      <c r="C2242" s="11">
        <v>52.5</v>
      </c>
      <c r="D2242" s="12">
        <v>52.5</v>
      </c>
      <c r="E2242" s="9" t="str">
        <f t="shared" si="154"/>
        <v/>
      </c>
      <c r="F2242" s="9" t="str">
        <f t="shared" si="155"/>
        <v/>
      </c>
      <c r="G2242" s="9" t="str">
        <f t="shared" si="156"/>
        <v/>
      </c>
      <c r="H2242" s="13">
        <v>-5</v>
      </c>
      <c r="I2242" s="13" t="str">
        <f t="shared" si="157"/>
        <v/>
      </c>
      <c r="J2242" s="13" t="str">
        <f t="shared" si="158"/>
        <v/>
      </c>
      <c r="K2242" s="13">
        <v>-5</v>
      </c>
      <c r="P2242" s="6"/>
    </row>
    <row r="2243" spans="1:16" hidden="1" x14ac:dyDescent="0.25">
      <c r="A2243" s="7">
        <v>40636</v>
      </c>
      <c r="B2243" s="8">
        <v>1100</v>
      </c>
      <c r="C2243" s="11">
        <v>57.66</v>
      </c>
      <c r="D2243" s="12">
        <v>57.661999999999999</v>
      </c>
      <c r="E2243" s="9" t="str">
        <f t="shared" si="154"/>
        <v/>
      </c>
      <c r="F2243" s="9" t="str">
        <f t="shared" si="155"/>
        <v/>
      </c>
      <c r="G2243" s="9" t="str">
        <f t="shared" si="156"/>
        <v/>
      </c>
      <c r="H2243" s="13">
        <v>-5</v>
      </c>
      <c r="I2243" s="13" t="str">
        <f t="shared" si="157"/>
        <v/>
      </c>
      <c r="J2243" s="13" t="str">
        <f t="shared" si="158"/>
        <v/>
      </c>
      <c r="K2243" s="13">
        <v>-5</v>
      </c>
      <c r="P2243" s="5"/>
    </row>
    <row r="2244" spans="1:16" hidden="1" x14ac:dyDescent="0.25">
      <c r="A2244" s="7">
        <v>40636</v>
      </c>
      <c r="B2244" s="8">
        <v>1200</v>
      </c>
      <c r="C2244" s="11">
        <v>57.33</v>
      </c>
      <c r="D2244" s="12">
        <v>57.329000000000001</v>
      </c>
      <c r="E2244" s="9" t="str">
        <f t="shared" si="154"/>
        <v/>
      </c>
      <c r="F2244" s="9" t="str">
        <f t="shared" si="155"/>
        <v/>
      </c>
      <c r="G2244" s="9" t="str">
        <f t="shared" si="156"/>
        <v/>
      </c>
      <c r="H2244" s="13">
        <v>-5</v>
      </c>
      <c r="I2244" s="13" t="str">
        <f t="shared" si="157"/>
        <v/>
      </c>
      <c r="J2244" s="13" t="str">
        <f t="shared" si="158"/>
        <v/>
      </c>
      <c r="K2244" s="13">
        <v>-5</v>
      </c>
      <c r="P2244" s="6"/>
    </row>
    <row r="2245" spans="1:16" hidden="1" x14ac:dyDescent="0.25">
      <c r="A2245" s="7">
        <v>40636</v>
      </c>
      <c r="B2245" s="8">
        <v>1300</v>
      </c>
      <c r="C2245" s="11">
        <v>46.13</v>
      </c>
      <c r="D2245" s="12">
        <v>46.134999999999998</v>
      </c>
      <c r="E2245" s="9" t="str">
        <f t="shared" si="154"/>
        <v/>
      </c>
      <c r="F2245" s="9" t="str">
        <f t="shared" si="155"/>
        <v/>
      </c>
      <c r="G2245" s="9" t="str">
        <f t="shared" si="156"/>
        <v/>
      </c>
      <c r="H2245" s="13">
        <v>-5</v>
      </c>
      <c r="I2245" s="13" t="str">
        <f t="shared" si="157"/>
        <v/>
      </c>
      <c r="J2245" s="13" t="str">
        <f t="shared" si="158"/>
        <v/>
      </c>
      <c r="K2245" s="13">
        <v>-5</v>
      </c>
      <c r="P2245" s="5"/>
    </row>
    <row r="2246" spans="1:16" hidden="1" x14ac:dyDescent="0.25">
      <c r="A2246" s="7">
        <v>40636</v>
      </c>
      <c r="B2246" s="8">
        <v>1400</v>
      </c>
      <c r="C2246" s="11">
        <v>42.68</v>
      </c>
      <c r="D2246" s="12">
        <v>42.685000000000002</v>
      </c>
      <c r="E2246" s="9" t="str">
        <f t="shared" si="154"/>
        <v/>
      </c>
      <c r="F2246" s="9" t="str">
        <f t="shared" si="155"/>
        <v/>
      </c>
      <c r="G2246" s="9" t="str">
        <f t="shared" si="156"/>
        <v/>
      </c>
      <c r="H2246" s="13">
        <v>-5</v>
      </c>
      <c r="I2246" s="13" t="str">
        <f t="shared" si="157"/>
        <v/>
      </c>
      <c r="J2246" s="13" t="str">
        <f t="shared" si="158"/>
        <v/>
      </c>
      <c r="K2246" s="13">
        <v>-5</v>
      </c>
      <c r="P2246" s="6"/>
    </row>
    <row r="2247" spans="1:16" hidden="1" x14ac:dyDescent="0.25">
      <c r="A2247" s="7">
        <v>40636</v>
      </c>
      <c r="B2247" s="8">
        <v>1500</v>
      </c>
      <c r="C2247" s="11">
        <v>37.020000000000003</v>
      </c>
      <c r="D2247" s="12">
        <v>37.023000000000003</v>
      </c>
      <c r="E2247" s="9" t="str">
        <f t="shared" si="154"/>
        <v/>
      </c>
      <c r="F2247" s="9" t="str">
        <f t="shared" si="155"/>
        <v/>
      </c>
      <c r="G2247" s="9" t="str">
        <f t="shared" si="156"/>
        <v/>
      </c>
      <c r="H2247" s="13">
        <v>-5</v>
      </c>
      <c r="I2247" s="13" t="str">
        <f t="shared" si="157"/>
        <v/>
      </c>
      <c r="J2247" s="13" t="str">
        <f t="shared" si="158"/>
        <v/>
      </c>
      <c r="K2247" s="13">
        <v>-5</v>
      </c>
      <c r="P2247" s="5"/>
    </row>
    <row r="2248" spans="1:16" hidden="1" x14ac:dyDescent="0.25">
      <c r="A2248" s="7">
        <v>40636</v>
      </c>
      <c r="B2248" s="8">
        <v>1600</v>
      </c>
      <c r="C2248" s="11">
        <v>41.1</v>
      </c>
      <c r="D2248" s="12">
        <v>36.064999999999998</v>
      </c>
      <c r="E2248" s="9" t="str">
        <f t="shared" si="154"/>
        <v/>
      </c>
      <c r="F2248" s="9" t="str">
        <f t="shared" si="155"/>
        <v/>
      </c>
      <c r="G2248" s="9" t="str">
        <f t="shared" si="156"/>
        <v/>
      </c>
      <c r="H2248" s="13">
        <v>-5</v>
      </c>
      <c r="I2248" s="13" t="str">
        <f t="shared" si="157"/>
        <v/>
      </c>
      <c r="J2248" s="13" t="str">
        <f t="shared" si="158"/>
        <v/>
      </c>
      <c r="K2248" s="13">
        <v>-5</v>
      </c>
      <c r="P2248" s="6"/>
    </row>
    <row r="2249" spans="1:16" hidden="1" x14ac:dyDescent="0.25">
      <c r="A2249" s="7">
        <v>40636</v>
      </c>
      <c r="B2249" s="8">
        <v>1700</v>
      </c>
      <c r="C2249" s="11">
        <v>49.23</v>
      </c>
      <c r="D2249" s="12">
        <v>34.975999999999999</v>
      </c>
      <c r="E2249" s="9" t="str">
        <f t="shared" si="154"/>
        <v/>
      </c>
      <c r="F2249" s="9" t="str">
        <f t="shared" si="155"/>
        <v/>
      </c>
      <c r="G2249" s="9" t="str">
        <f t="shared" si="156"/>
        <v/>
      </c>
      <c r="H2249" s="13">
        <v>-5</v>
      </c>
      <c r="I2249" s="13" t="str">
        <f t="shared" si="157"/>
        <v/>
      </c>
      <c r="J2249" s="13" t="str">
        <f t="shared" si="158"/>
        <v/>
      </c>
      <c r="K2249" s="13">
        <v>-5</v>
      </c>
      <c r="P2249" s="5"/>
    </row>
    <row r="2250" spans="1:16" hidden="1" x14ac:dyDescent="0.25">
      <c r="A2250" s="7">
        <v>40636</v>
      </c>
      <c r="B2250" s="8">
        <v>1800</v>
      </c>
      <c r="C2250" s="11">
        <v>52.44</v>
      </c>
      <c r="D2250" s="12">
        <v>52.44</v>
      </c>
      <c r="E2250" s="9" t="str">
        <f t="shared" si="154"/>
        <v/>
      </c>
      <c r="F2250" s="9" t="str">
        <f t="shared" si="155"/>
        <v/>
      </c>
      <c r="G2250" s="9" t="str">
        <f t="shared" si="156"/>
        <v/>
      </c>
      <c r="H2250" s="13">
        <v>-5</v>
      </c>
      <c r="I2250" s="13" t="str">
        <f t="shared" si="157"/>
        <v/>
      </c>
      <c r="J2250" s="13" t="str">
        <f t="shared" si="158"/>
        <v/>
      </c>
      <c r="K2250" s="13">
        <v>-5</v>
      </c>
      <c r="P2250" s="6"/>
    </row>
    <row r="2251" spans="1:16" hidden="1" x14ac:dyDescent="0.25">
      <c r="A2251" s="7">
        <v>40636</v>
      </c>
      <c r="B2251" s="8">
        <v>1900</v>
      </c>
      <c r="C2251" s="11">
        <v>61.04</v>
      </c>
      <c r="D2251" s="12">
        <v>58.688000000000002</v>
      </c>
      <c r="E2251" s="9" t="str">
        <f t="shared" si="154"/>
        <v/>
      </c>
      <c r="F2251" s="9" t="str">
        <f t="shared" si="155"/>
        <v/>
      </c>
      <c r="G2251" s="9" t="str">
        <f t="shared" si="156"/>
        <v/>
      </c>
      <c r="H2251" s="13">
        <v>-5</v>
      </c>
      <c r="I2251" s="13" t="str">
        <f t="shared" si="157"/>
        <v/>
      </c>
      <c r="J2251" s="13" t="str">
        <f t="shared" si="158"/>
        <v/>
      </c>
      <c r="K2251" s="13">
        <v>-5</v>
      </c>
      <c r="P2251" s="5"/>
    </row>
    <row r="2252" spans="1:16" hidden="1" x14ac:dyDescent="0.25">
      <c r="A2252" s="7">
        <v>40636</v>
      </c>
      <c r="B2252" s="8">
        <v>2000</v>
      </c>
      <c r="C2252" s="11">
        <v>63.94</v>
      </c>
      <c r="D2252" s="12">
        <v>63.936</v>
      </c>
      <c r="E2252" s="9" t="str">
        <f t="shared" si="154"/>
        <v/>
      </c>
      <c r="F2252" s="9" t="str">
        <f t="shared" si="155"/>
        <v/>
      </c>
      <c r="G2252" s="9" t="str">
        <f t="shared" si="156"/>
        <v/>
      </c>
      <c r="H2252" s="13">
        <v>-5</v>
      </c>
      <c r="I2252" s="13" t="str">
        <f t="shared" si="157"/>
        <v/>
      </c>
      <c r="J2252" s="13" t="str">
        <f t="shared" si="158"/>
        <v/>
      </c>
      <c r="K2252" s="13">
        <v>-5</v>
      </c>
      <c r="P2252" s="6"/>
    </row>
    <row r="2253" spans="1:16" hidden="1" x14ac:dyDescent="0.25">
      <c r="A2253" s="7">
        <v>40636</v>
      </c>
      <c r="B2253" s="8">
        <v>2100</v>
      </c>
      <c r="C2253" s="11">
        <v>63.42</v>
      </c>
      <c r="D2253" s="12">
        <v>62.805999999999997</v>
      </c>
      <c r="E2253" s="9" t="str">
        <f t="shared" si="154"/>
        <v/>
      </c>
      <c r="F2253" s="9" t="str">
        <f t="shared" si="155"/>
        <v/>
      </c>
      <c r="G2253" s="9" t="str">
        <f t="shared" si="156"/>
        <v/>
      </c>
      <c r="H2253" s="13">
        <v>-5</v>
      </c>
      <c r="I2253" s="13" t="str">
        <f t="shared" si="157"/>
        <v/>
      </c>
      <c r="J2253" s="13" t="str">
        <f t="shared" si="158"/>
        <v/>
      </c>
      <c r="K2253" s="13">
        <v>-5</v>
      </c>
      <c r="P2253" s="5"/>
    </row>
    <row r="2254" spans="1:16" hidden="1" x14ac:dyDescent="0.25">
      <c r="A2254" s="7">
        <v>40636</v>
      </c>
      <c r="B2254" s="8">
        <v>2200</v>
      </c>
      <c r="C2254" s="11">
        <v>61.64</v>
      </c>
      <c r="D2254" s="12">
        <v>61.639000000000003</v>
      </c>
      <c r="E2254" s="9" t="str">
        <f t="shared" si="154"/>
        <v/>
      </c>
      <c r="F2254" s="9" t="str">
        <f t="shared" si="155"/>
        <v/>
      </c>
      <c r="G2254" s="9" t="str">
        <f t="shared" si="156"/>
        <v/>
      </c>
      <c r="H2254" s="13">
        <v>-5</v>
      </c>
      <c r="I2254" s="13" t="str">
        <f t="shared" si="157"/>
        <v/>
      </c>
      <c r="J2254" s="13" t="str">
        <f t="shared" si="158"/>
        <v/>
      </c>
      <c r="K2254" s="13">
        <v>-5</v>
      </c>
      <c r="P2254" s="6"/>
    </row>
    <row r="2255" spans="1:16" hidden="1" x14ac:dyDescent="0.25">
      <c r="A2255" s="7">
        <v>40636</v>
      </c>
      <c r="B2255" s="8">
        <v>2300</v>
      </c>
      <c r="C2255" s="11">
        <v>55</v>
      </c>
      <c r="D2255" s="12">
        <v>55</v>
      </c>
      <c r="E2255" s="9">
        <f t="shared" si="154"/>
        <v>46.375833333333333</v>
      </c>
      <c r="F2255" s="9">
        <f t="shared" si="155"/>
        <v>44.866208333333326</v>
      </c>
      <c r="G2255" s="9">
        <f t="shared" si="156"/>
        <v>1.5096250000000069</v>
      </c>
      <c r="H2255" s="13">
        <v>-5</v>
      </c>
      <c r="I2255" s="13">
        <f t="shared" si="157"/>
        <v>6.5096250000000069</v>
      </c>
      <c r="J2255" s="13">
        <f t="shared" si="158"/>
        <v>1562.3100000000018</v>
      </c>
      <c r="K2255" s="13">
        <v>-5</v>
      </c>
      <c r="P2255" s="5"/>
    </row>
    <row r="2256" spans="1:16" hidden="1" x14ac:dyDescent="0.25">
      <c r="A2256" s="7">
        <v>40637</v>
      </c>
      <c r="B2256" s="8">
        <v>0</v>
      </c>
      <c r="C2256" s="11">
        <v>49.94</v>
      </c>
      <c r="D2256" s="12">
        <v>49.94</v>
      </c>
      <c r="E2256" s="9" t="str">
        <f t="shared" si="154"/>
        <v/>
      </c>
      <c r="F2256" s="9" t="str">
        <f t="shared" si="155"/>
        <v/>
      </c>
      <c r="G2256" s="9" t="str">
        <f t="shared" si="156"/>
        <v/>
      </c>
      <c r="H2256" s="13">
        <v>-5</v>
      </c>
      <c r="I2256" s="13" t="str">
        <f t="shared" si="157"/>
        <v/>
      </c>
      <c r="J2256" s="13" t="str">
        <f t="shared" si="158"/>
        <v/>
      </c>
      <c r="K2256" s="13">
        <v>-5</v>
      </c>
      <c r="P2256" s="6"/>
    </row>
    <row r="2257" spans="1:16" hidden="1" x14ac:dyDescent="0.25">
      <c r="A2257" s="7">
        <v>40637</v>
      </c>
      <c r="B2257" s="8">
        <v>100</v>
      </c>
      <c r="C2257" s="11">
        <v>46.73</v>
      </c>
      <c r="D2257" s="12">
        <v>46.725000000000001</v>
      </c>
      <c r="E2257" s="9" t="str">
        <f t="shared" si="154"/>
        <v/>
      </c>
      <c r="F2257" s="9" t="str">
        <f t="shared" si="155"/>
        <v/>
      </c>
      <c r="G2257" s="9" t="str">
        <f t="shared" si="156"/>
        <v/>
      </c>
      <c r="H2257" s="13">
        <v>-5</v>
      </c>
      <c r="I2257" s="13" t="str">
        <f t="shared" si="157"/>
        <v/>
      </c>
      <c r="J2257" s="13" t="str">
        <f t="shared" si="158"/>
        <v/>
      </c>
      <c r="K2257" s="13">
        <v>-5</v>
      </c>
      <c r="P2257" s="5"/>
    </row>
    <row r="2258" spans="1:16" hidden="1" x14ac:dyDescent="0.25">
      <c r="A2258" s="7">
        <v>40637</v>
      </c>
      <c r="B2258" s="8">
        <v>200</v>
      </c>
      <c r="C2258" s="11">
        <v>40.97</v>
      </c>
      <c r="D2258" s="12">
        <v>40.972000000000001</v>
      </c>
      <c r="E2258" s="9" t="str">
        <f t="shared" si="154"/>
        <v/>
      </c>
      <c r="F2258" s="9" t="str">
        <f t="shared" si="155"/>
        <v/>
      </c>
      <c r="G2258" s="9" t="str">
        <f t="shared" si="156"/>
        <v/>
      </c>
      <c r="H2258" s="13">
        <v>-5</v>
      </c>
      <c r="I2258" s="13" t="str">
        <f t="shared" si="157"/>
        <v/>
      </c>
      <c r="J2258" s="13" t="str">
        <f t="shared" si="158"/>
        <v/>
      </c>
      <c r="K2258" s="13">
        <v>-5</v>
      </c>
      <c r="P2258" s="6"/>
    </row>
    <row r="2259" spans="1:16" hidden="1" x14ac:dyDescent="0.25">
      <c r="A2259" s="7">
        <v>40637</v>
      </c>
      <c r="B2259" s="8">
        <v>300</v>
      </c>
      <c r="C2259" s="11">
        <v>39.71</v>
      </c>
      <c r="D2259" s="12">
        <v>26.503</v>
      </c>
      <c r="E2259" s="9" t="str">
        <f t="shared" si="154"/>
        <v/>
      </c>
      <c r="F2259" s="9" t="str">
        <f t="shared" si="155"/>
        <v/>
      </c>
      <c r="G2259" s="9" t="str">
        <f t="shared" si="156"/>
        <v/>
      </c>
      <c r="H2259" s="13">
        <v>-5</v>
      </c>
      <c r="I2259" s="13" t="str">
        <f t="shared" si="157"/>
        <v/>
      </c>
      <c r="J2259" s="13" t="str">
        <f t="shared" si="158"/>
        <v/>
      </c>
      <c r="K2259" s="13">
        <v>-5</v>
      </c>
      <c r="P2259" s="5"/>
    </row>
    <row r="2260" spans="1:16" hidden="1" x14ac:dyDescent="0.25">
      <c r="A2260" s="7">
        <v>40637</v>
      </c>
      <c r="B2260" s="8">
        <v>400</v>
      </c>
      <c r="C2260" s="11">
        <v>37.54</v>
      </c>
      <c r="D2260" s="12">
        <v>28.952000000000002</v>
      </c>
      <c r="E2260" s="9" t="str">
        <f t="shared" si="154"/>
        <v/>
      </c>
      <c r="F2260" s="9" t="str">
        <f t="shared" si="155"/>
        <v/>
      </c>
      <c r="G2260" s="9" t="str">
        <f t="shared" si="156"/>
        <v/>
      </c>
      <c r="H2260" s="13">
        <v>-5</v>
      </c>
      <c r="I2260" s="13" t="str">
        <f t="shared" si="157"/>
        <v/>
      </c>
      <c r="J2260" s="13" t="str">
        <f t="shared" si="158"/>
        <v/>
      </c>
      <c r="K2260" s="13">
        <v>-5</v>
      </c>
      <c r="P2260" s="6"/>
    </row>
    <row r="2261" spans="1:16" hidden="1" x14ac:dyDescent="0.25">
      <c r="A2261" s="7">
        <v>40637</v>
      </c>
      <c r="B2261" s="8">
        <v>500</v>
      </c>
      <c r="C2261" s="11">
        <v>42.98</v>
      </c>
      <c r="D2261" s="12">
        <v>42.98</v>
      </c>
      <c r="E2261" s="9" t="str">
        <f t="shared" si="154"/>
        <v/>
      </c>
      <c r="F2261" s="9" t="str">
        <f t="shared" si="155"/>
        <v/>
      </c>
      <c r="G2261" s="9" t="str">
        <f t="shared" si="156"/>
        <v/>
      </c>
      <c r="H2261" s="13">
        <v>-5</v>
      </c>
      <c r="I2261" s="13" t="str">
        <f t="shared" si="157"/>
        <v/>
      </c>
      <c r="J2261" s="13" t="str">
        <f t="shared" si="158"/>
        <v/>
      </c>
      <c r="K2261" s="13">
        <v>-5</v>
      </c>
      <c r="P2261" s="5"/>
    </row>
    <row r="2262" spans="1:16" hidden="1" x14ac:dyDescent="0.25">
      <c r="A2262" s="7">
        <v>40637</v>
      </c>
      <c r="B2262" s="8">
        <v>600</v>
      </c>
      <c r="C2262" s="11">
        <v>57.08</v>
      </c>
      <c r="D2262" s="12">
        <v>57.084000000000003</v>
      </c>
      <c r="E2262" s="9" t="str">
        <f t="shared" si="154"/>
        <v/>
      </c>
      <c r="F2262" s="9" t="str">
        <f t="shared" si="155"/>
        <v/>
      </c>
      <c r="G2262" s="9" t="str">
        <f t="shared" si="156"/>
        <v/>
      </c>
      <c r="H2262" s="13">
        <v>-5</v>
      </c>
      <c r="I2262" s="13" t="str">
        <f t="shared" si="157"/>
        <v/>
      </c>
      <c r="J2262" s="13" t="str">
        <f t="shared" si="158"/>
        <v/>
      </c>
      <c r="K2262" s="13">
        <v>-5</v>
      </c>
      <c r="P2262" s="6"/>
    </row>
    <row r="2263" spans="1:16" hidden="1" x14ac:dyDescent="0.25">
      <c r="A2263" s="7">
        <v>40637</v>
      </c>
      <c r="B2263" s="8">
        <v>700</v>
      </c>
      <c r="C2263" s="11">
        <v>67.13</v>
      </c>
      <c r="D2263" s="12">
        <v>67.125</v>
      </c>
      <c r="E2263" s="9" t="str">
        <f t="shared" si="154"/>
        <v/>
      </c>
      <c r="F2263" s="9" t="str">
        <f t="shared" si="155"/>
        <v/>
      </c>
      <c r="G2263" s="9" t="str">
        <f t="shared" si="156"/>
        <v/>
      </c>
      <c r="H2263" s="13">
        <v>-5</v>
      </c>
      <c r="I2263" s="13" t="str">
        <f t="shared" si="157"/>
        <v/>
      </c>
      <c r="J2263" s="13" t="str">
        <f t="shared" si="158"/>
        <v/>
      </c>
      <c r="K2263" s="13">
        <v>-5</v>
      </c>
      <c r="P2263" s="5"/>
    </row>
    <row r="2264" spans="1:16" hidden="1" x14ac:dyDescent="0.25">
      <c r="A2264" s="7">
        <v>40637</v>
      </c>
      <c r="B2264" s="8">
        <v>800</v>
      </c>
      <c r="C2264" s="11">
        <v>74.930000000000007</v>
      </c>
      <c r="D2264" s="12">
        <v>74.930000000000007</v>
      </c>
      <c r="E2264" s="9" t="str">
        <f t="shared" si="154"/>
        <v/>
      </c>
      <c r="F2264" s="9" t="str">
        <f t="shared" si="155"/>
        <v/>
      </c>
      <c r="G2264" s="9" t="str">
        <f t="shared" si="156"/>
        <v/>
      </c>
      <c r="H2264" s="13">
        <v>-5</v>
      </c>
      <c r="I2264" s="13" t="str">
        <f t="shared" si="157"/>
        <v/>
      </c>
      <c r="J2264" s="13" t="str">
        <f t="shared" si="158"/>
        <v/>
      </c>
      <c r="K2264" s="13">
        <v>-5</v>
      </c>
      <c r="P2264" s="6"/>
    </row>
    <row r="2265" spans="1:16" hidden="1" x14ac:dyDescent="0.25">
      <c r="A2265" s="7">
        <v>40637</v>
      </c>
      <c r="B2265" s="8">
        <v>900</v>
      </c>
      <c r="C2265" s="11">
        <v>72.650000000000006</v>
      </c>
      <c r="D2265" s="12">
        <v>72.653999999999996</v>
      </c>
      <c r="E2265" s="9" t="str">
        <f t="shared" si="154"/>
        <v/>
      </c>
      <c r="F2265" s="9" t="str">
        <f t="shared" si="155"/>
        <v/>
      </c>
      <c r="G2265" s="9" t="str">
        <f t="shared" si="156"/>
        <v/>
      </c>
      <c r="H2265" s="13">
        <v>-5</v>
      </c>
      <c r="I2265" s="13" t="str">
        <f t="shared" si="157"/>
        <v/>
      </c>
      <c r="J2265" s="13" t="str">
        <f t="shared" si="158"/>
        <v/>
      </c>
      <c r="K2265" s="13">
        <v>-5</v>
      </c>
      <c r="P2265" s="5"/>
    </row>
    <row r="2266" spans="1:16" hidden="1" x14ac:dyDescent="0.25">
      <c r="A2266" s="7">
        <v>40637</v>
      </c>
      <c r="B2266" s="8">
        <v>1000</v>
      </c>
      <c r="C2266" s="11">
        <v>71.14</v>
      </c>
      <c r="D2266" s="12">
        <v>71.138000000000005</v>
      </c>
      <c r="E2266" s="9" t="str">
        <f t="shared" si="154"/>
        <v/>
      </c>
      <c r="F2266" s="9" t="str">
        <f t="shared" si="155"/>
        <v/>
      </c>
      <c r="G2266" s="9" t="str">
        <f t="shared" si="156"/>
        <v/>
      </c>
      <c r="H2266" s="13">
        <v>-5</v>
      </c>
      <c r="I2266" s="13" t="str">
        <f t="shared" si="157"/>
        <v/>
      </c>
      <c r="J2266" s="13" t="str">
        <f t="shared" si="158"/>
        <v/>
      </c>
      <c r="K2266" s="13">
        <v>-5</v>
      </c>
      <c r="P2266" s="6"/>
    </row>
    <row r="2267" spans="1:16" hidden="1" x14ac:dyDescent="0.25">
      <c r="A2267" s="7">
        <v>40637</v>
      </c>
      <c r="B2267" s="8">
        <v>1100</v>
      </c>
      <c r="C2267" s="11">
        <v>70.180000000000007</v>
      </c>
      <c r="D2267" s="12">
        <v>70.180000000000007</v>
      </c>
      <c r="E2267" s="9" t="str">
        <f t="shared" si="154"/>
        <v/>
      </c>
      <c r="F2267" s="9" t="str">
        <f t="shared" si="155"/>
        <v/>
      </c>
      <c r="G2267" s="9" t="str">
        <f t="shared" si="156"/>
        <v/>
      </c>
      <c r="H2267" s="13">
        <v>-5</v>
      </c>
      <c r="I2267" s="13" t="str">
        <f t="shared" si="157"/>
        <v/>
      </c>
      <c r="J2267" s="13" t="str">
        <f t="shared" si="158"/>
        <v/>
      </c>
      <c r="K2267" s="13">
        <v>-5</v>
      </c>
      <c r="P2267" s="5"/>
    </row>
    <row r="2268" spans="1:16" hidden="1" x14ac:dyDescent="0.25">
      <c r="A2268" s="7">
        <v>40637</v>
      </c>
      <c r="B2268" s="8">
        <v>1200</v>
      </c>
      <c r="C2268" s="11">
        <v>67.59</v>
      </c>
      <c r="D2268" s="12">
        <v>67.591999999999999</v>
      </c>
      <c r="E2268" s="9" t="str">
        <f t="shared" si="154"/>
        <v/>
      </c>
      <c r="F2268" s="9" t="str">
        <f t="shared" si="155"/>
        <v/>
      </c>
      <c r="G2268" s="9" t="str">
        <f t="shared" si="156"/>
        <v/>
      </c>
      <c r="H2268" s="13">
        <v>-5</v>
      </c>
      <c r="I2268" s="13" t="str">
        <f t="shared" si="157"/>
        <v/>
      </c>
      <c r="J2268" s="13" t="str">
        <f t="shared" si="158"/>
        <v/>
      </c>
      <c r="K2268" s="13">
        <v>-5</v>
      </c>
      <c r="P2268" s="6"/>
    </row>
    <row r="2269" spans="1:16" hidden="1" x14ac:dyDescent="0.25">
      <c r="A2269" s="7">
        <v>40637</v>
      </c>
      <c r="B2269" s="8">
        <v>1300</v>
      </c>
      <c r="C2269" s="11">
        <v>65.97</v>
      </c>
      <c r="D2269" s="12">
        <v>65.972999999999999</v>
      </c>
      <c r="E2269" s="9" t="str">
        <f t="shared" si="154"/>
        <v/>
      </c>
      <c r="F2269" s="9" t="str">
        <f t="shared" si="155"/>
        <v/>
      </c>
      <c r="G2269" s="9" t="str">
        <f t="shared" si="156"/>
        <v/>
      </c>
      <c r="H2269" s="13">
        <v>-5</v>
      </c>
      <c r="I2269" s="13" t="str">
        <f t="shared" si="157"/>
        <v/>
      </c>
      <c r="J2269" s="13" t="str">
        <f t="shared" si="158"/>
        <v/>
      </c>
      <c r="K2269" s="13">
        <v>-5</v>
      </c>
      <c r="P2269" s="5"/>
    </row>
    <row r="2270" spans="1:16" hidden="1" x14ac:dyDescent="0.25">
      <c r="A2270" s="7">
        <v>40637</v>
      </c>
      <c r="B2270" s="8">
        <v>1400</v>
      </c>
      <c r="C2270" s="11">
        <v>63.11</v>
      </c>
      <c r="D2270" s="12">
        <v>63.11</v>
      </c>
      <c r="E2270" s="9" t="str">
        <f t="shared" si="154"/>
        <v/>
      </c>
      <c r="F2270" s="9" t="str">
        <f t="shared" si="155"/>
        <v/>
      </c>
      <c r="G2270" s="9" t="str">
        <f t="shared" si="156"/>
        <v/>
      </c>
      <c r="H2270" s="13">
        <v>-5</v>
      </c>
      <c r="I2270" s="13" t="str">
        <f t="shared" si="157"/>
        <v/>
      </c>
      <c r="J2270" s="13" t="str">
        <f t="shared" si="158"/>
        <v/>
      </c>
      <c r="K2270" s="13">
        <v>-5</v>
      </c>
      <c r="P2270" s="6"/>
    </row>
    <row r="2271" spans="1:16" hidden="1" x14ac:dyDescent="0.25">
      <c r="A2271" s="7">
        <v>40637</v>
      </c>
      <c r="B2271" s="8">
        <v>1500</v>
      </c>
      <c r="C2271" s="11">
        <v>61.76</v>
      </c>
      <c r="D2271" s="12">
        <v>61.764000000000003</v>
      </c>
      <c r="E2271" s="9" t="str">
        <f t="shared" si="154"/>
        <v/>
      </c>
      <c r="F2271" s="9" t="str">
        <f t="shared" si="155"/>
        <v/>
      </c>
      <c r="G2271" s="9" t="str">
        <f t="shared" si="156"/>
        <v/>
      </c>
      <c r="H2271" s="13">
        <v>-5</v>
      </c>
      <c r="I2271" s="13" t="str">
        <f t="shared" si="157"/>
        <v/>
      </c>
      <c r="J2271" s="13" t="str">
        <f t="shared" si="158"/>
        <v/>
      </c>
      <c r="K2271" s="13">
        <v>-5</v>
      </c>
      <c r="P2271" s="5"/>
    </row>
    <row r="2272" spans="1:16" hidden="1" x14ac:dyDescent="0.25">
      <c r="A2272" s="7">
        <v>40637</v>
      </c>
      <c r="B2272" s="8">
        <v>1600</v>
      </c>
      <c r="C2272" s="11">
        <v>54.6</v>
      </c>
      <c r="D2272" s="12">
        <v>54.594999999999999</v>
      </c>
      <c r="E2272" s="9" t="str">
        <f t="shared" si="154"/>
        <v/>
      </c>
      <c r="F2272" s="9" t="str">
        <f t="shared" si="155"/>
        <v/>
      </c>
      <c r="G2272" s="9" t="str">
        <f t="shared" si="156"/>
        <v/>
      </c>
      <c r="H2272" s="13">
        <v>-5</v>
      </c>
      <c r="I2272" s="13" t="str">
        <f t="shared" si="157"/>
        <v/>
      </c>
      <c r="J2272" s="13" t="str">
        <f t="shared" si="158"/>
        <v/>
      </c>
      <c r="K2272" s="13">
        <v>-5</v>
      </c>
      <c r="P2272" s="6"/>
    </row>
    <row r="2273" spans="1:16" hidden="1" x14ac:dyDescent="0.25">
      <c r="A2273" s="7">
        <v>40637</v>
      </c>
      <c r="B2273" s="8">
        <v>1700</v>
      </c>
      <c r="C2273" s="11">
        <v>54.4</v>
      </c>
      <c r="D2273" s="12">
        <v>54.4</v>
      </c>
      <c r="E2273" s="9" t="str">
        <f t="shared" si="154"/>
        <v/>
      </c>
      <c r="F2273" s="9" t="str">
        <f t="shared" si="155"/>
        <v/>
      </c>
      <c r="G2273" s="9" t="str">
        <f t="shared" si="156"/>
        <v/>
      </c>
      <c r="H2273" s="13">
        <v>-5</v>
      </c>
      <c r="I2273" s="13" t="str">
        <f t="shared" si="157"/>
        <v/>
      </c>
      <c r="J2273" s="13" t="str">
        <f t="shared" si="158"/>
        <v/>
      </c>
      <c r="K2273" s="13">
        <v>-5</v>
      </c>
      <c r="P2273" s="5"/>
    </row>
    <row r="2274" spans="1:16" hidden="1" x14ac:dyDescent="0.25">
      <c r="A2274" s="7">
        <v>40637</v>
      </c>
      <c r="B2274" s="8">
        <v>1800</v>
      </c>
      <c r="C2274" s="11">
        <v>61.21</v>
      </c>
      <c r="D2274" s="12">
        <v>61.207999999999998</v>
      </c>
      <c r="E2274" s="9" t="str">
        <f t="shared" si="154"/>
        <v/>
      </c>
      <c r="F2274" s="9" t="str">
        <f t="shared" si="155"/>
        <v/>
      </c>
      <c r="G2274" s="9" t="str">
        <f t="shared" si="156"/>
        <v/>
      </c>
      <c r="H2274" s="13">
        <v>-5</v>
      </c>
      <c r="I2274" s="13" t="str">
        <f t="shared" si="157"/>
        <v/>
      </c>
      <c r="J2274" s="13" t="str">
        <f t="shared" si="158"/>
        <v/>
      </c>
      <c r="K2274" s="13">
        <v>-5</v>
      </c>
      <c r="P2274" s="6"/>
    </row>
    <row r="2275" spans="1:16" hidden="1" x14ac:dyDescent="0.25">
      <c r="A2275" s="7">
        <v>40637</v>
      </c>
      <c r="B2275" s="8">
        <v>1900</v>
      </c>
      <c r="C2275" s="11">
        <v>62.53</v>
      </c>
      <c r="D2275" s="12">
        <v>62.529000000000003</v>
      </c>
      <c r="E2275" s="9" t="str">
        <f t="shared" si="154"/>
        <v/>
      </c>
      <c r="F2275" s="9" t="str">
        <f t="shared" si="155"/>
        <v/>
      </c>
      <c r="G2275" s="9" t="str">
        <f t="shared" si="156"/>
        <v/>
      </c>
      <c r="H2275" s="13">
        <v>-5</v>
      </c>
      <c r="I2275" s="13" t="str">
        <f t="shared" si="157"/>
        <v/>
      </c>
      <c r="J2275" s="13" t="str">
        <f t="shared" si="158"/>
        <v/>
      </c>
      <c r="K2275" s="13">
        <v>-5</v>
      </c>
      <c r="P2275" s="5"/>
    </row>
    <row r="2276" spans="1:16" hidden="1" x14ac:dyDescent="0.25">
      <c r="A2276" s="7">
        <v>40637</v>
      </c>
      <c r="B2276" s="8">
        <v>2000</v>
      </c>
      <c r="C2276" s="11">
        <v>64.73</v>
      </c>
      <c r="D2276" s="12">
        <v>64.730999999999995</v>
      </c>
      <c r="E2276" s="9" t="str">
        <f t="shared" si="154"/>
        <v/>
      </c>
      <c r="F2276" s="9" t="str">
        <f t="shared" si="155"/>
        <v/>
      </c>
      <c r="G2276" s="9" t="str">
        <f t="shared" si="156"/>
        <v/>
      </c>
      <c r="H2276" s="13">
        <v>-5</v>
      </c>
      <c r="I2276" s="13" t="str">
        <f t="shared" si="157"/>
        <v/>
      </c>
      <c r="J2276" s="13" t="str">
        <f t="shared" si="158"/>
        <v/>
      </c>
      <c r="K2276" s="13">
        <v>-5</v>
      </c>
      <c r="P2276" s="6"/>
    </row>
    <row r="2277" spans="1:16" hidden="1" x14ac:dyDescent="0.25">
      <c r="A2277" s="7">
        <v>40637</v>
      </c>
      <c r="B2277" s="8">
        <v>2100</v>
      </c>
      <c r="C2277" s="11">
        <v>62.5</v>
      </c>
      <c r="D2277" s="12">
        <v>62.499000000000002</v>
      </c>
      <c r="E2277" s="9" t="str">
        <f t="shared" si="154"/>
        <v/>
      </c>
      <c r="F2277" s="9" t="str">
        <f t="shared" si="155"/>
        <v/>
      </c>
      <c r="G2277" s="9" t="str">
        <f t="shared" si="156"/>
        <v/>
      </c>
      <c r="H2277" s="13">
        <v>-5</v>
      </c>
      <c r="I2277" s="13" t="str">
        <f t="shared" si="157"/>
        <v/>
      </c>
      <c r="J2277" s="13" t="str">
        <f t="shared" si="158"/>
        <v/>
      </c>
      <c r="K2277" s="13">
        <v>-5</v>
      </c>
      <c r="P2277" s="5"/>
    </row>
    <row r="2278" spans="1:16" hidden="1" x14ac:dyDescent="0.25">
      <c r="A2278" s="7">
        <v>40637</v>
      </c>
      <c r="B2278" s="8">
        <v>2200</v>
      </c>
      <c r="C2278" s="11">
        <v>59.51</v>
      </c>
      <c r="D2278" s="12">
        <v>59.509</v>
      </c>
      <c r="E2278" s="9" t="str">
        <f t="shared" si="154"/>
        <v/>
      </c>
      <c r="F2278" s="9" t="str">
        <f t="shared" si="155"/>
        <v/>
      </c>
      <c r="G2278" s="9" t="str">
        <f t="shared" si="156"/>
        <v/>
      </c>
      <c r="H2278" s="13">
        <v>-5</v>
      </c>
      <c r="I2278" s="13" t="str">
        <f t="shared" si="157"/>
        <v/>
      </c>
      <c r="J2278" s="13" t="str">
        <f t="shared" si="158"/>
        <v/>
      </c>
      <c r="K2278" s="13">
        <v>-5</v>
      </c>
      <c r="P2278" s="6"/>
    </row>
    <row r="2279" spans="1:16" hidden="1" x14ac:dyDescent="0.25">
      <c r="A2279" s="7">
        <v>40637</v>
      </c>
      <c r="B2279" s="8">
        <v>2300</v>
      </c>
      <c r="C2279" s="11">
        <v>54.94</v>
      </c>
      <c r="D2279" s="12">
        <v>54.94</v>
      </c>
      <c r="E2279" s="9">
        <f t="shared" si="154"/>
        <v>58.492916666666673</v>
      </c>
      <c r="F2279" s="9">
        <f t="shared" si="155"/>
        <v>57.584708333333339</v>
      </c>
      <c r="G2279" s="9">
        <f t="shared" si="156"/>
        <v>0.90820833333333439</v>
      </c>
      <c r="H2279" s="13">
        <v>-5</v>
      </c>
      <c r="I2279" s="13">
        <f t="shared" si="157"/>
        <v>5.9082083333333344</v>
      </c>
      <c r="J2279" s="13">
        <f t="shared" si="158"/>
        <v>1417.9700000000003</v>
      </c>
      <c r="K2279" s="13">
        <v>-5</v>
      </c>
      <c r="P2279" s="5"/>
    </row>
    <row r="2280" spans="1:16" hidden="1" x14ac:dyDescent="0.25">
      <c r="A2280" s="7">
        <v>40638</v>
      </c>
      <c r="B2280" s="8">
        <v>0</v>
      </c>
      <c r="C2280" s="11">
        <v>48.03</v>
      </c>
      <c r="D2280" s="12">
        <v>48.026000000000003</v>
      </c>
      <c r="E2280" s="9" t="str">
        <f t="shared" si="154"/>
        <v/>
      </c>
      <c r="F2280" s="9" t="str">
        <f t="shared" si="155"/>
        <v/>
      </c>
      <c r="G2280" s="9" t="str">
        <f t="shared" si="156"/>
        <v/>
      </c>
      <c r="H2280" s="13">
        <v>-5</v>
      </c>
      <c r="I2280" s="13" t="str">
        <f t="shared" si="157"/>
        <v/>
      </c>
      <c r="J2280" s="13" t="str">
        <f t="shared" si="158"/>
        <v/>
      </c>
      <c r="K2280" s="13">
        <v>-5</v>
      </c>
      <c r="P2280" s="6"/>
    </row>
    <row r="2281" spans="1:16" hidden="1" x14ac:dyDescent="0.25">
      <c r="A2281" s="7">
        <v>40638</v>
      </c>
      <c r="B2281" s="8">
        <v>100</v>
      </c>
      <c r="C2281" s="11">
        <v>46.37</v>
      </c>
      <c r="D2281" s="12">
        <v>46.369</v>
      </c>
      <c r="E2281" s="9" t="str">
        <f t="shared" si="154"/>
        <v/>
      </c>
      <c r="F2281" s="9" t="str">
        <f t="shared" si="155"/>
        <v/>
      </c>
      <c r="G2281" s="9" t="str">
        <f t="shared" si="156"/>
        <v/>
      </c>
      <c r="H2281" s="13">
        <v>-5</v>
      </c>
      <c r="I2281" s="13" t="str">
        <f t="shared" si="157"/>
        <v/>
      </c>
      <c r="J2281" s="13" t="str">
        <f t="shared" si="158"/>
        <v/>
      </c>
      <c r="K2281" s="13">
        <v>-5</v>
      </c>
      <c r="P2281" s="5"/>
    </row>
    <row r="2282" spans="1:16" hidden="1" x14ac:dyDescent="0.25">
      <c r="A2282" s="7">
        <v>40638</v>
      </c>
      <c r="B2282" s="8">
        <v>200</v>
      </c>
      <c r="C2282" s="11">
        <v>45.27</v>
      </c>
      <c r="D2282" s="12">
        <v>45.27</v>
      </c>
      <c r="E2282" s="9" t="str">
        <f t="shared" si="154"/>
        <v/>
      </c>
      <c r="F2282" s="9" t="str">
        <f t="shared" si="155"/>
        <v/>
      </c>
      <c r="G2282" s="9" t="str">
        <f t="shared" si="156"/>
        <v/>
      </c>
      <c r="H2282" s="13">
        <v>-5</v>
      </c>
      <c r="I2282" s="13" t="str">
        <f t="shared" si="157"/>
        <v/>
      </c>
      <c r="J2282" s="13" t="str">
        <f t="shared" si="158"/>
        <v/>
      </c>
      <c r="K2282" s="13">
        <v>-5</v>
      </c>
      <c r="P2282" s="6"/>
    </row>
    <row r="2283" spans="1:16" hidden="1" x14ac:dyDescent="0.25">
      <c r="A2283" s="7">
        <v>40638</v>
      </c>
      <c r="B2283" s="8">
        <v>300</v>
      </c>
      <c r="C2283" s="11">
        <v>43.04</v>
      </c>
      <c r="D2283" s="12">
        <v>41.933</v>
      </c>
      <c r="E2283" s="9" t="str">
        <f t="shared" si="154"/>
        <v/>
      </c>
      <c r="F2283" s="9" t="str">
        <f t="shared" si="155"/>
        <v/>
      </c>
      <c r="G2283" s="9" t="str">
        <f t="shared" si="156"/>
        <v/>
      </c>
      <c r="H2283" s="13">
        <v>-5</v>
      </c>
      <c r="I2283" s="13" t="str">
        <f t="shared" si="157"/>
        <v/>
      </c>
      <c r="J2283" s="13" t="str">
        <f t="shared" si="158"/>
        <v/>
      </c>
      <c r="K2283" s="13">
        <v>-5</v>
      </c>
      <c r="P2283" s="5"/>
    </row>
    <row r="2284" spans="1:16" hidden="1" x14ac:dyDescent="0.25">
      <c r="A2284" s="7">
        <v>40638</v>
      </c>
      <c r="B2284" s="8">
        <v>400</v>
      </c>
      <c r="C2284" s="11">
        <v>45.16</v>
      </c>
      <c r="D2284" s="12">
        <v>39.656999999999996</v>
      </c>
      <c r="E2284" s="9" t="str">
        <f t="shared" si="154"/>
        <v/>
      </c>
      <c r="F2284" s="9" t="str">
        <f t="shared" si="155"/>
        <v/>
      </c>
      <c r="G2284" s="9" t="str">
        <f t="shared" si="156"/>
        <v/>
      </c>
      <c r="H2284" s="13">
        <v>-5</v>
      </c>
      <c r="I2284" s="13" t="str">
        <f t="shared" si="157"/>
        <v/>
      </c>
      <c r="J2284" s="13" t="str">
        <f t="shared" si="158"/>
        <v/>
      </c>
      <c r="K2284" s="13">
        <v>-5</v>
      </c>
      <c r="P2284" s="6"/>
    </row>
    <row r="2285" spans="1:16" hidden="1" x14ac:dyDescent="0.25">
      <c r="A2285" s="7">
        <v>40638</v>
      </c>
      <c r="B2285" s="8">
        <v>500</v>
      </c>
      <c r="C2285" s="11">
        <v>48.41</v>
      </c>
      <c r="D2285" s="12">
        <v>48.134999999999998</v>
      </c>
      <c r="E2285" s="9" t="str">
        <f t="shared" si="154"/>
        <v/>
      </c>
      <c r="F2285" s="9" t="str">
        <f t="shared" si="155"/>
        <v/>
      </c>
      <c r="G2285" s="9" t="str">
        <f t="shared" si="156"/>
        <v/>
      </c>
      <c r="H2285" s="13">
        <v>-5</v>
      </c>
      <c r="I2285" s="13" t="str">
        <f t="shared" si="157"/>
        <v/>
      </c>
      <c r="J2285" s="13" t="str">
        <f t="shared" si="158"/>
        <v/>
      </c>
      <c r="K2285" s="13">
        <v>-5</v>
      </c>
      <c r="P2285" s="5"/>
    </row>
    <row r="2286" spans="1:16" hidden="1" x14ac:dyDescent="0.25">
      <c r="A2286" s="7">
        <v>40638</v>
      </c>
      <c r="B2286" s="8">
        <v>600</v>
      </c>
      <c r="C2286" s="11">
        <v>56.78</v>
      </c>
      <c r="D2286" s="12">
        <v>56.78</v>
      </c>
      <c r="E2286" s="9" t="str">
        <f t="shared" si="154"/>
        <v/>
      </c>
      <c r="F2286" s="9" t="str">
        <f t="shared" si="155"/>
        <v/>
      </c>
      <c r="G2286" s="9" t="str">
        <f t="shared" si="156"/>
        <v/>
      </c>
      <c r="H2286" s="13">
        <v>-5</v>
      </c>
      <c r="I2286" s="13" t="str">
        <f t="shared" si="157"/>
        <v/>
      </c>
      <c r="J2286" s="13" t="str">
        <f t="shared" si="158"/>
        <v/>
      </c>
      <c r="K2286" s="13">
        <v>-5</v>
      </c>
      <c r="P2286" s="6"/>
    </row>
    <row r="2287" spans="1:16" hidden="1" x14ac:dyDescent="0.25">
      <c r="A2287" s="7">
        <v>40638</v>
      </c>
      <c r="B2287" s="8">
        <v>700</v>
      </c>
      <c r="C2287" s="11">
        <v>63.97</v>
      </c>
      <c r="D2287" s="12">
        <v>63.966000000000001</v>
      </c>
      <c r="E2287" s="9" t="str">
        <f t="shared" si="154"/>
        <v/>
      </c>
      <c r="F2287" s="9" t="str">
        <f t="shared" si="155"/>
        <v/>
      </c>
      <c r="G2287" s="9" t="str">
        <f t="shared" si="156"/>
        <v/>
      </c>
      <c r="H2287" s="13">
        <v>-5</v>
      </c>
      <c r="I2287" s="13" t="str">
        <f t="shared" si="157"/>
        <v/>
      </c>
      <c r="J2287" s="13" t="str">
        <f t="shared" si="158"/>
        <v/>
      </c>
      <c r="K2287" s="13">
        <v>-5</v>
      </c>
      <c r="P2287" s="5"/>
    </row>
    <row r="2288" spans="1:16" hidden="1" x14ac:dyDescent="0.25">
      <c r="A2288" s="7">
        <v>40638</v>
      </c>
      <c r="B2288" s="8">
        <v>800</v>
      </c>
      <c r="C2288" s="11">
        <v>67.73</v>
      </c>
      <c r="D2288" s="12">
        <v>67.733000000000004</v>
      </c>
      <c r="E2288" s="9" t="str">
        <f t="shared" si="154"/>
        <v/>
      </c>
      <c r="F2288" s="9" t="str">
        <f t="shared" si="155"/>
        <v/>
      </c>
      <c r="G2288" s="9" t="str">
        <f t="shared" si="156"/>
        <v/>
      </c>
      <c r="H2288" s="13">
        <v>-5</v>
      </c>
      <c r="I2288" s="13" t="str">
        <f t="shared" si="157"/>
        <v/>
      </c>
      <c r="J2288" s="13" t="str">
        <f t="shared" si="158"/>
        <v/>
      </c>
      <c r="K2288" s="13">
        <v>-5</v>
      </c>
      <c r="P2288" s="6"/>
    </row>
    <row r="2289" spans="1:16" hidden="1" x14ac:dyDescent="0.25">
      <c r="A2289" s="7">
        <v>40638</v>
      </c>
      <c r="B2289" s="8">
        <v>900</v>
      </c>
      <c r="C2289" s="11">
        <v>65.38</v>
      </c>
      <c r="D2289" s="12">
        <v>65.38</v>
      </c>
      <c r="E2289" s="9" t="str">
        <f t="shared" ref="E2289:E2352" si="159">IF(A2289=A2290,"",AVERAGE(C2266:C2289))</f>
        <v/>
      </c>
      <c r="F2289" s="9" t="str">
        <f t="shared" ref="F2289:F2352" si="160">IF(A2289=A2290,"",AVERAGE(D2266:D2289))</f>
        <v/>
      </c>
      <c r="G2289" s="9" t="str">
        <f t="shared" ref="G2289:G2352" si="161">IF(A2289=A2290,"",E2289-F2289)</f>
        <v/>
      </c>
      <c r="H2289" s="13">
        <v>-5</v>
      </c>
      <c r="I2289" s="13" t="str">
        <f t="shared" si="157"/>
        <v/>
      </c>
      <c r="J2289" s="13" t="str">
        <f t="shared" si="158"/>
        <v/>
      </c>
      <c r="K2289" s="13">
        <v>-5</v>
      </c>
      <c r="P2289" s="5"/>
    </row>
    <row r="2290" spans="1:16" hidden="1" x14ac:dyDescent="0.25">
      <c r="A2290" s="7">
        <v>40638</v>
      </c>
      <c r="B2290" s="8">
        <v>1000</v>
      </c>
      <c r="C2290" s="11">
        <v>63.1</v>
      </c>
      <c r="D2290" s="12">
        <v>63.097999999999999</v>
      </c>
      <c r="E2290" s="9" t="str">
        <f t="shared" si="159"/>
        <v/>
      </c>
      <c r="F2290" s="9" t="str">
        <f t="shared" si="160"/>
        <v/>
      </c>
      <c r="G2290" s="9" t="str">
        <f t="shared" si="161"/>
        <v/>
      </c>
      <c r="H2290" s="13">
        <v>-5</v>
      </c>
      <c r="I2290" s="13" t="str">
        <f t="shared" si="157"/>
        <v/>
      </c>
      <c r="J2290" s="13" t="str">
        <f t="shared" si="158"/>
        <v/>
      </c>
      <c r="K2290" s="13">
        <v>-5</v>
      </c>
      <c r="P2290" s="6"/>
    </row>
    <row r="2291" spans="1:16" hidden="1" x14ac:dyDescent="0.25">
      <c r="A2291" s="7">
        <v>40638</v>
      </c>
      <c r="B2291" s="8">
        <v>1100</v>
      </c>
      <c r="C2291" s="11">
        <v>62.09</v>
      </c>
      <c r="D2291" s="12">
        <v>62.09</v>
      </c>
      <c r="E2291" s="9" t="str">
        <f t="shared" si="159"/>
        <v/>
      </c>
      <c r="F2291" s="9" t="str">
        <f t="shared" si="160"/>
        <v/>
      </c>
      <c r="G2291" s="9" t="str">
        <f t="shared" si="161"/>
        <v/>
      </c>
      <c r="H2291" s="13">
        <v>-5</v>
      </c>
      <c r="I2291" s="13" t="str">
        <f t="shared" si="157"/>
        <v/>
      </c>
      <c r="J2291" s="13" t="str">
        <f t="shared" si="158"/>
        <v/>
      </c>
      <c r="K2291" s="13">
        <v>-5</v>
      </c>
      <c r="P2291" s="5"/>
    </row>
    <row r="2292" spans="1:16" hidden="1" x14ac:dyDescent="0.25">
      <c r="A2292" s="7">
        <v>40638</v>
      </c>
      <c r="B2292" s="8">
        <v>1200</v>
      </c>
      <c r="C2292" s="11">
        <v>60.4</v>
      </c>
      <c r="D2292" s="12">
        <v>60.399000000000001</v>
      </c>
      <c r="E2292" s="9" t="str">
        <f t="shared" si="159"/>
        <v/>
      </c>
      <c r="F2292" s="9" t="str">
        <f t="shared" si="160"/>
        <v/>
      </c>
      <c r="G2292" s="9" t="str">
        <f t="shared" si="161"/>
        <v/>
      </c>
      <c r="H2292" s="13">
        <v>-5</v>
      </c>
      <c r="I2292" s="13" t="str">
        <f t="shared" si="157"/>
        <v/>
      </c>
      <c r="J2292" s="13" t="str">
        <f t="shared" si="158"/>
        <v/>
      </c>
      <c r="K2292" s="13">
        <v>-5</v>
      </c>
      <c r="P2292" s="6"/>
    </row>
    <row r="2293" spans="1:16" hidden="1" x14ac:dyDescent="0.25">
      <c r="A2293" s="7">
        <v>40638</v>
      </c>
      <c r="B2293" s="8">
        <v>1300</v>
      </c>
      <c r="C2293" s="11">
        <v>56.18</v>
      </c>
      <c r="D2293" s="12">
        <v>56.18</v>
      </c>
      <c r="E2293" s="9" t="str">
        <f t="shared" si="159"/>
        <v/>
      </c>
      <c r="F2293" s="9" t="str">
        <f t="shared" si="160"/>
        <v/>
      </c>
      <c r="G2293" s="9" t="str">
        <f t="shared" si="161"/>
        <v/>
      </c>
      <c r="H2293" s="13">
        <v>-5</v>
      </c>
      <c r="I2293" s="13" t="str">
        <f t="shared" si="157"/>
        <v/>
      </c>
      <c r="J2293" s="13" t="str">
        <f t="shared" si="158"/>
        <v/>
      </c>
      <c r="K2293" s="13">
        <v>-5</v>
      </c>
      <c r="P2293" s="5"/>
    </row>
    <row r="2294" spans="1:16" hidden="1" x14ac:dyDescent="0.25">
      <c r="A2294" s="7">
        <v>40638</v>
      </c>
      <c r="B2294" s="8">
        <v>1400</v>
      </c>
      <c r="C2294" s="11">
        <v>53.18</v>
      </c>
      <c r="D2294" s="12">
        <v>53.174999999999997</v>
      </c>
      <c r="E2294" s="9" t="str">
        <f t="shared" si="159"/>
        <v/>
      </c>
      <c r="F2294" s="9" t="str">
        <f t="shared" si="160"/>
        <v/>
      </c>
      <c r="G2294" s="9" t="str">
        <f t="shared" si="161"/>
        <v/>
      </c>
      <c r="H2294" s="13">
        <v>-5</v>
      </c>
      <c r="I2294" s="13" t="str">
        <f t="shared" si="157"/>
        <v/>
      </c>
      <c r="J2294" s="13" t="str">
        <f t="shared" si="158"/>
        <v/>
      </c>
      <c r="K2294" s="13">
        <v>-5</v>
      </c>
      <c r="P2294" s="6"/>
    </row>
    <row r="2295" spans="1:16" hidden="1" x14ac:dyDescent="0.25">
      <c r="A2295" s="7">
        <v>40638</v>
      </c>
      <c r="B2295" s="8">
        <v>1500</v>
      </c>
      <c r="C2295" s="11">
        <v>50.42</v>
      </c>
      <c r="D2295" s="12">
        <v>50.42</v>
      </c>
      <c r="E2295" s="9" t="str">
        <f t="shared" si="159"/>
        <v/>
      </c>
      <c r="F2295" s="9" t="str">
        <f t="shared" si="160"/>
        <v/>
      </c>
      <c r="G2295" s="9" t="str">
        <f t="shared" si="161"/>
        <v/>
      </c>
      <c r="H2295" s="13">
        <v>-5</v>
      </c>
      <c r="I2295" s="13" t="str">
        <f t="shared" si="157"/>
        <v/>
      </c>
      <c r="J2295" s="13" t="str">
        <f t="shared" si="158"/>
        <v/>
      </c>
      <c r="K2295" s="13">
        <v>-5</v>
      </c>
      <c r="P2295" s="5"/>
    </row>
    <row r="2296" spans="1:16" hidden="1" x14ac:dyDescent="0.25">
      <c r="A2296" s="7">
        <v>40638</v>
      </c>
      <c r="B2296" s="8">
        <v>1600</v>
      </c>
      <c r="C2296" s="11">
        <v>49.01</v>
      </c>
      <c r="D2296" s="12">
        <v>49.014000000000003</v>
      </c>
      <c r="E2296" s="9" t="str">
        <f t="shared" si="159"/>
        <v/>
      </c>
      <c r="F2296" s="9" t="str">
        <f t="shared" si="160"/>
        <v/>
      </c>
      <c r="G2296" s="9" t="str">
        <f t="shared" si="161"/>
        <v/>
      </c>
      <c r="H2296" s="13">
        <v>-5</v>
      </c>
      <c r="I2296" s="13" t="str">
        <f t="shared" si="157"/>
        <v/>
      </c>
      <c r="J2296" s="13" t="str">
        <f t="shared" si="158"/>
        <v/>
      </c>
      <c r="K2296" s="13">
        <v>-5</v>
      </c>
      <c r="P2296" s="6"/>
    </row>
    <row r="2297" spans="1:16" hidden="1" x14ac:dyDescent="0.25">
      <c r="A2297" s="7">
        <v>40638</v>
      </c>
      <c r="B2297" s="8">
        <v>1700</v>
      </c>
      <c r="C2297" s="11">
        <v>50</v>
      </c>
      <c r="D2297" s="12">
        <v>50</v>
      </c>
      <c r="E2297" s="9" t="str">
        <f t="shared" si="159"/>
        <v/>
      </c>
      <c r="F2297" s="9" t="str">
        <f t="shared" si="160"/>
        <v/>
      </c>
      <c r="G2297" s="9" t="str">
        <f t="shared" si="161"/>
        <v/>
      </c>
      <c r="H2297" s="13">
        <v>-5</v>
      </c>
      <c r="I2297" s="13" t="str">
        <f t="shared" ref="I2297:I2360" si="162">IF(A2297=A2298,"",MAX(G2297-H2297,0))</f>
        <v/>
      </c>
      <c r="J2297" s="13" t="str">
        <f t="shared" ref="J2297:J2360" si="163">IF(A2297=A2298,"",I2297*10*24)</f>
        <v/>
      </c>
      <c r="K2297" s="13">
        <v>-5</v>
      </c>
      <c r="P2297" s="5"/>
    </row>
    <row r="2298" spans="1:16" hidden="1" x14ac:dyDescent="0.25">
      <c r="A2298" s="7">
        <v>40638</v>
      </c>
      <c r="B2298" s="8">
        <v>1800</v>
      </c>
      <c r="C2298" s="11">
        <v>56.04</v>
      </c>
      <c r="D2298" s="12">
        <v>56.039000000000001</v>
      </c>
      <c r="E2298" s="9" t="str">
        <f t="shared" si="159"/>
        <v/>
      </c>
      <c r="F2298" s="9" t="str">
        <f t="shared" si="160"/>
        <v/>
      </c>
      <c r="G2298" s="9" t="str">
        <f t="shared" si="161"/>
        <v/>
      </c>
      <c r="H2298" s="13">
        <v>-5</v>
      </c>
      <c r="I2298" s="13" t="str">
        <f t="shared" si="162"/>
        <v/>
      </c>
      <c r="J2298" s="13" t="str">
        <f t="shared" si="163"/>
        <v/>
      </c>
      <c r="K2298" s="13">
        <v>-5</v>
      </c>
      <c r="P2298" s="6"/>
    </row>
    <row r="2299" spans="1:16" hidden="1" x14ac:dyDescent="0.25">
      <c r="A2299" s="7">
        <v>40638</v>
      </c>
      <c r="B2299" s="8">
        <v>1900</v>
      </c>
      <c r="C2299" s="11">
        <v>61.18</v>
      </c>
      <c r="D2299" s="12">
        <v>61.177999999999997</v>
      </c>
      <c r="E2299" s="9" t="str">
        <f t="shared" si="159"/>
        <v/>
      </c>
      <c r="F2299" s="9" t="str">
        <f t="shared" si="160"/>
        <v/>
      </c>
      <c r="G2299" s="9" t="str">
        <f t="shared" si="161"/>
        <v/>
      </c>
      <c r="H2299" s="13">
        <v>-5</v>
      </c>
      <c r="I2299" s="13" t="str">
        <f t="shared" si="162"/>
        <v/>
      </c>
      <c r="J2299" s="13" t="str">
        <f t="shared" si="163"/>
        <v/>
      </c>
      <c r="K2299" s="13">
        <v>-5</v>
      </c>
      <c r="P2299" s="5"/>
    </row>
    <row r="2300" spans="1:16" hidden="1" x14ac:dyDescent="0.25">
      <c r="A2300" s="7">
        <v>40638</v>
      </c>
      <c r="B2300" s="8">
        <v>2000</v>
      </c>
      <c r="C2300" s="11">
        <v>63.38</v>
      </c>
      <c r="D2300" s="12">
        <v>63.377000000000002</v>
      </c>
      <c r="E2300" s="9" t="str">
        <f t="shared" si="159"/>
        <v/>
      </c>
      <c r="F2300" s="9" t="str">
        <f t="shared" si="160"/>
        <v/>
      </c>
      <c r="G2300" s="9" t="str">
        <f t="shared" si="161"/>
        <v/>
      </c>
      <c r="H2300" s="13">
        <v>-5</v>
      </c>
      <c r="I2300" s="13" t="str">
        <f t="shared" si="162"/>
        <v/>
      </c>
      <c r="J2300" s="13" t="str">
        <f t="shared" si="163"/>
        <v/>
      </c>
      <c r="K2300" s="13">
        <v>-5</v>
      </c>
      <c r="P2300" s="6"/>
    </row>
    <row r="2301" spans="1:16" hidden="1" x14ac:dyDescent="0.25">
      <c r="A2301" s="7">
        <v>40638</v>
      </c>
      <c r="B2301" s="8">
        <v>2100</v>
      </c>
      <c r="C2301" s="11">
        <v>59.69</v>
      </c>
      <c r="D2301" s="12">
        <v>59.692</v>
      </c>
      <c r="E2301" s="9" t="str">
        <f t="shared" si="159"/>
        <v/>
      </c>
      <c r="F2301" s="9" t="str">
        <f t="shared" si="160"/>
        <v/>
      </c>
      <c r="G2301" s="9" t="str">
        <f t="shared" si="161"/>
        <v/>
      </c>
      <c r="H2301" s="13">
        <v>-5</v>
      </c>
      <c r="I2301" s="13" t="str">
        <f t="shared" si="162"/>
        <v/>
      </c>
      <c r="J2301" s="13" t="str">
        <f t="shared" si="163"/>
        <v/>
      </c>
      <c r="K2301" s="13">
        <v>-5</v>
      </c>
      <c r="P2301" s="5"/>
    </row>
    <row r="2302" spans="1:16" hidden="1" x14ac:dyDescent="0.25">
      <c r="A2302" s="7">
        <v>40638</v>
      </c>
      <c r="B2302" s="8">
        <v>2200</v>
      </c>
      <c r="C2302" s="11">
        <v>58.57</v>
      </c>
      <c r="D2302" s="12">
        <v>58.57</v>
      </c>
      <c r="E2302" s="9" t="str">
        <f t="shared" si="159"/>
        <v/>
      </c>
      <c r="F2302" s="9" t="str">
        <f t="shared" si="160"/>
        <v/>
      </c>
      <c r="G2302" s="9" t="str">
        <f t="shared" si="161"/>
        <v/>
      </c>
      <c r="H2302" s="13">
        <v>-5</v>
      </c>
      <c r="I2302" s="13" t="str">
        <f t="shared" si="162"/>
        <v/>
      </c>
      <c r="J2302" s="13" t="str">
        <f t="shared" si="163"/>
        <v/>
      </c>
      <c r="K2302" s="13">
        <v>-5</v>
      </c>
      <c r="P2302" s="6"/>
    </row>
    <row r="2303" spans="1:16" hidden="1" x14ac:dyDescent="0.25">
      <c r="A2303" s="7">
        <v>40638</v>
      </c>
      <c r="B2303" s="8">
        <v>2300</v>
      </c>
      <c r="C2303" s="11">
        <v>51.72</v>
      </c>
      <c r="D2303" s="12">
        <v>51.72</v>
      </c>
      <c r="E2303" s="9">
        <f t="shared" si="159"/>
        <v>55.212500000000006</v>
      </c>
      <c r="F2303" s="9">
        <f t="shared" si="160"/>
        <v>54.925041666666658</v>
      </c>
      <c r="G2303" s="9">
        <f t="shared" si="161"/>
        <v>0.28745833333334758</v>
      </c>
      <c r="H2303" s="13">
        <v>-5</v>
      </c>
      <c r="I2303" s="13">
        <f t="shared" si="162"/>
        <v>5.2874583333333476</v>
      </c>
      <c r="J2303" s="13">
        <f t="shared" si="163"/>
        <v>1268.9900000000034</v>
      </c>
      <c r="K2303" s="13">
        <v>-5</v>
      </c>
      <c r="P2303" s="5"/>
    </row>
    <row r="2304" spans="1:16" hidden="1" x14ac:dyDescent="0.25">
      <c r="A2304" s="7">
        <v>40639</v>
      </c>
      <c r="B2304" s="8">
        <v>0</v>
      </c>
      <c r="C2304" s="11">
        <v>48.35</v>
      </c>
      <c r="D2304" s="12">
        <v>48.35</v>
      </c>
      <c r="E2304" s="9" t="str">
        <f t="shared" si="159"/>
        <v/>
      </c>
      <c r="F2304" s="9" t="str">
        <f t="shared" si="160"/>
        <v/>
      </c>
      <c r="G2304" s="9" t="str">
        <f t="shared" si="161"/>
        <v/>
      </c>
      <c r="H2304" s="13">
        <v>-5</v>
      </c>
      <c r="I2304" s="13" t="str">
        <f t="shared" si="162"/>
        <v/>
      </c>
      <c r="J2304" s="13" t="str">
        <f t="shared" si="163"/>
        <v/>
      </c>
      <c r="K2304" s="13">
        <v>-5</v>
      </c>
      <c r="P2304" s="6"/>
    </row>
    <row r="2305" spans="1:16" hidden="1" x14ac:dyDescent="0.25">
      <c r="A2305" s="7">
        <v>40639</v>
      </c>
      <c r="B2305" s="8">
        <v>100</v>
      </c>
      <c r="C2305" s="11">
        <v>45.39</v>
      </c>
      <c r="D2305" s="12">
        <v>45.393999999999998</v>
      </c>
      <c r="E2305" s="9" t="str">
        <f t="shared" si="159"/>
        <v/>
      </c>
      <c r="F2305" s="9" t="str">
        <f t="shared" si="160"/>
        <v/>
      </c>
      <c r="G2305" s="9" t="str">
        <f t="shared" si="161"/>
        <v/>
      </c>
      <c r="H2305" s="13">
        <v>-5</v>
      </c>
      <c r="I2305" s="13" t="str">
        <f t="shared" si="162"/>
        <v/>
      </c>
      <c r="J2305" s="13" t="str">
        <f t="shared" si="163"/>
        <v/>
      </c>
      <c r="K2305" s="13">
        <v>-5</v>
      </c>
      <c r="P2305" s="5"/>
    </row>
    <row r="2306" spans="1:16" hidden="1" x14ac:dyDescent="0.25">
      <c r="A2306" s="7">
        <v>40639</v>
      </c>
      <c r="B2306" s="8">
        <v>200</v>
      </c>
      <c r="C2306" s="11">
        <v>44.39</v>
      </c>
      <c r="D2306" s="12">
        <v>44.386000000000003</v>
      </c>
      <c r="E2306" s="9" t="str">
        <f t="shared" si="159"/>
        <v/>
      </c>
      <c r="F2306" s="9" t="str">
        <f t="shared" si="160"/>
        <v/>
      </c>
      <c r="G2306" s="9" t="str">
        <f t="shared" si="161"/>
        <v/>
      </c>
      <c r="H2306" s="13">
        <v>-5</v>
      </c>
      <c r="I2306" s="13" t="str">
        <f t="shared" si="162"/>
        <v/>
      </c>
      <c r="J2306" s="13" t="str">
        <f t="shared" si="163"/>
        <v/>
      </c>
      <c r="K2306" s="13">
        <v>-5</v>
      </c>
      <c r="P2306" s="6"/>
    </row>
    <row r="2307" spans="1:16" hidden="1" x14ac:dyDescent="0.25">
      <c r="A2307" s="7">
        <v>40639</v>
      </c>
      <c r="B2307" s="8">
        <v>300</v>
      </c>
      <c r="C2307" s="11">
        <v>39.19</v>
      </c>
      <c r="D2307" s="12">
        <v>39.19</v>
      </c>
      <c r="E2307" s="9" t="str">
        <f t="shared" si="159"/>
        <v/>
      </c>
      <c r="F2307" s="9" t="str">
        <f t="shared" si="160"/>
        <v/>
      </c>
      <c r="G2307" s="9" t="str">
        <f t="shared" si="161"/>
        <v/>
      </c>
      <c r="H2307" s="13">
        <v>-5</v>
      </c>
      <c r="I2307" s="13" t="str">
        <f t="shared" si="162"/>
        <v/>
      </c>
      <c r="J2307" s="13" t="str">
        <f t="shared" si="163"/>
        <v/>
      </c>
      <c r="K2307" s="13">
        <v>-5</v>
      </c>
      <c r="P2307" s="5"/>
    </row>
    <row r="2308" spans="1:16" hidden="1" x14ac:dyDescent="0.25">
      <c r="A2308" s="7">
        <v>40639</v>
      </c>
      <c r="B2308" s="8">
        <v>400</v>
      </c>
      <c r="C2308" s="11">
        <v>42.99</v>
      </c>
      <c r="D2308" s="12">
        <v>38.055999999999997</v>
      </c>
      <c r="E2308" s="9" t="str">
        <f t="shared" si="159"/>
        <v/>
      </c>
      <c r="F2308" s="9" t="str">
        <f t="shared" si="160"/>
        <v/>
      </c>
      <c r="G2308" s="9" t="str">
        <f t="shared" si="161"/>
        <v/>
      </c>
      <c r="H2308" s="13">
        <v>-5</v>
      </c>
      <c r="I2308" s="13" t="str">
        <f t="shared" si="162"/>
        <v/>
      </c>
      <c r="J2308" s="13" t="str">
        <f t="shared" si="163"/>
        <v/>
      </c>
      <c r="K2308" s="13">
        <v>-5</v>
      </c>
      <c r="P2308" s="6"/>
    </row>
    <row r="2309" spans="1:16" hidden="1" x14ac:dyDescent="0.25">
      <c r="A2309" s="7">
        <v>40639</v>
      </c>
      <c r="B2309" s="8">
        <v>500</v>
      </c>
      <c r="C2309" s="11">
        <v>49.33</v>
      </c>
      <c r="D2309" s="12">
        <v>49.335000000000001</v>
      </c>
      <c r="E2309" s="9" t="str">
        <f t="shared" si="159"/>
        <v/>
      </c>
      <c r="F2309" s="9" t="str">
        <f t="shared" si="160"/>
        <v/>
      </c>
      <c r="G2309" s="9" t="str">
        <f t="shared" si="161"/>
        <v/>
      </c>
      <c r="H2309" s="13">
        <v>-5</v>
      </c>
      <c r="I2309" s="13" t="str">
        <f t="shared" si="162"/>
        <v/>
      </c>
      <c r="J2309" s="13" t="str">
        <f t="shared" si="163"/>
        <v/>
      </c>
      <c r="K2309" s="13">
        <v>-5</v>
      </c>
      <c r="P2309" s="5"/>
    </row>
    <row r="2310" spans="1:16" hidden="1" x14ac:dyDescent="0.25">
      <c r="A2310" s="7">
        <v>40639</v>
      </c>
      <c r="B2310" s="8">
        <v>600</v>
      </c>
      <c r="C2310" s="11">
        <v>59.37</v>
      </c>
      <c r="D2310" s="12">
        <v>59.37</v>
      </c>
      <c r="E2310" s="9" t="str">
        <f t="shared" si="159"/>
        <v/>
      </c>
      <c r="F2310" s="9" t="str">
        <f t="shared" si="160"/>
        <v/>
      </c>
      <c r="G2310" s="9" t="str">
        <f t="shared" si="161"/>
        <v/>
      </c>
      <c r="H2310" s="13">
        <v>-5</v>
      </c>
      <c r="I2310" s="13" t="str">
        <f t="shared" si="162"/>
        <v/>
      </c>
      <c r="J2310" s="13" t="str">
        <f t="shared" si="163"/>
        <v/>
      </c>
      <c r="K2310" s="13">
        <v>-5</v>
      </c>
      <c r="P2310" s="6"/>
    </row>
    <row r="2311" spans="1:16" hidden="1" x14ac:dyDescent="0.25">
      <c r="A2311" s="7">
        <v>40639</v>
      </c>
      <c r="B2311" s="8">
        <v>700</v>
      </c>
      <c r="C2311" s="11">
        <v>62.42</v>
      </c>
      <c r="D2311" s="12">
        <v>62.42</v>
      </c>
      <c r="E2311" s="9" t="str">
        <f t="shared" si="159"/>
        <v/>
      </c>
      <c r="F2311" s="9" t="str">
        <f t="shared" si="160"/>
        <v/>
      </c>
      <c r="G2311" s="9" t="str">
        <f t="shared" si="161"/>
        <v/>
      </c>
      <c r="H2311" s="13">
        <v>-5</v>
      </c>
      <c r="I2311" s="13" t="str">
        <f t="shared" si="162"/>
        <v/>
      </c>
      <c r="J2311" s="13" t="str">
        <f t="shared" si="163"/>
        <v/>
      </c>
      <c r="K2311" s="13">
        <v>-5</v>
      </c>
      <c r="P2311" s="5"/>
    </row>
    <row r="2312" spans="1:16" hidden="1" x14ac:dyDescent="0.25">
      <c r="A2312" s="7">
        <v>40639</v>
      </c>
      <c r="B2312" s="8">
        <v>800</v>
      </c>
      <c r="C2312" s="11">
        <v>66.069999999999993</v>
      </c>
      <c r="D2312" s="12">
        <v>66.066999999999993</v>
      </c>
      <c r="E2312" s="9" t="str">
        <f t="shared" si="159"/>
        <v/>
      </c>
      <c r="F2312" s="9" t="str">
        <f t="shared" si="160"/>
        <v/>
      </c>
      <c r="G2312" s="9" t="str">
        <f t="shared" si="161"/>
        <v/>
      </c>
      <c r="H2312" s="13">
        <v>-5</v>
      </c>
      <c r="I2312" s="13" t="str">
        <f t="shared" si="162"/>
        <v/>
      </c>
      <c r="J2312" s="13" t="str">
        <f t="shared" si="163"/>
        <v/>
      </c>
      <c r="K2312" s="13">
        <v>-5</v>
      </c>
      <c r="P2312" s="6"/>
    </row>
    <row r="2313" spans="1:16" hidden="1" x14ac:dyDescent="0.25">
      <c r="A2313" s="7">
        <v>40639</v>
      </c>
      <c r="B2313" s="8">
        <v>900</v>
      </c>
      <c r="C2313" s="11">
        <v>63.5</v>
      </c>
      <c r="D2313" s="12">
        <v>63.502000000000002</v>
      </c>
      <c r="E2313" s="9" t="str">
        <f t="shared" si="159"/>
        <v/>
      </c>
      <c r="F2313" s="9" t="str">
        <f t="shared" si="160"/>
        <v/>
      </c>
      <c r="G2313" s="9" t="str">
        <f t="shared" si="161"/>
        <v/>
      </c>
      <c r="H2313" s="13">
        <v>-5</v>
      </c>
      <c r="I2313" s="13" t="str">
        <f t="shared" si="162"/>
        <v/>
      </c>
      <c r="J2313" s="13" t="str">
        <f t="shared" si="163"/>
        <v/>
      </c>
      <c r="K2313" s="13">
        <v>-5</v>
      </c>
      <c r="P2313" s="5"/>
    </row>
    <row r="2314" spans="1:16" hidden="1" x14ac:dyDescent="0.25">
      <c r="A2314" s="7">
        <v>40639</v>
      </c>
      <c r="B2314" s="8">
        <v>1000</v>
      </c>
      <c r="C2314" s="11">
        <v>62.36</v>
      </c>
      <c r="D2314" s="12">
        <v>62.357999999999997</v>
      </c>
      <c r="E2314" s="9" t="str">
        <f t="shared" si="159"/>
        <v/>
      </c>
      <c r="F2314" s="9" t="str">
        <f t="shared" si="160"/>
        <v/>
      </c>
      <c r="G2314" s="9" t="str">
        <f t="shared" si="161"/>
        <v/>
      </c>
      <c r="H2314" s="13">
        <v>-5</v>
      </c>
      <c r="I2314" s="13" t="str">
        <f t="shared" si="162"/>
        <v/>
      </c>
      <c r="J2314" s="13" t="str">
        <f t="shared" si="163"/>
        <v/>
      </c>
      <c r="K2314" s="13">
        <v>-5</v>
      </c>
      <c r="P2314" s="6"/>
    </row>
    <row r="2315" spans="1:16" hidden="1" x14ac:dyDescent="0.25">
      <c r="A2315" s="7">
        <v>40639</v>
      </c>
      <c r="B2315" s="8">
        <v>1100</v>
      </c>
      <c r="C2315" s="11">
        <v>61.39</v>
      </c>
      <c r="D2315" s="12">
        <v>61.393999999999998</v>
      </c>
      <c r="E2315" s="9" t="str">
        <f t="shared" si="159"/>
        <v/>
      </c>
      <c r="F2315" s="9" t="str">
        <f t="shared" si="160"/>
        <v/>
      </c>
      <c r="G2315" s="9" t="str">
        <f t="shared" si="161"/>
        <v/>
      </c>
      <c r="H2315" s="13">
        <v>-5</v>
      </c>
      <c r="I2315" s="13" t="str">
        <f t="shared" si="162"/>
        <v/>
      </c>
      <c r="J2315" s="13" t="str">
        <f t="shared" si="163"/>
        <v/>
      </c>
      <c r="K2315" s="13">
        <v>-5</v>
      </c>
      <c r="P2315" s="5"/>
    </row>
    <row r="2316" spans="1:16" hidden="1" x14ac:dyDescent="0.25">
      <c r="A2316" s="7">
        <v>40639</v>
      </c>
      <c r="B2316" s="8">
        <v>1200</v>
      </c>
      <c r="C2316" s="11">
        <v>60.17</v>
      </c>
      <c r="D2316" s="12">
        <v>60.167000000000002</v>
      </c>
      <c r="E2316" s="9" t="str">
        <f t="shared" si="159"/>
        <v/>
      </c>
      <c r="F2316" s="9" t="str">
        <f t="shared" si="160"/>
        <v/>
      </c>
      <c r="G2316" s="9" t="str">
        <f t="shared" si="161"/>
        <v/>
      </c>
      <c r="H2316" s="13">
        <v>-5</v>
      </c>
      <c r="I2316" s="13" t="str">
        <f t="shared" si="162"/>
        <v/>
      </c>
      <c r="J2316" s="13" t="str">
        <f t="shared" si="163"/>
        <v/>
      </c>
      <c r="K2316" s="13">
        <v>-5</v>
      </c>
      <c r="P2316" s="6"/>
    </row>
    <row r="2317" spans="1:16" hidden="1" x14ac:dyDescent="0.25">
      <c r="A2317" s="7">
        <v>40639</v>
      </c>
      <c r="B2317" s="8">
        <v>1300</v>
      </c>
      <c r="C2317" s="11">
        <v>58.97</v>
      </c>
      <c r="D2317" s="12">
        <v>58.972999999999999</v>
      </c>
      <c r="E2317" s="9" t="str">
        <f t="shared" si="159"/>
        <v/>
      </c>
      <c r="F2317" s="9" t="str">
        <f t="shared" si="160"/>
        <v/>
      </c>
      <c r="G2317" s="9" t="str">
        <f t="shared" si="161"/>
        <v/>
      </c>
      <c r="H2317" s="13">
        <v>-5</v>
      </c>
      <c r="I2317" s="13" t="str">
        <f t="shared" si="162"/>
        <v/>
      </c>
      <c r="J2317" s="13" t="str">
        <f t="shared" si="163"/>
        <v/>
      </c>
      <c r="K2317" s="13">
        <v>-5</v>
      </c>
      <c r="P2317" s="5"/>
    </row>
    <row r="2318" spans="1:16" hidden="1" x14ac:dyDescent="0.25">
      <c r="A2318" s="7">
        <v>40639</v>
      </c>
      <c r="B2318" s="8">
        <v>1400</v>
      </c>
      <c r="C2318" s="11">
        <v>55.43</v>
      </c>
      <c r="D2318" s="12">
        <v>55.43</v>
      </c>
      <c r="E2318" s="9" t="str">
        <f t="shared" si="159"/>
        <v/>
      </c>
      <c r="F2318" s="9" t="str">
        <f t="shared" si="160"/>
        <v/>
      </c>
      <c r="G2318" s="9" t="str">
        <f t="shared" si="161"/>
        <v/>
      </c>
      <c r="H2318" s="13">
        <v>-5</v>
      </c>
      <c r="I2318" s="13" t="str">
        <f t="shared" si="162"/>
        <v/>
      </c>
      <c r="J2318" s="13" t="str">
        <f t="shared" si="163"/>
        <v/>
      </c>
      <c r="K2318" s="13">
        <v>-5</v>
      </c>
      <c r="P2318" s="6"/>
    </row>
    <row r="2319" spans="1:16" hidden="1" x14ac:dyDescent="0.25">
      <c r="A2319" s="7">
        <v>40639</v>
      </c>
      <c r="B2319" s="8">
        <v>1500</v>
      </c>
      <c r="C2319" s="11">
        <v>53.56</v>
      </c>
      <c r="D2319" s="12">
        <v>53.561999999999998</v>
      </c>
      <c r="E2319" s="9" t="str">
        <f t="shared" si="159"/>
        <v/>
      </c>
      <c r="F2319" s="9" t="str">
        <f t="shared" si="160"/>
        <v/>
      </c>
      <c r="G2319" s="9" t="str">
        <f t="shared" si="161"/>
        <v/>
      </c>
      <c r="H2319" s="13">
        <v>-5</v>
      </c>
      <c r="I2319" s="13" t="str">
        <f t="shared" si="162"/>
        <v/>
      </c>
      <c r="J2319" s="13" t="str">
        <f t="shared" si="163"/>
        <v/>
      </c>
      <c r="K2319" s="13">
        <v>-5</v>
      </c>
      <c r="P2319" s="5"/>
    </row>
    <row r="2320" spans="1:16" hidden="1" x14ac:dyDescent="0.25">
      <c r="A2320" s="7">
        <v>40639</v>
      </c>
      <c r="B2320" s="8">
        <v>1600</v>
      </c>
      <c r="C2320" s="11">
        <v>52.75</v>
      </c>
      <c r="D2320" s="12">
        <v>52.75</v>
      </c>
      <c r="E2320" s="9" t="str">
        <f t="shared" si="159"/>
        <v/>
      </c>
      <c r="F2320" s="9" t="str">
        <f t="shared" si="160"/>
        <v/>
      </c>
      <c r="G2320" s="9" t="str">
        <f t="shared" si="161"/>
        <v/>
      </c>
      <c r="H2320" s="13">
        <v>-5</v>
      </c>
      <c r="I2320" s="13" t="str">
        <f t="shared" si="162"/>
        <v/>
      </c>
      <c r="J2320" s="13" t="str">
        <f t="shared" si="163"/>
        <v/>
      </c>
      <c r="K2320" s="13">
        <v>-5</v>
      </c>
      <c r="P2320" s="6"/>
    </row>
    <row r="2321" spans="1:16" hidden="1" x14ac:dyDescent="0.25">
      <c r="A2321" s="7">
        <v>40639</v>
      </c>
      <c r="B2321" s="8">
        <v>1700</v>
      </c>
      <c r="C2321" s="11">
        <v>53.08</v>
      </c>
      <c r="D2321" s="12">
        <v>53.08</v>
      </c>
      <c r="E2321" s="9" t="str">
        <f t="shared" si="159"/>
        <v/>
      </c>
      <c r="F2321" s="9" t="str">
        <f t="shared" si="160"/>
        <v/>
      </c>
      <c r="G2321" s="9" t="str">
        <f t="shared" si="161"/>
        <v/>
      </c>
      <c r="H2321" s="13">
        <v>-5</v>
      </c>
      <c r="I2321" s="13" t="str">
        <f t="shared" si="162"/>
        <v/>
      </c>
      <c r="J2321" s="13" t="str">
        <f t="shared" si="163"/>
        <v/>
      </c>
      <c r="K2321" s="13">
        <v>-5</v>
      </c>
      <c r="P2321" s="5"/>
    </row>
    <row r="2322" spans="1:16" hidden="1" x14ac:dyDescent="0.25">
      <c r="A2322" s="7">
        <v>40639</v>
      </c>
      <c r="B2322" s="8">
        <v>1800</v>
      </c>
      <c r="C2322" s="11">
        <v>57.71</v>
      </c>
      <c r="D2322" s="12">
        <v>57.71</v>
      </c>
      <c r="E2322" s="9" t="str">
        <f t="shared" si="159"/>
        <v/>
      </c>
      <c r="F2322" s="9" t="str">
        <f t="shared" si="160"/>
        <v/>
      </c>
      <c r="G2322" s="9" t="str">
        <f t="shared" si="161"/>
        <v/>
      </c>
      <c r="H2322" s="13">
        <v>-5</v>
      </c>
      <c r="I2322" s="13" t="str">
        <f t="shared" si="162"/>
        <v/>
      </c>
      <c r="J2322" s="13" t="str">
        <f t="shared" si="163"/>
        <v/>
      </c>
      <c r="K2322" s="13">
        <v>-5</v>
      </c>
      <c r="P2322" s="6"/>
    </row>
    <row r="2323" spans="1:16" hidden="1" x14ac:dyDescent="0.25">
      <c r="A2323" s="7">
        <v>40639</v>
      </c>
      <c r="B2323" s="8">
        <v>1900</v>
      </c>
      <c r="C2323" s="11">
        <v>59.63</v>
      </c>
      <c r="D2323" s="12">
        <v>59.628</v>
      </c>
      <c r="E2323" s="9" t="str">
        <f t="shared" si="159"/>
        <v/>
      </c>
      <c r="F2323" s="9" t="str">
        <f t="shared" si="160"/>
        <v/>
      </c>
      <c r="G2323" s="9" t="str">
        <f t="shared" si="161"/>
        <v/>
      </c>
      <c r="H2323" s="13">
        <v>-5</v>
      </c>
      <c r="I2323" s="13" t="str">
        <f t="shared" si="162"/>
        <v/>
      </c>
      <c r="J2323" s="13" t="str">
        <f t="shared" si="163"/>
        <v/>
      </c>
      <c r="K2323" s="13">
        <v>-5</v>
      </c>
      <c r="P2323" s="5"/>
    </row>
    <row r="2324" spans="1:16" hidden="1" x14ac:dyDescent="0.25">
      <c r="A2324" s="7">
        <v>40639</v>
      </c>
      <c r="B2324" s="8">
        <v>2000</v>
      </c>
      <c r="C2324" s="11">
        <v>61.68</v>
      </c>
      <c r="D2324" s="12">
        <v>61.677999999999997</v>
      </c>
      <c r="E2324" s="9" t="str">
        <f t="shared" si="159"/>
        <v/>
      </c>
      <c r="F2324" s="9" t="str">
        <f t="shared" si="160"/>
        <v/>
      </c>
      <c r="G2324" s="9" t="str">
        <f t="shared" si="161"/>
        <v/>
      </c>
      <c r="H2324" s="13">
        <v>-5</v>
      </c>
      <c r="I2324" s="13" t="str">
        <f t="shared" si="162"/>
        <v/>
      </c>
      <c r="J2324" s="13" t="str">
        <f t="shared" si="163"/>
        <v/>
      </c>
      <c r="K2324" s="13">
        <v>-5</v>
      </c>
      <c r="P2324" s="6"/>
    </row>
    <row r="2325" spans="1:16" hidden="1" x14ac:dyDescent="0.25">
      <c r="A2325" s="7">
        <v>40639</v>
      </c>
      <c r="B2325" s="8">
        <v>2100</v>
      </c>
      <c r="C2325" s="11">
        <v>61.83</v>
      </c>
      <c r="D2325" s="12">
        <v>61.83</v>
      </c>
      <c r="E2325" s="9" t="str">
        <f t="shared" si="159"/>
        <v/>
      </c>
      <c r="F2325" s="9" t="str">
        <f t="shared" si="160"/>
        <v/>
      </c>
      <c r="G2325" s="9" t="str">
        <f t="shared" si="161"/>
        <v/>
      </c>
      <c r="H2325" s="13">
        <v>-5</v>
      </c>
      <c r="I2325" s="13" t="str">
        <f t="shared" si="162"/>
        <v/>
      </c>
      <c r="J2325" s="13" t="str">
        <f t="shared" si="163"/>
        <v/>
      </c>
      <c r="K2325" s="13">
        <v>-5</v>
      </c>
      <c r="P2325" s="5"/>
    </row>
    <row r="2326" spans="1:16" hidden="1" x14ac:dyDescent="0.25">
      <c r="A2326" s="7">
        <v>40639</v>
      </c>
      <c r="B2326" s="8">
        <v>2200</v>
      </c>
      <c r="C2326" s="11">
        <v>58.11</v>
      </c>
      <c r="D2326" s="12">
        <v>58.11</v>
      </c>
      <c r="E2326" s="9" t="str">
        <f t="shared" si="159"/>
        <v/>
      </c>
      <c r="F2326" s="9" t="str">
        <f t="shared" si="160"/>
        <v/>
      </c>
      <c r="G2326" s="9" t="str">
        <f t="shared" si="161"/>
        <v/>
      </c>
      <c r="H2326" s="13">
        <v>-5</v>
      </c>
      <c r="I2326" s="13" t="str">
        <f t="shared" si="162"/>
        <v/>
      </c>
      <c r="J2326" s="13" t="str">
        <f t="shared" si="163"/>
        <v/>
      </c>
      <c r="K2326" s="13">
        <v>-5</v>
      </c>
      <c r="P2326" s="6"/>
    </row>
    <row r="2327" spans="1:16" hidden="1" x14ac:dyDescent="0.25">
      <c r="A2327" s="7">
        <v>40639</v>
      </c>
      <c r="B2327" s="8">
        <v>2300</v>
      </c>
      <c r="C2327" s="11">
        <v>50.18</v>
      </c>
      <c r="D2327" s="12">
        <v>50.183</v>
      </c>
      <c r="E2327" s="9">
        <f t="shared" si="159"/>
        <v>55.327083333333327</v>
      </c>
      <c r="F2327" s="9">
        <f t="shared" si="160"/>
        <v>55.121791666666645</v>
      </c>
      <c r="G2327" s="9">
        <f t="shared" si="161"/>
        <v>0.20529166666668175</v>
      </c>
      <c r="H2327" s="13">
        <v>-5</v>
      </c>
      <c r="I2327" s="13">
        <f t="shared" si="162"/>
        <v>5.2052916666666817</v>
      </c>
      <c r="J2327" s="13">
        <f t="shared" si="163"/>
        <v>1249.2700000000036</v>
      </c>
      <c r="K2327" s="13">
        <v>-5</v>
      </c>
      <c r="P2327" s="5"/>
    </row>
    <row r="2328" spans="1:16" hidden="1" x14ac:dyDescent="0.25">
      <c r="A2328" s="7">
        <v>40640</v>
      </c>
      <c r="B2328" s="8">
        <v>0</v>
      </c>
      <c r="C2328" s="11">
        <v>49.69</v>
      </c>
      <c r="D2328" s="12">
        <v>49.69</v>
      </c>
      <c r="E2328" s="9" t="str">
        <f t="shared" si="159"/>
        <v/>
      </c>
      <c r="F2328" s="9" t="str">
        <f t="shared" si="160"/>
        <v/>
      </c>
      <c r="G2328" s="9" t="str">
        <f t="shared" si="161"/>
        <v/>
      </c>
      <c r="H2328" s="13">
        <v>-5</v>
      </c>
      <c r="I2328" s="13" t="str">
        <f t="shared" si="162"/>
        <v/>
      </c>
      <c r="J2328" s="13" t="str">
        <f t="shared" si="163"/>
        <v/>
      </c>
      <c r="K2328" s="13">
        <v>-5</v>
      </c>
      <c r="P2328" s="6"/>
    </row>
    <row r="2329" spans="1:16" hidden="1" x14ac:dyDescent="0.25">
      <c r="A2329" s="7">
        <v>40640</v>
      </c>
      <c r="B2329" s="8">
        <v>100</v>
      </c>
      <c r="C2329" s="11">
        <v>44.93</v>
      </c>
      <c r="D2329" s="12">
        <v>44.932000000000002</v>
      </c>
      <c r="E2329" s="9" t="str">
        <f t="shared" si="159"/>
        <v/>
      </c>
      <c r="F2329" s="9" t="str">
        <f t="shared" si="160"/>
        <v/>
      </c>
      <c r="G2329" s="9" t="str">
        <f t="shared" si="161"/>
        <v/>
      </c>
      <c r="H2329" s="13">
        <v>-5</v>
      </c>
      <c r="I2329" s="13" t="str">
        <f t="shared" si="162"/>
        <v/>
      </c>
      <c r="J2329" s="13" t="str">
        <f t="shared" si="163"/>
        <v/>
      </c>
      <c r="K2329" s="13">
        <v>-5</v>
      </c>
      <c r="P2329" s="5"/>
    </row>
    <row r="2330" spans="1:16" hidden="1" x14ac:dyDescent="0.25">
      <c r="A2330" s="7">
        <v>40640</v>
      </c>
      <c r="B2330" s="8">
        <v>200</v>
      </c>
      <c r="C2330" s="11">
        <v>43.15</v>
      </c>
      <c r="D2330" s="12">
        <v>43.15</v>
      </c>
      <c r="E2330" s="9" t="str">
        <f t="shared" si="159"/>
        <v/>
      </c>
      <c r="F2330" s="9" t="str">
        <f t="shared" si="160"/>
        <v/>
      </c>
      <c r="G2330" s="9" t="str">
        <f t="shared" si="161"/>
        <v/>
      </c>
      <c r="H2330" s="13">
        <v>-5</v>
      </c>
      <c r="I2330" s="13" t="str">
        <f t="shared" si="162"/>
        <v/>
      </c>
      <c r="J2330" s="13" t="str">
        <f t="shared" si="163"/>
        <v/>
      </c>
      <c r="K2330" s="13">
        <v>-5</v>
      </c>
      <c r="P2330" s="6"/>
    </row>
    <row r="2331" spans="1:16" hidden="1" x14ac:dyDescent="0.25">
      <c r="A2331" s="7">
        <v>40640</v>
      </c>
      <c r="B2331" s="8">
        <v>300</v>
      </c>
      <c r="C2331" s="11">
        <v>42.92</v>
      </c>
      <c r="D2331" s="12">
        <v>42.924999999999997</v>
      </c>
      <c r="E2331" s="9" t="str">
        <f t="shared" si="159"/>
        <v/>
      </c>
      <c r="F2331" s="9" t="str">
        <f t="shared" si="160"/>
        <v/>
      </c>
      <c r="G2331" s="9" t="str">
        <f t="shared" si="161"/>
        <v/>
      </c>
      <c r="H2331" s="13">
        <v>-5</v>
      </c>
      <c r="I2331" s="13" t="str">
        <f t="shared" si="162"/>
        <v/>
      </c>
      <c r="J2331" s="13" t="str">
        <f t="shared" si="163"/>
        <v/>
      </c>
      <c r="K2331" s="13">
        <v>-5</v>
      </c>
      <c r="P2331" s="5"/>
    </row>
    <row r="2332" spans="1:16" hidden="1" x14ac:dyDescent="0.25">
      <c r="A2332" s="7">
        <v>40640</v>
      </c>
      <c r="B2332" s="8">
        <v>400</v>
      </c>
      <c r="C2332" s="11">
        <v>43.99</v>
      </c>
      <c r="D2332" s="12">
        <v>43.993000000000002</v>
      </c>
      <c r="E2332" s="9" t="str">
        <f t="shared" si="159"/>
        <v/>
      </c>
      <c r="F2332" s="9" t="str">
        <f t="shared" si="160"/>
        <v/>
      </c>
      <c r="G2332" s="9" t="str">
        <f t="shared" si="161"/>
        <v/>
      </c>
      <c r="H2332" s="13">
        <v>-5</v>
      </c>
      <c r="I2332" s="13" t="str">
        <f t="shared" si="162"/>
        <v/>
      </c>
      <c r="J2332" s="13" t="str">
        <f t="shared" si="163"/>
        <v/>
      </c>
      <c r="K2332" s="13">
        <v>-5</v>
      </c>
      <c r="P2332" s="6"/>
    </row>
    <row r="2333" spans="1:16" hidden="1" x14ac:dyDescent="0.25">
      <c r="A2333" s="7">
        <v>40640</v>
      </c>
      <c r="B2333" s="8">
        <v>500</v>
      </c>
      <c r="C2333" s="11">
        <v>49.2</v>
      </c>
      <c r="D2333" s="12">
        <v>49.2</v>
      </c>
      <c r="E2333" s="9" t="str">
        <f t="shared" si="159"/>
        <v/>
      </c>
      <c r="F2333" s="9" t="str">
        <f t="shared" si="160"/>
        <v/>
      </c>
      <c r="G2333" s="9" t="str">
        <f t="shared" si="161"/>
        <v/>
      </c>
      <c r="H2333" s="13">
        <v>-5</v>
      </c>
      <c r="I2333" s="13" t="str">
        <f t="shared" si="162"/>
        <v/>
      </c>
      <c r="J2333" s="13" t="str">
        <f t="shared" si="163"/>
        <v/>
      </c>
      <c r="K2333" s="13">
        <v>-5</v>
      </c>
      <c r="P2333" s="5"/>
    </row>
    <row r="2334" spans="1:16" hidden="1" x14ac:dyDescent="0.25">
      <c r="A2334" s="7">
        <v>40640</v>
      </c>
      <c r="B2334" s="8">
        <v>600</v>
      </c>
      <c r="C2334" s="11">
        <v>55.69</v>
      </c>
      <c r="D2334" s="12">
        <v>55.689</v>
      </c>
      <c r="E2334" s="9" t="str">
        <f t="shared" si="159"/>
        <v/>
      </c>
      <c r="F2334" s="9" t="str">
        <f t="shared" si="160"/>
        <v/>
      </c>
      <c r="G2334" s="9" t="str">
        <f t="shared" si="161"/>
        <v/>
      </c>
      <c r="H2334" s="13">
        <v>-5</v>
      </c>
      <c r="I2334" s="13" t="str">
        <f t="shared" si="162"/>
        <v/>
      </c>
      <c r="J2334" s="13" t="str">
        <f t="shared" si="163"/>
        <v/>
      </c>
      <c r="K2334" s="13">
        <v>-5</v>
      </c>
      <c r="P2334" s="6"/>
    </row>
    <row r="2335" spans="1:16" hidden="1" x14ac:dyDescent="0.25">
      <c r="A2335" s="7">
        <v>40640</v>
      </c>
      <c r="B2335" s="8">
        <v>700</v>
      </c>
      <c r="C2335" s="11">
        <v>61.19</v>
      </c>
      <c r="D2335" s="12">
        <v>61.186999999999998</v>
      </c>
      <c r="E2335" s="9" t="str">
        <f t="shared" si="159"/>
        <v/>
      </c>
      <c r="F2335" s="9" t="str">
        <f t="shared" si="160"/>
        <v/>
      </c>
      <c r="G2335" s="9" t="str">
        <f t="shared" si="161"/>
        <v/>
      </c>
      <c r="H2335" s="13">
        <v>-5</v>
      </c>
      <c r="I2335" s="13" t="str">
        <f t="shared" si="162"/>
        <v/>
      </c>
      <c r="J2335" s="13" t="str">
        <f t="shared" si="163"/>
        <v/>
      </c>
      <c r="K2335" s="13">
        <v>-5</v>
      </c>
      <c r="P2335" s="5"/>
    </row>
    <row r="2336" spans="1:16" hidden="1" x14ac:dyDescent="0.25">
      <c r="A2336" s="7">
        <v>40640</v>
      </c>
      <c r="B2336" s="8">
        <v>800</v>
      </c>
      <c r="C2336" s="11">
        <v>66.97</v>
      </c>
      <c r="D2336" s="12">
        <v>66.971999999999994</v>
      </c>
      <c r="E2336" s="9" t="str">
        <f t="shared" si="159"/>
        <v/>
      </c>
      <c r="F2336" s="9" t="str">
        <f t="shared" si="160"/>
        <v/>
      </c>
      <c r="G2336" s="9" t="str">
        <f t="shared" si="161"/>
        <v/>
      </c>
      <c r="H2336" s="13">
        <v>-5</v>
      </c>
      <c r="I2336" s="13" t="str">
        <f t="shared" si="162"/>
        <v/>
      </c>
      <c r="J2336" s="13" t="str">
        <f t="shared" si="163"/>
        <v/>
      </c>
      <c r="K2336" s="13">
        <v>-5</v>
      </c>
      <c r="P2336" s="6"/>
    </row>
    <row r="2337" spans="1:16" hidden="1" x14ac:dyDescent="0.25">
      <c r="A2337" s="7">
        <v>40640</v>
      </c>
      <c r="B2337" s="8">
        <v>900</v>
      </c>
      <c r="C2337" s="11">
        <v>62.58</v>
      </c>
      <c r="D2337" s="12">
        <v>62.58</v>
      </c>
      <c r="E2337" s="9" t="str">
        <f t="shared" si="159"/>
        <v/>
      </c>
      <c r="F2337" s="9" t="str">
        <f t="shared" si="160"/>
        <v/>
      </c>
      <c r="G2337" s="9" t="str">
        <f t="shared" si="161"/>
        <v/>
      </c>
      <c r="H2337" s="13">
        <v>-5</v>
      </c>
      <c r="I2337" s="13" t="str">
        <f t="shared" si="162"/>
        <v/>
      </c>
      <c r="J2337" s="13" t="str">
        <f t="shared" si="163"/>
        <v/>
      </c>
      <c r="K2337" s="13">
        <v>-5</v>
      </c>
      <c r="P2337" s="5"/>
    </row>
    <row r="2338" spans="1:16" hidden="1" x14ac:dyDescent="0.25">
      <c r="A2338" s="7">
        <v>40640</v>
      </c>
      <c r="B2338" s="8">
        <v>1000</v>
      </c>
      <c r="C2338" s="11">
        <v>60.01</v>
      </c>
      <c r="D2338" s="12">
        <v>72.233000000000004</v>
      </c>
      <c r="E2338" s="9" t="str">
        <f t="shared" si="159"/>
        <v/>
      </c>
      <c r="F2338" s="9" t="str">
        <f t="shared" si="160"/>
        <v/>
      </c>
      <c r="G2338" s="9" t="str">
        <f t="shared" si="161"/>
        <v/>
      </c>
      <c r="H2338" s="13">
        <v>-5</v>
      </c>
      <c r="I2338" s="13" t="str">
        <f t="shared" si="162"/>
        <v/>
      </c>
      <c r="J2338" s="13" t="str">
        <f t="shared" si="163"/>
        <v/>
      </c>
      <c r="K2338" s="13">
        <v>-5</v>
      </c>
      <c r="P2338" s="6"/>
    </row>
    <row r="2339" spans="1:16" hidden="1" x14ac:dyDescent="0.25">
      <c r="A2339" s="7">
        <v>40640</v>
      </c>
      <c r="B2339" s="8">
        <v>1100</v>
      </c>
      <c r="C2339" s="11">
        <v>59.53</v>
      </c>
      <c r="D2339" s="12">
        <v>74.989999999999995</v>
      </c>
      <c r="E2339" s="9" t="str">
        <f t="shared" si="159"/>
        <v/>
      </c>
      <c r="F2339" s="9" t="str">
        <f t="shared" si="160"/>
        <v/>
      </c>
      <c r="G2339" s="9" t="str">
        <f t="shared" si="161"/>
        <v/>
      </c>
      <c r="H2339" s="13">
        <v>-5</v>
      </c>
      <c r="I2339" s="13" t="str">
        <f t="shared" si="162"/>
        <v/>
      </c>
      <c r="J2339" s="13" t="str">
        <f t="shared" si="163"/>
        <v/>
      </c>
      <c r="K2339" s="13">
        <v>-5</v>
      </c>
      <c r="P2339" s="5"/>
    </row>
    <row r="2340" spans="1:16" hidden="1" x14ac:dyDescent="0.25">
      <c r="A2340" s="7">
        <v>40640</v>
      </c>
      <c r="B2340" s="8">
        <v>1200</v>
      </c>
      <c r="C2340" s="11">
        <v>56.99</v>
      </c>
      <c r="D2340" s="12">
        <v>72.084999999999994</v>
      </c>
      <c r="E2340" s="9" t="str">
        <f t="shared" si="159"/>
        <v/>
      </c>
      <c r="F2340" s="9" t="str">
        <f t="shared" si="160"/>
        <v/>
      </c>
      <c r="G2340" s="9" t="str">
        <f t="shared" si="161"/>
        <v/>
      </c>
      <c r="H2340" s="13">
        <v>-5</v>
      </c>
      <c r="I2340" s="13" t="str">
        <f t="shared" si="162"/>
        <v/>
      </c>
      <c r="J2340" s="13" t="str">
        <f t="shared" si="163"/>
        <v/>
      </c>
      <c r="K2340" s="13">
        <v>-5</v>
      </c>
      <c r="P2340" s="6"/>
    </row>
    <row r="2341" spans="1:16" hidden="1" x14ac:dyDescent="0.25">
      <c r="A2341" s="7">
        <v>40640</v>
      </c>
      <c r="B2341" s="8">
        <v>1300</v>
      </c>
      <c r="C2341" s="11">
        <v>55.53</v>
      </c>
      <c r="D2341" s="12">
        <v>70.905000000000001</v>
      </c>
      <c r="E2341" s="9" t="str">
        <f t="shared" si="159"/>
        <v/>
      </c>
      <c r="F2341" s="9" t="str">
        <f t="shared" si="160"/>
        <v/>
      </c>
      <c r="G2341" s="9" t="str">
        <f t="shared" si="161"/>
        <v/>
      </c>
      <c r="H2341" s="13">
        <v>-5</v>
      </c>
      <c r="I2341" s="13" t="str">
        <f t="shared" si="162"/>
        <v/>
      </c>
      <c r="J2341" s="13" t="str">
        <f t="shared" si="163"/>
        <v/>
      </c>
      <c r="K2341" s="13">
        <v>-5</v>
      </c>
      <c r="P2341" s="5"/>
    </row>
    <row r="2342" spans="1:16" hidden="1" x14ac:dyDescent="0.25">
      <c r="A2342" s="7">
        <v>40640</v>
      </c>
      <c r="B2342" s="8">
        <v>1400</v>
      </c>
      <c r="C2342" s="11">
        <v>51.77</v>
      </c>
      <c r="D2342" s="12">
        <v>69.998000000000005</v>
      </c>
      <c r="E2342" s="9" t="str">
        <f t="shared" si="159"/>
        <v/>
      </c>
      <c r="F2342" s="9" t="str">
        <f t="shared" si="160"/>
        <v/>
      </c>
      <c r="G2342" s="9" t="str">
        <f t="shared" si="161"/>
        <v/>
      </c>
      <c r="H2342" s="13">
        <v>-5</v>
      </c>
      <c r="I2342" s="13" t="str">
        <f t="shared" si="162"/>
        <v/>
      </c>
      <c r="J2342" s="13" t="str">
        <f t="shared" si="163"/>
        <v/>
      </c>
      <c r="K2342" s="13">
        <v>-5</v>
      </c>
      <c r="P2342" s="6"/>
    </row>
    <row r="2343" spans="1:16" hidden="1" x14ac:dyDescent="0.25">
      <c r="A2343" s="7">
        <v>40640</v>
      </c>
      <c r="B2343" s="8">
        <v>1500</v>
      </c>
      <c r="C2343" s="11">
        <v>50.24</v>
      </c>
      <c r="D2343" s="12">
        <v>69.998000000000005</v>
      </c>
      <c r="E2343" s="9" t="str">
        <f t="shared" si="159"/>
        <v/>
      </c>
      <c r="F2343" s="9" t="str">
        <f t="shared" si="160"/>
        <v/>
      </c>
      <c r="G2343" s="9" t="str">
        <f t="shared" si="161"/>
        <v/>
      </c>
      <c r="H2343" s="13">
        <v>-5</v>
      </c>
      <c r="I2343" s="13" t="str">
        <f t="shared" si="162"/>
        <v/>
      </c>
      <c r="J2343" s="13" t="str">
        <f t="shared" si="163"/>
        <v/>
      </c>
      <c r="K2343" s="13">
        <v>-5</v>
      </c>
      <c r="P2343" s="5"/>
    </row>
    <row r="2344" spans="1:16" hidden="1" x14ac:dyDescent="0.25">
      <c r="A2344" s="7">
        <v>40640</v>
      </c>
      <c r="B2344" s="8">
        <v>1600</v>
      </c>
      <c r="C2344" s="11">
        <v>52.97</v>
      </c>
      <c r="D2344" s="12">
        <v>62.813000000000002</v>
      </c>
      <c r="E2344" s="9" t="str">
        <f t="shared" si="159"/>
        <v/>
      </c>
      <c r="F2344" s="9" t="str">
        <f t="shared" si="160"/>
        <v/>
      </c>
      <c r="G2344" s="9" t="str">
        <f t="shared" si="161"/>
        <v/>
      </c>
      <c r="H2344" s="13">
        <v>-5</v>
      </c>
      <c r="I2344" s="13" t="str">
        <f t="shared" si="162"/>
        <v/>
      </c>
      <c r="J2344" s="13" t="str">
        <f t="shared" si="163"/>
        <v/>
      </c>
      <c r="K2344" s="13">
        <v>-5</v>
      </c>
      <c r="P2344" s="6"/>
    </row>
    <row r="2345" spans="1:16" hidden="1" x14ac:dyDescent="0.25">
      <c r="A2345" s="7">
        <v>40640</v>
      </c>
      <c r="B2345" s="8">
        <v>1700</v>
      </c>
      <c r="C2345" s="11">
        <v>56.88</v>
      </c>
      <c r="D2345" s="12">
        <v>62.954999999999998</v>
      </c>
      <c r="E2345" s="9" t="str">
        <f t="shared" si="159"/>
        <v/>
      </c>
      <c r="F2345" s="9" t="str">
        <f t="shared" si="160"/>
        <v/>
      </c>
      <c r="G2345" s="9" t="str">
        <f t="shared" si="161"/>
        <v/>
      </c>
      <c r="H2345" s="13">
        <v>-5</v>
      </c>
      <c r="I2345" s="13" t="str">
        <f t="shared" si="162"/>
        <v/>
      </c>
      <c r="J2345" s="13" t="str">
        <f t="shared" si="163"/>
        <v/>
      </c>
      <c r="K2345" s="13">
        <v>-5</v>
      </c>
      <c r="P2345" s="5"/>
    </row>
    <row r="2346" spans="1:16" hidden="1" x14ac:dyDescent="0.25">
      <c r="A2346" s="7">
        <v>40640</v>
      </c>
      <c r="B2346" s="8">
        <v>1800</v>
      </c>
      <c r="C2346" s="11">
        <v>61.36</v>
      </c>
      <c r="D2346" s="12">
        <v>61.947000000000003</v>
      </c>
      <c r="E2346" s="9" t="str">
        <f t="shared" si="159"/>
        <v/>
      </c>
      <c r="F2346" s="9" t="str">
        <f t="shared" si="160"/>
        <v/>
      </c>
      <c r="G2346" s="9" t="str">
        <f t="shared" si="161"/>
        <v/>
      </c>
      <c r="H2346" s="13">
        <v>-5</v>
      </c>
      <c r="I2346" s="13" t="str">
        <f t="shared" si="162"/>
        <v/>
      </c>
      <c r="J2346" s="13" t="str">
        <f t="shared" si="163"/>
        <v/>
      </c>
      <c r="K2346" s="13">
        <v>-5</v>
      </c>
      <c r="P2346" s="6"/>
    </row>
    <row r="2347" spans="1:16" hidden="1" x14ac:dyDescent="0.25">
      <c r="A2347" s="7">
        <v>40640</v>
      </c>
      <c r="B2347" s="8">
        <v>1900</v>
      </c>
      <c r="C2347" s="11">
        <v>68.069999999999993</v>
      </c>
      <c r="D2347" s="12">
        <v>68.072000000000003</v>
      </c>
      <c r="E2347" s="9" t="str">
        <f t="shared" si="159"/>
        <v/>
      </c>
      <c r="F2347" s="9" t="str">
        <f t="shared" si="160"/>
        <v/>
      </c>
      <c r="G2347" s="9" t="str">
        <f t="shared" si="161"/>
        <v/>
      </c>
      <c r="H2347" s="13">
        <v>-5</v>
      </c>
      <c r="I2347" s="13" t="str">
        <f t="shared" si="162"/>
        <v/>
      </c>
      <c r="J2347" s="13" t="str">
        <f t="shared" si="163"/>
        <v/>
      </c>
      <c r="K2347" s="13">
        <v>-5</v>
      </c>
      <c r="P2347" s="5"/>
    </row>
    <row r="2348" spans="1:16" hidden="1" x14ac:dyDescent="0.25">
      <c r="A2348" s="7">
        <v>40640</v>
      </c>
      <c r="B2348" s="8">
        <v>2000</v>
      </c>
      <c r="C2348" s="11">
        <v>68.97</v>
      </c>
      <c r="D2348" s="12">
        <v>68.971999999999994</v>
      </c>
      <c r="E2348" s="9" t="str">
        <f t="shared" si="159"/>
        <v/>
      </c>
      <c r="F2348" s="9" t="str">
        <f t="shared" si="160"/>
        <v/>
      </c>
      <c r="G2348" s="9" t="str">
        <f t="shared" si="161"/>
        <v/>
      </c>
      <c r="H2348" s="13">
        <v>-5</v>
      </c>
      <c r="I2348" s="13" t="str">
        <f t="shared" si="162"/>
        <v/>
      </c>
      <c r="J2348" s="13" t="str">
        <f t="shared" si="163"/>
        <v/>
      </c>
      <c r="K2348" s="13">
        <v>-5</v>
      </c>
      <c r="P2348" s="6"/>
    </row>
    <row r="2349" spans="1:16" hidden="1" x14ac:dyDescent="0.25">
      <c r="A2349" s="7">
        <v>40640</v>
      </c>
      <c r="B2349" s="8">
        <v>2100</v>
      </c>
      <c r="C2349" s="11">
        <v>60</v>
      </c>
      <c r="D2349" s="12">
        <v>60</v>
      </c>
      <c r="E2349" s="9" t="str">
        <f t="shared" si="159"/>
        <v/>
      </c>
      <c r="F2349" s="9" t="str">
        <f t="shared" si="160"/>
        <v/>
      </c>
      <c r="G2349" s="9" t="str">
        <f t="shared" si="161"/>
        <v/>
      </c>
      <c r="H2349" s="13">
        <v>-5</v>
      </c>
      <c r="I2349" s="13" t="str">
        <f t="shared" si="162"/>
        <v/>
      </c>
      <c r="J2349" s="13" t="str">
        <f t="shared" si="163"/>
        <v/>
      </c>
      <c r="K2349" s="13">
        <v>-5</v>
      </c>
      <c r="P2349" s="5"/>
    </row>
    <row r="2350" spans="1:16" hidden="1" x14ac:dyDescent="0.25">
      <c r="A2350" s="7">
        <v>40640</v>
      </c>
      <c r="B2350" s="8">
        <v>2200</v>
      </c>
      <c r="C2350" s="11">
        <v>53.09</v>
      </c>
      <c r="D2350" s="12">
        <v>53.094000000000001</v>
      </c>
      <c r="E2350" s="9" t="str">
        <f t="shared" si="159"/>
        <v/>
      </c>
      <c r="F2350" s="9" t="str">
        <f t="shared" si="160"/>
        <v/>
      </c>
      <c r="G2350" s="9" t="str">
        <f t="shared" si="161"/>
        <v/>
      </c>
      <c r="H2350" s="13">
        <v>-5</v>
      </c>
      <c r="I2350" s="13" t="str">
        <f t="shared" si="162"/>
        <v/>
      </c>
      <c r="J2350" s="13" t="str">
        <f t="shared" si="163"/>
        <v/>
      </c>
      <c r="K2350" s="13">
        <v>-5</v>
      </c>
      <c r="P2350" s="6"/>
    </row>
    <row r="2351" spans="1:16" hidden="1" x14ac:dyDescent="0.25">
      <c r="A2351" s="7">
        <v>40640</v>
      </c>
      <c r="B2351" s="8">
        <v>2300</v>
      </c>
      <c r="C2351" s="11">
        <v>49.63</v>
      </c>
      <c r="D2351" s="12">
        <v>49.634999999999998</v>
      </c>
      <c r="E2351" s="9">
        <f t="shared" si="159"/>
        <v>55.222916666666663</v>
      </c>
      <c r="F2351" s="9">
        <f t="shared" si="160"/>
        <v>59.917291666666678</v>
      </c>
      <c r="G2351" s="9">
        <f t="shared" si="161"/>
        <v>-4.6943750000000151</v>
      </c>
      <c r="H2351" s="13">
        <v>-5</v>
      </c>
      <c r="I2351" s="13">
        <f t="shared" si="162"/>
        <v>0.30562499999998494</v>
      </c>
      <c r="J2351" s="13">
        <f t="shared" si="163"/>
        <v>73.349999999996385</v>
      </c>
      <c r="K2351" s="13">
        <v>-5</v>
      </c>
      <c r="P2351" s="5"/>
    </row>
    <row r="2352" spans="1:16" hidden="1" x14ac:dyDescent="0.25">
      <c r="A2352" s="7">
        <v>40641</v>
      </c>
      <c r="B2352" s="8">
        <v>0</v>
      </c>
      <c r="C2352" s="11">
        <v>45.63</v>
      </c>
      <c r="D2352" s="12">
        <v>45.63</v>
      </c>
      <c r="E2352" s="9" t="str">
        <f t="shared" si="159"/>
        <v/>
      </c>
      <c r="F2352" s="9" t="str">
        <f t="shared" si="160"/>
        <v/>
      </c>
      <c r="G2352" s="9" t="str">
        <f t="shared" si="161"/>
        <v/>
      </c>
      <c r="H2352" s="13">
        <v>-5</v>
      </c>
      <c r="I2352" s="13" t="str">
        <f t="shared" si="162"/>
        <v/>
      </c>
      <c r="J2352" s="13" t="str">
        <f t="shared" si="163"/>
        <v/>
      </c>
      <c r="K2352" s="13">
        <v>-5</v>
      </c>
      <c r="P2352" s="6"/>
    </row>
    <row r="2353" spans="1:16" hidden="1" x14ac:dyDescent="0.25">
      <c r="A2353" s="7">
        <v>40641</v>
      </c>
      <c r="B2353" s="8">
        <v>100</v>
      </c>
      <c r="C2353" s="11">
        <v>43.24</v>
      </c>
      <c r="D2353" s="12">
        <v>43.24</v>
      </c>
      <c r="E2353" s="9" t="str">
        <f t="shared" ref="E2353:E2416" si="164">IF(A2353=A2354,"",AVERAGE(C2330:C2353))</f>
        <v/>
      </c>
      <c r="F2353" s="9" t="str">
        <f t="shared" ref="F2353:F2416" si="165">IF(A2353=A2354,"",AVERAGE(D2330:D2353))</f>
        <v/>
      </c>
      <c r="G2353" s="9" t="str">
        <f t="shared" ref="G2353:G2416" si="166">IF(A2353=A2354,"",E2353-F2353)</f>
        <v/>
      </c>
      <c r="H2353" s="13">
        <v>-5</v>
      </c>
      <c r="I2353" s="13" t="str">
        <f t="shared" si="162"/>
        <v/>
      </c>
      <c r="J2353" s="13" t="str">
        <f t="shared" si="163"/>
        <v/>
      </c>
      <c r="K2353" s="13">
        <v>-5</v>
      </c>
      <c r="P2353" s="5"/>
    </row>
    <row r="2354" spans="1:16" hidden="1" x14ac:dyDescent="0.25">
      <c r="A2354" s="7">
        <v>40641</v>
      </c>
      <c r="B2354" s="8">
        <v>200</v>
      </c>
      <c r="C2354" s="11">
        <v>34.18</v>
      </c>
      <c r="D2354" s="12">
        <v>34.177</v>
      </c>
      <c r="E2354" s="9" t="str">
        <f t="shared" si="164"/>
        <v/>
      </c>
      <c r="F2354" s="9" t="str">
        <f t="shared" si="165"/>
        <v/>
      </c>
      <c r="G2354" s="9" t="str">
        <f t="shared" si="166"/>
        <v/>
      </c>
      <c r="H2354" s="13">
        <v>-5</v>
      </c>
      <c r="I2354" s="13" t="str">
        <f t="shared" si="162"/>
        <v/>
      </c>
      <c r="J2354" s="13" t="str">
        <f t="shared" si="163"/>
        <v/>
      </c>
      <c r="K2354" s="13">
        <v>-5</v>
      </c>
      <c r="P2354" s="6"/>
    </row>
    <row r="2355" spans="1:16" hidden="1" x14ac:dyDescent="0.25">
      <c r="A2355" s="7">
        <v>40641</v>
      </c>
      <c r="B2355" s="8">
        <v>300</v>
      </c>
      <c r="C2355" s="11">
        <v>29.91</v>
      </c>
      <c r="D2355" s="12">
        <v>24.254999999999999</v>
      </c>
      <c r="E2355" s="9" t="str">
        <f t="shared" si="164"/>
        <v/>
      </c>
      <c r="F2355" s="9" t="str">
        <f t="shared" si="165"/>
        <v/>
      </c>
      <c r="G2355" s="9" t="str">
        <f t="shared" si="166"/>
        <v/>
      </c>
      <c r="H2355" s="13">
        <v>-5</v>
      </c>
      <c r="I2355" s="13" t="str">
        <f t="shared" si="162"/>
        <v/>
      </c>
      <c r="J2355" s="13" t="str">
        <f t="shared" si="163"/>
        <v/>
      </c>
      <c r="K2355" s="13">
        <v>-5</v>
      </c>
      <c r="P2355" s="5"/>
    </row>
    <row r="2356" spans="1:16" hidden="1" x14ac:dyDescent="0.25">
      <c r="A2356" s="7">
        <v>40641</v>
      </c>
      <c r="B2356" s="8">
        <v>400</v>
      </c>
      <c r="C2356" s="11">
        <v>39.86</v>
      </c>
      <c r="D2356" s="12">
        <v>20.692</v>
      </c>
      <c r="E2356" s="9" t="str">
        <f t="shared" si="164"/>
        <v/>
      </c>
      <c r="F2356" s="9" t="str">
        <f t="shared" si="165"/>
        <v/>
      </c>
      <c r="G2356" s="9" t="str">
        <f t="shared" si="166"/>
        <v/>
      </c>
      <c r="H2356" s="13">
        <v>-5</v>
      </c>
      <c r="I2356" s="13" t="str">
        <f t="shared" si="162"/>
        <v/>
      </c>
      <c r="J2356" s="13" t="str">
        <f t="shared" si="163"/>
        <v/>
      </c>
      <c r="K2356" s="13">
        <v>-5</v>
      </c>
      <c r="P2356" s="6"/>
    </row>
    <row r="2357" spans="1:16" hidden="1" x14ac:dyDescent="0.25">
      <c r="A2357" s="7">
        <v>40641</v>
      </c>
      <c r="B2357" s="8">
        <v>500</v>
      </c>
      <c r="C2357" s="11">
        <v>47.52</v>
      </c>
      <c r="D2357" s="12">
        <v>32.128999999999998</v>
      </c>
      <c r="E2357" s="9" t="str">
        <f t="shared" si="164"/>
        <v/>
      </c>
      <c r="F2357" s="9" t="str">
        <f t="shared" si="165"/>
        <v/>
      </c>
      <c r="G2357" s="9" t="str">
        <f t="shared" si="166"/>
        <v/>
      </c>
      <c r="H2357" s="13">
        <v>-5</v>
      </c>
      <c r="I2357" s="13" t="str">
        <f t="shared" si="162"/>
        <v/>
      </c>
      <c r="J2357" s="13" t="str">
        <f t="shared" si="163"/>
        <v/>
      </c>
      <c r="K2357" s="13">
        <v>-5</v>
      </c>
      <c r="P2357" s="5"/>
    </row>
    <row r="2358" spans="1:16" hidden="1" x14ac:dyDescent="0.25">
      <c r="A2358" s="7">
        <v>40641</v>
      </c>
      <c r="B2358" s="8">
        <v>600</v>
      </c>
      <c r="C2358" s="11">
        <v>56.51</v>
      </c>
      <c r="D2358" s="12">
        <v>56.508000000000003</v>
      </c>
      <c r="E2358" s="9" t="str">
        <f t="shared" si="164"/>
        <v/>
      </c>
      <c r="F2358" s="9" t="str">
        <f t="shared" si="165"/>
        <v/>
      </c>
      <c r="G2358" s="9" t="str">
        <f t="shared" si="166"/>
        <v/>
      </c>
      <c r="H2358" s="13">
        <v>-5</v>
      </c>
      <c r="I2358" s="13" t="str">
        <f t="shared" si="162"/>
        <v/>
      </c>
      <c r="J2358" s="13" t="str">
        <f t="shared" si="163"/>
        <v/>
      </c>
      <c r="K2358" s="13">
        <v>-5</v>
      </c>
      <c r="P2358" s="6"/>
    </row>
    <row r="2359" spans="1:16" hidden="1" x14ac:dyDescent="0.25">
      <c r="A2359" s="7">
        <v>40641</v>
      </c>
      <c r="B2359" s="8">
        <v>700</v>
      </c>
      <c r="C2359" s="11">
        <v>65.959999999999994</v>
      </c>
      <c r="D2359" s="12">
        <v>65.957999999999998</v>
      </c>
      <c r="E2359" s="9" t="str">
        <f t="shared" si="164"/>
        <v/>
      </c>
      <c r="F2359" s="9" t="str">
        <f t="shared" si="165"/>
        <v/>
      </c>
      <c r="G2359" s="9" t="str">
        <f t="shared" si="166"/>
        <v/>
      </c>
      <c r="H2359" s="13">
        <v>-5</v>
      </c>
      <c r="I2359" s="13" t="str">
        <f t="shared" si="162"/>
        <v/>
      </c>
      <c r="J2359" s="13" t="str">
        <f t="shared" si="163"/>
        <v/>
      </c>
      <c r="K2359" s="13">
        <v>-5</v>
      </c>
      <c r="P2359" s="5"/>
    </row>
    <row r="2360" spans="1:16" hidden="1" x14ac:dyDescent="0.25">
      <c r="A2360" s="7">
        <v>40641</v>
      </c>
      <c r="B2360" s="8">
        <v>800</v>
      </c>
      <c r="C2360" s="11">
        <v>68.03</v>
      </c>
      <c r="D2360" s="12">
        <v>68.028000000000006</v>
      </c>
      <c r="E2360" s="9" t="str">
        <f t="shared" si="164"/>
        <v/>
      </c>
      <c r="F2360" s="9" t="str">
        <f t="shared" si="165"/>
        <v/>
      </c>
      <c r="G2360" s="9" t="str">
        <f t="shared" si="166"/>
        <v/>
      </c>
      <c r="H2360" s="13">
        <v>-5</v>
      </c>
      <c r="I2360" s="13" t="str">
        <f t="shared" si="162"/>
        <v/>
      </c>
      <c r="J2360" s="13" t="str">
        <f t="shared" si="163"/>
        <v/>
      </c>
      <c r="K2360" s="13">
        <v>-5</v>
      </c>
      <c r="P2360" s="6"/>
    </row>
    <row r="2361" spans="1:16" hidden="1" x14ac:dyDescent="0.25">
      <c r="A2361" s="7">
        <v>40641</v>
      </c>
      <c r="B2361" s="8">
        <v>900</v>
      </c>
      <c r="C2361" s="11">
        <v>65.97</v>
      </c>
      <c r="D2361" s="12">
        <v>65.971999999999994</v>
      </c>
      <c r="E2361" s="9" t="str">
        <f t="shared" si="164"/>
        <v/>
      </c>
      <c r="F2361" s="9" t="str">
        <f t="shared" si="165"/>
        <v/>
      </c>
      <c r="G2361" s="9" t="str">
        <f t="shared" si="166"/>
        <v/>
      </c>
      <c r="H2361" s="13">
        <v>-5</v>
      </c>
      <c r="I2361" s="13" t="str">
        <f t="shared" ref="I2361:I2424" si="167">IF(A2361=A2362,"",MAX(G2361-H2361,0))</f>
        <v/>
      </c>
      <c r="J2361" s="13" t="str">
        <f t="shared" ref="J2361:J2424" si="168">IF(A2361=A2362,"",I2361*10*24)</f>
        <v/>
      </c>
      <c r="K2361" s="13">
        <v>-5</v>
      </c>
      <c r="P2361" s="5"/>
    </row>
    <row r="2362" spans="1:16" hidden="1" x14ac:dyDescent="0.25">
      <c r="A2362" s="7">
        <v>40641</v>
      </c>
      <c r="B2362" s="8">
        <v>1000</v>
      </c>
      <c r="C2362" s="11">
        <v>60.37</v>
      </c>
      <c r="D2362" s="12">
        <v>60.374000000000002</v>
      </c>
      <c r="E2362" s="9" t="str">
        <f t="shared" si="164"/>
        <v/>
      </c>
      <c r="F2362" s="9" t="str">
        <f t="shared" si="165"/>
        <v/>
      </c>
      <c r="G2362" s="9" t="str">
        <f t="shared" si="166"/>
        <v/>
      </c>
      <c r="H2362" s="13">
        <v>-5</v>
      </c>
      <c r="I2362" s="13" t="str">
        <f t="shared" si="167"/>
        <v/>
      </c>
      <c r="J2362" s="13" t="str">
        <f t="shared" si="168"/>
        <v/>
      </c>
      <c r="K2362" s="13">
        <v>-5</v>
      </c>
      <c r="P2362" s="6"/>
    </row>
    <row r="2363" spans="1:16" hidden="1" x14ac:dyDescent="0.25">
      <c r="A2363" s="7">
        <v>40641</v>
      </c>
      <c r="B2363" s="8">
        <v>1100</v>
      </c>
      <c r="C2363" s="11">
        <v>60.16</v>
      </c>
      <c r="D2363" s="12">
        <v>60.162999999999997</v>
      </c>
      <c r="E2363" s="9" t="str">
        <f t="shared" si="164"/>
        <v/>
      </c>
      <c r="F2363" s="9" t="str">
        <f t="shared" si="165"/>
        <v/>
      </c>
      <c r="G2363" s="9" t="str">
        <f t="shared" si="166"/>
        <v/>
      </c>
      <c r="H2363" s="13">
        <v>-5</v>
      </c>
      <c r="I2363" s="13" t="str">
        <f t="shared" si="167"/>
        <v/>
      </c>
      <c r="J2363" s="13" t="str">
        <f t="shared" si="168"/>
        <v/>
      </c>
      <c r="K2363" s="13">
        <v>-5</v>
      </c>
      <c r="P2363" s="5"/>
    </row>
    <row r="2364" spans="1:16" hidden="1" x14ac:dyDescent="0.25">
      <c r="A2364" s="7">
        <v>40641</v>
      </c>
      <c r="B2364" s="8">
        <v>1200</v>
      </c>
      <c r="C2364" s="11">
        <v>57.02</v>
      </c>
      <c r="D2364" s="12">
        <v>57.024999999999999</v>
      </c>
      <c r="E2364" s="9" t="str">
        <f t="shared" si="164"/>
        <v/>
      </c>
      <c r="F2364" s="9" t="str">
        <f t="shared" si="165"/>
        <v/>
      </c>
      <c r="G2364" s="9" t="str">
        <f t="shared" si="166"/>
        <v/>
      </c>
      <c r="H2364" s="13">
        <v>-5</v>
      </c>
      <c r="I2364" s="13" t="str">
        <f t="shared" si="167"/>
        <v/>
      </c>
      <c r="J2364" s="13" t="str">
        <f t="shared" si="168"/>
        <v/>
      </c>
      <c r="K2364" s="13">
        <v>-5</v>
      </c>
      <c r="P2364" s="6"/>
    </row>
    <row r="2365" spans="1:16" hidden="1" x14ac:dyDescent="0.25">
      <c r="A2365" s="7">
        <v>40641</v>
      </c>
      <c r="B2365" s="8">
        <v>1300</v>
      </c>
      <c r="C2365" s="11">
        <v>53.02</v>
      </c>
      <c r="D2365" s="12">
        <v>53.023000000000003</v>
      </c>
      <c r="E2365" s="9" t="str">
        <f t="shared" si="164"/>
        <v/>
      </c>
      <c r="F2365" s="9" t="str">
        <f t="shared" si="165"/>
        <v/>
      </c>
      <c r="G2365" s="9" t="str">
        <f t="shared" si="166"/>
        <v/>
      </c>
      <c r="H2365" s="13">
        <v>-5</v>
      </c>
      <c r="I2365" s="13" t="str">
        <f t="shared" si="167"/>
        <v/>
      </c>
      <c r="J2365" s="13" t="str">
        <f t="shared" si="168"/>
        <v/>
      </c>
      <c r="K2365" s="13">
        <v>-5</v>
      </c>
      <c r="P2365" s="5"/>
    </row>
    <row r="2366" spans="1:16" hidden="1" x14ac:dyDescent="0.25">
      <c r="A2366" s="7">
        <v>40641</v>
      </c>
      <c r="B2366" s="8">
        <v>1400</v>
      </c>
      <c r="C2366" s="11">
        <v>52.82</v>
      </c>
      <c r="D2366" s="12">
        <v>53.021999999999998</v>
      </c>
      <c r="E2366" s="9" t="str">
        <f t="shared" si="164"/>
        <v/>
      </c>
      <c r="F2366" s="9" t="str">
        <f t="shared" si="165"/>
        <v/>
      </c>
      <c r="G2366" s="9" t="str">
        <f t="shared" si="166"/>
        <v/>
      </c>
      <c r="H2366" s="13">
        <v>-5</v>
      </c>
      <c r="I2366" s="13" t="str">
        <f t="shared" si="167"/>
        <v/>
      </c>
      <c r="J2366" s="13" t="str">
        <f t="shared" si="168"/>
        <v/>
      </c>
      <c r="K2366" s="13">
        <v>-5</v>
      </c>
      <c r="P2366" s="6"/>
    </row>
    <row r="2367" spans="1:16" hidden="1" x14ac:dyDescent="0.25">
      <c r="A2367" s="7">
        <v>40641</v>
      </c>
      <c r="B2367" s="8">
        <v>1500</v>
      </c>
      <c r="C2367" s="11">
        <v>49</v>
      </c>
      <c r="D2367" s="12">
        <v>48.996000000000002</v>
      </c>
      <c r="E2367" s="9" t="str">
        <f t="shared" si="164"/>
        <v/>
      </c>
      <c r="F2367" s="9" t="str">
        <f t="shared" si="165"/>
        <v/>
      </c>
      <c r="G2367" s="9" t="str">
        <f t="shared" si="166"/>
        <v/>
      </c>
      <c r="H2367" s="13">
        <v>-5</v>
      </c>
      <c r="I2367" s="13" t="str">
        <f t="shared" si="167"/>
        <v/>
      </c>
      <c r="J2367" s="13" t="str">
        <f t="shared" si="168"/>
        <v/>
      </c>
      <c r="K2367" s="13">
        <v>-5</v>
      </c>
      <c r="P2367" s="5"/>
    </row>
    <row r="2368" spans="1:16" hidden="1" x14ac:dyDescent="0.25">
      <c r="A2368" s="7">
        <v>40641</v>
      </c>
      <c r="B2368" s="8">
        <v>1600</v>
      </c>
      <c r="C2368" s="11">
        <v>47.29</v>
      </c>
      <c r="D2368" s="12">
        <v>47.29</v>
      </c>
      <c r="E2368" s="9" t="str">
        <f t="shared" si="164"/>
        <v/>
      </c>
      <c r="F2368" s="9" t="str">
        <f t="shared" si="165"/>
        <v/>
      </c>
      <c r="G2368" s="9" t="str">
        <f t="shared" si="166"/>
        <v/>
      </c>
      <c r="H2368" s="13">
        <v>-5</v>
      </c>
      <c r="I2368" s="13" t="str">
        <f t="shared" si="167"/>
        <v/>
      </c>
      <c r="J2368" s="13" t="str">
        <f t="shared" si="168"/>
        <v/>
      </c>
      <c r="K2368" s="13">
        <v>-5</v>
      </c>
      <c r="P2368" s="6"/>
    </row>
    <row r="2369" spans="1:16" hidden="1" x14ac:dyDescent="0.25">
      <c r="A2369" s="7">
        <v>40641</v>
      </c>
      <c r="B2369" s="8">
        <v>1700</v>
      </c>
      <c r="C2369" s="11">
        <v>48.7</v>
      </c>
      <c r="D2369" s="12">
        <v>48.697000000000003</v>
      </c>
      <c r="E2369" s="9" t="str">
        <f t="shared" si="164"/>
        <v/>
      </c>
      <c r="F2369" s="9" t="str">
        <f t="shared" si="165"/>
        <v/>
      </c>
      <c r="G2369" s="9" t="str">
        <f t="shared" si="166"/>
        <v/>
      </c>
      <c r="H2369" s="13">
        <v>-5</v>
      </c>
      <c r="I2369" s="13" t="str">
        <f t="shared" si="167"/>
        <v/>
      </c>
      <c r="J2369" s="13" t="str">
        <f t="shared" si="168"/>
        <v/>
      </c>
      <c r="K2369" s="13">
        <v>-5</v>
      </c>
      <c r="P2369" s="5"/>
    </row>
    <row r="2370" spans="1:16" hidden="1" x14ac:dyDescent="0.25">
      <c r="A2370" s="7">
        <v>40641</v>
      </c>
      <c r="B2370" s="8">
        <v>1800</v>
      </c>
      <c r="C2370" s="11">
        <v>51.39</v>
      </c>
      <c r="D2370" s="12">
        <v>51.387999999999998</v>
      </c>
      <c r="E2370" s="9" t="str">
        <f t="shared" si="164"/>
        <v/>
      </c>
      <c r="F2370" s="9" t="str">
        <f t="shared" si="165"/>
        <v/>
      </c>
      <c r="G2370" s="9" t="str">
        <f t="shared" si="166"/>
        <v/>
      </c>
      <c r="H2370" s="13">
        <v>-5</v>
      </c>
      <c r="I2370" s="13" t="str">
        <f t="shared" si="167"/>
        <v/>
      </c>
      <c r="J2370" s="13" t="str">
        <f t="shared" si="168"/>
        <v/>
      </c>
      <c r="K2370" s="13">
        <v>-5</v>
      </c>
      <c r="P2370" s="6"/>
    </row>
    <row r="2371" spans="1:16" hidden="1" x14ac:dyDescent="0.25">
      <c r="A2371" s="7">
        <v>40641</v>
      </c>
      <c r="B2371" s="8">
        <v>1900</v>
      </c>
      <c r="C2371" s="11">
        <v>54.6</v>
      </c>
      <c r="D2371" s="12">
        <v>54.603999999999999</v>
      </c>
      <c r="E2371" s="9" t="str">
        <f t="shared" si="164"/>
        <v/>
      </c>
      <c r="F2371" s="9" t="str">
        <f t="shared" si="165"/>
        <v/>
      </c>
      <c r="G2371" s="9" t="str">
        <f t="shared" si="166"/>
        <v/>
      </c>
      <c r="H2371" s="13">
        <v>-5</v>
      </c>
      <c r="I2371" s="13" t="str">
        <f t="shared" si="167"/>
        <v/>
      </c>
      <c r="J2371" s="13" t="str">
        <f t="shared" si="168"/>
        <v/>
      </c>
      <c r="K2371" s="13">
        <v>-5</v>
      </c>
      <c r="P2371" s="5"/>
    </row>
    <row r="2372" spans="1:16" hidden="1" x14ac:dyDescent="0.25">
      <c r="A2372" s="7">
        <v>40641</v>
      </c>
      <c r="B2372" s="8">
        <v>2000</v>
      </c>
      <c r="C2372" s="11">
        <v>55.31</v>
      </c>
      <c r="D2372" s="12">
        <v>55.313000000000002</v>
      </c>
      <c r="E2372" s="9" t="str">
        <f t="shared" si="164"/>
        <v/>
      </c>
      <c r="F2372" s="9" t="str">
        <f t="shared" si="165"/>
        <v/>
      </c>
      <c r="G2372" s="9" t="str">
        <f t="shared" si="166"/>
        <v/>
      </c>
      <c r="H2372" s="13">
        <v>-5</v>
      </c>
      <c r="I2372" s="13" t="str">
        <f t="shared" si="167"/>
        <v/>
      </c>
      <c r="J2372" s="13" t="str">
        <f t="shared" si="168"/>
        <v/>
      </c>
      <c r="K2372" s="13">
        <v>-5</v>
      </c>
      <c r="P2372" s="6"/>
    </row>
    <row r="2373" spans="1:16" hidden="1" x14ac:dyDescent="0.25">
      <c r="A2373" s="7">
        <v>40641</v>
      </c>
      <c r="B2373" s="8">
        <v>2100</v>
      </c>
      <c r="C2373" s="11">
        <v>54.02</v>
      </c>
      <c r="D2373" s="12">
        <v>54.015000000000001</v>
      </c>
      <c r="E2373" s="9" t="str">
        <f t="shared" si="164"/>
        <v/>
      </c>
      <c r="F2373" s="9" t="str">
        <f t="shared" si="165"/>
        <v/>
      </c>
      <c r="G2373" s="9" t="str">
        <f t="shared" si="166"/>
        <v/>
      </c>
      <c r="H2373" s="13">
        <v>-5</v>
      </c>
      <c r="I2373" s="13" t="str">
        <f t="shared" si="167"/>
        <v/>
      </c>
      <c r="J2373" s="13" t="str">
        <f t="shared" si="168"/>
        <v/>
      </c>
      <c r="K2373" s="13">
        <v>-5</v>
      </c>
      <c r="P2373" s="5"/>
    </row>
    <row r="2374" spans="1:16" hidden="1" x14ac:dyDescent="0.25">
      <c r="A2374" s="7">
        <v>40641</v>
      </c>
      <c r="B2374" s="8">
        <v>2200</v>
      </c>
      <c r="C2374" s="11">
        <v>55</v>
      </c>
      <c r="D2374" s="12">
        <v>54.999000000000002</v>
      </c>
      <c r="E2374" s="9" t="str">
        <f t="shared" si="164"/>
        <v/>
      </c>
      <c r="F2374" s="9" t="str">
        <f t="shared" si="165"/>
        <v/>
      </c>
      <c r="G2374" s="9" t="str">
        <f t="shared" si="166"/>
        <v/>
      </c>
      <c r="H2374" s="13">
        <v>-5</v>
      </c>
      <c r="I2374" s="13" t="str">
        <f t="shared" si="167"/>
        <v/>
      </c>
      <c r="J2374" s="13" t="str">
        <f t="shared" si="168"/>
        <v/>
      </c>
      <c r="K2374" s="13">
        <v>-5</v>
      </c>
      <c r="P2374" s="6"/>
    </row>
    <row r="2375" spans="1:16" hidden="1" x14ac:dyDescent="0.25">
      <c r="A2375" s="7">
        <v>40641</v>
      </c>
      <c r="B2375" s="8">
        <v>2300</v>
      </c>
      <c r="C2375" s="11">
        <v>48.21</v>
      </c>
      <c r="D2375" s="12">
        <v>48.210999999999999</v>
      </c>
      <c r="E2375" s="9">
        <f t="shared" si="164"/>
        <v>51.821666666666665</v>
      </c>
      <c r="F2375" s="9">
        <f t="shared" si="165"/>
        <v>50.154541666666681</v>
      </c>
      <c r="G2375" s="9">
        <f t="shared" si="166"/>
        <v>1.6671249999999844</v>
      </c>
      <c r="H2375" s="13">
        <v>-5</v>
      </c>
      <c r="I2375" s="13">
        <f t="shared" si="167"/>
        <v>6.6671249999999844</v>
      </c>
      <c r="J2375" s="13">
        <f t="shared" si="168"/>
        <v>1600.1099999999963</v>
      </c>
      <c r="K2375" s="13">
        <v>-5</v>
      </c>
      <c r="P2375" s="5"/>
    </row>
    <row r="2376" spans="1:16" hidden="1" x14ac:dyDescent="0.25">
      <c r="A2376" s="7">
        <v>40642</v>
      </c>
      <c r="B2376" s="8">
        <v>0</v>
      </c>
      <c r="C2376" s="11">
        <v>39.33</v>
      </c>
      <c r="D2376" s="12">
        <v>45.44</v>
      </c>
      <c r="E2376" s="9" t="str">
        <f t="shared" si="164"/>
        <v/>
      </c>
      <c r="F2376" s="9" t="str">
        <f t="shared" si="165"/>
        <v/>
      </c>
      <c r="G2376" s="9" t="str">
        <f t="shared" si="166"/>
        <v/>
      </c>
      <c r="H2376" s="13">
        <v>-5</v>
      </c>
      <c r="I2376" s="13" t="str">
        <f t="shared" si="167"/>
        <v/>
      </c>
      <c r="J2376" s="13" t="str">
        <f t="shared" si="168"/>
        <v/>
      </c>
      <c r="K2376" s="13">
        <v>-5</v>
      </c>
      <c r="P2376" s="6"/>
    </row>
    <row r="2377" spans="1:16" hidden="1" x14ac:dyDescent="0.25">
      <c r="A2377" s="7">
        <v>40642</v>
      </c>
      <c r="B2377" s="8">
        <v>100</v>
      </c>
      <c r="C2377" s="11">
        <v>22.67</v>
      </c>
      <c r="D2377" s="12">
        <v>44.741</v>
      </c>
      <c r="E2377" s="9" t="str">
        <f t="shared" si="164"/>
        <v/>
      </c>
      <c r="F2377" s="9" t="str">
        <f t="shared" si="165"/>
        <v/>
      </c>
      <c r="G2377" s="9" t="str">
        <f t="shared" si="166"/>
        <v/>
      </c>
      <c r="H2377" s="13">
        <v>-5</v>
      </c>
      <c r="I2377" s="13" t="str">
        <f t="shared" si="167"/>
        <v/>
      </c>
      <c r="J2377" s="13" t="str">
        <f t="shared" si="168"/>
        <v/>
      </c>
      <c r="K2377" s="13">
        <v>-5</v>
      </c>
      <c r="P2377" s="5"/>
    </row>
    <row r="2378" spans="1:16" hidden="1" x14ac:dyDescent="0.25">
      <c r="A2378" s="7">
        <v>40642</v>
      </c>
      <c r="B2378" s="8">
        <v>200</v>
      </c>
      <c r="C2378" s="11">
        <v>19.989999999999998</v>
      </c>
      <c r="D2378" s="12">
        <v>19.989999999999998</v>
      </c>
      <c r="E2378" s="9" t="str">
        <f t="shared" si="164"/>
        <v/>
      </c>
      <c r="F2378" s="9" t="str">
        <f t="shared" si="165"/>
        <v/>
      </c>
      <c r="G2378" s="9" t="str">
        <f t="shared" si="166"/>
        <v/>
      </c>
      <c r="H2378" s="13">
        <v>-5</v>
      </c>
      <c r="I2378" s="13" t="str">
        <f t="shared" si="167"/>
        <v/>
      </c>
      <c r="J2378" s="13" t="str">
        <f t="shared" si="168"/>
        <v/>
      </c>
      <c r="K2378" s="13">
        <v>-5</v>
      </c>
      <c r="P2378" s="6"/>
    </row>
    <row r="2379" spans="1:16" hidden="1" x14ac:dyDescent="0.25">
      <c r="A2379" s="7">
        <v>40642</v>
      </c>
      <c r="B2379" s="8">
        <v>300</v>
      </c>
      <c r="C2379" s="11">
        <v>18.04</v>
      </c>
      <c r="D2379" s="12">
        <v>18.041</v>
      </c>
      <c r="E2379" s="9" t="str">
        <f t="shared" si="164"/>
        <v/>
      </c>
      <c r="F2379" s="9" t="str">
        <f t="shared" si="165"/>
        <v/>
      </c>
      <c r="G2379" s="9" t="str">
        <f t="shared" si="166"/>
        <v/>
      </c>
      <c r="H2379" s="13">
        <v>-5</v>
      </c>
      <c r="I2379" s="13" t="str">
        <f t="shared" si="167"/>
        <v/>
      </c>
      <c r="J2379" s="13" t="str">
        <f t="shared" si="168"/>
        <v/>
      </c>
      <c r="K2379" s="13">
        <v>-5</v>
      </c>
      <c r="P2379" s="5"/>
    </row>
    <row r="2380" spans="1:16" hidden="1" x14ac:dyDescent="0.25">
      <c r="A2380" s="7">
        <v>40642</v>
      </c>
      <c r="B2380" s="8">
        <v>400</v>
      </c>
      <c r="C2380" s="11">
        <v>18.350000000000001</v>
      </c>
      <c r="D2380" s="12">
        <v>18.347999999999999</v>
      </c>
      <c r="E2380" s="9" t="str">
        <f t="shared" si="164"/>
        <v/>
      </c>
      <c r="F2380" s="9" t="str">
        <f t="shared" si="165"/>
        <v/>
      </c>
      <c r="G2380" s="9" t="str">
        <f t="shared" si="166"/>
        <v/>
      </c>
      <c r="H2380" s="13">
        <v>-5</v>
      </c>
      <c r="I2380" s="13" t="str">
        <f t="shared" si="167"/>
        <v/>
      </c>
      <c r="J2380" s="13" t="str">
        <f t="shared" si="168"/>
        <v/>
      </c>
      <c r="K2380" s="13">
        <v>-5</v>
      </c>
      <c r="P2380" s="6"/>
    </row>
    <row r="2381" spans="1:16" hidden="1" x14ac:dyDescent="0.25">
      <c r="A2381" s="7">
        <v>40642</v>
      </c>
      <c r="B2381" s="8">
        <v>500</v>
      </c>
      <c r="C2381" s="11">
        <v>25.1</v>
      </c>
      <c r="D2381" s="12">
        <v>25.103000000000002</v>
      </c>
      <c r="E2381" s="9" t="str">
        <f t="shared" si="164"/>
        <v/>
      </c>
      <c r="F2381" s="9" t="str">
        <f t="shared" si="165"/>
        <v/>
      </c>
      <c r="G2381" s="9" t="str">
        <f t="shared" si="166"/>
        <v/>
      </c>
      <c r="H2381" s="13">
        <v>-5</v>
      </c>
      <c r="I2381" s="13" t="str">
        <f t="shared" si="167"/>
        <v/>
      </c>
      <c r="J2381" s="13" t="str">
        <f t="shared" si="168"/>
        <v/>
      </c>
      <c r="K2381" s="13">
        <v>-5</v>
      </c>
      <c r="P2381" s="5"/>
    </row>
    <row r="2382" spans="1:16" hidden="1" x14ac:dyDescent="0.25">
      <c r="A2382" s="7">
        <v>40642</v>
      </c>
      <c r="B2382" s="8">
        <v>600</v>
      </c>
      <c r="C2382" s="11">
        <v>39.26</v>
      </c>
      <c r="D2382" s="12">
        <v>39.261000000000003</v>
      </c>
      <c r="E2382" s="9" t="str">
        <f t="shared" si="164"/>
        <v/>
      </c>
      <c r="F2382" s="9" t="str">
        <f t="shared" si="165"/>
        <v/>
      </c>
      <c r="G2382" s="9" t="str">
        <f t="shared" si="166"/>
        <v/>
      </c>
      <c r="H2382" s="13">
        <v>-5</v>
      </c>
      <c r="I2382" s="13" t="str">
        <f t="shared" si="167"/>
        <v/>
      </c>
      <c r="J2382" s="13" t="str">
        <f t="shared" si="168"/>
        <v/>
      </c>
      <c r="K2382" s="13">
        <v>-5</v>
      </c>
      <c r="P2382" s="6"/>
    </row>
    <row r="2383" spans="1:16" hidden="1" x14ac:dyDescent="0.25">
      <c r="A2383" s="7">
        <v>40642</v>
      </c>
      <c r="B2383" s="8">
        <v>700</v>
      </c>
      <c r="C2383" s="11">
        <v>44.98</v>
      </c>
      <c r="D2383" s="12">
        <v>44.984000000000002</v>
      </c>
      <c r="E2383" s="9" t="str">
        <f t="shared" si="164"/>
        <v/>
      </c>
      <c r="F2383" s="9" t="str">
        <f t="shared" si="165"/>
        <v/>
      </c>
      <c r="G2383" s="9" t="str">
        <f t="shared" si="166"/>
        <v/>
      </c>
      <c r="H2383" s="13">
        <v>-5</v>
      </c>
      <c r="I2383" s="13" t="str">
        <f t="shared" si="167"/>
        <v/>
      </c>
      <c r="J2383" s="13" t="str">
        <f t="shared" si="168"/>
        <v/>
      </c>
      <c r="K2383" s="13">
        <v>-5</v>
      </c>
      <c r="P2383" s="5"/>
    </row>
    <row r="2384" spans="1:16" hidden="1" x14ac:dyDescent="0.25">
      <c r="A2384" s="7">
        <v>40642</v>
      </c>
      <c r="B2384" s="8">
        <v>800</v>
      </c>
      <c r="C2384" s="11">
        <v>47.9</v>
      </c>
      <c r="D2384" s="12">
        <v>47.9</v>
      </c>
      <c r="E2384" s="9" t="str">
        <f t="shared" si="164"/>
        <v/>
      </c>
      <c r="F2384" s="9" t="str">
        <f t="shared" si="165"/>
        <v/>
      </c>
      <c r="G2384" s="9" t="str">
        <f t="shared" si="166"/>
        <v/>
      </c>
      <c r="H2384" s="13">
        <v>-5</v>
      </c>
      <c r="I2384" s="13" t="str">
        <f t="shared" si="167"/>
        <v/>
      </c>
      <c r="J2384" s="13" t="str">
        <f t="shared" si="168"/>
        <v/>
      </c>
      <c r="K2384" s="13">
        <v>-5</v>
      </c>
      <c r="P2384" s="6"/>
    </row>
    <row r="2385" spans="1:16" hidden="1" x14ac:dyDescent="0.25">
      <c r="A2385" s="7">
        <v>40642</v>
      </c>
      <c r="B2385" s="8">
        <v>900</v>
      </c>
      <c r="C2385" s="11">
        <v>53.48</v>
      </c>
      <c r="D2385" s="12">
        <v>53.48</v>
      </c>
      <c r="E2385" s="9" t="str">
        <f t="shared" si="164"/>
        <v/>
      </c>
      <c r="F2385" s="9" t="str">
        <f t="shared" si="165"/>
        <v/>
      </c>
      <c r="G2385" s="9" t="str">
        <f t="shared" si="166"/>
        <v/>
      </c>
      <c r="H2385" s="13">
        <v>-5</v>
      </c>
      <c r="I2385" s="13" t="str">
        <f t="shared" si="167"/>
        <v/>
      </c>
      <c r="J2385" s="13" t="str">
        <f t="shared" si="168"/>
        <v/>
      </c>
      <c r="K2385" s="13">
        <v>-5</v>
      </c>
      <c r="P2385" s="5"/>
    </row>
    <row r="2386" spans="1:16" hidden="1" x14ac:dyDescent="0.25">
      <c r="A2386" s="7">
        <v>40642</v>
      </c>
      <c r="B2386" s="8">
        <v>1000</v>
      </c>
      <c r="C2386" s="11">
        <v>54.2</v>
      </c>
      <c r="D2386" s="12">
        <v>54.198</v>
      </c>
      <c r="E2386" s="9" t="str">
        <f t="shared" si="164"/>
        <v/>
      </c>
      <c r="F2386" s="9" t="str">
        <f t="shared" si="165"/>
        <v/>
      </c>
      <c r="G2386" s="9" t="str">
        <f t="shared" si="166"/>
        <v/>
      </c>
      <c r="H2386" s="13">
        <v>-5</v>
      </c>
      <c r="I2386" s="13" t="str">
        <f t="shared" si="167"/>
        <v/>
      </c>
      <c r="J2386" s="13" t="str">
        <f t="shared" si="168"/>
        <v/>
      </c>
      <c r="K2386" s="13">
        <v>-5</v>
      </c>
      <c r="P2386" s="6"/>
    </row>
    <row r="2387" spans="1:16" hidden="1" x14ac:dyDescent="0.25">
      <c r="A2387" s="7">
        <v>40642</v>
      </c>
      <c r="B2387" s="8">
        <v>1100</v>
      </c>
      <c r="C2387" s="11">
        <v>55.46</v>
      </c>
      <c r="D2387" s="12">
        <v>55.462000000000003</v>
      </c>
      <c r="E2387" s="9" t="str">
        <f t="shared" si="164"/>
        <v/>
      </c>
      <c r="F2387" s="9" t="str">
        <f t="shared" si="165"/>
        <v/>
      </c>
      <c r="G2387" s="9" t="str">
        <f t="shared" si="166"/>
        <v/>
      </c>
      <c r="H2387" s="13">
        <v>-5</v>
      </c>
      <c r="I2387" s="13" t="str">
        <f t="shared" si="167"/>
        <v/>
      </c>
      <c r="J2387" s="13" t="str">
        <f t="shared" si="168"/>
        <v/>
      </c>
      <c r="K2387" s="13">
        <v>-5</v>
      </c>
      <c r="P2387" s="5"/>
    </row>
    <row r="2388" spans="1:16" hidden="1" x14ac:dyDescent="0.25">
      <c r="A2388" s="7">
        <v>40642</v>
      </c>
      <c r="B2388" s="8">
        <v>1200</v>
      </c>
      <c r="C2388" s="11">
        <v>54.06</v>
      </c>
      <c r="D2388" s="12">
        <v>54.058999999999997</v>
      </c>
      <c r="E2388" s="9" t="str">
        <f t="shared" si="164"/>
        <v/>
      </c>
      <c r="F2388" s="9" t="str">
        <f t="shared" si="165"/>
        <v/>
      </c>
      <c r="G2388" s="9" t="str">
        <f t="shared" si="166"/>
        <v/>
      </c>
      <c r="H2388" s="13">
        <v>-5</v>
      </c>
      <c r="I2388" s="13" t="str">
        <f t="shared" si="167"/>
        <v/>
      </c>
      <c r="J2388" s="13" t="str">
        <f t="shared" si="168"/>
        <v/>
      </c>
      <c r="K2388" s="13">
        <v>-5</v>
      </c>
      <c r="P2388" s="6"/>
    </row>
    <row r="2389" spans="1:16" hidden="1" x14ac:dyDescent="0.25">
      <c r="A2389" s="7">
        <v>40642</v>
      </c>
      <c r="B2389" s="8">
        <v>1300</v>
      </c>
      <c r="C2389" s="11">
        <v>48.07</v>
      </c>
      <c r="D2389" s="12">
        <v>48.069000000000003</v>
      </c>
      <c r="E2389" s="9" t="str">
        <f t="shared" si="164"/>
        <v/>
      </c>
      <c r="F2389" s="9" t="str">
        <f t="shared" si="165"/>
        <v/>
      </c>
      <c r="G2389" s="9" t="str">
        <f t="shared" si="166"/>
        <v/>
      </c>
      <c r="H2389" s="13">
        <v>-5</v>
      </c>
      <c r="I2389" s="13" t="str">
        <f t="shared" si="167"/>
        <v/>
      </c>
      <c r="J2389" s="13" t="str">
        <f t="shared" si="168"/>
        <v/>
      </c>
      <c r="K2389" s="13">
        <v>-5</v>
      </c>
      <c r="P2389" s="5"/>
    </row>
    <row r="2390" spans="1:16" hidden="1" x14ac:dyDescent="0.25">
      <c r="A2390" s="7">
        <v>40642</v>
      </c>
      <c r="B2390" s="8">
        <v>1400</v>
      </c>
      <c r="C2390" s="11">
        <v>44.98</v>
      </c>
      <c r="D2390" s="12">
        <v>44.976999999999997</v>
      </c>
      <c r="E2390" s="9" t="str">
        <f t="shared" si="164"/>
        <v/>
      </c>
      <c r="F2390" s="9" t="str">
        <f t="shared" si="165"/>
        <v/>
      </c>
      <c r="G2390" s="9" t="str">
        <f t="shared" si="166"/>
        <v/>
      </c>
      <c r="H2390" s="13">
        <v>-5</v>
      </c>
      <c r="I2390" s="13" t="str">
        <f t="shared" si="167"/>
        <v/>
      </c>
      <c r="J2390" s="13" t="str">
        <f t="shared" si="168"/>
        <v/>
      </c>
      <c r="K2390" s="13">
        <v>-5</v>
      </c>
      <c r="P2390" s="6"/>
    </row>
    <row r="2391" spans="1:16" hidden="1" x14ac:dyDescent="0.25">
      <c r="A2391" s="7">
        <v>40642</v>
      </c>
      <c r="B2391" s="8">
        <v>1500</v>
      </c>
      <c r="C2391" s="11">
        <v>41.95</v>
      </c>
      <c r="D2391" s="12">
        <v>41.954000000000001</v>
      </c>
      <c r="E2391" s="9" t="str">
        <f t="shared" si="164"/>
        <v/>
      </c>
      <c r="F2391" s="9" t="str">
        <f t="shared" si="165"/>
        <v/>
      </c>
      <c r="G2391" s="9" t="str">
        <f t="shared" si="166"/>
        <v/>
      </c>
      <c r="H2391" s="13">
        <v>-5</v>
      </c>
      <c r="I2391" s="13" t="str">
        <f t="shared" si="167"/>
        <v/>
      </c>
      <c r="J2391" s="13" t="str">
        <f t="shared" si="168"/>
        <v/>
      </c>
      <c r="K2391" s="13">
        <v>-5</v>
      </c>
      <c r="P2391" s="5"/>
    </row>
    <row r="2392" spans="1:16" hidden="1" x14ac:dyDescent="0.25">
      <c r="A2392" s="7">
        <v>40642</v>
      </c>
      <c r="B2392" s="8">
        <v>1600</v>
      </c>
      <c r="C2392" s="11">
        <v>39.71</v>
      </c>
      <c r="D2392" s="12">
        <v>39.707999999999998</v>
      </c>
      <c r="E2392" s="9" t="str">
        <f t="shared" si="164"/>
        <v/>
      </c>
      <c r="F2392" s="9" t="str">
        <f t="shared" si="165"/>
        <v/>
      </c>
      <c r="G2392" s="9" t="str">
        <f t="shared" si="166"/>
        <v/>
      </c>
      <c r="H2392" s="13">
        <v>-5</v>
      </c>
      <c r="I2392" s="13" t="str">
        <f t="shared" si="167"/>
        <v/>
      </c>
      <c r="J2392" s="13" t="str">
        <f t="shared" si="168"/>
        <v/>
      </c>
      <c r="K2392" s="13">
        <v>-5</v>
      </c>
      <c r="P2392" s="6"/>
    </row>
    <row r="2393" spans="1:16" hidden="1" x14ac:dyDescent="0.25">
      <c r="A2393" s="7">
        <v>40642</v>
      </c>
      <c r="B2393" s="8">
        <v>1700</v>
      </c>
      <c r="C2393" s="11">
        <v>46.88</v>
      </c>
      <c r="D2393" s="12">
        <v>38.600999999999999</v>
      </c>
      <c r="E2393" s="9" t="str">
        <f t="shared" si="164"/>
        <v/>
      </c>
      <c r="F2393" s="9" t="str">
        <f t="shared" si="165"/>
        <v/>
      </c>
      <c r="G2393" s="9" t="str">
        <f t="shared" si="166"/>
        <v/>
      </c>
      <c r="H2393" s="13">
        <v>-5</v>
      </c>
      <c r="I2393" s="13" t="str">
        <f t="shared" si="167"/>
        <v/>
      </c>
      <c r="J2393" s="13" t="str">
        <f t="shared" si="168"/>
        <v/>
      </c>
      <c r="K2393" s="13">
        <v>-5</v>
      </c>
      <c r="P2393" s="5"/>
    </row>
    <row r="2394" spans="1:16" hidden="1" x14ac:dyDescent="0.25">
      <c r="A2394" s="7">
        <v>40642</v>
      </c>
      <c r="B2394" s="8">
        <v>1800</v>
      </c>
      <c r="C2394" s="11">
        <v>54.39</v>
      </c>
      <c r="D2394" s="12">
        <v>46.396999999999998</v>
      </c>
      <c r="E2394" s="9" t="str">
        <f t="shared" si="164"/>
        <v/>
      </c>
      <c r="F2394" s="9" t="str">
        <f t="shared" si="165"/>
        <v/>
      </c>
      <c r="G2394" s="9" t="str">
        <f t="shared" si="166"/>
        <v/>
      </c>
      <c r="H2394" s="13">
        <v>-5</v>
      </c>
      <c r="I2394" s="13" t="str">
        <f t="shared" si="167"/>
        <v/>
      </c>
      <c r="J2394" s="13" t="str">
        <f t="shared" si="168"/>
        <v/>
      </c>
      <c r="K2394" s="13">
        <v>-5</v>
      </c>
      <c r="P2394" s="6"/>
    </row>
    <row r="2395" spans="1:16" hidden="1" x14ac:dyDescent="0.25">
      <c r="A2395" s="7">
        <v>40642</v>
      </c>
      <c r="B2395" s="8">
        <v>1900</v>
      </c>
      <c r="C2395" s="11">
        <v>57.08</v>
      </c>
      <c r="D2395" s="12">
        <v>37.305999999999997</v>
      </c>
      <c r="E2395" s="9" t="str">
        <f t="shared" si="164"/>
        <v/>
      </c>
      <c r="F2395" s="9" t="str">
        <f t="shared" si="165"/>
        <v/>
      </c>
      <c r="G2395" s="9" t="str">
        <f t="shared" si="166"/>
        <v/>
      </c>
      <c r="H2395" s="13">
        <v>-5</v>
      </c>
      <c r="I2395" s="13" t="str">
        <f t="shared" si="167"/>
        <v/>
      </c>
      <c r="J2395" s="13" t="str">
        <f t="shared" si="168"/>
        <v/>
      </c>
      <c r="K2395" s="13">
        <v>-5</v>
      </c>
      <c r="P2395" s="5"/>
    </row>
    <row r="2396" spans="1:16" hidden="1" x14ac:dyDescent="0.25">
      <c r="A2396" s="7">
        <v>40642</v>
      </c>
      <c r="B2396" s="8">
        <v>2000</v>
      </c>
      <c r="C2396" s="11">
        <v>58.06</v>
      </c>
      <c r="D2396" s="12">
        <v>45</v>
      </c>
      <c r="E2396" s="9" t="str">
        <f t="shared" si="164"/>
        <v/>
      </c>
      <c r="F2396" s="9" t="str">
        <f t="shared" si="165"/>
        <v/>
      </c>
      <c r="G2396" s="9" t="str">
        <f t="shared" si="166"/>
        <v/>
      </c>
      <c r="H2396" s="13">
        <v>-5</v>
      </c>
      <c r="I2396" s="13" t="str">
        <f t="shared" si="167"/>
        <v/>
      </c>
      <c r="J2396" s="13" t="str">
        <f t="shared" si="168"/>
        <v/>
      </c>
      <c r="K2396" s="13">
        <v>-5</v>
      </c>
      <c r="P2396" s="6"/>
    </row>
    <row r="2397" spans="1:16" hidden="1" x14ac:dyDescent="0.25">
      <c r="A2397" s="7">
        <v>40642</v>
      </c>
      <c r="B2397" s="8">
        <v>2100</v>
      </c>
      <c r="C2397" s="11">
        <v>58.55</v>
      </c>
      <c r="D2397" s="12">
        <v>45</v>
      </c>
      <c r="E2397" s="9" t="str">
        <f t="shared" si="164"/>
        <v/>
      </c>
      <c r="F2397" s="9" t="str">
        <f t="shared" si="165"/>
        <v/>
      </c>
      <c r="G2397" s="9" t="str">
        <f t="shared" si="166"/>
        <v/>
      </c>
      <c r="H2397" s="13">
        <v>-5</v>
      </c>
      <c r="I2397" s="13" t="str">
        <f t="shared" si="167"/>
        <v/>
      </c>
      <c r="J2397" s="13" t="str">
        <f t="shared" si="168"/>
        <v/>
      </c>
      <c r="K2397" s="13">
        <v>-5</v>
      </c>
      <c r="P2397" s="5"/>
    </row>
    <row r="2398" spans="1:16" hidden="1" x14ac:dyDescent="0.25">
      <c r="A2398" s="7">
        <v>40642</v>
      </c>
      <c r="B2398" s="8">
        <v>2200</v>
      </c>
      <c r="C2398" s="11">
        <v>56.85</v>
      </c>
      <c r="D2398" s="12">
        <v>56.853000000000002</v>
      </c>
      <c r="E2398" s="9" t="str">
        <f t="shared" si="164"/>
        <v/>
      </c>
      <c r="F2398" s="9" t="str">
        <f t="shared" si="165"/>
        <v/>
      </c>
      <c r="G2398" s="9" t="str">
        <f t="shared" si="166"/>
        <v/>
      </c>
      <c r="H2398" s="13">
        <v>-5</v>
      </c>
      <c r="I2398" s="13" t="str">
        <f t="shared" si="167"/>
        <v/>
      </c>
      <c r="J2398" s="13" t="str">
        <f t="shared" si="168"/>
        <v/>
      </c>
      <c r="K2398" s="13">
        <v>-5</v>
      </c>
      <c r="P2398" s="6"/>
    </row>
    <row r="2399" spans="1:16" hidden="1" x14ac:dyDescent="0.25">
      <c r="A2399" s="7">
        <v>40642</v>
      </c>
      <c r="B2399" s="8">
        <v>2300</v>
      </c>
      <c r="C2399" s="11">
        <v>52.93</v>
      </c>
      <c r="D2399" s="12">
        <v>52.93</v>
      </c>
      <c r="E2399" s="9">
        <f t="shared" si="164"/>
        <v>43.844583333333333</v>
      </c>
      <c r="F2399" s="9">
        <f t="shared" si="165"/>
        <v>42.40841666666666</v>
      </c>
      <c r="G2399" s="9">
        <f t="shared" si="166"/>
        <v>1.4361666666666721</v>
      </c>
      <c r="H2399" s="13">
        <v>-5</v>
      </c>
      <c r="I2399" s="13">
        <f t="shared" si="167"/>
        <v>6.4361666666666721</v>
      </c>
      <c r="J2399" s="13">
        <f t="shared" si="168"/>
        <v>1544.6800000000012</v>
      </c>
      <c r="K2399" s="13">
        <v>-5</v>
      </c>
      <c r="P2399" s="5"/>
    </row>
    <row r="2400" spans="1:16" hidden="1" x14ac:dyDescent="0.25">
      <c r="A2400" s="7">
        <v>40643</v>
      </c>
      <c r="B2400" s="8">
        <v>0</v>
      </c>
      <c r="C2400" s="11">
        <v>47.04</v>
      </c>
      <c r="D2400" s="12">
        <v>47.043999999999997</v>
      </c>
      <c r="E2400" s="9" t="str">
        <f t="shared" si="164"/>
        <v/>
      </c>
      <c r="F2400" s="9" t="str">
        <f t="shared" si="165"/>
        <v/>
      </c>
      <c r="G2400" s="9" t="str">
        <f t="shared" si="166"/>
        <v/>
      </c>
      <c r="H2400" s="13">
        <v>-5</v>
      </c>
      <c r="I2400" s="13" t="str">
        <f t="shared" si="167"/>
        <v/>
      </c>
      <c r="J2400" s="13" t="str">
        <f t="shared" si="168"/>
        <v/>
      </c>
      <c r="K2400" s="13">
        <v>-5</v>
      </c>
      <c r="P2400" s="6"/>
    </row>
    <row r="2401" spans="1:16" hidden="1" x14ac:dyDescent="0.25">
      <c r="A2401" s="7">
        <v>40643</v>
      </c>
      <c r="B2401" s="8">
        <v>100</v>
      </c>
      <c r="C2401" s="11">
        <v>37.92</v>
      </c>
      <c r="D2401" s="12">
        <v>37.917000000000002</v>
      </c>
      <c r="E2401" s="9" t="str">
        <f t="shared" si="164"/>
        <v/>
      </c>
      <c r="F2401" s="9" t="str">
        <f t="shared" si="165"/>
        <v/>
      </c>
      <c r="G2401" s="9" t="str">
        <f t="shared" si="166"/>
        <v/>
      </c>
      <c r="H2401" s="13">
        <v>-5</v>
      </c>
      <c r="I2401" s="13" t="str">
        <f t="shared" si="167"/>
        <v/>
      </c>
      <c r="J2401" s="13" t="str">
        <f t="shared" si="168"/>
        <v/>
      </c>
      <c r="K2401" s="13">
        <v>-5</v>
      </c>
      <c r="P2401" s="5"/>
    </row>
    <row r="2402" spans="1:16" hidden="1" x14ac:dyDescent="0.25">
      <c r="A2402" s="7">
        <v>40643</v>
      </c>
      <c r="B2402" s="8">
        <v>200</v>
      </c>
      <c r="C2402" s="11">
        <v>25.09</v>
      </c>
      <c r="D2402" s="12">
        <v>25.09</v>
      </c>
      <c r="E2402" s="9" t="str">
        <f t="shared" si="164"/>
        <v/>
      </c>
      <c r="F2402" s="9" t="str">
        <f t="shared" si="165"/>
        <v/>
      </c>
      <c r="G2402" s="9" t="str">
        <f t="shared" si="166"/>
        <v/>
      </c>
      <c r="H2402" s="13">
        <v>-5</v>
      </c>
      <c r="I2402" s="13" t="str">
        <f t="shared" si="167"/>
        <v/>
      </c>
      <c r="J2402" s="13" t="str">
        <f t="shared" si="168"/>
        <v/>
      </c>
      <c r="K2402" s="13">
        <v>-5</v>
      </c>
      <c r="P2402" s="6"/>
    </row>
    <row r="2403" spans="1:16" hidden="1" x14ac:dyDescent="0.25">
      <c r="A2403" s="7">
        <v>40643</v>
      </c>
      <c r="B2403" s="8">
        <v>300</v>
      </c>
      <c r="C2403" s="11">
        <v>22.51</v>
      </c>
      <c r="D2403" s="12">
        <v>18.22</v>
      </c>
      <c r="E2403" s="9" t="str">
        <f t="shared" si="164"/>
        <v/>
      </c>
      <c r="F2403" s="9" t="str">
        <f t="shared" si="165"/>
        <v/>
      </c>
      <c r="G2403" s="9" t="str">
        <f t="shared" si="166"/>
        <v/>
      </c>
      <c r="H2403" s="13">
        <v>-5</v>
      </c>
      <c r="I2403" s="13" t="str">
        <f t="shared" si="167"/>
        <v/>
      </c>
      <c r="J2403" s="13" t="str">
        <f t="shared" si="168"/>
        <v/>
      </c>
      <c r="K2403" s="13">
        <v>-5</v>
      </c>
      <c r="P2403" s="5"/>
    </row>
    <row r="2404" spans="1:16" hidden="1" x14ac:dyDescent="0.25">
      <c r="A2404" s="7">
        <v>40643</v>
      </c>
      <c r="B2404" s="8">
        <v>400</v>
      </c>
      <c r="C2404" s="11">
        <v>25.02</v>
      </c>
      <c r="D2404" s="12">
        <v>11.938000000000001</v>
      </c>
      <c r="E2404" s="9" t="str">
        <f t="shared" si="164"/>
        <v/>
      </c>
      <c r="F2404" s="9" t="str">
        <f t="shared" si="165"/>
        <v/>
      </c>
      <c r="G2404" s="9" t="str">
        <f t="shared" si="166"/>
        <v/>
      </c>
      <c r="H2404" s="13">
        <v>-5</v>
      </c>
      <c r="I2404" s="13" t="str">
        <f t="shared" si="167"/>
        <v/>
      </c>
      <c r="J2404" s="13" t="str">
        <f t="shared" si="168"/>
        <v/>
      </c>
      <c r="K2404" s="13">
        <v>-5</v>
      </c>
      <c r="P2404" s="6"/>
    </row>
    <row r="2405" spans="1:16" hidden="1" x14ac:dyDescent="0.25">
      <c r="A2405" s="7">
        <v>40643</v>
      </c>
      <c r="B2405" s="8">
        <v>500</v>
      </c>
      <c r="C2405" s="11">
        <v>29.93</v>
      </c>
      <c r="D2405" s="12">
        <v>13.125999999999999</v>
      </c>
      <c r="E2405" s="9" t="str">
        <f t="shared" si="164"/>
        <v/>
      </c>
      <c r="F2405" s="9" t="str">
        <f t="shared" si="165"/>
        <v/>
      </c>
      <c r="G2405" s="9" t="str">
        <f t="shared" si="166"/>
        <v/>
      </c>
      <c r="H2405" s="13">
        <v>-5</v>
      </c>
      <c r="I2405" s="13" t="str">
        <f t="shared" si="167"/>
        <v/>
      </c>
      <c r="J2405" s="13" t="str">
        <f t="shared" si="168"/>
        <v/>
      </c>
      <c r="K2405" s="13">
        <v>-5</v>
      </c>
      <c r="P2405" s="5"/>
    </row>
    <row r="2406" spans="1:16" hidden="1" x14ac:dyDescent="0.25">
      <c r="A2406" s="7">
        <v>40643</v>
      </c>
      <c r="B2406" s="8">
        <v>600</v>
      </c>
      <c r="C2406" s="11">
        <v>18.05</v>
      </c>
      <c r="D2406" s="12">
        <v>18.009</v>
      </c>
      <c r="E2406" s="9" t="str">
        <f t="shared" si="164"/>
        <v/>
      </c>
      <c r="F2406" s="9" t="str">
        <f t="shared" si="165"/>
        <v/>
      </c>
      <c r="G2406" s="9" t="str">
        <f t="shared" si="166"/>
        <v/>
      </c>
      <c r="H2406" s="13">
        <v>-5</v>
      </c>
      <c r="I2406" s="13" t="str">
        <f t="shared" si="167"/>
        <v/>
      </c>
      <c r="J2406" s="13" t="str">
        <f t="shared" si="168"/>
        <v/>
      </c>
      <c r="K2406" s="13">
        <v>-5</v>
      </c>
      <c r="P2406" s="6"/>
    </row>
    <row r="2407" spans="1:16" hidden="1" x14ac:dyDescent="0.25">
      <c r="A2407" s="7">
        <v>40643</v>
      </c>
      <c r="B2407" s="8">
        <v>700</v>
      </c>
      <c r="C2407" s="11">
        <v>10.43</v>
      </c>
      <c r="D2407" s="12">
        <v>10.428000000000001</v>
      </c>
      <c r="E2407" s="9" t="str">
        <f t="shared" si="164"/>
        <v/>
      </c>
      <c r="F2407" s="9" t="str">
        <f t="shared" si="165"/>
        <v/>
      </c>
      <c r="G2407" s="9" t="str">
        <f t="shared" si="166"/>
        <v/>
      </c>
      <c r="H2407" s="13">
        <v>-5</v>
      </c>
      <c r="I2407" s="13" t="str">
        <f t="shared" si="167"/>
        <v/>
      </c>
      <c r="J2407" s="13" t="str">
        <f t="shared" si="168"/>
        <v/>
      </c>
      <c r="K2407" s="13">
        <v>-5</v>
      </c>
      <c r="P2407" s="5"/>
    </row>
    <row r="2408" spans="1:16" hidden="1" x14ac:dyDescent="0.25">
      <c r="A2408" s="7">
        <v>40643</v>
      </c>
      <c r="B2408" s="8">
        <v>800</v>
      </c>
      <c r="C2408" s="11">
        <v>33.700000000000003</v>
      </c>
      <c r="D2408" s="12">
        <v>18.702999999999999</v>
      </c>
      <c r="E2408" s="9" t="str">
        <f t="shared" si="164"/>
        <v/>
      </c>
      <c r="F2408" s="9" t="str">
        <f t="shared" si="165"/>
        <v/>
      </c>
      <c r="G2408" s="9" t="str">
        <f t="shared" si="166"/>
        <v/>
      </c>
      <c r="H2408" s="13">
        <v>-5</v>
      </c>
      <c r="I2408" s="13" t="str">
        <f t="shared" si="167"/>
        <v/>
      </c>
      <c r="J2408" s="13" t="str">
        <f t="shared" si="168"/>
        <v/>
      </c>
      <c r="K2408" s="13">
        <v>-5</v>
      </c>
      <c r="P2408" s="6"/>
    </row>
    <row r="2409" spans="1:16" hidden="1" x14ac:dyDescent="0.25">
      <c r="A2409" s="7">
        <v>40643</v>
      </c>
      <c r="B2409" s="8">
        <v>900</v>
      </c>
      <c r="C2409" s="11">
        <v>33.299999999999997</v>
      </c>
      <c r="D2409" s="12">
        <v>33.295999999999999</v>
      </c>
      <c r="E2409" s="9" t="str">
        <f t="shared" si="164"/>
        <v/>
      </c>
      <c r="F2409" s="9" t="str">
        <f t="shared" si="165"/>
        <v/>
      </c>
      <c r="G2409" s="9" t="str">
        <f t="shared" si="166"/>
        <v/>
      </c>
      <c r="H2409" s="13">
        <v>-5</v>
      </c>
      <c r="I2409" s="13" t="str">
        <f t="shared" si="167"/>
        <v/>
      </c>
      <c r="J2409" s="13" t="str">
        <f t="shared" si="168"/>
        <v/>
      </c>
      <c r="K2409" s="13">
        <v>-5</v>
      </c>
      <c r="P2409" s="5"/>
    </row>
    <row r="2410" spans="1:16" hidden="1" x14ac:dyDescent="0.25">
      <c r="A2410" s="7">
        <v>40643</v>
      </c>
      <c r="B2410" s="8">
        <v>1000</v>
      </c>
      <c r="C2410" s="11">
        <v>33.92</v>
      </c>
      <c r="D2410" s="12">
        <v>33.917999999999999</v>
      </c>
      <c r="E2410" s="9" t="str">
        <f t="shared" si="164"/>
        <v/>
      </c>
      <c r="F2410" s="9" t="str">
        <f t="shared" si="165"/>
        <v/>
      </c>
      <c r="G2410" s="9" t="str">
        <f t="shared" si="166"/>
        <v/>
      </c>
      <c r="H2410" s="13">
        <v>-5</v>
      </c>
      <c r="I2410" s="13" t="str">
        <f t="shared" si="167"/>
        <v/>
      </c>
      <c r="J2410" s="13" t="str">
        <f t="shared" si="168"/>
        <v/>
      </c>
      <c r="K2410" s="13">
        <v>-5</v>
      </c>
      <c r="P2410" s="6"/>
    </row>
    <row r="2411" spans="1:16" hidden="1" x14ac:dyDescent="0.25">
      <c r="A2411" s="7">
        <v>40643</v>
      </c>
      <c r="B2411" s="8">
        <v>1100</v>
      </c>
      <c r="C2411" s="11">
        <v>35.03</v>
      </c>
      <c r="D2411" s="12">
        <v>35.031999999999996</v>
      </c>
      <c r="E2411" s="9" t="str">
        <f t="shared" si="164"/>
        <v/>
      </c>
      <c r="F2411" s="9" t="str">
        <f t="shared" si="165"/>
        <v/>
      </c>
      <c r="G2411" s="9" t="str">
        <f t="shared" si="166"/>
        <v/>
      </c>
      <c r="H2411" s="13">
        <v>-5</v>
      </c>
      <c r="I2411" s="13" t="str">
        <f t="shared" si="167"/>
        <v/>
      </c>
      <c r="J2411" s="13" t="str">
        <f t="shared" si="168"/>
        <v/>
      </c>
      <c r="K2411" s="13">
        <v>-5</v>
      </c>
      <c r="P2411" s="5"/>
    </row>
    <row r="2412" spans="1:16" hidden="1" x14ac:dyDescent="0.25">
      <c r="A2412" s="7">
        <v>40643</v>
      </c>
      <c r="B2412" s="8">
        <v>1200</v>
      </c>
      <c r="C2412" s="11">
        <v>33.99</v>
      </c>
      <c r="D2412" s="12">
        <v>33.985999999999997</v>
      </c>
      <c r="E2412" s="9" t="str">
        <f t="shared" si="164"/>
        <v/>
      </c>
      <c r="F2412" s="9" t="str">
        <f t="shared" si="165"/>
        <v/>
      </c>
      <c r="G2412" s="9" t="str">
        <f t="shared" si="166"/>
        <v/>
      </c>
      <c r="H2412" s="13">
        <v>-5</v>
      </c>
      <c r="I2412" s="13" t="str">
        <f t="shared" si="167"/>
        <v/>
      </c>
      <c r="J2412" s="13" t="str">
        <f t="shared" si="168"/>
        <v/>
      </c>
      <c r="K2412" s="13">
        <v>-5</v>
      </c>
      <c r="P2412" s="6"/>
    </row>
    <row r="2413" spans="1:16" hidden="1" x14ac:dyDescent="0.25">
      <c r="A2413" s="7">
        <v>40643</v>
      </c>
      <c r="B2413" s="8">
        <v>1300</v>
      </c>
      <c r="C2413" s="11">
        <v>19</v>
      </c>
      <c r="D2413" s="12">
        <v>19.004000000000001</v>
      </c>
      <c r="E2413" s="9" t="str">
        <f t="shared" si="164"/>
        <v/>
      </c>
      <c r="F2413" s="9" t="str">
        <f t="shared" si="165"/>
        <v/>
      </c>
      <c r="G2413" s="9" t="str">
        <f t="shared" si="166"/>
        <v/>
      </c>
      <c r="H2413" s="13">
        <v>-5</v>
      </c>
      <c r="I2413" s="13" t="str">
        <f t="shared" si="167"/>
        <v/>
      </c>
      <c r="J2413" s="13" t="str">
        <f t="shared" si="168"/>
        <v/>
      </c>
      <c r="K2413" s="13">
        <v>-5</v>
      </c>
      <c r="P2413" s="5"/>
    </row>
    <row r="2414" spans="1:16" hidden="1" x14ac:dyDescent="0.25">
      <c r="A2414" s="7">
        <v>40643</v>
      </c>
      <c r="B2414" s="8">
        <v>1400</v>
      </c>
      <c r="C2414" s="11">
        <v>13.61</v>
      </c>
      <c r="D2414" s="12">
        <v>13.613</v>
      </c>
      <c r="E2414" s="9" t="str">
        <f t="shared" si="164"/>
        <v/>
      </c>
      <c r="F2414" s="9" t="str">
        <f t="shared" si="165"/>
        <v/>
      </c>
      <c r="G2414" s="9" t="str">
        <f t="shared" si="166"/>
        <v/>
      </c>
      <c r="H2414" s="13">
        <v>-5</v>
      </c>
      <c r="I2414" s="13" t="str">
        <f t="shared" si="167"/>
        <v/>
      </c>
      <c r="J2414" s="13" t="str">
        <f t="shared" si="168"/>
        <v/>
      </c>
      <c r="K2414" s="13">
        <v>-5</v>
      </c>
      <c r="P2414" s="6"/>
    </row>
    <row r="2415" spans="1:16" hidden="1" x14ac:dyDescent="0.25">
      <c r="A2415" s="7">
        <v>40643</v>
      </c>
      <c r="B2415" s="8">
        <v>1500</v>
      </c>
      <c r="C2415" s="11">
        <v>10.75</v>
      </c>
      <c r="D2415" s="12">
        <v>10.747999999999999</v>
      </c>
      <c r="E2415" s="9" t="str">
        <f t="shared" si="164"/>
        <v/>
      </c>
      <c r="F2415" s="9" t="str">
        <f t="shared" si="165"/>
        <v/>
      </c>
      <c r="G2415" s="9" t="str">
        <f t="shared" si="166"/>
        <v/>
      </c>
      <c r="H2415" s="13">
        <v>-5</v>
      </c>
      <c r="I2415" s="13" t="str">
        <f t="shared" si="167"/>
        <v/>
      </c>
      <c r="J2415" s="13" t="str">
        <f t="shared" si="168"/>
        <v/>
      </c>
      <c r="K2415" s="13">
        <v>-5</v>
      </c>
      <c r="P2415" s="5"/>
    </row>
    <row r="2416" spans="1:16" hidden="1" x14ac:dyDescent="0.25">
      <c r="A2416" s="7">
        <v>40643</v>
      </c>
      <c r="B2416" s="8">
        <v>1600</v>
      </c>
      <c r="C2416" s="11">
        <v>10.32</v>
      </c>
      <c r="D2416" s="12">
        <v>10.316000000000001</v>
      </c>
      <c r="E2416" s="9" t="str">
        <f t="shared" si="164"/>
        <v/>
      </c>
      <c r="F2416" s="9" t="str">
        <f t="shared" si="165"/>
        <v/>
      </c>
      <c r="G2416" s="9" t="str">
        <f t="shared" si="166"/>
        <v/>
      </c>
      <c r="H2416" s="13">
        <v>-5</v>
      </c>
      <c r="I2416" s="13" t="str">
        <f t="shared" si="167"/>
        <v/>
      </c>
      <c r="J2416" s="13" t="str">
        <f t="shared" si="168"/>
        <v/>
      </c>
      <c r="K2416" s="13">
        <v>-5</v>
      </c>
      <c r="P2416" s="6"/>
    </row>
    <row r="2417" spans="1:16" hidden="1" x14ac:dyDescent="0.25">
      <c r="A2417" s="7">
        <v>40643</v>
      </c>
      <c r="B2417" s="8">
        <v>1700</v>
      </c>
      <c r="C2417" s="11">
        <v>27.85</v>
      </c>
      <c r="D2417" s="12">
        <v>17.974</v>
      </c>
      <c r="E2417" s="9" t="str">
        <f t="shared" ref="E2417:E2480" si="169">IF(A2417=A2418,"",AVERAGE(C2394:C2417))</f>
        <v/>
      </c>
      <c r="F2417" s="9" t="str">
        <f t="shared" ref="F2417:F2480" si="170">IF(A2417=A2418,"",AVERAGE(D2394:D2417))</f>
        <v/>
      </c>
      <c r="G2417" s="9" t="str">
        <f t="shared" ref="G2417:G2480" si="171">IF(A2417=A2418,"",E2417-F2417)</f>
        <v/>
      </c>
      <c r="H2417" s="13">
        <v>-5</v>
      </c>
      <c r="I2417" s="13" t="str">
        <f t="shared" si="167"/>
        <v/>
      </c>
      <c r="J2417" s="13" t="str">
        <f t="shared" si="168"/>
        <v/>
      </c>
      <c r="K2417" s="13">
        <v>-5</v>
      </c>
      <c r="P2417" s="5"/>
    </row>
    <row r="2418" spans="1:16" hidden="1" x14ac:dyDescent="0.25">
      <c r="A2418" s="7">
        <v>40643</v>
      </c>
      <c r="B2418" s="8">
        <v>1800</v>
      </c>
      <c r="C2418" s="11">
        <v>50.82</v>
      </c>
      <c r="D2418" s="12">
        <v>38.146000000000001</v>
      </c>
      <c r="E2418" s="9" t="str">
        <f t="shared" si="169"/>
        <v/>
      </c>
      <c r="F2418" s="9" t="str">
        <f t="shared" si="170"/>
        <v/>
      </c>
      <c r="G2418" s="9" t="str">
        <f t="shared" si="171"/>
        <v/>
      </c>
      <c r="H2418" s="13">
        <v>-5</v>
      </c>
      <c r="I2418" s="13" t="str">
        <f t="shared" si="167"/>
        <v/>
      </c>
      <c r="J2418" s="13" t="str">
        <f t="shared" si="168"/>
        <v/>
      </c>
      <c r="K2418" s="13">
        <v>-5</v>
      </c>
      <c r="P2418" s="6"/>
    </row>
    <row r="2419" spans="1:16" hidden="1" x14ac:dyDescent="0.25">
      <c r="A2419" s="7">
        <v>40643</v>
      </c>
      <c r="B2419" s="8">
        <v>1900</v>
      </c>
      <c r="C2419" s="11">
        <v>56.7</v>
      </c>
      <c r="D2419" s="12">
        <v>53.680999999999997</v>
      </c>
      <c r="E2419" s="9" t="str">
        <f t="shared" si="169"/>
        <v/>
      </c>
      <c r="F2419" s="9" t="str">
        <f t="shared" si="170"/>
        <v/>
      </c>
      <c r="G2419" s="9" t="str">
        <f t="shared" si="171"/>
        <v/>
      </c>
      <c r="H2419" s="13">
        <v>-5</v>
      </c>
      <c r="I2419" s="13" t="str">
        <f t="shared" si="167"/>
        <v/>
      </c>
      <c r="J2419" s="13" t="str">
        <f t="shared" si="168"/>
        <v/>
      </c>
      <c r="K2419" s="13">
        <v>-5</v>
      </c>
      <c r="P2419" s="5"/>
    </row>
    <row r="2420" spans="1:16" hidden="1" x14ac:dyDescent="0.25">
      <c r="A2420" s="7">
        <v>40643</v>
      </c>
      <c r="B2420" s="8">
        <v>2000</v>
      </c>
      <c r="C2420" s="11">
        <v>58.65</v>
      </c>
      <c r="D2420" s="12">
        <v>57.435000000000002</v>
      </c>
      <c r="E2420" s="9" t="str">
        <f t="shared" si="169"/>
        <v/>
      </c>
      <c r="F2420" s="9" t="str">
        <f t="shared" si="170"/>
        <v/>
      </c>
      <c r="G2420" s="9" t="str">
        <f t="shared" si="171"/>
        <v/>
      </c>
      <c r="H2420" s="13">
        <v>-5</v>
      </c>
      <c r="I2420" s="13" t="str">
        <f t="shared" si="167"/>
        <v/>
      </c>
      <c r="J2420" s="13" t="str">
        <f t="shared" si="168"/>
        <v/>
      </c>
      <c r="K2420" s="13">
        <v>-5</v>
      </c>
      <c r="P2420" s="6"/>
    </row>
    <row r="2421" spans="1:16" hidden="1" x14ac:dyDescent="0.25">
      <c r="A2421" s="7">
        <v>40643</v>
      </c>
      <c r="B2421" s="8">
        <v>2100</v>
      </c>
      <c r="C2421" s="11">
        <v>57.76</v>
      </c>
      <c r="D2421" s="12">
        <v>57.76</v>
      </c>
      <c r="E2421" s="9" t="str">
        <f t="shared" si="169"/>
        <v/>
      </c>
      <c r="F2421" s="9" t="str">
        <f t="shared" si="170"/>
        <v/>
      </c>
      <c r="G2421" s="9" t="str">
        <f t="shared" si="171"/>
        <v/>
      </c>
      <c r="H2421" s="13">
        <v>-5</v>
      </c>
      <c r="I2421" s="13" t="str">
        <f t="shared" si="167"/>
        <v/>
      </c>
      <c r="J2421" s="13" t="str">
        <f t="shared" si="168"/>
        <v/>
      </c>
      <c r="K2421" s="13">
        <v>-5</v>
      </c>
      <c r="P2421" s="5"/>
    </row>
    <row r="2422" spans="1:16" hidden="1" x14ac:dyDescent="0.25">
      <c r="A2422" s="7">
        <v>40643</v>
      </c>
      <c r="B2422" s="8">
        <v>2200</v>
      </c>
      <c r="C2422" s="11">
        <v>57.76</v>
      </c>
      <c r="D2422" s="12">
        <v>57.755000000000003</v>
      </c>
      <c r="E2422" s="9" t="str">
        <f t="shared" si="169"/>
        <v/>
      </c>
      <c r="F2422" s="9" t="str">
        <f t="shared" si="170"/>
        <v/>
      </c>
      <c r="G2422" s="9" t="str">
        <f t="shared" si="171"/>
        <v/>
      </c>
      <c r="H2422" s="13">
        <v>-5</v>
      </c>
      <c r="I2422" s="13" t="str">
        <f t="shared" si="167"/>
        <v/>
      </c>
      <c r="J2422" s="13" t="str">
        <f t="shared" si="168"/>
        <v/>
      </c>
      <c r="K2422" s="13">
        <v>-5</v>
      </c>
      <c r="P2422" s="6"/>
    </row>
    <row r="2423" spans="1:16" hidden="1" x14ac:dyDescent="0.25">
      <c r="A2423" s="7">
        <v>40643</v>
      </c>
      <c r="B2423" s="8">
        <v>2300</v>
      </c>
      <c r="C2423" s="11">
        <v>54.1</v>
      </c>
      <c r="D2423" s="12">
        <v>54.104999999999997</v>
      </c>
      <c r="E2423" s="9">
        <f t="shared" si="169"/>
        <v>33.468750000000007</v>
      </c>
      <c r="F2423" s="9">
        <f t="shared" si="170"/>
        <v>30.301833333333331</v>
      </c>
      <c r="G2423" s="9">
        <f t="shared" si="171"/>
        <v>3.1669166666666762</v>
      </c>
      <c r="H2423" s="13">
        <v>-5</v>
      </c>
      <c r="I2423" s="13">
        <f t="shared" si="167"/>
        <v>8.1669166666666762</v>
      </c>
      <c r="J2423" s="13">
        <f t="shared" si="168"/>
        <v>1960.0600000000024</v>
      </c>
      <c r="K2423" s="13">
        <v>-5</v>
      </c>
      <c r="P2423" s="5"/>
    </row>
    <row r="2424" spans="1:16" hidden="1" x14ac:dyDescent="0.25">
      <c r="A2424" s="7">
        <v>40644</v>
      </c>
      <c r="B2424" s="8">
        <v>0</v>
      </c>
      <c r="C2424" s="11">
        <v>48.13</v>
      </c>
      <c r="D2424" s="12">
        <v>48.133000000000003</v>
      </c>
      <c r="E2424" s="9" t="str">
        <f t="shared" si="169"/>
        <v/>
      </c>
      <c r="F2424" s="9" t="str">
        <f t="shared" si="170"/>
        <v/>
      </c>
      <c r="G2424" s="9" t="str">
        <f t="shared" si="171"/>
        <v/>
      </c>
      <c r="H2424" s="13">
        <v>-5</v>
      </c>
      <c r="I2424" s="13" t="str">
        <f t="shared" si="167"/>
        <v/>
      </c>
      <c r="J2424" s="13" t="str">
        <f t="shared" si="168"/>
        <v/>
      </c>
      <c r="K2424" s="13">
        <v>-5</v>
      </c>
      <c r="P2424" s="6"/>
    </row>
    <row r="2425" spans="1:16" hidden="1" x14ac:dyDescent="0.25">
      <c r="A2425" s="7">
        <v>40644</v>
      </c>
      <c r="B2425" s="8">
        <v>100</v>
      </c>
      <c r="C2425" s="11">
        <v>45.43</v>
      </c>
      <c r="D2425" s="12">
        <v>45.427999999999997</v>
      </c>
      <c r="E2425" s="9" t="str">
        <f t="shared" si="169"/>
        <v/>
      </c>
      <c r="F2425" s="9" t="str">
        <f t="shared" si="170"/>
        <v/>
      </c>
      <c r="G2425" s="9" t="str">
        <f t="shared" si="171"/>
        <v/>
      </c>
      <c r="H2425" s="13">
        <v>-5</v>
      </c>
      <c r="I2425" s="13" t="str">
        <f t="shared" ref="I2425:I2488" si="172">IF(A2425=A2426,"",MAX(G2425-H2425,0))</f>
        <v/>
      </c>
      <c r="J2425" s="13" t="str">
        <f t="shared" ref="J2425:J2488" si="173">IF(A2425=A2426,"",I2425*10*24)</f>
        <v/>
      </c>
      <c r="K2425" s="13">
        <v>-5</v>
      </c>
      <c r="P2425" s="5"/>
    </row>
    <row r="2426" spans="1:16" hidden="1" x14ac:dyDescent="0.25">
      <c r="A2426" s="7">
        <v>40644</v>
      </c>
      <c r="B2426" s="8">
        <v>200</v>
      </c>
      <c r="C2426" s="11">
        <v>44.95</v>
      </c>
      <c r="D2426" s="12">
        <v>36.003999999999998</v>
      </c>
      <c r="E2426" s="9" t="str">
        <f t="shared" si="169"/>
        <v/>
      </c>
      <c r="F2426" s="9" t="str">
        <f t="shared" si="170"/>
        <v/>
      </c>
      <c r="G2426" s="9" t="str">
        <f t="shared" si="171"/>
        <v/>
      </c>
      <c r="H2426" s="13">
        <v>-5</v>
      </c>
      <c r="I2426" s="13" t="str">
        <f t="shared" si="172"/>
        <v/>
      </c>
      <c r="J2426" s="13" t="str">
        <f t="shared" si="173"/>
        <v/>
      </c>
      <c r="K2426" s="13">
        <v>-5</v>
      </c>
      <c r="P2426" s="6"/>
    </row>
    <row r="2427" spans="1:16" hidden="1" x14ac:dyDescent="0.25">
      <c r="A2427" s="7">
        <v>40644</v>
      </c>
      <c r="B2427" s="8">
        <v>300</v>
      </c>
      <c r="C2427" s="11">
        <v>45.1</v>
      </c>
      <c r="D2427" s="12">
        <v>16.55</v>
      </c>
      <c r="E2427" s="9" t="str">
        <f t="shared" si="169"/>
        <v/>
      </c>
      <c r="F2427" s="9" t="str">
        <f t="shared" si="170"/>
        <v/>
      </c>
      <c r="G2427" s="9" t="str">
        <f t="shared" si="171"/>
        <v/>
      </c>
      <c r="H2427" s="13">
        <v>-5</v>
      </c>
      <c r="I2427" s="13" t="str">
        <f t="shared" si="172"/>
        <v/>
      </c>
      <c r="J2427" s="13" t="str">
        <f t="shared" si="173"/>
        <v/>
      </c>
      <c r="K2427" s="13">
        <v>-5</v>
      </c>
      <c r="P2427" s="5"/>
    </row>
    <row r="2428" spans="1:16" hidden="1" x14ac:dyDescent="0.25">
      <c r="A2428" s="7">
        <v>40644</v>
      </c>
      <c r="B2428" s="8">
        <v>400</v>
      </c>
      <c r="C2428" s="11">
        <v>44.97</v>
      </c>
      <c r="D2428" s="12">
        <v>17.071999999999999</v>
      </c>
      <c r="E2428" s="9" t="str">
        <f t="shared" si="169"/>
        <v/>
      </c>
      <c r="F2428" s="9" t="str">
        <f t="shared" si="170"/>
        <v/>
      </c>
      <c r="G2428" s="9" t="str">
        <f t="shared" si="171"/>
        <v/>
      </c>
      <c r="H2428" s="13">
        <v>-5</v>
      </c>
      <c r="I2428" s="13" t="str">
        <f t="shared" si="172"/>
        <v/>
      </c>
      <c r="J2428" s="13" t="str">
        <f t="shared" si="173"/>
        <v/>
      </c>
      <c r="K2428" s="13">
        <v>-5</v>
      </c>
      <c r="P2428" s="6"/>
    </row>
    <row r="2429" spans="1:16" hidden="1" x14ac:dyDescent="0.25">
      <c r="A2429" s="7">
        <v>40644</v>
      </c>
      <c r="B2429" s="8">
        <v>500</v>
      </c>
      <c r="C2429" s="11">
        <v>50.01</v>
      </c>
      <c r="D2429" s="12">
        <v>45.512999999999998</v>
      </c>
      <c r="E2429" s="9" t="str">
        <f t="shared" si="169"/>
        <v/>
      </c>
      <c r="F2429" s="9" t="str">
        <f t="shared" si="170"/>
        <v/>
      </c>
      <c r="G2429" s="9" t="str">
        <f t="shared" si="171"/>
        <v/>
      </c>
      <c r="H2429" s="13">
        <v>-5</v>
      </c>
      <c r="I2429" s="13" t="str">
        <f t="shared" si="172"/>
        <v/>
      </c>
      <c r="J2429" s="13" t="str">
        <f t="shared" si="173"/>
        <v/>
      </c>
      <c r="K2429" s="13">
        <v>-5</v>
      </c>
      <c r="P2429" s="5"/>
    </row>
    <row r="2430" spans="1:16" hidden="1" x14ac:dyDescent="0.25">
      <c r="A2430" s="7">
        <v>40644</v>
      </c>
      <c r="B2430" s="8">
        <v>600</v>
      </c>
      <c r="C2430" s="11">
        <v>58.79</v>
      </c>
      <c r="D2430" s="12">
        <v>58.787999999999997</v>
      </c>
      <c r="E2430" s="9" t="str">
        <f t="shared" si="169"/>
        <v/>
      </c>
      <c r="F2430" s="9" t="str">
        <f t="shared" si="170"/>
        <v/>
      </c>
      <c r="G2430" s="9" t="str">
        <f t="shared" si="171"/>
        <v/>
      </c>
      <c r="H2430" s="13">
        <v>-5</v>
      </c>
      <c r="I2430" s="13" t="str">
        <f t="shared" si="172"/>
        <v/>
      </c>
      <c r="J2430" s="13" t="str">
        <f t="shared" si="173"/>
        <v/>
      </c>
      <c r="K2430" s="13">
        <v>-5</v>
      </c>
      <c r="P2430" s="6"/>
    </row>
    <row r="2431" spans="1:16" hidden="1" x14ac:dyDescent="0.25">
      <c r="A2431" s="7">
        <v>40644</v>
      </c>
      <c r="B2431" s="8">
        <v>700</v>
      </c>
      <c r="C2431" s="11">
        <v>64.03</v>
      </c>
      <c r="D2431" s="12">
        <v>64.031000000000006</v>
      </c>
      <c r="E2431" s="9" t="str">
        <f t="shared" si="169"/>
        <v/>
      </c>
      <c r="F2431" s="9" t="str">
        <f t="shared" si="170"/>
        <v/>
      </c>
      <c r="G2431" s="9" t="str">
        <f t="shared" si="171"/>
        <v/>
      </c>
      <c r="H2431" s="13">
        <v>-5</v>
      </c>
      <c r="I2431" s="13" t="str">
        <f t="shared" si="172"/>
        <v/>
      </c>
      <c r="J2431" s="13" t="str">
        <f t="shared" si="173"/>
        <v/>
      </c>
      <c r="K2431" s="13">
        <v>-5</v>
      </c>
      <c r="P2431" s="5"/>
    </row>
    <row r="2432" spans="1:16" hidden="1" x14ac:dyDescent="0.25">
      <c r="A2432" s="7">
        <v>40644</v>
      </c>
      <c r="B2432" s="8">
        <v>800</v>
      </c>
      <c r="C2432" s="11">
        <v>66.959999999999994</v>
      </c>
      <c r="D2432" s="12">
        <v>66.963999999999999</v>
      </c>
      <c r="E2432" s="9" t="str">
        <f t="shared" si="169"/>
        <v/>
      </c>
      <c r="F2432" s="9" t="str">
        <f t="shared" si="170"/>
        <v/>
      </c>
      <c r="G2432" s="9" t="str">
        <f t="shared" si="171"/>
        <v/>
      </c>
      <c r="H2432" s="13">
        <v>-5</v>
      </c>
      <c r="I2432" s="13" t="str">
        <f t="shared" si="172"/>
        <v/>
      </c>
      <c r="J2432" s="13" t="str">
        <f t="shared" si="173"/>
        <v/>
      </c>
      <c r="K2432" s="13">
        <v>-5</v>
      </c>
      <c r="P2432" s="6"/>
    </row>
    <row r="2433" spans="1:16" hidden="1" x14ac:dyDescent="0.25">
      <c r="A2433" s="7">
        <v>40644</v>
      </c>
      <c r="B2433" s="8">
        <v>900</v>
      </c>
      <c r="C2433" s="11">
        <v>66.010000000000005</v>
      </c>
      <c r="D2433" s="12">
        <v>66.004999999999995</v>
      </c>
      <c r="E2433" s="9" t="str">
        <f t="shared" si="169"/>
        <v/>
      </c>
      <c r="F2433" s="9" t="str">
        <f t="shared" si="170"/>
        <v/>
      </c>
      <c r="G2433" s="9" t="str">
        <f t="shared" si="171"/>
        <v/>
      </c>
      <c r="H2433" s="13">
        <v>-5</v>
      </c>
      <c r="I2433" s="13" t="str">
        <f t="shared" si="172"/>
        <v/>
      </c>
      <c r="J2433" s="13" t="str">
        <f t="shared" si="173"/>
        <v/>
      </c>
      <c r="K2433" s="13">
        <v>-5</v>
      </c>
      <c r="P2433" s="5"/>
    </row>
    <row r="2434" spans="1:16" hidden="1" x14ac:dyDescent="0.25">
      <c r="A2434" s="7">
        <v>40644</v>
      </c>
      <c r="B2434" s="8">
        <v>1000</v>
      </c>
      <c r="C2434" s="11">
        <v>63.19</v>
      </c>
      <c r="D2434" s="12">
        <v>63.192999999999998</v>
      </c>
      <c r="E2434" s="9" t="str">
        <f t="shared" si="169"/>
        <v/>
      </c>
      <c r="F2434" s="9" t="str">
        <f t="shared" si="170"/>
        <v/>
      </c>
      <c r="G2434" s="9" t="str">
        <f t="shared" si="171"/>
        <v/>
      </c>
      <c r="H2434" s="13">
        <v>-5</v>
      </c>
      <c r="I2434" s="13" t="str">
        <f t="shared" si="172"/>
        <v/>
      </c>
      <c r="J2434" s="13" t="str">
        <f t="shared" si="173"/>
        <v/>
      </c>
      <c r="K2434" s="13">
        <v>-5</v>
      </c>
      <c r="P2434" s="6"/>
    </row>
    <row r="2435" spans="1:16" hidden="1" x14ac:dyDescent="0.25">
      <c r="A2435" s="7">
        <v>40644</v>
      </c>
      <c r="B2435" s="8">
        <v>1100</v>
      </c>
      <c r="C2435" s="11">
        <v>62.95</v>
      </c>
      <c r="D2435" s="12">
        <v>62.954000000000001</v>
      </c>
      <c r="E2435" s="9" t="str">
        <f t="shared" si="169"/>
        <v/>
      </c>
      <c r="F2435" s="9" t="str">
        <f t="shared" si="170"/>
        <v/>
      </c>
      <c r="G2435" s="9" t="str">
        <f t="shared" si="171"/>
        <v/>
      </c>
      <c r="H2435" s="13">
        <v>-5</v>
      </c>
      <c r="I2435" s="13" t="str">
        <f t="shared" si="172"/>
        <v/>
      </c>
      <c r="J2435" s="13" t="str">
        <f t="shared" si="173"/>
        <v/>
      </c>
      <c r="K2435" s="13">
        <v>-5</v>
      </c>
      <c r="P2435" s="5"/>
    </row>
    <row r="2436" spans="1:16" hidden="1" x14ac:dyDescent="0.25">
      <c r="A2436" s="7">
        <v>40644</v>
      </c>
      <c r="B2436" s="8">
        <v>1200</v>
      </c>
      <c r="C2436" s="11">
        <v>59.84</v>
      </c>
      <c r="D2436" s="12">
        <v>61.621000000000002</v>
      </c>
      <c r="E2436" s="9" t="str">
        <f t="shared" si="169"/>
        <v/>
      </c>
      <c r="F2436" s="9" t="str">
        <f t="shared" si="170"/>
        <v/>
      </c>
      <c r="G2436" s="9" t="str">
        <f t="shared" si="171"/>
        <v/>
      </c>
      <c r="H2436" s="13">
        <v>-5</v>
      </c>
      <c r="I2436" s="13" t="str">
        <f t="shared" si="172"/>
        <v/>
      </c>
      <c r="J2436" s="13" t="str">
        <f t="shared" si="173"/>
        <v/>
      </c>
      <c r="K2436" s="13">
        <v>-5</v>
      </c>
      <c r="P2436" s="6"/>
    </row>
    <row r="2437" spans="1:16" hidden="1" x14ac:dyDescent="0.25">
      <c r="A2437" s="7">
        <v>40644</v>
      </c>
      <c r="B2437" s="8">
        <v>1300</v>
      </c>
      <c r="C2437" s="11">
        <v>59.26</v>
      </c>
      <c r="D2437" s="12">
        <v>61.713999999999999</v>
      </c>
      <c r="E2437" s="9" t="str">
        <f t="shared" si="169"/>
        <v/>
      </c>
      <c r="F2437" s="9" t="str">
        <f t="shared" si="170"/>
        <v/>
      </c>
      <c r="G2437" s="9" t="str">
        <f t="shared" si="171"/>
        <v/>
      </c>
      <c r="H2437" s="13">
        <v>-5</v>
      </c>
      <c r="I2437" s="13" t="str">
        <f t="shared" si="172"/>
        <v/>
      </c>
      <c r="J2437" s="13" t="str">
        <f t="shared" si="173"/>
        <v/>
      </c>
      <c r="K2437" s="13">
        <v>-5</v>
      </c>
      <c r="P2437" s="5"/>
    </row>
    <row r="2438" spans="1:16" hidden="1" x14ac:dyDescent="0.25">
      <c r="A2438" s="7">
        <v>40644</v>
      </c>
      <c r="B2438" s="8">
        <v>1400</v>
      </c>
      <c r="C2438" s="11">
        <v>58.87</v>
      </c>
      <c r="D2438" s="12">
        <v>58.868000000000002</v>
      </c>
      <c r="E2438" s="9" t="str">
        <f t="shared" si="169"/>
        <v/>
      </c>
      <c r="F2438" s="9" t="str">
        <f t="shared" si="170"/>
        <v/>
      </c>
      <c r="G2438" s="9" t="str">
        <f t="shared" si="171"/>
        <v/>
      </c>
      <c r="H2438" s="13">
        <v>-5</v>
      </c>
      <c r="I2438" s="13" t="str">
        <f t="shared" si="172"/>
        <v/>
      </c>
      <c r="J2438" s="13" t="str">
        <f t="shared" si="173"/>
        <v/>
      </c>
      <c r="K2438" s="13">
        <v>-5</v>
      </c>
      <c r="P2438" s="6"/>
    </row>
    <row r="2439" spans="1:16" hidden="1" x14ac:dyDescent="0.25">
      <c r="A2439" s="7">
        <v>40644</v>
      </c>
      <c r="B2439" s="8">
        <v>1500</v>
      </c>
      <c r="C2439" s="11">
        <v>58.15</v>
      </c>
      <c r="D2439" s="12">
        <v>58.148000000000003</v>
      </c>
      <c r="E2439" s="9" t="str">
        <f t="shared" si="169"/>
        <v/>
      </c>
      <c r="F2439" s="9" t="str">
        <f t="shared" si="170"/>
        <v/>
      </c>
      <c r="G2439" s="9" t="str">
        <f t="shared" si="171"/>
        <v/>
      </c>
      <c r="H2439" s="13">
        <v>-5</v>
      </c>
      <c r="I2439" s="13" t="str">
        <f t="shared" si="172"/>
        <v/>
      </c>
      <c r="J2439" s="13" t="str">
        <f t="shared" si="173"/>
        <v/>
      </c>
      <c r="K2439" s="13">
        <v>-5</v>
      </c>
      <c r="P2439" s="5"/>
    </row>
    <row r="2440" spans="1:16" hidden="1" x14ac:dyDescent="0.25">
      <c r="A2440" s="7">
        <v>40644</v>
      </c>
      <c r="B2440" s="8">
        <v>1600</v>
      </c>
      <c r="C2440" s="11">
        <v>57.07</v>
      </c>
      <c r="D2440" s="12">
        <v>57.067999999999998</v>
      </c>
      <c r="E2440" s="9" t="str">
        <f t="shared" si="169"/>
        <v/>
      </c>
      <c r="F2440" s="9" t="str">
        <f t="shared" si="170"/>
        <v/>
      </c>
      <c r="G2440" s="9" t="str">
        <f t="shared" si="171"/>
        <v/>
      </c>
      <c r="H2440" s="13">
        <v>-5</v>
      </c>
      <c r="I2440" s="13" t="str">
        <f t="shared" si="172"/>
        <v/>
      </c>
      <c r="J2440" s="13" t="str">
        <f t="shared" si="173"/>
        <v/>
      </c>
      <c r="K2440" s="13">
        <v>-5</v>
      </c>
      <c r="P2440" s="6"/>
    </row>
    <row r="2441" spans="1:16" hidden="1" x14ac:dyDescent="0.25">
      <c r="A2441" s="7">
        <v>40644</v>
      </c>
      <c r="B2441" s="8">
        <v>1700</v>
      </c>
      <c r="C2441" s="11">
        <v>57.1</v>
      </c>
      <c r="D2441" s="12">
        <v>57.097000000000001</v>
      </c>
      <c r="E2441" s="9" t="str">
        <f t="shared" si="169"/>
        <v/>
      </c>
      <c r="F2441" s="9" t="str">
        <f t="shared" si="170"/>
        <v/>
      </c>
      <c r="G2441" s="9" t="str">
        <f t="shared" si="171"/>
        <v/>
      </c>
      <c r="H2441" s="13">
        <v>-5</v>
      </c>
      <c r="I2441" s="13" t="str">
        <f t="shared" si="172"/>
        <v/>
      </c>
      <c r="J2441" s="13" t="str">
        <f t="shared" si="173"/>
        <v/>
      </c>
      <c r="K2441" s="13">
        <v>-5</v>
      </c>
      <c r="P2441" s="5"/>
    </row>
    <row r="2442" spans="1:16" hidden="1" x14ac:dyDescent="0.25">
      <c r="A2442" s="7">
        <v>40644</v>
      </c>
      <c r="B2442" s="8">
        <v>1800</v>
      </c>
      <c r="C2442" s="11">
        <v>58.56</v>
      </c>
      <c r="D2442" s="12">
        <v>58.561999999999998</v>
      </c>
      <c r="E2442" s="9" t="str">
        <f t="shared" si="169"/>
        <v/>
      </c>
      <c r="F2442" s="9" t="str">
        <f t="shared" si="170"/>
        <v/>
      </c>
      <c r="G2442" s="9" t="str">
        <f t="shared" si="171"/>
        <v/>
      </c>
      <c r="H2442" s="13">
        <v>-5</v>
      </c>
      <c r="I2442" s="13" t="str">
        <f t="shared" si="172"/>
        <v/>
      </c>
      <c r="J2442" s="13" t="str">
        <f t="shared" si="173"/>
        <v/>
      </c>
      <c r="K2442" s="13">
        <v>-5</v>
      </c>
      <c r="P2442" s="6"/>
    </row>
    <row r="2443" spans="1:16" hidden="1" x14ac:dyDescent="0.25">
      <c r="A2443" s="7">
        <v>40644</v>
      </c>
      <c r="B2443" s="8">
        <v>1900</v>
      </c>
      <c r="C2443" s="11">
        <v>58.95</v>
      </c>
      <c r="D2443" s="12">
        <v>58.954000000000001</v>
      </c>
      <c r="E2443" s="9" t="str">
        <f t="shared" si="169"/>
        <v/>
      </c>
      <c r="F2443" s="9" t="str">
        <f t="shared" si="170"/>
        <v/>
      </c>
      <c r="G2443" s="9" t="str">
        <f t="shared" si="171"/>
        <v/>
      </c>
      <c r="H2443" s="13">
        <v>-5</v>
      </c>
      <c r="I2443" s="13" t="str">
        <f t="shared" si="172"/>
        <v/>
      </c>
      <c r="J2443" s="13" t="str">
        <f t="shared" si="173"/>
        <v/>
      </c>
      <c r="K2443" s="13">
        <v>-5</v>
      </c>
      <c r="P2443" s="5"/>
    </row>
    <row r="2444" spans="1:16" hidden="1" x14ac:dyDescent="0.25">
      <c r="A2444" s="7">
        <v>40644</v>
      </c>
      <c r="B2444" s="8">
        <v>2000</v>
      </c>
      <c r="C2444" s="11">
        <v>60.37</v>
      </c>
      <c r="D2444" s="12">
        <v>60.366999999999997</v>
      </c>
      <c r="E2444" s="9" t="str">
        <f t="shared" si="169"/>
        <v/>
      </c>
      <c r="F2444" s="9" t="str">
        <f t="shared" si="170"/>
        <v/>
      </c>
      <c r="G2444" s="9" t="str">
        <f t="shared" si="171"/>
        <v/>
      </c>
      <c r="H2444" s="13">
        <v>-5</v>
      </c>
      <c r="I2444" s="13" t="str">
        <f t="shared" si="172"/>
        <v/>
      </c>
      <c r="J2444" s="13" t="str">
        <f t="shared" si="173"/>
        <v/>
      </c>
      <c r="K2444" s="13">
        <v>-5</v>
      </c>
      <c r="P2444" s="6"/>
    </row>
    <row r="2445" spans="1:16" hidden="1" x14ac:dyDescent="0.25">
      <c r="A2445" s="7">
        <v>40644</v>
      </c>
      <c r="B2445" s="8">
        <v>2100</v>
      </c>
      <c r="C2445" s="11">
        <v>58.61</v>
      </c>
      <c r="D2445" s="12">
        <v>58.607999999999997</v>
      </c>
      <c r="E2445" s="9" t="str">
        <f t="shared" si="169"/>
        <v/>
      </c>
      <c r="F2445" s="9" t="str">
        <f t="shared" si="170"/>
        <v/>
      </c>
      <c r="G2445" s="9" t="str">
        <f t="shared" si="171"/>
        <v/>
      </c>
      <c r="H2445" s="13">
        <v>-5</v>
      </c>
      <c r="I2445" s="13" t="str">
        <f t="shared" si="172"/>
        <v/>
      </c>
      <c r="J2445" s="13" t="str">
        <f t="shared" si="173"/>
        <v/>
      </c>
      <c r="K2445" s="13">
        <v>-5</v>
      </c>
      <c r="P2445" s="5"/>
    </row>
    <row r="2446" spans="1:16" hidden="1" x14ac:dyDescent="0.25">
      <c r="A2446" s="7">
        <v>40644</v>
      </c>
      <c r="B2446" s="8">
        <v>2200</v>
      </c>
      <c r="C2446" s="11">
        <v>57.26</v>
      </c>
      <c r="D2446" s="12">
        <v>57.26</v>
      </c>
      <c r="E2446" s="9" t="str">
        <f t="shared" si="169"/>
        <v/>
      </c>
      <c r="F2446" s="9" t="str">
        <f t="shared" si="170"/>
        <v/>
      </c>
      <c r="G2446" s="9" t="str">
        <f t="shared" si="171"/>
        <v/>
      </c>
      <c r="H2446" s="13">
        <v>-5</v>
      </c>
      <c r="I2446" s="13" t="str">
        <f t="shared" si="172"/>
        <v/>
      </c>
      <c r="J2446" s="13" t="str">
        <f t="shared" si="173"/>
        <v/>
      </c>
      <c r="K2446" s="13">
        <v>-5</v>
      </c>
      <c r="P2446" s="6"/>
    </row>
    <row r="2447" spans="1:16" hidden="1" x14ac:dyDescent="0.25">
      <c r="A2447" s="7">
        <v>40644</v>
      </c>
      <c r="B2447" s="8">
        <v>2300</v>
      </c>
      <c r="C2447" s="11">
        <v>53.01</v>
      </c>
      <c r="D2447" s="12">
        <v>53.012999999999998</v>
      </c>
      <c r="E2447" s="9">
        <f t="shared" si="169"/>
        <v>56.565416666666664</v>
      </c>
      <c r="F2447" s="9">
        <f t="shared" si="170"/>
        <v>53.829791666666665</v>
      </c>
      <c r="G2447" s="9">
        <f t="shared" si="171"/>
        <v>2.7356249999999989</v>
      </c>
      <c r="H2447" s="13">
        <v>-5</v>
      </c>
      <c r="I2447" s="13">
        <f t="shared" si="172"/>
        <v>7.7356249999999989</v>
      </c>
      <c r="J2447" s="13">
        <f t="shared" si="173"/>
        <v>1856.5499999999997</v>
      </c>
      <c r="K2447" s="13">
        <v>-5</v>
      </c>
      <c r="P2447" s="5"/>
    </row>
    <row r="2448" spans="1:16" hidden="1" x14ac:dyDescent="0.25">
      <c r="A2448" s="7">
        <v>40645</v>
      </c>
      <c r="B2448" s="8">
        <v>0</v>
      </c>
      <c r="C2448" s="11">
        <v>49.7</v>
      </c>
      <c r="D2448" s="12">
        <v>49.7</v>
      </c>
      <c r="E2448" s="9" t="str">
        <f t="shared" si="169"/>
        <v/>
      </c>
      <c r="F2448" s="9" t="str">
        <f t="shared" si="170"/>
        <v/>
      </c>
      <c r="G2448" s="9" t="str">
        <f t="shared" si="171"/>
        <v/>
      </c>
      <c r="H2448" s="13">
        <v>-5</v>
      </c>
      <c r="I2448" s="13" t="str">
        <f t="shared" si="172"/>
        <v/>
      </c>
      <c r="J2448" s="13" t="str">
        <f t="shared" si="173"/>
        <v/>
      </c>
      <c r="K2448" s="13">
        <v>-5</v>
      </c>
      <c r="P2448" s="6"/>
    </row>
    <row r="2449" spans="1:16" hidden="1" x14ac:dyDescent="0.25">
      <c r="A2449" s="7">
        <v>40645</v>
      </c>
      <c r="B2449" s="8">
        <v>100</v>
      </c>
      <c r="C2449" s="11">
        <v>46.59</v>
      </c>
      <c r="D2449" s="12">
        <v>46.588000000000001</v>
      </c>
      <c r="E2449" s="9" t="str">
        <f t="shared" si="169"/>
        <v/>
      </c>
      <c r="F2449" s="9" t="str">
        <f t="shared" si="170"/>
        <v/>
      </c>
      <c r="G2449" s="9" t="str">
        <f t="shared" si="171"/>
        <v/>
      </c>
      <c r="H2449" s="13">
        <v>-5</v>
      </c>
      <c r="I2449" s="13" t="str">
        <f t="shared" si="172"/>
        <v/>
      </c>
      <c r="J2449" s="13" t="str">
        <f t="shared" si="173"/>
        <v/>
      </c>
      <c r="K2449" s="13">
        <v>-5</v>
      </c>
      <c r="P2449" s="5"/>
    </row>
    <row r="2450" spans="1:16" hidden="1" x14ac:dyDescent="0.25">
      <c r="A2450" s="7">
        <v>40645</v>
      </c>
      <c r="B2450" s="8">
        <v>200</v>
      </c>
      <c r="C2450" s="11">
        <v>44.44</v>
      </c>
      <c r="D2450" s="12">
        <v>44.44</v>
      </c>
      <c r="E2450" s="9" t="str">
        <f t="shared" si="169"/>
        <v/>
      </c>
      <c r="F2450" s="9" t="str">
        <f t="shared" si="170"/>
        <v/>
      </c>
      <c r="G2450" s="9" t="str">
        <f t="shared" si="171"/>
        <v/>
      </c>
      <c r="H2450" s="13">
        <v>-5</v>
      </c>
      <c r="I2450" s="13" t="str">
        <f t="shared" si="172"/>
        <v/>
      </c>
      <c r="J2450" s="13" t="str">
        <f t="shared" si="173"/>
        <v/>
      </c>
      <c r="K2450" s="13">
        <v>-5</v>
      </c>
      <c r="P2450" s="6"/>
    </row>
    <row r="2451" spans="1:16" hidden="1" x14ac:dyDescent="0.25">
      <c r="A2451" s="7">
        <v>40645</v>
      </c>
      <c r="B2451" s="8">
        <v>300</v>
      </c>
      <c r="C2451" s="11">
        <v>42.96</v>
      </c>
      <c r="D2451" s="12">
        <v>22.356999999999999</v>
      </c>
      <c r="E2451" s="9" t="str">
        <f t="shared" si="169"/>
        <v/>
      </c>
      <c r="F2451" s="9" t="str">
        <f t="shared" si="170"/>
        <v/>
      </c>
      <c r="G2451" s="9" t="str">
        <f t="shared" si="171"/>
        <v/>
      </c>
      <c r="H2451" s="13">
        <v>-5</v>
      </c>
      <c r="I2451" s="13" t="str">
        <f t="shared" si="172"/>
        <v/>
      </c>
      <c r="J2451" s="13" t="str">
        <f t="shared" si="173"/>
        <v/>
      </c>
      <c r="K2451" s="13">
        <v>-5</v>
      </c>
      <c r="P2451" s="5"/>
    </row>
    <row r="2452" spans="1:16" hidden="1" x14ac:dyDescent="0.25">
      <c r="A2452" s="7">
        <v>40645</v>
      </c>
      <c r="B2452" s="8">
        <v>400</v>
      </c>
      <c r="C2452" s="11">
        <v>42.14</v>
      </c>
      <c r="D2452" s="12">
        <v>20.151</v>
      </c>
      <c r="E2452" s="9" t="str">
        <f t="shared" si="169"/>
        <v/>
      </c>
      <c r="F2452" s="9" t="str">
        <f t="shared" si="170"/>
        <v/>
      </c>
      <c r="G2452" s="9" t="str">
        <f t="shared" si="171"/>
        <v/>
      </c>
      <c r="H2452" s="13">
        <v>-5</v>
      </c>
      <c r="I2452" s="13" t="str">
        <f t="shared" si="172"/>
        <v/>
      </c>
      <c r="J2452" s="13" t="str">
        <f t="shared" si="173"/>
        <v/>
      </c>
      <c r="K2452" s="13">
        <v>-5</v>
      </c>
      <c r="P2452" s="6"/>
    </row>
    <row r="2453" spans="1:16" hidden="1" x14ac:dyDescent="0.25">
      <c r="A2453" s="7">
        <v>40645</v>
      </c>
      <c r="B2453" s="8">
        <v>500</v>
      </c>
      <c r="C2453" s="11">
        <v>45.56</v>
      </c>
      <c r="D2453" s="12">
        <v>45.561</v>
      </c>
      <c r="E2453" s="9" t="str">
        <f t="shared" si="169"/>
        <v/>
      </c>
      <c r="F2453" s="9" t="str">
        <f t="shared" si="170"/>
        <v/>
      </c>
      <c r="G2453" s="9" t="str">
        <f t="shared" si="171"/>
        <v/>
      </c>
      <c r="H2453" s="13">
        <v>-5</v>
      </c>
      <c r="I2453" s="13" t="str">
        <f t="shared" si="172"/>
        <v/>
      </c>
      <c r="J2453" s="13" t="str">
        <f t="shared" si="173"/>
        <v/>
      </c>
      <c r="K2453" s="13">
        <v>-5</v>
      </c>
      <c r="P2453" s="5"/>
    </row>
    <row r="2454" spans="1:16" hidden="1" x14ac:dyDescent="0.25">
      <c r="A2454" s="7">
        <v>40645</v>
      </c>
      <c r="B2454" s="8">
        <v>600</v>
      </c>
      <c r="C2454" s="11">
        <v>53.12</v>
      </c>
      <c r="D2454" s="12">
        <v>53.119</v>
      </c>
      <c r="E2454" s="9" t="str">
        <f t="shared" si="169"/>
        <v/>
      </c>
      <c r="F2454" s="9" t="str">
        <f t="shared" si="170"/>
        <v/>
      </c>
      <c r="G2454" s="9" t="str">
        <f t="shared" si="171"/>
        <v/>
      </c>
      <c r="H2454" s="13">
        <v>-5</v>
      </c>
      <c r="I2454" s="13" t="str">
        <f t="shared" si="172"/>
        <v/>
      </c>
      <c r="J2454" s="13" t="str">
        <f t="shared" si="173"/>
        <v/>
      </c>
      <c r="K2454" s="13">
        <v>-5</v>
      </c>
      <c r="P2454" s="6"/>
    </row>
    <row r="2455" spans="1:16" hidden="1" x14ac:dyDescent="0.25">
      <c r="A2455" s="7">
        <v>40645</v>
      </c>
      <c r="B2455" s="8">
        <v>700</v>
      </c>
      <c r="C2455" s="11">
        <v>58.53</v>
      </c>
      <c r="D2455" s="12">
        <v>58.53</v>
      </c>
      <c r="E2455" s="9" t="str">
        <f t="shared" si="169"/>
        <v/>
      </c>
      <c r="F2455" s="9" t="str">
        <f t="shared" si="170"/>
        <v/>
      </c>
      <c r="G2455" s="9" t="str">
        <f t="shared" si="171"/>
        <v/>
      </c>
      <c r="H2455" s="13">
        <v>-5</v>
      </c>
      <c r="I2455" s="13" t="str">
        <f t="shared" si="172"/>
        <v/>
      </c>
      <c r="J2455" s="13" t="str">
        <f t="shared" si="173"/>
        <v/>
      </c>
      <c r="K2455" s="13">
        <v>-5</v>
      </c>
      <c r="P2455" s="5"/>
    </row>
    <row r="2456" spans="1:16" hidden="1" x14ac:dyDescent="0.25">
      <c r="A2456" s="7">
        <v>40645</v>
      </c>
      <c r="B2456" s="8">
        <v>800</v>
      </c>
      <c r="C2456" s="11">
        <v>61.55</v>
      </c>
      <c r="D2456" s="12">
        <v>61.548999999999999</v>
      </c>
      <c r="E2456" s="9" t="str">
        <f t="shared" si="169"/>
        <v/>
      </c>
      <c r="F2456" s="9" t="str">
        <f t="shared" si="170"/>
        <v/>
      </c>
      <c r="G2456" s="9" t="str">
        <f t="shared" si="171"/>
        <v/>
      </c>
      <c r="H2456" s="13">
        <v>-5</v>
      </c>
      <c r="I2456" s="13" t="str">
        <f t="shared" si="172"/>
        <v/>
      </c>
      <c r="J2456" s="13" t="str">
        <f t="shared" si="173"/>
        <v/>
      </c>
      <c r="K2456" s="13">
        <v>-5</v>
      </c>
      <c r="P2456" s="6"/>
    </row>
    <row r="2457" spans="1:16" hidden="1" x14ac:dyDescent="0.25">
      <c r="A2457" s="7">
        <v>40645</v>
      </c>
      <c r="B2457" s="8">
        <v>900</v>
      </c>
      <c r="C2457" s="11">
        <v>59.81</v>
      </c>
      <c r="D2457" s="12">
        <v>59.813000000000002</v>
      </c>
      <c r="E2457" s="9" t="str">
        <f t="shared" si="169"/>
        <v/>
      </c>
      <c r="F2457" s="9" t="str">
        <f t="shared" si="170"/>
        <v/>
      </c>
      <c r="G2457" s="9" t="str">
        <f t="shared" si="171"/>
        <v/>
      </c>
      <c r="H2457" s="13">
        <v>-5</v>
      </c>
      <c r="I2457" s="13" t="str">
        <f t="shared" si="172"/>
        <v/>
      </c>
      <c r="J2457" s="13" t="str">
        <f t="shared" si="173"/>
        <v/>
      </c>
      <c r="K2457" s="13">
        <v>-5</v>
      </c>
      <c r="P2457" s="5"/>
    </row>
    <row r="2458" spans="1:16" hidden="1" x14ac:dyDescent="0.25">
      <c r="A2458" s="7">
        <v>40645</v>
      </c>
      <c r="B2458" s="8">
        <v>1000</v>
      </c>
      <c r="C2458" s="11">
        <v>60.9</v>
      </c>
      <c r="D2458" s="12">
        <v>60.896000000000001</v>
      </c>
      <c r="E2458" s="9" t="str">
        <f t="shared" si="169"/>
        <v/>
      </c>
      <c r="F2458" s="9" t="str">
        <f t="shared" si="170"/>
        <v/>
      </c>
      <c r="G2458" s="9" t="str">
        <f t="shared" si="171"/>
        <v/>
      </c>
      <c r="H2458" s="13">
        <v>-5</v>
      </c>
      <c r="I2458" s="13" t="str">
        <f t="shared" si="172"/>
        <v/>
      </c>
      <c r="J2458" s="13" t="str">
        <f t="shared" si="173"/>
        <v/>
      </c>
      <c r="K2458" s="13">
        <v>-5</v>
      </c>
      <c r="P2458" s="6"/>
    </row>
    <row r="2459" spans="1:16" hidden="1" x14ac:dyDescent="0.25">
      <c r="A2459" s="7">
        <v>40645</v>
      </c>
      <c r="B2459" s="8">
        <v>1100</v>
      </c>
      <c r="C2459" s="11">
        <v>59.69</v>
      </c>
      <c r="D2459" s="12">
        <v>59.69</v>
      </c>
      <c r="E2459" s="9" t="str">
        <f t="shared" si="169"/>
        <v/>
      </c>
      <c r="F2459" s="9" t="str">
        <f t="shared" si="170"/>
        <v/>
      </c>
      <c r="G2459" s="9" t="str">
        <f t="shared" si="171"/>
        <v/>
      </c>
      <c r="H2459" s="13">
        <v>-5</v>
      </c>
      <c r="I2459" s="13" t="str">
        <f t="shared" si="172"/>
        <v/>
      </c>
      <c r="J2459" s="13" t="str">
        <f t="shared" si="173"/>
        <v/>
      </c>
      <c r="K2459" s="13">
        <v>-5</v>
      </c>
      <c r="P2459" s="5"/>
    </row>
    <row r="2460" spans="1:16" hidden="1" x14ac:dyDescent="0.25">
      <c r="A2460" s="7">
        <v>40645</v>
      </c>
      <c r="B2460" s="8">
        <v>1200</v>
      </c>
      <c r="C2460" s="11">
        <v>58.45</v>
      </c>
      <c r="D2460" s="12">
        <v>61.728000000000002</v>
      </c>
      <c r="E2460" s="9" t="str">
        <f t="shared" si="169"/>
        <v/>
      </c>
      <c r="F2460" s="9" t="str">
        <f t="shared" si="170"/>
        <v/>
      </c>
      <c r="G2460" s="9" t="str">
        <f t="shared" si="171"/>
        <v/>
      </c>
      <c r="H2460" s="13">
        <v>-5</v>
      </c>
      <c r="I2460" s="13" t="str">
        <f t="shared" si="172"/>
        <v/>
      </c>
      <c r="J2460" s="13" t="str">
        <f t="shared" si="173"/>
        <v/>
      </c>
      <c r="K2460" s="13">
        <v>-5</v>
      </c>
      <c r="P2460" s="6"/>
    </row>
    <row r="2461" spans="1:16" hidden="1" x14ac:dyDescent="0.25">
      <c r="A2461" s="7">
        <v>40645</v>
      </c>
      <c r="B2461" s="8">
        <v>1300</v>
      </c>
      <c r="C2461" s="11">
        <v>56.33</v>
      </c>
      <c r="D2461" s="12">
        <v>58.953000000000003</v>
      </c>
      <c r="E2461" s="9" t="str">
        <f t="shared" si="169"/>
        <v/>
      </c>
      <c r="F2461" s="9" t="str">
        <f t="shared" si="170"/>
        <v/>
      </c>
      <c r="G2461" s="9" t="str">
        <f t="shared" si="171"/>
        <v/>
      </c>
      <c r="H2461" s="13">
        <v>-5</v>
      </c>
      <c r="I2461" s="13" t="str">
        <f t="shared" si="172"/>
        <v/>
      </c>
      <c r="J2461" s="13" t="str">
        <f t="shared" si="173"/>
        <v/>
      </c>
      <c r="K2461" s="13">
        <v>-5</v>
      </c>
      <c r="P2461" s="5"/>
    </row>
    <row r="2462" spans="1:16" hidden="1" x14ac:dyDescent="0.25">
      <c r="A2462" s="7">
        <v>40645</v>
      </c>
      <c r="B2462" s="8">
        <v>1400</v>
      </c>
      <c r="C2462" s="11">
        <v>51.4</v>
      </c>
      <c r="D2462" s="12">
        <v>56.658999999999999</v>
      </c>
      <c r="E2462" s="9" t="str">
        <f t="shared" si="169"/>
        <v/>
      </c>
      <c r="F2462" s="9" t="str">
        <f t="shared" si="170"/>
        <v/>
      </c>
      <c r="G2462" s="9" t="str">
        <f t="shared" si="171"/>
        <v/>
      </c>
      <c r="H2462" s="13">
        <v>-5</v>
      </c>
      <c r="I2462" s="13" t="str">
        <f t="shared" si="172"/>
        <v/>
      </c>
      <c r="J2462" s="13" t="str">
        <f t="shared" si="173"/>
        <v/>
      </c>
      <c r="K2462" s="13">
        <v>-5</v>
      </c>
      <c r="P2462" s="6"/>
    </row>
    <row r="2463" spans="1:16" hidden="1" x14ac:dyDescent="0.25">
      <c r="A2463" s="7">
        <v>40645</v>
      </c>
      <c r="B2463" s="8">
        <v>1500</v>
      </c>
      <c r="C2463" s="11">
        <v>51.02</v>
      </c>
      <c r="D2463" s="12">
        <v>52.52</v>
      </c>
      <c r="E2463" s="9" t="str">
        <f t="shared" si="169"/>
        <v/>
      </c>
      <c r="F2463" s="9" t="str">
        <f t="shared" si="170"/>
        <v/>
      </c>
      <c r="G2463" s="9" t="str">
        <f t="shared" si="171"/>
        <v/>
      </c>
      <c r="H2463" s="13">
        <v>-5</v>
      </c>
      <c r="I2463" s="13" t="str">
        <f t="shared" si="172"/>
        <v/>
      </c>
      <c r="J2463" s="13" t="str">
        <f t="shared" si="173"/>
        <v/>
      </c>
      <c r="K2463" s="13">
        <v>-5</v>
      </c>
      <c r="P2463" s="5"/>
    </row>
    <row r="2464" spans="1:16" hidden="1" x14ac:dyDescent="0.25">
      <c r="A2464" s="7">
        <v>40645</v>
      </c>
      <c r="B2464" s="8">
        <v>1600</v>
      </c>
      <c r="C2464" s="11">
        <v>49.47</v>
      </c>
      <c r="D2464" s="12">
        <v>49.47</v>
      </c>
      <c r="E2464" s="9" t="str">
        <f t="shared" si="169"/>
        <v/>
      </c>
      <c r="F2464" s="9" t="str">
        <f t="shared" si="170"/>
        <v/>
      </c>
      <c r="G2464" s="9" t="str">
        <f t="shared" si="171"/>
        <v/>
      </c>
      <c r="H2464" s="13">
        <v>-5</v>
      </c>
      <c r="I2464" s="13" t="str">
        <f t="shared" si="172"/>
        <v/>
      </c>
      <c r="J2464" s="13" t="str">
        <f t="shared" si="173"/>
        <v/>
      </c>
      <c r="K2464" s="13">
        <v>-5</v>
      </c>
      <c r="P2464" s="6"/>
    </row>
    <row r="2465" spans="1:16" hidden="1" x14ac:dyDescent="0.25">
      <c r="A2465" s="7">
        <v>40645</v>
      </c>
      <c r="B2465" s="8">
        <v>1700</v>
      </c>
      <c r="C2465" s="11">
        <v>50.14</v>
      </c>
      <c r="D2465" s="12">
        <v>50.14</v>
      </c>
      <c r="E2465" s="9" t="str">
        <f t="shared" si="169"/>
        <v/>
      </c>
      <c r="F2465" s="9" t="str">
        <f t="shared" si="170"/>
        <v/>
      </c>
      <c r="G2465" s="9" t="str">
        <f t="shared" si="171"/>
        <v/>
      </c>
      <c r="H2465" s="13">
        <v>-5</v>
      </c>
      <c r="I2465" s="13" t="str">
        <f t="shared" si="172"/>
        <v/>
      </c>
      <c r="J2465" s="13" t="str">
        <f t="shared" si="173"/>
        <v/>
      </c>
      <c r="K2465" s="13">
        <v>-5</v>
      </c>
      <c r="P2465" s="5"/>
    </row>
    <row r="2466" spans="1:16" hidden="1" x14ac:dyDescent="0.25">
      <c r="A2466" s="7">
        <v>40645</v>
      </c>
      <c r="B2466" s="8">
        <v>1800</v>
      </c>
      <c r="C2466" s="11">
        <v>55.4</v>
      </c>
      <c r="D2466" s="12">
        <v>55.404000000000003</v>
      </c>
      <c r="E2466" s="9" t="str">
        <f t="shared" si="169"/>
        <v/>
      </c>
      <c r="F2466" s="9" t="str">
        <f t="shared" si="170"/>
        <v/>
      </c>
      <c r="G2466" s="9" t="str">
        <f t="shared" si="171"/>
        <v/>
      </c>
      <c r="H2466" s="13">
        <v>-5</v>
      </c>
      <c r="I2466" s="13" t="str">
        <f t="shared" si="172"/>
        <v/>
      </c>
      <c r="J2466" s="13" t="str">
        <f t="shared" si="173"/>
        <v/>
      </c>
      <c r="K2466" s="13">
        <v>-5</v>
      </c>
      <c r="P2466" s="6"/>
    </row>
    <row r="2467" spans="1:16" hidden="1" x14ac:dyDescent="0.25">
      <c r="A2467" s="7">
        <v>40645</v>
      </c>
      <c r="B2467" s="8">
        <v>1900</v>
      </c>
      <c r="C2467" s="11">
        <v>57.84</v>
      </c>
      <c r="D2467" s="12">
        <v>57.837000000000003</v>
      </c>
      <c r="E2467" s="9" t="str">
        <f t="shared" si="169"/>
        <v/>
      </c>
      <c r="F2467" s="9" t="str">
        <f t="shared" si="170"/>
        <v/>
      </c>
      <c r="G2467" s="9" t="str">
        <f t="shared" si="171"/>
        <v/>
      </c>
      <c r="H2467" s="13">
        <v>-5</v>
      </c>
      <c r="I2467" s="13" t="str">
        <f t="shared" si="172"/>
        <v/>
      </c>
      <c r="J2467" s="13" t="str">
        <f t="shared" si="173"/>
        <v/>
      </c>
      <c r="K2467" s="13">
        <v>-5</v>
      </c>
      <c r="P2467" s="5"/>
    </row>
    <row r="2468" spans="1:16" hidden="1" x14ac:dyDescent="0.25">
      <c r="A2468" s="7">
        <v>40645</v>
      </c>
      <c r="B2468" s="8">
        <v>2000</v>
      </c>
      <c r="C2468" s="11">
        <v>61.27</v>
      </c>
      <c r="D2468" s="12">
        <v>61.267000000000003</v>
      </c>
      <c r="E2468" s="9" t="str">
        <f t="shared" si="169"/>
        <v/>
      </c>
      <c r="F2468" s="9" t="str">
        <f t="shared" si="170"/>
        <v/>
      </c>
      <c r="G2468" s="9" t="str">
        <f t="shared" si="171"/>
        <v/>
      </c>
      <c r="H2468" s="13">
        <v>-5</v>
      </c>
      <c r="I2468" s="13" t="str">
        <f t="shared" si="172"/>
        <v/>
      </c>
      <c r="J2468" s="13" t="str">
        <f t="shared" si="173"/>
        <v/>
      </c>
      <c r="K2468" s="13">
        <v>-5</v>
      </c>
      <c r="P2468" s="6"/>
    </row>
    <row r="2469" spans="1:16" hidden="1" x14ac:dyDescent="0.25">
      <c r="A2469" s="7">
        <v>40645</v>
      </c>
      <c r="B2469" s="8">
        <v>2100</v>
      </c>
      <c r="C2469" s="11">
        <v>56.67</v>
      </c>
      <c r="D2469" s="12">
        <v>56.667000000000002</v>
      </c>
      <c r="E2469" s="9" t="str">
        <f t="shared" si="169"/>
        <v/>
      </c>
      <c r="F2469" s="9" t="str">
        <f t="shared" si="170"/>
        <v/>
      </c>
      <c r="G2469" s="9" t="str">
        <f t="shared" si="171"/>
        <v/>
      </c>
      <c r="H2469" s="13">
        <v>-5</v>
      </c>
      <c r="I2469" s="13" t="str">
        <f t="shared" si="172"/>
        <v/>
      </c>
      <c r="J2469" s="13" t="str">
        <f t="shared" si="173"/>
        <v/>
      </c>
      <c r="K2469" s="13">
        <v>-5</v>
      </c>
      <c r="P2469" s="5"/>
    </row>
    <row r="2470" spans="1:16" hidden="1" x14ac:dyDescent="0.25">
      <c r="A2470" s="7">
        <v>40645</v>
      </c>
      <c r="B2470" s="8">
        <v>2200</v>
      </c>
      <c r="C2470" s="11">
        <v>57.29</v>
      </c>
      <c r="D2470" s="12">
        <v>57.286000000000001</v>
      </c>
      <c r="E2470" s="9" t="str">
        <f t="shared" si="169"/>
        <v/>
      </c>
      <c r="F2470" s="9" t="str">
        <f t="shared" si="170"/>
        <v/>
      </c>
      <c r="G2470" s="9" t="str">
        <f t="shared" si="171"/>
        <v/>
      </c>
      <c r="H2470" s="13">
        <v>-5</v>
      </c>
      <c r="I2470" s="13" t="str">
        <f t="shared" si="172"/>
        <v/>
      </c>
      <c r="J2470" s="13" t="str">
        <f t="shared" si="173"/>
        <v/>
      </c>
      <c r="K2470" s="13">
        <v>-5</v>
      </c>
      <c r="P2470" s="6"/>
    </row>
    <row r="2471" spans="1:16" hidden="1" x14ac:dyDescent="0.25">
      <c r="A2471" s="7">
        <v>40645</v>
      </c>
      <c r="B2471" s="8">
        <v>2300</v>
      </c>
      <c r="C2471" s="11">
        <v>45.41</v>
      </c>
      <c r="D2471" s="12">
        <v>55</v>
      </c>
      <c r="E2471" s="9">
        <f t="shared" si="169"/>
        <v>53.153333333333336</v>
      </c>
      <c r="F2471" s="9">
        <f t="shared" si="170"/>
        <v>52.305208333333333</v>
      </c>
      <c r="G2471" s="9">
        <f t="shared" si="171"/>
        <v>0.84812500000000313</v>
      </c>
      <c r="H2471" s="13">
        <v>-5</v>
      </c>
      <c r="I2471" s="13">
        <f t="shared" si="172"/>
        <v>5.8481250000000031</v>
      </c>
      <c r="J2471" s="13">
        <f t="shared" si="173"/>
        <v>1403.5500000000006</v>
      </c>
      <c r="K2471" s="13">
        <v>-5</v>
      </c>
      <c r="P2471" s="5"/>
    </row>
    <row r="2472" spans="1:16" hidden="1" x14ac:dyDescent="0.25">
      <c r="A2472" s="7">
        <v>40646</v>
      </c>
      <c r="B2472" s="8">
        <v>0</v>
      </c>
      <c r="C2472" s="11">
        <v>46.4</v>
      </c>
      <c r="D2472" s="12">
        <v>49.07</v>
      </c>
      <c r="E2472" s="9" t="str">
        <f t="shared" si="169"/>
        <v/>
      </c>
      <c r="F2472" s="9" t="str">
        <f t="shared" si="170"/>
        <v/>
      </c>
      <c r="G2472" s="9" t="str">
        <f t="shared" si="171"/>
        <v/>
      </c>
      <c r="H2472" s="13">
        <v>-5</v>
      </c>
      <c r="I2472" s="13" t="str">
        <f t="shared" si="172"/>
        <v/>
      </c>
      <c r="J2472" s="13" t="str">
        <f t="shared" si="173"/>
        <v/>
      </c>
      <c r="K2472" s="13">
        <v>-5</v>
      </c>
      <c r="P2472" s="6"/>
    </row>
    <row r="2473" spans="1:16" hidden="1" x14ac:dyDescent="0.25">
      <c r="A2473" s="7">
        <v>40646</v>
      </c>
      <c r="B2473" s="8">
        <v>100</v>
      </c>
      <c r="C2473" s="11">
        <v>43.98</v>
      </c>
      <c r="D2473" s="12">
        <v>47.28</v>
      </c>
      <c r="E2473" s="9" t="str">
        <f t="shared" si="169"/>
        <v/>
      </c>
      <c r="F2473" s="9" t="str">
        <f t="shared" si="170"/>
        <v/>
      </c>
      <c r="G2473" s="9" t="str">
        <f t="shared" si="171"/>
        <v/>
      </c>
      <c r="H2473" s="13">
        <v>-5</v>
      </c>
      <c r="I2473" s="13" t="str">
        <f t="shared" si="172"/>
        <v/>
      </c>
      <c r="J2473" s="13" t="str">
        <f t="shared" si="173"/>
        <v/>
      </c>
      <c r="K2473" s="13">
        <v>-5</v>
      </c>
      <c r="P2473" s="5"/>
    </row>
    <row r="2474" spans="1:16" hidden="1" x14ac:dyDescent="0.25">
      <c r="A2474" s="7">
        <v>40646</v>
      </c>
      <c r="B2474" s="8">
        <v>200</v>
      </c>
      <c r="C2474" s="11">
        <v>42.9</v>
      </c>
      <c r="D2474" s="12">
        <v>45.54</v>
      </c>
      <c r="E2474" s="9" t="str">
        <f t="shared" si="169"/>
        <v/>
      </c>
      <c r="F2474" s="9" t="str">
        <f t="shared" si="170"/>
        <v/>
      </c>
      <c r="G2474" s="9" t="str">
        <f t="shared" si="171"/>
        <v/>
      </c>
      <c r="H2474" s="13">
        <v>-5</v>
      </c>
      <c r="I2474" s="13" t="str">
        <f t="shared" si="172"/>
        <v/>
      </c>
      <c r="J2474" s="13" t="str">
        <f t="shared" si="173"/>
        <v/>
      </c>
      <c r="K2474" s="13">
        <v>-5</v>
      </c>
      <c r="P2474" s="6"/>
    </row>
    <row r="2475" spans="1:16" hidden="1" x14ac:dyDescent="0.25">
      <c r="A2475" s="7">
        <v>40646</v>
      </c>
      <c r="B2475" s="8">
        <v>300</v>
      </c>
      <c r="C2475" s="11">
        <v>42.93</v>
      </c>
      <c r="D2475" s="12">
        <v>42.926000000000002</v>
      </c>
      <c r="E2475" s="9" t="str">
        <f t="shared" si="169"/>
        <v/>
      </c>
      <c r="F2475" s="9" t="str">
        <f t="shared" si="170"/>
        <v/>
      </c>
      <c r="G2475" s="9" t="str">
        <f t="shared" si="171"/>
        <v/>
      </c>
      <c r="H2475" s="13">
        <v>-5</v>
      </c>
      <c r="I2475" s="13" t="str">
        <f t="shared" si="172"/>
        <v/>
      </c>
      <c r="J2475" s="13" t="str">
        <f t="shared" si="173"/>
        <v/>
      </c>
      <c r="K2475" s="13">
        <v>-5</v>
      </c>
      <c r="P2475" s="5"/>
    </row>
    <row r="2476" spans="1:16" hidden="1" x14ac:dyDescent="0.25">
      <c r="A2476" s="7">
        <v>40646</v>
      </c>
      <c r="B2476" s="8">
        <v>400</v>
      </c>
      <c r="C2476" s="11">
        <v>42.33</v>
      </c>
      <c r="D2476" s="12">
        <v>42.332999999999998</v>
      </c>
      <c r="E2476" s="9" t="str">
        <f t="shared" si="169"/>
        <v/>
      </c>
      <c r="F2476" s="9" t="str">
        <f t="shared" si="170"/>
        <v/>
      </c>
      <c r="G2476" s="9" t="str">
        <f t="shared" si="171"/>
        <v/>
      </c>
      <c r="H2476" s="13">
        <v>-5</v>
      </c>
      <c r="I2476" s="13" t="str">
        <f t="shared" si="172"/>
        <v/>
      </c>
      <c r="J2476" s="13" t="str">
        <f t="shared" si="173"/>
        <v/>
      </c>
      <c r="K2476" s="13">
        <v>-5</v>
      </c>
      <c r="P2476" s="6"/>
    </row>
    <row r="2477" spans="1:16" hidden="1" x14ac:dyDescent="0.25">
      <c r="A2477" s="7">
        <v>40646</v>
      </c>
      <c r="B2477" s="8">
        <v>500</v>
      </c>
      <c r="C2477" s="11">
        <v>48.86</v>
      </c>
      <c r="D2477" s="12">
        <v>48.860999999999997</v>
      </c>
      <c r="E2477" s="9" t="str">
        <f t="shared" si="169"/>
        <v/>
      </c>
      <c r="F2477" s="9" t="str">
        <f t="shared" si="170"/>
        <v/>
      </c>
      <c r="G2477" s="9" t="str">
        <f t="shared" si="171"/>
        <v/>
      </c>
      <c r="H2477" s="13">
        <v>-5</v>
      </c>
      <c r="I2477" s="13" t="str">
        <f t="shared" si="172"/>
        <v/>
      </c>
      <c r="J2477" s="13" t="str">
        <f t="shared" si="173"/>
        <v/>
      </c>
      <c r="K2477" s="13">
        <v>-5</v>
      </c>
      <c r="P2477" s="5"/>
    </row>
    <row r="2478" spans="1:16" hidden="1" x14ac:dyDescent="0.25">
      <c r="A2478" s="7">
        <v>40646</v>
      </c>
      <c r="B2478" s="8">
        <v>600</v>
      </c>
      <c r="C2478" s="11">
        <v>54.38</v>
      </c>
      <c r="D2478" s="12">
        <v>54.384</v>
      </c>
      <c r="E2478" s="9" t="str">
        <f t="shared" si="169"/>
        <v/>
      </c>
      <c r="F2478" s="9" t="str">
        <f t="shared" si="170"/>
        <v/>
      </c>
      <c r="G2478" s="9" t="str">
        <f t="shared" si="171"/>
        <v/>
      </c>
      <c r="H2478" s="13">
        <v>-5</v>
      </c>
      <c r="I2478" s="13" t="str">
        <f t="shared" si="172"/>
        <v/>
      </c>
      <c r="J2478" s="13" t="str">
        <f t="shared" si="173"/>
        <v/>
      </c>
      <c r="K2478" s="13">
        <v>-5</v>
      </c>
      <c r="P2478" s="6"/>
    </row>
    <row r="2479" spans="1:16" hidden="1" x14ac:dyDescent="0.25">
      <c r="A2479" s="7">
        <v>40646</v>
      </c>
      <c r="B2479" s="8">
        <v>700</v>
      </c>
      <c r="C2479" s="11">
        <v>60.27</v>
      </c>
      <c r="D2479" s="12">
        <v>60.274000000000001</v>
      </c>
      <c r="E2479" s="9" t="str">
        <f t="shared" si="169"/>
        <v/>
      </c>
      <c r="F2479" s="9" t="str">
        <f t="shared" si="170"/>
        <v/>
      </c>
      <c r="G2479" s="9" t="str">
        <f t="shared" si="171"/>
        <v/>
      </c>
      <c r="H2479" s="13">
        <v>-5</v>
      </c>
      <c r="I2479" s="13" t="str">
        <f t="shared" si="172"/>
        <v/>
      </c>
      <c r="J2479" s="13" t="str">
        <f t="shared" si="173"/>
        <v/>
      </c>
      <c r="K2479" s="13">
        <v>-5</v>
      </c>
      <c r="P2479" s="5"/>
    </row>
    <row r="2480" spans="1:16" hidden="1" x14ac:dyDescent="0.25">
      <c r="A2480" s="7">
        <v>40646</v>
      </c>
      <c r="B2480" s="8">
        <v>800</v>
      </c>
      <c r="C2480" s="11">
        <v>60.9</v>
      </c>
      <c r="D2480" s="12">
        <v>71.094999999999999</v>
      </c>
      <c r="E2480" s="9" t="str">
        <f t="shared" si="169"/>
        <v/>
      </c>
      <c r="F2480" s="9" t="str">
        <f t="shared" si="170"/>
        <v/>
      </c>
      <c r="G2480" s="9" t="str">
        <f t="shared" si="171"/>
        <v/>
      </c>
      <c r="H2480" s="13">
        <v>-5</v>
      </c>
      <c r="I2480" s="13" t="str">
        <f t="shared" si="172"/>
        <v/>
      </c>
      <c r="J2480" s="13" t="str">
        <f t="shared" si="173"/>
        <v/>
      </c>
      <c r="K2480" s="13">
        <v>-5</v>
      </c>
      <c r="P2480" s="6"/>
    </row>
    <row r="2481" spans="1:16" hidden="1" x14ac:dyDescent="0.25">
      <c r="A2481" s="7">
        <v>40646</v>
      </c>
      <c r="B2481" s="8">
        <v>900</v>
      </c>
      <c r="C2481" s="11">
        <v>59.29</v>
      </c>
      <c r="D2481" s="12">
        <v>75.887</v>
      </c>
      <c r="E2481" s="9" t="str">
        <f t="shared" ref="E2481:E2544" si="174">IF(A2481=A2482,"",AVERAGE(C2458:C2481))</f>
        <v/>
      </c>
      <c r="F2481" s="9" t="str">
        <f t="shared" ref="F2481:F2544" si="175">IF(A2481=A2482,"",AVERAGE(D2458:D2481))</f>
        <v/>
      </c>
      <c r="G2481" s="9" t="str">
        <f t="shared" ref="G2481:G2544" si="176">IF(A2481=A2482,"",E2481-F2481)</f>
        <v/>
      </c>
      <c r="H2481" s="13">
        <v>-5</v>
      </c>
      <c r="I2481" s="13" t="str">
        <f t="shared" si="172"/>
        <v/>
      </c>
      <c r="J2481" s="13" t="str">
        <f t="shared" si="173"/>
        <v/>
      </c>
      <c r="K2481" s="13">
        <v>-5</v>
      </c>
      <c r="P2481" s="5"/>
    </row>
    <row r="2482" spans="1:16" hidden="1" x14ac:dyDescent="0.25">
      <c r="A2482" s="7">
        <v>40646</v>
      </c>
      <c r="B2482" s="8">
        <v>1000</v>
      </c>
      <c r="C2482" s="11">
        <v>58.66</v>
      </c>
      <c r="D2482" s="12">
        <v>73.805999999999997</v>
      </c>
      <c r="E2482" s="9" t="str">
        <f t="shared" si="174"/>
        <v/>
      </c>
      <c r="F2482" s="9" t="str">
        <f t="shared" si="175"/>
        <v/>
      </c>
      <c r="G2482" s="9" t="str">
        <f t="shared" si="176"/>
        <v/>
      </c>
      <c r="H2482" s="13">
        <v>-5</v>
      </c>
      <c r="I2482" s="13" t="str">
        <f t="shared" si="172"/>
        <v/>
      </c>
      <c r="J2482" s="13" t="str">
        <f t="shared" si="173"/>
        <v/>
      </c>
      <c r="K2482" s="13">
        <v>-5</v>
      </c>
      <c r="P2482" s="6"/>
    </row>
    <row r="2483" spans="1:16" hidden="1" x14ac:dyDescent="0.25">
      <c r="A2483" s="7">
        <v>40646</v>
      </c>
      <c r="B2483" s="8">
        <v>1100</v>
      </c>
      <c r="C2483" s="11">
        <v>58.95</v>
      </c>
      <c r="D2483" s="12">
        <v>73.793000000000006</v>
      </c>
      <c r="E2483" s="9" t="str">
        <f t="shared" si="174"/>
        <v/>
      </c>
      <c r="F2483" s="9" t="str">
        <f t="shared" si="175"/>
        <v/>
      </c>
      <c r="G2483" s="9" t="str">
        <f t="shared" si="176"/>
        <v/>
      </c>
      <c r="H2483" s="13">
        <v>-5</v>
      </c>
      <c r="I2483" s="13" t="str">
        <f t="shared" si="172"/>
        <v/>
      </c>
      <c r="J2483" s="13" t="str">
        <f t="shared" si="173"/>
        <v/>
      </c>
      <c r="K2483" s="13">
        <v>-5</v>
      </c>
      <c r="P2483" s="5"/>
    </row>
    <row r="2484" spans="1:16" hidden="1" x14ac:dyDescent="0.25">
      <c r="A2484" s="7">
        <v>40646</v>
      </c>
      <c r="B2484" s="8">
        <v>1200</v>
      </c>
      <c r="C2484" s="11">
        <v>58</v>
      </c>
      <c r="D2484" s="12">
        <v>71.614000000000004</v>
      </c>
      <c r="E2484" s="9" t="str">
        <f t="shared" si="174"/>
        <v/>
      </c>
      <c r="F2484" s="9" t="str">
        <f t="shared" si="175"/>
        <v/>
      </c>
      <c r="G2484" s="9" t="str">
        <f t="shared" si="176"/>
        <v/>
      </c>
      <c r="H2484" s="13">
        <v>-5</v>
      </c>
      <c r="I2484" s="13" t="str">
        <f t="shared" si="172"/>
        <v/>
      </c>
      <c r="J2484" s="13" t="str">
        <f t="shared" si="173"/>
        <v/>
      </c>
      <c r="K2484" s="13">
        <v>-5</v>
      </c>
      <c r="P2484" s="6"/>
    </row>
    <row r="2485" spans="1:16" hidden="1" x14ac:dyDescent="0.25">
      <c r="A2485" s="7">
        <v>40646</v>
      </c>
      <c r="B2485" s="8">
        <v>1300</v>
      </c>
      <c r="C2485" s="11">
        <v>58.96</v>
      </c>
      <c r="D2485" s="12">
        <v>70.995000000000005</v>
      </c>
      <c r="E2485" s="9" t="str">
        <f t="shared" si="174"/>
        <v/>
      </c>
      <c r="F2485" s="9" t="str">
        <f t="shared" si="175"/>
        <v/>
      </c>
      <c r="G2485" s="9" t="str">
        <f t="shared" si="176"/>
        <v/>
      </c>
      <c r="H2485" s="13">
        <v>-5</v>
      </c>
      <c r="I2485" s="13" t="str">
        <f t="shared" si="172"/>
        <v/>
      </c>
      <c r="J2485" s="13" t="str">
        <f t="shared" si="173"/>
        <v/>
      </c>
      <c r="K2485" s="13">
        <v>-5</v>
      </c>
      <c r="P2485" s="5"/>
    </row>
    <row r="2486" spans="1:16" hidden="1" x14ac:dyDescent="0.25">
      <c r="A2486" s="7">
        <v>40646</v>
      </c>
      <c r="B2486" s="8">
        <v>1400</v>
      </c>
      <c r="C2486" s="11">
        <v>58.77</v>
      </c>
      <c r="D2486" s="12">
        <v>67.010000000000005</v>
      </c>
      <c r="E2486" s="9" t="str">
        <f t="shared" si="174"/>
        <v/>
      </c>
      <c r="F2486" s="9" t="str">
        <f t="shared" si="175"/>
        <v/>
      </c>
      <c r="G2486" s="9" t="str">
        <f t="shared" si="176"/>
        <v/>
      </c>
      <c r="H2486" s="13">
        <v>-5</v>
      </c>
      <c r="I2486" s="13" t="str">
        <f t="shared" si="172"/>
        <v/>
      </c>
      <c r="J2486" s="13" t="str">
        <f t="shared" si="173"/>
        <v/>
      </c>
      <c r="K2486" s="13">
        <v>-5</v>
      </c>
      <c r="P2486" s="6"/>
    </row>
    <row r="2487" spans="1:16" hidden="1" x14ac:dyDescent="0.25">
      <c r="A2487" s="7">
        <v>40646</v>
      </c>
      <c r="B2487" s="8">
        <v>1500</v>
      </c>
      <c r="C2487" s="11">
        <v>58.57</v>
      </c>
      <c r="D2487" s="12">
        <v>58.572000000000003</v>
      </c>
      <c r="E2487" s="9" t="str">
        <f t="shared" si="174"/>
        <v/>
      </c>
      <c r="F2487" s="9" t="str">
        <f t="shared" si="175"/>
        <v/>
      </c>
      <c r="G2487" s="9" t="str">
        <f t="shared" si="176"/>
        <v/>
      </c>
      <c r="H2487" s="13">
        <v>-5</v>
      </c>
      <c r="I2487" s="13" t="str">
        <f t="shared" si="172"/>
        <v/>
      </c>
      <c r="J2487" s="13" t="str">
        <f t="shared" si="173"/>
        <v/>
      </c>
      <c r="K2487" s="13">
        <v>-5</v>
      </c>
      <c r="P2487" s="5"/>
    </row>
    <row r="2488" spans="1:16" hidden="1" x14ac:dyDescent="0.25">
      <c r="A2488" s="7">
        <v>40646</v>
      </c>
      <c r="B2488" s="8">
        <v>1600</v>
      </c>
      <c r="C2488" s="11">
        <v>57.62</v>
      </c>
      <c r="D2488" s="12">
        <v>57.615000000000002</v>
      </c>
      <c r="E2488" s="9" t="str">
        <f t="shared" si="174"/>
        <v/>
      </c>
      <c r="F2488" s="9" t="str">
        <f t="shared" si="175"/>
        <v/>
      </c>
      <c r="G2488" s="9" t="str">
        <f t="shared" si="176"/>
        <v/>
      </c>
      <c r="H2488" s="13">
        <v>-5</v>
      </c>
      <c r="I2488" s="13" t="str">
        <f t="shared" si="172"/>
        <v/>
      </c>
      <c r="J2488" s="13" t="str">
        <f t="shared" si="173"/>
        <v/>
      </c>
      <c r="K2488" s="13">
        <v>-5</v>
      </c>
      <c r="P2488" s="6"/>
    </row>
    <row r="2489" spans="1:16" hidden="1" x14ac:dyDescent="0.25">
      <c r="A2489" s="7">
        <v>40646</v>
      </c>
      <c r="B2489" s="8">
        <v>1700</v>
      </c>
      <c r="C2489" s="11">
        <v>57.2</v>
      </c>
      <c r="D2489" s="12">
        <v>57.198</v>
      </c>
      <c r="E2489" s="9" t="str">
        <f t="shared" si="174"/>
        <v/>
      </c>
      <c r="F2489" s="9" t="str">
        <f t="shared" si="175"/>
        <v/>
      </c>
      <c r="G2489" s="9" t="str">
        <f t="shared" si="176"/>
        <v/>
      </c>
      <c r="H2489" s="13">
        <v>-5</v>
      </c>
      <c r="I2489" s="13" t="str">
        <f t="shared" ref="I2489:I2552" si="177">IF(A2489=A2490,"",MAX(G2489-H2489,0))</f>
        <v/>
      </c>
      <c r="J2489" s="13" t="str">
        <f t="shared" ref="J2489:J2552" si="178">IF(A2489=A2490,"",I2489*10*24)</f>
        <v/>
      </c>
      <c r="K2489" s="13">
        <v>-5</v>
      </c>
      <c r="P2489" s="5"/>
    </row>
    <row r="2490" spans="1:16" hidden="1" x14ac:dyDescent="0.25">
      <c r="A2490" s="7">
        <v>40646</v>
      </c>
      <c r="B2490" s="8">
        <v>1800</v>
      </c>
      <c r="C2490" s="11">
        <v>59.92</v>
      </c>
      <c r="D2490" s="12">
        <v>59.924999999999997</v>
      </c>
      <c r="E2490" s="9" t="str">
        <f t="shared" si="174"/>
        <v/>
      </c>
      <c r="F2490" s="9" t="str">
        <f t="shared" si="175"/>
        <v/>
      </c>
      <c r="G2490" s="9" t="str">
        <f t="shared" si="176"/>
        <v/>
      </c>
      <c r="H2490" s="13">
        <v>-5</v>
      </c>
      <c r="I2490" s="13" t="str">
        <f t="shared" si="177"/>
        <v/>
      </c>
      <c r="J2490" s="13" t="str">
        <f t="shared" si="178"/>
        <v/>
      </c>
      <c r="K2490" s="13">
        <v>-5</v>
      </c>
      <c r="P2490" s="6"/>
    </row>
    <row r="2491" spans="1:16" hidden="1" x14ac:dyDescent="0.25">
      <c r="A2491" s="7">
        <v>40646</v>
      </c>
      <c r="B2491" s="8">
        <v>1900</v>
      </c>
      <c r="C2491" s="11">
        <v>64.59</v>
      </c>
      <c r="D2491" s="12">
        <v>64.588999999999999</v>
      </c>
      <c r="E2491" s="9" t="str">
        <f t="shared" si="174"/>
        <v/>
      </c>
      <c r="F2491" s="9" t="str">
        <f t="shared" si="175"/>
        <v/>
      </c>
      <c r="G2491" s="9" t="str">
        <f t="shared" si="176"/>
        <v/>
      </c>
      <c r="H2491" s="13">
        <v>-5</v>
      </c>
      <c r="I2491" s="13" t="str">
        <f t="shared" si="177"/>
        <v/>
      </c>
      <c r="J2491" s="13" t="str">
        <f t="shared" si="178"/>
        <v/>
      </c>
      <c r="K2491" s="13">
        <v>-5</v>
      </c>
      <c r="P2491" s="5"/>
    </row>
    <row r="2492" spans="1:16" hidden="1" x14ac:dyDescent="0.25">
      <c r="A2492" s="7">
        <v>40646</v>
      </c>
      <c r="B2492" s="8">
        <v>2000</v>
      </c>
      <c r="C2492" s="11">
        <v>66.98</v>
      </c>
      <c r="D2492" s="12">
        <v>66.980999999999995</v>
      </c>
      <c r="E2492" s="9" t="str">
        <f t="shared" si="174"/>
        <v/>
      </c>
      <c r="F2492" s="9" t="str">
        <f t="shared" si="175"/>
        <v/>
      </c>
      <c r="G2492" s="9" t="str">
        <f t="shared" si="176"/>
        <v/>
      </c>
      <c r="H2492" s="13">
        <v>-5</v>
      </c>
      <c r="I2492" s="13" t="str">
        <f t="shared" si="177"/>
        <v/>
      </c>
      <c r="J2492" s="13" t="str">
        <f t="shared" si="178"/>
        <v/>
      </c>
      <c r="K2492" s="13">
        <v>-5</v>
      </c>
      <c r="P2492" s="6"/>
    </row>
    <row r="2493" spans="1:16" hidden="1" x14ac:dyDescent="0.25">
      <c r="A2493" s="7">
        <v>40646</v>
      </c>
      <c r="B2493" s="8">
        <v>2100</v>
      </c>
      <c r="C2493" s="11">
        <v>64.95</v>
      </c>
      <c r="D2493" s="12">
        <v>64.948999999999998</v>
      </c>
      <c r="E2493" s="9" t="str">
        <f t="shared" si="174"/>
        <v/>
      </c>
      <c r="F2493" s="9" t="str">
        <f t="shared" si="175"/>
        <v/>
      </c>
      <c r="G2493" s="9" t="str">
        <f t="shared" si="176"/>
        <v/>
      </c>
      <c r="H2493" s="13">
        <v>-5</v>
      </c>
      <c r="I2493" s="13" t="str">
        <f t="shared" si="177"/>
        <v/>
      </c>
      <c r="J2493" s="13" t="str">
        <f t="shared" si="178"/>
        <v/>
      </c>
      <c r="K2493" s="13">
        <v>-5</v>
      </c>
      <c r="P2493" s="5"/>
    </row>
    <row r="2494" spans="1:16" hidden="1" x14ac:dyDescent="0.25">
      <c r="A2494" s="7">
        <v>40646</v>
      </c>
      <c r="B2494" s="8">
        <v>2200</v>
      </c>
      <c r="C2494" s="11">
        <v>60.54</v>
      </c>
      <c r="D2494" s="12">
        <v>60.543999999999997</v>
      </c>
      <c r="E2494" s="9" t="str">
        <f t="shared" si="174"/>
        <v/>
      </c>
      <c r="F2494" s="9" t="str">
        <f t="shared" si="175"/>
        <v/>
      </c>
      <c r="G2494" s="9" t="str">
        <f t="shared" si="176"/>
        <v/>
      </c>
      <c r="H2494" s="13">
        <v>-5</v>
      </c>
      <c r="I2494" s="13" t="str">
        <f t="shared" si="177"/>
        <v/>
      </c>
      <c r="J2494" s="13" t="str">
        <f t="shared" si="178"/>
        <v/>
      </c>
      <c r="K2494" s="13">
        <v>-5</v>
      </c>
      <c r="P2494" s="6"/>
    </row>
    <row r="2495" spans="1:16" hidden="1" x14ac:dyDescent="0.25">
      <c r="A2495" s="7">
        <v>40646</v>
      </c>
      <c r="B2495" s="8">
        <v>2300</v>
      </c>
      <c r="C2495" s="11">
        <v>57.04</v>
      </c>
      <c r="D2495" s="12">
        <v>57.04</v>
      </c>
      <c r="E2495" s="9">
        <f t="shared" si="174"/>
        <v>55.957916666666669</v>
      </c>
      <c r="F2495" s="9">
        <f t="shared" si="175"/>
        <v>60.095041666666674</v>
      </c>
      <c r="G2495" s="9">
        <f t="shared" si="176"/>
        <v>-4.1371250000000046</v>
      </c>
      <c r="H2495" s="13">
        <v>-5</v>
      </c>
      <c r="I2495" s="13">
        <f t="shared" si="177"/>
        <v>0.8628749999999954</v>
      </c>
      <c r="J2495" s="13">
        <f t="shared" si="178"/>
        <v>207.08999999999889</v>
      </c>
      <c r="K2495" s="13">
        <v>-5</v>
      </c>
      <c r="P2495" s="5"/>
    </row>
    <row r="2496" spans="1:16" hidden="1" x14ac:dyDescent="0.25">
      <c r="A2496" s="7">
        <v>40647</v>
      </c>
      <c r="B2496" s="8">
        <v>0</v>
      </c>
      <c r="C2496" s="11">
        <v>51.9</v>
      </c>
      <c r="D2496" s="12">
        <v>51.896000000000001</v>
      </c>
      <c r="E2496" s="9" t="str">
        <f t="shared" si="174"/>
        <v/>
      </c>
      <c r="F2496" s="9" t="str">
        <f t="shared" si="175"/>
        <v/>
      </c>
      <c r="G2496" s="9" t="str">
        <f t="shared" si="176"/>
        <v/>
      </c>
      <c r="H2496" s="13">
        <v>-5</v>
      </c>
      <c r="I2496" s="13" t="str">
        <f t="shared" si="177"/>
        <v/>
      </c>
      <c r="J2496" s="13" t="str">
        <f t="shared" si="178"/>
        <v/>
      </c>
      <c r="K2496" s="13">
        <v>-5</v>
      </c>
      <c r="P2496" s="6"/>
    </row>
    <row r="2497" spans="1:16" hidden="1" x14ac:dyDescent="0.25">
      <c r="A2497" s="7">
        <v>40647</v>
      </c>
      <c r="B2497" s="8">
        <v>100</v>
      </c>
      <c r="C2497" s="11">
        <v>50.67</v>
      </c>
      <c r="D2497" s="12">
        <v>50.67</v>
      </c>
      <c r="E2497" s="9" t="str">
        <f t="shared" si="174"/>
        <v/>
      </c>
      <c r="F2497" s="9" t="str">
        <f t="shared" si="175"/>
        <v/>
      </c>
      <c r="G2497" s="9" t="str">
        <f t="shared" si="176"/>
        <v/>
      </c>
      <c r="H2497" s="13">
        <v>-5</v>
      </c>
      <c r="I2497" s="13" t="str">
        <f t="shared" si="177"/>
        <v/>
      </c>
      <c r="J2497" s="13" t="str">
        <f t="shared" si="178"/>
        <v/>
      </c>
      <c r="K2497" s="13">
        <v>-5</v>
      </c>
      <c r="P2497" s="5"/>
    </row>
    <row r="2498" spans="1:16" hidden="1" x14ac:dyDescent="0.25">
      <c r="A2498" s="7">
        <v>40647</v>
      </c>
      <c r="B2498" s="8">
        <v>200</v>
      </c>
      <c r="C2498" s="11">
        <v>49.2</v>
      </c>
      <c r="D2498" s="12">
        <v>49.195999999999998</v>
      </c>
      <c r="E2498" s="9" t="str">
        <f t="shared" si="174"/>
        <v/>
      </c>
      <c r="F2498" s="9" t="str">
        <f t="shared" si="175"/>
        <v/>
      </c>
      <c r="G2498" s="9" t="str">
        <f t="shared" si="176"/>
        <v/>
      </c>
      <c r="H2498" s="13">
        <v>-5</v>
      </c>
      <c r="I2498" s="13" t="str">
        <f t="shared" si="177"/>
        <v/>
      </c>
      <c r="J2498" s="13" t="str">
        <f t="shared" si="178"/>
        <v/>
      </c>
      <c r="K2498" s="13">
        <v>-5</v>
      </c>
      <c r="P2498" s="6"/>
    </row>
    <row r="2499" spans="1:16" hidden="1" x14ac:dyDescent="0.25">
      <c r="A2499" s="7">
        <v>40647</v>
      </c>
      <c r="B2499" s="8">
        <v>300</v>
      </c>
      <c r="C2499" s="11">
        <v>48.46</v>
      </c>
      <c r="D2499" s="12">
        <v>48.460999999999999</v>
      </c>
      <c r="E2499" s="9" t="str">
        <f t="shared" si="174"/>
        <v/>
      </c>
      <c r="F2499" s="9" t="str">
        <f t="shared" si="175"/>
        <v/>
      </c>
      <c r="G2499" s="9" t="str">
        <f t="shared" si="176"/>
        <v/>
      </c>
      <c r="H2499" s="13">
        <v>-5</v>
      </c>
      <c r="I2499" s="13" t="str">
        <f t="shared" si="177"/>
        <v/>
      </c>
      <c r="J2499" s="13" t="str">
        <f t="shared" si="178"/>
        <v/>
      </c>
      <c r="K2499" s="13">
        <v>-5</v>
      </c>
      <c r="P2499" s="5"/>
    </row>
    <row r="2500" spans="1:16" hidden="1" x14ac:dyDescent="0.25">
      <c r="A2500" s="7">
        <v>40647</v>
      </c>
      <c r="B2500" s="8">
        <v>400</v>
      </c>
      <c r="C2500" s="11">
        <v>49.24</v>
      </c>
      <c r="D2500" s="12">
        <v>48.371000000000002</v>
      </c>
      <c r="E2500" s="9" t="str">
        <f t="shared" si="174"/>
        <v/>
      </c>
      <c r="F2500" s="9" t="str">
        <f t="shared" si="175"/>
        <v/>
      </c>
      <c r="G2500" s="9" t="str">
        <f t="shared" si="176"/>
        <v/>
      </c>
      <c r="H2500" s="13">
        <v>-5</v>
      </c>
      <c r="I2500" s="13" t="str">
        <f t="shared" si="177"/>
        <v/>
      </c>
      <c r="J2500" s="13" t="str">
        <f t="shared" si="178"/>
        <v/>
      </c>
      <c r="K2500" s="13">
        <v>-5</v>
      </c>
      <c r="P2500" s="6"/>
    </row>
    <row r="2501" spans="1:16" hidden="1" x14ac:dyDescent="0.25">
      <c r="A2501" s="7">
        <v>40647</v>
      </c>
      <c r="B2501" s="8">
        <v>500</v>
      </c>
      <c r="C2501" s="11">
        <v>49.32</v>
      </c>
      <c r="D2501" s="12">
        <v>49.316000000000003</v>
      </c>
      <c r="E2501" s="9" t="str">
        <f t="shared" si="174"/>
        <v/>
      </c>
      <c r="F2501" s="9" t="str">
        <f t="shared" si="175"/>
        <v/>
      </c>
      <c r="G2501" s="9" t="str">
        <f t="shared" si="176"/>
        <v/>
      </c>
      <c r="H2501" s="13">
        <v>-5</v>
      </c>
      <c r="I2501" s="13" t="str">
        <f t="shared" si="177"/>
        <v/>
      </c>
      <c r="J2501" s="13" t="str">
        <f t="shared" si="178"/>
        <v/>
      </c>
      <c r="K2501" s="13">
        <v>-5</v>
      </c>
      <c r="P2501" s="5"/>
    </row>
    <row r="2502" spans="1:16" hidden="1" x14ac:dyDescent="0.25">
      <c r="A2502" s="7">
        <v>40647</v>
      </c>
      <c r="B2502" s="8">
        <v>600</v>
      </c>
      <c r="C2502" s="11">
        <v>57.4</v>
      </c>
      <c r="D2502" s="12">
        <v>57.396999999999998</v>
      </c>
      <c r="E2502" s="9" t="str">
        <f t="shared" si="174"/>
        <v/>
      </c>
      <c r="F2502" s="9" t="str">
        <f t="shared" si="175"/>
        <v/>
      </c>
      <c r="G2502" s="9" t="str">
        <f t="shared" si="176"/>
        <v/>
      </c>
      <c r="H2502" s="13">
        <v>-5</v>
      </c>
      <c r="I2502" s="13" t="str">
        <f t="shared" si="177"/>
        <v/>
      </c>
      <c r="J2502" s="13" t="str">
        <f t="shared" si="178"/>
        <v/>
      </c>
      <c r="K2502" s="13">
        <v>-5</v>
      </c>
      <c r="P2502" s="6"/>
    </row>
    <row r="2503" spans="1:16" hidden="1" x14ac:dyDescent="0.25">
      <c r="A2503" s="7">
        <v>40647</v>
      </c>
      <c r="B2503" s="8">
        <v>700</v>
      </c>
      <c r="C2503" s="11">
        <v>64.010000000000005</v>
      </c>
      <c r="D2503" s="12">
        <v>64.004999999999995</v>
      </c>
      <c r="E2503" s="9" t="str">
        <f t="shared" si="174"/>
        <v/>
      </c>
      <c r="F2503" s="9" t="str">
        <f t="shared" si="175"/>
        <v/>
      </c>
      <c r="G2503" s="9" t="str">
        <f t="shared" si="176"/>
        <v/>
      </c>
      <c r="H2503" s="13">
        <v>-5</v>
      </c>
      <c r="I2503" s="13" t="str">
        <f t="shared" si="177"/>
        <v/>
      </c>
      <c r="J2503" s="13" t="str">
        <f t="shared" si="178"/>
        <v/>
      </c>
      <c r="K2503" s="13">
        <v>-5</v>
      </c>
      <c r="P2503" s="5"/>
    </row>
    <row r="2504" spans="1:16" hidden="1" x14ac:dyDescent="0.25">
      <c r="A2504" s="7">
        <v>40647</v>
      </c>
      <c r="B2504" s="8">
        <v>800</v>
      </c>
      <c r="C2504" s="11">
        <v>73.39</v>
      </c>
      <c r="D2504" s="12">
        <v>73.391999999999996</v>
      </c>
      <c r="E2504" s="9" t="str">
        <f t="shared" si="174"/>
        <v/>
      </c>
      <c r="F2504" s="9" t="str">
        <f t="shared" si="175"/>
        <v/>
      </c>
      <c r="G2504" s="9" t="str">
        <f t="shared" si="176"/>
        <v/>
      </c>
      <c r="H2504" s="13">
        <v>-5</v>
      </c>
      <c r="I2504" s="13" t="str">
        <f t="shared" si="177"/>
        <v/>
      </c>
      <c r="J2504" s="13" t="str">
        <f t="shared" si="178"/>
        <v/>
      </c>
      <c r="K2504" s="13">
        <v>-5</v>
      </c>
      <c r="P2504" s="6"/>
    </row>
    <row r="2505" spans="1:16" hidden="1" x14ac:dyDescent="0.25">
      <c r="A2505" s="7">
        <v>40647</v>
      </c>
      <c r="B2505" s="8">
        <v>900</v>
      </c>
      <c r="C2505" s="11">
        <v>74.040000000000006</v>
      </c>
      <c r="D2505" s="12">
        <v>74.043000000000006</v>
      </c>
      <c r="E2505" s="9" t="str">
        <f t="shared" si="174"/>
        <v/>
      </c>
      <c r="F2505" s="9" t="str">
        <f t="shared" si="175"/>
        <v/>
      </c>
      <c r="G2505" s="9" t="str">
        <f t="shared" si="176"/>
        <v/>
      </c>
      <c r="H2505" s="13">
        <v>-5</v>
      </c>
      <c r="I2505" s="13" t="str">
        <f t="shared" si="177"/>
        <v/>
      </c>
      <c r="J2505" s="13" t="str">
        <f t="shared" si="178"/>
        <v/>
      </c>
      <c r="K2505" s="13">
        <v>-5</v>
      </c>
      <c r="P2505" s="5"/>
    </row>
    <row r="2506" spans="1:16" hidden="1" x14ac:dyDescent="0.25">
      <c r="A2506" s="7">
        <v>40647</v>
      </c>
      <c r="B2506" s="8">
        <v>1000</v>
      </c>
      <c r="C2506" s="11">
        <v>70.42</v>
      </c>
      <c r="D2506" s="12">
        <v>70.415999999999997</v>
      </c>
      <c r="E2506" s="9" t="str">
        <f t="shared" si="174"/>
        <v/>
      </c>
      <c r="F2506" s="9" t="str">
        <f t="shared" si="175"/>
        <v/>
      </c>
      <c r="G2506" s="9" t="str">
        <f t="shared" si="176"/>
        <v/>
      </c>
      <c r="H2506" s="13">
        <v>-5</v>
      </c>
      <c r="I2506" s="13" t="str">
        <f t="shared" si="177"/>
        <v/>
      </c>
      <c r="J2506" s="13" t="str">
        <f t="shared" si="178"/>
        <v/>
      </c>
      <c r="K2506" s="13">
        <v>-5</v>
      </c>
      <c r="P2506" s="6"/>
    </row>
    <row r="2507" spans="1:16" hidden="1" x14ac:dyDescent="0.25">
      <c r="A2507" s="7">
        <v>40647</v>
      </c>
      <c r="B2507" s="8">
        <v>1100</v>
      </c>
      <c r="C2507" s="11">
        <v>73.599999999999994</v>
      </c>
      <c r="D2507" s="12">
        <v>73.599999999999994</v>
      </c>
      <c r="E2507" s="9" t="str">
        <f t="shared" si="174"/>
        <v/>
      </c>
      <c r="F2507" s="9" t="str">
        <f t="shared" si="175"/>
        <v/>
      </c>
      <c r="G2507" s="9" t="str">
        <f t="shared" si="176"/>
        <v/>
      </c>
      <c r="H2507" s="13">
        <v>-5</v>
      </c>
      <c r="I2507" s="13" t="str">
        <f t="shared" si="177"/>
        <v/>
      </c>
      <c r="J2507" s="13" t="str">
        <f t="shared" si="178"/>
        <v/>
      </c>
      <c r="K2507" s="13">
        <v>-5</v>
      </c>
      <c r="P2507" s="5"/>
    </row>
    <row r="2508" spans="1:16" hidden="1" x14ac:dyDescent="0.25">
      <c r="A2508" s="7">
        <v>40647</v>
      </c>
      <c r="B2508" s="8">
        <v>1200</v>
      </c>
      <c r="C2508" s="11">
        <v>70.959999999999994</v>
      </c>
      <c r="D2508" s="12">
        <v>70.962999999999994</v>
      </c>
      <c r="E2508" s="9" t="str">
        <f t="shared" si="174"/>
        <v/>
      </c>
      <c r="F2508" s="9" t="str">
        <f t="shared" si="175"/>
        <v/>
      </c>
      <c r="G2508" s="9" t="str">
        <f t="shared" si="176"/>
        <v/>
      </c>
      <c r="H2508" s="13">
        <v>-5</v>
      </c>
      <c r="I2508" s="13" t="str">
        <f t="shared" si="177"/>
        <v/>
      </c>
      <c r="J2508" s="13" t="str">
        <f t="shared" si="178"/>
        <v/>
      </c>
      <c r="K2508" s="13">
        <v>-5</v>
      </c>
      <c r="P2508" s="6"/>
    </row>
    <row r="2509" spans="1:16" hidden="1" x14ac:dyDescent="0.25">
      <c r="A2509" s="7">
        <v>40647</v>
      </c>
      <c r="B2509" s="8">
        <v>1300</v>
      </c>
      <c r="C2509" s="11">
        <v>66.930000000000007</v>
      </c>
      <c r="D2509" s="12">
        <v>66.927999999999997</v>
      </c>
      <c r="E2509" s="9" t="str">
        <f t="shared" si="174"/>
        <v/>
      </c>
      <c r="F2509" s="9" t="str">
        <f t="shared" si="175"/>
        <v/>
      </c>
      <c r="G2509" s="9" t="str">
        <f t="shared" si="176"/>
        <v/>
      </c>
      <c r="H2509" s="13">
        <v>-5</v>
      </c>
      <c r="I2509" s="13" t="str">
        <f t="shared" si="177"/>
        <v/>
      </c>
      <c r="J2509" s="13" t="str">
        <f t="shared" si="178"/>
        <v/>
      </c>
      <c r="K2509" s="13">
        <v>-5</v>
      </c>
      <c r="P2509" s="5"/>
    </row>
    <row r="2510" spans="1:16" hidden="1" x14ac:dyDescent="0.25">
      <c r="A2510" s="7">
        <v>40647</v>
      </c>
      <c r="B2510" s="8">
        <v>1400</v>
      </c>
      <c r="C2510" s="11">
        <v>66.099999999999994</v>
      </c>
      <c r="D2510" s="12">
        <v>66.099999999999994</v>
      </c>
      <c r="E2510" s="9" t="str">
        <f t="shared" si="174"/>
        <v/>
      </c>
      <c r="F2510" s="9" t="str">
        <f t="shared" si="175"/>
        <v/>
      </c>
      <c r="G2510" s="9" t="str">
        <f t="shared" si="176"/>
        <v/>
      </c>
      <c r="H2510" s="13">
        <v>-5</v>
      </c>
      <c r="I2510" s="13" t="str">
        <f t="shared" si="177"/>
        <v/>
      </c>
      <c r="J2510" s="13" t="str">
        <f t="shared" si="178"/>
        <v/>
      </c>
      <c r="K2510" s="13">
        <v>-5</v>
      </c>
      <c r="P2510" s="6"/>
    </row>
    <row r="2511" spans="1:16" hidden="1" x14ac:dyDescent="0.25">
      <c r="A2511" s="7">
        <v>40647</v>
      </c>
      <c r="B2511" s="8">
        <v>1500</v>
      </c>
      <c r="C2511" s="11">
        <v>61.94</v>
      </c>
      <c r="D2511" s="12">
        <v>61.942999999999998</v>
      </c>
      <c r="E2511" s="9" t="str">
        <f t="shared" si="174"/>
        <v/>
      </c>
      <c r="F2511" s="9" t="str">
        <f t="shared" si="175"/>
        <v/>
      </c>
      <c r="G2511" s="9" t="str">
        <f t="shared" si="176"/>
        <v/>
      </c>
      <c r="H2511" s="13">
        <v>-5</v>
      </c>
      <c r="I2511" s="13" t="str">
        <f t="shared" si="177"/>
        <v/>
      </c>
      <c r="J2511" s="13" t="str">
        <f t="shared" si="178"/>
        <v/>
      </c>
      <c r="K2511" s="13">
        <v>-5</v>
      </c>
      <c r="P2511" s="5"/>
    </row>
    <row r="2512" spans="1:16" hidden="1" x14ac:dyDescent="0.25">
      <c r="A2512" s="7">
        <v>40647</v>
      </c>
      <c r="B2512" s="8">
        <v>1600</v>
      </c>
      <c r="C2512" s="11">
        <v>58.42</v>
      </c>
      <c r="D2512" s="12">
        <v>58.42</v>
      </c>
      <c r="E2512" s="9" t="str">
        <f t="shared" si="174"/>
        <v/>
      </c>
      <c r="F2512" s="9" t="str">
        <f t="shared" si="175"/>
        <v/>
      </c>
      <c r="G2512" s="9" t="str">
        <f t="shared" si="176"/>
        <v/>
      </c>
      <c r="H2512" s="13">
        <v>-5</v>
      </c>
      <c r="I2512" s="13" t="str">
        <f t="shared" si="177"/>
        <v/>
      </c>
      <c r="J2512" s="13" t="str">
        <f t="shared" si="178"/>
        <v/>
      </c>
      <c r="K2512" s="13">
        <v>-5</v>
      </c>
      <c r="P2512" s="6"/>
    </row>
    <row r="2513" spans="1:16" hidden="1" x14ac:dyDescent="0.25">
      <c r="A2513" s="7">
        <v>40647</v>
      </c>
      <c r="B2513" s="8">
        <v>1700</v>
      </c>
      <c r="C2513" s="11">
        <v>58.53</v>
      </c>
      <c r="D2513" s="12">
        <v>58.529000000000003</v>
      </c>
      <c r="E2513" s="9" t="str">
        <f t="shared" si="174"/>
        <v/>
      </c>
      <c r="F2513" s="9" t="str">
        <f t="shared" si="175"/>
        <v/>
      </c>
      <c r="G2513" s="9" t="str">
        <f t="shared" si="176"/>
        <v/>
      </c>
      <c r="H2513" s="13">
        <v>-5</v>
      </c>
      <c r="I2513" s="13" t="str">
        <f t="shared" si="177"/>
        <v/>
      </c>
      <c r="J2513" s="13" t="str">
        <f t="shared" si="178"/>
        <v/>
      </c>
      <c r="K2513" s="13">
        <v>-5</v>
      </c>
      <c r="P2513" s="5"/>
    </row>
    <row r="2514" spans="1:16" hidden="1" x14ac:dyDescent="0.25">
      <c r="A2514" s="7">
        <v>40647</v>
      </c>
      <c r="B2514" s="8">
        <v>1800</v>
      </c>
      <c r="C2514" s="11">
        <v>61.64</v>
      </c>
      <c r="D2514" s="12">
        <v>61.64</v>
      </c>
      <c r="E2514" s="9" t="str">
        <f t="shared" si="174"/>
        <v/>
      </c>
      <c r="F2514" s="9" t="str">
        <f t="shared" si="175"/>
        <v/>
      </c>
      <c r="G2514" s="9" t="str">
        <f t="shared" si="176"/>
        <v/>
      </c>
      <c r="H2514" s="13">
        <v>-5</v>
      </c>
      <c r="I2514" s="13" t="str">
        <f t="shared" si="177"/>
        <v/>
      </c>
      <c r="J2514" s="13" t="str">
        <f t="shared" si="178"/>
        <v/>
      </c>
      <c r="K2514" s="13">
        <v>-5</v>
      </c>
      <c r="P2514" s="6"/>
    </row>
    <row r="2515" spans="1:16" hidden="1" x14ac:dyDescent="0.25">
      <c r="A2515" s="7">
        <v>40647</v>
      </c>
      <c r="B2515" s="8">
        <v>1900</v>
      </c>
      <c r="C2515" s="11">
        <v>62</v>
      </c>
      <c r="D2515" s="12">
        <v>61.996000000000002</v>
      </c>
      <c r="E2515" s="9" t="str">
        <f t="shared" si="174"/>
        <v/>
      </c>
      <c r="F2515" s="9" t="str">
        <f t="shared" si="175"/>
        <v/>
      </c>
      <c r="G2515" s="9" t="str">
        <f t="shared" si="176"/>
        <v/>
      </c>
      <c r="H2515" s="13">
        <v>-5</v>
      </c>
      <c r="I2515" s="13" t="str">
        <f t="shared" si="177"/>
        <v/>
      </c>
      <c r="J2515" s="13" t="str">
        <f t="shared" si="178"/>
        <v/>
      </c>
      <c r="K2515" s="13">
        <v>-5</v>
      </c>
      <c r="P2515" s="5"/>
    </row>
    <row r="2516" spans="1:16" hidden="1" x14ac:dyDescent="0.25">
      <c r="A2516" s="7">
        <v>40647</v>
      </c>
      <c r="B2516" s="8">
        <v>2000</v>
      </c>
      <c r="C2516" s="11">
        <v>64</v>
      </c>
      <c r="D2516" s="12">
        <v>63.996000000000002</v>
      </c>
      <c r="E2516" s="9" t="str">
        <f t="shared" si="174"/>
        <v/>
      </c>
      <c r="F2516" s="9" t="str">
        <f t="shared" si="175"/>
        <v/>
      </c>
      <c r="G2516" s="9" t="str">
        <f t="shared" si="176"/>
        <v/>
      </c>
      <c r="H2516" s="13">
        <v>-5</v>
      </c>
      <c r="I2516" s="13" t="str">
        <f t="shared" si="177"/>
        <v/>
      </c>
      <c r="J2516" s="13" t="str">
        <f t="shared" si="178"/>
        <v/>
      </c>
      <c r="K2516" s="13">
        <v>-5</v>
      </c>
      <c r="P2516" s="6"/>
    </row>
    <row r="2517" spans="1:16" hidden="1" x14ac:dyDescent="0.25">
      <c r="A2517" s="7">
        <v>40647</v>
      </c>
      <c r="B2517" s="8">
        <v>2100</v>
      </c>
      <c r="C2517" s="11">
        <v>60.63</v>
      </c>
      <c r="D2517" s="12">
        <v>60.63</v>
      </c>
      <c r="E2517" s="9" t="str">
        <f t="shared" si="174"/>
        <v/>
      </c>
      <c r="F2517" s="9" t="str">
        <f t="shared" si="175"/>
        <v/>
      </c>
      <c r="G2517" s="9" t="str">
        <f t="shared" si="176"/>
        <v/>
      </c>
      <c r="H2517" s="13">
        <v>-5</v>
      </c>
      <c r="I2517" s="13" t="str">
        <f t="shared" si="177"/>
        <v/>
      </c>
      <c r="J2517" s="13" t="str">
        <f t="shared" si="178"/>
        <v/>
      </c>
      <c r="K2517" s="13">
        <v>-5</v>
      </c>
      <c r="P2517" s="5"/>
    </row>
    <row r="2518" spans="1:16" hidden="1" x14ac:dyDescent="0.25">
      <c r="A2518" s="7">
        <v>40647</v>
      </c>
      <c r="B2518" s="8">
        <v>2200</v>
      </c>
      <c r="C2518" s="11">
        <v>59.45</v>
      </c>
      <c r="D2518" s="12">
        <v>59.451000000000001</v>
      </c>
      <c r="E2518" s="9" t="str">
        <f t="shared" si="174"/>
        <v/>
      </c>
      <c r="F2518" s="9" t="str">
        <f t="shared" si="175"/>
        <v/>
      </c>
      <c r="G2518" s="9" t="str">
        <f t="shared" si="176"/>
        <v/>
      </c>
      <c r="H2518" s="13">
        <v>-5</v>
      </c>
      <c r="I2518" s="13" t="str">
        <f t="shared" si="177"/>
        <v/>
      </c>
      <c r="J2518" s="13" t="str">
        <f t="shared" si="178"/>
        <v/>
      </c>
      <c r="K2518" s="13">
        <v>-5</v>
      </c>
      <c r="P2518" s="6"/>
    </row>
    <row r="2519" spans="1:16" hidden="1" x14ac:dyDescent="0.25">
      <c r="A2519" s="7">
        <v>40647</v>
      </c>
      <c r="B2519" s="8">
        <v>2300</v>
      </c>
      <c r="C2519" s="11">
        <v>54.41</v>
      </c>
      <c r="D2519" s="12">
        <v>54.406999999999996</v>
      </c>
      <c r="E2519" s="9">
        <f t="shared" si="174"/>
        <v>60.694166666666682</v>
      </c>
      <c r="F2519" s="9">
        <f t="shared" si="175"/>
        <v>60.656916666666682</v>
      </c>
      <c r="G2519" s="9">
        <f t="shared" si="176"/>
        <v>3.7250000000000227E-2</v>
      </c>
      <c r="H2519" s="13">
        <v>-5</v>
      </c>
      <c r="I2519" s="13">
        <f t="shared" si="177"/>
        <v>5.0372500000000002</v>
      </c>
      <c r="J2519" s="13">
        <f t="shared" si="178"/>
        <v>1208.94</v>
      </c>
      <c r="K2519" s="13">
        <v>-5</v>
      </c>
      <c r="P2519" s="5"/>
    </row>
    <row r="2520" spans="1:16" hidden="1" x14ac:dyDescent="0.25">
      <c r="A2520" s="7">
        <v>40648</v>
      </c>
      <c r="B2520" s="8">
        <v>0</v>
      </c>
      <c r="C2520" s="11">
        <v>55.42</v>
      </c>
      <c r="D2520" s="12">
        <v>55.42</v>
      </c>
      <c r="E2520" s="9" t="str">
        <f t="shared" si="174"/>
        <v/>
      </c>
      <c r="F2520" s="9" t="str">
        <f t="shared" si="175"/>
        <v/>
      </c>
      <c r="G2520" s="9" t="str">
        <f t="shared" si="176"/>
        <v/>
      </c>
      <c r="H2520" s="13">
        <v>-5</v>
      </c>
      <c r="I2520" s="13" t="str">
        <f t="shared" si="177"/>
        <v/>
      </c>
      <c r="J2520" s="13" t="str">
        <f t="shared" si="178"/>
        <v/>
      </c>
      <c r="K2520" s="13">
        <v>-5</v>
      </c>
      <c r="P2520" s="6"/>
    </row>
    <row r="2521" spans="1:16" hidden="1" x14ac:dyDescent="0.25">
      <c r="A2521" s="7">
        <v>40648</v>
      </c>
      <c r="B2521" s="8">
        <v>100</v>
      </c>
      <c r="C2521" s="11">
        <v>51.47</v>
      </c>
      <c r="D2521" s="12">
        <v>51.472999999999999</v>
      </c>
      <c r="E2521" s="9" t="str">
        <f t="shared" si="174"/>
        <v/>
      </c>
      <c r="F2521" s="9" t="str">
        <f t="shared" si="175"/>
        <v/>
      </c>
      <c r="G2521" s="9" t="str">
        <f t="shared" si="176"/>
        <v/>
      </c>
      <c r="H2521" s="13">
        <v>-5</v>
      </c>
      <c r="I2521" s="13" t="str">
        <f t="shared" si="177"/>
        <v/>
      </c>
      <c r="J2521" s="13" t="str">
        <f t="shared" si="178"/>
        <v/>
      </c>
      <c r="K2521" s="13">
        <v>-5</v>
      </c>
      <c r="P2521" s="5"/>
    </row>
    <row r="2522" spans="1:16" hidden="1" x14ac:dyDescent="0.25">
      <c r="A2522" s="7">
        <v>40648</v>
      </c>
      <c r="B2522" s="8">
        <v>200</v>
      </c>
      <c r="C2522" s="11">
        <v>48.6</v>
      </c>
      <c r="D2522" s="12">
        <v>48.595999999999997</v>
      </c>
      <c r="E2522" s="9" t="str">
        <f t="shared" si="174"/>
        <v/>
      </c>
      <c r="F2522" s="9" t="str">
        <f t="shared" si="175"/>
        <v/>
      </c>
      <c r="G2522" s="9" t="str">
        <f t="shared" si="176"/>
        <v/>
      </c>
      <c r="H2522" s="13">
        <v>-5</v>
      </c>
      <c r="I2522" s="13" t="str">
        <f t="shared" si="177"/>
        <v/>
      </c>
      <c r="J2522" s="13" t="str">
        <f t="shared" si="178"/>
        <v/>
      </c>
      <c r="K2522" s="13">
        <v>-5</v>
      </c>
      <c r="P2522" s="6"/>
    </row>
    <row r="2523" spans="1:16" hidden="1" x14ac:dyDescent="0.25">
      <c r="A2523" s="7">
        <v>40648</v>
      </c>
      <c r="B2523" s="8">
        <v>300</v>
      </c>
      <c r="C2523" s="11">
        <v>48</v>
      </c>
      <c r="D2523" s="12">
        <v>45.908999999999999</v>
      </c>
      <c r="E2523" s="9" t="str">
        <f t="shared" si="174"/>
        <v/>
      </c>
      <c r="F2523" s="9" t="str">
        <f t="shared" si="175"/>
        <v/>
      </c>
      <c r="G2523" s="9" t="str">
        <f t="shared" si="176"/>
        <v/>
      </c>
      <c r="H2523" s="13">
        <v>-5</v>
      </c>
      <c r="I2523" s="13" t="str">
        <f t="shared" si="177"/>
        <v/>
      </c>
      <c r="J2523" s="13" t="str">
        <f t="shared" si="178"/>
        <v/>
      </c>
      <c r="K2523" s="13">
        <v>-5</v>
      </c>
      <c r="P2523" s="5"/>
    </row>
    <row r="2524" spans="1:16" hidden="1" x14ac:dyDescent="0.25">
      <c r="A2524" s="7">
        <v>40648</v>
      </c>
      <c r="B2524" s="8">
        <v>400</v>
      </c>
      <c r="C2524" s="11">
        <v>49.32</v>
      </c>
      <c r="D2524" s="12">
        <v>44.322000000000003</v>
      </c>
      <c r="E2524" s="9" t="str">
        <f t="shared" si="174"/>
        <v/>
      </c>
      <c r="F2524" s="9" t="str">
        <f t="shared" si="175"/>
        <v/>
      </c>
      <c r="G2524" s="9" t="str">
        <f t="shared" si="176"/>
        <v/>
      </c>
      <c r="H2524" s="13">
        <v>-5</v>
      </c>
      <c r="I2524" s="13" t="str">
        <f t="shared" si="177"/>
        <v/>
      </c>
      <c r="J2524" s="13" t="str">
        <f t="shared" si="178"/>
        <v/>
      </c>
      <c r="K2524" s="13">
        <v>-5</v>
      </c>
      <c r="P2524" s="6"/>
    </row>
    <row r="2525" spans="1:16" hidden="1" x14ac:dyDescent="0.25">
      <c r="A2525" s="7">
        <v>40648</v>
      </c>
      <c r="B2525" s="8">
        <v>500</v>
      </c>
      <c r="C2525" s="11">
        <v>53.46</v>
      </c>
      <c r="D2525" s="12">
        <v>52.393000000000001</v>
      </c>
      <c r="E2525" s="9" t="str">
        <f t="shared" si="174"/>
        <v/>
      </c>
      <c r="F2525" s="9" t="str">
        <f t="shared" si="175"/>
        <v/>
      </c>
      <c r="G2525" s="9" t="str">
        <f t="shared" si="176"/>
        <v/>
      </c>
      <c r="H2525" s="13">
        <v>-5</v>
      </c>
      <c r="I2525" s="13" t="str">
        <f t="shared" si="177"/>
        <v/>
      </c>
      <c r="J2525" s="13" t="str">
        <f t="shared" si="178"/>
        <v/>
      </c>
      <c r="K2525" s="13">
        <v>-5</v>
      </c>
      <c r="P2525" s="5"/>
    </row>
    <row r="2526" spans="1:16" hidden="1" x14ac:dyDescent="0.25">
      <c r="A2526" s="7">
        <v>40648</v>
      </c>
      <c r="B2526" s="8">
        <v>600</v>
      </c>
      <c r="C2526" s="11">
        <v>58.4</v>
      </c>
      <c r="D2526" s="12">
        <v>58.402000000000001</v>
      </c>
      <c r="E2526" s="9" t="str">
        <f t="shared" si="174"/>
        <v/>
      </c>
      <c r="F2526" s="9" t="str">
        <f t="shared" si="175"/>
        <v/>
      </c>
      <c r="G2526" s="9" t="str">
        <f t="shared" si="176"/>
        <v/>
      </c>
      <c r="H2526" s="13">
        <v>-5</v>
      </c>
      <c r="I2526" s="13" t="str">
        <f t="shared" si="177"/>
        <v/>
      </c>
      <c r="J2526" s="13" t="str">
        <f t="shared" si="178"/>
        <v/>
      </c>
      <c r="K2526" s="13">
        <v>-5</v>
      </c>
      <c r="P2526" s="6"/>
    </row>
    <row r="2527" spans="1:16" hidden="1" x14ac:dyDescent="0.25">
      <c r="A2527" s="7">
        <v>40648</v>
      </c>
      <c r="B2527" s="8">
        <v>700</v>
      </c>
      <c r="C2527" s="11">
        <v>65.2</v>
      </c>
      <c r="D2527" s="12">
        <v>65.2</v>
      </c>
      <c r="E2527" s="9" t="str">
        <f t="shared" si="174"/>
        <v/>
      </c>
      <c r="F2527" s="9" t="str">
        <f t="shared" si="175"/>
        <v/>
      </c>
      <c r="G2527" s="9" t="str">
        <f t="shared" si="176"/>
        <v/>
      </c>
      <c r="H2527" s="13">
        <v>-5</v>
      </c>
      <c r="I2527" s="13" t="str">
        <f t="shared" si="177"/>
        <v/>
      </c>
      <c r="J2527" s="13" t="str">
        <f t="shared" si="178"/>
        <v/>
      </c>
      <c r="K2527" s="13">
        <v>-5</v>
      </c>
      <c r="P2527" s="5"/>
    </row>
    <row r="2528" spans="1:16" hidden="1" x14ac:dyDescent="0.25">
      <c r="A2528" s="7">
        <v>40648</v>
      </c>
      <c r="B2528" s="8">
        <v>800</v>
      </c>
      <c r="C2528" s="11">
        <v>73.89</v>
      </c>
      <c r="D2528" s="12">
        <v>73.89</v>
      </c>
      <c r="E2528" s="9" t="str">
        <f t="shared" si="174"/>
        <v/>
      </c>
      <c r="F2528" s="9" t="str">
        <f t="shared" si="175"/>
        <v/>
      </c>
      <c r="G2528" s="9" t="str">
        <f t="shared" si="176"/>
        <v/>
      </c>
      <c r="H2528" s="13">
        <v>-5</v>
      </c>
      <c r="I2528" s="13" t="str">
        <f t="shared" si="177"/>
        <v/>
      </c>
      <c r="J2528" s="13" t="str">
        <f t="shared" si="178"/>
        <v/>
      </c>
      <c r="K2528" s="13">
        <v>-5</v>
      </c>
      <c r="P2528" s="6"/>
    </row>
    <row r="2529" spans="1:16" hidden="1" x14ac:dyDescent="0.25">
      <c r="A2529" s="7">
        <v>40648</v>
      </c>
      <c r="B2529" s="8">
        <v>900</v>
      </c>
      <c r="C2529" s="11">
        <v>67.94</v>
      </c>
      <c r="D2529" s="12">
        <v>67.938000000000002</v>
      </c>
      <c r="E2529" s="9" t="str">
        <f t="shared" si="174"/>
        <v/>
      </c>
      <c r="F2529" s="9" t="str">
        <f t="shared" si="175"/>
        <v/>
      </c>
      <c r="G2529" s="9" t="str">
        <f t="shared" si="176"/>
        <v/>
      </c>
      <c r="H2529" s="13">
        <v>-5</v>
      </c>
      <c r="I2529" s="13" t="str">
        <f t="shared" si="177"/>
        <v/>
      </c>
      <c r="J2529" s="13" t="str">
        <f t="shared" si="178"/>
        <v/>
      </c>
      <c r="K2529" s="13">
        <v>-5</v>
      </c>
      <c r="P2529" s="5"/>
    </row>
    <row r="2530" spans="1:16" hidden="1" x14ac:dyDescent="0.25">
      <c r="A2530" s="7">
        <v>40648</v>
      </c>
      <c r="B2530" s="8">
        <v>1000</v>
      </c>
      <c r="C2530" s="11">
        <v>66.98</v>
      </c>
      <c r="D2530" s="12">
        <v>66.978999999999999</v>
      </c>
      <c r="E2530" s="9" t="str">
        <f t="shared" si="174"/>
        <v/>
      </c>
      <c r="F2530" s="9" t="str">
        <f t="shared" si="175"/>
        <v/>
      </c>
      <c r="G2530" s="9" t="str">
        <f t="shared" si="176"/>
        <v/>
      </c>
      <c r="H2530" s="13">
        <v>-5</v>
      </c>
      <c r="I2530" s="13" t="str">
        <f t="shared" si="177"/>
        <v/>
      </c>
      <c r="J2530" s="13" t="str">
        <f t="shared" si="178"/>
        <v/>
      </c>
      <c r="K2530" s="13">
        <v>-5</v>
      </c>
      <c r="P2530" s="6"/>
    </row>
    <row r="2531" spans="1:16" hidden="1" x14ac:dyDescent="0.25">
      <c r="A2531" s="7">
        <v>40648</v>
      </c>
      <c r="B2531" s="8">
        <v>1100</v>
      </c>
      <c r="C2531" s="11">
        <v>66.92</v>
      </c>
      <c r="D2531" s="12">
        <v>66.92</v>
      </c>
      <c r="E2531" s="9" t="str">
        <f t="shared" si="174"/>
        <v/>
      </c>
      <c r="F2531" s="9" t="str">
        <f t="shared" si="175"/>
        <v/>
      </c>
      <c r="G2531" s="9" t="str">
        <f t="shared" si="176"/>
        <v/>
      </c>
      <c r="H2531" s="13">
        <v>-5</v>
      </c>
      <c r="I2531" s="13" t="str">
        <f t="shared" si="177"/>
        <v/>
      </c>
      <c r="J2531" s="13" t="str">
        <f t="shared" si="178"/>
        <v/>
      </c>
      <c r="K2531" s="13">
        <v>-5</v>
      </c>
      <c r="P2531" s="5"/>
    </row>
    <row r="2532" spans="1:16" hidden="1" x14ac:dyDescent="0.25">
      <c r="A2532" s="7">
        <v>40648</v>
      </c>
      <c r="B2532" s="8">
        <v>1200</v>
      </c>
      <c r="C2532" s="11">
        <v>63.45</v>
      </c>
      <c r="D2532" s="12">
        <v>63.45</v>
      </c>
      <c r="E2532" s="9" t="str">
        <f t="shared" si="174"/>
        <v/>
      </c>
      <c r="F2532" s="9" t="str">
        <f t="shared" si="175"/>
        <v/>
      </c>
      <c r="G2532" s="9" t="str">
        <f t="shared" si="176"/>
        <v/>
      </c>
      <c r="H2532" s="13">
        <v>-5</v>
      </c>
      <c r="I2532" s="13" t="str">
        <f t="shared" si="177"/>
        <v/>
      </c>
      <c r="J2532" s="13" t="str">
        <f t="shared" si="178"/>
        <v/>
      </c>
      <c r="K2532" s="13">
        <v>-5</v>
      </c>
      <c r="P2532" s="6"/>
    </row>
    <row r="2533" spans="1:16" hidden="1" x14ac:dyDescent="0.25">
      <c r="A2533" s="7">
        <v>40648</v>
      </c>
      <c r="B2533" s="8">
        <v>1300</v>
      </c>
      <c r="C2533" s="11">
        <v>59.26</v>
      </c>
      <c r="D2533" s="12">
        <v>59.256</v>
      </c>
      <c r="E2533" s="9" t="str">
        <f t="shared" si="174"/>
        <v/>
      </c>
      <c r="F2533" s="9" t="str">
        <f t="shared" si="175"/>
        <v/>
      </c>
      <c r="G2533" s="9" t="str">
        <f t="shared" si="176"/>
        <v/>
      </c>
      <c r="H2533" s="13">
        <v>-5</v>
      </c>
      <c r="I2533" s="13" t="str">
        <f t="shared" si="177"/>
        <v/>
      </c>
      <c r="J2533" s="13" t="str">
        <f t="shared" si="178"/>
        <v/>
      </c>
      <c r="K2533" s="13">
        <v>-5</v>
      </c>
      <c r="P2533" s="5"/>
    </row>
    <row r="2534" spans="1:16" hidden="1" x14ac:dyDescent="0.25">
      <c r="A2534" s="7">
        <v>40648</v>
      </c>
      <c r="B2534" s="8">
        <v>1400</v>
      </c>
      <c r="C2534" s="11">
        <v>57.02</v>
      </c>
      <c r="D2534" s="12">
        <v>57.018000000000001</v>
      </c>
      <c r="E2534" s="9" t="str">
        <f t="shared" si="174"/>
        <v/>
      </c>
      <c r="F2534" s="9" t="str">
        <f t="shared" si="175"/>
        <v/>
      </c>
      <c r="G2534" s="9" t="str">
        <f t="shared" si="176"/>
        <v/>
      </c>
      <c r="H2534" s="13">
        <v>-5</v>
      </c>
      <c r="I2534" s="13" t="str">
        <f t="shared" si="177"/>
        <v/>
      </c>
      <c r="J2534" s="13" t="str">
        <f t="shared" si="178"/>
        <v/>
      </c>
      <c r="K2534" s="13">
        <v>-5</v>
      </c>
      <c r="P2534" s="6"/>
    </row>
    <row r="2535" spans="1:16" hidden="1" x14ac:dyDescent="0.25">
      <c r="A2535" s="7">
        <v>40648</v>
      </c>
      <c r="B2535" s="8">
        <v>1500</v>
      </c>
      <c r="C2535" s="11">
        <v>55.98</v>
      </c>
      <c r="D2535" s="12">
        <v>55.975000000000001</v>
      </c>
      <c r="E2535" s="9" t="str">
        <f t="shared" si="174"/>
        <v/>
      </c>
      <c r="F2535" s="9" t="str">
        <f t="shared" si="175"/>
        <v/>
      </c>
      <c r="G2535" s="9" t="str">
        <f t="shared" si="176"/>
        <v/>
      </c>
      <c r="H2535" s="13">
        <v>-5</v>
      </c>
      <c r="I2535" s="13" t="str">
        <f t="shared" si="177"/>
        <v/>
      </c>
      <c r="J2535" s="13" t="str">
        <f t="shared" si="178"/>
        <v/>
      </c>
      <c r="K2535" s="13">
        <v>-5</v>
      </c>
      <c r="P2535" s="5"/>
    </row>
    <row r="2536" spans="1:16" hidden="1" x14ac:dyDescent="0.25">
      <c r="A2536" s="7">
        <v>40648</v>
      </c>
      <c r="B2536" s="8">
        <v>1600</v>
      </c>
      <c r="C2536" s="11">
        <v>55.37</v>
      </c>
      <c r="D2536" s="12">
        <v>53.023000000000003</v>
      </c>
      <c r="E2536" s="9" t="str">
        <f t="shared" si="174"/>
        <v/>
      </c>
      <c r="F2536" s="9" t="str">
        <f t="shared" si="175"/>
        <v/>
      </c>
      <c r="G2536" s="9" t="str">
        <f t="shared" si="176"/>
        <v/>
      </c>
      <c r="H2536" s="13">
        <v>-5</v>
      </c>
      <c r="I2536" s="13" t="str">
        <f t="shared" si="177"/>
        <v/>
      </c>
      <c r="J2536" s="13" t="str">
        <f t="shared" si="178"/>
        <v/>
      </c>
      <c r="K2536" s="13">
        <v>-5</v>
      </c>
      <c r="P2536" s="6"/>
    </row>
    <row r="2537" spans="1:16" hidden="1" x14ac:dyDescent="0.25">
      <c r="A2537" s="7">
        <v>40648</v>
      </c>
      <c r="B2537" s="8">
        <v>1700</v>
      </c>
      <c r="C2537" s="11">
        <v>55.97</v>
      </c>
      <c r="D2537" s="12">
        <v>51.353000000000002</v>
      </c>
      <c r="E2537" s="9" t="str">
        <f t="shared" si="174"/>
        <v/>
      </c>
      <c r="F2537" s="9" t="str">
        <f t="shared" si="175"/>
        <v/>
      </c>
      <c r="G2537" s="9" t="str">
        <f t="shared" si="176"/>
        <v/>
      </c>
      <c r="H2537" s="13">
        <v>-5</v>
      </c>
      <c r="I2537" s="13" t="str">
        <f t="shared" si="177"/>
        <v/>
      </c>
      <c r="J2537" s="13" t="str">
        <f t="shared" si="178"/>
        <v/>
      </c>
      <c r="K2537" s="13">
        <v>-5</v>
      </c>
      <c r="P2537" s="5"/>
    </row>
    <row r="2538" spans="1:16" hidden="1" x14ac:dyDescent="0.25">
      <c r="A2538" s="7">
        <v>40648</v>
      </c>
      <c r="B2538" s="8">
        <v>1800</v>
      </c>
      <c r="C2538" s="11">
        <v>56.76</v>
      </c>
      <c r="D2538" s="12">
        <v>56.764000000000003</v>
      </c>
      <c r="E2538" s="9" t="str">
        <f t="shared" si="174"/>
        <v/>
      </c>
      <c r="F2538" s="9" t="str">
        <f t="shared" si="175"/>
        <v/>
      </c>
      <c r="G2538" s="9" t="str">
        <f t="shared" si="176"/>
        <v/>
      </c>
      <c r="H2538" s="13">
        <v>-5</v>
      </c>
      <c r="I2538" s="13" t="str">
        <f t="shared" si="177"/>
        <v/>
      </c>
      <c r="J2538" s="13" t="str">
        <f t="shared" si="178"/>
        <v/>
      </c>
      <c r="K2538" s="13">
        <v>-5</v>
      </c>
      <c r="P2538" s="6"/>
    </row>
    <row r="2539" spans="1:16" hidden="1" x14ac:dyDescent="0.25">
      <c r="A2539" s="7">
        <v>40648</v>
      </c>
      <c r="B2539" s="8">
        <v>1900</v>
      </c>
      <c r="C2539" s="11">
        <v>60.07</v>
      </c>
      <c r="D2539" s="12">
        <v>58.575000000000003</v>
      </c>
      <c r="E2539" s="9" t="str">
        <f t="shared" si="174"/>
        <v/>
      </c>
      <c r="F2539" s="9" t="str">
        <f t="shared" si="175"/>
        <v/>
      </c>
      <c r="G2539" s="9" t="str">
        <f t="shared" si="176"/>
        <v/>
      </c>
      <c r="H2539" s="13">
        <v>-5</v>
      </c>
      <c r="I2539" s="13" t="str">
        <f t="shared" si="177"/>
        <v/>
      </c>
      <c r="J2539" s="13" t="str">
        <f t="shared" si="178"/>
        <v/>
      </c>
      <c r="K2539" s="13">
        <v>-5</v>
      </c>
      <c r="P2539" s="5"/>
    </row>
    <row r="2540" spans="1:16" hidden="1" x14ac:dyDescent="0.25">
      <c r="A2540" s="7">
        <v>40648</v>
      </c>
      <c r="B2540" s="8">
        <v>2000</v>
      </c>
      <c r="C2540" s="11">
        <v>63.92</v>
      </c>
      <c r="D2540" s="12">
        <v>63.920999999999999</v>
      </c>
      <c r="E2540" s="9" t="str">
        <f t="shared" si="174"/>
        <v/>
      </c>
      <c r="F2540" s="9" t="str">
        <f t="shared" si="175"/>
        <v/>
      </c>
      <c r="G2540" s="9" t="str">
        <f t="shared" si="176"/>
        <v/>
      </c>
      <c r="H2540" s="13">
        <v>-5</v>
      </c>
      <c r="I2540" s="13" t="str">
        <f t="shared" si="177"/>
        <v/>
      </c>
      <c r="J2540" s="13" t="str">
        <f t="shared" si="178"/>
        <v/>
      </c>
      <c r="K2540" s="13">
        <v>-5</v>
      </c>
      <c r="P2540" s="6"/>
    </row>
    <row r="2541" spans="1:16" hidden="1" x14ac:dyDescent="0.25">
      <c r="A2541" s="7">
        <v>40648</v>
      </c>
      <c r="B2541" s="8">
        <v>2100</v>
      </c>
      <c r="C2541" s="11">
        <v>59.25</v>
      </c>
      <c r="D2541" s="12">
        <v>59.244999999999997</v>
      </c>
      <c r="E2541" s="9" t="str">
        <f t="shared" si="174"/>
        <v/>
      </c>
      <c r="F2541" s="9" t="str">
        <f t="shared" si="175"/>
        <v/>
      </c>
      <c r="G2541" s="9" t="str">
        <f t="shared" si="176"/>
        <v/>
      </c>
      <c r="H2541" s="13">
        <v>-5</v>
      </c>
      <c r="I2541" s="13" t="str">
        <f t="shared" si="177"/>
        <v/>
      </c>
      <c r="J2541" s="13" t="str">
        <f t="shared" si="178"/>
        <v/>
      </c>
      <c r="K2541" s="13">
        <v>-5</v>
      </c>
      <c r="P2541" s="5"/>
    </row>
    <row r="2542" spans="1:16" hidden="1" x14ac:dyDescent="0.25">
      <c r="A2542" s="7">
        <v>40648</v>
      </c>
      <c r="B2542" s="8">
        <v>2200</v>
      </c>
      <c r="C2542" s="11">
        <v>58.47</v>
      </c>
      <c r="D2542" s="12">
        <v>58.466000000000001</v>
      </c>
      <c r="E2542" s="9" t="str">
        <f t="shared" si="174"/>
        <v/>
      </c>
      <c r="F2542" s="9" t="str">
        <f t="shared" si="175"/>
        <v/>
      </c>
      <c r="G2542" s="9" t="str">
        <f t="shared" si="176"/>
        <v/>
      </c>
      <c r="H2542" s="13">
        <v>-5</v>
      </c>
      <c r="I2542" s="13" t="str">
        <f t="shared" si="177"/>
        <v/>
      </c>
      <c r="J2542" s="13" t="str">
        <f t="shared" si="178"/>
        <v/>
      </c>
      <c r="K2542" s="13">
        <v>-5</v>
      </c>
      <c r="P2542" s="6"/>
    </row>
    <row r="2543" spans="1:16" hidden="1" x14ac:dyDescent="0.25">
      <c r="A2543" s="7">
        <v>40648</v>
      </c>
      <c r="B2543" s="8">
        <v>2300</v>
      </c>
      <c r="C2543" s="11">
        <v>55.48</v>
      </c>
      <c r="D2543" s="12">
        <v>55.48</v>
      </c>
      <c r="E2543" s="9">
        <f t="shared" si="174"/>
        <v>58.608333333333327</v>
      </c>
      <c r="F2543" s="9">
        <f t="shared" si="175"/>
        <v>57.915333333333329</v>
      </c>
      <c r="G2543" s="9">
        <f t="shared" si="176"/>
        <v>0.69299999999999784</v>
      </c>
      <c r="H2543" s="13">
        <v>-5</v>
      </c>
      <c r="I2543" s="13">
        <f t="shared" si="177"/>
        <v>5.6929999999999978</v>
      </c>
      <c r="J2543" s="13">
        <f t="shared" si="178"/>
        <v>1366.3199999999995</v>
      </c>
      <c r="K2543" s="13">
        <v>-5</v>
      </c>
      <c r="P2543" s="5"/>
    </row>
    <row r="2544" spans="1:16" hidden="1" x14ac:dyDescent="0.25">
      <c r="A2544" s="7">
        <v>40649</v>
      </c>
      <c r="B2544" s="8">
        <v>0</v>
      </c>
      <c r="C2544" s="11">
        <v>54.94</v>
      </c>
      <c r="D2544" s="12">
        <v>54.939</v>
      </c>
      <c r="E2544" s="9" t="str">
        <f t="shared" si="174"/>
        <v/>
      </c>
      <c r="F2544" s="9" t="str">
        <f t="shared" si="175"/>
        <v/>
      </c>
      <c r="G2544" s="9" t="str">
        <f t="shared" si="176"/>
        <v/>
      </c>
      <c r="H2544" s="13">
        <v>-5</v>
      </c>
      <c r="I2544" s="13" t="str">
        <f t="shared" si="177"/>
        <v/>
      </c>
      <c r="J2544" s="13" t="str">
        <f t="shared" si="178"/>
        <v/>
      </c>
      <c r="K2544" s="13">
        <v>-5</v>
      </c>
      <c r="P2544" s="6"/>
    </row>
    <row r="2545" spans="1:16" hidden="1" x14ac:dyDescent="0.25">
      <c r="A2545" s="7">
        <v>40649</v>
      </c>
      <c r="B2545" s="8">
        <v>100</v>
      </c>
      <c r="C2545" s="11">
        <v>53.19</v>
      </c>
      <c r="D2545" s="12">
        <v>53.192999999999998</v>
      </c>
      <c r="E2545" s="9" t="str">
        <f t="shared" ref="E2545:E2608" si="179">IF(A2545=A2546,"",AVERAGE(C2522:C2545))</f>
        <v/>
      </c>
      <c r="F2545" s="9" t="str">
        <f t="shared" ref="F2545:F2608" si="180">IF(A2545=A2546,"",AVERAGE(D2522:D2545))</f>
        <v/>
      </c>
      <c r="G2545" s="9" t="str">
        <f t="shared" ref="G2545:G2608" si="181">IF(A2545=A2546,"",E2545-F2545)</f>
        <v/>
      </c>
      <c r="H2545" s="13">
        <v>-5</v>
      </c>
      <c r="I2545" s="13" t="str">
        <f t="shared" si="177"/>
        <v/>
      </c>
      <c r="J2545" s="13" t="str">
        <f t="shared" si="178"/>
        <v/>
      </c>
      <c r="K2545" s="13">
        <v>-5</v>
      </c>
      <c r="P2545" s="5"/>
    </row>
    <row r="2546" spans="1:16" hidden="1" x14ac:dyDescent="0.25">
      <c r="A2546" s="7">
        <v>40649</v>
      </c>
      <c r="B2546" s="8">
        <v>200</v>
      </c>
      <c r="C2546" s="11">
        <v>52.05</v>
      </c>
      <c r="D2546" s="12">
        <v>52.048000000000002</v>
      </c>
      <c r="E2546" s="9" t="str">
        <f t="shared" si="179"/>
        <v/>
      </c>
      <c r="F2546" s="9" t="str">
        <f t="shared" si="180"/>
        <v/>
      </c>
      <c r="G2546" s="9" t="str">
        <f t="shared" si="181"/>
        <v/>
      </c>
      <c r="H2546" s="13">
        <v>-5</v>
      </c>
      <c r="I2546" s="13" t="str">
        <f t="shared" si="177"/>
        <v/>
      </c>
      <c r="J2546" s="13" t="str">
        <f t="shared" si="178"/>
        <v/>
      </c>
      <c r="K2546" s="13">
        <v>-5</v>
      </c>
      <c r="P2546" s="6"/>
    </row>
    <row r="2547" spans="1:16" hidden="1" x14ac:dyDescent="0.25">
      <c r="A2547" s="7">
        <v>40649</v>
      </c>
      <c r="B2547" s="8">
        <v>300</v>
      </c>
      <c r="C2547" s="11">
        <v>51.08</v>
      </c>
      <c r="D2547" s="12">
        <v>49.795999999999999</v>
      </c>
      <c r="E2547" s="9" t="str">
        <f t="shared" si="179"/>
        <v/>
      </c>
      <c r="F2547" s="9" t="str">
        <f t="shared" si="180"/>
        <v/>
      </c>
      <c r="G2547" s="9" t="str">
        <f t="shared" si="181"/>
        <v/>
      </c>
      <c r="H2547" s="13">
        <v>-5</v>
      </c>
      <c r="I2547" s="13" t="str">
        <f t="shared" si="177"/>
        <v/>
      </c>
      <c r="J2547" s="13" t="str">
        <f t="shared" si="178"/>
        <v/>
      </c>
      <c r="K2547" s="13">
        <v>-5</v>
      </c>
      <c r="P2547" s="5"/>
    </row>
    <row r="2548" spans="1:16" hidden="1" x14ac:dyDescent="0.25">
      <c r="A2548" s="7">
        <v>40649</v>
      </c>
      <c r="B2548" s="8">
        <v>400</v>
      </c>
      <c r="C2548" s="11">
        <v>52.07</v>
      </c>
      <c r="D2548" s="12">
        <v>37.512</v>
      </c>
      <c r="E2548" s="9" t="str">
        <f t="shared" si="179"/>
        <v/>
      </c>
      <c r="F2548" s="9" t="str">
        <f t="shared" si="180"/>
        <v/>
      </c>
      <c r="G2548" s="9" t="str">
        <f t="shared" si="181"/>
        <v/>
      </c>
      <c r="H2548" s="13">
        <v>-5</v>
      </c>
      <c r="I2548" s="13" t="str">
        <f t="shared" si="177"/>
        <v/>
      </c>
      <c r="J2548" s="13" t="str">
        <f t="shared" si="178"/>
        <v/>
      </c>
      <c r="K2548" s="13">
        <v>-5</v>
      </c>
      <c r="P2548" s="6"/>
    </row>
    <row r="2549" spans="1:16" hidden="1" x14ac:dyDescent="0.25">
      <c r="A2549" s="7">
        <v>40649</v>
      </c>
      <c r="B2549" s="8">
        <v>500</v>
      </c>
      <c r="C2549" s="11">
        <v>52.68</v>
      </c>
      <c r="D2549" s="12">
        <v>44.74</v>
      </c>
      <c r="E2549" s="9" t="str">
        <f t="shared" si="179"/>
        <v/>
      </c>
      <c r="F2549" s="9" t="str">
        <f t="shared" si="180"/>
        <v/>
      </c>
      <c r="G2549" s="9" t="str">
        <f t="shared" si="181"/>
        <v/>
      </c>
      <c r="H2549" s="13">
        <v>-5</v>
      </c>
      <c r="I2549" s="13" t="str">
        <f t="shared" si="177"/>
        <v/>
      </c>
      <c r="J2549" s="13" t="str">
        <f t="shared" si="178"/>
        <v/>
      </c>
      <c r="K2549" s="13">
        <v>-5</v>
      </c>
      <c r="P2549" s="5"/>
    </row>
    <row r="2550" spans="1:16" hidden="1" x14ac:dyDescent="0.25">
      <c r="A2550" s="7">
        <v>40649</v>
      </c>
      <c r="B2550" s="8">
        <v>600</v>
      </c>
      <c r="C2550" s="11">
        <v>52.6</v>
      </c>
      <c r="D2550" s="12">
        <v>48.109000000000002</v>
      </c>
      <c r="E2550" s="9" t="str">
        <f t="shared" si="179"/>
        <v/>
      </c>
      <c r="F2550" s="9" t="str">
        <f t="shared" si="180"/>
        <v/>
      </c>
      <c r="G2550" s="9" t="str">
        <f t="shared" si="181"/>
        <v/>
      </c>
      <c r="H2550" s="13">
        <v>-5</v>
      </c>
      <c r="I2550" s="13" t="str">
        <f t="shared" si="177"/>
        <v/>
      </c>
      <c r="J2550" s="13" t="str">
        <f t="shared" si="178"/>
        <v/>
      </c>
      <c r="K2550" s="13">
        <v>-5</v>
      </c>
      <c r="P2550" s="6"/>
    </row>
    <row r="2551" spans="1:16" hidden="1" x14ac:dyDescent="0.25">
      <c r="A2551" s="7">
        <v>40649</v>
      </c>
      <c r="B2551" s="8">
        <v>700</v>
      </c>
      <c r="C2551" s="11">
        <v>53.77</v>
      </c>
      <c r="D2551" s="12">
        <v>53.771000000000001</v>
      </c>
      <c r="E2551" s="9" t="str">
        <f t="shared" si="179"/>
        <v/>
      </c>
      <c r="F2551" s="9" t="str">
        <f t="shared" si="180"/>
        <v/>
      </c>
      <c r="G2551" s="9" t="str">
        <f t="shared" si="181"/>
        <v/>
      </c>
      <c r="H2551" s="13">
        <v>-5</v>
      </c>
      <c r="I2551" s="13" t="str">
        <f t="shared" si="177"/>
        <v/>
      </c>
      <c r="J2551" s="13" t="str">
        <f t="shared" si="178"/>
        <v/>
      </c>
      <c r="K2551" s="13">
        <v>-5</v>
      </c>
      <c r="P2551" s="5"/>
    </row>
    <row r="2552" spans="1:16" hidden="1" x14ac:dyDescent="0.25">
      <c r="A2552" s="7">
        <v>40649</v>
      </c>
      <c r="B2552" s="8">
        <v>800</v>
      </c>
      <c r="C2552" s="11">
        <v>55.66</v>
      </c>
      <c r="D2552" s="12">
        <v>55.658999999999999</v>
      </c>
      <c r="E2552" s="9" t="str">
        <f t="shared" si="179"/>
        <v/>
      </c>
      <c r="F2552" s="9" t="str">
        <f t="shared" si="180"/>
        <v/>
      </c>
      <c r="G2552" s="9" t="str">
        <f t="shared" si="181"/>
        <v/>
      </c>
      <c r="H2552" s="13">
        <v>-5</v>
      </c>
      <c r="I2552" s="13" t="str">
        <f t="shared" si="177"/>
        <v/>
      </c>
      <c r="J2552" s="13" t="str">
        <f t="shared" si="178"/>
        <v/>
      </c>
      <c r="K2552" s="13">
        <v>-5</v>
      </c>
      <c r="P2552" s="6"/>
    </row>
    <row r="2553" spans="1:16" hidden="1" x14ac:dyDescent="0.25">
      <c r="A2553" s="7">
        <v>40649</v>
      </c>
      <c r="B2553" s="8">
        <v>900</v>
      </c>
      <c r="C2553" s="11">
        <v>56.12</v>
      </c>
      <c r="D2553" s="12">
        <v>56.116999999999997</v>
      </c>
      <c r="E2553" s="9" t="str">
        <f t="shared" si="179"/>
        <v/>
      </c>
      <c r="F2553" s="9" t="str">
        <f t="shared" si="180"/>
        <v/>
      </c>
      <c r="G2553" s="9" t="str">
        <f t="shared" si="181"/>
        <v/>
      </c>
      <c r="H2553" s="13">
        <v>-5</v>
      </c>
      <c r="I2553" s="13" t="str">
        <f t="shared" ref="I2553:I2616" si="182">IF(A2553=A2554,"",MAX(G2553-H2553,0))</f>
        <v/>
      </c>
      <c r="J2553" s="13" t="str">
        <f t="shared" ref="J2553:J2616" si="183">IF(A2553=A2554,"",I2553*10*24)</f>
        <v/>
      </c>
      <c r="K2553" s="13">
        <v>-5</v>
      </c>
      <c r="P2553" s="5"/>
    </row>
    <row r="2554" spans="1:16" hidden="1" x14ac:dyDescent="0.25">
      <c r="A2554" s="7">
        <v>40649</v>
      </c>
      <c r="B2554" s="8">
        <v>1000</v>
      </c>
      <c r="C2554" s="11">
        <v>56.12</v>
      </c>
      <c r="D2554" s="12">
        <v>56.115000000000002</v>
      </c>
      <c r="E2554" s="9" t="str">
        <f t="shared" si="179"/>
        <v/>
      </c>
      <c r="F2554" s="9" t="str">
        <f t="shared" si="180"/>
        <v/>
      </c>
      <c r="G2554" s="9" t="str">
        <f t="shared" si="181"/>
        <v/>
      </c>
      <c r="H2554" s="13">
        <v>-5</v>
      </c>
      <c r="I2554" s="13" t="str">
        <f t="shared" si="182"/>
        <v/>
      </c>
      <c r="J2554" s="13" t="str">
        <f t="shared" si="183"/>
        <v/>
      </c>
      <c r="K2554" s="13">
        <v>-5</v>
      </c>
      <c r="P2554" s="6"/>
    </row>
    <row r="2555" spans="1:16" hidden="1" x14ac:dyDescent="0.25">
      <c r="A2555" s="7">
        <v>40649</v>
      </c>
      <c r="B2555" s="8">
        <v>1100</v>
      </c>
      <c r="C2555" s="11">
        <v>56.18</v>
      </c>
      <c r="D2555" s="12">
        <v>56.177999999999997</v>
      </c>
      <c r="E2555" s="9" t="str">
        <f t="shared" si="179"/>
        <v/>
      </c>
      <c r="F2555" s="9" t="str">
        <f t="shared" si="180"/>
        <v/>
      </c>
      <c r="G2555" s="9" t="str">
        <f t="shared" si="181"/>
        <v/>
      </c>
      <c r="H2555" s="13">
        <v>-5</v>
      </c>
      <c r="I2555" s="13" t="str">
        <f t="shared" si="182"/>
        <v/>
      </c>
      <c r="J2555" s="13" t="str">
        <f t="shared" si="183"/>
        <v/>
      </c>
      <c r="K2555" s="13">
        <v>-5</v>
      </c>
      <c r="P2555" s="5"/>
    </row>
    <row r="2556" spans="1:16" hidden="1" x14ac:dyDescent="0.25">
      <c r="A2556" s="7">
        <v>40649</v>
      </c>
      <c r="B2556" s="8">
        <v>1200</v>
      </c>
      <c r="C2556" s="11">
        <v>56.85</v>
      </c>
      <c r="D2556" s="12">
        <v>56.85</v>
      </c>
      <c r="E2556" s="9" t="str">
        <f t="shared" si="179"/>
        <v/>
      </c>
      <c r="F2556" s="9" t="str">
        <f t="shared" si="180"/>
        <v/>
      </c>
      <c r="G2556" s="9" t="str">
        <f t="shared" si="181"/>
        <v/>
      </c>
      <c r="H2556" s="13">
        <v>-5</v>
      </c>
      <c r="I2556" s="13" t="str">
        <f t="shared" si="182"/>
        <v/>
      </c>
      <c r="J2556" s="13" t="str">
        <f t="shared" si="183"/>
        <v/>
      </c>
      <c r="K2556" s="13">
        <v>-5</v>
      </c>
      <c r="P2556" s="6"/>
    </row>
    <row r="2557" spans="1:16" hidden="1" x14ac:dyDescent="0.25">
      <c r="A2557" s="7">
        <v>40649</v>
      </c>
      <c r="B2557" s="8">
        <v>1300</v>
      </c>
      <c r="C2557" s="11">
        <v>55.01</v>
      </c>
      <c r="D2557" s="12">
        <v>55.014000000000003</v>
      </c>
      <c r="E2557" s="9" t="str">
        <f t="shared" si="179"/>
        <v/>
      </c>
      <c r="F2557" s="9" t="str">
        <f t="shared" si="180"/>
        <v/>
      </c>
      <c r="G2557" s="9" t="str">
        <f t="shared" si="181"/>
        <v/>
      </c>
      <c r="H2557" s="13">
        <v>-5</v>
      </c>
      <c r="I2557" s="13" t="str">
        <f t="shared" si="182"/>
        <v/>
      </c>
      <c r="J2557" s="13" t="str">
        <f t="shared" si="183"/>
        <v/>
      </c>
      <c r="K2557" s="13">
        <v>-5</v>
      </c>
      <c r="P2557" s="5"/>
    </row>
    <row r="2558" spans="1:16" hidden="1" x14ac:dyDescent="0.25">
      <c r="A2558" s="7">
        <v>40649</v>
      </c>
      <c r="B2558" s="8">
        <v>1400</v>
      </c>
      <c r="C2558" s="11">
        <v>52.44</v>
      </c>
      <c r="D2558" s="12">
        <v>52.442</v>
      </c>
      <c r="E2558" s="9" t="str">
        <f t="shared" si="179"/>
        <v/>
      </c>
      <c r="F2558" s="9" t="str">
        <f t="shared" si="180"/>
        <v/>
      </c>
      <c r="G2558" s="9" t="str">
        <f t="shared" si="181"/>
        <v/>
      </c>
      <c r="H2558" s="13">
        <v>-5</v>
      </c>
      <c r="I2558" s="13" t="str">
        <f t="shared" si="182"/>
        <v/>
      </c>
      <c r="J2558" s="13" t="str">
        <f t="shared" si="183"/>
        <v/>
      </c>
      <c r="K2558" s="13">
        <v>-5</v>
      </c>
      <c r="P2558" s="6"/>
    </row>
    <row r="2559" spans="1:16" hidden="1" x14ac:dyDescent="0.25">
      <c r="A2559" s="7">
        <v>40649</v>
      </c>
      <c r="B2559" s="8">
        <v>1500</v>
      </c>
      <c r="C2559" s="11">
        <v>50</v>
      </c>
      <c r="D2559" s="12">
        <v>49.784999999999997</v>
      </c>
      <c r="E2559" s="9" t="str">
        <f t="shared" si="179"/>
        <v/>
      </c>
      <c r="F2559" s="9" t="str">
        <f t="shared" si="180"/>
        <v/>
      </c>
      <c r="G2559" s="9" t="str">
        <f t="shared" si="181"/>
        <v/>
      </c>
      <c r="H2559" s="13">
        <v>-5</v>
      </c>
      <c r="I2559" s="13" t="str">
        <f t="shared" si="182"/>
        <v/>
      </c>
      <c r="J2559" s="13" t="str">
        <f t="shared" si="183"/>
        <v/>
      </c>
      <c r="K2559" s="13">
        <v>-5</v>
      </c>
      <c r="P2559" s="5"/>
    </row>
    <row r="2560" spans="1:16" hidden="1" x14ac:dyDescent="0.25">
      <c r="A2560" s="7">
        <v>40649</v>
      </c>
      <c r="B2560" s="8">
        <v>1600</v>
      </c>
      <c r="C2560" s="11">
        <v>50</v>
      </c>
      <c r="D2560" s="12">
        <v>46</v>
      </c>
      <c r="E2560" s="9" t="str">
        <f t="shared" si="179"/>
        <v/>
      </c>
      <c r="F2560" s="9" t="str">
        <f t="shared" si="180"/>
        <v/>
      </c>
      <c r="G2560" s="9" t="str">
        <f t="shared" si="181"/>
        <v/>
      </c>
      <c r="H2560" s="13">
        <v>-5</v>
      </c>
      <c r="I2560" s="13" t="str">
        <f t="shared" si="182"/>
        <v/>
      </c>
      <c r="J2560" s="13" t="str">
        <f t="shared" si="183"/>
        <v/>
      </c>
      <c r="K2560" s="13">
        <v>-5</v>
      </c>
      <c r="P2560" s="6"/>
    </row>
    <row r="2561" spans="1:16" hidden="1" x14ac:dyDescent="0.25">
      <c r="A2561" s="7">
        <v>40649</v>
      </c>
      <c r="B2561" s="8">
        <v>1700</v>
      </c>
      <c r="C2561" s="11">
        <v>52.57</v>
      </c>
      <c r="D2561" s="12">
        <v>51.481000000000002</v>
      </c>
      <c r="E2561" s="9" t="str">
        <f t="shared" si="179"/>
        <v/>
      </c>
      <c r="F2561" s="9" t="str">
        <f t="shared" si="180"/>
        <v/>
      </c>
      <c r="G2561" s="9" t="str">
        <f t="shared" si="181"/>
        <v/>
      </c>
      <c r="H2561" s="13">
        <v>-5</v>
      </c>
      <c r="I2561" s="13" t="str">
        <f t="shared" si="182"/>
        <v/>
      </c>
      <c r="J2561" s="13" t="str">
        <f t="shared" si="183"/>
        <v/>
      </c>
      <c r="K2561" s="13">
        <v>-5</v>
      </c>
      <c r="P2561" s="5"/>
    </row>
    <row r="2562" spans="1:16" hidden="1" x14ac:dyDescent="0.25">
      <c r="A2562" s="7">
        <v>40649</v>
      </c>
      <c r="B2562" s="8">
        <v>1800</v>
      </c>
      <c r="C2562" s="11">
        <v>55.98</v>
      </c>
      <c r="D2562" s="12">
        <v>50.98</v>
      </c>
      <c r="E2562" s="9" t="str">
        <f t="shared" si="179"/>
        <v/>
      </c>
      <c r="F2562" s="9" t="str">
        <f t="shared" si="180"/>
        <v/>
      </c>
      <c r="G2562" s="9" t="str">
        <f t="shared" si="181"/>
        <v/>
      </c>
      <c r="H2562" s="13">
        <v>-5</v>
      </c>
      <c r="I2562" s="13" t="str">
        <f t="shared" si="182"/>
        <v/>
      </c>
      <c r="J2562" s="13" t="str">
        <f t="shared" si="183"/>
        <v/>
      </c>
      <c r="K2562" s="13">
        <v>-5</v>
      </c>
      <c r="P2562" s="6"/>
    </row>
    <row r="2563" spans="1:16" hidden="1" x14ac:dyDescent="0.25">
      <c r="A2563" s="7">
        <v>40649</v>
      </c>
      <c r="B2563" s="8">
        <v>1900</v>
      </c>
      <c r="C2563" s="11">
        <v>56.17</v>
      </c>
      <c r="D2563" s="12">
        <v>45.941000000000003</v>
      </c>
      <c r="E2563" s="9" t="str">
        <f t="shared" si="179"/>
        <v/>
      </c>
      <c r="F2563" s="9" t="str">
        <f t="shared" si="180"/>
        <v/>
      </c>
      <c r="G2563" s="9" t="str">
        <f t="shared" si="181"/>
        <v/>
      </c>
      <c r="H2563" s="13">
        <v>-5</v>
      </c>
      <c r="I2563" s="13" t="str">
        <f t="shared" si="182"/>
        <v/>
      </c>
      <c r="J2563" s="13" t="str">
        <f t="shared" si="183"/>
        <v/>
      </c>
      <c r="K2563" s="13">
        <v>-5</v>
      </c>
      <c r="P2563" s="5"/>
    </row>
    <row r="2564" spans="1:16" hidden="1" x14ac:dyDescent="0.25">
      <c r="A2564" s="7">
        <v>40649</v>
      </c>
      <c r="B2564" s="8">
        <v>2000</v>
      </c>
      <c r="C2564" s="11">
        <v>59.93</v>
      </c>
      <c r="D2564" s="12">
        <v>53.185000000000002</v>
      </c>
      <c r="E2564" s="9" t="str">
        <f t="shared" si="179"/>
        <v/>
      </c>
      <c r="F2564" s="9" t="str">
        <f t="shared" si="180"/>
        <v/>
      </c>
      <c r="G2564" s="9" t="str">
        <f t="shared" si="181"/>
        <v/>
      </c>
      <c r="H2564" s="13">
        <v>-5</v>
      </c>
      <c r="I2564" s="13" t="str">
        <f t="shared" si="182"/>
        <v/>
      </c>
      <c r="J2564" s="13" t="str">
        <f t="shared" si="183"/>
        <v/>
      </c>
      <c r="K2564" s="13">
        <v>-5</v>
      </c>
      <c r="P2564" s="6"/>
    </row>
    <row r="2565" spans="1:16" hidden="1" x14ac:dyDescent="0.25">
      <c r="A2565" s="7">
        <v>40649</v>
      </c>
      <c r="B2565" s="8">
        <v>2100</v>
      </c>
      <c r="C2565" s="11">
        <v>57.04</v>
      </c>
      <c r="D2565" s="12">
        <v>57.039000000000001</v>
      </c>
      <c r="E2565" s="9" t="str">
        <f t="shared" si="179"/>
        <v/>
      </c>
      <c r="F2565" s="9" t="str">
        <f t="shared" si="180"/>
        <v/>
      </c>
      <c r="G2565" s="9" t="str">
        <f t="shared" si="181"/>
        <v/>
      </c>
      <c r="H2565" s="13">
        <v>-5</v>
      </c>
      <c r="I2565" s="13" t="str">
        <f t="shared" si="182"/>
        <v/>
      </c>
      <c r="J2565" s="13" t="str">
        <f t="shared" si="183"/>
        <v/>
      </c>
      <c r="K2565" s="13">
        <v>-5</v>
      </c>
      <c r="P2565" s="5"/>
    </row>
    <row r="2566" spans="1:16" hidden="1" x14ac:dyDescent="0.25">
      <c r="A2566" s="7">
        <v>40649</v>
      </c>
      <c r="B2566" s="8">
        <v>2200</v>
      </c>
      <c r="C2566" s="11">
        <v>57.13</v>
      </c>
      <c r="D2566" s="12">
        <v>57.13</v>
      </c>
      <c r="E2566" s="9" t="str">
        <f t="shared" si="179"/>
        <v/>
      </c>
      <c r="F2566" s="9" t="str">
        <f t="shared" si="180"/>
        <v/>
      </c>
      <c r="G2566" s="9" t="str">
        <f t="shared" si="181"/>
        <v/>
      </c>
      <c r="H2566" s="13">
        <v>-5</v>
      </c>
      <c r="I2566" s="13" t="str">
        <f t="shared" si="182"/>
        <v/>
      </c>
      <c r="J2566" s="13" t="str">
        <f t="shared" si="183"/>
        <v/>
      </c>
      <c r="K2566" s="13">
        <v>-5</v>
      </c>
      <c r="P2566" s="6"/>
    </row>
    <row r="2567" spans="1:16" hidden="1" x14ac:dyDescent="0.25">
      <c r="A2567" s="7">
        <v>40649</v>
      </c>
      <c r="B2567" s="8">
        <v>2300</v>
      </c>
      <c r="C2567" s="11">
        <v>53.2</v>
      </c>
      <c r="D2567" s="12">
        <v>53.197000000000003</v>
      </c>
      <c r="E2567" s="9">
        <f t="shared" si="179"/>
        <v>54.282500000000006</v>
      </c>
      <c r="F2567" s="9">
        <f t="shared" si="180"/>
        <v>51.967541666666669</v>
      </c>
      <c r="G2567" s="9">
        <f t="shared" si="181"/>
        <v>2.3149583333333368</v>
      </c>
      <c r="H2567" s="13">
        <v>-5</v>
      </c>
      <c r="I2567" s="13">
        <f t="shared" si="182"/>
        <v>7.3149583333333368</v>
      </c>
      <c r="J2567" s="13">
        <f t="shared" si="183"/>
        <v>1755.5900000000008</v>
      </c>
      <c r="K2567" s="13">
        <v>-5</v>
      </c>
      <c r="P2567" s="5"/>
    </row>
    <row r="2568" spans="1:16" hidden="1" x14ac:dyDescent="0.25">
      <c r="A2568" s="7">
        <v>40650</v>
      </c>
      <c r="B2568" s="8">
        <v>0</v>
      </c>
      <c r="C2568" s="11">
        <v>53.4</v>
      </c>
      <c r="D2568" s="12">
        <v>53.398000000000003</v>
      </c>
      <c r="E2568" s="9" t="str">
        <f t="shared" si="179"/>
        <v/>
      </c>
      <c r="F2568" s="9" t="str">
        <f t="shared" si="180"/>
        <v/>
      </c>
      <c r="G2568" s="9" t="str">
        <f t="shared" si="181"/>
        <v/>
      </c>
      <c r="H2568" s="13">
        <v>-5</v>
      </c>
      <c r="I2568" s="13" t="str">
        <f t="shared" si="182"/>
        <v/>
      </c>
      <c r="J2568" s="13" t="str">
        <f t="shared" si="183"/>
        <v/>
      </c>
      <c r="K2568" s="13">
        <v>-5</v>
      </c>
      <c r="P2568" s="6"/>
    </row>
    <row r="2569" spans="1:16" hidden="1" x14ac:dyDescent="0.25">
      <c r="A2569" s="7">
        <v>40650</v>
      </c>
      <c r="B2569" s="8">
        <v>100</v>
      </c>
      <c r="C2569" s="11">
        <v>52.74</v>
      </c>
      <c r="D2569" s="12">
        <v>52.741999999999997</v>
      </c>
      <c r="E2569" s="9" t="str">
        <f t="shared" si="179"/>
        <v/>
      </c>
      <c r="F2569" s="9" t="str">
        <f t="shared" si="180"/>
        <v/>
      </c>
      <c r="G2569" s="9" t="str">
        <f t="shared" si="181"/>
        <v/>
      </c>
      <c r="H2569" s="13">
        <v>-5</v>
      </c>
      <c r="I2569" s="13" t="str">
        <f t="shared" si="182"/>
        <v/>
      </c>
      <c r="J2569" s="13" t="str">
        <f t="shared" si="183"/>
        <v/>
      </c>
      <c r="K2569" s="13">
        <v>-5</v>
      </c>
      <c r="P2569" s="5"/>
    </row>
    <row r="2570" spans="1:16" hidden="1" x14ac:dyDescent="0.25">
      <c r="A2570" s="7">
        <v>40650</v>
      </c>
      <c r="B2570" s="8">
        <v>200</v>
      </c>
      <c r="C2570" s="11">
        <v>49.95</v>
      </c>
      <c r="D2570" s="12">
        <v>49.954000000000001</v>
      </c>
      <c r="E2570" s="9" t="str">
        <f t="shared" si="179"/>
        <v/>
      </c>
      <c r="F2570" s="9" t="str">
        <f t="shared" si="180"/>
        <v/>
      </c>
      <c r="G2570" s="9" t="str">
        <f t="shared" si="181"/>
        <v/>
      </c>
      <c r="H2570" s="13">
        <v>-5</v>
      </c>
      <c r="I2570" s="13" t="str">
        <f t="shared" si="182"/>
        <v/>
      </c>
      <c r="J2570" s="13" t="str">
        <f t="shared" si="183"/>
        <v/>
      </c>
      <c r="K2570" s="13">
        <v>-5</v>
      </c>
      <c r="P2570" s="6"/>
    </row>
    <row r="2571" spans="1:16" hidden="1" x14ac:dyDescent="0.25">
      <c r="A2571" s="7">
        <v>40650</v>
      </c>
      <c r="B2571" s="8">
        <v>300</v>
      </c>
      <c r="C2571" s="11">
        <v>45.28</v>
      </c>
      <c r="D2571" s="12">
        <v>45.283000000000001</v>
      </c>
      <c r="E2571" s="9" t="str">
        <f t="shared" si="179"/>
        <v/>
      </c>
      <c r="F2571" s="9" t="str">
        <f t="shared" si="180"/>
        <v/>
      </c>
      <c r="G2571" s="9" t="str">
        <f t="shared" si="181"/>
        <v/>
      </c>
      <c r="H2571" s="13">
        <v>-5</v>
      </c>
      <c r="I2571" s="13" t="str">
        <f t="shared" si="182"/>
        <v/>
      </c>
      <c r="J2571" s="13" t="str">
        <f t="shared" si="183"/>
        <v/>
      </c>
      <c r="K2571" s="13">
        <v>-5</v>
      </c>
      <c r="P2571" s="5"/>
    </row>
    <row r="2572" spans="1:16" hidden="1" x14ac:dyDescent="0.25">
      <c r="A2572" s="7">
        <v>40650</v>
      </c>
      <c r="B2572" s="8">
        <v>400</v>
      </c>
      <c r="C2572" s="11">
        <v>45.31</v>
      </c>
      <c r="D2572" s="12">
        <v>45.31</v>
      </c>
      <c r="E2572" s="9" t="str">
        <f t="shared" si="179"/>
        <v/>
      </c>
      <c r="F2572" s="9" t="str">
        <f t="shared" si="180"/>
        <v/>
      </c>
      <c r="G2572" s="9" t="str">
        <f t="shared" si="181"/>
        <v/>
      </c>
      <c r="H2572" s="13">
        <v>-5</v>
      </c>
      <c r="I2572" s="13" t="str">
        <f t="shared" si="182"/>
        <v/>
      </c>
      <c r="J2572" s="13" t="str">
        <f t="shared" si="183"/>
        <v/>
      </c>
      <c r="K2572" s="13">
        <v>-5</v>
      </c>
      <c r="P2572" s="6"/>
    </row>
    <row r="2573" spans="1:16" hidden="1" x14ac:dyDescent="0.25">
      <c r="A2573" s="7">
        <v>40650</v>
      </c>
      <c r="B2573" s="8">
        <v>500</v>
      </c>
      <c r="C2573" s="11">
        <v>48.1</v>
      </c>
      <c r="D2573" s="12">
        <v>48.101999999999997</v>
      </c>
      <c r="E2573" s="9" t="str">
        <f t="shared" si="179"/>
        <v/>
      </c>
      <c r="F2573" s="9" t="str">
        <f t="shared" si="180"/>
        <v/>
      </c>
      <c r="G2573" s="9" t="str">
        <f t="shared" si="181"/>
        <v/>
      </c>
      <c r="H2573" s="13">
        <v>-5</v>
      </c>
      <c r="I2573" s="13" t="str">
        <f t="shared" si="182"/>
        <v/>
      </c>
      <c r="J2573" s="13" t="str">
        <f t="shared" si="183"/>
        <v/>
      </c>
      <c r="K2573" s="13">
        <v>-5</v>
      </c>
      <c r="P2573" s="5"/>
    </row>
    <row r="2574" spans="1:16" hidden="1" x14ac:dyDescent="0.25">
      <c r="A2574" s="7">
        <v>40650</v>
      </c>
      <c r="B2574" s="8">
        <v>600</v>
      </c>
      <c r="C2574" s="11">
        <v>44</v>
      </c>
      <c r="D2574" s="12">
        <v>44</v>
      </c>
      <c r="E2574" s="9" t="str">
        <f t="shared" si="179"/>
        <v/>
      </c>
      <c r="F2574" s="9" t="str">
        <f t="shared" si="180"/>
        <v/>
      </c>
      <c r="G2574" s="9" t="str">
        <f t="shared" si="181"/>
        <v/>
      </c>
      <c r="H2574" s="13">
        <v>-5</v>
      </c>
      <c r="I2574" s="13" t="str">
        <f t="shared" si="182"/>
        <v/>
      </c>
      <c r="J2574" s="13" t="str">
        <f t="shared" si="183"/>
        <v/>
      </c>
      <c r="K2574" s="13">
        <v>-5</v>
      </c>
      <c r="P2574" s="6"/>
    </row>
    <row r="2575" spans="1:16" hidden="1" x14ac:dyDescent="0.25">
      <c r="A2575" s="7">
        <v>40650</v>
      </c>
      <c r="B2575" s="8">
        <v>700</v>
      </c>
      <c r="C2575" s="11">
        <v>47.49</v>
      </c>
      <c r="D2575" s="12">
        <v>47.493000000000002</v>
      </c>
      <c r="E2575" s="9" t="str">
        <f t="shared" si="179"/>
        <v/>
      </c>
      <c r="F2575" s="9" t="str">
        <f t="shared" si="180"/>
        <v/>
      </c>
      <c r="G2575" s="9" t="str">
        <f t="shared" si="181"/>
        <v/>
      </c>
      <c r="H2575" s="13">
        <v>-5</v>
      </c>
      <c r="I2575" s="13" t="str">
        <f t="shared" si="182"/>
        <v/>
      </c>
      <c r="J2575" s="13" t="str">
        <f t="shared" si="183"/>
        <v/>
      </c>
      <c r="K2575" s="13">
        <v>-5</v>
      </c>
      <c r="P2575" s="5"/>
    </row>
    <row r="2576" spans="1:16" hidden="1" x14ac:dyDescent="0.25">
      <c r="A2576" s="7">
        <v>40650</v>
      </c>
      <c r="B2576" s="8">
        <v>800</v>
      </c>
      <c r="C2576" s="11">
        <v>49.43</v>
      </c>
      <c r="D2576" s="12">
        <v>49.433</v>
      </c>
      <c r="E2576" s="9" t="str">
        <f t="shared" si="179"/>
        <v/>
      </c>
      <c r="F2576" s="9" t="str">
        <f t="shared" si="180"/>
        <v/>
      </c>
      <c r="G2576" s="9" t="str">
        <f t="shared" si="181"/>
        <v/>
      </c>
      <c r="H2576" s="13">
        <v>-5</v>
      </c>
      <c r="I2576" s="13" t="str">
        <f t="shared" si="182"/>
        <v/>
      </c>
      <c r="J2576" s="13" t="str">
        <f t="shared" si="183"/>
        <v/>
      </c>
      <c r="K2576" s="13">
        <v>-5</v>
      </c>
      <c r="P2576" s="6"/>
    </row>
    <row r="2577" spans="1:16" hidden="1" x14ac:dyDescent="0.25">
      <c r="A2577" s="7">
        <v>40650</v>
      </c>
      <c r="B2577" s="8">
        <v>900</v>
      </c>
      <c r="C2577" s="11">
        <v>51.27</v>
      </c>
      <c r="D2577" s="12">
        <v>51.271999999999998</v>
      </c>
      <c r="E2577" s="9" t="str">
        <f t="shared" si="179"/>
        <v/>
      </c>
      <c r="F2577" s="9" t="str">
        <f t="shared" si="180"/>
        <v/>
      </c>
      <c r="G2577" s="9" t="str">
        <f t="shared" si="181"/>
        <v/>
      </c>
      <c r="H2577" s="13">
        <v>-5</v>
      </c>
      <c r="I2577" s="13" t="str">
        <f t="shared" si="182"/>
        <v/>
      </c>
      <c r="J2577" s="13" t="str">
        <f t="shared" si="183"/>
        <v/>
      </c>
      <c r="K2577" s="13">
        <v>-5</v>
      </c>
      <c r="P2577" s="5"/>
    </row>
    <row r="2578" spans="1:16" hidden="1" x14ac:dyDescent="0.25">
      <c r="A2578" s="7">
        <v>40650</v>
      </c>
      <c r="B2578" s="8">
        <v>1000</v>
      </c>
      <c r="C2578" s="11">
        <v>52.77</v>
      </c>
      <c r="D2578" s="12">
        <v>52.771000000000001</v>
      </c>
      <c r="E2578" s="9" t="str">
        <f t="shared" si="179"/>
        <v/>
      </c>
      <c r="F2578" s="9" t="str">
        <f t="shared" si="180"/>
        <v/>
      </c>
      <c r="G2578" s="9" t="str">
        <f t="shared" si="181"/>
        <v/>
      </c>
      <c r="H2578" s="13">
        <v>-5</v>
      </c>
      <c r="I2578" s="13" t="str">
        <f t="shared" si="182"/>
        <v/>
      </c>
      <c r="J2578" s="13" t="str">
        <f t="shared" si="183"/>
        <v/>
      </c>
      <c r="K2578" s="13">
        <v>-5</v>
      </c>
      <c r="P2578" s="6"/>
    </row>
    <row r="2579" spans="1:16" hidden="1" x14ac:dyDescent="0.25">
      <c r="A2579" s="7">
        <v>40650</v>
      </c>
      <c r="B2579" s="8">
        <v>1100</v>
      </c>
      <c r="C2579" s="11">
        <v>53.02</v>
      </c>
      <c r="D2579" s="12">
        <v>53.023000000000003</v>
      </c>
      <c r="E2579" s="9" t="str">
        <f t="shared" si="179"/>
        <v/>
      </c>
      <c r="F2579" s="9" t="str">
        <f t="shared" si="180"/>
        <v/>
      </c>
      <c r="G2579" s="9" t="str">
        <f t="shared" si="181"/>
        <v/>
      </c>
      <c r="H2579" s="13">
        <v>-5</v>
      </c>
      <c r="I2579" s="13" t="str">
        <f t="shared" si="182"/>
        <v/>
      </c>
      <c r="J2579" s="13" t="str">
        <f t="shared" si="183"/>
        <v/>
      </c>
      <c r="K2579" s="13">
        <v>-5</v>
      </c>
      <c r="P2579" s="5"/>
    </row>
    <row r="2580" spans="1:16" hidden="1" x14ac:dyDescent="0.25">
      <c r="A2580" s="7">
        <v>40650</v>
      </c>
      <c r="B2580" s="8">
        <v>1200</v>
      </c>
      <c r="C2580" s="11">
        <v>53.04</v>
      </c>
      <c r="D2580" s="12">
        <v>53.04</v>
      </c>
      <c r="E2580" s="9" t="str">
        <f t="shared" si="179"/>
        <v/>
      </c>
      <c r="F2580" s="9" t="str">
        <f t="shared" si="180"/>
        <v/>
      </c>
      <c r="G2580" s="9" t="str">
        <f t="shared" si="181"/>
        <v/>
      </c>
      <c r="H2580" s="13">
        <v>-5</v>
      </c>
      <c r="I2580" s="13" t="str">
        <f t="shared" si="182"/>
        <v/>
      </c>
      <c r="J2580" s="13" t="str">
        <f t="shared" si="183"/>
        <v/>
      </c>
      <c r="K2580" s="13">
        <v>-5</v>
      </c>
      <c r="P2580" s="6"/>
    </row>
    <row r="2581" spans="1:16" hidden="1" x14ac:dyDescent="0.25">
      <c r="A2581" s="7">
        <v>40650</v>
      </c>
      <c r="B2581" s="8">
        <v>1300</v>
      </c>
      <c r="C2581" s="11">
        <v>48.18</v>
      </c>
      <c r="D2581" s="12">
        <v>48.179000000000002</v>
      </c>
      <c r="E2581" s="9" t="str">
        <f t="shared" si="179"/>
        <v/>
      </c>
      <c r="F2581" s="9" t="str">
        <f t="shared" si="180"/>
        <v/>
      </c>
      <c r="G2581" s="9" t="str">
        <f t="shared" si="181"/>
        <v/>
      </c>
      <c r="H2581" s="13">
        <v>-5</v>
      </c>
      <c r="I2581" s="13" t="str">
        <f t="shared" si="182"/>
        <v/>
      </c>
      <c r="J2581" s="13" t="str">
        <f t="shared" si="183"/>
        <v/>
      </c>
      <c r="K2581" s="13">
        <v>-5</v>
      </c>
      <c r="P2581" s="5"/>
    </row>
    <row r="2582" spans="1:16" hidden="1" x14ac:dyDescent="0.25">
      <c r="A2582" s="7">
        <v>40650</v>
      </c>
      <c r="B2582" s="8">
        <v>1400</v>
      </c>
      <c r="C2582" s="11">
        <v>41.98</v>
      </c>
      <c r="D2582" s="12">
        <v>41.976999999999997</v>
      </c>
      <c r="E2582" s="9" t="str">
        <f t="shared" si="179"/>
        <v/>
      </c>
      <c r="F2582" s="9" t="str">
        <f t="shared" si="180"/>
        <v/>
      </c>
      <c r="G2582" s="9" t="str">
        <f t="shared" si="181"/>
        <v/>
      </c>
      <c r="H2582" s="13">
        <v>-5</v>
      </c>
      <c r="I2582" s="13" t="str">
        <f t="shared" si="182"/>
        <v/>
      </c>
      <c r="J2582" s="13" t="str">
        <f t="shared" si="183"/>
        <v/>
      </c>
      <c r="K2582" s="13">
        <v>-5</v>
      </c>
      <c r="P2582" s="6"/>
    </row>
    <row r="2583" spans="1:16" hidden="1" x14ac:dyDescent="0.25">
      <c r="A2583" s="7">
        <v>40650</v>
      </c>
      <c r="B2583" s="8">
        <v>1500</v>
      </c>
      <c r="C2583" s="11">
        <v>37.31</v>
      </c>
      <c r="D2583" s="12">
        <v>37.31</v>
      </c>
      <c r="E2583" s="9" t="str">
        <f t="shared" si="179"/>
        <v/>
      </c>
      <c r="F2583" s="9" t="str">
        <f t="shared" si="180"/>
        <v/>
      </c>
      <c r="G2583" s="9" t="str">
        <f t="shared" si="181"/>
        <v/>
      </c>
      <c r="H2583" s="13">
        <v>-5</v>
      </c>
      <c r="I2583" s="13" t="str">
        <f t="shared" si="182"/>
        <v/>
      </c>
      <c r="J2583" s="13" t="str">
        <f t="shared" si="183"/>
        <v/>
      </c>
      <c r="K2583" s="13">
        <v>-5</v>
      </c>
      <c r="P2583" s="5"/>
    </row>
    <row r="2584" spans="1:16" hidden="1" x14ac:dyDescent="0.25">
      <c r="A2584" s="7">
        <v>40650</v>
      </c>
      <c r="B2584" s="8">
        <v>1600</v>
      </c>
      <c r="C2584" s="11">
        <v>40.950000000000003</v>
      </c>
      <c r="D2584" s="12">
        <v>28.097999999999999</v>
      </c>
      <c r="E2584" s="9" t="str">
        <f t="shared" si="179"/>
        <v/>
      </c>
      <c r="F2584" s="9" t="str">
        <f t="shared" si="180"/>
        <v/>
      </c>
      <c r="G2584" s="9" t="str">
        <f t="shared" si="181"/>
        <v/>
      </c>
      <c r="H2584" s="13">
        <v>-5</v>
      </c>
      <c r="I2584" s="13" t="str">
        <f t="shared" si="182"/>
        <v/>
      </c>
      <c r="J2584" s="13" t="str">
        <f t="shared" si="183"/>
        <v/>
      </c>
      <c r="K2584" s="13">
        <v>-5</v>
      </c>
      <c r="P2584" s="6"/>
    </row>
    <row r="2585" spans="1:16" hidden="1" x14ac:dyDescent="0.25">
      <c r="A2585" s="7">
        <v>40650</v>
      </c>
      <c r="B2585" s="8">
        <v>1700</v>
      </c>
      <c r="C2585" s="11">
        <v>49.58</v>
      </c>
      <c r="D2585" s="12">
        <v>39.597999999999999</v>
      </c>
      <c r="E2585" s="9" t="str">
        <f t="shared" si="179"/>
        <v/>
      </c>
      <c r="F2585" s="9" t="str">
        <f t="shared" si="180"/>
        <v/>
      </c>
      <c r="G2585" s="9" t="str">
        <f t="shared" si="181"/>
        <v/>
      </c>
      <c r="H2585" s="13">
        <v>-5</v>
      </c>
      <c r="I2585" s="13" t="str">
        <f t="shared" si="182"/>
        <v/>
      </c>
      <c r="J2585" s="13" t="str">
        <f t="shared" si="183"/>
        <v/>
      </c>
      <c r="K2585" s="13">
        <v>-5</v>
      </c>
      <c r="P2585" s="5"/>
    </row>
    <row r="2586" spans="1:16" hidden="1" x14ac:dyDescent="0.25">
      <c r="A2586" s="7">
        <v>40650</v>
      </c>
      <c r="B2586" s="8">
        <v>1800</v>
      </c>
      <c r="C2586" s="11">
        <v>51.23</v>
      </c>
      <c r="D2586" s="12">
        <v>49.04</v>
      </c>
      <c r="E2586" s="9" t="str">
        <f t="shared" si="179"/>
        <v/>
      </c>
      <c r="F2586" s="9" t="str">
        <f t="shared" si="180"/>
        <v/>
      </c>
      <c r="G2586" s="9" t="str">
        <f t="shared" si="181"/>
        <v/>
      </c>
      <c r="H2586" s="13">
        <v>-5</v>
      </c>
      <c r="I2586" s="13" t="str">
        <f t="shared" si="182"/>
        <v/>
      </c>
      <c r="J2586" s="13" t="str">
        <f t="shared" si="183"/>
        <v/>
      </c>
      <c r="K2586" s="13">
        <v>-5</v>
      </c>
      <c r="P2586" s="6"/>
    </row>
    <row r="2587" spans="1:16" hidden="1" x14ac:dyDescent="0.25">
      <c r="A2587" s="7">
        <v>40650</v>
      </c>
      <c r="B2587" s="8">
        <v>1900</v>
      </c>
      <c r="C2587" s="11">
        <v>54.76</v>
      </c>
      <c r="D2587" s="12">
        <v>53.026000000000003</v>
      </c>
      <c r="E2587" s="9" t="str">
        <f t="shared" si="179"/>
        <v/>
      </c>
      <c r="F2587" s="9" t="str">
        <f t="shared" si="180"/>
        <v/>
      </c>
      <c r="G2587" s="9" t="str">
        <f t="shared" si="181"/>
        <v/>
      </c>
      <c r="H2587" s="13">
        <v>-5</v>
      </c>
      <c r="I2587" s="13" t="str">
        <f t="shared" si="182"/>
        <v/>
      </c>
      <c r="J2587" s="13" t="str">
        <f t="shared" si="183"/>
        <v/>
      </c>
      <c r="K2587" s="13">
        <v>-5</v>
      </c>
      <c r="P2587" s="5"/>
    </row>
    <row r="2588" spans="1:16" hidden="1" x14ac:dyDescent="0.25">
      <c r="A2588" s="7">
        <v>40650</v>
      </c>
      <c r="B2588" s="8">
        <v>2000</v>
      </c>
      <c r="C2588" s="11">
        <v>56.46</v>
      </c>
      <c r="D2588" s="12">
        <v>56.465000000000003</v>
      </c>
      <c r="E2588" s="9" t="str">
        <f t="shared" si="179"/>
        <v/>
      </c>
      <c r="F2588" s="9" t="str">
        <f t="shared" si="180"/>
        <v/>
      </c>
      <c r="G2588" s="9" t="str">
        <f t="shared" si="181"/>
        <v/>
      </c>
      <c r="H2588" s="13">
        <v>-5</v>
      </c>
      <c r="I2588" s="13" t="str">
        <f t="shared" si="182"/>
        <v/>
      </c>
      <c r="J2588" s="13" t="str">
        <f t="shared" si="183"/>
        <v/>
      </c>
      <c r="K2588" s="13">
        <v>-5</v>
      </c>
      <c r="P2588" s="6"/>
    </row>
    <row r="2589" spans="1:16" hidden="1" x14ac:dyDescent="0.25">
      <c r="A2589" s="7">
        <v>40650</v>
      </c>
      <c r="B2589" s="8">
        <v>2100</v>
      </c>
      <c r="C2589" s="11">
        <v>56.7</v>
      </c>
      <c r="D2589" s="12">
        <v>56.704000000000001</v>
      </c>
      <c r="E2589" s="9" t="str">
        <f t="shared" si="179"/>
        <v/>
      </c>
      <c r="F2589" s="9" t="str">
        <f t="shared" si="180"/>
        <v/>
      </c>
      <c r="G2589" s="9" t="str">
        <f t="shared" si="181"/>
        <v/>
      </c>
      <c r="H2589" s="13">
        <v>-5</v>
      </c>
      <c r="I2589" s="13" t="str">
        <f t="shared" si="182"/>
        <v/>
      </c>
      <c r="J2589" s="13" t="str">
        <f t="shared" si="183"/>
        <v/>
      </c>
      <c r="K2589" s="13">
        <v>-5</v>
      </c>
      <c r="P2589" s="5"/>
    </row>
    <row r="2590" spans="1:16" hidden="1" x14ac:dyDescent="0.25">
      <c r="A2590" s="7">
        <v>40650</v>
      </c>
      <c r="B2590" s="8">
        <v>2200</v>
      </c>
      <c r="C2590" s="11">
        <v>57.22</v>
      </c>
      <c r="D2590" s="12">
        <v>57.222999999999999</v>
      </c>
      <c r="E2590" s="9" t="str">
        <f t="shared" si="179"/>
        <v/>
      </c>
      <c r="F2590" s="9" t="str">
        <f t="shared" si="180"/>
        <v/>
      </c>
      <c r="G2590" s="9" t="str">
        <f t="shared" si="181"/>
        <v/>
      </c>
      <c r="H2590" s="13">
        <v>-5</v>
      </c>
      <c r="I2590" s="13" t="str">
        <f t="shared" si="182"/>
        <v/>
      </c>
      <c r="J2590" s="13" t="str">
        <f t="shared" si="183"/>
        <v/>
      </c>
      <c r="K2590" s="13">
        <v>-5</v>
      </c>
      <c r="P2590" s="6"/>
    </row>
    <row r="2591" spans="1:16" hidden="1" x14ac:dyDescent="0.25">
      <c r="A2591" s="7">
        <v>40650</v>
      </c>
      <c r="B2591" s="8">
        <v>2300</v>
      </c>
      <c r="C2591" s="11">
        <v>52.71</v>
      </c>
      <c r="D2591" s="12">
        <v>52.707000000000001</v>
      </c>
      <c r="E2591" s="9">
        <f t="shared" si="179"/>
        <v>49.70333333333334</v>
      </c>
      <c r="F2591" s="9">
        <f t="shared" si="180"/>
        <v>48.589499999999987</v>
      </c>
      <c r="G2591" s="9">
        <f t="shared" si="181"/>
        <v>1.1138333333333534</v>
      </c>
      <c r="H2591" s="13">
        <v>-5</v>
      </c>
      <c r="I2591" s="13">
        <f t="shared" si="182"/>
        <v>6.1138333333333534</v>
      </c>
      <c r="J2591" s="13">
        <f t="shared" si="183"/>
        <v>1467.3200000000047</v>
      </c>
      <c r="K2591" s="13">
        <v>-5</v>
      </c>
      <c r="P2591" s="5"/>
    </row>
    <row r="2592" spans="1:16" hidden="1" x14ac:dyDescent="0.25">
      <c r="A2592" s="7">
        <v>40651</v>
      </c>
      <c r="B2592" s="8">
        <v>0</v>
      </c>
      <c r="C2592" s="11">
        <v>49.57</v>
      </c>
      <c r="D2592" s="12">
        <v>49.573999999999998</v>
      </c>
      <c r="E2592" s="9" t="str">
        <f t="shared" si="179"/>
        <v/>
      </c>
      <c r="F2592" s="9" t="str">
        <f t="shared" si="180"/>
        <v/>
      </c>
      <c r="G2592" s="9" t="str">
        <f t="shared" si="181"/>
        <v/>
      </c>
      <c r="H2592" s="13">
        <v>-5</v>
      </c>
      <c r="I2592" s="13" t="str">
        <f t="shared" si="182"/>
        <v/>
      </c>
      <c r="J2592" s="13" t="str">
        <f t="shared" si="183"/>
        <v/>
      </c>
      <c r="K2592" s="13">
        <v>-5</v>
      </c>
      <c r="P2592" s="6"/>
    </row>
    <row r="2593" spans="1:16" hidden="1" x14ac:dyDescent="0.25">
      <c r="A2593" s="7">
        <v>40651</v>
      </c>
      <c r="B2593" s="8">
        <v>100</v>
      </c>
      <c r="C2593" s="11">
        <v>47.82</v>
      </c>
      <c r="D2593" s="12">
        <v>47.82</v>
      </c>
      <c r="E2593" s="9" t="str">
        <f t="shared" si="179"/>
        <v/>
      </c>
      <c r="F2593" s="9" t="str">
        <f t="shared" si="180"/>
        <v/>
      </c>
      <c r="G2593" s="9" t="str">
        <f t="shared" si="181"/>
        <v/>
      </c>
      <c r="H2593" s="13">
        <v>-5</v>
      </c>
      <c r="I2593" s="13" t="str">
        <f t="shared" si="182"/>
        <v/>
      </c>
      <c r="J2593" s="13" t="str">
        <f t="shared" si="183"/>
        <v/>
      </c>
      <c r="K2593" s="13">
        <v>-5</v>
      </c>
      <c r="P2593" s="5"/>
    </row>
    <row r="2594" spans="1:16" hidden="1" x14ac:dyDescent="0.25">
      <c r="A2594" s="7">
        <v>40651</v>
      </c>
      <c r="B2594" s="8">
        <v>200</v>
      </c>
      <c r="C2594" s="11">
        <v>45.44</v>
      </c>
      <c r="D2594" s="12">
        <v>45.436999999999998</v>
      </c>
      <c r="E2594" s="9" t="str">
        <f t="shared" si="179"/>
        <v/>
      </c>
      <c r="F2594" s="9" t="str">
        <f t="shared" si="180"/>
        <v/>
      </c>
      <c r="G2594" s="9" t="str">
        <f t="shared" si="181"/>
        <v/>
      </c>
      <c r="H2594" s="13">
        <v>-5</v>
      </c>
      <c r="I2594" s="13" t="str">
        <f t="shared" si="182"/>
        <v/>
      </c>
      <c r="J2594" s="13" t="str">
        <f t="shared" si="183"/>
        <v/>
      </c>
      <c r="K2594" s="13">
        <v>-5</v>
      </c>
      <c r="P2594" s="6"/>
    </row>
    <row r="2595" spans="1:16" hidden="1" x14ac:dyDescent="0.25">
      <c r="A2595" s="7">
        <v>40651</v>
      </c>
      <c r="B2595" s="8">
        <v>300</v>
      </c>
      <c r="C2595" s="11">
        <v>44.8</v>
      </c>
      <c r="D2595" s="12">
        <v>44.613</v>
      </c>
      <c r="E2595" s="9" t="str">
        <f t="shared" si="179"/>
        <v/>
      </c>
      <c r="F2595" s="9" t="str">
        <f t="shared" si="180"/>
        <v/>
      </c>
      <c r="G2595" s="9" t="str">
        <f t="shared" si="181"/>
        <v/>
      </c>
      <c r="H2595" s="13">
        <v>-5</v>
      </c>
      <c r="I2595" s="13" t="str">
        <f t="shared" si="182"/>
        <v/>
      </c>
      <c r="J2595" s="13" t="str">
        <f t="shared" si="183"/>
        <v/>
      </c>
      <c r="K2595" s="13">
        <v>-5</v>
      </c>
      <c r="P2595" s="5"/>
    </row>
    <row r="2596" spans="1:16" hidden="1" x14ac:dyDescent="0.25">
      <c r="A2596" s="7">
        <v>40651</v>
      </c>
      <c r="B2596" s="8">
        <v>400</v>
      </c>
      <c r="C2596" s="11">
        <v>45.14</v>
      </c>
      <c r="D2596" s="12">
        <v>44.991</v>
      </c>
      <c r="E2596" s="9" t="str">
        <f t="shared" si="179"/>
        <v/>
      </c>
      <c r="F2596" s="9" t="str">
        <f t="shared" si="180"/>
        <v/>
      </c>
      <c r="G2596" s="9" t="str">
        <f t="shared" si="181"/>
        <v/>
      </c>
      <c r="H2596" s="13">
        <v>-5</v>
      </c>
      <c r="I2596" s="13" t="str">
        <f t="shared" si="182"/>
        <v/>
      </c>
      <c r="J2596" s="13" t="str">
        <f t="shared" si="183"/>
        <v/>
      </c>
      <c r="K2596" s="13">
        <v>-5</v>
      </c>
      <c r="P2596" s="6"/>
    </row>
    <row r="2597" spans="1:16" hidden="1" x14ac:dyDescent="0.25">
      <c r="A2597" s="7">
        <v>40651</v>
      </c>
      <c r="B2597" s="8">
        <v>500</v>
      </c>
      <c r="C2597" s="11">
        <v>50.14</v>
      </c>
      <c r="D2597" s="12">
        <v>50.14</v>
      </c>
      <c r="E2597" s="9" t="str">
        <f t="shared" si="179"/>
        <v/>
      </c>
      <c r="F2597" s="9" t="str">
        <f t="shared" si="180"/>
        <v/>
      </c>
      <c r="G2597" s="9" t="str">
        <f t="shared" si="181"/>
        <v/>
      </c>
      <c r="H2597" s="13">
        <v>-5</v>
      </c>
      <c r="I2597" s="13" t="str">
        <f t="shared" si="182"/>
        <v/>
      </c>
      <c r="J2597" s="13" t="str">
        <f t="shared" si="183"/>
        <v/>
      </c>
      <c r="K2597" s="13">
        <v>-5</v>
      </c>
      <c r="P2597" s="5"/>
    </row>
    <row r="2598" spans="1:16" hidden="1" x14ac:dyDescent="0.25">
      <c r="A2598" s="7">
        <v>40651</v>
      </c>
      <c r="B2598" s="8">
        <v>600</v>
      </c>
      <c r="C2598" s="11">
        <v>61.75</v>
      </c>
      <c r="D2598" s="12">
        <v>61.750999999999998</v>
      </c>
      <c r="E2598" s="9" t="str">
        <f t="shared" si="179"/>
        <v/>
      </c>
      <c r="F2598" s="9" t="str">
        <f t="shared" si="180"/>
        <v/>
      </c>
      <c r="G2598" s="9" t="str">
        <f t="shared" si="181"/>
        <v/>
      </c>
      <c r="H2598" s="13">
        <v>-5</v>
      </c>
      <c r="I2598" s="13" t="str">
        <f t="shared" si="182"/>
        <v/>
      </c>
      <c r="J2598" s="13" t="str">
        <f t="shared" si="183"/>
        <v/>
      </c>
      <c r="K2598" s="13">
        <v>-5</v>
      </c>
      <c r="P2598" s="6"/>
    </row>
    <row r="2599" spans="1:16" hidden="1" x14ac:dyDescent="0.25">
      <c r="A2599" s="7">
        <v>40651</v>
      </c>
      <c r="B2599" s="8">
        <v>700</v>
      </c>
      <c r="C2599" s="11">
        <v>65.510000000000005</v>
      </c>
      <c r="D2599" s="12">
        <v>65.510000000000005</v>
      </c>
      <c r="E2599" s="9" t="str">
        <f t="shared" si="179"/>
        <v/>
      </c>
      <c r="F2599" s="9" t="str">
        <f t="shared" si="180"/>
        <v/>
      </c>
      <c r="G2599" s="9" t="str">
        <f t="shared" si="181"/>
        <v/>
      </c>
      <c r="H2599" s="13">
        <v>-5</v>
      </c>
      <c r="I2599" s="13" t="str">
        <f t="shared" si="182"/>
        <v/>
      </c>
      <c r="J2599" s="13" t="str">
        <f t="shared" si="183"/>
        <v/>
      </c>
      <c r="K2599" s="13">
        <v>-5</v>
      </c>
      <c r="P2599" s="5"/>
    </row>
    <row r="2600" spans="1:16" hidden="1" x14ac:dyDescent="0.25">
      <c r="A2600" s="7">
        <v>40651</v>
      </c>
      <c r="B2600" s="8">
        <v>800</v>
      </c>
      <c r="C2600" s="11">
        <v>69.099999999999994</v>
      </c>
      <c r="D2600" s="12">
        <v>69.094999999999999</v>
      </c>
      <c r="E2600" s="9" t="str">
        <f t="shared" si="179"/>
        <v/>
      </c>
      <c r="F2600" s="9" t="str">
        <f t="shared" si="180"/>
        <v/>
      </c>
      <c r="G2600" s="9" t="str">
        <f t="shared" si="181"/>
        <v/>
      </c>
      <c r="H2600" s="13">
        <v>-5</v>
      </c>
      <c r="I2600" s="13" t="str">
        <f t="shared" si="182"/>
        <v/>
      </c>
      <c r="J2600" s="13" t="str">
        <f t="shared" si="183"/>
        <v/>
      </c>
      <c r="K2600" s="13">
        <v>-5</v>
      </c>
      <c r="P2600" s="6"/>
    </row>
    <row r="2601" spans="1:16" hidden="1" x14ac:dyDescent="0.25">
      <c r="A2601" s="7">
        <v>40651</v>
      </c>
      <c r="B2601" s="8">
        <v>900</v>
      </c>
      <c r="C2601" s="11">
        <v>69.510000000000005</v>
      </c>
      <c r="D2601" s="12">
        <v>69.506</v>
      </c>
      <c r="E2601" s="9" t="str">
        <f t="shared" si="179"/>
        <v/>
      </c>
      <c r="F2601" s="9" t="str">
        <f t="shared" si="180"/>
        <v/>
      </c>
      <c r="G2601" s="9" t="str">
        <f t="shared" si="181"/>
        <v/>
      </c>
      <c r="H2601" s="13">
        <v>-5</v>
      </c>
      <c r="I2601" s="13" t="str">
        <f t="shared" si="182"/>
        <v/>
      </c>
      <c r="J2601" s="13" t="str">
        <f t="shared" si="183"/>
        <v/>
      </c>
      <c r="K2601" s="13">
        <v>-5</v>
      </c>
      <c r="P2601" s="5"/>
    </row>
    <row r="2602" spans="1:16" hidden="1" x14ac:dyDescent="0.25">
      <c r="A2602" s="7">
        <v>40651</v>
      </c>
      <c r="B2602" s="8">
        <v>1000</v>
      </c>
      <c r="C2602" s="11">
        <v>67.989999999999995</v>
      </c>
      <c r="D2602" s="12">
        <v>67.994</v>
      </c>
      <c r="E2602" s="9" t="str">
        <f t="shared" si="179"/>
        <v/>
      </c>
      <c r="F2602" s="9" t="str">
        <f t="shared" si="180"/>
        <v/>
      </c>
      <c r="G2602" s="9" t="str">
        <f t="shared" si="181"/>
        <v/>
      </c>
      <c r="H2602" s="13">
        <v>-5</v>
      </c>
      <c r="I2602" s="13" t="str">
        <f t="shared" si="182"/>
        <v/>
      </c>
      <c r="J2602" s="13" t="str">
        <f t="shared" si="183"/>
        <v/>
      </c>
      <c r="K2602" s="13">
        <v>-5</v>
      </c>
      <c r="P2602" s="6"/>
    </row>
    <row r="2603" spans="1:16" hidden="1" x14ac:dyDescent="0.25">
      <c r="A2603" s="7">
        <v>40651</v>
      </c>
      <c r="B2603" s="8">
        <v>1100</v>
      </c>
      <c r="C2603" s="11">
        <v>67.959999999999994</v>
      </c>
      <c r="D2603" s="12">
        <v>67.956999999999994</v>
      </c>
      <c r="E2603" s="9" t="str">
        <f t="shared" si="179"/>
        <v/>
      </c>
      <c r="F2603" s="9" t="str">
        <f t="shared" si="180"/>
        <v/>
      </c>
      <c r="G2603" s="9" t="str">
        <f t="shared" si="181"/>
        <v/>
      </c>
      <c r="H2603" s="13">
        <v>-5</v>
      </c>
      <c r="I2603" s="13" t="str">
        <f t="shared" si="182"/>
        <v/>
      </c>
      <c r="J2603" s="13" t="str">
        <f t="shared" si="183"/>
        <v/>
      </c>
      <c r="K2603" s="13">
        <v>-5</v>
      </c>
      <c r="P2603" s="5"/>
    </row>
    <row r="2604" spans="1:16" hidden="1" x14ac:dyDescent="0.25">
      <c r="A2604" s="7">
        <v>40651</v>
      </c>
      <c r="B2604" s="8">
        <v>1200</v>
      </c>
      <c r="C2604" s="11">
        <v>65.069999999999993</v>
      </c>
      <c r="D2604" s="12">
        <v>65.066999999999993</v>
      </c>
      <c r="E2604" s="9" t="str">
        <f t="shared" si="179"/>
        <v/>
      </c>
      <c r="F2604" s="9" t="str">
        <f t="shared" si="180"/>
        <v/>
      </c>
      <c r="G2604" s="9" t="str">
        <f t="shared" si="181"/>
        <v/>
      </c>
      <c r="H2604" s="13">
        <v>-5</v>
      </c>
      <c r="I2604" s="13" t="str">
        <f t="shared" si="182"/>
        <v/>
      </c>
      <c r="J2604" s="13" t="str">
        <f t="shared" si="183"/>
        <v/>
      </c>
      <c r="K2604" s="13">
        <v>-5</v>
      </c>
      <c r="P2604" s="6"/>
    </row>
    <row r="2605" spans="1:16" hidden="1" x14ac:dyDescent="0.25">
      <c r="A2605" s="7">
        <v>40651</v>
      </c>
      <c r="B2605" s="8">
        <v>1300</v>
      </c>
      <c r="C2605" s="11">
        <v>66.099999999999994</v>
      </c>
      <c r="D2605" s="12">
        <v>66.096000000000004</v>
      </c>
      <c r="E2605" s="9" t="str">
        <f t="shared" si="179"/>
        <v/>
      </c>
      <c r="F2605" s="9" t="str">
        <f t="shared" si="180"/>
        <v/>
      </c>
      <c r="G2605" s="9" t="str">
        <f t="shared" si="181"/>
        <v/>
      </c>
      <c r="H2605" s="13">
        <v>-5</v>
      </c>
      <c r="I2605" s="13" t="str">
        <f t="shared" si="182"/>
        <v/>
      </c>
      <c r="J2605" s="13" t="str">
        <f t="shared" si="183"/>
        <v/>
      </c>
      <c r="K2605" s="13">
        <v>-5</v>
      </c>
      <c r="P2605" s="5"/>
    </row>
    <row r="2606" spans="1:16" hidden="1" x14ac:dyDescent="0.25">
      <c r="A2606" s="7">
        <v>40651</v>
      </c>
      <c r="B2606" s="8">
        <v>1400</v>
      </c>
      <c r="C2606" s="11">
        <v>64.83</v>
      </c>
      <c r="D2606" s="12">
        <v>64.828999999999994</v>
      </c>
      <c r="E2606" s="9" t="str">
        <f t="shared" si="179"/>
        <v/>
      </c>
      <c r="F2606" s="9" t="str">
        <f t="shared" si="180"/>
        <v/>
      </c>
      <c r="G2606" s="9" t="str">
        <f t="shared" si="181"/>
        <v/>
      </c>
      <c r="H2606" s="13">
        <v>-5</v>
      </c>
      <c r="I2606" s="13" t="str">
        <f t="shared" si="182"/>
        <v/>
      </c>
      <c r="J2606" s="13" t="str">
        <f t="shared" si="183"/>
        <v/>
      </c>
      <c r="K2606" s="13">
        <v>-5</v>
      </c>
      <c r="P2606" s="6"/>
    </row>
    <row r="2607" spans="1:16" hidden="1" x14ac:dyDescent="0.25">
      <c r="A2607" s="7">
        <v>40651</v>
      </c>
      <c r="B2607" s="8">
        <v>1500</v>
      </c>
      <c r="C2607" s="11">
        <v>61.27</v>
      </c>
      <c r="D2607" s="12">
        <v>61.273000000000003</v>
      </c>
      <c r="E2607" s="9" t="str">
        <f t="shared" si="179"/>
        <v/>
      </c>
      <c r="F2607" s="9" t="str">
        <f t="shared" si="180"/>
        <v/>
      </c>
      <c r="G2607" s="9" t="str">
        <f t="shared" si="181"/>
        <v/>
      </c>
      <c r="H2607" s="13">
        <v>-5</v>
      </c>
      <c r="I2607" s="13" t="str">
        <f t="shared" si="182"/>
        <v/>
      </c>
      <c r="J2607" s="13" t="str">
        <f t="shared" si="183"/>
        <v/>
      </c>
      <c r="K2607" s="13">
        <v>-5</v>
      </c>
      <c r="P2607" s="5"/>
    </row>
    <row r="2608" spans="1:16" hidden="1" x14ac:dyDescent="0.25">
      <c r="A2608" s="7">
        <v>40651</v>
      </c>
      <c r="B2608" s="8">
        <v>1600</v>
      </c>
      <c r="C2608" s="11">
        <v>57.22</v>
      </c>
      <c r="D2608" s="12">
        <v>57.218000000000004</v>
      </c>
      <c r="E2608" s="9" t="str">
        <f t="shared" si="179"/>
        <v/>
      </c>
      <c r="F2608" s="9" t="str">
        <f t="shared" si="180"/>
        <v/>
      </c>
      <c r="G2608" s="9" t="str">
        <f t="shared" si="181"/>
        <v/>
      </c>
      <c r="H2608" s="13">
        <v>-5</v>
      </c>
      <c r="I2608" s="13" t="str">
        <f t="shared" si="182"/>
        <v/>
      </c>
      <c r="J2608" s="13" t="str">
        <f t="shared" si="183"/>
        <v/>
      </c>
      <c r="K2608" s="13">
        <v>-5</v>
      </c>
      <c r="P2608" s="6"/>
    </row>
    <row r="2609" spans="1:16" hidden="1" x14ac:dyDescent="0.25">
      <c r="A2609" s="7">
        <v>40651</v>
      </c>
      <c r="B2609" s="8">
        <v>1700</v>
      </c>
      <c r="C2609" s="11">
        <v>57.2</v>
      </c>
      <c r="D2609" s="12">
        <v>57.203000000000003</v>
      </c>
      <c r="E2609" s="9" t="str">
        <f t="shared" ref="E2609:E2672" si="184">IF(A2609=A2610,"",AVERAGE(C2586:C2609))</f>
        <v/>
      </c>
      <c r="F2609" s="9" t="str">
        <f t="shared" ref="F2609:F2672" si="185">IF(A2609=A2610,"",AVERAGE(D2586:D2609))</f>
        <v/>
      </c>
      <c r="G2609" s="9" t="str">
        <f t="shared" ref="G2609:G2672" si="186">IF(A2609=A2610,"",E2609-F2609)</f>
        <v/>
      </c>
      <c r="H2609" s="13">
        <v>-5</v>
      </c>
      <c r="I2609" s="13" t="str">
        <f t="shared" si="182"/>
        <v/>
      </c>
      <c r="J2609" s="13" t="str">
        <f t="shared" si="183"/>
        <v/>
      </c>
      <c r="K2609" s="13">
        <v>-5</v>
      </c>
      <c r="P2609" s="5"/>
    </row>
    <row r="2610" spans="1:16" hidden="1" x14ac:dyDescent="0.25">
      <c r="A2610" s="7">
        <v>40651</v>
      </c>
      <c r="B2610" s="8">
        <v>1800</v>
      </c>
      <c r="C2610" s="11">
        <v>62.92</v>
      </c>
      <c r="D2610" s="12">
        <v>62.920999999999999</v>
      </c>
      <c r="E2610" s="9" t="str">
        <f t="shared" si="184"/>
        <v/>
      </c>
      <c r="F2610" s="9" t="str">
        <f t="shared" si="185"/>
        <v/>
      </c>
      <c r="G2610" s="9" t="str">
        <f t="shared" si="186"/>
        <v/>
      </c>
      <c r="H2610" s="13">
        <v>-5</v>
      </c>
      <c r="I2610" s="13" t="str">
        <f t="shared" si="182"/>
        <v/>
      </c>
      <c r="J2610" s="13" t="str">
        <f t="shared" si="183"/>
        <v/>
      </c>
      <c r="K2610" s="13">
        <v>-5</v>
      </c>
      <c r="P2610" s="6"/>
    </row>
    <row r="2611" spans="1:16" hidden="1" x14ac:dyDescent="0.25">
      <c r="A2611" s="7">
        <v>40651</v>
      </c>
      <c r="B2611" s="8">
        <v>1900</v>
      </c>
      <c r="C2611" s="11">
        <v>65.180000000000007</v>
      </c>
      <c r="D2611" s="12">
        <v>65.183999999999997</v>
      </c>
      <c r="E2611" s="9" t="str">
        <f t="shared" si="184"/>
        <v/>
      </c>
      <c r="F2611" s="9" t="str">
        <f t="shared" si="185"/>
        <v/>
      </c>
      <c r="G2611" s="9" t="str">
        <f t="shared" si="186"/>
        <v/>
      </c>
      <c r="H2611" s="13">
        <v>-5</v>
      </c>
      <c r="I2611" s="13" t="str">
        <f t="shared" si="182"/>
        <v/>
      </c>
      <c r="J2611" s="13" t="str">
        <f t="shared" si="183"/>
        <v/>
      </c>
      <c r="K2611" s="13">
        <v>-5</v>
      </c>
      <c r="P2611" s="5"/>
    </row>
    <row r="2612" spans="1:16" hidden="1" x14ac:dyDescent="0.25">
      <c r="A2612" s="7">
        <v>40651</v>
      </c>
      <c r="B2612" s="8">
        <v>2000</v>
      </c>
      <c r="C2612" s="11">
        <v>67.41</v>
      </c>
      <c r="D2612" s="12">
        <v>66.510000000000005</v>
      </c>
      <c r="E2612" s="9" t="str">
        <f t="shared" si="184"/>
        <v/>
      </c>
      <c r="F2612" s="9" t="str">
        <f t="shared" si="185"/>
        <v/>
      </c>
      <c r="G2612" s="9" t="str">
        <f t="shared" si="186"/>
        <v/>
      </c>
      <c r="H2612" s="13">
        <v>-5</v>
      </c>
      <c r="I2612" s="13" t="str">
        <f t="shared" si="182"/>
        <v/>
      </c>
      <c r="J2612" s="13" t="str">
        <f t="shared" si="183"/>
        <v/>
      </c>
      <c r="K2612" s="13">
        <v>-5</v>
      </c>
      <c r="P2612" s="6"/>
    </row>
    <row r="2613" spans="1:16" hidden="1" x14ac:dyDescent="0.25">
      <c r="A2613" s="7">
        <v>40651</v>
      </c>
      <c r="B2613" s="8">
        <v>2100</v>
      </c>
      <c r="C2613" s="11">
        <v>64.91</v>
      </c>
      <c r="D2613" s="12">
        <v>64.91</v>
      </c>
      <c r="E2613" s="9" t="str">
        <f t="shared" si="184"/>
        <v/>
      </c>
      <c r="F2613" s="9" t="str">
        <f t="shared" si="185"/>
        <v/>
      </c>
      <c r="G2613" s="9" t="str">
        <f t="shared" si="186"/>
        <v/>
      </c>
      <c r="H2613" s="13">
        <v>-5</v>
      </c>
      <c r="I2613" s="13" t="str">
        <f t="shared" si="182"/>
        <v/>
      </c>
      <c r="J2613" s="13" t="str">
        <f t="shared" si="183"/>
        <v/>
      </c>
      <c r="K2613" s="13">
        <v>-5</v>
      </c>
      <c r="P2613" s="5"/>
    </row>
    <row r="2614" spans="1:16" hidden="1" x14ac:dyDescent="0.25">
      <c r="A2614" s="7">
        <v>40651</v>
      </c>
      <c r="B2614" s="8">
        <v>2200</v>
      </c>
      <c r="C2614" s="11">
        <v>60</v>
      </c>
      <c r="D2614" s="12">
        <v>60.000999999999998</v>
      </c>
      <c r="E2614" s="9" t="str">
        <f t="shared" si="184"/>
        <v/>
      </c>
      <c r="F2614" s="9" t="str">
        <f t="shared" si="185"/>
        <v/>
      </c>
      <c r="G2614" s="9" t="str">
        <f t="shared" si="186"/>
        <v/>
      </c>
      <c r="H2614" s="13">
        <v>-5</v>
      </c>
      <c r="I2614" s="13" t="str">
        <f t="shared" si="182"/>
        <v/>
      </c>
      <c r="J2614" s="13" t="str">
        <f t="shared" si="183"/>
        <v/>
      </c>
      <c r="K2614" s="13">
        <v>-5</v>
      </c>
      <c r="P2614" s="6"/>
    </row>
    <row r="2615" spans="1:16" hidden="1" x14ac:dyDescent="0.25">
      <c r="A2615" s="7">
        <v>40651</v>
      </c>
      <c r="B2615" s="8">
        <v>2300</v>
      </c>
      <c r="C2615" s="11">
        <v>52.54</v>
      </c>
      <c r="D2615" s="12">
        <v>52.536000000000001</v>
      </c>
      <c r="E2615" s="9">
        <f t="shared" si="184"/>
        <v>59.557500000000012</v>
      </c>
      <c r="F2615" s="9">
        <f t="shared" si="185"/>
        <v>59.505666666666663</v>
      </c>
      <c r="G2615" s="9">
        <f t="shared" si="186"/>
        <v>5.1833333333348719E-2</v>
      </c>
      <c r="H2615" s="13">
        <v>-5</v>
      </c>
      <c r="I2615" s="13">
        <f t="shared" si="182"/>
        <v>5.0518333333333487</v>
      </c>
      <c r="J2615" s="13">
        <f t="shared" si="183"/>
        <v>1212.4400000000037</v>
      </c>
      <c r="K2615" s="13">
        <v>-5</v>
      </c>
      <c r="P2615" s="5"/>
    </row>
    <row r="2616" spans="1:16" hidden="1" x14ac:dyDescent="0.25">
      <c r="A2616" s="7">
        <v>40652</v>
      </c>
      <c r="B2616" s="8">
        <v>0</v>
      </c>
      <c r="C2616" s="11">
        <v>49.14</v>
      </c>
      <c r="D2616" s="12">
        <v>49.143000000000001</v>
      </c>
      <c r="E2616" s="9" t="str">
        <f t="shared" si="184"/>
        <v/>
      </c>
      <c r="F2616" s="9" t="str">
        <f t="shared" si="185"/>
        <v/>
      </c>
      <c r="G2616" s="9" t="str">
        <f t="shared" si="186"/>
        <v/>
      </c>
      <c r="H2616" s="13">
        <v>-5</v>
      </c>
      <c r="I2616" s="13" t="str">
        <f t="shared" si="182"/>
        <v/>
      </c>
      <c r="J2616" s="13" t="str">
        <f t="shared" si="183"/>
        <v/>
      </c>
      <c r="K2616" s="13">
        <v>-5</v>
      </c>
      <c r="P2616" s="6"/>
    </row>
    <row r="2617" spans="1:16" hidden="1" x14ac:dyDescent="0.25">
      <c r="A2617" s="7">
        <v>40652</v>
      </c>
      <c r="B2617" s="8">
        <v>100</v>
      </c>
      <c r="C2617" s="11">
        <v>46.24</v>
      </c>
      <c r="D2617" s="12">
        <v>46.238999999999997</v>
      </c>
      <c r="E2617" s="9" t="str">
        <f t="shared" si="184"/>
        <v/>
      </c>
      <c r="F2617" s="9" t="str">
        <f t="shared" si="185"/>
        <v/>
      </c>
      <c r="G2617" s="9" t="str">
        <f t="shared" si="186"/>
        <v/>
      </c>
      <c r="H2617" s="13">
        <v>-5</v>
      </c>
      <c r="I2617" s="13" t="str">
        <f t="shared" ref="I2617:I2680" si="187">IF(A2617=A2618,"",MAX(G2617-H2617,0))</f>
        <v/>
      </c>
      <c r="J2617" s="13" t="str">
        <f t="shared" ref="J2617:J2680" si="188">IF(A2617=A2618,"",I2617*10*24)</f>
        <v/>
      </c>
      <c r="K2617" s="13">
        <v>-5</v>
      </c>
      <c r="P2617" s="5"/>
    </row>
    <row r="2618" spans="1:16" hidden="1" x14ac:dyDescent="0.25">
      <c r="A2618" s="7">
        <v>40652</v>
      </c>
      <c r="B2618" s="8">
        <v>200</v>
      </c>
      <c r="C2618" s="11">
        <v>46.59</v>
      </c>
      <c r="D2618" s="12">
        <v>46.588000000000001</v>
      </c>
      <c r="E2618" s="9" t="str">
        <f t="shared" si="184"/>
        <v/>
      </c>
      <c r="F2618" s="9" t="str">
        <f t="shared" si="185"/>
        <v/>
      </c>
      <c r="G2618" s="9" t="str">
        <f t="shared" si="186"/>
        <v/>
      </c>
      <c r="H2618" s="13">
        <v>-5</v>
      </c>
      <c r="I2618" s="13" t="str">
        <f t="shared" si="187"/>
        <v/>
      </c>
      <c r="J2618" s="13" t="str">
        <f t="shared" si="188"/>
        <v/>
      </c>
      <c r="K2618" s="13">
        <v>-5</v>
      </c>
      <c r="P2618" s="6"/>
    </row>
    <row r="2619" spans="1:16" hidden="1" x14ac:dyDescent="0.25">
      <c r="A2619" s="7">
        <v>40652</v>
      </c>
      <c r="B2619" s="8">
        <v>300</v>
      </c>
      <c r="C2619" s="11">
        <v>45.68</v>
      </c>
      <c r="D2619" s="12">
        <v>45.68</v>
      </c>
      <c r="E2619" s="9" t="str">
        <f t="shared" si="184"/>
        <v/>
      </c>
      <c r="F2619" s="9" t="str">
        <f t="shared" si="185"/>
        <v/>
      </c>
      <c r="G2619" s="9" t="str">
        <f t="shared" si="186"/>
        <v/>
      </c>
      <c r="H2619" s="13">
        <v>-5</v>
      </c>
      <c r="I2619" s="13" t="str">
        <f t="shared" si="187"/>
        <v/>
      </c>
      <c r="J2619" s="13" t="str">
        <f t="shared" si="188"/>
        <v/>
      </c>
      <c r="K2619" s="13">
        <v>-5</v>
      </c>
      <c r="P2619" s="5"/>
    </row>
    <row r="2620" spans="1:16" hidden="1" x14ac:dyDescent="0.25">
      <c r="A2620" s="7">
        <v>40652</v>
      </c>
      <c r="B2620" s="8">
        <v>400</v>
      </c>
      <c r="C2620" s="11">
        <v>47.08</v>
      </c>
      <c r="D2620" s="12">
        <v>40.213999999999999</v>
      </c>
      <c r="E2620" s="9" t="str">
        <f t="shared" si="184"/>
        <v/>
      </c>
      <c r="F2620" s="9" t="str">
        <f t="shared" si="185"/>
        <v/>
      </c>
      <c r="G2620" s="9" t="str">
        <f t="shared" si="186"/>
        <v/>
      </c>
      <c r="H2620" s="13">
        <v>-5</v>
      </c>
      <c r="I2620" s="13" t="str">
        <f t="shared" si="187"/>
        <v/>
      </c>
      <c r="J2620" s="13" t="str">
        <f t="shared" si="188"/>
        <v/>
      </c>
      <c r="K2620" s="13">
        <v>-5</v>
      </c>
      <c r="P2620" s="6"/>
    </row>
    <row r="2621" spans="1:16" hidden="1" x14ac:dyDescent="0.25">
      <c r="A2621" s="7">
        <v>40652</v>
      </c>
      <c r="B2621" s="8">
        <v>500</v>
      </c>
      <c r="C2621" s="11">
        <v>48.29</v>
      </c>
      <c r="D2621" s="12">
        <v>47</v>
      </c>
      <c r="E2621" s="9" t="str">
        <f t="shared" si="184"/>
        <v/>
      </c>
      <c r="F2621" s="9" t="str">
        <f t="shared" si="185"/>
        <v/>
      </c>
      <c r="G2621" s="9" t="str">
        <f t="shared" si="186"/>
        <v/>
      </c>
      <c r="H2621" s="13">
        <v>-5</v>
      </c>
      <c r="I2621" s="13" t="str">
        <f t="shared" si="187"/>
        <v/>
      </c>
      <c r="J2621" s="13" t="str">
        <f t="shared" si="188"/>
        <v/>
      </c>
      <c r="K2621" s="13">
        <v>-5</v>
      </c>
      <c r="P2621" s="5"/>
    </row>
    <row r="2622" spans="1:16" hidden="1" x14ac:dyDescent="0.25">
      <c r="A2622" s="7">
        <v>40652</v>
      </c>
      <c r="B2622" s="8">
        <v>600</v>
      </c>
      <c r="C2622" s="11">
        <v>55.28</v>
      </c>
      <c r="D2622" s="12">
        <v>55.284999999999997</v>
      </c>
      <c r="E2622" s="9" t="str">
        <f t="shared" si="184"/>
        <v/>
      </c>
      <c r="F2622" s="9" t="str">
        <f t="shared" si="185"/>
        <v/>
      </c>
      <c r="G2622" s="9" t="str">
        <f t="shared" si="186"/>
        <v/>
      </c>
      <c r="H2622" s="13">
        <v>-5</v>
      </c>
      <c r="I2622" s="13" t="str">
        <f t="shared" si="187"/>
        <v/>
      </c>
      <c r="J2622" s="13" t="str">
        <f t="shared" si="188"/>
        <v/>
      </c>
      <c r="K2622" s="13">
        <v>-5</v>
      </c>
      <c r="P2622" s="6"/>
    </row>
    <row r="2623" spans="1:16" hidden="1" x14ac:dyDescent="0.25">
      <c r="A2623" s="7">
        <v>40652</v>
      </c>
      <c r="B2623" s="8">
        <v>700</v>
      </c>
      <c r="C2623" s="11">
        <v>63.36</v>
      </c>
      <c r="D2623" s="12">
        <v>63.36</v>
      </c>
      <c r="E2623" s="9" t="str">
        <f t="shared" si="184"/>
        <v/>
      </c>
      <c r="F2623" s="9" t="str">
        <f t="shared" si="185"/>
        <v/>
      </c>
      <c r="G2623" s="9" t="str">
        <f t="shared" si="186"/>
        <v/>
      </c>
      <c r="H2623" s="13">
        <v>-5</v>
      </c>
      <c r="I2623" s="13" t="str">
        <f t="shared" si="187"/>
        <v/>
      </c>
      <c r="J2623" s="13" t="str">
        <f t="shared" si="188"/>
        <v/>
      </c>
      <c r="K2623" s="13">
        <v>-5</v>
      </c>
      <c r="P2623" s="5"/>
    </row>
    <row r="2624" spans="1:16" hidden="1" x14ac:dyDescent="0.25">
      <c r="A2624" s="7">
        <v>40652</v>
      </c>
      <c r="B2624" s="8">
        <v>800</v>
      </c>
      <c r="C2624" s="11">
        <v>68.92</v>
      </c>
      <c r="D2624" s="12">
        <v>68.924000000000007</v>
      </c>
      <c r="E2624" s="9" t="str">
        <f t="shared" si="184"/>
        <v/>
      </c>
      <c r="F2624" s="9" t="str">
        <f t="shared" si="185"/>
        <v/>
      </c>
      <c r="G2624" s="9" t="str">
        <f t="shared" si="186"/>
        <v/>
      </c>
      <c r="H2624" s="13">
        <v>-5</v>
      </c>
      <c r="I2624" s="13" t="str">
        <f t="shared" si="187"/>
        <v/>
      </c>
      <c r="J2624" s="13" t="str">
        <f t="shared" si="188"/>
        <v/>
      </c>
      <c r="K2624" s="13">
        <v>-5</v>
      </c>
      <c r="P2624" s="6"/>
    </row>
    <row r="2625" spans="1:16" hidden="1" x14ac:dyDescent="0.25">
      <c r="A2625" s="7">
        <v>40652</v>
      </c>
      <c r="B2625" s="8">
        <v>900</v>
      </c>
      <c r="C2625" s="11">
        <v>64.930000000000007</v>
      </c>
      <c r="D2625" s="12">
        <v>64.930000000000007</v>
      </c>
      <c r="E2625" s="9" t="str">
        <f t="shared" si="184"/>
        <v/>
      </c>
      <c r="F2625" s="9" t="str">
        <f t="shared" si="185"/>
        <v/>
      </c>
      <c r="G2625" s="9" t="str">
        <f t="shared" si="186"/>
        <v/>
      </c>
      <c r="H2625" s="13">
        <v>-5</v>
      </c>
      <c r="I2625" s="13" t="str">
        <f t="shared" si="187"/>
        <v/>
      </c>
      <c r="J2625" s="13" t="str">
        <f t="shared" si="188"/>
        <v/>
      </c>
      <c r="K2625" s="13">
        <v>-5</v>
      </c>
      <c r="P2625" s="5"/>
    </row>
    <row r="2626" spans="1:16" hidden="1" x14ac:dyDescent="0.25">
      <c r="A2626" s="7">
        <v>40652</v>
      </c>
      <c r="B2626" s="8">
        <v>1000</v>
      </c>
      <c r="C2626" s="11">
        <v>61.06</v>
      </c>
      <c r="D2626" s="12">
        <v>61.061999999999998</v>
      </c>
      <c r="E2626" s="9" t="str">
        <f t="shared" si="184"/>
        <v/>
      </c>
      <c r="F2626" s="9" t="str">
        <f t="shared" si="185"/>
        <v/>
      </c>
      <c r="G2626" s="9" t="str">
        <f t="shared" si="186"/>
        <v/>
      </c>
      <c r="H2626" s="13">
        <v>-5</v>
      </c>
      <c r="I2626" s="13" t="str">
        <f t="shared" si="187"/>
        <v/>
      </c>
      <c r="J2626" s="13" t="str">
        <f t="shared" si="188"/>
        <v/>
      </c>
      <c r="K2626" s="13">
        <v>-5</v>
      </c>
      <c r="P2626" s="6"/>
    </row>
    <row r="2627" spans="1:16" hidden="1" x14ac:dyDescent="0.25">
      <c r="A2627" s="7">
        <v>40652</v>
      </c>
      <c r="B2627" s="8">
        <v>1100</v>
      </c>
      <c r="C2627" s="11">
        <v>61.26</v>
      </c>
      <c r="D2627" s="12">
        <v>61.265000000000001</v>
      </c>
      <c r="E2627" s="9" t="str">
        <f t="shared" si="184"/>
        <v/>
      </c>
      <c r="F2627" s="9" t="str">
        <f t="shared" si="185"/>
        <v/>
      </c>
      <c r="G2627" s="9" t="str">
        <f t="shared" si="186"/>
        <v/>
      </c>
      <c r="H2627" s="13">
        <v>-5</v>
      </c>
      <c r="I2627" s="13" t="str">
        <f t="shared" si="187"/>
        <v/>
      </c>
      <c r="J2627" s="13" t="str">
        <f t="shared" si="188"/>
        <v/>
      </c>
      <c r="K2627" s="13">
        <v>-5</v>
      </c>
      <c r="P2627" s="5"/>
    </row>
    <row r="2628" spans="1:16" hidden="1" x14ac:dyDescent="0.25">
      <c r="A2628" s="7">
        <v>40652</v>
      </c>
      <c r="B2628" s="8">
        <v>1200</v>
      </c>
      <c r="C2628" s="11">
        <v>59.75</v>
      </c>
      <c r="D2628" s="12">
        <v>59.75</v>
      </c>
      <c r="E2628" s="9" t="str">
        <f t="shared" si="184"/>
        <v/>
      </c>
      <c r="F2628" s="9" t="str">
        <f t="shared" si="185"/>
        <v/>
      </c>
      <c r="G2628" s="9" t="str">
        <f t="shared" si="186"/>
        <v/>
      </c>
      <c r="H2628" s="13">
        <v>-5</v>
      </c>
      <c r="I2628" s="13" t="str">
        <f t="shared" si="187"/>
        <v/>
      </c>
      <c r="J2628" s="13" t="str">
        <f t="shared" si="188"/>
        <v/>
      </c>
      <c r="K2628" s="13">
        <v>-5</v>
      </c>
      <c r="P2628" s="6"/>
    </row>
    <row r="2629" spans="1:16" hidden="1" x14ac:dyDescent="0.25">
      <c r="A2629" s="7">
        <v>40652</v>
      </c>
      <c r="B2629" s="8">
        <v>1300</v>
      </c>
      <c r="C2629" s="11">
        <v>57.84</v>
      </c>
      <c r="D2629" s="12">
        <v>57.844000000000001</v>
      </c>
      <c r="E2629" s="9" t="str">
        <f t="shared" si="184"/>
        <v/>
      </c>
      <c r="F2629" s="9" t="str">
        <f t="shared" si="185"/>
        <v/>
      </c>
      <c r="G2629" s="9" t="str">
        <f t="shared" si="186"/>
        <v/>
      </c>
      <c r="H2629" s="13">
        <v>-5</v>
      </c>
      <c r="I2629" s="13" t="str">
        <f t="shared" si="187"/>
        <v/>
      </c>
      <c r="J2629" s="13" t="str">
        <f t="shared" si="188"/>
        <v/>
      </c>
      <c r="K2629" s="13">
        <v>-5</v>
      </c>
      <c r="P2629" s="5"/>
    </row>
    <row r="2630" spans="1:16" hidden="1" x14ac:dyDescent="0.25">
      <c r="A2630" s="7">
        <v>40652</v>
      </c>
      <c r="B2630" s="8">
        <v>1400</v>
      </c>
      <c r="C2630" s="11">
        <v>57.42</v>
      </c>
      <c r="D2630" s="12">
        <v>57.418999999999997</v>
      </c>
      <c r="E2630" s="9" t="str">
        <f t="shared" si="184"/>
        <v/>
      </c>
      <c r="F2630" s="9" t="str">
        <f t="shared" si="185"/>
        <v/>
      </c>
      <c r="G2630" s="9" t="str">
        <f t="shared" si="186"/>
        <v/>
      </c>
      <c r="H2630" s="13">
        <v>-5</v>
      </c>
      <c r="I2630" s="13" t="str">
        <f t="shared" si="187"/>
        <v/>
      </c>
      <c r="J2630" s="13" t="str">
        <f t="shared" si="188"/>
        <v/>
      </c>
      <c r="K2630" s="13">
        <v>-5</v>
      </c>
      <c r="P2630" s="6"/>
    </row>
    <row r="2631" spans="1:16" hidden="1" x14ac:dyDescent="0.25">
      <c r="A2631" s="7">
        <v>40652</v>
      </c>
      <c r="B2631" s="8">
        <v>1500</v>
      </c>
      <c r="C2631" s="11">
        <v>57.06</v>
      </c>
      <c r="D2631" s="12">
        <v>57.058999999999997</v>
      </c>
      <c r="E2631" s="9" t="str">
        <f t="shared" si="184"/>
        <v/>
      </c>
      <c r="F2631" s="9" t="str">
        <f t="shared" si="185"/>
        <v/>
      </c>
      <c r="G2631" s="9" t="str">
        <f t="shared" si="186"/>
        <v/>
      </c>
      <c r="H2631" s="13">
        <v>-5</v>
      </c>
      <c r="I2631" s="13" t="str">
        <f t="shared" si="187"/>
        <v/>
      </c>
      <c r="J2631" s="13" t="str">
        <f t="shared" si="188"/>
        <v/>
      </c>
      <c r="K2631" s="13">
        <v>-5</v>
      </c>
      <c r="P2631" s="5"/>
    </row>
    <row r="2632" spans="1:16" hidden="1" x14ac:dyDescent="0.25">
      <c r="A2632" s="7">
        <v>40652</v>
      </c>
      <c r="B2632" s="8">
        <v>1600</v>
      </c>
      <c r="C2632" s="11">
        <v>56.53</v>
      </c>
      <c r="D2632" s="12">
        <v>56.526000000000003</v>
      </c>
      <c r="E2632" s="9" t="str">
        <f t="shared" si="184"/>
        <v/>
      </c>
      <c r="F2632" s="9" t="str">
        <f t="shared" si="185"/>
        <v/>
      </c>
      <c r="G2632" s="9" t="str">
        <f t="shared" si="186"/>
        <v/>
      </c>
      <c r="H2632" s="13">
        <v>-5</v>
      </c>
      <c r="I2632" s="13" t="str">
        <f t="shared" si="187"/>
        <v/>
      </c>
      <c r="J2632" s="13" t="str">
        <f t="shared" si="188"/>
        <v/>
      </c>
      <c r="K2632" s="13">
        <v>-5</v>
      </c>
      <c r="P2632" s="6"/>
    </row>
    <row r="2633" spans="1:16" hidden="1" x14ac:dyDescent="0.25">
      <c r="A2633" s="7">
        <v>40652</v>
      </c>
      <c r="B2633" s="8">
        <v>1700</v>
      </c>
      <c r="C2633" s="11">
        <v>57.09</v>
      </c>
      <c r="D2633" s="12">
        <v>57.091999999999999</v>
      </c>
      <c r="E2633" s="9" t="str">
        <f t="shared" si="184"/>
        <v/>
      </c>
      <c r="F2633" s="9" t="str">
        <f t="shared" si="185"/>
        <v/>
      </c>
      <c r="G2633" s="9" t="str">
        <f t="shared" si="186"/>
        <v/>
      </c>
      <c r="H2633" s="13">
        <v>-5</v>
      </c>
      <c r="I2633" s="13" t="str">
        <f t="shared" si="187"/>
        <v/>
      </c>
      <c r="J2633" s="13" t="str">
        <f t="shared" si="188"/>
        <v/>
      </c>
      <c r="K2633" s="13">
        <v>-5</v>
      </c>
      <c r="P2633" s="5"/>
    </row>
    <row r="2634" spans="1:16" hidden="1" x14ac:dyDescent="0.25">
      <c r="A2634" s="7">
        <v>40652</v>
      </c>
      <c r="B2634" s="8">
        <v>1800</v>
      </c>
      <c r="C2634" s="11">
        <v>58.25</v>
      </c>
      <c r="D2634" s="12">
        <v>58.247</v>
      </c>
      <c r="E2634" s="9" t="str">
        <f t="shared" si="184"/>
        <v/>
      </c>
      <c r="F2634" s="9" t="str">
        <f t="shared" si="185"/>
        <v/>
      </c>
      <c r="G2634" s="9" t="str">
        <f t="shared" si="186"/>
        <v/>
      </c>
      <c r="H2634" s="13">
        <v>-5</v>
      </c>
      <c r="I2634" s="13" t="str">
        <f t="shared" si="187"/>
        <v/>
      </c>
      <c r="J2634" s="13" t="str">
        <f t="shared" si="188"/>
        <v/>
      </c>
      <c r="K2634" s="13">
        <v>-5</v>
      </c>
      <c r="P2634" s="6"/>
    </row>
    <row r="2635" spans="1:16" hidden="1" x14ac:dyDescent="0.25">
      <c r="A2635" s="7">
        <v>40652</v>
      </c>
      <c r="B2635" s="8">
        <v>1900</v>
      </c>
      <c r="C2635" s="11">
        <v>62.11</v>
      </c>
      <c r="D2635" s="12">
        <v>59.447000000000003</v>
      </c>
      <c r="E2635" s="9" t="str">
        <f t="shared" si="184"/>
        <v/>
      </c>
      <c r="F2635" s="9" t="str">
        <f t="shared" si="185"/>
        <v/>
      </c>
      <c r="G2635" s="9" t="str">
        <f t="shared" si="186"/>
        <v/>
      </c>
      <c r="H2635" s="13">
        <v>-5</v>
      </c>
      <c r="I2635" s="13" t="str">
        <f t="shared" si="187"/>
        <v/>
      </c>
      <c r="J2635" s="13" t="str">
        <f t="shared" si="188"/>
        <v/>
      </c>
      <c r="K2635" s="13">
        <v>-5</v>
      </c>
      <c r="P2635" s="5"/>
    </row>
    <row r="2636" spans="1:16" hidden="1" x14ac:dyDescent="0.25">
      <c r="A2636" s="7">
        <v>40652</v>
      </c>
      <c r="B2636" s="8">
        <v>2000</v>
      </c>
      <c r="C2636" s="11">
        <v>63.94</v>
      </c>
      <c r="D2636" s="12">
        <v>57</v>
      </c>
      <c r="E2636" s="9" t="str">
        <f t="shared" si="184"/>
        <v/>
      </c>
      <c r="F2636" s="9" t="str">
        <f t="shared" si="185"/>
        <v/>
      </c>
      <c r="G2636" s="9" t="str">
        <f t="shared" si="186"/>
        <v/>
      </c>
      <c r="H2636" s="13">
        <v>-5</v>
      </c>
      <c r="I2636" s="13" t="str">
        <f t="shared" si="187"/>
        <v/>
      </c>
      <c r="J2636" s="13" t="str">
        <f t="shared" si="188"/>
        <v/>
      </c>
      <c r="K2636" s="13">
        <v>-5</v>
      </c>
      <c r="P2636" s="6"/>
    </row>
    <row r="2637" spans="1:16" hidden="1" x14ac:dyDescent="0.25">
      <c r="A2637" s="7">
        <v>40652</v>
      </c>
      <c r="B2637" s="8">
        <v>2100</v>
      </c>
      <c r="C2637" s="11">
        <v>58.2</v>
      </c>
      <c r="D2637" s="12">
        <v>56.276000000000003</v>
      </c>
      <c r="E2637" s="9" t="str">
        <f t="shared" si="184"/>
        <v/>
      </c>
      <c r="F2637" s="9" t="str">
        <f t="shared" si="185"/>
        <v/>
      </c>
      <c r="G2637" s="9" t="str">
        <f t="shared" si="186"/>
        <v/>
      </c>
      <c r="H2637" s="13">
        <v>-5</v>
      </c>
      <c r="I2637" s="13" t="str">
        <f t="shared" si="187"/>
        <v/>
      </c>
      <c r="J2637" s="13" t="str">
        <f t="shared" si="188"/>
        <v/>
      </c>
      <c r="K2637" s="13">
        <v>-5</v>
      </c>
      <c r="P2637" s="5"/>
    </row>
    <row r="2638" spans="1:16" hidden="1" x14ac:dyDescent="0.25">
      <c r="A2638" s="7">
        <v>40652</v>
      </c>
      <c r="B2638" s="8">
        <v>2200</v>
      </c>
      <c r="C2638" s="11">
        <v>56.53</v>
      </c>
      <c r="D2638" s="12">
        <v>56.530999999999999</v>
      </c>
      <c r="E2638" s="9" t="str">
        <f t="shared" si="184"/>
        <v/>
      </c>
      <c r="F2638" s="9" t="str">
        <f t="shared" si="185"/>
        <v/>
      </c>
      <c r="G2638" s="9" t="str">
        <f t="shared" si="186"/>
        <v/>
      </c>
      <c r="H2638" s="13">
        <v>-5</v>
      </c>
      <c r="I2638" s="13" t="str">
        <f t="shared" si="187"/>
        <v/>
      </c>
      <c r="J2638" s="13" t="str">
        <f t="shared" si="188"/>
        <v/>
      </c>
      <c r="K2638" s="13">
        <v>-5</v>
      </c>
      <c r="P2638" s="6"/>
    </row>
    <row r="2639" spans="1:16" hidden="1" x14ac:dyDescent="0.25">
      <c r="A2639" s="7">
        <v>40652</v>
      </c>
      <c r="B2639" s="8">
        <v>2300</v>
      </c>
      <c r="C2639" s="11">
        <v>52.43</v>
      </c>
      <c r="D2639" s="12">
        <v>52.43</v>
      </c>
      <c r="E2639" s="9">
        <f t="shared" si="184"/>
        <v>56.457500000000003</v>
      </c>
      <c r="F2639" s="9">
        <f t="shared" si="185"/>
        <v>55.637958333333337</v>
      </c>
      <c r="G2639" s="9">
        <f t="shared" si="186"/>
        <v>0.81954166666666595</v>
      </c>
      <c r="H2639" s="13">
        <v>-5</v>
      </c>
      <c r="I2639" s="13">
        <f t="shared" si="187"/>
        <v>5.8195416666666659</v>
      </c>
      <c r="J2639" s="13">
        <f t="shared" si="188"/>
        <v>1396.6899999999998</v>
      </c>
      <c r="K2639" s="13">
        <v>-5</v>
      </c>
      <c r="P2639" s="5"/>
    </row>
    <row r="2640" spans="1:16" hidden="1" x14ac:dyDescent="0.25">
      <c r="A2640" s="7">
        <v>40653</v>
      </c>
      <c r="B2640" s="8">
        <v>0</v>
      </c>
      <c r="C2640" s="11">
        <v>49.1</v>
      </c>
      <c r="D2640" s="12">
        <v>49.095999999999997</v>
      </c>
      <c r="E2640" s="9" t="str">
        <f t="shared" si="184"/>
        <v/>
      </c>
      <c r="F2640" s="9" t="str">
        <f t="shared" si="185"/>
        <v/>
      </c>
      <c r="G2640" s="9" t="str">
        <f t="shared" si="186"/>
        <v/>
      </c>
      <c r="H2640" s="13">
        <v>-5</v>
      </c>
      <c r="I2640" s="13" t="str">
        <f t="shared" si="187"/>
        <v/>
      </c>
      <c r="J2640" s="13" t="str">
        <f t="shared" si="188"/>
        <v/>
      </c>
      <c r="K2640" s="13">
        <v>-5</v>
      </c>
      <c r="P2640" s="6"/>
    </row>
    <row r="2641" spans="1:16" hidden="1" x14ac:dyDescent="0.25">
      <c r="A2641" s="7">
        <v>40653</v>
      </c>
      <c r="B2641" s="8">
        <v>100</v>
      </c>
      <c r="C2641" s="11">
        <v>47.79</v>
      </c>
      <c r="D2641" s="12">
        <v>47.79</v>
      </c>
      <c r="E2641" s="9" t="str">
        <f t="shared" si="184"/>
        <v/>
      </c>
      <c r="F2641" s="9" t="str">
        <f t="shared" si="185"/>
        <v/>
      </c>
      <c r="G2641" s="9" t="str">
        <f t="shared" si="186"/>
        <v/>
      </c>
      <c r="H2641" s="13">
        <v>-5</v>
      </c>
      <c r="I2641" s="13" t="str">
        <f t="shared" si="187"/>
        <v/>
      </c>
      <c r="J2641" s="13" t="str">
        <f t="shared" si="188"/>
        <v/>
      </c>
      <c r="K2641" s="13">
        <v>-5</v>
      </c>
      <c r="P2641" s="5"/>
    </row>
    <row r="2642" spans="1:16" hidden="1" x14ac:dyDescent="0.25">
      <c r="A2642" s="7">
        <v>40653</v>
      </c>
      <c r="B2642" s="8">
        <v>200</v>
      </c>
      <c r="C2642" s="11">
        <v>44.02</v>
      </c>
      <c r="D2642" s="12">
        <v>44.02</v>
      </c>
      <c r="E2642" s="9" t="str">
        <f t="shared" si="184"/>
        <v/>
      </c>
      <c r="F2642" s="9" t="str">
        <f t="shared" si="185"/>
        <v/>
      </c>
      <c r="G2642" s="9" t="str">
        <f t="shared" si="186"/>
        <v/>
      </c>
      <c r="H2642" s="13">
        <v>-5</v>
      </c>
      <c r="I2642" s="13" t="str">
        <f t="shared" si="187"/>
        <v/>
      </c>
      <c r="J2642" s="13" t="str">
        <f t="shared" si="188"/>
        <v/>
      </c>
      <c r="K2642" s="13">
        <v>-5</v>
      </c>
      <c r="P2642" s="6"/>
    </row>
    <row r="2643" spans="1:16" hidden="1" x14ac:dyDescent="0.25">
      <c r="A2643" s="7">
        <v>40653</v>
      </c>
      <c r="B2643" s="8">
        <v>300</v>
      </c>
      <c r="C2643" s="11">
        <v>43.34</v>
      </c>
      <c r="D2643" s="12">
        <v>41.887999999999998</v>
      </c>
      <c r="E2643" s="9" t="str">
        <f t="shared" si="184"/>
        <v/>
      </c>
      <c r="F2643" s="9" t="str">
        <f t="shared" si="185"/>
        <v/>
      </c>
      <c r="G2643" s="9" t="str">
        <f t="shared" si="186"/>
        <v/>
      </c>
      <c r="H2643" s="13">
        <v>-5</v>
      </c>
      <c r="I2643" s="13" t="str">
        <f t="shared" si="187"/>
        <v/>
      </c>
      <c r="J2643" s="13" t="str">
        <f t="shared" si="188"/>
        <v/>
      </c>
      <c r="K2643" s="13">
        <v>-5</v>
      </c>
      <c r="P2643" s="5"/>
    </row>
    <row r="2644" spans="1:16" hidden="1" x14ac:dyDescent="0.25">
      <c r="A2644" s="7">
        <v>40653</v>
      </c>
      <c r="B2644" s="8">
        <v>400</v>
      </c>
      <c r="C2644" s="11">
        <v>47.08</v>
      </c>
      <c r="D2644" s="12">
        <v>41.884</v>
      </c>
      <c r="E2644" s="9" t="str">
        <f t="shared" si="184"/>
        <v/>
      </c>
      <c r="F2644" s="9" t="str">
        <f t="shared" si="185"/>
        <v/>
      </c>
      <c r="G2644" s="9" t="str">
        <f t="shared" si="186"/>
        <v/>
      </c>
      <c r="H2644" s="13">
        <v>-5</v>
      </c>
      <c r="I2644" s="13" t="str">
        <f t="shared" si="187"/>
        <v/>
      </c>
      <c r="J2644" s="13" t="str">
        <f t="shared" si="188"/>
        <v/>
      </c>
      <c r="K2644" s="13">
        <v>-5</v>
      </c>
      <c r="P2644" s="6"/>
    </row>
    <row r="2645" spans="1:16" hidden="1" x14ac:dyDescent="0.25">
      <c r="A2645" s="7">
        <v>40653</v>
      </c>
      <c r="B2645" s="8">
        <v>500</v>
      </c>
      <c r="C2645" s="11">
        <v>49.93</v>
      </c>
      <c r="D2645" s="12">
        <v>44.679000000000002</v>
      </c>
      <c r="E2645" s="9" t="str">
        <f t="shared" si="184"/>
        <v/>
      </c>
      <c r="F2645" s="9" t="str">
        <f t="shared" si="185"/>
        <v/>
      </c>
      <c r="G2645" s="9" t="str">
        <f t="shared" si="186"/>
        <v/>
      </c>
      <c r="H2645" s="13">
        <v>-5</v>
      </c>
      <c r="I2645" s="13" t="str">
        <f t="shared" si="187"/>
        <v/>
      </c>
      <c r="J2645" s="13" t="str">
        <f t="shared" si="188"/>
        <v/>
      </c>
      <c r="K2645" s="13">
        <v>-5</v>
      </c>
      <c r="P2645" s="5"/>
    </row>
    <row r="2646" spans="1:16" hidden="1" x14ac:dyDescent="0.25">
      <c r="A2646" s="7">
        <v>40653</v>
      </c>
      <c r="B2646" s="8">
        <v>600</v>
      </c>
      <c r="C2646" s="11">
        <v>57.83</v>
      </c>
      <c r="D2646" s="12">
        <v>52.485999999999997</v>
      </c>
      <c r="E2646" s="9" t="str">
        <f t="shared" si="184"/>
        <v/>
      </c>
      <c r="F2646" s="9" t="str">
        <f t="shared" si="185"/>
        <v/>
      </c>
      <c r="G2646" s="9" t="str">
        <f t="shared" si="186"/>
        <v/>
      </c>
      <c r="H2646" s="13">
        <v>-5</v>
      </c>
      <c r="I2646" s="13" t="str">
        <f t="shared" si="187"/>
        <v/>
      </c>
      <c r="J2646" s="13" t="str">
        <f t="shared" si="188"/>
        <v/>
      </c>
      <c r="K2646" s="13">
        <v>-5</v>
      </c>
      <c r="P2646" s="6"/>
    </row>
    <row r="2647" spans="1:16" hidden="1" x14ac:dyDescent="0.25">
      <c r="A2647" s="7">
        <v>40653</v>
      </c>
      <c r="B2647" s="8">
        <v>700</v>
      </c>
      <c r="C2647" s="11">
        <v>63.43</v>
      </c>
      <c r="D2647" s="12">
        <v>61.277999999999999</v>
      </c>
      <c r="E2647" s="9" t="str">
        <f t="shared" si="184"/>
        <v/>
      </c>
      <c r="F2647" s="9" t="str">
        <f t="shared" si="185"/>
        <v/>
      </c>
      <c r="G2647" s="9" t="str">
        <f t="shared" si="186"/>
        <v/>
      </c>
      <c r="H2647" s="13">
        <v>-5</v>
      </c>
      <c r="I2647" s="13" t="str">
        <f t="shared" si="187"/>
        <v/>
      </c>
      <c r="J2647" s="13" t="str">
        <f t="shared" si="188"/>
        <v/>
      </c>
      <c r="K2647" s="13">
        <v>-5</v>
      </c>
      <c r="P2647" s="5"/>
    </row>
    <row r="2648" spans="1:16" hidden="1" x14ac:dyDescent="0.25">
      <c r="A2648" s="7">
        <v>40653</v>
      </c>
      <c r="B2648" s="8">
        <v>800</v>
      </c>
      <c r="C2648" s="11">
        <v>65.92</v>
      </c>
      <c r="D2648" s="12">
        <v>65.924000000000007</v>
      </c>
      <c r="E2648" s="9" t="str">
        <f t="shared" si="184"/>
        <v/>
      </c>
      <c r="F2648" s="9" t="str">
        <f t="shared" si="185"/>
        <v/>
      </c>
      <c r="G2648" s="9" t="str">
        <f t="shared" si="186"/>
        <v/>
      </c>
      <c r="H2648" s="13">
        <v>-5</v>
      </c>
      <c r="I2648" s="13" t="str">
        <f t="shared" si="187"/>
        <v/>
      </c>
      <c r="J2648" s="13" t="str">
        <f t="shared" si="188"/>
        <v/>
      </c>
      <c r="K2648" s="13">
        <v>-5</v>
      </c>
      <c r="P2648" s="6"/>
    </row>
    <row r="2649" spans="1:16" hidden="1" x14ac:dyDescent="0.25">
      <c r="A2649" s="7">
        <v>40653</v>
      </c>
      <c r="B2649" s="8">
        <v>900</v>
      </c>
      <c r="C2649" s="11">
        <v>64.27</v>
      </c>
      <c r="D2649" s="12">
        <v>64.268000000000001</v>
      </c>
      <c r="E2649" s="9" t="str">
        <f t="shared" si="184"/>
        <v/>
      </c>
      <c r="F2649" s="9" t="str">
        <f t="shared" si="185"/>
        <v/>
      </c>
      <c r="G2649" s="9" t="str">
        <f t="shared" si="186"/>
        <v/>
      </c>
      <c r="H2649" s="13">
        <v>-5</v>
      </c>
      <c r="I2649" s="13" t="str">
        <f t="shared" si="187"/>
        <v/>
      </c>
      <c r="J2649" s="13" t="str">
        <f t="shared" si="188"/>
        <v/>
      </c>
      <c r="K2649" s="13">
        <v>-5</v>
      </c>
      <c r="P2649" s="5"/>
    </row>
    <row r="2650" spans="1:16" hidden="1" x14ac:dyDescent="0.25">
      <c r="A2650" s="7">
        <v>40653</v>
      </c>
      <c r="B2650" s="8">
        <v>1000</v>
      </c>
      <c r="C2650" s="11">
        <v>63.92</v>
      </c>
      <c r="D2650" s="12">
        <v>63.923999999999999</v>
      </c>
      <c r="E2650" s="9" t="str">
        <f t="shared" si="184"/>
        <v/>
      </c>
      <c r="F2650" s="9" t="str">
        <f t="shared" si="185"/>
        <v/>
      </c>
      <c r="G2650" s="9" t="str">
        <f t="shared" si="186"/>
        <v/>
      </c>
      <c r="H2650" s="13">
        <v>-5</v>
      </c>
      <c r="I2650" s="13" t="str">
        <f t="shared" si="187"/>
        <v/>
      </c>
      <c r="J2650" s="13" t="str">
        <f t="shared" si="188"/>
        <v/>
      </c>
      <c r="K2650" s="13">
        <v>-5</v>
      </c>
      <c r="P2650" s="6"/>
    </row>
    <row r="2651" spans="1:16" hidden="1" x14ac:dyDescent="0.25">
      <c r="A2651" s="7">
        <v>40653</v>
      </c>
      <c r="B2651" s="8">
        <v>1100</v>
      </c>
      <c r="C2651" s="11">
        <v>65.25</v>
      </c>
      <c r="D2651" s="12">
        <v>65.245000000000005</v>
      </c>
      <c r="E2651" s="9" t="str">
        <f t="shared" si="184"/>
        <v/>
      </c>
      <c r="F2651" s="9" t="str">
        <f t="shared" si="185"/>
        <v/>
      </c>
      <c r="G2651" s="9" t="str">
        <f t="shared" si="186"/>
        <v/>
      </c>
      <c r="H2651" s="13">
        <v>-5</v>
      </c>
      <c r="I2651" s="13" t="str">
        <f t="shared" si="187"/>
        <v/>
      </c>
      <c r="J2651" s="13" t="str">
        <f t="shared" si="188"/>
        <v/>
      </c>
      <c r="K2651" s="13">
        <v>-5</v>
      </c>
      <c r="P2651" s="5"/>
    </row>
    <row r="2652" spans="1:16" hidden="1" x14ac:dyDescent="0.25">
      <c r="A2652" s="7">
        <v>40653</v>
      </c>
      <c r="B2652" s="8">
        <v>1200</v>
      </c>
      <c r="C2652" s="11">
        <v>64.010000000000005</v>
      </c>
      <c r="D2652" s="12">
        <v>64.009</v>
      </c>
      <c r="E2652" s="9" t="str">
        <f t="shared" si="184"/>
        <v/>
      </c>
      <c r="F2652" s="9" t="str">
        <f t="shared" si="185"/>
        <v/>
      </c>
      <c r="G2652" s="9" t="str">
        <f t="shared" si="186"/>
        <v/>
      </c>
      <c r="H2652" s="13">
        <v>-5</v>
      </c>
      <c r="I2652" s="13" t="str">
        <f t="shared" si="187"/>
        <v/>
      </c>
      <c r="J2652" s="13" t="str">
        <f t="shared" si="188"/>
        <v/>
      </c>
      <c r="K2652" s="13">
        <v>-5</v>
      </c>
      <c r="P2652" s="6"/>
    </row>
    <row r="2653" spans="1:16" hidden="1" x14ac:dyDescent="0.25">
      <c r="A2653" s="7">
        <v>40653</v>
      </c>
      <c r="B2653" s="8">
        <v>1300</v>
      </c>
      <c r="C2653" s="11">
        <v>63.9</v>
      </c>
      <c r="D2653" s="12">
        <v>63.904000000000003</v>
      </c>
      <c r="E2653" s="9" t="str">
        <f t="shared" si="184"/>
        <v/>
      </c>
      <c r="F2653" s="9" t="str">
        <f t="shared" si="185"/>
        <v/>
      </c>
      <c r="G2653" s="9" t="str">
        <f t="shared" si="186"/>
        <v/>
      </c>
      <c r="H2653" s="13">
        <v>-5</v>
      </c>
      <c r="I2653" s="13" t="str">
        <f t="shared" si="187"/>
        <v/>
      </c>
      <c r="J2653" s="13" t="str">
        <f t="shared" si="188"/>
        <v/>
      </c>
      <c r="K2653" s="13">
        <v>-5</v>
      </c>
      <c r="P2653" s="5"/>
    </row>
    <row r="2654" spans="1:16" hidden="1" x14ac:dyDescent="0.25">
      <c r="A2654" s="7">
        <v>40653</v>
      </c>
      <c r="B2654" s="8">
        <v>1400</v>
      </c>
      <c r="C2654" s="11">
        <v>61.46</v>
      </c>
      <c r="D2654" s="12">
        <v>61.463999999999999</v>
      </c>
      <c r="E2654" s="9" t="str">
        <f t="shared" si="184"/>
        <v/>
      </c>
      <c r="F2654" s="9" t="str">
        <f t="shared" si="185"/>
        <v/>
      </c>
      <c r="G2654" s="9" t="str">
        <f t="shared" si="186"/>
        <v/>
      </c>
      <c r="H2654" s="13">
        <v>-5</v>
      </c>
      <c r="I2654" s="13" t="str">
        <f t="shared" si="187"/>
        <v/>
      </c>
      <c r="J2654" s="13" t="str">
        <f t="shared" si="188"/>
        <v/>
      </c>
      <c r="K2654" s="13">
        <v>-5</v>
      </c>
      <c r="P2654" s="6"/>
    </row>
    <row r="2655" spans="1:16" hidden="1" x14ac:dyDescent="0.25">
      <c r="A2655" s="7">
        <v>40653</v>
      </c>
      <c r="B2655" s="8">
        <v>1500</v>
      </c>
      <c r="C2655" s="11">
        <v>58.88</v>
      </c>
      <c r="D2655" s="12">
        <v>58.881</v>
      </c>
      <c r="E2655" s="9" t="str">
        <f t="shared" si="184"/>
        <v/>
      </c>
      <c r="F2655" s="9" t="str">
        <f t="shared" si="185"/>
        <v/>
      </c>
      <c r="G2655" s="9" t="str">
        <f t="shared" si="186"/>
        <v/>
      </c>
      <c r="H2655" s="13">
        <v>-5</v>
      </c>
      <c r="I2655" s="13" t="str">
        <f t="shared" si="187"/>
        <v/>
      </c>
      <c r="J2655" s="13" t="str">
        <f t="shared" si="188"/>
        <v/>
      </c>
      <c r="K2655" s="13">
        <v>-5</v>
      </c>
      <c r="P2655" s="5"/>
    </row>
    <row r="2656" spans="1:16" hidden="1" x14ac:dyDescent="0.25">
      <c r="A2656" s="7">
        <v>40653</v>
      </c>
      <c r="B2656" s="8">
        <v>1600</v>
      </c>
      <c r="C2656" s="11">
        <v>54.99</v>
      </c>
      <c r="D2656" s="12">
        <v>54.99</v>
      </c>
      <c r="E2656" s="9" t="str">
        <f t="shared" si="184"/>
        <v/>
      </c>
      <c r="F2656" s="9" t="str">
        <f t="shared" si="185"/>
        <v/>
      </c>
      <c r="G2656" s="9" t="str">
        <f t="shared" si="186"/>
        <v/>
      </c>
      <c r="H2656" s="13">
        <v>-5</v>
      </c>
      <c r="I2656" s="13" t="str">
        <f t="shared" si="187"/>
        <v/>
      </c>
      <c r="J2656" s="13" t="str">
        <f t="shared" si="188"/>
        <v/>
      </c>
      <c r="K2656" s="13">
        <v>-5</v>
      </c>
      <c r="P2656" s="6"/>
    </row>
    <row r="2657" spans="1:16" hidden="1" x14ac:dyDescent="0.25">
      <c r="A2657" s="7">
        <v>40653</v>
      </c>
      <c r="B2657" s="8">
        <v>1700</v>
      </c>
      <c r="C2657" s="11">
        <v>55.21</v>
      </c>
      <c r="D2657" s="12">
        <v>55.206000000000003</v>
      </c>
      <c r="E2657" s="9" t="str">
        <f t="shared" si="184"/>
        <v/>
      </c>
      <c r="F2657" s="9" t="str">
        <f t="shared" si="185"/>
        <v/>
      </c>
      <c r="G2657" s="9" t="str">
        <f t="shared" si="186"/>
        <v/>
      </c>
      <c r="H2657" s="13">
        <v>-5</v>
      </c>
      <c r="I2657" s="13" t="str">
        <f t="shared" si="187"/>
        <v/>
      </c>
      <c r="J2657" s="13" t="str">
        <f t="shared" si="188"/>
        <v/>
      </c>
      <c r="K2657" s="13">
        <v>-5</v>
      </c>
      <c r="P2657" s="5"/>
    </row>
    <row r="2658" spans="1:16" hidden="1" x14ac:dyDescent="0.25">
      <c r="A2658" s="7">
        <v>40653</v>
      </c>
      <c r="B2658" s="8">
        <v>1800</v>
      </c>
      <c r="C2658" s="11">
        <v>61.2</v>
      </c>
      <c r="D2658" s="12">
        <v>61.195</v>
      </c>
      <c r="E2658" s="9" t="str">
        <f t="shared" si="184"/>
        <v/>
      </c>
      <c r="F2658" s="9" t="str">
        <f t="shared" si="185"/>
        <v/>
      </c>
      <c r="G2658" s="9" t="str">
        <f t="shared" si="186"/>
        <v/>
      </c>
      <c r="H2658" s="13">
        <v>-5</v>
      </c>
      <c r="I2658" s="13" t="str">
        <f t="shared" si="187"/>
        <v/>
      </c>
      <c r="J2658" s="13" t="str">
        <f t="shared" si="188"/>
        <v/>
      </c>
      <c r="K2658" s="13">
        <v>-5</v>
      </c>
      <c r="P2658" s="6"/>
    </row>
    <row r="2659" spans="1:16" hidden="1" x14ac:dyDescent="0.25">
      <c r="A2659" s="7">
        <v>40653</v>
      </c>
      <c r="B2659" s="8">
        <v>1900</v>
      </c>
      <c r="C2659" s="11">
        <v>61.91</v>
      </c>
      <c r="D2659" s="12">
        <v>59.603000000000002</v>
      </c>
      <c r="E2659" s="9" t="str">
        <f t="shared" si="184"/>
        <v/>
      </c>
      <c r="F2659" s="9" t="str">
        <f t="shared" si="185"/>
        <v/>
      </c>
      <c r="G2659" s="9" t="str">
        <f t="shared" si="186"/>
        <v/>
      </c>
      <c r="H2659" s="13">
        <v>-5</v>
      </c>
      <c r="I2659" s="13" t="str">
        <f t="shared" si="187"/>
        <v/>
      </c>
      <c r="J2659" s="13" t="str">
        <f t="shared" si="188"/>
        <v/>
      </c>
      <c r="K2659" s="13">
        <v>-5</v>
      </c>
      <c r="P2659" s="5"/>
    </row>
    <row r="2660" spans="1:16" hidden="1" x14ac:dyDescent="0.25">
      <c r="A2660" s="7">
        <v>40653</v>
      </c>
      <c r="B2660" s="8">
        <v>2000</v>
      </c>
      <c r="C2660" s="11">
        <v>63.9</v>
      </c>
      <c r="D2660" s="12">
        <v>58.100999999999999</v>
      </c>
      <c r="E2660" s="9" t="str">
        <f t="shared" si="184"/>
        <v/>
      </c>
      <c r="F2660" s="9" t="str">
        <f t="shared" si="185"/>
        <v/>
      </c>
      <c r="G2660" s="9" t="str">
        <f t="shared" si="186"/>
        <v/>
      </c>
      <c r="H2660" s="13">
        <v>-5</v>
      </c>
      <c r="I2660" s="13" t="str">
        <f t="shared" si="187"/>
        <v/>
      </c>
      <c r="J2660" s="13" t="str">
        <f t="shared" si="188"/>
        <v/>
      </c>
      <c r="K2660" s="13">
        <v>-5</v>
      </c>
      <c r="P2660" s="6"/>
    </row>
    <row r="2661" spans="1:16" hidden="1" x14ac:dyDescent="0.25">
      <c r="A2661" s="7">
        <v>40653</v>
      </c>
      <c r="B2661" s="8">
        <v>2100</v>
      </c>
      <c r="C2661" s="11">
        <v>60.28</v>
      </c>
      <c r="D2661" s="12">
        <v>60.283000000000001</v>
      </c>
      <c r="E2661" s="9" t="str">
        <f t="shared" si="184"/>
        <v/>
      </c>
      <c r="F2661" s="9" t="str">
        <f t="shared" si="185"/>
        <v/>
      </c>
      <c r="G2661" s="9" t="str">
        <f t="shared" si="186"/>
        <v/>
      </c>
      <c r="H2661" s="13">
        <v>-5</v>
      </c>
      <c r="I2661" s="13" t="str">
        <f t="shared" si="187"/>
        <v/>
      </c>
      <c r="J2661" s="13" t="str">
        <f t="shared" si="188"/>
        <v/>
      </c>
      <c r="K2661" s="13">
        <v>-5</v>
      </c>
      <c r="P2661" s="5"/>
    </row>
    <row r="2662" spans="1:16" hidden="1" x14ac:dyDescent="0.25">
      <c r="A2662" s="7">
        <v>40653</v>
      </c>
      <c r="B2662" s="8">
        <v>2200</v>
      </c>
      <c r="C2662" s="11">
        <v>56.21</v>
      </c>
      <c r="D2662" s="12">
        <v>56.204999999999998</v>
      </c>
      <c r="E2662" s="9" t="str">
        <f t="shared" si="184"/>
        <v/>
      </c>
      <c r="F2662" s="9" t="str">
        <f t="shared" si="185"/>
        <v/>
      </c>
      <c r="G2662" s="9" t="str">
        <f t="shared" si="186"/>
        <v/>
      </c>
      <c r="H2662" s="13">
        <v>-5</v>
      </c>
      <c r="I2662" s="13" t="str">
        <f t="shared" si="187"/>
        <v/>
      </c>
      <c r="J2662" s="13" t="str">
        <f t="shared" si="188"/>
        <v/>
      </c>
      <c r="K2662" s="13">
        <v>-5</v>
      </c>
      <c r="P2662" s="6"/>
    </row>
    <row r="2663" spans="1:16" hidden="1" x14ac:dyDescent="0.25">
      <c r="A2663" s="7">
        <v>40653</v>
      </c>
      <c r="B2663" s="8">
        <v>2300</v>
      </c>
      <c r="C2663" s="11">
        <v>51.35</v>
      </c>
      <c r="D2663" s="12">
        <v>51.353999999999999</v>
      </c>
      <c r="E2663" s="9">
        <f t="shared" si="184"/>
        <v>57.299166666666672</v>
      </c>
      <c r="F2663" s="9">
        <f t="shared" si="185"/>
        <v>56.153208333333332</v>
      </c>
      <c r="G2663" s="9">
        <f t="shared" si="186"/>
        <v>1.1459583333333399</v>
      </c>
      <c r="H2663" s="13">
        <v>-5</v>
      </c>
      <c r="I2663" s="13">
        <f t="shared" si="187"/>
        <v>6.1459583333333399</v>
      </c>
      <c r="J2663" s="13">
        <f t="shared" si="188"/>
        <v>1475.0300000000016</v>
      </c>
      <c r="K2663" s="13">
        <v>-5</v>
      </c>
      <c r="P2663" s="5"/>
    </row>
    <row r="2664" spans="1:16" hidden="1" x14ac:dyDescent="0.25">
      <c r="A2664" s="7">
        <v>40654</v>
      </c>
      <c r="B2664" s="8">
        <v>0</v>
      </c>
      <c r="C2664" s="11">
        <v>47.54</v>
      </c>
      <c r="D2664" s="12">
        <v>47.543999999999997</v>
      </c>
      <c r="E2664" s="9" t="str">
        <f t="shared" si="184"/>
        <v/>
      </c>
      <c r="F2664" s="9" t="str">
        <f t="shared" si="185"/>
        <v/>
      </c>
      <c r="G2664" s="9" t="str">
        <f t="shared" si="186"/>
        <v/>
      </c>
      <c r="H2664" s="13">
        <v>-5</v>
      </c>
      <c r="I2664" s="13" t="str">
        <f t="shared" si="187"/>
        <v/>
      </c>
      <c r="J2664" s="13" t="str">
        <f t="shared" si="188"/>
        <v/>
      </c>
      <c r="K2664" s="13">
        <v>-5</v>
      </c>
      <c r="P2664" s="6"/>
    </row>
    <row r="2665" spans="1:16" hidden="1" x14ac:dyDescent="0.25">
      <c r="A2665" s="7">
        <v>40654</v>
      </c>
      <c r="B2665" s="8">
        <v>100</v>
      </c>
      <c r="C2665" s="11">
        <v>45.58</v>
      </c>
      <c r="D2665" s="12">
        <v>45.581000000000003</v>
      </c>
      <c r="E2665" s="9" t="str">
        <f t="shared" si="184"/>
        <v/>
      </c>
      <c r="F2665" s="9" t="str">
        <f t="shared" si="185"/>
        <v/>
      </c>
      <c r="G2665" s="9" t="str">
        <f t="shared" si="186"/>
        <v/>
      </c>
      <c r="H2665" s="13">
        <v>-5</v>
      </c>
      <c r="I2665" s="13" t="str">
        <f t="shared" si="187"/>
        <v/>
      </c>
      <c r="J2665" s="13" t="str">
        <f t="shared" si="188"/>
        <v/>
      </c>
      <c r="K2665" s="13">
        <v>-5</v>
      </c>
      <c r="P2665" s="5"/>
    </row>
    <row r="2666" spans="1:16" hidden="1" x14ac:dyDescent="0.25">
      <c r="A2666" s="7">
        <v>40654</v>
      </c>
      <c r="B2666" s="8">
        <v>200</v>
      </c>
      <c r="C2666" s="11">
        <v>43.89</v>
      </c>
      <c r="D2666" s="12">
        <v>43.884999999999998</v>
      </c>
      <c r="E2666" s="9" t="str">
        <f t="shared" si="184"/>
        <v/>
      </c>
      <c r="F2666" s="9" t="str">
        <f t="shared" si="185"/>
        <v/>
      </c>
      <c r="G2666" s="9" t="str">
        <f t="shared" si="186"/>
        <v/>
      </c>
      <c r="H2666" s="13">
        <v>-5</v>
      </c>
      <c r="I2666" s="13" t="str">
        <f t="shared" si="187"/>
        <v/>
      </c>
      <c r="J2666" s="13" t="str">
        <f t="shared" si="188"/>
        <v/>
      </c>
      <c r="K2666" s="13">
        <v>-5</v>
      </c>
      <c r="P2666" s="6"/>
    </row>
    <row r="2667" spans="1:16" hidden="1" x14ac:dyDescent="0.25">
      <c r="A2667" s="7">
        <v>40654</v>
      </c>
      <c r="B2667" s="8">
        <v>300</v>
      </c>
      <c r="C2667" s="11">
        <v>44.96</v>
      </c>
      <c r="D2667" s="12">
        <v>26.297000000000001</v>
      </c>
      <c r="E2667" s="9" t="str">
        <f t="shared" si="184"/>
        <v/>
      </c>
      <c r="F2667" s="9" t="str">
        <f t="shared" si="185"/>
        <v/>
      </c>
      <c r="G2667" s="9" t="str">
        <f t="shared" si="186"/>
        <v/>
      </c>
      <c r="H2667" s="13">
        <v>-5</v>
      </c>
      <c r="I2667" s="13" t="str">
        <f t="shared" si="187"/>
        <v/>
      </c>
      <c r="J2667" s="13" t="str">
        <f t="shared" si="188"/>
        <v/>
      </c>
      <c r="K2667" s="13">
        <v>-5</v>
      </c>
      <c r="P2667" s="5"/>
    </row>
    <row r="2668" spans="1:16" hidden="1" x14ac:dyDescent="0.25">
      <c r="A2668" s="7">
        <v>40654</v>
      </c>
      <c r="B2668" s="8">
        <v>400</v>
      </c>
      <c r="C2668" s="11">
        <v>46.23</v>
      </c>
      <c r="D2668" s="12">
        <v>23.797000000000001</v>
      </c>
      <c r="E2668" s="9" t="str">
        <f t="shared" si="184"/>
        <v/>
      </c>
      <c r="F2668" s="9" t="str">
        <f t="shared" si="185"/>
        <v/>
      </c>
      <c r="G2668" s="9" t="str">
        <f t="shared" si="186"/>
        <v/>
      </c>
      <c r="H2668" s="13">
        <v>-5</v>
      </c>
      <c r="I2668" s="13" t="str">
        <f t="shared" si="187"/>
        <v/>
      </c>
      <c r="J2668" s="13" t="str">
        <f t="shared" si="188"/>
        <v/>
      </c>
      <c r="K2668" s="13">
        <v>-5</v>
      </c>
      <c r="P2668" s="6"/>
    </row>
    <row r="2669" spans="1:16" hidden="1" x14ac:dyDescent="0.25">
      <c r="A2669" s="7">
        <v>40654</v>
      </c>
      <c r="B2669" s="8">
        <v>500</v>
      </c>
      <c r="C2669" s="11">
        <v>49.83</v>
      </c>
      <c r="D2669" s="12">
        <v>42.953000000000003</v>
      </c>
      <c r="E2669" s="9" t="str">
        <f t="shared" si="184"/>
        <v/>
      </c>
      <c r="F2669" s="9" t="str">
        <f t="shared" si="185"/>
        <v/>
      </c>
      <c r="G2669" s="9" t="str">
        <f t="shared" si="186"/>
        <v/>
      </c>
      <c r="H2669" s="13">
        <v>-5</v>
      </c>
      <c r="I2669" s="13" t="str">
        <f t="shared" si="187"/>
        <v/>
      </c>
      <c r="J2669" s="13" t="str">
        <f t="shared" si="188"/>
        <v/>
      </c>
      <c r="K2669" s="13">
        <v>-5</v>
      </c>
      <c r="P2669" s="5"/>
    </row>
    <row r="2670" spans="1:16" hidden="1" x14ac:dyDescent="0.25">
      <c r="A2670" s="7">
        <v>40654</v>
      </c>
      <c r="B2670" s="8">
        <v>600</v>
      </c>
      <c r="C2670" s="11">
        <v>54.25</v>
      </c>
      <c r="D2670" s="12">
        <v>49.009</v>
      </c>
      <c r="E2670" s="9" t="str">
        <f t="shared" si="184"/>
        <v/>
      </c>
      <c r="F2670" s="9" t="str">
        <f t="shared" si="185"/>
        <v/>
      </c>
      <c r="G2670" s="9" t="str">
        <f t="shared" si="186"/>
        <v/>
      </c>
      <c r="H2670" s="13">
        <v>-5</v>
      </c>
      <c r="I2670" s="13" t="str">
        <f t="shared" si="187"/>
        <v/>
      </c>
      <c r="J2670" s="13" t="str">
        <f t="shared" si="188"/>
        <v/>
      </c>
      <c r="K2670" s="13">
        <v>-5</v>
      </c>
      <c r="P2670" s="6"/>
    </row>
    <row r="2671" spans="1:16" hidden="1" x14ac:dyDescent="0.25">
      <c r="A2671" s="7">
        <v>40654</v>
      </c>
      <c r="B2671" s="8">
        <v>700</v>
      </c>
      <c r="C2671" s="11">
        <v>61.5</v>
      </c>
      <c r="D2671" s="12">
        <v>58.93</v>
      </c>
      <c r="E2671" s="9" t="str">
        <f t="shared" si="184"/>
        <v/>
      </c>
      <c r="F2671" s="9" t="str">
        <f t="shared" si="185"/>
        <v/>
      </c>
      <c r="G2671" s="9" t="str">
        <f t="shared" si="186"/>
        <v/>
      </c>
      <c r="H2671" s="13">
        <v>-5</v>
      </c>
      <c r="I2671" s="13" t="str">
        <f t="shared" si="187"/>
        <v/>
      </c>
      <c r="J2671" s="13" t="str">
        <f t="shared" si="188"/>
        <v/>
      </c>
      <c r="K2671" s="13">
        <v>-5</v>
      </c>
      <c r="P2671" s="5"/>
    </row>
    <row r="2672" spans="1:16" hidden="1" x14ac:dyDescent="0.25">
      <c r="A2672" s="7">
        <v>40654</v>
      </c>
      <c r="B2672" s="8">
        <v>800</v>
      </c>
      <c r="C2672" s="11">
        <v>64.569999999999993</v>
      </c>
      <c r="D2672" s="12">
        <v>64.567999999999998</v>
      </c>
      <c r="E2672" s="9" t="str">
        <f t="shared" si="184"/>
        <v/>
      </c>
      <c r="F2672" s="9" t="str">
        <f t="shared" si="185"/>
        <v/>
      </c>
      <c r="G2672" s="9" t="str">
        <f t="shared" si="186"/>
        <v/>
      </c>
      <c r="H2672" s="13">
        <v>-5</v>
      </c>
      <c r="I2672" s="13" t="str">
        <f t="shared" si="187"/>
        <v/>
      </c>
      <c r="J2672" s="13" t="str">
        <f t="shared" si="188"/>
        <v/>
      </c>
      <c r="K2672" s="13">
        <v>-5</v>
      </c>
      <c r="P2672" s="6"/>
    </row>
    <row r="2673" spans="1:16" hidden="1" x14ac:dyDescent="0.25">
      <c r="A2673" s="7">
        <v>40654</v>
      </c>
      <c r="B2673" s="8">
        <v>900</v>
      </c>
      <c r="C2673" s="11">
        <v>62.99</v>
      </c>
      <c r="D2673" s="12">
        <v>62.994</v>
      </c>
      <c r="E2673" s="9" t="str">
        <f t="shared" ref="E2673:E2736" si="189">IF(A2673=A2674,"",AVERAGE(C2650:C2673))</f>
        <v/>
      </c>
      <c r="F2673" s="9" t="str">
        <f t="shared" ref="F2673:F2736" si="190">IF(A2673=A2674,"",AVERAGE(D2650:D2673))</f>
        <v/>
      </c>
      <c r="G2673" s="9" t="str">
        <f t="shared" ref="G2673:G2736" si="191">IF(A2673=A2674,"",E2673-F2673)</f>
        <v/>
      </c>
      <c r="H2673" s="13">
        <v>-5</v>
      </c>
      <c r="I2673" s="13" t="str">
        <f t="shared" si="187"/>
        <v/>
      </c>
      <c r="J2673" s="13" t="str">
        <f t="shared" si="188"/>
        <v/>
      </c>
      <c r="K2673" s="13">
        <v>-5</v>
      </c>
      <c r="P2673" s="5"/>
    </row>
    <row r="2674" spans="1:16" hidden="1" x14ac:dyDescent="0.25">
      <c r="A2674" s="7">
        <v>40654</v>
      </c>
      <c r="B2674" s="8">
        <v>1000</v>
      </c>
      <c r="C2674" s="11">
        <v>63.27</v>
      </c>
      <c r="D2674" s="12">
        <v>63.274000000000001</v>
      </c>
      <c r="E2674" s="9" t="str">
        <f t="shared" si="189"/>
        <v/>
      </c>
      <c r="F2674" s="9" t="str">
        <f t="shared" si="190"/>
        <v/>
      </c>
      <c r="G2674" s="9" t="str">
        <f t="shared" si="191"/>
        <v/>
      </c>
      <c r="H2674" s="13">
        <v>-5</v>
      </c>
      <c r="I2674" s="13" t="str">
        <f t="shared" si="187"/>
        <v/>
      </c>
      <c r="J2674" s="13" t="str">
        <f t="shared" si="188"/>
        <v/>
      </c>
      <c r="K2674" s="13">
        <v>-5</v>
      </c>
      <c r="P2674" s="6"/>
    </row>
    <row r="2675" spans="1:16" hidden="1" x14ac:dyDescent="0.25">
      <c r="A2675" s="7">
        <v>40654</v>
      </c>
      <c r="B2675" s="8">
        <v>1100</v>
      </c>
      <c r="C2675" s="11">
        <v>64.599999999999994</v>
      </c>
      <c r="D2675" s="12">
        <v>64.596999999999994</v>
      </c>
      <c r="E2675" s="9" t="str">
        <f t="shared" si="189"/>
        <v/>
      </c>
      <c r="F2675" s="9" t="str">
        <f t="shared" si="190"/>
        <v/>
      </c>
      <c r="G2675" s="9" t="str">
        <f t="shared" si="191"/>
        <v/>
      </c>
      <c r="H2675" s="13">
        <v>-5</v>
      </c>
      <c r="I2675" s="13" t="str">
        <f t="shared" si="187"/>
        <v/>
      </c>
      <c r="J2675" s="13" t="str">
        <f t="shared" si="188"/>
        <v/>
      </c>
      <c r="K2675" s="13">
        <v>-5</v>
      </c>
      <c r="P2675" s="5"/>
    </row>
    <row r="2676" spans="1:16" hidden="1" x14ac:dyDescent="0.25">
      <c r="A2676" s="7">
        <v>40654</v>
      </c>
      <c r="B2676" s="8">
        <v>1200</v>
      </c>
      <c r="C2676" s="11">
        <v>62.92</v>
      </c>
      <c r="D2676" s="12">
        <v>62.921999999999997</v>
      </c>
      <c r="E2676" s="9" t="str">
        <f t="shared" si="189"/>
        <v/>
      </c>
      <c r="F2676" s="9" t="str">
        <f t="shared" si="190"/>
        <v/>
      </c>
      <c r="G2676" s="9" t="str">
        <f t="shared" si="191"/>
        <v/>
      </c>
      <c r="H2676" s="13">
        <v>-5</v>
      </c>
      <c r="I2676" s="13" t="str">
        <f t="shared" si="187"/>
        <v/>
      </c>
      <c r="J2676" s="13" t="str">
        <f t="shared" si="188"/>
        <v/>
      </c>
      <c r="K2676" s="13">
        <v>-5</v>
      </c>
      <c r="P2676" s="6"/>
    </row>
    <row r="2677" spans="1:16" hidden="1" x14ac:dyDescent="0.25">
      <c r="A2677" s="7">
        <v>40654</v>
      </c>
      <c r="B2677" s="8">
        <v>1300</v>
      </c>
      <c r="C2677" s="11">
        <v>59.17</v>
      </c>
      <c r="D2677" s="12">
        <v>59.173000000000002</v>
      </c>
      <c r="E2677" s="9" t="str">
        <f t="shared" si="189"/>
        <v/>
      </c>
      <c r="F2677" s="9" t="str">
        <f t="shared" si="190"/>
        <v/>
      </c>
      <c r="G2677" s="9" t="str">
        <f t="shared" si="191"/>
        <v/>
      </c>
      <c r="H2677" s="13">
        <v>-5</v>
      </c>
      <c r="I2677" s="13" t="str">
        <f t="shared" si="187"/>
        <v/>
      </c>
      <c r="J2677" s="13" t="str">
        <f t="shared" si="188"/>
        <v/>
      </c>
      <c r="K2677" s="13">
        <v>-5</v>
      </c>
      <c r="P2677" s="5"/>
    </row>
    <row r="2678" spans="1:16" hidden="1" x14ac:dyDescent="0.25">
      <c r="A2678" s="7">
        <v>40654</v>
      </c>
      <c r="B2678" s="8">
        <v>1400</v>
      </c>
      <c r="C2678" s="11">
        <v>61.19</v>
      </c>
      <c r="D2678" s="12">
        <v>61.192</v>
      </c>
      <c r="E2678" s="9" t="str">
        <f t="shared" si="189"/>
        <v/>
      </c>
      <c r="F2678" s="9" t="str">
        <f t="shared" si="190"/>
        <v/>
      </c>
      <c r="G2678" s="9" t="str">
        <f t="shared" si="191"/>
        <v/>
      </c>
      <c r="H2678" s="13">
        <v>-5</v>
      </c>
      <c r="I2678" s="13" t="str">
        <f t="shared" si="187"/>
        <v/>
      </c>
      <c r="J2678" s="13" t="str">
        <f t="shared" si="188"/>
        <v/>
      </c>
      <c r="K2678" s="13">
        <v>-5</v>
      </c>
      <c r="P2678" s="6"/>
    </row>
    <row r="2679" spans="1:16" hidden="1" x14ac:dyDescent="0.25">
      <c r="A2679" s="7">
        <v>40654</v>
      </c>
      <c r="B2679" s="8">
        <v>1500</v>
      </c>
      <c r="C2679" s="11">
        <v>57.69</v>
      </c>
      <c r="D2679" s="12">
        <v>57.692</v>
      </c>
      <c r="E2679" s="9" t="str">
        <f t="shared" si="189"/>
        <v/>
      </c>
      <c r="F2679" s="9" t="str">
        <f t="shared" si="190"/>
        <v/>
      </c>
      <c r="G2679" s="9" t="str">
        <f t="shared" si="191"/>
        <v/>
      </c>
      <c r="H2679" s="13">
        <v>-5</v>
      </c>
      <c r="I2679" s="13" t="str">
        <f t="shared" si="187"/>
        <v/>
      </c>
      <c r="J2679" s="13" t="str">
        <f t="shared" si="188"/>
        <v/>
      </c>
      <c r="K2679" s="13">
        <v>-5</v>
      </c>
      <c r="P2679" s="5"/>
    </row>
    <row r="2680" spans="1:16" hidden="1" x14ac:dyDescent="0.25">
      <c r="A2680" s="7">
        <v>40654</v>
      </c>
      <c r="B2680" s="8">
        <v>1600</v>
      </c>
      <c r="C2680" s="11">
        <v>55.13</v>
      </c>
      <c r="D2680" s="12">
        <v>55.125</v>
      </c>
      <c r="E2680" s="9" t="str">
        <f t="shared" si="189"/>
        <v/>
      </c>
      <c r="F2680" s="9" t="str">
        <f t="shared" si="190"/>
        <v/>
      </c>
      <c r="G2680" s="9" t="str">
        <f t="shared" si="191"/>
        <v/>
      </c>
      <c r="H2680" s="13">
        <v>-5</v>
      </c>
      <c r="I2680" s="13" t="str">
        <f t="shared" si="187"/>
        <v/>
      </c>
      <c r="J2680" s="13" t="str">
        <f t="shared" si="188"/>
        <v/>
      </c>
      <c r="K2680" s="13">
        <v>-5</v>
      </c>
      <c r="P2680" s="6"/>
    </row>
    <row r="2681" spans="1:16" hidden="1" x14ac:dyDescent="0.25">
      <c r="A2681" s="7">
        <v>40654</v>
      </c>
      <c r="B2681" s="8">
        <v>1700</v>
      </c>
      <c r="C2681" s="11">
        <v>56.71</v>
      </c>
      <c r="D2681" s="12">
        <v>56.71</v>
      </c>
      <c r="E2681" s="9" t="str">
        <f t="shared" si="189"/>
        <v/>
      </c>
      <c r="F2681" s="9" t="str">
        <f t="shared" si="190"/>
        <v/>
      </c>
      <c r="G2681" s="9" t="str">
        <f t="shared" si="191"/>
        <v/>
      </c>
      <c r="H2681" s="13">
        <v>-5</v>
      </c>
      <c r="I2681" s="13" t="str">
        <f t="shared" ref="I2681:I2744" si="192">IF(A2681=A2682,"",MAX(G2681-H2681,0))</f>
        <v/>
      </c>
      <c r="J2681" s="13" t="str">
        <f t="shared" ref="J2681:J2744" si="193">IF(A2681=A2682,"",I2681*10*24)</f>
        <v/>
      </c>
      <c r="K2681" s="13">
        <v>-5</v>
      </c>
      <c r="P2681" s="5"/>
    </row>
    <row r="2682" spans="1:16" hidden="1" x14ac:dyDescent="0.25">
      <c r="A2682" s="7">
        <v>40654</v>
      </c>
      <c r="B2682" s="8">
        <v>1800</v>
      </c>
      <c r="C2682" s="11">
        <v>60</v>
      </c>
      <c r="D2682" s="12">
        <v>60</v>
      </c>
      <c r="E2682" s="9" t="str">
        <f t="shared" si="189"/>
        <v/>
      </c>
      <c r="F2682" s="9" t="str">
        <f t="shared" si="190"/>
        <v/>
      </c>
      <c r="G2682" s="9" t="str">
        <f t="shared" si="191"/>
        <v/>
      </c>
      <c r="H2682" s="13">
        <v>-5</v>
      </c>
      <c r="I2682" s="13" t="str">
        <f t="shared" si="192"/>
        <v/>
      </c>
      <c r="J2682" s="13" t="str">
        <f t="shared" si="193"/>
        <v/>
      </c>
      <c r="K2682" s="13">
        <v>-5</v>
      </c>
      <c r="P2682" s="6"/>
    </row>
    <row r="2683" spans="1:16" hidden="1" x14ac:dyDescent="0.25">
      <c r="A2683" s="7">
        <v>40654</v>
      </c>
      <c r="B2683" s="8">
        <v>1900</v>
      </c>
      <c r="C2683" s="11">
        <v>61.92</v>
      </c>
      <c r="D2683" s="12">
        <v>56.932000000000002</v>
      </c>
      <c r="E2683" s="9" t="str">
        <f t="shared" si="189"/>
        <v/>
      </c>
      <c r="F2683" s="9" t="str">
        <f t="shared" si="190"/>
        <v/>
      </c>
      <c r="G2683" s="9" t="str">
        <f t="shared" si="191"/>
        <v/>
      </c>
      <c r="H2683" s="13">
        <v>-5</v>
      </c>
      <c r="I2683" s="13" t="str">
        <f t="shared" si="192"/>
        <v/>
      </c>
      <c r="J2683" s="13" t="str">
        <f t="shared" si="193"/>
        <v/>
      </c>
      <c r="K2683" s="13">
        <v>-5</v>
      </c>
      <c r="P2683" s="5"/>
    </row>
    <row r="2684" spans="1:16" hidden="1" x14ac:dyDescent="0.25">
      <c r="A2684" s="7">
        <v>40654</v>
      </c>
      <c r="B2684" s="8">
        <v>2000</v>
      </c>
      <c r="C2684" s="11">
        <v>65.150000000000006</v>
      </c>
      <c r="D2684" s="12">
        <v>56.466000000000001</v>
      </c>
      <c r="E2684" s="9" t="str">
        <f t="shared" si="189"/>
        <v/>
      </c>
      <c r="F2684" s="9" t="str">
        <f t="shared" si="190"/>
        <v/>
      </c>
      <c r="G2684" s="9" t="str">
        <f t="shared" si="191"/>
        <v/>
      </c>
      <c r="H2684" s="13">
        <v>-5</v>
      </c>
      <c r="I2684" s="13" t="str">
        <f t="shared" si="192"/>
        <v/>
      </c>
      <c r="J2684" s="13" t="str">
        <f t="shared" si="193"/>
        <v/>
      </c>
      <c r="K2684" s="13">
        <v>-5</v>
      </c>
      <c r="P2684" s="6"/>
    </row>
    <row r="2685" spans="1:16" hidden="1" x14ac:dyDescent="0.25">
      <c r="A2685" s="7">
        <v>40654</v>
      </c>
      <c r="B2685" s="8">
        <v>2100</v>
      </c>
      <c r="C2685" s="11">
        <v>62.23</v>
      </c>
      <c r="D2685" s="12">
        <v>62.225000000000001</v>
      </c>
      <c r="E2685" s="9" t="str">
        <f t="shared" si="189"/>
        <v/>
      </c>
      <c r="F2685" s="9" t="str">
        <f t="shared" si="190"/>
        <v/>
      </c>
      <c r="G2685" s="9" t="str">
        <f t="shared" si="191"/>
        <v/>
      </c>
      <c r="H2685" s="13">
        <v>-5</v>
      </c>
      <c r="I2685" s="13" t="str">
        <f t="shared" si="192"/>
        <v/>
      </c>
      <c r="J2685" s="13" t="str">
        <f t="shared" si="193"/>
        <v/>
      </c>
      <c r="K2685" s="13">
        <v>-5</v>
      </c>
      <c r="P2685" s="5"/>
    </row>
    <row r="2686" spans="1:16" hidden="1" x14ac:dyDescent="0.25">
      <c r="A2686" s="7">
        <v>40654</v>
      </c>
      <c r="B2686" s="8">
        <v>2200</v>
      </c>
      <c r="C2686" s="11">
        <v>60.72</v>
      </c>
      <c r="D2686" s="12">
        <v>60.720999999999997</v>
      </c>
      <c r="E2686" s="9" t="str">
        <f t="shared" si="189"/>
        <v/>
      </c>
      <c r="F2686" s="9" t="str">
        <f t="shared" si="190"/>
        <v/>
      </c>
      <c r="G2686" s="9" t="str">
        <f t="shared" si="191"/>
        <v/>
      </c>
      <c r="H2686" s="13">
        <v>-5</v>
      </c>
      <c r="I2686" s="13" t="str">
        <f t="shared" si="192"/>
        <v/>
      </c>
      <c r="J2686" s="13" t="str">
        <f t="shared" si="193"/>
        <v/>
      </c>
      <c r="K2686" s="13">
        <v>-5</v>
      </c>
      <c r="P2686" s="6"/>
    </row>
    <row r="2687" spans="1:16" hidden="1" x14ac:dyDescent="0.25">
      <c r="A2687" s="7">
        <v>40654</v>
      </c>
      <c r="B2687" s="8">
        <v>2300</v>
      </c>
      <c r="C2687" s="11">
        <v>52.87</v>
      </c>
      <c r="D2687" s="12">
        <v>52.871000000000002</v>
      </c>
      <c r="E2687" s="9">
        <f t="shared" si="189"/>
        <v>56.871250000000003</v>
      </c>
      <c r="F2687" s="9">
        <f t="shared" si="190"/>
        <v>53.977416666666663</v>
      </c>
      <c r="G2687" s="9">
        <f t="shared" si="191"/>
        <v>2.8938333333333404</v>
      </c>
      <c r="H2687" s="13">
        <v>-5</v>
      </c>
      <c r="I2687" s="13">
        <f t="shared" si="192"/>
        <v>7.8938333333333404</v>
      </c>
      <c r="J2687" s="13">
        <f t="shared" si="193"/>
        <v>1894.5200000000018</v>
      </c>
      <c r="K2687" s="13">
        <v>-5</v>
      </c>
      <c r="P2687" s="5"/>
    </row>
    <row r="2688" spans="1:16" hidden="1" x14ac:dyDescent="0.25">
      <c r="A2688" s="7">
        <v>40655</v>
      </c>
      <c r="B2688" s="8">
        <v>0</v>
      </c>
      <c r="C2688" s="11">
        <v>49.66</v>
      </c>
      <c r="D2688" s="12">
        <v>49.661999999999999</v>
      </c>
      <c r="E2688" s="9" t="str">
        <f t="shared" si="189"/>
        <v/>
      </c>
      <c r="F2688" s="9" t="str">
        <f t="shared" si="190"/>
        <v/>
      </c>
      <c r="G2688" s="9" t="str">
        <f t="shared" si="191"/>
        <v/>
      </c>
      <c r="H2688" s="13">
        <v>-5</v>
      </c>
      <c r="I2688" s="13" t="str">
        <f t="shared" si="192"/>
        <v/>
      </c>
      <c r="J2688" s="13" t="str">
        <f t="shared" si="193"/>
        <v/>
      </c>
      <c r="K2688" s="13">
        <v>-5</v>
      </c>
      <c r="P2688" s="6"/>
    </row>
    <row r="2689" spans="1:16" hidden="1" x14ac:dyDescent="0.25">
      <c r="A2689" s="7">
        <v>40655</v>
      </c>
      <c r="B2689" s="8">
        <v>100</v>
      </c>
      <c r="C2689" s="11">
        <v>45.48</v>
      </c>
      <c r="D2689" s="12">
        <v>45.475000000000001</v>
      </c>
      <c r="E2689" s="9" t="str">
        <f t="shared" si="189"/>
        <v/>
      </c>
      <c r="F2689" s="9" t="str">
        <f t="shared" si="190"/>
        <v/>
      </c>
      <c r="G2689" s="9" t="str">
        <f t="shared" si="191"/>
        <v/>
      </c>
      <c r="H2689" s="13">
        <v>-5</v>
      </c>
      <c r="I2689" s="13" t="str">
        <f t="shared" si="192"/>
        <v/>
      </c>
      <c r="J2689" s="13" t="str">
        <f t="shared" si="193"/>
        <v/>
      </c>
      <c r="K2689" s="13">
        <v>-5</v>
      </c>
      <c r="P2689" s="5"/>
    </row>
    <row r="2690" spans="1:16" hidden="1" x14ac:dyDescent="0.25">
      <c r="A2690" s="7">
        <v>40655</v>
      </c>
      <c r="B2690" s="8">
        <v>200</v>
      </c>
      <c r="C2690" s="11">
        <v>42.99</v>
      </c>
      <c r="D2690" s="12">
        <v>42.985999999999997</v>
      </c>
      <c r="E2690" s="9" t="str">
        <f t="shared" si="189"/>
        <v/>
      </c>
      <c r="F2690" s="9" t="str">
        <f t="shared" si="190"/>
        <v/>
      </c>
      <c r="G2690" s="9" t="str">
        <f t="shared" si="191"/>
        <v/>
      </c>
      <c r="H2690" s="13">
        <v>-5</v>
      </c>
      <c r="I2690" s="13" t="str">
        <f t="shared" si="192"/>
        <v/>
      </c>
      <c r="J2690" s="13" t="str">
        <f t="shared" si="193"/>
        <v/>
      </c>
      <c r="K2690" s="13">
        <v>-5</v>
      </c>
      <c r="P2690" s="6"/>
    </row>
    <row r="2691" spans="1:16" hidden="1" x14ac:dyDescent="0.25">
      <c r="A2691" s="7">
        <v>40655</v>
      </c>
      <c r="B2691" s="8">
        <v>300</v>
      </c>
      <c r="C2691" s="11">
        <v>42.7</v>
      </c>
      <c r="D2691" s="12">
        <v>42.698999999999998</v>
      </c>
      <c r="E2691" s="9" t="str">
        <f t="shared" si="189"/>
        <v/>
      </c>
      <c r="F2691" s="9" t="str">
        <f t="shared" si="190"/>
        <v/>
      </c>
      <c r="G2691" s="9" t="str">
        <f t="shared" si="191"/>
        <v/>
      </c>
      <c r="H2691" s="13">
        <v>-5</v>
      </c>
      <c r="I2691" s="13" t="str">
        <f t="shared" si="192"/>
        <v/>
      </c>
      <c r="J2691" s="13" t="str">
        <f t="shared" si="193"/>
        <v/>
      </c>
      <c r="K2691" s="13">
        <v>-5</v>
      </c>
      <c r="P2691" s="5"/>
    </row>
    <row r="2692" spans="1:16" hidden="1" x14ac:dyDescent="0.25">
      <c r="A2692" s="7">
        <v>40655</v>
      </c>
      <c r="B2692" s="8">
        <v>400</v>
      </c>
      <c r="C2692" s="11">
        <v>43.21</v>
      </c>
      <c r="D2692" s="12">
        <v>37.71</v>
      </c>
      <c r="E2692" s="9" t="str">
        <f t="shared" si="189"/>
        <v/>
      </c>
      <c r="F2692" s="9" t="str">
        <f t="shared" si="190"/>
        <v/>
      </c>
      <c r="G2692" s="9" t="str">
        <f t="shared" si="191"/>
        <v/>
      </c>
      <c r="H2692" s="13">
        <v>-5</v>
      </c>
      <c r="I2692" s="13" t="str">
        <f t="shared" si="192"/>
        <v/>
      </c>
      <c r="J2692" s="13" t="str">
        <f t="shared" si="193"/>
        <v/>
      </c>
      <c r="K2692" s="13">
        <v>-5</v>
      </c>
      <c r="P2692" s="6"/>
    </row>
    <row r="2693" spans="1:16" hidden="1" x14ac:dyDescent="0.25">
      <c r="A2693" s="7">
        <v>40655</v>
      </c>
      <c r="B2693" s="8">
        <v>500</v>
      </c>
      <c r="C2693" s="11">
        <v>46.23</v>
      </c>
      <c r="D2693" s="12">
        <v>43.561999999999998</v>
      </c>
      <c r="E2693" s="9" t="str">
        <f t="shared" si="189"/>
        <v/>
      </c>
      <c r="F2693" s="9" t="str">
        <f t="shared" si="190"/>
        <v/>
      </c>
      <c r="G2693" s="9" t="str">
        <f t="shared" si="191"/>
        <v/>
      </c>
      <c r="H2693" s="13">
        <v>-5</v>
      </c>
      <c r="I2693" s="13" t="str">
        <f t="shared" si="192"/>
        <v/>
      </c>
      <c r="J2693" s="13" t="str">
        <f t="shared" si="193"/>
        <v/>
      </c>
      <c r="K2693" s="13">
        <v>-5</v>
      </c>
      <c r="P2693" s="5"/>
    </row>
    <row r="2694" spans="1:16" hidden="1" x14ac:dyDescent="0.25">
      <c r="A2694" s="7">
        <v>40655</v>
      </c>
      <c r="B2694" s="8">
        <v>600</v>
      </c>
      <c r="C2694" s="11">
        <v>50.6</v>
      </c>
      <c r="D2694" s="12">
        <v>50.600999999999999</v>
      </c>
      <c r="E2694" s="9" t="str">
        <f t="shared" si="189"/>
        <v/>
      </c>
      <c r="F2694" s="9" t="str">
        <f t="shared" si="190"/>
        <v/>
      </c>
      <c r="G2694" s="9" t="str">
        <f t="shared" si="191"/>
        <v/>
      </c>
      <c r="H2694" s="13">
        <v>-5</v>
      </c>
      <c r="I2694" s="13" t="str">
        <f t="shared" si="192"/>
        <v/>
      </c>
      <c r="J2694" s="13" t="str">
        <f t="shared" si="193"/>
        <v/>
      </c>
      <c r="K2694" s="13">
        <v>-5</v>
      </c>
      <c r="P2694" s="6"/>
    </row>
    <row r="2695" spans="1:16" hidden="1" x14ac:dyDescent="0.25">
      <c r="A2695" s="7">
        <v>40655</v>
      </c>
      <c r="B2695" s="8">
        <v>700</v>
      </c>
      <c r="C2695" s="11">
        <v>49.62</v>
      </c>
      <c r="D2695" s="12">
        <v>49.622999999999998</v>
      </c>
      <c r="E2695" s="9" t="str">
        <f t="shared" si="189"/>
        <v/>
      </c>
      <c r="F2695" s="9" t="str">
        <f t="shared" si="190"/>
        <v/>
      </c>
      <c r="G2695" s="9" t="str">
        <f t="shared" si="191"/>
        <v/>
      </c>
      <c r="H2695" s="13">
        <v>-5</v>
      </c>
      <c r="I2695" s="13" t="str">
        <f t="shared" si="192"/>
        <v/>
      </c>
      <c r="J2695" s="13" t="str">
        <f t="shared" si="193"/>
        <v/>
      </c>
      <c r="K2695" s="13">
        <v>-5</v>
      </c>
      <c r="P2695" s="5"/>
    </row>
    <row r="2696" spans="1:16" hidden="1" x14ac:dyDescent="0.25">
      <c r="A2696" s="7">
        <v>40655</v>
      </c>
      <c r="B2696" s="8">
        <v>800</v>
      </c>
      <c r="C2696" s="11">
        <v>52.49</v>
      </c>
      <c r="D2696" s="12">
        <v>52.488999999999997</v>
      </c>
      <c r="E2696" s="9" t="str">
        <f t="shared" si="189"/>
        <v/>
      </c>
      <c r="F2696" s="9" t="str">
        <f t="shared" si="190"/>
        <v/>
      </c>
      <c r="G2696" s="9" t="str">
        <f t="shared" si="191"/>
        <v/>
      </c>
      <c r="H2696" s="13">
        <v>-5</v>
      </c>
      <c r="I2696" s="13" t="str">
        <f t="shared" si="192"/>
        <v/>
      </c>
      <c r="J2696" s="13" t="str">
        <f t="shared" si="193"/>
        <v/>
      </c>
      <c r="K2696" s="13">
        <v>-5</v>
      </c>
      <c r="P2696" s="6"/>
    </row>
    <row r="2697" spans="1:16" hidden="1" x14ac:dyDescent="0.25">
      <c r="A2697" s="7">
        <v>40655</v>
      </c>
      <c r="B2697" s="8">
        <v>900</v>
      </c>
      <c r="C2697" s="11">
        <v>56.19</v>
      </c>
      <c r="D2697" s="12">
        <v>56.186999999999998</v>
      </c>
      <c r="E2697" s="9" t="str">
        <f t="shared" si="189"/>
        <v/>
      </c>
      <c r="F2697" s="9" t="str">
        <f t="shared" si="190"/>
        <v/>
      </c>
      <c r="G2697" s="9" t="str">
        <f t="shared" si="191"/>
        <v/>
      </c>
      <c r="H2697" s="13">
        <v>-5</v>
      </c>
      <c r="I2697" s="13" t="str">
        <f t="shared" si="192"/>
        <v/>
      </c>
      <c r="J2697" s="13" t="str">
        <f t="shared" si="193"/>
        <v/>
      </c>
      <c r="K2697" s="13">
        <v>-5</v>
      </c>
      <c r="P2697" s="5"/>
    </row>
    <row r="2698" spans="1:16" hidden="1" x14ac:dyDescent="0.25">
      <c r="A2698" s="7">
        <v>40655</v>
      </c>
      <c r="B2698" s="8">
        <v>1000</v>
      </c>
      <c r="C2698" s="11">
        <v>58.93</v>
      </c>
      <c r="D2698" s="12">
        <v>59.29</v>
      </c>
      <c r="E2698" s="9" t="str">
        <f t="shared" si="189"/>
        <v/>
      </c>
      <c r="F2698" s="9" t="str">
        <f t="shared" si="190"/>
        <v/>
      </c>
      <c r="G2698" s="9" t="str">
        <f t="shared" si="191"/>
        <v/>
      </c>
      <c r="H2698" s="13">
        <v>-5</v>
      </c>
      <c r="I2698" s="13" t="str">
        <f t="shared" si="192"/>
        <v/>
      </c>
      <c r="J2698" s="13" t="str">
        <f t="shared" si="193"/>
        <v/>
      </c>
      <c r="K2698" s="13">
        <v>-5</v>
      </c>
      <c r="P2698" s="6"/>
    </row>
    <row r="2699" spans="1:16" hidden="1" x14ac:dyDescent="0.25">
      <c r="A2699" s="7">
        <v>40655</v>
      </c>
      <c r="B2699" s="8">
        <v>1100</v>
      </c>
      <c r="C2699" s="11">
        <v>55.07</v>
      </c>
      <c r="D2699" s="12">
        <v>63.99</v>
      </c>
      <c r="E2699" s="9" t="str">
        <f t="shared" si="189"/>
        <v/>
      </c>
      <c r="F2699" s="9" t="str">
        <f t="shared" si="190"/>
        <v/>
      </c>
      <c r="G2699" s="9" t="str">
        <f t="shared" si="191"/>
        <v/>
      </c>
      <c r="H2699" s="13">
        <v>-5</v>
      </c>
      <c r="I2699" s="13" t="str">
        <f t="shared" si="192"/>
        <v/>
      </c>
      <c r="J2699" s="13" t="str">
        <f t="shared" si="193"/>
        <v/>
      </c>
      <c r="K2699" s="13">
        <v>-5</v>
      </c>
      <c r="P2699" s="5"/>
    </row>
    <row r="2700" spans="1:16" hidden="1" x14ac:dyDescent="0.25">
      <c r="A2700" s="7">
        <v>40655</v>
      </c>
      <c r="B2700" s="8">
        <v>1200</v>
      </c>
      <c r="C2700" s="11">
        <v>50.58</v>
      </c>
      <c r="D2700" s="12">
        <v>63.762</v>
      </c>
      <c r="E2700" s="9" t="str">
        <f t="shared" si="189"/>
        <v/>
      </c>
      <c r="F2700" s="9" t="str">
        <f t="shared" si="190"/>
        <v/>
      </c>
      <c r="G2700" s="9" t="str">
        <f t="shared" si="191"/>
        <v/>
      </c>
      <c r="H2700" s="13">
        <v>-5</v>
      </c>
      <c r="I2700" s="13" t="str">
        <f t="shared" si="192"/>
        <v/>
      </c>
      <c r="J2700" s="13" t="str">
        <f t="shared" si="193"/>
        <v/>
      </c>
      <c r="K2700" s="13">
        <v>-5</v>
      </c>
      <c r="P2700" s="6"/>
    </row>
    <row r="2701" spans="1:16" hidden="1" x14ac:dyDescent="0.25">
      <c r="A2701" s="7">
        <v>40655</v>
      </c>
      <c r="B2701" s="8">
        <v>1300</v>
      </c>
      <c r="C2701" s="11">
        <v>48.09</v>
      </c>
      <c r="D2701" s="12">
        <v>55.71</v>
      </c>
      <c r="E2701" s="9" t="str">
        <f t="shared" si="189"/>
        <v/>
      </c>
      <c r="F2701" s="9" t="str">
        <f t="shared" si="190"/>
        <v/>
      </c>
      <c r="G2701" s="9" t="str">
        <f t="shared" si="191"/>
        <v/>
      </c>
      <c r="H2701" s="13">
        <v>-5</v>
      </c>
      <c r="I2701" s="13" t="str">
        <f t="shared" si="192"/>
        <v/>
      </c>
      <c r="J2701" s="13" t="str">
        <f t="shared" si="193"/>
        <v/>
      </c>
      <c r="K2701" s="13">
        <v>-5</v>
      </c>
      <c r="P2701" s="5"/>
    </row>
    <row r="2702" spans="1:16" hidden="1" x14ac:dyDescent="0.25">
      <c r="A2702" s="7">
        <v>40655</v>
      </c>
      <c r="B2702" s="8">
        <v>1400</v>
      </c>
      <c r="C2702" s="11">
        <v>46.47</v>
      </c>
      <c r="D2702" s="12">
        <v>53.390999999999998</v>
      </c>
      <c r="E2702" s="9" t="str">
        <f t="shared" si="189"/>
        <v/>
      </c>
      <c r="F2702" s="9" t="str">
        <f t="shared" si="190"/>
        <v/>
      </c>
      <c r="G2702" s="9" t="str">
        <f t="shared" si="191"/>
        <v/>
      </c>
      <c r="H2702" s="13">
        <v>-5</v>
      </c>
      <c r="I2702" s="13" t="str">
        <f t="shared" si="192"/>
        <v/>
      </c>
      <c r="J2702" s="13" t="str">
        <f t="shared" si="193"/>
        <v/>
      </c>
      <c r="K2702" s="13">
        <v>-5</v>
      </c>
      <c r="P2702" s="6"/>
    </row>
    <row r="2703" spans="1:16" hidden="1" x14ac:dyDescent="0.25">
      <c r="A2703" s="7">
        <v>40655</v>
      </c>
      <c r="B2703" s="8">
        <v>1500</v>
      </c>
      <c r="C2703" s="11">
        <v>47.12</v>
      </c>
      <c r="D2703" s="12">
        <v>50.015999999999998</v>
      </c>
      <c r="E2703" s="9" t="str">
        <f t="shared" si="189"/>
        <v/>
      </c>
      <c r="F2703" s="9" t="str">
        <f t="shared" si="190"/>
        <v/>
      </c>
      <c r="G2703" s="9" t="str">
        <f t="shared" si="191"/>
        <v/>
      </c>
      <c r="H2703" s="13">
        <v>-5</v>
      </c>
      <c r="I2703" s="13" t="str">
        <f t="shared" si="192"/>
        <v/>
      </c>
      <c r="J2703" s="13" t="str">
        <f t="shared" si="193"/>
        <v/>
      </c>
      <c r="K2703" s="13">
        <v>-5</v>
      </c>
      <c r="P2703" s="5"/>
    </row>
    <row r="2704" spans="1:16" hidden="1" x14ac:dyDescent="0.25">
      <c r="A2704" s="7">
        <v>40655</v>
      </c>
      <c r="B2704" s="8">
        <v>1600</v>
      </c>
      <c r="C2704" s="11">
        <v>48</v>
      </c>
      <c r="D2704" s="12">
        <v>48</v>
      </c>
      <c r="E2704" s="9" t="str">
        <f t="shared" si="189"/>
        <v/>
      </c>
      <c r="F2704" s="9" t="str">
        <f t="shared" si="190"/>
        <v/>
      </c>
      <c r="G2704" s="9" t="str">
        <f t="shared" si="191"/>
        <v/>
      </c>
      <c r="H2704" s="13">
        <v>-5</v>
      </c>
      <c r="I2704" s="13" t="str">
        <f t="shared" si="192"/>
        <v/>
      </c>
      <c r="J2704" s="13" t="str">
        <f t="shared" si="193"/>
        <v/>
      </c>
      <c r="K2704" s="13">
        <v>-5</v>
      </c>
      <c r="P2704" s="6"/>
    </row>
    <row r="2705" spans="1:16" hidden="1" x14ac:dyDescent="0.25">
      <c r="A2705" s="7">
        <v>40655</v>
      </c>
      <c r="B2705" s="8">
        <v>1700</v>
      </c>
      <c r="C2705" s="11">
        <v>49.89</v>
      </c>
      <c r="D2705" s="12">
        <v>49.893000000000001</v>
      </c>
      <c r="E2705" s="9" t="str">
        <f t="shared" si="189"/>
        <v/>
      </c>
      <c r="F2705" s="9" t="str">
        <f t="shared" si="190"/>
        <v/>
      </c>
      <c r="G2705" s="9" t="str">
        <f t="shared" si="191"/>
        <v/>
      </c>
      <c r="H2705" s="13">
        <v>-5</v>
      </c>
      <c r="I2705" s="13" t="str">
        <f t="shared" si="192"/>
        <v/>
      </c>
      <c r="J2705" s="13" t="str">
        <f t="shared" si="193"/>
        <v/>
      </c>
      <c r="K2705" s="13">
        <v>-5</v>
      </c>
      <c r="P2705" s="5"/>
    </row>
    <row r="2706" spans="1:16" hidden="1" x14ac:dyDescent="0.25">
      <c r="A2706" s="7">
        <v>40655</v>
      </c>
      <c r="B2706" s="8">
        <v>1800</v>
      </c>
      <c r="C2706" s="11">
        <v>56.19</v>
      </c>
      <c r="D2706" s="12">
        <v>56.186</v>
      </c>
      <c r="E2706" s="9" t="str">
        <f t="shared" si="189"/>
        <v/>
      </c>
      <c r="F2706" s="9" t="str">
        <f t="shared" si="190"/>
        <v/>
      </c>
      <c r="G2706" s="9" t="str">
        <f t="shared" si="191"/>
        <v/>
      </c>
      <c r="H2706" s="13">
        <v>-5</v>
      </c>
      <c r="I2706" s="13" t="str">
        <f t="shared" si="192"/>
        <v/>
      </c>
      <c r="J2706" s="13" t="str">
        <f t="shared" si="193"/>
        <v/>
      </c>
      <c r="K2706" s="13">
        <v>-5</v>
      </c>
      <c r="P2706" s="6"/>
    </row>
    <row r="2707" spans="1:16" hidden="1" x14ac:dyDescent="0.25">
      <c r="A2707" s="7">
        <v>40655</v>
      </c>
      <c r="B2707" s="8">
        <v>1900</v>
      </c>
      <c r="C2707" s="11">
        <v>57.43</v>
      </c>
      <c r="D2707" s="12">
        <v>57.43</v>
      </c>
      <c r="E2707" s="9" t="str">
        <f t="shared" si="189"/>
        <v/>
      </c>
      <c r="F2707" s="9" t="str">
        <f t="shared" si="190"/>
        <v/>
      </c>
      <c r="G2707" s="9" t="str">
        <f t="shared" si="191"/>
        <v/>
      </c>
      <c r="H2707" s="13">
        <v>-5</v>
      </c>
      <c r="I2707" s="13" t="str">
        <f t="shared" si="192"/>
        <v/>
      </c>
      <c r="J2707" s="13" t="str">
        <f t="shared" si="193"/>
        <v/>
      </c>
      <c r="K2707" s="13">
        <v>-5</v>
      </c>
      <c r="P2707" s="5"/>
    </row>
    <row r="2708" spans="1:16" hidden="1" x14ac:dyDescent="0.25">
      <c r="A2708" s="7">
        <v>40655</v>
      </c>
      <c r="B2708" s="8">
        <v>2000</v>
      </c>
      <c r="C2708" s="11">
        <v>61.91</v>
      </c>
      <c r="D2708" s="12">
        <v>61.911999999999999</v>
      </c>
      <c r="E2708" s="9" t="str">
        <f t="shared" si="189"/>
        <v/>
      </c>
      <c r="F2708" s="9" t="str">
        <f t="shared" si="190"/>
        <v/>
      </c>
      <c r="G2708" s="9" t="str">
        <f t="shared" si="191"/>
        <v/>
      </c>
      <c r="H2708" s="13">
        <v>-5</v>
      </c>
      <c r="I2708" s="13" t="str">
        <f t="shared" si="192"/>
        <v/>
      </c>
      <c r="J2708" s="13" t="str">
        <f t="shared" si="193"/>
        <v/>
      </c>
      <c r="K2708" s="13">
        <v>-5</v>
      </c>
      <c r="P2708" s="6"/>
    </row>
    <row r="2709" spans="1:16" hidden="1" x14ac:dyDescent="0.25">
      <c r="A2709" s="7">
        <v>40655</v>
      </c>
      <c r="B2709" s="8">
        <v>2100</v>
      </c>
      <c r="C2709" s="11">
        <v>61.96</v>
      </c>
      <c r="D2709" s="12">
        <v>61.956000000000003</v>
      </c>
      <c r="E2709" s="9" t="str">
        <f t="shared" si="189"/>
        <v/>
      </c>
      <c r="F2709" s="9" t="str">
        <f t="shared" si="190"/>
        <v/>
      </c>
      <c r="G2709" s="9" t="str">
        <f t="shared" si="191"/>
        <v/>
      </c>
      <c r="H2709" s="13">
        <v>-5</v>
      </c>
      <c r="I2709" s="13" t="str">
        <f t="shared" si="192"/>
        <v/>
      </c>
      <c r="J2709" s="13" t="str">
        <f t="shared" si="193"/>
        <v/>
      </c>
      <c r="K2709" s="13">
        <v>-5</v>
      </c>
      <c r="P2709" s="5"/>
    </row>
    <row r="2710" spans="1:16" hidden="1" x14ac:dyDescent="0.25">
      <c r="A2710" s="7">
        <v>40655</v>
      </c>
      <c r="B2710" s="8">
        <v>2200</v>
      </c>
      <c r="C2710" s="11">
        <v>61.27</v>
      </c>
      <c r="D2710" s="12">
        <v>61.27</v>
      </c>
      <c r="E2710" s="9" t="str">
        <f t="shared" si="189"/>
        <v/>
      </c>
      <c r="F2710" s="9" t="str">
        <f t="shared" si="190"/>
        <v/>
      </c>
      <c r="G2710" s="9" t="str">
        <f t="shared" si="191"/>
        <v/>
      </c>
      <c r="H2710" s="13">
        <v>-5</v>
      </c>
      <c r="I2710" s="13" t="str">
        <f t="shared" si="192"/>
        <v/>
      </c>
      <c r="J2710" s="13" t="str">
        <f t="shared" si="193"/>
        <v/>
      </c>
      <c r="K2710" s="13">
        <v>-5</v>
      </c>
      <c r="P2710" s="6"/>
    </row>
    <row r="2711" spans="1:16" hidden="1" x14ac:dyDescent="0.25">
      <c r="A2711" s="7">
        <v>40655</v>
      </c>
      <c r="B2711" s="8">
        <v>2300</v>
      </c>
      <c r="C2711" s="11">
        <v>52.29</v>
      </c>
      <c r="D2711" s="12">
        <v>52.286000000000001</v>
      </c>
      <c r="E2711" s="9">
        <f t="shared" si="189"/>
        <v>51.432083333333338</v>
      </c>
      <c r="F2711" s="9">
        <f t="shared" si="190"/>
        <v>52.753583333333331</v>
      </c>
      <c r="G2711" s="9">
        <f t="shared" si="191"/>
        <v>-1.3214999999999932</v>
      </c>
      <c r="H2711" s="13">
        <v>-5</v>
      </c>
      <c r="I2711" s="13">
        <f t="shared" si="192"/>
        <v>3.6785000000000068</v>
      </c>
      <c r="J2711" s="13">
        <f t="shared" si="193"/>
        <v>882.84000000000162</v>
      </c>
      <c r="K2711" s="13">
        <v>-5</v>
      </c>
      <c r="P2711" s="5"/>
    </row>
    <row r="2712" spans="1:16" hidden="1" x14ac:dyDescent="0.25">
      <c r="A2712" s="7">
        <v>40656</v>
      </c>
      <c r="B2712" s="8">
        <v>0</v>
      </c>
      <c r="C2712" s="11">
        <v>53.19</v>
      </c>
      <c r="D2712" s="12">
        <v>53.191000000000003</v>
      </c>
      <c r="E2712" s="9" t="str">
        <f t="shared" si="189"/>
        <v/>
      </c>
      <c r="F2712" s="9" t="str">
        <f t="shared" si="190"/>
        <v/>
      </c>
      <c r="G2712" s="9" t="str">
        <f t="shared" si="191"/>
        <v/>
      </c>
      <c r="H2712" s="13">
        <v>-5</v>
      </c>
      <c r="I2712" s="13" t="str">
        <f t="shared" si="192"/>
        <v/>
      </c>
      <c r="J2712" s="13" t="str">
        <f t="shared" si="193"/>
        <v/>
      </c>
      <c r="K2712" s="13">
        <v>-5</v>
      </c>
      <c r="P2712" s="6"/>
    </row>
    <row r="2713" spans="1:16" hidden="1" x14ac:dyDescent="0.25">
      <c r="A2713" s="7">
        <v>40656</v>
      </c>
      <c r="B2713" s="8">
        <v>100</v>
      </c>
      <c r="C2713" s="11">
        <v>47.59</v>
      </c>
      <c r="D2713" s="12">
        <v>47.59</v>
      </c>
      <c r="E2713" s="9" t="str">
        <f t="shared" si="189"/>
        <v/>
      </c>
      <c r="F2713" s="9" t="str">
        <f t="shared" si="190"/>
        <v/>
      </c>
      <c r="G2713" s="9" t="str">
        <f t="shared" si="191"/>
        <v/>
      </c>
      <c r="H2713" s="13">
        <v>-5</v>
      </c>
      <c r="I2713" s="13" t="str">
        <f t="shared" si="192"/>
        <v/>
      </c>
      <c r="J2713" s="13" t="str">
        <f t="shared" si="193"/>
        <v/>
      </c>
      <c r="K2713" s="13">
        <v>-5</v>
      </c>
      <c r="P2713" s="5"/>
    </row>
    <row r="2714" spans="1:16" hidden="1" x14ac:dyDescent="0.25">
      <c r="A2714" s="7">
        <v>40656</v>
      </c>
      <c r="B2714" s="8">
        <v>200</v>
      </c>
      <c r="C2714" s="11">
        <v>41.63</v>
      </c>
      <c r="D2714" s="12">
        <v>41.631999999999998</v>
      </c>
      <c r="E2714" s="9" t="str">
        <f t="shared" si="189"/>
        <v/>
      </c>
      <c r="F2714" s="9" t="str">
        <f t="shared" si="190"/>
        <v/>
      </c>
      <c r="G2714" s="9" t="str">
        <f t="shared" si="191"/>
        <v/>
      </c>
      <c r="H2714" s="13">
        <v>-5</v>
      </c>
      <c r="I2714" s="13" t="str">
        <f t="shared" si="192"/>
        <v/>
      </c>
      <c r="J2714" s="13" t="str">
        <f t="shared" si="193"/>
        <v/>
      </c>
      <c r="K2714" s="13">
        <v>-5</v>
      </c>
      <c r="P2714" s="6"/>
    </row>
    <row r="2715" spans="1:16" hidden="1" x14ac:dyDescent="0.25">
      <c r="A2715" s="7">
        <v>40656</v>
      </c>
      <c r="B2715" s="8">
        <v>300</v>
      </c>
      <c r="C2715" s="11">
        <v>36.21</v>
      </c>
      <c r="D2715" s="12">
        <v>36.21</v>
      </c>
      <c r="E2715" s="9" t="str">
        <f t="shared" si="189"/>
        <v/>
      </c>
      <c r="F2715" s="9" t="str">
        <f t="shared" si="190"/>
        <v/>
      </c>
      <c r="G2715" s="9" t="str">
        <f t="shared" si="191"/>
        <v/>
      </c>
      <c r="H2715" s="13">
        <v>-5</v>
      </c>
      <c r="I2715" s="13" t="str">
        <f t="shared" si="192"/>
        <v/>
      </c>
      <c r="J2715" s="13" t="str">
        <f t="shared" si="193"/>
        <v/>
      </c>
      <c r="K2715" s="13">
        <v>-5</v>
      </c>
      <c r="P2715" s="5"/>
    </row>
    <row r="2716" spans="1:16" hidden="1" x14ac:dyDescent="0.25">
      <c r="A2716" s="7">
        <v>40656</v>
      </c>
      <c r="B2716" s="8">
        <v>400</v>
      </c>
      <c r="C2716" s="11">
        <v>33.14</v>
      </c>
      <c r="D2716" s="12">
        <v>33.143999999999998</v>
      </c>
      <c r="E2716" s="9" t="str">
        <f t="shared" si="189"/>
        <v/>
      </c>
      <c r="F2716" s="9" t="str">
        <f t="shared" si="190"/>
        <v/>
      </c>
      <c r="G2716" s="9" t="str">
        <f t="shared" si="191"/>
        <v/>
      </c>
      <c r="H2716" s="13">
        <v>-5</v>
      </c>
      <c r="I2716" s="13" t="str">
        <f t="shared" si="192"/>
        <v/>
      </c>
      <c r="J2716" s="13" t="str">
        <f t="shared" si="193"/>
        <v/>
      </c>
      <c r="K2716" s="13">
        <v>-5</v>
      </c>
      <c r="P2716" s="6"/>
    </row>
    <row r="2717" spans="1:16" hidden="1" x14ac:dyDescent="0.25">
      <c r="A2717" s="7">
        <v>40656</v>
      </c>
      <c r="B2717" s="8">
        <v>500</v>
      </c>
      <c r="C2717" s="11">
        <v>41.72</v>
      </c>
      <c r="D2717" s="12">
        <v>41.716000000000001</v>
      </c>
      <c r="E2717" s="9" t="str">
        <f t="shared" si="189"/>
        <v/>
      </c>
      <c r="F2717" s="9" t="str">
        <f t="shared" si="190"/>
        <v/>
      </c>
      <c r="G2717" s="9" t="str">
        <f t="shared" si="191"/>
        <v/>
      </c>
      <c r="H2717" s="13">
        <v>-5</v>
      </c>
      <c r="I2717" s="13" t="str">
        <f t="shared" si="192"/>
        <v/>
      </c>
      <c r="J2717" s="13" t="str">
        <f t="shared" si="193"/>
        <v/>
      </c>
      <c r="K2717" s="13">
        <v>-5</v>
      </c>
      <c r="P2717" s="5"/>
    </row>
    <row r="2718" spans="1:16" hidden="1" x14ac:dyDescent="0.25">
      <c r="A2718" s="7">
        <v>40656</v>
      </c>
      <c r="B2718" s="8">
        <v>600</v>
      </c>
      <c r="C2718" s="11">
        <v>43.09</v>
      </c>
      <c r="D2718" s="12">
        <v>43.091000000000001</v>
      </c>
      <c r="E2718" s="9" t="str">
        <f t="shared" si="189"/>
        <v/>
      </c>
      <c r="F2718" s="9" t="str">
        <f t="shared" si="190"/>
        <v/>
      </c>
      <c r="G2718" s="9" t="str">
        <f t="shared" si="191"/>
        <v/>
      </c>
      <c r="H2718" s="13">
        <v>-5</v>
      </c>
      <c r="I2718" s="13" t="str">
        <f t="shared" si="192"/>
        <v/>
      </c>
      <c r="J2718" s="13" t="str">
        <f t="shared" si="193"/>
        <v/>
      </c>
      <c r="K2718" s="13">
        <v>-5</v>
      </c>
      <c r="P2718" s="6"/>
    </row>
    <row r="2719" spans="1:16" hidden="1" x14ac:dyDescent="0.25">
      <c r="A2719" s="7">
        <v>40656</v>
      </c>
      <c r="B2719" s="8">
        <v>700</v>
      </c>
      <c r="C2719" s="11">
        <v>46.87</v>
      </c>
      <c r="D2719" s="12">
        <v>46.871000000000002</v>
      </c>
      <c r="E2719" s="9" t="str">
        <f t="shared" si="189"/>
        <v/>
      </c>
      <c r="F2719" s="9" t="str">
        <f t="shared" si="190"/>
        <v/>
      </c>
      <c r="G2719" s="9" t="str">
        <f t="shared" si="191"/>
        <v/>
      </c>
      <c r="H2719" s="13">
        <v>-5</v>
      </c>
      <c r="I2719" s="13" t="str">
        <f t="shared" si="192"/>
        <v/>
      </c>
      <c r="J2719" s="13" t="str">
        <f t="shared" si="193"/>
        <v/>
      </c>
      <c r="K2719" s="13">
        <v>-5</v>
      </c>
      <c r="P2719" s="5"/>
    </row>
    <row r="2720" spans="1:16" hidden="1" x14ac:dyDescent="0.25">
      <c r="A2720" s="7">
        <v>40656</v>
      </c>
      <c r="B2720" s="8">
        <v>800</v>
      </c>
      <c r="C2720" s="11">
        <v>50.37</v>
      </c>
      <c r="D2720" s="12">
        <v>50.369</v>
      </c>
      <c r="E2720" s="9" t="str">
        <f t="shared" si="189"/>
        <v/>
      </c>
      <c r="F2720" s="9" t="str">
        <f t="shared" si="190"/>
        <v/>
      </c>
      <c r="G2720" s="9" t="str">
        <f t="shared" si="191"/>
        <v/>
      </c>
      <c r="H2720" s="13">
        <v>-5</v>
      </c>
      <c r="I2720" s="13" t="str">
        <f t="shared" si="192"/>
        <v/>
      </c>
      <c r="J2720" s="13" t="str">
        <f t="shared" si="193"/>
        <v/>
      </c>
      <c r="K2720" s="13">
        <v>-5</v>
      </c>
      <c r="P2720" s="6"/>
    </row>
    <row r="2721" spans="1:16" hidden="1" x14ac:dyDescent="0.25">
      <c r="A2721" s="7">
        <v>40656</v>
      </c>
      <c r="B2721" s="8">
        <v>900</v>
      </c>
      <c r="C2721" s="11">
        <v>53.19</v>
      </c>
      <c r="D2721" s="12">
        <v>53.195</v>
      </c>
      <c r="E2721" s="9" t="str">
        <f t="shared" si="189"/>
        <v/>
      </c>
      <c r="F2721" s="9" t="str">
        <f t="shared" si="190"/>
        <v/>
      </c>
      <c r="G2721" s="9" t="str">
        <f t="shared" si="191"/>
        <v/>
      </c>
      <c r="H2721" s="13">
        <v>-5</v>
      </c>
      <c r="I2721" s="13" t="str">
        <f t="shared" si="192"/>
        <v/>
      </c>
      <c r="J2721" s="13" t="str">
        <f t="shared" si="193"/>
        <v/>
      </c>
      <c r="K2721" s="13">
        <v>-5</v>
      </c>
      <c r="P2721" s="5"/>
    </row>
    <row r="2722" spans="1:16" hidden="1" x14ac:dyDescent="0.25">
      <c r="A2722" s="7">
        <v>40656</v>
      </c>
      <c r="B2722" s="8">
        <v>1000</v>
      </c>
      <c r="C2722" s="11">
        <v>53.2</v>
      </c>
      <c r="D2722" s="12">
        <v>53.198</v>
      </c>
      <c r="E2722" s="9" t="str">
        <f t="shared" si="189"/>
        <v/>
      </c>
      <c r="F2722" s="9" t="str">
        <f t="shared" si="190"/>
        <v/>
      </c>
      <c r="G2722" s="9" t="str">
        <f t="shared" si="191"/>
        <v/>
      </c>
      <c r="H2722" s="13">
        <v>-5</v>
      </c>
      <c r="I2722" s="13" t="str">
        <f t="shared" si="192"/>
        <v/>
      </c>
      <c r="J2722" s="13" t="str">
        <f t="shared" si="193"/>
        <v/>
      </c>
      <c r="K2722" s="13">
        <v>-5</v>
      </c>
      <c r="P2722" s="6"/>
    </row>
    <row r="2723" spans="1:16" hidden="1" x14ac:dyDescent="0.25">
      <c r="A2723" s="7">
        <v>40656</v>
      </c>
      <c r="B2723" s="8">
        <v>1100</v>
      </c>
      <c r="C2723" s="11">
        <v>51.92</v>
      </c>
      <c r="D2723" s="12">
        <v>51.920999999999999</v>
      </c>
      <c r="E2723" s="9" t="str">
        <f t="shared" si="189"/>
        <v/>
      </c>
      <c r="F2723" s="9" t="str">
        <f t="shared" si="190"/>
        <v/>
      </c>
      <c r="G2723" s="9" t="str">
        <f t="shared" si="191"/>
        <v/>
      </c>
      <c r="H2723" s="13">
        <v>-5</v>
      </c>
      <c r="I2723" s="13" t="str">
        <f t="shared" si="192"/>
        <v/>
      </c>
      <c r="J2723" s="13" t="str">
        <f t="shared" si="193"/>
        <v/>
      </c>
      <c r="K2723" s="13">
        <v>-5</v>
      </c>
      <c r="P2723" s="5"/>
    </row>
    <row r="2724" spans="1:16" hidden="1" x14ac:dyDescent="0.25">
      <c r="A2724" s="7">
        <v>40656</v>
      </c>
      <c r="B2724" s="8">
        <v>1200</v>
      </c>
      <c r="C2724" s="11">
        <v>48.05</v>
      </c>
      <c r="D2724" s="12">
        <v>48.046999999999997</v>
      </c>
      <c r="E2724" s="9" t="str">
        <f t="shared" si="189"/>
        <v/>
      </c>
      <c r="F2724" s="9" t="str">
        <f t="shared" si="190"/>
        <v/>
      </c>
      <c r="G2724" s="9" t="str">
        <f t="shared" si="191"/>
        <v/>
      </c>
      <c r="H2724" s="13">
        <v>-5</v>
      </c>
      <c r="I2724" s="13" t="str">
        <f t="shared" si="192"/>
        <v/>
      </c>
      <c r="J2724" s="13" t="str">
        <f t="shared" si="193"/>
        <v/>
      </c>
      <c r="K2724" s="13">
        <v>-5</v>
      </c>
      <c r="P2724" s="6"/>
    </row>
    <row r="2725" spans="1:16" hidden="1" x14ac:dyDescent="0.25">
      <c r="A2725" s="7">
        <v>40656</v>
      </c>
      <c r="B2725" s="8">
        <v>1300</v>
      </c>
      <c r="C2725" s="11">
        <v>44.91</v>
      </c>
      <c r="D2725" s="12">
        <v>45.213000000000001</v>
      </c>
      <c r="E2725" s="9" t="str">
        <f t="shared" si="189"/>
        <v/>
      </c>
      <c r="F2725" s="9" t="str">
        <f t="shared" si="190"/>
        <v/>
      </c>
      <c r="G2725" s="9" t="str">
        <f t="shared" si="191"/>
        <v/>
      </c>
      <c r="H2725" s="13">
        <v>-5</v>
      </c>
      <c r="I2725" s="13" t="str">
        <f t="shared" si="192"/>
        <v/>
      </c>
      <c r="J2725" s="13" t="str">
        <f t="shared" si="193"/>
        <v/>
      </c>
      <c r="K2725" s="13">
        <v>-5</v>
      </c>
      <c r="P2725" s="5"/>
    </row>
    <row r="2726" spans="1:16" hidden="1" x14ac:dyDescent="0.25">
      <c r="A2726" s="7">
        <v>40656</v>
      </c>
      <c r="B2726" s="8">
        <v>1400</v>
      </c>
      <c r="C2726" s="11">
        <v>36.729999999999997</v>
      </c>
      <c r="D2726" s="12">
        <v>40.991999999999997</v>
      </c>
      <c r="E2726" s="9" t="str">
        <f t="shared" si="189"/>
        <v/>
      </c>
      <c r="F2726" s="9" t="str">
        <f t="shared" si="190"/>
        <v/>
      </c>
      <c r="G2726" s="9" t="str">
        <f t="shared" si="191"/>
        <v/>
      </c>
      <c r="H2726" s="13">
        <v>-5</v>
      </c>
      <c r="I2726" s="13" t="str">
        <f t="shared" si="192"/>
        <v/>
      </c>
      <c r="J2726" s="13" t="str">
        <f t="shared" si="193"/>
        <v/>
      </c>
      <c r="K2726" s="13">
        <v>-5</v>
      </c>
      <c r="P2726" s="6"/>
    </row>
    <row r="2727" spans="1:16" hidden="1" x14ac:dyDescent="0.25">
      <c r="A2727" s="7">
        <v>40656</v>
      </c>
      <c r="B2727" s="8">
        <v>1500</v>
      </c>
      <c r="C2727" s="11">
        <v>38.01</v>
      </c>
      <c r="D2727" s="12">
        <v>38.006999999999998</v>
      </c>
      <c r="E2727" s="9" t="str">
        <f t="shared" si="189"/>
        <v/>
      </c>
      <c r="F2727" s="9" t="str">
        <f t="shared" si="190"/>
        <v/>
      </c>
      <c r="G2727" s="9" t="str">
        <f t="shared" si="191"/>
        <v/>
      </c>
      <c r="H2727" s="13">
        <v>-5</v>
      </c>
      <c r="I2727" s="13" t="str">
        <f t="shared" si="192"/>
        <v/>
      </c>
      <c r="J2727" s="13" t="str">
        <f t="shared" si="193"/>
        <v/>
      </c>
      <c r="K2727" s="13">
        <v>-5</v>
      </c>
      <c r="P2727" s="5"/>
    </row>
    <row r="2728" spans="1:16" hidden="1" x14ac:dyDescent="0.25">
      <c r="A2728" s="7">
        <v>40656</v>
      </c>
      <c r="B2728" s="8">
        <v>1600</v>
      </c>
      <c r="C2728" s="11">
        <v>39.979999999999997</v>
      </c>
      <c r="D2728" s="12">
        <v>39.975000000000001</v>
      </c>
      <c r="E2728" s="9" t="str">
        <f t="shared" si="189"/>
        <v/>
      </c>
      <c r="F2728" s="9" t="str">
        <f t="shared" si="190"/>
        <v/>
      </c>
      <c r="G2728" s="9" t="str">
        <f t="shared" si="191"/>
        <v/>
      </c>
      <c r="H2728" s="13">
        <v>-5</v>
      </c>
      <c r="I2728" s="13" t="str">
        <f t="shared" si="192"/>
        <v/>
      </c>
      <c r="J2728" s="13" t="str">
        <f t="shared" si="193"/>
        <v/>
      </c>
      <c r="K2728" s="13">
        <v>-5</v>
      </c>
      <c r="P2728" s="6"/>
    </row>
    <row r="2729" spans="1:16" hidden="1" x14ac:dyDescent="0.25">
      <c r="A2729" s="7">
        <v>40656</v>
      </c>
      <c r="B2729" s="8">
        <v>1700</v>
      </c>
      <c r="C2729" s="11">
        <v>47.07</v>
      </c>
      <c r="D2729" s="12">
        <v>47.067</v>
      </c>
      <c r="E2729" s="9" t="str">
        <f t="shared" si="189"/>
        <v/>
      </c>
      <c r="F2729" s="9" t="str">
        <f t="shared" si="190"/>
        <v/>
      </c>
      <c r="G2729" s="9" t="str">
        <f t="shared" si="191"/>
        <v/>
      </c>
      <c r="H2729" s="13">
        <v>-5</v>
      </c>
      <c r="I2729" s="13" t="str">
        <f t="shared" si="192"/>
        <v/>
      </c>
      <c r="J2729" s="13" t="str">
        <f t="shared" si="193"/>
        <v/>
      </c>
      <c r="K2729" s="13">
        <v>-5</v>
      </c>
      <c r="P2729" s="5"/>
    </row>
    <row r="2730" spans="1:16" hidden="1" x14ac:dyDescent="0.25">
      <c r="A2730" s="7">
        <v>40656</v>
      </c>
      <c r="B2730" s="8">
        <v>1800</v>
      </c>
      <c r="C2730" s="11">
        <v>51.56</v>
      </c>
      <c r="D2730" s="12">
        <v>51.555999999999997</v>
      </c>
      <c r="E2730" s="9" t="str">
        <f t="shared" si="189"/>
        <v/>
      </c>
      <c r="F2730" s="9" t="str">
        <f t="shared" si="190"/>
        <v/>
      </c>
      <c r="G2730" s="9" t="str">
        <f t="shared" si="191"/>
        <v/>
      </c>
      <c r="H2730" s="13">
        <v>-5</v>
      </c>
      <c r="I2730" s="13" t="str">
        <f t="shared" si="192"/>
        <v/>
      </c>
      <c r="J2730" s="13" t="str">
        <f t="shared" si="193"/>
        <v/>
      </c>
      <c r="K2730" s="13">
        <v>-5</v>
      </c>
      <c r="P2730" s="6"/>
    </row>
    <row r="2731" spans="1:16" hidden="1" x14ac:dyDescent="0.25">
      <c r="A2731" s="7">
        <v>40656</v>
      </c>
      <c r="B2731" s="8">
        <v>1900</v>
      </c>
      <c r="C2731" s="11">
        <v>55.33</v>
      </c>
      <c r="D2731" s="12">
        <v>55.329000000000001</v>
      </c>
      <c r="E2731" s="9" t="str">
        <f t="shared" si="189"/>
        <v/>
      </c>
      <c r="F2731" s="9" t="str">
        <f t="shared" si="190"/>
        <v/>
      </c>
      <c r="G2731" s="9" t="str">
        <f t="shared" si="191"/>
        <v/>
      </c>
      <c r="H2731" s="13">
        <v>-5</v>
      </c>
      <c r="I2731" s="13" t="str">
        <f t="shared" si="192"/>
        <v/>
      </c>
      <c r="J2731" s="13" t="str">
        <f t="shared" si="193"/>
        <v/>
      </c>
      <c r="K2731" s="13">
        <v>-5</v>
      </c>
      <c r="P2731" s="5"/>
    </row>
    <row r="2732" spans="1:16" hidden="1" x14ac:dyDescent="0.25">
      <c r="A2732" s="7">
        <v>40656</v>
      </c>
      <c r="B2732" s="8">
        <v>2000</v>
      </c>
      <c r="C2732" s="11">
        <v>60.12</v>
      </c>
      <c r="D2732" s="12">
        <v>58.247999999999998</v>
      </c>
      <c r="E2732" s="9" t="str">
        <f t="shared" si="189"/>
        <v/>
      </c>
      <c r="F2732" s="9" t="str">
        <f t="shared" si="190"/>
        <v/>
      </c>
      <c r="G2732" s="9" t="str">
        <f t="shared" si="191"/>
        <v/>
      </c>
      <c r="H2732" s="13">
        <v>-5</v>
      </c>
      <c r="I2732" s="13" t="str">
        <f t="shared" si="192"/>
        <v/>
      </c>
      <c r="J2732" s="13" t="str">
        <f t="shared" si="193"/>
        <v/>
      </c>
      <c r="K2732" s="13">
        <v>-5</v>
      </c>
      <c r="P2732" s="6"/>
    </row>
    <row r="2733" spans="1:16" hidden="1" x14ac:dyDescent="0.25">
      <c r="A2733" s="7">
        <v>40656</v>
      </c>
      <c r="B2733" s="8">
        <v>2100</v>
      </c>
      <c r="C2733" s="11">
        <v>57.95</v>
      </c>
      <c r="D2733" s="12">
        <v>57.954000000000001</v>
      </c>
      <c r="E2733" s="9" t="str">
        <f t="shared" si="189"/>
        <v/>
      </c>
      <c r="F2733" s="9" t="str">
        <f t="shared" si="190"/>
        <v/>
      </c>
      <c r="G2733" s="9" t="str">
        <f t="shared" si="191"/>
        <v/>
      </c>
      <c r="H2733" s="13">
        <v>-5</v>
      </c>
      <c r="I2733" s="13" t="str">
        <f t="shared" si="192"/>
        <v/>
      </c>
      <c r="J2733" s="13" t="str">
        <f t="shared" si="193"/>
        <v/>
      </c>
      <c r="K2733" s="13">
        <v>-5</v>
      </c>
      <c r="P2733" s="5"/>
    </row>
    <row r="2734" spans="1:16" hidden="1" x14ac:dyDescent="0.25">
      <c r="A2734" s="7">
        <v>40656</v>
      </c>
      <c r="B2734" s="8">
        <v>2200</v>
      </c>
      <c r="C2734" s="11">
        <v>54.41</v>
      </c>
      <c r="D2734" s="12">
        <v>54.406999999999996</v>
      </c>
      <c r="E2734" s="9" t="str">
        <f t="shared" si="189"/>
        <v/>
      </c>
      <c r="F2734" s="9" t="str">
        <f t="shared" si="190"/>
        <v/>
      </c>
      <c r="G2734" s="9" t="str">
        <f t="shared" si="191"/>
        <v/>
      </c>
      <c r="H2734" s="13">
        <v>-5</v>
      </c>
      <c r="I2734" s="13" t="str">
        <f t="shared" si="192"/>
        <v/>
      </c>
      <c r="J2734" s="13" t="str">
        <f t="shared" si="193"/>
        <v/>
      </c>
      <c r="K2734" s="13">
        <v>-5</v>
      </c>
      <c r="P2734" s="6"/>
    </row>
    <row r="2735" spans="1:16" hidden="1" x14ac:dyDescent="0.25">
      <c r="A2735" s="7">
        <v>40656</v>
      </c>
      <c r="B2735" s="8">
        <v>2300</v>
      </c>
      <c r="C2735" s="11">
        <v>48.26</v>
      </c>
      <c r="D2735" s="12">
        <v>48.261000000000003</v>
      </c>
      <c r="E2735" s="9">
        <f t="shared" si="189"/>
        <v>47.270833333333343</v>
      </c>
      <c r="F2735" s="9">
        <f t="shared" si="190"/>
        <v>47.382666666666658</v>
      </c>
      <c r="G2735" s="9">
        <f t="shared" si="191"/>
        <v>-0.11183333333331547</v>
      </c>
      <c r="H2735" s="13">
        <v>-5</v>
      </c>
      <c r="I2735" s="13">
        <f t="shared" si="192"/>
        <v>4.8881666666666845</v>
      </c>
      <c r="J2735" s="13">
        <f t="shared" si="193"/>
        <v>1173.1600000000044</v>
      </c>
      <c r="K2735" s="13">
        <v>-5</v>
      </c>
      <c r="P2735" s="5"/>
    </row>
    <row r="2736" spans="1:16" hidden="1" x14ac:dyDescent="0.25">
      <c r="A2736" s="7">
        <v>40657</v>
      </c>
      <c r="B2736" s="8">
        <v>0</v>
      </c>
      <c r="C2736" s="11">
        <v>38.83</v>
      </c>
      <c r="D2736" s="12">
        <v>38.831000000000003</v>
      </c>
      <c r="E2736" s="9" t="str">
        <f t="shared" si="189"/>
        <v/>
      </c>
      <c r="F2736" s="9" t="str">
        <f t="shared" si="190"/>
        <v/>
      </c>
      <c r="G2736" s="9" t="str">
        <f t="shared" si="191"/>
        <v/>
      </c>
      <c r="H2736" s="13">
        <v>-5</v>
      </c>
      <c r="I2736" s="13" t="str">
        <f t="shared" si="192"/>
        <v/>
      </c>
      <c r="J2736" s="13" t="str">
        <f t="shared" si="193"/>
        <v/>
      </c>
      <c r="K2736" s="13">
        <v>-5</v>
      </c>
      <c r="P2736" s="6"/>
    </row>
    <row r="2737" spans="1:16" hidden="1" x14ac:dyDescent="0.25">
      <c r="A2737" s="7">
        <v>40657</v>
      </c>
      <c r="B2737" s="8">
        <v>100</v>
      </c>
      <c r="C2737" s="11">
        <v>22.88</v>
      </c>
      <c r="D2737" s="12">
        <v>22.876999999999999</v>
      </c>
      <c r="E2737" s="9" t="str">
        <f t="shared" ref="E2737:E2800" si="194">IF(A2737=A2738,"",AVERAGE(C2714:C2737))</f>
        <v/>
      </c>
      <c r="F2737" s="9" t="str">
        <f t="shared" ref="F2737:F2800" si="195">IF(A2737=A2738,"",AVERAGE(D2714:D2737))</f>
        <v/>
      </c>
      <c r="G2737" s="9" t="str">
        <f t="shared" ref="G2737:G2800" si="196">IF(A2737=A2738,"",E2737-F2737)</f>
        <v/>
      </c>
      <c r="H2737" s="13">
        <v>-5</v>
      </c>
      <c r="I2737" s="13" t="str">
        <f t="shared" si="192"/>
        <v/>
      </c>
      <c r="J2737" s="13" t="str">
        <f t="shared" si="193"/>
        <v/>
      </c>
      <c r="K2737" s="13">
        <v>-5</v>
      </c>
      <c r="P2737" s="5"/>
    </row>
    <row r="2738" spans="1:16" hidden="1" x14ac:dyDescent="0.25">
      <c r="A2738" s="7">
        <v>40657</v>
      </c>
      <c r="B2738" s="8">
        <v>200</v>
      </c>
      <c r="C2738" s="11">
        <v>19.53</v>
      </c>
      <c r="D2738" s="12">
        <v>19.527000000000001</v>
      </c>
      <c r="E2738" s="9" t="str">
        <f t="shared" si="194"/>
        <v/>
      </c>
      <c r="F2738" s="9" t="str">
        <f t="shared" si="195"/>
        <v/>
      </c>
      <c r="G2738" s="9" t="str">
        <f t="shared" si="196"/>
        <v/>
      </c>
      <c r="H2738" s="13">
        <v>-5</v>
      </c>
      <c r="I2738" s="13" t="str">
        <f t="shared" si="192"/>
        <v/>
      </c>
      <c r="J2738" s="13" t="str">
        <f t="shared" si="193"/>
        <v/>
      </c>
      <c r="K2738" s="13">
        <v>-5</v>
      </c>
      <c r="P2738" s="6"/>
    </row>
    <row r="2739" spans="1:16" hidden="1" x14ac:dyDescent="0.25">
      <c r="A2739" s="7">
        <v>40657</v>
      </c>
      <c r="B2739" s="8">
        <v>300</v>
      </c>
      <c r="C2739" s="11">
        <v>19.11</v>
      </c>
      <c r="D2739" s="12">
        <v>19.114000000000001</v>
      </c>
      <c r="E2739" s="9" t="str">
        <f t="shared" si="194"/>
        <v/>
      </c>
      <c r="F2739" s="9" t="str">
        <f t="shared" si="195"/>
        <v/>
      </c>
      <c r="G2739" s="9" t="str">
        <f t="shared" si="196"/>
        <v/>
      </c>
      <c r="H2739" s="13">
        <v>-5</v>
      </c>
      <c r="I2739" s="13" t="str">
        <f t="shared" si="192"/>
        <v/>
      </c>
      <c r="J2739" s="13" t="str">
        <f t="shared" si="193"/>
        <v/>
      </c>
      <c r="K2739" s="13">
        <v>-5</v>
      </c>
      <c r="P2739" s="5"/>
    </row>
    <row r="2740" spans="1:16" hidden="1" x14ac:dyDescent="0.25">
      <c r="A2740" s="7">
        <v>40657</v>
      </c>
      <c r="B2740" s="8">
        <v>400</v>
      </c>
      <c r="C2740" s="11">
        <v>22.42</v>
      </c>
      <c r="D2740" s="12">
        <v>18.63</v>
      </c>
      <c r="E2740" s="9" t="str">
        <f t="shared" si="194"/>
        <v/>
      </c>
      <c r="F2740" s="9" t="str">
        <f t="shared" si="195"/>
        <v/>
      </c>
      <c r="G2740" s="9" t="str">
        <f t="shared" si="196"/>
        <v/>
      </c>
      <c r="H2740" s="13">
        <v>-5</v>
      </c>
      <c r="I2740" s="13" t="str">
        <f t="shared" si="192"/>
        <v/>
      </c>
      <c r="J2740" s="13" t="str">
        <f t="shared" si="193"/>
        <v/>
      </c>
      <c r="K2740" s="13">
        <v>-5</v>
      </c>
      <c r="P2740" s="6"/>
    </row>
    <row r="2741" spans="1:16" hidden="1" x14ac:dyDescent="0.25">
      <c r="A2741" s="7">
        <v>40657</v>
      </c>
      <c r="B2741" s="8">
        <v>500</v>
      </c>
      <c r="C2741" s="11">
        <v>21.51</v>
      </c>
      <c r="D2741" s="12">
        <v>19.209</v>
      </c>
      <c r="E2741" s="9" t="str">
        <f t="shared" si="194"/>
        <v/>
      </c>
      <c r="F2741" s="9" t="str">
        <f t="shared" si="195"/>
        <v/>
      </c>
      <c r="G2741" s="9" t="str">
        <f t="shared" si="196"/>
        <v/>
      </c>
      <c r="H2741" s="13">
        <v>-5</v>
      </c>
      <c r="I2741" s="13" t="str">
        <f t="shared" si="192"/>
        <v/>
      </c>
      <c r="J2741" s="13" t="str">
        <f t="shared" si="193"/>
        <v/>
      </c>
      <c r="K2741" s="13">
        <v>-5</v>
      </c>
      <c r="P2741" s="5"/>
    </row>
    <row r="2742" spans="1:16" hidden="1" x14ac:dyDescent="0.25">
      <c r="A2742" s="7">
        <v>40657</v>
      </c>
      <c r="B2742" s="8">
        <v>600</v>
      </c>
      <c r="C2742" s="11">
        <v>15.22</v>
      </c>
      <c r="D2742" s="12">
        <v>15.218</v>
      </c>
      <c r="E2742" s="9" t="str">
        <f t="shared" si="194"/>
        <v/>
      </c>
      <c r="F2742" s="9" t="str">
        <f t="shared" si="195"/>
        <v/>
      </c>
      <c r="G2742" s="9" t="str">
        <f t="shared" si="196"/>
        <v/>
      </c>
      <c r="H2742" s="13">
        <v>-5</v>
      </c>
      <c r="I2742" s="13" t="str">
        <f t="shared" si="192"/>
        <v/>
      </c>
      <c r="J2742" s="13" t="str">
        <f t="shared" si="193"/>
        <v/>
      </c>
      <c r="K2742" s="13">
        <v>-5</v>
      </c>
      <c r="P2742" s="6"/>
    </row>
    <row r="2743" spans="1:16" hidden="1" x14ac:dyDescent="0.25">
      <c r="A2743" s="7">
        <v>40657</v>
      </c>
      <c r="B2743" s="8">
        <v>700</v>
      </c>
      <c r="C2743" s="11">
        <v>22.43</v>
      </c>
      <c r="D2743" s="12">
        <v>17.933</v>
      </c>
      <c r="E2743" s="9" t="str">
        <f t="shared" si="194"/>
        <v/>
      </c>
      <c r="F2743" s="9" t="str">
        <f t="shared" si="195"/>
        <v/>
      </c>
      <c r="G2743" s="9" t="str">
        <f t="shared" si="196"/>
        <v/>
      </c>
      <c r="H2743" s="13">
        <v>-5</v>
      </c>
      <c r="I2743" s="13" t="str">
        <f t="shared" si="192"/>
        <v/>
      </c>
      <c r="J2743" s="13" t="str">
        <f t="shared" si="193"/>
        <v/>
      </c>
      <c r="K2743" s="13">
        <v>-5</v>
      </c>
      <c r="P2743" s="5"/>
    </row>
    <row r="2744" spans="1:16" hidden="1" x14ac:dyDescent="0.25">
      <c r="A2744" s="7">
        <v>40657</v>
      </c>
      <c r="B2744" s="8">
        <v>800</v>
      </c>
      <c r="C2744" s="11">
        <v>30.91</v>
      </c>
      <c r="D2744" s="12">
        <v>22.12</v>
      </c>
      <c r="E2744" s="9" t="str">
        <f t="shared" si="194"/>
        <v/>
      </c>
      <c r="F2744" s="9" t="str">
        <f t="shared" si="195"/>
        <v/>
      </c>
      <c r="G2744" s="9" t="str">
        <f t="shared" si="196"/>
        <v/>
      </c>
      <c r="H2744" s="13">
        <v>-5</v>
      </c>
      <c r="I2744" s="13" t="str">
        <f t="shared" si="192"/>
        <v/>
      </c>
      <c r="J2744" s="13" t="str">
        <f t="shared" si="193"/>
        <v/>
      </c>
      <c r="K2744" s="13">
        <v>-5</v>
      </c>
      <c r="P2744" s="6"/>
    </row>
    <row r="2745" spans="1:16" hidden="1" x14ac:dyDescent="0.25">
      <c r="A2745" s="7">
        <v>40657</v>
      </c>
      <c r="B2745" s="8">
        <v>900</v>
      </c>
      <c r="C2745" s="11">
        <v>40.83</v>
      </c>
      <c r="D2745" s="12">
        <v>37</v>
      </c>
      <c r="E2745" s="9" t="str">
        <f t="shared" si="194"/>
        <v/>
      </c>
      <c r="F2745" s="9" t="str">
        <f t="shared" si="195"/>
        <v/>
      </c>
      <c r="G2745" s="9" t="str">
        <f t="shared" si="196"/>
        <v/>
      </c>
      <c r="H2745" s="13">
        <v>-5</v>
      </c>
      <c r="I2745" s="13" t="str">
        <f t="shared" ref="I2745:I2808" si="197">IF(A2745=A2746,"",MAX(G2745-H2745,0))</f>
        <v/>
      </c>
      <c r="J2745" s="13" t="str">
        <f t="shared" ref="J2745:J2808" si="198">IF(A2745=A2746,"",I2745*10*24)</f>
        <v/>
      </c>
      <c r="K2745" s="13">
        <v>-5</v>
      </c>
      <c r="P2745" s="5"/>
    </row>
    <row r="2746" spans="1:16" hidden="1" x14ac:dyDescent="0.25">
      <c r="A2746" s="7">
        <v>40657</v>
      </c>
      <c r="B2746" s="8">
        <v>1000</v>
      </c>
      <c r="C2746" s="11">
        <v>43.1</v>
      </c>
      <c r="D2746" s="12">
        <v>43.1</v>
      </c>
      <c r="E2746" s="9" t="str">
        <f t="shared" si="194"/>
        <v/>
      </c>
      <c r="F2746" s="9" t="str">
        <f t="shared" si="195"/>
        <v/>
      </c>
      <c r="G2746" s="9" t="str">
        <f t="shared" si="196"/>
        <v/>
      </c>
      <c r="H2746" s="13">
        <v>-5</v>
      </c>
      <c r="I2746" s="13" t="str">
        <f t="shared" si="197"/>
        <v/>
      </c>
      <c r="J2746" s="13" t="str">
        <f t="shared" si="198"/>
        <v/>
      </c>
      <c r="K2746" s="13">
        <v>-5</v>
      </c>
      <c r="P2746" s="6"/>
    </row>
    <row r="2747" spans="1:16" hidden="1" x14ac:dyDescent="0.25">
      <c r="A2747" s="7">
        <v>40657</v>
      </c>
      <c r="B2747" s="8">
        <v>1100</v>
      </c>
      <c r="C2747" s="11">
        <v>44.21</v>
      </c>
      <c r="D2747" s="12">
        <v>44.21</v>
      </c>
      <c r="E2747" s="9" t="str">
        <f t="shared" si="194"/>
        <v/>
      </c>
      <c r="F2747" s="9" t="str">
        <f t="shared" si="195"/>
        <v/>
      </c>
      <c r="G2747" s="9" t="str">
        <f t="shared" si="196"/>
        <v/>
      </c>
      <c r="H2747" s="13">
        <v>-5</v>
      </c>
      <c r="I2747" s="13" t="str">
        <f t="shared" si="197"/>
        <v/>
      </c>
      <c r="J2747" s="13" t="str">
        <f t="shared" si="198"/>
        <v/>
      </c>
      <c r="K2747" s="13">
        <v>-5</v>
      </c>
      <c r="P2747" s="5"/>
    </row>
    <row r="2748" spans="1:16" hidden="1" x14ac:dyDescent="0.25">
      <c r="A2748" s="7">
        <v>40657</v>
      </c>
      <c r="B2748" s="8">
        <v>1200</v>
      </c>
      <c r="C2748" s="11">
        <v>40.57</v>
      </c>
      <c r="D2748" s="12">
        <v>40.573999999999998</v>
      </c>
      <c r="E2748" s="9" t="str">
        <f t="shared" si="194"/>
        <v/>
      </c>
      <c r="F2748" s="9" t="str">
        <f t="shared" si="195"/>
        <v/>
      </c>
      <c r="G2748" s="9" t="str">
        <f t="shared" si="196"/>
        <v/>
      </c>
      <c r="H2748" s="13">
        <v>-5</v>
      </c>
      <c r="I2748" s="13" t="str">
        <f t="shared" si="197"/>
        <v/>
      </c>
      <c r="J2748" s="13" t="str">
        <f t="shared" si="198"/>
        <v/>
      </c>
      <c r="K2748" s="13">
        <v>-5</v>
      </c>
      <c r="P2748" s="6"/>
    </row>
    <row r="2749" spans="1:16" hidden="1" x14ac:dyDescent="0.25">
      <c r="A2749" s="7">
        <v>40657</v>
      </c>
      <c r="B2749" s="8">
        <v>1300</v>
      </c>
      <c r="C2749" s="11">
        <v>32.76</v>
      </c>
      <c r="D2749" s="12">
        <v>32.758000000000003</v>
      </c>
      <c r="E2749" s="9" t="str">
        <f t="shared" si="194"/>
        <v/>
      </c>
      <c r="F2749" s="9" t="str">
        <f t="shared" si="195"/>
        <v/>
      </c>
      <c r="G2749" s="9" t="str">
        <f t="shared" si="196"/>
        <v/>
      </c>
      <c r="H2749" s="13">
        <v>-5</v>
      </c>
      <c r="I2749" s="13" t="str">
        <f t="shared" si="197"/>
        <v/>
      </c>
      <c r="J2749" s="13" t="str">
        <f t="shared" si="198"/>
        <v/>
      </c>
      <c r="K2749" s="13">
        <v>-5</v>
      </c>
      <c r="P2749" s="5"/>
    </row>
    <row r="2750" spans="1:16" hidden="1" x14ac:dyDescent="0.25">
      <c r="A2750" s="7">
        <v>40657</v>
      </c>
      <c r="B2750" s="8">
        <v>1400</v>
      </c>
      <c r="C2750" s="11">
        <v>25.35</v>
      </c>
      <c r="D2750" s="12">
        <v>25.349</v>
      </c>
      <c r="E2750" s="9" t="str">
        <f t="shared" si="194"/>
        <v/>
      </c>
      <c r="F2750" s="9" t="str">
        <f t="shared" si="195"/>
        <v/>
      </c>
      <c r="G2750" s="9" t="str">
        <f t="shared" si="196"/>
        <v/>
      </c>
      <c r="H2750" s="13">
        <v>-5</v>
      </c>
      <c r="I2750" s="13" t="str">
        <f t="shared" si="197"/>
        <v/>
      </c>
      <c r="J2750" s="13" t="str">
        <f t="shared" si="198"/>
        <v/>
      </c>
      <c r="K2750" s="13">
        <v>-5</v>
      </c>
      <c r="P2750" s="6"/>
    </row>
    <row r="2751" spans="1:16" hidden="1" x14ac:dyDescent="0.25">
      <c r="A2751" s="7">
        <v>40657</v>
      </c>
      <c r="B2751" s="8">
        <v>1500</v>
      </c>
      <c r="C2751" s="11">
        <v>20.51</v>
      </c>
      <c r="D2751" s="12">
        <v>20.506</v>
      </c>
      <c r="E2751" s="9" t="str">
        <f t="shared" si="194"/>
        <v/>
      </c>
      <c r="F2751" s="9" t="str">
        <f t="shared" si="195"/>
        <v/>
      </c>
      <c r="G2751" s="9" t="str">
        <f t="shared" si="196"/>
        <v/>
      </c>
      <c r="H2751" s="13">
        <v>-5</v>
      </c>
      <c r="I2751" s="13" t="str">
        <f t="shared" si="197"/>
        <v/>
      </c>
      <c r="J2751" s="13" t="str">
        <f t="shared" si="198"/>
        <v/>
      </c>
      <c r="K2751" s="13">
        <v>-5</v>
      </c>
      <c r="P2751" s="5"/>
    </row>
    <row r="2752" spans="1:16" hidden="1" x14ac:dyDescent="0.25">
      <c r="A2752" s="7">
        <v>40657</v>
      </c>
      <c r="B2752" s="8">
        <v>1600</v>
      </c>
      <c r="C2752" s="11">
        <v>22.73</v>
      </c>
      <c r="D2752" s="12">
        <v>18.599</v>
      </c>
      <c r="E2752" s="9" t="str">
        <f t="shared" si="194"/>
        <v/>
      </c>
      <c r="F2752" s="9" t="str">
        <f t="shared" si="195"/>
        <v/>
      </c>
      <c r="G2752" s="9" t="str">
        <f t="shared" si="196"/>
        <v/>
      </c>
      <c r="H2752" s="13">
        <v>-5</v>
      </c>
      <c r="I2752" s="13" t="str">
        <f t="shared" si="197"/>
        <v/>
      </c>
      <c r="J2752" s="13" t="str">
        <f t="shared" si="198"/>
        <v/>
      </c>
      <c r="K2752" s="13">
        <v>-5</v>
      </c>
      <c r="P2752" s="6"/>
    </row>
    <row r="2753" spans="1:16" hidden="1" x14ac:dyDescent="0.25">
      <c r="A2753" s="7">
        <v>40657</v>
      </c>
      <c r="B2753" s="8">
        <v>1700</v>
      </c>
      <c r="C2753" s="11">
        <v>30.47</v>
      </c>
      <c r="D2753" s="12">
        <v>18.029</v>
      </c>
      <c r="E2753" s="9" t="str">
        <f t="shared" si="194"/>
        <v/>
      </c>
      <c r="F2753" s="9" t="str">
        <f t="shared" si="195"/>
        <v/>
      </c>
      <c r="G2753" s="9" t="str">
        <f t="shared" si="196"/>
        <v/>
      </c>
      <c r="H2753" s="13">
        <v>-5</v>
      </c>
      <c r="I2753" s="13" t="str">
        <f t="shared" si="197"/>
        <v/>
      </c>
      <c r="J2753" s="13" t="str">
        <f t="shared" si="198"/>
        <v/>
      </c>
      <c r="K2753" s="13">
        <v>-5</v>
      </c>
      <c r="P2753" s="5"/>
    </row>
    <row r="2754" spans="1:16" hidden="1" x14ac:dyDescent="0.25">
      <c r="A2754" s="7">
        <v>40657</v>
      </c>
      <c r="B2754" s="8">
        <v>1800</v>
      </c>
      <c r="C2754" s="11">
        <v>40.520000000000003</v>
      </c>
      <c r="D2754" s="12">
        <v>19.634</v>
      </c>
      <c r="E2754" s="9" t="str">
        <f t="shared" si="194"/>
        <v/>
      </c>
      <c r="F2754" s="9" t="str">
        <f t="shared" si="195"/>
        <v/>
      </c>
      <c r="G2754" s="9" t="str">
        <f t="shared" si="196"/>
        <v/>
      </c>
      <c r="H2754" s="13">
        <v>-5</v>
      </c>
      <c r="I2754" s="13" t="str">
        <f t="shared" si="197"/>
        <v/>
      </c>
      <c r="J2754" s="13" t="str">
        <f t="shared" si="198"/>
        <v/>
      </c>
      <c r="K2754" s="13">
        <v>-5</v>
      </c>
      <c r="P2754" s="6"/>
    </row>
    <row r="2755" spans="1:16" hidden="1" x14ac:dyDescent="0.25">
      <c r="A2755" s="7">
        <v>40657</v>
      </c>
      <c r="B2755" s="8">
        <v>1900</v>
      </c>
      <c r="C2755" s="11">
        <v>49.22</v>
      </c>
      <c r="D2755" s="12">
        <v>24.706</v>
      </c>
      <c r="E2755" s="9" t="str">
        <f t="shared" si="194"/>
        <v/>
      </c>
      <c r="F2755" s="9" t="str">
        <f t="shared" si="195"/>
        <v/>
      </c>
      <c r="G2755" s="9" t="str">
        <f t="shared" si="196"/>
        <v/>
      </c>
      <c r="H2755" s="13">
        <v>-5</v>
      </c>
      <c r="I2755" s="13" t="str">
        <f t="shared" si="197"/>
        <v/>
      </c>
      <c r="J2755" s="13" t="str">
        <f t="shared" si="198"/>
        <v/>
      </c>
      <c r="K2755" s="13">
        <v>-5</v>
      </c>
      <c r="P2755" s="5"/>
    </row>
    <row r="2756" spans="1:16" hidden="1" x14ac:dyDescent="0.25">
      <c r="A2756" s="7">
        <v>40657</v>
      </c>
      <c r="B2756" s="8">
        <v>2000</v>
      </c>
      <c r="C2756" s="11">
        <v>58.72</v>
      </c>
      <c r="D2756" s="12">
        <v>37.764000000000003</v>
      </c>
      <c r="E2756" s="9" t="str">
        <f t="shared" si="194"/>
        <v/>
      </c>
      <c r="F2756" s="9" t="str">
        <f t="shared" si="195"/>
        <v/>
      </c>
      <c r="G2756" s="9" t="str">
        <f t="shared" si="196"/>
        <v/>
      </c>
      <c r="H2756" s="13">
        <v>-5</v>
      </c>
      <c r="I2756" s="13" t="str">
        <f t="shared" si="197"/>
        <v/>
      </c>
      <c r="J2756" s="13" t="str">
        <f t="shared" si="198"/>
        <v/>
      </c>
      <c r="K2756" s="13">
        <v>-5</v>
      </c>
      <c r="P2756" s="6"/>
    </row>
    <row r="2757" spans="1:16" hidden="1" x14ac:dyDescent="0.25">
      <c r="A2757" s="7">
        <v>40657</v>
      </c>
      <c r="B2757" s="8">
        <v>2100</v>
      </c>
      <c r="C2757" s="11">
        <v>56.02</v>
      </c>
      <c r="D2757" s="12">
        <v>40.994</v>
      </c>
      <c r="E2757" s="9" t="str">
        <f t="shared" si="194"/>
        <v/>
      </c>
      <c r="F2757" s="9" t="str">
        <f t="shared" si="195"/>
        <v/>
      </c>
      <c r="G2757" s="9" t="str">
        <f t="shared" si="196"/>
        <v/>
      </c>
      <c r="H2757" s="13">
        <v>-5</v>
      </c>
      <c r="I2757" s="13" t="str">
        <f t="shared" si="197"/>
        <v/>
      </c>
      <c r="J2757" s="13" t="str">
        <f t="shared" si="198"/>
        <v/>
      </c>
      <c r="K2757" s="13">
        <v>-5</v>
      </c>
      <c r="P2757" s="5"/>
    </row>
    <row r="2758" spans="1:16" hidden="1" x14ac:dyDescent="0.25">
      <c r="A2758" s="7">
        <v>40657</v>
      </c>
      <c r="B2758" s="8">
        <v>2200</v>
      </c>
      <c r="C2758" s="11">
        <v>51.35</v>
      </c>
      <c r="D2758" s="12">
        <v>51.35</v>
      </c>
      <c r="E2758" s="9" t="str">
        <f t="shared" si="194"/>
        <v/>
      </c>
      <c r="F2758" s="9" t="str">
        <f t="shared" si="195"/>
        <v/>
      </c>
      <c r="G2758" s="9" t="str">
        <f t="shared" si="196"/>
        <v/>
      </c>
      <c r="H2758" s="13">
        <v>-5</v>
      </c>
      <c r="I2758" s="13" t="str">
        <f t="shared" si="197"/>
        <v/>
      </c>
      <c r="J2758" s="13" t="str">
        <f t="shared" si="198"/>
        <v/>
      </c>
      <c r="K2758" s="13">
        <v>-5</v>
      </c>
      <c r="P2758" s="6"/>
    </row>
    <row r="2759" spans="1:16" hidden="1" x14ac:dyDescent="0.25">
      <c r="A2759" s="7">
        <v>40657</v>
      </c>
      <c r="B2759" s="8">
        <v>2300</v>
      </c>
      <c r="C2759" s="11">
        <v>46.01</v>
      </c>
      <c r="D2759" s="12">
        <v>46.006999999999998</v>
      </c>
      <c r="E2759" s="9">
        <f t="shared" si="194"/>
        <v>33.967083333333335</v>
      </c>
      <c r="F2759" s="9">
        <f t="shared" si="195"/>
        <v>28.918291666666661</v>
      </c>
      <c r="G2759" s="9">
        <f t="shared" si="196"/>
        <v>5.0487916666666734</v>
      </c>
      <c r="H2759" s="13">
        <v>-5</v>
      </c>
      <c r="I2759" s="13">
        <f t="shared" si="197"/>
        <v>10.048791666666673</v>
      </c>
      <c r="J2759" s="13">
        <f t="shared" si="198"/>
        <v>2411.7100000000019</v>
      </c>
      <c r="K2759" s="13">
        <v>-5</v>
      </c>
      <c r="P2759" s="5"/>
    </row>
    <row r="2760" spans="1:16" hidden="1" x14ac:dyDescent="0.25">
      <c r="A2760" s="7">
        <v>40658</v>
      </c>
      <c r="B2760" s="8">
        <v>0</v>
      </c>
      <c r="C2760" s="11">
        <v>14.55</v>
      </c>
      <c r="D2760" s="12">
        <v>14.55</v>
      </c>
      <c r="E2760" s="9" t="str">
        <f t="shared" si="194"/>
        <v/>
      </c>
      <c r="F2760" s="9" t="str">
        <f t="shared" si="195"/>
        <v/>
      </c>
      <c r="G2760" s="9" t="str">
        <f t="shared" si="196"/>
        <v/>
      </c>
      <c r="H2760" s="13">
        <v>-5</v>
      </c>
      <c r="I2760" s="13" t="str">
        <f t="shared" si="197"/>
        <v/>
      </c>
      <c r="J2760" s="13" t="str">
        <f t="shared" si="198"/>
        <v/>
      </c>
      <c r="K2760" s="13">
        <v>-5</v>
      </c>
      <c r="P2760" s="6"/>
    </row>
    <row r="2761" spans="1:16" hidden="1" x14ac:dyDescent="0.25">
      <c r="A2761" s="7">
        <v>40658</v>
      </c>
      <c r="B2761" s="8">
        <v>100</v>
      </c>
      <c r="C2761" s="11">
        <v>13.77</v>
      </c>
      <c r="D2761" s="12">
        <v>13.773</v>
      </c>
      <c r="E2761" s="9" t="str">
        <f t="shared" si="194"/>
        <v/>
      </c>
      <c r="F2761" s="9" t="str">
        <f t="shared" si="195"/>
        <v/>
      </c>
      <c r="G2761" s="9" t="str">
        <f t="shared" si="196"/>
        <v/>
      </c>
      <c r="H2761" s="13">
        <v>-5</v>
      </c>
      <c r="I2761" s="13" t="str">
        <f t="shared" si="197"/>
        <v/>
      </c>
      <c r="J2761" s="13" t="str">
        <f t="shared" si="198"/>
        <v/>
      </c>
      <c r="K2761" s="13">
        <v>-5</v>
      </c>
      <c r="P2761" s="5"/>
    </row>
    <row r="2762" spans="1:16" hidden="1" x14ac:dyDescent="0.25">
      <c r="A2762" s="7">
        <v>40658</v>
      </c>
      <c r="B2762" s="8">
        <v>200</v>
      </c>
      <c r="C2762" s="11">
        <v>13.73</v>
      </c>
      <c r="D2762" s="12">
        <v>13.73</v>
      </c>
      <c r="E2762" s="9" t="str">
        <f t="shared" si="194"/>
        <v/>
      </c>
      <c r="F2762" s="9" t="str">
        <f t="shared" si="195"/>
        <v/>
      </c>
      <c r="G2762" s="9" t="str">
        <f t="shared" si="196"/>
        <v/>
      </c>
      <c r="H2762" s="13">
        <v>-5</v>
      </c>
      <c r="I2762" s="13" t="str">
        <f t="shared" si="197"/>
        <v/>
      </c>
      <c r="J2762" s="13" t="str">
        <f t="shared" si="198"/>
        <v/>
      </c>
      <c r="K2762" s="13">
        <v>-5</v>
      </c>
      <c r="P2762" s="6"/>
    </row>
    <row r="2763" spans="1:16" hidden="1" x14ac:dyDescent="0.25">
      <c r="A2763" s="7">
        <v>40658</v>
      </c>
      <c r="B2763" s="8">
        <v>300</v>
      </c>
      <c r="C2763" s="11">
        <v>10.49</v>
      </c>
      <c r="D2763" s="12">
        <v>10.486000000000001</v>
      </c>
      <c r="E2763" s="9" t="str">
        <f t="shared" si="194"/>
        <v/>
      </c>
      <c r="F2763" s="9" t="str">
        <f t="shared" si="195"/>
        <v/>
      </c>
      <c r="G2763" s="9" t="str">
        <f t="shared" si="196"/>
        <v/>
      </c>
      <c r="H2763" s="13">
        <v>-5</v>
      </c>
      <c r="I2763" s="13" t="str">
        <f t="shared" si="197"/>
        <v/>
      </c>
      <c r="J2763" s="13" t="str">
        <f t="shared" si="198"/>
        <v/>
      </c>
      <c r="K2763" s="13">
        <v>-5</v>
      </c>
      <c r="P2763" s="5"/>
    </row>
    <row r="2764" spans="1:16" hidden="1" x14ac:dyDescent="0.25">
      <c r="A2764" s="7">
        <v>40658</v>
      </c>
      <c r="B2764" s="8">
        <v>400</v>
      </c>
      <c r="C2764" s="11">
        <v>19.739999999999998</v>
      </c>
      <c r="D2764" s="12">
        <v>10.473000000000001</v>
      </c>
      <c r="E2764" s="9" t="str">
        <f t="shared" si="194"/>
        <v/>
      </c>
      <c r="F2764" s="9" t="str">
        <f t="shared" si="195"/>
        <v/>
      </c>
      <c r="G2764" s="9" t="str">
        <f t="shared" si="196"/>
        <v/>
      </c>
      <c r="H2764" s="13">
        <v>-5</v>
      </c>
      <c r="I2764" s="13" t="str">
        <f t="shared" si="197"/>
        <v/>
      </c>
      <c r="J2764" s="13" t="str">
        <f t="shared" si="198"/>
        <v/>
      </c>
      <c r="K2764" s="13">
        <v>-5</v>
      </c>
      <c r="P2764" s="6"/>
    </row>
    <row r="2765" spans="1:16" hidden="1" x14ac:dyDescent="0.25">
      <c r="A2765" s="7">
        <v>40658</v>
      </c>
      <c r="B2765" s="8">
        <v>500</v>
      </c>
      <c r="C2765" s="11">
        <v>23.5</v>
      </c>
      <c r="D2765" s="12">
        <v>11.792999999999999</v>
      </c>
      <c r="E2765" s="9" t="str">
        <f t="shared" si="194"/>
        <v/>
      </c>
      <c r="F2765" s="9" t="str">
        <f t="shared" si="195"/>
        <v/>
      </c>
      <c r="G2765" s="9" t="str">
        <f t="shared" si="196"/>
        <v/>
      </c>
      <c r="H2765" s="13">
        <v>-5</v>
      </c>
      <c r="I2765" s="13" t="str">
        <f t="shared" si="197"/>
        <v/>
      </c>
      <c r="J2765" s="13" t="str">
        <f t="shared" si="198"/>
        <v/>
      </c>
      <c r="K2765" s="13">
        <v>-5</v>
      </c>
      <c r="P2765" s="5"/>
    </row>
    <row r="2766" spans="1:16" hidden="1" x14ac:dyDescent="0.25">
      <c r="A2766" s="7">
        <v>40658</v>
      </c>
      <c r="B2766" s="8">
        <v>600</v>
      </c>
      <c r="C2766" s="11">
        <v>22.31</v>
      </c>
      <c r="D2766" s="12">
        <v>12.843</v>
      </c>
      <c r="E2766" s="9" t="str">
        <f t="shared" si="194"/>
        <v/>
      </c>
      <c r="F2766" s="9" t="str">
        <f t="shared" si="195"/>
        <v/>
      </c>
      <c r="G2766" s="9" t="str">
        <f t="shared" si="196"/>
        <v/>
      </c>
      <c r="H2766" s="13">
        <v>-5</v>
      </c>
      <c r="I2766" s="13" t="str">
        <f t="shared" si="197"/>
        <v/>
      </c>
      <c r="J2766" s="13" t="str">
        <f t="shared" si="198"/>
        <v/>
      </c>
      <c r="K2766" s="13">
        <v>-5</v>
      </c>
      <c r="P2766" s="6"/>
    </row>
    <row r="2767" spans="1:16" hidden="1" x14ac:dyDescent="0.25">
      <c r="A2767" s="7">
        <v>40658</v>
      </c>
      <c r="B2767" s="8">
        <v>700</v>
      </c>
      <c r="C2767" s="11">
        <v>31.63</v>
      </c>
      <c r="D2767" s="12">
        <v>13.164</v>
      </c>
      <c r="E2767" s="9" t="str">
        <f t="shared" si="194"/>
        <v/>
      </c>
      <c r="F2767" s="9" t="str">
        <f t="shared" si="195"/>
        <v/>
      </c>
      <c r="G2767" s="9" t="str">
        <f t="shared" si="196"/>
        <v/>
      </c>
      <c r="H2767" s="13">
        <v>-5</v>
      </c>
      <c r="I2767" s="13" t="str">
        <f t="shared" si="197"/>
        <v/>
      </c>
      <c r="J2767" s="13" t="str">
        <f t="shared" si="198"/>
        <v/>
      </c>
      <c r="K2767" s="13">
        <v>-5</v>
      </c>
      <c r="P2767" s="5"/>
    </row>
    <row r="2768" spans="1:16" hidden="1" x14ac:dyDescent="0.25">
      <c r="A2768" s="7">
        <v>40658</v>
      </c>
      <c r="B2768" s="8">
        <v>800</v>
      </c>
      <c r="C2768" s="11">
        <v>27.7</v>
      </c>
      <c r="D2768" s="12">
        <v>15.929</v>
      </c>
      <c r="E2768" s="9" t="str">
        <f t="shared" si="194"/>
        <v/>
      </c>
      <c r="F2768" s="9" t="str">
        <f t="shared" si="195"/>
        <v/>
      </c>
      <c r="G2768" s="9" t="str">
        <f t="shared" si="196"/>
        <v/>
      </c>
      <c r="H2768" s="13">
        <v>-5</v>
      </c>
      <c r="I2768" s="13" t="str">
        <f t="shared" si="197"/>
        <v/>
      </c>
      <c r="J2768" s="13" t="str">
        <f t="shared" si="198"/>
        <v/>
      </c>
      <c r="K2768" s="13">
        <v>-5</v>
      </c>
      <c r="P2768" s="6"/>
    </row>
    <row r="2769" spans="1:16" hidden="1" x14ac:dyDescent="0.25">
      <c r="A2769" s="7">
        <v>40658</v>
      </c>
      <c r="B2769" s="8">
        <v>900</v>
      </c>
      <c r="C2769" s="11">
        <v>27.77</v>
      </c>
      <c r="D2769" s="12">
        <v>23.271999999999998</v>
      </c>
      <c r="E2769" s="9" t="str">
        <f t="shared" si="194"/>
        <v/>
      </c>
      <c r="F2769" s="9" t="str">
        <f t="shared" si="195"/>
        <v/>
      </c>
      <c r="G2769" s="9" t="str">
        <f t="shared" si="196"/>
        <v/>
      </c>
      <c r="H2769" s="13">
        <v>-5</v>
      </c>
      <c r="I2769" s="13" t="str">
        <f t="shared" si="197"/>
        <v/>
      </c>
      <c r="J2769" s="13" t="str">
        <f t="shared" si="198"/>
        <v/>
      </c>
      <c r="K2769" s="13">
        <v>-5</v>
      </c>
      <c r="P2769" s="5"/>
    </row>
    <row r="2770" spans="1:16" hidden="1" x14ac:dyDescent="0.25">
      <c r="A2770" s="7">
        <v>40658</v>
      </c>
      <c r="B2770" s="8">
        <v>1000</v>
      </c>
      <c r="C2770" s="11">
        <v>21.83</v>
      </c>
      <c r="D2770" s="12">
        <v>21.829000000000001</v>
      </c>
      <c r="E2770" s="9" t="str">
        <f t="shared" si="194"/>
        <v/>
      </c>
      <c r="F2770" s="9" t="str">
        <f t="shared" si="195"/>
        <v/>
      </c>
      <c r="G2770" s="9" t="str">
        <f t="shared" si="196"/>
        <v/>
      </c>
      <c r="H2770" s="13">
        <v>-5</v>
      </c>
      <c r="I2770" s="13" t="str">
        <f t="shared" si="197"/>
        <v/>
      </c>
      <c r="J2770" s="13" t="str">
        <f t="shared" si="198"/>
        <v/>
      </c>
      <c r="K2770" s="13">
        <v>-5</v>
      </c>
      <c r="P2770" s="6"/>
    </row>
    <row r="2771" spans="1:16" hidden="1" x14ac:dyDescent="0.25">
      <c r="A2771" s="7">
        <v>40658</v>
      </c>
      <c r="B2771" s="8">
        <v>1100</v>
      </c>
      <c r="C2771" s="11">
        <v>21.01</v>
      </c>
      <c r="D2771" s="12">
        <v>21.013999999999999</v>
      </c>
      <c r="E2771" s="9" t="str">
        <f t="shared" si="194"/>
        <v/>
      </c>
      <c r="F2771" s="9" t="str">
        <f t="shared" si="195"/>
        <v/>
      </c>
      <c r="G2771" s="9" t="str">
        <f t="shared" si="196"/>
        <v/>
      </c>
      <c r="H2771" s="13">
        <v>-5</v>
      </c>
      <c r="I2771" s="13" t="str">
        <f t="shared" si="197"/>
        <v/>
      </c>
      <c r="J2771" s="13" t="str">
        <f t="shared" si="198"/>
        <v/>
      </c>
      <c r="K2771" s="13">
        <v>-5</v>
      </c>
      <c r="P2771" s="5"/>
    </row>
    <row r="2772" spans="1:16" hidden="1" x14ac:dyDescent="0.25">
      <c r="A2772" s="7">
        <v>40658</v>
      </c>
      <c r="B2772" s="8">
        <v>1200</v>
      </c>
      <c r="C2772" s="11">
        <v>18.97</v>
      </c>
      <c r="D2772" s="12">
        <v>18.965</v>
      </c>
      <c r="E2772" s="9" t="str">
        <f t="shared" si="194"/>
        <v/>
      </c>
      <c r="F2772" s="9" t="str">
        <f t="shared" si="195"/>
        <v/>
      </c>
      <c r="G2772" s="9" t="str">
        <f t="shared" si="196"/>
        <v/>
      </c>
      <c r="H2772" s="13">
        <v>-5</v>
      </c>
      <c r="I2772" s="13" t="str">
        <f t="shared" si="197"/>
        <v/>
      </c>
      <c r="J2772" s="13" t="str">
        <f t="shared" si="198"/>
        <v/>
      </c>
      <c r="K2772" s="13">
        <v>-5</v>
      </c>
      <c r="P2772" s="6"/>
    </row>
    <row r="2773" spans="1:16" hidden="1" x14ac:dyDescent="0.25">
      <c r="A2773" s="7">
        <v>40658</v>
      </c>
      <c r="B2773" s="8">
        <v>1300</v>
      </c>
      <c r="C2773" s="11">
        <v>18.12</v>
      </c>
      <c r="D2773" s="12">
        <v>18.117999999999999</v>
      </c>
      <c r="E2773" s="9" t="str">
        <f t="shared" si="194"/>
        <v/>
      </c>
      <c r="F2773" s="9" t="str">
        <f t="shared" si="195"/>
        <v/>
      </c>
      <c r="G2773" s="9" t="str">
        <f t="shared" si="196"/>
        <v/>
      </c>
      <c r="H2773" s="13">
        <v>-5</v>
      </c>
      <c r="I2773" s="13" t="str">
        <f t="shared" si="197"/>
        <v/>
      </c>
      <c r="J2773" s="13" t="str">
        <f t="shared" si="198"/>
        <v/>
      </c>
      <c r="K2773" s="13">
        <v>-5</v>
      </c>
      <c r="P2773" s="5"/>
    </row>
    <row r="2774" spans="1:16" hidden="1" x14ac:dyDescent="0.25">
      <c r="A2774" s="7">
        <v>40658</v>
      </c>
      <c r="B2774" s="8">
        <v>1400</v>
      </c>
      <c r="C2774" s="11">
        <v>18.5</v>
      </c>
      <c r="D2774" s="12">
        <v>18.495000000000001</v>
      </c>
      <c r="E2774" s="9" t="str">
        <f t="shared" si="194"/>
        <v/>
      </c>
      <c r="F2774" s="9" t="str">
        <f t="shared" si="195"/>
        <v/>
      </c>
      <c r="G2774" s="9" t="str">
        <f t="shared" si="196"/>
        <v/>
      </c>
      <c r="H2774" s="13">
        <v>-5</v>
      </c>
      <c r="I2774" s="13" t="str">
        <f t="shared" si="197"/>
        <v/>
      </c>
      <c r="J2774" s="13" t="str">
        <f t="shared" si="198"/>
        <v/>
      </c>
      <c r="K2774" s="13">
        <v>-5</v>
      </c>
      <c r="P2774" s="6"/>
    </row>
    <row r="2775" spans="1:16" hidden="1" x14ac:dyDescent="0.25">
      <c r="A2775" s="7">
        <v>40658</v>
      </c>
      <c r="B2775" s="8">
        <v>1500</v>
      </c>
      <c r="C2775" s="11">
        <v>14.14</v>
      </c>
      <c r="D2775" s="12">
        <v>14.137</v>
      </c>
      <c r="E2775" s="9" t="str">
        <f t="shared" si="194"/>
        <v/>
      </c>
      <c r="F2775" s="9" t="str">
        <f t="shared" si="195"/>
        <v/>
      </c>
      <c r="G2775" s="9" t="str">
        <f t="shared" si="196"/>
        <v/>
      </c>
      <c r="H2775" s="13">
        <v>-5</v>
      </c>
      <c r="I2775" s="13" t="str">
        <f t="shared" si="197"/>
        <v/>
      </c>
      <c r="J2775" s="13" t="str">
        <f t="shared" si="198"/>
        <v/>
      </c>
      <c r="K2775" s="13">
        <v>-5</v>
      </c>
      <c r="P2775" s="5"/>
    </row>
    <row r="2776" spans="1:16" hidden="1" x14ac:dyDescent="0.25">
      <c r="A2776" s="7">
        <v>40658</v>
      </c>
      <c r="B2776" s="8">
        <v>1600</v>
      </c>
      <c r="C2776" s="11">
        <v>17.39</v>
      </c>
      <c r="D2776" s="12">
        <v>17.388000000000002</v>
      </c>
      <c r="E2776" s="9" t="str">
        <f t="shared" si="194"/>
        <v/>
      </c>
      <c r="F2776" s="9" t="str">
        <f t="shared" si="195"/>
        <v/>
      </c>
      <c r="G2776" s="9" t="str">
        <f t="shared" si="196"/>
        <v/>
      </c>
      <c r="H2776" s="13">
        <v>-5</v>
      </c>
      <c r="I2776" s="13" t="str">
        <f t="shared" si="197"/>
        <v/>
      </c>
      <c r="J2776" s="13" t="str">
        <f t="shared" si="198"/>
        <v/>
      </c>
      <c r="K2776" s="13">
        <v>-5</v>
      </c>
      <c r="P2776" s="6"/>
    </row>
    <row r="2777" spans="1:16" hidden="1" x14ac:dyDescent="0.25">
      <c r="A2777" s="7">
        <v>40658</v>
      </c>
      <c r="B2777" s="8">
        <v>1700</v>
      </c>
      <c r="C2777" s="11">
        <v>37.49</v>
      </c>
      <c r="D2777" s="12">
        <v>15.097</v>
      </c>
      <c r="E2777" s="9" t="str">
        <f t="shared" si="194"/>
        <v/>
      </c>
      <c r="F2777" s="9" t="str">
        <f t="shared" si="195"/>
        <v/>
      </c>
      <c r="G2777" s="9" t="str">
        <f t="shared" si="196"/>
        <v/>
      </c>
      <c r="H2777" s="13">
        <v>-5</v>
      </c>
      <c r="I2777" s="13" t="str">
        <f t="shared" si="197"/>
        <v/>
      </c>
      <c r="J2777" s="13" t="str">
        <f t="shared" si="198"/>
        <v/>
      </c>
      <c r="K2777" s="13">
        <v>-5</v>
      </c>
      <c r="P2777" s="5"/>
    </row>
    <row r="2778" spans="1:16" hidden="1" x14ac:dyDescent="0.25">
      <c r="A2778" s="7">
        <v>40658</v>
      </c>
      <c r="B2778" s="8">
        <v>1800</v>
      </c>
      <c r="C2778" s="11">
        <v>44.4</v>
      </c>
      <c r="D2778" s="12">
        <v>36.793999999999997</v>
      </c>
      <c r="E2778" s="9" t="str">
        <f t="shared" si="194"/>
        <v/>
      </c>
      <c r="F2778" s="9" t="str">
        <f t="shared" si="195"/>
        <v/>
      </c>
      <c r="G2778" s="9" t="str">
        <f t="shared" si="196"/>
        <v/>
      </c>
      <c r="H2778" s="13">
        <v>-5</v>
      </c>
      <c r="I2778" s="13" t="str">
        <f t="shared" si="197"/>
        <v/>
      </c>
      <c r="J2778" s="13" t="str">
        <f t="shared" si="198"/>
        <v/>
      </c>
      <c r="K2778" s="13">
        <v>-5</v>
      </c>
      <c r="P2778" s="6"/>
    </row>
    <row r="2779" spans="1:16" hidden="1" x14ac:dyDescent="0.25">
      <c r="A2779" s="7">
        <v>40658</v>
      </c>
      <c r="B2779" s="8">
        <v>1900</v>
      </c>
      <c r="C2779" s="11">
        <v>46.74</v>
      </c>
      <c r="D2779" s="12">
        <v>41.996000000000002</v>
      </c>
      <c r="E2779" s="9" t="str">
        <f t="shared" si="194"/>
        <v/>
      </c>
      <c r="F2779" s="9" t="str">
        <f t="shared" si="195"/>
        <v/>
      </c>
      <c r="G2779" s="9" t="str">
        <f t="shared" si="196"/>
        <v/>
      </c>
      <c r="H2779" s="13">
        <v>-5</v>
      </c>
      <c r="I2779" s="13" t="str">
        <f t="shared" si="197"/>
        <v/>
      </c>
      <c r="J2779" s="13" t="str">
        <f t="shared" si="198"/>
        <v/>
      </c>
      <c r="K2779" s="13">
        <v>-5</v>
      </c>
      <c r="P2779" s="5"/>
    </row>
    <row r="2780" spans="1:16" hidden="1" x14ac:dyDescent="0.25">
      <c r="A2780" s="7">
        <v>40658</v>
      </c>
      <c r="B2780" s="8">
        <v>2000</v>
      </c>
      <c r="C2780" s="11">
        <v>54.23</v>
      </c>
      <c r="D2780" s="12">
        <v>43.482999999999997</v>
      </c>
      <c r="E2780" s="9" t="str">
        <f t="shared" si="194"/>
        <v/>
      </c>
      <c r="F2780" s="9" t="str">
        <f t="shared" si="195"/>
        <v/>
      </c>
      <c r="G2780" s="9" t="str">
        <f t="shared" si="196"/>
        <v/>
      </c>
      <c r="H2780" s="13">
        <v>-5</v>
      </c>
      <c r="I2780" s="13" t="str">
        <f t="shared" si="197"/>
        <v/>
      </c>
      <c r="J2780" s="13" t="str">
        <f t="shared" si="198"/>
        <v/>
      </c>
      <c r="K2780" s="13">
        <v>-5</v>
      </c>
      <c r="P2780" s="6"/>
    </row>
    <row r="2781" spans="1:16" hidden="1" x14ac:dyDescent="0.25">
      <c r="A2781" s="7">
        <v>40658</v>
      </c>
      <c r="B2781" s="8">
        <v>2100</v>
      </c>
      <c r="C2781" s="11">
        <v>53.81</v>
      </c>
      <c r="D2781" s="12">
        <v>50.201999999999998</v>
      </c>
      <c r="E2781" s="9" t="str">
        <f t="shared" si="194"/>
        <v/>
      </c>
      <c r="F2781" s="9" t="str">
        <f t="shared" si="195"/>
        <v/>
      </c>
      <c r="G2781" s="9" t="str">
        <f t="shared" si="196"/>
        <v/>
      </c>
      <c r="H2781" s="13">
        <v>-5</v>
      </c>
      <c r="I2781" s="13" t="str">
        <f t="shared" si="197"/>
        <v/>
      </c>
      <c r="J2781" s="13" t="str">
        <f t="shared" si="198"/>
        <v/>
      </c>
      <c r="K2781" s="13">
        <v>-5</v>
      </c>
      <c r="P2781" s="5"/>
    </row>
    <row r="2782" spans="1:16" hidden="1" x14ac:dyDescent="0.25">
      <c r="A2782" s="7">
        <v>40658</v>
      </c>
      <c r="B2782" s="8">
        <v>2200</v>
      </c>
      <c r="C2782" s="11">
        <v>54.01</v>
      </c>
      <c r="D2782" s="12">
        <v>54.006</v>
      </c>
      <c r="E2782" s="9" t="str">
        <f t="shared" si="194"/>
        <v/>
      </c>
      <c r="F2782" s="9" t="str">
        <f t="shared" si="195"/>
        <v/>
      </c>
      <c r="G2782" s="9" t="str">
        <f t="shared" si="196"/>
        <v/>
      </c>
      <c r="H2782" s="13">
        <v>-5</v>
      </c>
      <c r="I2782" s="13" t="str">
        <f t="shared" si="197"/>
        <v/>
      </c>
      <c r="J2782" s="13" t="str">
        <f t="shared" si="198"/>
        <v/>
      </c>
      <c r="K2782" s="13">
        <v>-5</v>
      </c>
      <c r="P2782" s="6"/>
    </row>
    <row r="2783" spans="1:16" hidden="1" x14ac:dyDescent="0.25">
      <c r="A2783" s="7">
        <v>40658</v>
      </c>
      <c r="B2783" s="8">
        <v>2300</v>
      </c>
      <c r="C2783" s="11">
        <v>45</v>
      </c>
      <c r="D2783" s="12">
        <v>45</v>
      </c>
      <c r="E2783" s="9">
        <f t="shared" si="194"/>
        <v>27.951249999999998</v>
      </c>
      <c r="F2783" s="9">
        <f t="shared" si="195"/>
        <v>23.189041666666665</v>
      </c>
      <c r="G2783" s="9">
        <f t="shared" si="196"/>
        <v>4.7622083333333336</v>
      </c>
      <c r="H2783" s="13">
        <v>-5</v>
      </c>
      <c r="I2783" s="13">
        <f t="shared" si="197"/>
        <v>9.7622083333333336</v>
      </c>
      <c r="J2783" s="13">
        <f t="shared" si="198"/>
        <v>2342.9300000000003</v>
      </c>
      <c r="K2783" s="13">
        <v>-5</v>
      </c>
      <c r="P2783" s="5"/>
    </row>
    <row r="2784" spans="1:16" hidden="1" x14ac:dyDescent="0.25">
      <c r="A2784" s="7">
        <v>40659</v>
      </c>
      <c r="B2784" s="8">
        <v>0</v>
      </c>
      <c r="C2784" s="11">
        <v>42.7</v>
      </c>
      <c r="D2784" s="12">
        <v>42.7</v>
      </c>
      <c r="E2784" s="9" t="str">
        <f t="shared" si="194"/>
        <v/>
      </c>
      <c r="F2784" s="9" t="str">
        <f t="shared" si="195"/>
        <v/>
      </c>
      <c r="G2784" s="9" t="str">
        <f t="shared" si="196"/>
        <v/>
      </c>
      <c r="H2784" s="13">
        <v>-5</v>
      </c>
      <c r="I2784" s="13" t="str">
        <f t="shared" si="197"/>
        <v/>
      </c>
      <c r="J2784" s="13" t="str">
        <f t="shared" si="198"/>
        <v/>
      </c>
      <c r="K2784" s="13">
        <v>-5</v>
      </c>
      <c r="P2784" s="6"/>
    </row>
    <row r="2785" spans="1:16" hidden="1" x14ac:dyDescent="0.25">
      <c r="A2785" s="7">
        <v>40659</v>
      </c>
      <c r="B2785" s="8">
        <v>100</v>
      </c>
      <c r="C2785" s="11">
        <v>37.28</v>
      </c>
      <c r="D2785" s="12">
        <v>37.277999999999999</v>
      </c>
      <c r="E2785" s="9" t="str">
        <f t="shared" si="194"/>
        <v/>
      </c>
      <c r="F2785" s="9" t="str">
        <f t="shared" si="195"/>
        <v/>
      </c>
      <c r="G2785" s="9" t="str">
        <f t="shared" si="196"/>
        <v/>
      </c>
      <c r="H2785" s="13">
        <v>-5</v>
      </c>
      <c r="I2785" s="13" t="str">
        <f t="shared" si="197"/>
        <v/>
      </c>
      <c r="J2785" s="13" t="str">
        <f t="shared" si="198"/>
        <v/>
      </c>
      <c r="K2785" s="13">
        <v>-5</v>
      </c>
      <c r="P2785" s="5"/>
    </row>
    <row r="2786" spans="1:16" hidden="1" x14ac:dyDescent="0.25">
      <c r="A2786" s="7">
        <v>40659</v>
      </c>
      <c r="B2786" s="8">
        <v>200</v>
      </c>
      <c r="C2786" s="11">
        <v>31.09</v>
      </c>
      <c r="D2786" s="12">
        <v>24.111000000000001</v>
      </c>
      <c r="E2786" s="9" t="str">
        <f t="shared" si="194"/>
        <v/>
      </c>
      <c r="F2786" s="9" t="str">
        <f t="shared" si="195"/>
        <v/>
      </c>
      <c r="G2786" s="9" t="str">
        <f t="shared" si="196"/>
        <v/>
      </c>
      <c r="H2786" s="13">
        <v>-5</v>
      </c>
      <c r="I2786" s="13" t="str">
        <f t="shared" si="197"/>
        <v/>
      </c>
      <c r="J2786" s="13" t="str">
        <f t="shared" si="198"/>
        <v/>
      </c>
      <c r="K2786" s="13">
        <v>-5</v>
      </c>
      <c r="P2786" s="6"/>
    </row>
    <row r="2787" spans="1:16" hidden="1" x14ac:dyDescent="0.25">
      <c r="A2787" s="7">
        <v>40659</v>
      </c>
      <c r="B2787" s="8">
        <v>300</v>
      </c>
      <c r="C2787" s="11">
        <v>32.74</v>
      </c>
      <c r="D2787" s="12">
        <v>26.251000000000001</v>
      </c>
      <c r="E2787" s="9" t="str">
        <f t="shared" si="194"/>
        <v/>
      </c>
      <c r="F2787" s="9" t="str">
        <f t="shared" si="195"/>
        <v/>
      </c>
      <c r="G2787" s="9" t="str">
        <f t="shared" si="196"/>
        <v/>
      </c>
      <c r="H2787" s="13">
        <v>-5</v>
      </c>
      <c r="I2787" s="13" t="str">
        <f t="shared" si="197"/>
        <v/>
      </c>
      <c r="J2787" s="13" t="str">
        <f t="shared" si="198"/>
        <v/>
      </c>
      <c r="K2787" s="13">
        <v>-5</v>
      </c>
      <c r="P2787" s="5"/>
    </row>
    <row r="2788" spans="1:16" hidden="1" x14ac:dyDescent="0.25">
      <c r="A2788" s="7">
        <v>40659</v>
      </c>
      <c r="B2788" s="8">
        <v>400</v>
      </c>
      <c r="C2788" s="11">
        <v>34.4</v>
      </c>
      <c r="D2788" s="12">
        <v>17.352</v>
      </c>
      <c r="E2788" s="9" t="str">
        <f t="shared" si="194"/>
        <v/>
      </c>
      <c r="F2788" s="9" t="str">
        <f t="shared" si="195"/>
        <v/>
      </c>
      <c r="G2788" s="9" t="str">
        <f t="shared" si="196"/>
        <v/>
      </c>
      <c r="H2788" s="13">
        <v>-5</v>
      </c>
      <c r="I2788" s="13" t="str">
        <f t="shared" si="197"/>
        <v/>
      </c>
      <c r="J2788" s="13" t="str">
        <f t="shared" si="198"/>
        <v/>
      </c>
      <c r="K2788" s="13">
        <v>-5</v>
      </c>
      <c r="P2788" s="6"/>
    </row>
    <row r="2789" spans="1:16" hidden="1" x14ac:dyDescent="0.25">
      <c r="A2789" s="7">
        <v>40659</v>
      </c>
      <c r="B2789" s="8">
        <v>500</v>
      </c>
      <c r="C2789" s="11">
        <v>45</v>
      </c>
      <c r="D2789" s="12">
        <v>29.803999999999998</v>
      </c>
      <c r="E2789" s="9" t="str">
        <f t="shared" si="194"/>
        <v/>
      </c>
      <c r="F2789" s="9" t="str">
        <f t="shared" si="195"/>
        <v/>
      </c>
      <c r="G2789" s="9" t="str">
        <f t="shared" si="196"/>
        <v/>
      </c>
      <c r="H2789" s="13">
        <v>-5</v>
      </c>
      <c r="I2789" s="13" t="str">
        <f t="shared" si="197"/>
        <v/>
      </c>
      <c r="J2789" s="13" t="str">
        <f t="shared" si="198"/>
        <v/>
      </c>
      <c r="K2789" s="13">
        <v>-5</v>
      </c>
      <c r="P2789" s="5"/>
    </row>
    <row r="2790" spans="1:16" hidden="1" x14ac:dyDescent="0.25">
      <c r="A2790" s="7">
        <v>40659</v>
      </c>
      <c r="B2790" s="8">
        <v>600</v>
      </c>
      <c r="C2790" s="11">
        <v>54.25</v>
      </c>
      <c r="D2790" s="12">
        <v>41.408999999999999</v>
      </c>
      <c r="E2790" s="9" t="str">
        <f t="shared" si="194"/>
        <v/>
      </c>
      <c r="F2790" s="9" t="str">
        <f t="shared" si="195"/>
        <v/>
      </c>
      <c r="G2790" s="9" t="str">
        <f t="shared" si="196"/>
        <v/>
      </c>
      <c r="H2790" s="13">
        <v>-5</v>
      </c>
      <c r="I2790" s="13" t="str">
        <f t="shared" si="197"/>
        <v/>
      </c>
      <c r="J2790" s="13" t="str">
        <f t="shared" si="198"/>
        <v/>
      </c>
      <c r="K2790" s="13">
        <v>-5</v>
      </c>
      <c r="P2790" s="6"/>
    </row>
    <row r="2791" spans="1:16" hidden="1" x14ac:dyDescent="0.25">
      <c r="A2791" s="7">
        <v>40659</v>
      </c>
      <c r="B2791" s="8">
        <v>700</v>
      </c>
      <c r="C2791" s="11">
        <v>64</v>
      </c>
      <c r="D2791" s="12">
        <v>56.093000000000004</v>
      </c>
      <c r="E2791" s="9" t="str">
        <f t="shared" si="194"/>
        <v/>
      </c>
      <c r="F2791" s="9" t="str">
        <f t="shared" si="195"/>
        <v/>
      </c>
      <c r="G2791" s="9" t="str">
        <f t="shared" si="196"/>
        <v/>
      </c>
      <c r="H2791" s="13">
        <v>-5</v>
      </c>
      <c r="I2791" s="13" t="str">
        <f t="shared" si="197"/>
        <v/>
      </c>
      <c r="J2791" s="13" t="str">
        <f t="shared" si="198"/>
        <v/>
      </c>
      <c r="K2791" s="13">
        <v>-5</v>
      </c>
      <c r="P2791" s="5"/>
    </row>
    <row r="2792" spans="1:16" hidden="1" x14ac:dyDescent="0.25">
      <c r="A2792" s="7">
        <v>40659</v>
      </c>
      <c r="B2792" s="8">
        <v>800</v>
      </c>
      <c r="C2792" s="11">
        <v>63.78</v>
      </c>
      <c r="D2792" s="12">
        <v>61.87</v>
      </c>
      <c r="E2792" s="9" t="str">
        <f t="shared" si="194"/>
        <v/>
      </c>
      <c r="F2792" s="9" t="str">
        <f t="shared" si="195"/>
        <v/>
      </c>
      <c r="G2792" s="9" t="str">
        <f t="shared" si="196"/>
        <v/>
      </c>
      <c r="H2792" s="13">
        <v>-5</v>
      </c>
      <c r="I2792" s="13" t="str">
        <f t="shared" si="197"/>
        <v/>
      </c>
      <c r="J2792" s="13" t="str">
        <f t="shared" si="198"/>
        <v/>
      </c>
      <c r="K2792" s="13">
        <v>-5</v>
      </c>
      <c r="P2792" s="6"/>
    </row>
    <row r="2793" spans="1:16" hidden="1" x14ac:dyDescent="0.25">
      <c r="A2793" s="7">
        <v>40659</v>
      </c>
      <c r="B2793" s="8">
        <v>900</v>
      </c>
      <c r="C2793" s="11">
        <v>64.760000000000005</v>
      </c>
      <c r="D2793" s="12">
        <v>64.760999999999996</v>
      </c>
      <c r="E2793" s="9" t="str">
        <f t="shared" si="194"/>
        <v/>
      </c>
      <c r="F2793" s="9" t="str">
        <f t="shared" si="195"/>
        <v/>
      </c>
      <c r="G2793" s="9" t="str">
        <f t="shared" si="196"/>
        <v/>
      </c>
      <c r="H2793" s="13">
        <v>-5</v>
      </c>
      <c r="I2793" s="13" t="str">
        <f t="shared" si="197"/>
        <v/>
      </c>
      <c r="J2793" s="13" t="str">
        <f t="shared" si="198"/>
        <v/>
      </c>
      <c r="K2793" s="13">
        <v>-5</v>
      </c>
      <c r="P2793" s="5"/>
    </row>
    <row r="2794" spans="1:16" hidden="1" x14ac:dyDescent="0.25">
      <c r="A2794" s="7">
        <v>40659</v>
      </c>
      <c r="B2794" s="8">
        <v>1000</v>
      </c>
      <c r="C2794" s="11">
        <v>64</v>
      </c>
      <c r="D2794" s="12">
        <v>63.997999999999998</v>
      </c>
      <c r="E2794" s="9" t="str">
        <f t="shared" si="194"/>
        <v/>
      </c>
      <c r="F2794" s="9" t="str">
        <f t="shared" si="195"/>
        <v/>
      </c>
      <c r="G2794" s="9" t="str">
        <f t="shared" si="196"/>
        <v/>
      </c>
      <c r="H2794" s="13">
        <v>-5</v>
      </c>
      <c r="I2794" s="13" t="str">
        <f t="shared" si="197"/>
        <v/>
      </c>
      <c r="J2794" s="13" t="str">
        <f t="shared" si="198"/>
        <v/>
      </c>
      <c r="K2794" s="13">
        <v>-5</v>
      </c>
      <c r="P2794" s="6"/>
    </row>
    <row r="2795" spans="1:16" hidden="1" x14ac:dyDescent="0.25">
      <c r="A2795" s="7">
        <v>40659</v>
      </c>
      <c r="B2795" s="8">
        <v>1100</v>
      </c>
      <c r="C2795" s="11">
        <v>65.56</v>
      </c>
      <c r="D2795" s="12">
        <v>65.561999999999998</v>
      </c>
      <c r="E2795" s="9" t="str">
        <f t="shared" si="194"/>
        <v/>
      </c>
      <c r="F2795" s="9" t="str">
        <f t="shared" si="195"/>
        <v/>
      </c>
      <c r="G2795" s="9" t="str">
        <f t="shared" si="196"/>
        <v/>
      </c>
      <c r="H2795" s="13">
        <v>-5</v>
      </c>
      <c r="I2795" s="13" t="str">
        <f t="shared" si="197"/>
        <v/>
      </c>
      <c r="J2795" s="13" t="str">
        <f t="shared" si="198"/>
        <v/>
      </c>
      <c r="K2795" s="13">
        <v>-5</v>
      </c>
      <c r="P2795" s="5"/>
    </row>
    <row r="2796" spans="1:16" hidden="1" x14ac:dyDescent="0.25">
      <c r="A2796" s="7">
        <v>40659</v>
      </c>
      <c r="B2796" s="8">
        <v>1200</v>
      </c>
      <c r="C2796" s="11">
        <v>63.43</v>
      </c>
      <c r="D2796" s="12">
        <v>63.430999999999997</v>
      </c>
      <c r="E2796" s="9" t="str">
        <f t="shared" si="194"/>
        <v/>
      </c>
      <c r="F2796" s="9" t="str">
        <f t="shared" si="195"/>
        <v/>
      </c>
      <c r="G2796" s="9" t="str">
        <f t="shared" si="196"/>
        <v/>
      </c>
      <c r="H2796" s="13">
        <v>-5</v>
      </c>
      <c r="I2796" s="13" t="str">
        <f t="shared" si="197"/>
        <v/>
      </c>
      <c r="J2796" s="13" t="str">
        <f t="shared" si="198"/>
        <v/>
      </c>
      <c r="K2796" s="13">
        <v>-5</v>
      </c>
      <c r="P2796" s="6"/>
    </row>
    <row r="2797" spans="1:16" hidden="1" x14ac:dyDescent="0.25">
      <c r="A2797" s="7">
        <v>40659</v>
      </c>
      <c r="B2797" s="8">
        <v>1300</v>
      </c>
      <c r="C2797" s="11">
        <v>63</v>
      </c>
      <c r="D2797" s="12">
        <v>62.999000000000002</v>
      </c>
      <c r="E2797" s="9" t="str">
        <f t="shared" si="194"/>
        <v/>
      </c>
      <c r="F2797" s="9" t="str">
        <f t="shared" si="195"/>
        <v/>
      </c>
      <c r="G2797" s="9" t="str">
        <f t="shared" si="196"/>
        <v/>
      </c>
      <c r="H2797" s="13">
        <v>-5</v>
      </c>
      <c r="I2797" s="13" t="str">
        <f t="shared" si="197"/>
        <v/>
      </c>
      <c r="J2797" s="13" t="str">
        <f t="shared" si="198"/>
        <v/>
      </c>
      <c r="K2797" s="13">
        <v>-5</v>
      </c>
      <c r="P2797" s="5"/>
    </row>
    <row r="2798" spans="1:16" hidden="1" x14ac:dyDescent="0.25">
      <c r="A2798" s="7">
        <v>40659</v>
      </c>
      <c r="B2798" s="8">
        <v>1400</v>
      </c>
      <c r="C2798" s="11">
        <v>60.3</v>
      </c>
      <c r="D2798" s="12">
        <v>60.304000000000002</v>
      </c>
      <c r="E2798" s="9" t="str">
        <f t="shared" si="194"/>
        <v/>
      </c>
      <c r="F2798" s="9" t="str">
        <f t="shared" si="195"/>
        <v/>
      </c>
      <c r="G2798" s="9" t="str">
        <f t="shared" si="196"/>
        <v/>
      </c>
      <c r="H2798" s="13">
        <v>-5</v>
      </c>
      <c r="I2798" s="13" t="str">
        <f t="shared" si="197"/>
        <v/>
      </c>
      <c r="J2798" s="13" t="str">
        <f t="shared" si="198"/>
        <v/>
      </c>
      <c r="K2798" s="13">
        <v>-5</v>
      </c>
      <c r="P2798" s="6"/>
    </row>
    <row r="2799" spans="1:16" hidden="1" x14ac:dyDescent="0.25">
      <c r="A2799" s="7">
        <v>40659</v>
      </c>
      <c r="B2799" s="8">
        <v>1500</v>
      </c>
      <c r="C2799" s="11">
        <v>55.33</v>
      </c>
      <c r="D2799" s="12">
        <v>55.326000000000001</v>
      </c>
      <c r="E2799" s="9" t="str">
        <f t="shared" si="194"/>
        <v/>
      </c>
      <c r="F2799" s="9" t="str">
        <f t="shared" si="195"/>
        <v/>
      </c>
      <c r="G2799" s="9" t="str">
        <f t="shared" si="196"/>
        <v/>
      </c>
      <c r="H2799" s="13">
        <v>-5</v>
      </c>
      <c r="I2799" s="13" t="str">
        <f t="shared" si="197"/>
        <v/>
      </c>
      <c r="J2799" s="13" t="str">
        <f t="shared" si="198"/>
        <v/>
      </c>
      <c r="K2799" s="13">
        <v>-5</v>
      </c>
      <c r="P2799" s="5"/>
    </row>
    <row r="2800" spans="1:16" hidden="1" x14ac:dyDescent="0.25">
      <c r="A2800" s="7">
        <v>40659</v>
      </c>
      <c r="B2800" s="8">
        <v>1600</v>
      </c>
      <c r="C2800" s="11">
        <v>53.49</v>
      </c>
      <c r="D2800" s="12">
        <v>53.49</v>
      </c>
      <c r="E2800" s="9" t="str">
        <f t="shared" si="194"/>
        <v/>
      </c>
      <c r="F2800" s="9" t="str">
        <f t="shared" si="195"/>
        <v/>
      </c>
      <c r="G2800" s="9" t="str">
        <f t="shared" si="196"/>
        <v/>
      </c>
      <c r="H2800" s="13">
        <v>-5</v>
      </c>
      <c r="I2800" s="13" t="str">
        <f t="shared" si="197"/>
        <v/>
      </c>
      <c r="J2800" s="13" t="str">
        <f t="shared" si="198"/>
        <v/>
      </c>
      <c r="K2800" s="13">
        <v>-5</v>
      </c>
      <c r="P2800" s="6"/>
    </row>
    <row r="2801" spans="1:16" hidden="1" x14ac:dyDescent="0.25">
      <c r="A2801" s="7">
        <v>40659</v>
      </c>
      <c r="B2801" s="8">
        <v>1700</v>
      </c>
      <c r="C2801" s="11">
        <v>53.03</v>
      </c>
      <c r="D2801" s="12">
        <v>53.027999999999999</v>
      </c>
      <c r="E2801" s="9" t="str">
        <f t="shared" ref="E2801:E2864" si="199">IF(A2801=A2802,"",AVERAGE(C2778:C2801))</f>
        <v/>
      </c>
      <c r="F2801" s="9" t="str">
        <f t="shared" ref="F2801:F2864" si="200">IF(A2801=A2802,"",AVERAGE(D2778:D2801))</f>
        <v/>
      </c>
      <c r="G2801" s="9" t="str">
        <f t="shared" ref="G2801:G2864" si="201">IF(A2801=A2802,"",E2801-F2801)</f>
        <v/>
      </c>
      <c r="H2801" s="13">
        <v>-5</v>
      </c>
      <c r="I2801" s="13" t="str">
        <f t="shared" si="197"/>
        <v/>
      </c>
      <c r="J2801" s="13" t="str">
        <f t="shared" si="198"/>
        <v/>
      </c>
      <c r="K2801" s="13">
        <v>-5</v>
      </c>
      <c r="P2801" s="5"/>
    </row>
    <row r="2802" spans="1:16" hidden="1" x14ac:dyDescent="0.25">
      <c r="A2802" s="7">
        <v>40659</v>
      </c>
      <c r="B2802" s="8">
        <v>1800</v>
      </c>
      <c r="C2802" s="11">
        <v>53.07</v>
      </c>
      <c r="D2802" s="12">
        <v>53.069000000000003</v>
      </c>
      <c r="E2802" s="9" t="str">
        <f t="shared" si="199"/>
        <v/>
      </c>
      <c r="F2802" s="9" t="str">
        <f t="shared" si="200"/>
        <v/>
      </c>
      <c r="G2802" s="9" t="str">
        <f t="shared" si="201"/>
        <v/>
      </c>
      <c r="H2802" s="13">
        <v>-5</v>
      </c>
      <c r="I2802" s="13" t="str">
        <f t="shared" si="197"/>
        <v/>
      </c>
      <c r="J2802" s="13" t="str">
        <f t="shared" si="198"/>
        <v/>
      </c>
      <c r="K2802" s="13">
        <v>-5</v>
      </c>
      <c r="P2802" s="6"/>
    </row>
    <row r="2803" spans="1:16" hidden="1" x14ac:dyDescent="0.25">
      <c r="A2803" s="7">
        <v>40659</v>
      </c>
      <c r="B2803" s="8">
        <v>1900</v>
      </c>
      <c r="C2803" s="11">
        <v>53.45</v>
      </c>
      <c r="D2803" s="12">
        <v>49.902000000000001</v>
      </c>
      <c r="E2803" s="9" t="str">
        <f t="shared" si="199"/>
        <v/>
      </c>
      <c r="F2803" s="9" t="str">
        <f t="shared" si="200"/>
        <v/>
      </c>
      <c r="G2803" s="9" t="str">
        <f t="shared" si="201"/>
        <v/>
      </c>
      <c r="H2803" s="13">
        <v>-5</v>
      </c>
      <c r="I2803" s="13" t="str">
        <f t="shared" si="197"/>
        <v/>
      </c>
      <c r="J2803" s="13" t="str">
        <f t="shared" si="198"/>
        <v/>
      </c>
      <c r="K2803" s="13">
        <v>-5</v>
      </c>
      <c r="P2803" s="5"/>
    </row>
    <row r="2804" spans="1:16" hidden="1" x14ac:dyDescent="0.25">
      <c r="A2804" s="7">
        <v>40659</v>
      </c>
      <c r="B2804" s="8">
        <v>2000</v>
      </c>
      <c r="C2804" s="11">
        <v>59.06</v>
      </c>
      <c r="D2804" s="12">
        <v>50.694000000000003</v>
      </c>
      <c r="E2804" s="9" t="str">
        <f t="shared" si="199"/>
        <v/>
      </c>
      <c r="F2804" s="9" t="str">
        <f t="shared" si="200"/>
        <v/>
      </c>
      <c r="G2804" s="9" t="str">
        <f t="shared" si="201"/>
        <v/>
      </c>
      <c r="H2804" s="13">
        <v>-5</v>
      </c>
      <c r="I2804" s="13" t="str">
        <f t="shared" si="197"/>
        <v/>
      </c>
      <c r="J2804" s="13" t="str">
        <f t="shared" si="198"/>
        <v/>
      </c>
      <c r="K2804" s="13">
        <v>-5</v>
      </c>
      <c r="P2804" s="6"/>
    </row>
    <row r="2805" spans="1:16" hidden="1" x14ac:dyDescent="0.25">
      <c r="A2805" s="7">
        <v>40659</v>
      </c>
      <c r="B2805" s="8">
        <v>2100</v>
      </c>
      <c r="C2805" s="11">
        <v>55.88</v>
      </c>
      <c r="D2805" s="12">
        <v>52.207999999999998</v>
      </c>
      <c r="E2805" s="9" t="str">
        <f t="shared" si="199"/>
        <v/>
      </c>
      <c r="F2805" s="9" t="str">
        <f t="shared" si="200"/>
        <v/>
      </c>
      <c r="G2805" s="9" t="str">
        <f t="shared" si="201"/>
        <v/>
      </c>
      <c r="H2805" s="13">
        <v>-5</v>
      </c>
      <c r="I2805" s="13" t="str">
        <f t="shared" si="197"/>
        <v/>
      </c>
      <c r="J2805" s="13" t="str">
        <f t="shared" si="198"/>
        <v/>
      </c>
      <c r="K2805" s="13">
        <v>-5</v>
      </c>
      <c r="P2805" s="5"/>
    </row>
    <row r="2806" spans="1:16" hidden="1" x14ac:dyDescent="0.25">
      <c r="A2806" s="7">
        <v>40659</v>
      </c>
      <c r="B2806" s="8">
        <v>2200</v>
      </c>
      <c r="C2806" s="11">
        <v>54.1</v>
      </c>
      <c r="D2806" s="12">
        <v>54.097999999999999</v>
      </c>
      <c r="E2806" s="9" t="str">
        <f t="shared" si="199"/>
        <v/>
      </c>
      <c r="F2806" s="9" t="str">
        <f t="shared" si="200"/>
        <v/>
      </c>
      <c r="G2806" s="9" t="str">
        <f t="shared" si="201"/>
        <v/>
      </c>
      <c r="H2806" s="13">
        <v>-5</v>
      </c>
      <c r="I2806" s="13" t="str">
        <f t="shared" si="197"/>
        <v/>
      </c>
      <c r="J2806" s="13" t="str">
        <f t="shared" si="198"/>
        <v/>
      </c>
      <c r="K2806" s="13">
        <v>-5</v>
      </c>
      <c r="P2806" s="6"/>
    </row>
    <row r="2807" spans="1:16" hidden="1" x14ac:dyDescent="0.25">
      <c r="A2807" s="7">
        <v>40659</v>
      </c>
      <c r="B2807" s="8">
        <v>2300</v>
      </c>
      <c r="C2807" s="11">
        <v>48.41</v>
      </c>
      <c r="D2807" s="12">
        <v>48.408000000000001</v>
      </c>
      <c r="E2807" s="9">
        <f t="shared" si="199"/>
        <v>53.004583333333329</v>
      </c>
      <c r="F2807" s="9">
        <f t="shared" si="200"/>
        <v>49.506083333333329</v>
      </c>
      <c r="G2807" s="9">
        <f t="shared" si="201"/>
        <v>3.4984999999999999</v>
      </c>
      <c r="H2807" s="13">
        <v>-5</v>
      </c>
      <c r="I2807" s="13">
        <f t="shared" si="197"/>
        <v>8.4984999999999999</v>
      </c>
      <c r="J2807" s="13">
        <f t="shared" si="198"/>
        <v>2039.6399999999999</v>
      </c>
      <c r="K2807" s="13">
        <v>-5</v>
      </c>
      <c r="P2807" s="5"/>
    </row>
    <row r="2808" spans="1:16" hidden="1" x14ac:dyDescent="0.25">
      <c r="A2808" s="7">
        <v>40660</v>
      </c>
      <c r="B2808" s="8">
        <v>0</v>
      </c>
      <c r="C2808" s="11">
        <v>45.14</v>
      </c>
      <c r="D2808" s="12">
        <v>45.139000000000003</v>
      </c>
      <c r="E2808" s="9" t="str">
        <f t="shared" si="199"/>
        <v/>
      </c>
      <c r="F2808" s="9" t="str">
        <f t="shared" si="200"/>
        <v/>
      </c>
      <c r="G2808" s="9" t="str">
        <f t="shared" si="201"/>
        <v/>
      </c>
      <c r="H2808" s="13">
        <v>-5</v>
      </c>
      <c r="I2808" s="13" t="str">
        <f t="shared" si="197"/>
        <v/>
      </c>
      <c r="J2808" s="13" t="str">
        <f t="shared" si="198"/>
        <v/>
      </c>
      <c r="K2808" s="13">
        <v>-5</v>
      </c>
      <c r="P2808" s="6"/>
    </row>
    <row r="2809" spans="1:16" hidden="1" x14ac:dyDescent="0.25">
      <c r="A2809" s="7">
        <v>40660</v>
      </c>
      <c r="B2809" s="8">
        <v>100</v>
      </c>
      <c r="C2809" s="11">
        <v>43.7</v>
      </c>
      <c r="D2809" s="12">
        <v>43.695</v>
      </c>
      <c r="E2809" s="9" t="str">
        <f t="shared" si="199"/>
        <v/>
      </c>
      <c r="F2809" s="9" t="str">
        <f t="shared" si="200"/>
        <v/>
      </c>
      <c r="G2809" s="9" t="str">
        <f t="shared" si="201"/>
        <v/>
      </c>
      <c r="H2809" s="13">
        <v>-5</v>
      </c>
      <c r="I2809" s="13" t="str">
        <f t="shared" ref="I2809:I2872" si="202">IF(A2809=A2810,"",MAX(G2809-H2809,0))</f>
        <v/>
      </c>
      <c r="J2809" s="13" t="str">
        <f t="shared" ref="J2809:J2872" si="203">IF(A2809=A2810,"",I2809*10*24)</f>
        <v/>
      </c>
      <c r="K2809" s="13">
        <v>-5</v>
      </c>
      <c r="P2809" s="5"/>
    </row>
    <row r="2810" spans="1:16" hidden="1" x14ac:dyDescent="0.25">
      <c r="A2810" s="7">
        <v>40660</v>
      </c>
      <c r="B2810" s="8">
        <v>200</v>
      </c>
      <c r="C2810" s="11">
        <v>42.44</v>
      </c>
      <c r="D2810" s="12">
        <v>41.7</v>
      </c>
      <c r="E2810" s="9" t="str">
        <f t="shared" si="199"/>
        <v/>
      </c>
      <c r="F2810" s="9" t="str">
        <f t="shared" si="200"/>
        <v/>
      </c>
      <c r="G2810" s="9" t="str">
        <f t="shared" si="201"/>
        <v/>
      </c>
      <c r="H2810" s="13">
        <v>-5</v>
      </c>
      <c r="I2810" s="13" t="str">
        <f t="shared" si="202"/>
        <v/>
      </c>
      <c r="J2810" s="13" t="str">
        <f t="shared" si="203"/>
        <v/>
      </c>
      <c r="K2810" s="13">
        <v>-5</v>
      </c>
      <c r="P2810" s="6"/>
    </row>
    <row r="2811" spans="1:16" hidden="1" x14ac:dyDescent="0.25">
      <c r="A2811" s="7">
        <v>40660</v>
      </c>
      <c r="B2811" s="8">
        <v>300</v>
      </c>
      <c r="C2811" s="11">
        <v>43.03</v>
      </c>
      <c r="D2811" s="12">
        <v>32.776000000000003</v>
      </c>
      <c r="E2811" s="9" t="str">
        <f t="shared" si="199"/>
        <v/>
      </c>
      <c r="F2811" s="9" t="str">
        <f t="shared" si="200"/>
        <v/>
      </c>
      <c r="G2811" s="9" t="str">
        <f t="shared" si="201"/>
        <v/>
      </c>
      <c r="H2811" s="13">
        <v>-5</v>
      </c>
      <c r="I2811" s="13" t="str">
        <f t="shared" si="202"/>
        <v/>
      </c>
      <c r="J2811" s="13" t="str">
        <f t="shared" si="203"/>
        <v/>
      </c>
      <c r="K2811" s="13">
        <v>-5</v>
      </c>
      <c r="P2811" s="5"/>
    </row>
    <row r="2812" spans="1:16" hidden="1" x14ac:dyDescent="0.25">
      <c r="A2812" s="7">
        <v>40660</v>
      </c>
      <c r="B2812" s="8">
        <v>400</v>
      </c>
      <c r="C2812" s="11">
        <v>46.12</v>
      </c>
      <c r="D2812" s="12">
        <v>24.908000000000001</v>
      </c>
      <c r="E2812" s="9" t="str">
        <f t="shared" si="199"/>
        <v/>
      </c>
      <c r="F2812" s="9" t="str">
        <f t="shared" si="200"/>
        <v/>
      </c>
      <c r="G2812" s="9" t="str">
        <f t="shared" si="201"/>
        <v/>
      </c>
      <c r="H2812" s="13">
        <v>-5</v>
      </c>
      <c r="I2812" s="13" t="str">
        <f t="shared" si="202"/>
        <v/>
      </c>
      <c r="J2812" s="13" t="str">
        <f t="shared" si="203"/>
        <v/>
      </c>
      <c r="K2812" s="13">
        <v>-5</v>
      </c>
      <c r="P2812" s="6"/>
    </row>
    <row r="2813" spans="1:16" hidden="1" x14ac:dyDescent="0.25">
      <c r="A2813" s="7">
        <v>40660</v>
      </c>
      <c r="B2813" s="8">
        <v>500</v>
      </c>
      <c r="C2813" s="11">
        <v>51.75</v>
      </c>
      <c r="D2813" s="12">
        <v>36.106000000000002</v>
      </c>
      <c r="E2813" s="9" t="str">
        <f t="shared" si="199"/>
        <v/>
      </c>
      <c r="F2813" s="9" t="str">
        <f t="shared" si="200"/>
        <v/>
      </c>
      <c r="G2813" s="9" t="str">
        <f t="shared" si="201"/>
        <v/>
      </c>
      <c r="H2813" s="13">
        <v>-5</v>
      </c>
      <c r="I2813" s="13" t="str">
        <f t="shared" si="202"/>
        <v/>
      </c>
      <c r="J2813" s="13" t="str">
        <f t="shared" si="203"/>
        <v/>
      </c>
      <c r="K2813" s="13">
        <v>-5</v>
      </c>
      <c r="P2813" s="5"/>
    </row>
    <row r="2814" spans="1:16" hidden="1" x14ac:dyDescent="0.25">
      <c r="A2814" s="7">
        <v>40660</v>
      </c>
      <c r="B2814" s="8">
        <v>600</v>
      </c>
      <c r="C2814" s="11">
        <v>54.94</v>
      </c>
      <c r="D2814" s="12">
        <v>45.536000000000001</v>
      </c>
      <c r="E2814" s="9" t="str">
        <f t="shared" si="199"/>
        <v/>
      </c>
      <c r="F2814" s="9" t="str">
        <f t="shared" si="200"/>
        <v/>
      </c>
      <c r="G2814" s="9" t="str">
        <f t="shared" si="201"/>
        <v/>
      </c>
      <c r="H2814" s="13">
        <v>-5</v>
      </c>
      <c r="I2814" s="13" t="str">
        <f t="shared" si="202"/>
        <v/>
      </c>
      <c r="J2814" s="13" t="str">
        <f t="shared" si="203"/>
        <v/>
      </c>
      <c r="K2814" s="13">
        <v>-5</v>
      </c>
      <c r="P2814" s="6"/>
    </row>
    <row r="2815" spans="1:16" hidden="1" x14ac:dyDescent="0.25">
      <c r="A2815" s="7">
        <v>40660</v>
      </c>
      <c r="B2815" s="8">
        <v>700</v>
      </c>
      <c r="C2815" s="11">
        <v>62.02</v>
      </c>
      <c r="D2815" s="12">
        <v>56.795000000000002</v>
      </c>
      <c r="E2815" s="9" t="str">
        <f t="shared" si="199"/>
        <v/>
      </c>
      <c r="F2815" s="9" t="str">
        <f t="shared" si="200"/>
        <v/>
      </c>
      <c r="G2815" s="9" t="str">
        <f t="shared" si="201"/>
        <v/>
      </c>
      <c r="H2815" s="13">
        <v>-5</v>
      </c>
      <c r="I2815" s="13" t="str">
        <f t="shared" si="202"/>
        <v/>
      </c>
      <c r="J2815" s="13" t="str">
        <f t="shared" si="203"/>
        <v/>
      </c>
      <c r="K2815" s="13">
        <v>-5</v>
      </c>
      <c r="P2815" s="5"/>
    </row>
    <row r="2816" spans="1:16" hidden="1" x14ac:dyDescent="0.25">
      <c r="A2816" s="7">
        <v>40660</v>
      </c>
      <c r="B2816" s="8">
        <v>800</v>
      </c>
      <c r="C2816" s="11">
        <v>65.55</v>
      </c>
      <c r="D2816" s="12">
        <v>64.001999999999995</v>
      </c>
      <c r="E2816" s="9" t="str">
        <f t="shared" si="199"/>
        <v/>
      </c>
      <c r="F2816" s="9" t="str">
        <f t="shared" si="200"/>
        <v/>
      </c>
      <c r="G2816" s="9" t="str">
        <f t="shared" si="201"/>
        <v/>
      </c>
      <c r="H2816" s="13">
        <v>-5</v>
      </c>
      <c r="I2816" s="13" t="str">
        <f t="shared" si="202"/>
        <v/>
      </c>
      <c r="J2816" s="13" t="str">
        <f t="shared" si="203"/>
        <v/>
      </c>
      <c r="K2816" s="13">
        <v>-5</v>
      </c>
      <c r="P2816" s="6"/>
    </row>
    <row r="2817" spans="1:16" hidden="1" x14ac:dyDescent="0.25">
      <c r="A2817" s="7">
        <v>40660</v>
      </c>
      <c r="B2817" s="8">
        <v>900</v>
      </c>
      <c r="C2817" s="11">
        <v>64.03</v>
      </c>
      <c r="D2817" s="12">
        <v>64.034000000000006</v>
      </c>
      <c r="E2817" s="9" t="str">
        <f t="shared" si="199"/>
        <v/>
      </c>
      <c r="F2817" s="9" t="str">
        <f t="shared" si="200"/>
        <v/>
      </c>
      <c r="G2817" s="9" t="str">
        <f t="shared" si="201"/>
        <v/>
      </c>
      <c r="H2817" s="13">
        <v>-5</v>
      </c>
      <c r="I2817" s="13" t="str">
        <f t="shared" si="202"/>
        <v/>
      </c>
      <c r="J2817" s="13" t="str">
        <f t="shared" si="203"/>
        <v/>
      </c>
      <c r="K2817" s="13">
        <v>-5</v>
      </c>
      <c r="P2817" s="5"/>
    </row>
    <row r="2818" spans="1:16" hidden="1" x14ac:dyDescent="0.25">
      <c r="A2818" s="7">
        <v>40660</v>
      </c>
      <c r="B2818" s="8">
        <v>1000</v>
      </c>
      <c r="C2818" s="11">
        <v>64.150000000000006</v>
      </c>
      <c r="D2818" s="12">
        <v>64.144999999999996</v>
      </c>
      <c r="E2818" s="9" t="str">
        <f t="shared" si="199"/>
        <v/>
      </c>
      <c r="F2818" s="9" t="str">
        <f t="shared" si="200"/>
        <v/>
      </c>
      <c r="G2818" s="9" t="str">
        <f t="shared" si="201"/>
        <v/>
      </c>
      <c r="H2818" s="13">
        <v>-5</v>
      </c>
      <c r="I2818" s="13" t="str">
        <f t="shared" si="202"/>
        <v/>
      </c>
      <c r="J2818" s="13" t="str">
        <f t="shared" si="203"/>
        <v/>
      </c>
      <c r="K2818" s="13">
        <v>-5</v>
      </c>
      <c r="P2818" s="6"/>
    </row>
    <row r="2819" spans="1:16" hidden="1" x14ac:dyDescent="0.25">
      <c r="A2819" s="7">
        <v>40660</v>
      </c>
      <c r="B2819" s="8">
        <v>1100</v>
      </c>
      <c r="C2819" s="11">
        <v>64.930000000000007</v>
      </c>
      <c r="D2819" s="12">
        <v>64.930000000000007</v>
      </c>
      <c r="E2819" s="9" t="str">
        <f t="shared" si="199"/>
        <v/>
      </c>
      <c r="F2819" s="9" t="str">
        <f t="shared" si="200"/>
        <v/>
      </c>
      <c r="G2819" s="9" t="str">
        <f t="shared" si="201"/>
        <v/>
      </c>
      <c r="H2819" s="13">
        <v>-5</v>
      </c>
      <c r="I2819" s="13" t="str">
        <f t="shared" si="202"/>
        <v/>
      </c>
      <c r="J2819" s="13" t="str">
        <f t="shared" si="203"/>
        <v/>
      </c>
      <c r="K2819" s="13">
        <v>-5</v>
      </c>
      <c r="P2819" s="5"/>
    </row>
    <row r="2820" spans="1:16" hidden="1" x14ac:dyDescent="0.25">
      <c r="A2820" s="7">
        <v>40660</v>
      </c>
      <c r="B2820" s="8">
        <v>1200</v>
      </c>
      <c r="C2820" s="11">
        <v>63.13</v>
      </c>
      <c r="D2820" s="12">
        <v>63.128</v>
      </c>
      <c r="E2820" s="9" t="str">
        <f t="shared" si="199"/>
        <v/>
      </c>
      <c r="F2820" s="9" t="str">
        <f t="shared" si="200"/>
        <v/>
      </c>
      <c r="G2820" s="9" t="str">
        <f t="shared" si="201"/>
        <v/>
      </c>
      <c r="H2820" s="13">
        <v>-5</v>
      </c>
      <c r="I2820" s="13" t="str">
        <f t="shared" si="202"/>
        <v/>
      </c>
      <c r="J2820" s="13" t="str">
        <f t="shared" si="203"/>
        <v/>
      </c>
      <c r="K2820" s="13">
        <v>-5</v>
      </c>
      <c r="P2820" s="6"/>
    </row>
    <row r="2821" spans="1:16" hidden="1" x14ac:dyDescent="0.25">
      <c r="A2821" s="7">
        <v>40660</v>
      </c>
      <c r="B2821" s="8">
        <v>1300</v>
      </c>
      <c r="C2821" s="11">
        <v>63.5</v>
      </c>
      <c r="D2821" s="12">
        <v>63.502000000000002</v>
      </c>
      <c r="E2821" s="9" t="str">
        <f t="shared" si="199"/>
        <v/>
      </c>
      <c r="F2821" s="9" t="str">
        <f t="shared" si="200"/>
        <v/>
      </c>
      <c r="G2821" s="9" t="str">
        <f t="shared" si="201"/>
        <v/>
      </c>
      <c r="H2821" s="13">
        <v>-5</v>
      </c>
      <c r="I2821" s="13" t="str">
        <f t="shared" si="202"/>
        <v/>
      </c>
      <c r="J2821" s="13" t="str">
        <f t="shared" si="203"/>
        <v/>
      </c>
      <c r="K2821" s="13">
        <v>-5</v>
      </c>
      <c r="P2821" s="5"/>
    </row>
    <row r="2822" spans="1:16" hidden="1" x14ac:dyDescent="0.25">
      <c r="A2822" s="7">
        <v>40660</v>
      </c>
      <c r="B2822" s="8">
        <v>1400</v>
      </c>
      <c r="C2822" s="11">
        <v>61.43</v>
      </c>
      <c r="D2822" s="12">
        <v>61.433999999999997</v>
      </c>
      <c r="E2822" s="9" t="str">
        <f t="shared" si="199"/>
        <v/>
      </c>
      <c r="F2822" s="9" t="str">
        <f t="shared" si="200"/>
        <v/>
      </c>
      <c r="G2822" s="9" t="str">
        <f t="shared" si="201"/>
        <v/>
      </c>
      <c r="H2822" s="13">
        <v>-5</v>
      </c>
      <c r="I2822" s="13" t="str">
        <f t="shared" si="202"/>
        <v/>
      </c>
      <c r="J2822" s="13" t="str">
        <f t="shared" si="203"/>
        <v/>
      </c>
      <c r="K2822" s="13">
        <v>-5</v>
      </c>
      <c r="P2822" s="6"/>
    </row>
    <row r="2823" spans="1:16" hidden="1" x14ac:dyDescent="0.25">
      <c r="A2823" s="7">
        <v>40660</v>
      </c>
      <c r="B2823" s="8">
        <v>1500</v>
      </c>
      <c r="C2823" s="11">
        <v>58.91</v>
      </c>
      <c r="D2823" s="12">
        <v>58.91</v>
      </c>
      <c r="E2823" s="9" t="str">
        <f t="shared" si="199"/>
        <v/>
      </c>
      <c r="F2823" s="9" t="str">
        <f t="shared" si="200"/>
        <v/>
      </c>
      <c r="G2823" s="9" t="str">
        <f t="shared" si="201"/>
        <v/>
      </c>
      <c r="H2823" s="13">
        <v>-5</v>
      </c>
      <c r="I2823" s="13" t="str">
        <f t="shared" si="202"/>
        <v/>
      </c>
      <c r="J2823" s="13" t="str">
        <f t="shared" si="203"/>
        <v/>
      </c>
      <c r="K2823" s="13">
        <v>-5</v>
      </c>
      <c r="P2823" s="5"/>
    </row>
    <row r="2824" spans="1:16" hidden="1" x14ac:dyDescent="0.25">
      <c r="A2824" s="7">
        <v>40660</v>
      </c>
      <c r="B2824" s="8">
        <v>1600</v>
      </c>
      <c r="C2824" s="11">
        <v>55.65</v>
      </c>
      <c r="D2824" s="12">
        <v>55.655000000000001</v>
      </c>
      <c r="E2824" s="9" t="str">
        <f t="shared" si="199"/>
        <v/>
      </c>
      <c r="F2824" s="9" t="str">
        <f t="shared" si="200"/>
        <v/>
      </c>
      <c r="G2824" s="9" t="str">
        <f t="shared" si="201"/>
        <v/>
      </c>
      <c r="H2824" s="13">
        <v>-5</v>
      </c>
      <c r="I2824" s="13" t="str">
        <f t="shared" si="202"/>
        <v/>
      </c>
      <c r="J2824" s="13" t="str">
        <f t="shared" si="203"/>
        <v/>
      </c>
      <c r="K2824" s="13">
        <v>-5</v>
      </c>
      <c r="P2824" s="6"/>
    </row>
    <row r="2825" spans="1:16" hidden="1" x14ac:dyDescent="0.25">
      <c r="A2825" s="7">
        <v>40660</v>
      </c>
      <c r="B2825" s="8">
        <v>1700</v>
      </c>
      <c r="C2825" s="11">
        <v>56.15</v>
      </c>
      <c r="D2825" s="12">
        <v>56.151000000000003</v>
      </c>
      <c r="E2825" s="9" t="str">
        <f t="shared" si="199"/>
        <v/>
      </c>
      <c r="F2825" s="9" t="str">
        <f t="shared" si="200"/>
        <v/>
      </c>
      <c r="G2825" s="9" t="str">
        <f t="shared" si="201"/>
        <v/>
      </c>
      <c r="H2825" s="13">
        <v>-5</v>
      </c>
      <c r="I2825" s="13" t="str">
        <f t="shared" si="202"/>
        <v/>
      </c>
      <c r="J2825" s="13" t="str">
        <f t="shared" si="203"/>
        <v/>
      </c>
      <c r="K2825" s="13">
        <v>-5</v>
      </c>
      <c r="P2825" s="5"/>
    </row>
    <row r="2826" spans="1:16" hidden="1" x14ac:dyDescent="0.25">
      <c r="A2826" s="7">
        <v>40660</v>
      </c>
      <c r="B2826" s="8">
        <v>1800</v>
      </c>
      <c r="C2826" s="11">
        <v>57.77</v>
      </c>
      <c r="D2826" s="12">
        <v>57.77</v>
      </c>
      <c r="E2826" s="9" t="str">
        <f t="shared" si="199"/>
        <v/>
      </c>
      <c r="F2826" s="9" t="str">
        <f t="shared" si="200"/>
        <v/>
      </c>
      <c r="G2826" s="9" t="str">
        <f t="shared" si="201"/>
        <v/>
      </c>
      <c r="H2826" s="13">
        <v>-5</v>
      </c>
      <c r="I2826" s="13" t="str">
        <f t="shared" si="202"/>
        <v/>
      </c>
      <c r="J2826" s="13" t="str">
        <f t="shared" si="203"/>
        <v/>
      </c>
      <c r="K2826" s="13">
        <v>-5</v>
      </c>
      <c r="P2826" s="6"/>
    </row>
    <row r="2827" spans="1:16" hidden="1" x14ac:dyDescent="0.25">
      <c r="A2827" s="7">
        <v>40660</v>
      </c>
      <c r="B2827" s="8">
        <v>1900</v>
      </c>
      <c r="C2827" s="11">
        <v>58.72</v>
      </c>
      <c r="D2827" s="12">
        <v>56.081000000000003</v>
      </c>
      <c r="E2827" s="9" t="str">
        <f t="shared" si="199"/>
        <v/>
      </c>
      <c r="F2827" s="9" t="str">
        <f t="shared" si="200"/>
        <v/>
      </c>
      <c r="G2827" s="9" t="str">
        <f t="shared" si="201"/>
        <v/>
      </c>
      <c r="H2827" s="13">
        <v>-5</v>
      </c>
      <c r="I2827" s="13" t="str">
        <f t="shared" si="202"/>
        <v/>
      </c>
      <c r="J2827" s="13" t="str">
        <f t="shared" si="203"/>
        <v/>
      </c>
      <c r="K2827" s="13">
        <v>-5</v>
      </c>
      <c r="P2827" s="5"/>
    </row>
    <row r="2828" spans="1:16" hidden="1" x14ac:dyDescent="0.25">
      <c r="A2828" s="7">
        <v>40660</v>
      </c>
      <c r="B2828" s="8">
        <v>2000</v>
      </c>
      <c r="C2828" s="11">
        <v>60.16</v>
      </c>
      <c r="D2828" s="12">
        <v>53.198</v>
      </c>
      <c r="E2828" s="9" t="str">
        <f t="shared" si="199"/>
        <v/>
      </c>
      <c r="F2828" s="9" t="str">
        <f t="shared" si="200"/>
        <v/>
      </c>
      <c r="G2828" s="9" t="str">
        <f t="shared" si="201"/>
        <v/>
      </c>
      <c r="H2828" s="13">
        <v>-5</v>
      </c>
      <c r="I2828" s="13" t="str">
        <f t="shared" si="202"/>
        <v/>
      </c>
      <c r="J2828" s="13" t="str">
        <f t="shared" si="203"/>
        <v/>
      </c>
      <c r="K2828" s="13">
        <v>-5</v>
      </c>
      <c r="P2828" s="6"/>
    </row>
    <row r="2829" spans="1:16" hidden="1" x14ac:dyDescent="0.25">
      <c r="A2829" s="7">
        <v>40660</v>
      </c>
      <c r="B2829" s="8">
        <v>2100</v>
      </c>
      <c r="C2829" s="11">
        <v>59.04</v>
      </c>
      <c r="D2829" s="12">
        <v>56.503</v>
      </c>
      <c r="E2829" s="9" t="str">
        <f t="shared" si="199"/>
        <v/>
      </c>
      <c r="F2829" s="9" t="str">
        <f t="shared" si="200"/>
        <v/>
      </c>
      <c r="G2829" s="9" t="str">
        <f t="shared" si="201"/>
        <v/>
      </c>
      <c r="H2829" s="13">
        <v>-5</v>
      </c>
      <c r="I2829" s="13" t="str">
        <f t="shared" si="202"/>
        <v/>
      </c>
      <c r="J2829" s="13" t="str">
        <f t="shared" si="203"/>
        <v/>
      </c>
      <c r="K2829" s="13">
        <v>-5</v>
      </c>
      <c r="P2829" s="5"/>
    </row>
    <row r="2830" spans="1:16" hidden="1" x14ac:dyDescent="0.25">
      <c r="A2830" s="7">
        <v>40660</v>
      </c>
      <c r="B2830" s="8">
        <v>2200</v>
      </c>
      <c r="C2830" s="11">
        <v>56.18</v>
      </c>
      <c r="D2830" s="12">
        <v>56.185000000000002</v>
      </c>
      <c r="E2830" s="9" t="str">
        <f t="shared" si="199"/>
        <v/>
      </c>
      <c r="F2830" s="9" t="str">
        <f t="shared" si="200"/>
        <v/>
      </c>
      <c r="G2830" s="9" t="str">
        <f t="shared" si="201"/>
        <v/>
      </c>
      <c r="H2830" s="13">
        <v>-5</v>
      </c>
      <c r="I2830" s="13" t="str">
        <f t="shared" si="202"/>
        <v/>
      </c>
      <c r="J2830" s="13" t="str">
        <f t="shared" si="203"/>
        <v/>
      </c>
      <c r="K2830" s="13">
        <v>-5</v>
      </c>
      <c r="P2830" s="6"/>
    </row>
    <row r="2831" spans="1:16" hidden="1" x14ac:dyDescent="0.25">
      <c r="A2831" s="7">
        <v>40660</v>
      </c>
      <c r="B2831" s="8">
        <v>2300</v>
      </c>
      <c r="C2831" s="11">
        <v>51.03</v>
      </c>
      <c r="D2831" s="12">
        <v>51.033000000000001</v>
      </c>
      <c r="E2831" s="9">
        <f t="shared" si="199"/>
        <v>56.227916666666665</v>
      </c>
      <c r="F2831" s="9">
        <f t="shared" si="200"/>
        <v>53.054833333333328</v>
      </c>
      <c r="G2831" s="9">
        <f t="shared" si="201"/>
        <v>3.1730833333333379</v>
      </c>
      <c r="H2831" s="13">
        <v>-5</v>
      </c>
      <c r="I2831" s="13">
        <f t="shared" si="202"/>
        <v>8.1730833333333379</v>
      </c>
      <c r="J2831" s="13">
        <f t="shared" si="203"/>
        <v>1961.5400000000011</v>
      </c>
      <c r="K2831" s="13">
        <v>-5</v>
      </c>
      <c r="P2831" s="5"/>
    </row>
    <row r="2832" spans="1:16" hidden="1" x14ac:dyDescent="0.25">
      <c r="A2832" s="7">
        <v>40661</v>
      </c>
      <c r="B2832" s="8">
        <v>0</v>
      </c>
      <c r="C2832" s="11">
        <v>48.01</v>
      </c>
      <c r="D2832" s="12">
        <v>48.012</v>
      </c>
      <c r="E2832" s="9" t="str">
        <f t="shared" si="199"/>
        <v/>
      </c>
      <c r="F2832" s="9" t="str">
        <f t="shared" si="200"/>
        <v/>
      </c>
      <c r="G2832" s="9" t="str">
        <f t="shared" si="201"/>
        <v/>
      </c>
      <c r="H2832" s="13">
        <v>-5</v>
      </c>
      <c r="I2832" s="13" t="str">
        <f t="shared" si="202"/>
        <v/>
      </c>
      <c r="J2832" s="13" t="str">
        <f t="shared" si="203"/>
        <v/>
      </c>
      <c r="K2832" s="13">
        <v>-5</v>
      </c>
      <c r="P2832" s="6"/>
    </row>
    <row r="2833" spans="1:16" hidden="1" x14ac:dyDescent="0.25">
      <c r="A2833" s="7">
        <v>40661</v>
      </c>
      <c r="B2833" s="8">
        <v>100</v>
      </c>
      <c r="C2833" s="11">
        <v>44</v>
      </c>
      <c r="D2833" s="12">
        <v>44</v>
      </c>
      <c r="E2833" s="9" t="str">
        <f t="shared" si="199"/>
        <v/>
      </c>
      <c r="F2833" s="9" t="str">
        <f t="shared" si="200"/>
        <v/>
      </c>
      <c r="G2833" s="9" t="str">
        <f t="shared" si="201"/>
        <v/>
      </c>
      <c r="H2833" s="13">
        <v>-5</v>
      </c>
      <c r="I2833" s="13" t="str">
        <f t="shared" si="202"/>
        <v/>
      </c>
      <c r="J2833" s="13" t="str">
        <f t="shared" si="203"/>
        <v/>
      </c>
      <c r="K2833" s="13">
        <v>-5</v>
      </c>
      <c r="P2833" s="5"/>
    </row>
    <row r="2834" spans="1:16" hidden="1" x14ac:dyDescent="0.25">
      <c r="A2834" s="7">
        <v>40661</v>
      </c>
      <c r="B2834" s="8">
        <v>200</v>
      </c>
      <c r="C2834" s="11">
        <v>41.73</v>
      </c>
      <c r="D2834" s="12">
        <v>41.256</v>
      </c>
      <c r="E2834" s="9" t="str">
        <f t="shared" si="199"/>
        <v/>
      </c>
      <c r="F2834" s="9" t="str">
        <f t="shared" si="200"/>
        <v/>
      </c>
      <c r="G2834" s="9" t="str">
        <f t="shared" si="201"/>
        <v/>
      </c>
      <c r="H2834" s="13">
        <v>-5</v>
      </c>
      <c r="I2834" s="13" t="str">
        <f t="shared" si="202"/>
        <v/>
      </c>
      <c r="J2834" s="13" t="str">
        <f t="shared" si="203"/>
        <v/>
      </c>
      <c r="K2834" s="13">
        <v>-5</v>
      </c>
      <c r="P2834" s="6"/>
    </row>
    <row r="2835" spans="1:16" hidden="1" x14ac:dyDescent="0.25">
      <c r="A2835" s="7">
        <v>40661</v>
      </c>
      <c r="B2835" s="8">
        <v>300</v>
      </c>
      <c r="C2835" s="11">
        <v>41.92</v>
      </c>
      <c r="D2835" s="12">
        <v>37.747999999999998</v>
      </c>
      <c r="E2835" s="9" t="str">
        <f t="shared" si="199"/>
        <v/>
      </c>
      <c r="F2835" s="9" t="str">
        <f t="shared" si="200"/>
        <v/>
      </c>
      <c r="G2835" s="9" t="str">
        <f t="shared" si="201"/>
        <v/>
      </c>
      <c r="H2835" s="13">
        <v>-5</v>
      </c>
      <c r="I2835" s="13" t="str">
        <f t="shared" si="202"/>
        <v/>
      </c>
      <c r="J2835" s="13" t="str">
        <f t="shared" si="203"/>
        <v/>
      </c>
      <c r="K2835" s="13">
        <v>-5</v>
      </c>
      <c r="P2835" s="5"/>
    </row>
    <row r="2836" spans="1:16" hidden="1" x14ac:dyDescent="0.25">
      <c r="A2836" s="7">
        <v>40661</v>
      </c>
      <c r="B2836" s="8">
        <v>400</v>
      </c>
      <c r="C2836" s="11">
        <v>45</v>
      </c>
      <c r="D2836" s="12">
        <v>37.932000000000002</v>
      </c>
      <c r="E2836" s="9" t="str">
        <f t="shared" si="199"/>
        <v/>
      </c>
      <c r="F2836" s="9" t="str">
        <f t="shared" si="200"/>
        <v/>
      </c>
      <c r="G2836" s="9" t="str">
        <f t="shared" si="201"/>
        <v/>
      </c>
      <c r="H2836" s="13">
        <v>-5</v>
      </c>
      <c r="I2836" s="13" t="str">
        <f t="shared" si="202"/>
        <v/>
      </c>
      <c r="J2836" s="13" t="str">
        <f t="shared" si="203"/>
        <v/>
      </c>
      <c r="K2836" s="13">
        <v>-5</v>
      </c>
      <c r="P2836" s="6"/>
    </row>
    <row r="2837" spans="1:16" hidden="1" x14ac:dyDescent="0.25">
      <c r="A2837" s="7">
        <v>40661</v>
      </c>
      <c r="B2837" s="8">
        <v>500</v>
      </c>
      <c r="C2837" s="11">
        <v>46.49</v>
      </c>
      <c r="D2837" s="12">
        <v>40.430999999999997</v>
      </c>
      <c r="E2837" s="9" t="str">
        <f t="shared" si="199"/>
        <v/>
      </c>
      <c r="F2837" s="9" t="str">
        <f t="shared" si="200"/>
        <v/>
      </c>
      <c r="G2837" s="9" t="str">
        <f t="shared" si="201"/>
        <v/>
      </c>
      <c r="H2837" s="13">
        <v>-5</v>
      </c>
      <c r="I2837" s="13" t="str">
        <f t="shared" si="202"/>
        <v/>
      </c>
      <c r="J2837" s="13" t="str">
        <f t="shared" si="203"/>
        <v/>
      </c>
      <c r="K2837" s="13">
        <v>-5</v>
      </c>
      <c r="P2837" s="5"/>
    </row>
    <row r="2838" spans="1:16" hidden="1" x14ac:dyDescent="0.25">
      <c r="A2838" s="7">
        <v>40661</v>
      </c>
      <c r="B2838" s="8">
        <v>600</v>
      </c>
      <c r="C2838" s="11">
        <v>51.54</v>
      </c>
      <c r="D2838" s="12">
        <v>49.042000000000002</v>
      </c>
      <c r="E2838" s="9" t="str">
        <f t="shared" si="199"/>
        <v/>
      </c>
      <c r="F2838" s="9" t="str">
        <f t="shared" si="200"/>
        <v/>
      </c>
      <c r="G2838" s="9" t="str">
        <f t="shared" si="201"/>
        <v/>
      </c>
      <c r="H2838" s="13">
        <v>-5</v>
      </c>
      <c r="I2838" s="13" t="str">
        <f t="shared" si="202"/>
        <v/>
      </c>
      <c r="J2838" s="13" t="str">
        <f t="shared" si="203"/>
        <v/>
      </c>
      <c r="K2838" s="13">
        <v>-5</v>
      </c>
      <c r="P2838" s="6"/>
    </row>
    <row r="2839" spans="1:16" hidden="1" x14ac:dyDescent="0.25">
      <c r="A2839" s="7">
        <v>40661</v>
      </c>
      <c r="B2839" s="8">
        <v>700</v>
      </c>
      <c r="C2839" s="11">
        <v>59.12</v>
      </c>
      <c r="D2839" s="12">
        <v>59.12</v>
      </c>
      <c r="E2839" s="9" t="str">
        <f t="shared" si="199"/>
        <v/>
      </c>
      <c r="F2839" s="9" t="str">
        <f t="shared" si="200"/>
        <v/>
      </c>
      <c r="G2839" s="9" t="str">
        <f t="shared" si="201"/>
        <v/>
      </c>
      <c r="H2839" s="13">
        <v>-5</v>
      </c>
      <c r="I2839" s="13" t="str">
        <f t="shared" si="202"/>
        <v/>
      </c>
      <c r="J2839" s="13" t="str">
        <f t="shared" si="203"/>
        <v/>
      </c>
      <c r="K2839" s="13">
        <v>-5</v>
      </c>
      <c r="P2839" s="5"/>
    </row>
    <row r="2840" spans="1:16" hidden="1" x14ac:dyDescent="0.25">
      <c r="A2840" s="7">
        <v>40661</v>
      </c>
      <c r="B2840" s="8">
        <v>800</v>
      </c>
      <c r="C2840" s="11">
        <v>64.98</v>
      </c>
      <c r="D2840" s="12">
        <v>64.978999999999999</v>
      </c>
      <c r="E2840" s="9" t="str">
        <f t="shared" si="199"/>
        <v/>
      </c>
      <c r="F2840" s="9" t="str">
        <f t="shared" si="200"/>
        <v/>
      </c>
      <c r="G2840" s="9" t="str">
        <f t="shared" si="201"/>
        <v/>
      </c>
      <c r="H2840" s="13">
        <v>-5</v>
      </c>
      <c r="I2840" s="13" t="str">
        <f t="shared" si="202"/>
        <v/>
      </c>
      <c r="J2840" s="13" t="str">
        <f t="shared" si="203"/>
        <v/>
      </c>
      <c r="K2840" s="13">
        <v>-5</v>
      </c>
      <c r="P2840" s="6"/>
    </row>
    <row r="2841" spans="1:16" hidden="1" x14ac:dyDescent="0.25">
      <c r="A2841" s="7">
        <v>40661</v>
      </c>
      <c r="B2841" s="8">
        <v>900</v>
      </c>
      <c r="C2841" s="11">
        <v>66.19</v>
      </c>
      <c r="D2841" s="12">
        <v>66.188000000000002</v>
      </c>
      <c r="E2841" s="9" t="str">
        <f t="shared" si="199"/>
        <v/>
      </c>
      <c r="F2841" s="9" t="str">
        <f t="shared" si="200"/>
        <v/>
      </c>
      <c r="G2841" s="9" t="str">
        <f t="shared" si="201"/>
        <v/>
      </c>
      <c r="H2841" s="13">
        <v>-5</v>
      </c>
      <c r="I2841" s="13" t="str">
        <f t="shared" si="202"/>
        <v/>
      </c>
      <c r="J2841" s="13" t="str">
        <f t="shared" si="203"/>
        <v/>
      </c>
      <c r="K2841" s="13">
        <v>-5</v>
      </c>
      <c r="P2841" s="5"/>
    </row>
    <row r="2842" spans="1:16" hidden="1" x14ac:dyDescent="0.25">
      <c r="A2842" s="7">
        <v>40661</v>
      </c>
      <c r="B2842" s="8">
        <v>1000</v>
      </c>
      <c r="C2842" s="11">
        <v>66.09</v>
      </c>
      <c r="D2842" s="12">
        <v>66.085999999999999</v>
      </c>
      <c r="E2842" s="9" t="str">
        <f t="shared" si="199"/>
        <v/>
      </c>
      <c r="F2842" s="9" t="str">
        <f t="shared" si="200"/>
        <v/>
      </c>
      <c r="G2842" s="9" t="str">
        <f t="shared" si="201"/>
        <v/>
      </c>
      <c r="H2842" s="13">
        <v>-5</v>
      </c>
      <c r="I2842" s="13" t="str">
        <f t="shared" si="202"/>
        <v/>
      </c>
      <c r="J2842" s="13" t="str">
        <f t="shared" si="203"/>
        <v/>
      </c>
      <c r="K2842" s="13">
        <v>-5</v>
      </c>
      <c r="P2842" s="6"/>
    </row>
    <row r="2843" spans="1:16" hidden="1" x14ac:dyDescent="0.25">
      <c r="A2843" s="7">
        <v>40661</v>
      </c>
      <c r="B2843" s="8">
        <v>1100</v>
      </c>
      <c r="C2843" s="11">
        <v>67.92</v>
      </c>
      <c r="D2843" s="12">
        <v>67.921000000000006</v>
      </c>
      <c r="E2843" s="9" t="str">
        <f t="shared" si="199"/>
        <v/>
      </c>
      <c r="F2843" s="9" t="str">
        <f t="shared" si="200"/>
        <v/>
      </c>
      <c r="G2843" s="9" t="str">
        <f t="shared" si="201"/>
        <v/>
      </c>
      <c r="H2843" s="13">
        <v>-5</v>
      </c>
      <c r="I2843" s="13" t="str">
        <f t="shared" si="202"/>
        <v/>
      </c>
      <c r="J2843" s="13" t="str">
        <f t="shared" si="203"/>
        <v/>
      </c>
      <c r="K2843" s="13">
        <v>-5</v>
      </c>
      <c r="P2843" s="5"/>
    </row>
    <row r="2844" spans="1:16" hidden="1" x14ac:dyDescent="0.25">
      <c r="A2844" s="7">
        <v>40661</v>
      </c>
      <c r="B2844" s="8">
        <v>1200</v>
      </c>
      <c r="C2844" s="11">
        <v>67</v>
      </c>
      <c r="D2844" s="12">
        <v>66.997</v>
      </c>
      <c r="E2844" s="9" t="str">
        <f t="shared" si="199"/>
        <v/>
      </c>
      <c r="F2844" s="9" t="str">
        <f t="shared" si="200"/>
        <v/>
      </c>
      <c r="G2844" s="9" t="str">
        <f t="shared" si="201"/>
        <v/>
      </c>
      <c r="H2844" s="13">
        <v>-5</v>
      </c>
      <c r="I2844" s="13" t="str">
        <f t="shared" si="202"/>
        <v/>
      </c>
      <c r="J2844" s="13" t="str">
        <f t="shared" si="203"/>
        <v/>
      </c>
      <c r="K2844" s="13">
        <v>-5</v>
      </c>
      <c r="P2844" s="6"/>
    </row>
    <row r="2845" spans="1:16" hidden="1" x14ac:dyDescent="0.25">
      <c r="A2845" s="7">
        <v>40661</v>
      </c>
      <c r="B2845" s="8">
        <v>1300</v>
      </c>
      <c r="C2845" s="11">
        <v>62.18</v>
      </c>
      <c r="D2845" s="12">
        <v>62.179000000000002</v>
      </c>
      <c r="E2845" s="9" t="str">
        <f t="shared" si="199"/>
        <v/>
      </c>
      <c r="F2845" s="9" t="str">
        <f t="shared" si="200"/>
        <v/>
      </c>
      <c r="G2845" s="9" t="str">
        <f t="shared" si="201"/>
        <v/>
      </c>
      <c r="H2845" s="13">
        <v>-5</v>
      </c>
      <c r="I2845" s="13" t="str">
        <f t="shared" si="202"/>
        <v/>
      </c>
      <c r="J2845" s="13" t="str">
        <f t="shared" si="203"/>
        <v/>
      </c>
      <c r="K2845" s="13">
        <v>-5</v>
      </c>
      <c r="P2845" s="5"/>
    </row>
    <row r="2846" spans="1:16" hidden="1" x14ac:dyDescent="0.25">
      <c r="A2846" s="7">
        <v>40661</v>
      </c>
      <c r="B2846" s="8">
        <v>1400</v>
      </c>
      <c r="C2846" s="11">
        <v>58</v>
      </c>
      <c r="D2846" s="12">
        <v>57.994999999999997</v>
      </c>
      <c r="E2846" s="9" t="str">
        <f t="shared" si="199"/>
        <v/>
      </c>
      <c r="F2846" s="9" t="str">
        <f t="shared" si="200"/>
        <v/>
      </c>
      <c r="G2846" s="9" t="str">
        <f t="shared" si="201"/>
        <v/>
      </c>
      <c r="H2846" s="13">
        <v>-5</v>
      </c>
      <c r="I2846" s="13" t="str">
        <f t="shared" si="202"/>
        <v/>
      </c>
      <c r="J2846" s="13" t="str">
        <f t="shared" si="203"/>
        <v/>
      </c>
      <c r="K2846" s="13">
        <v>-5</v>
      </c>
      <c r="P2846" s="6"/>
    </row>
    <row r="2847" spans="1:16" hidden="1" x14ac:dyDescent="0.25">
      <c r="A2847" s="7">
        <v>40661</v>
      </c>
      <c r="B2847" s="8">
        <v>1500</v>
      </c>
      <c r="C2847" s="11">
        <v>57.31</v>
      </c>
      <c r="D2847" s="12">
        <v>57.308</v>
      </c>
      <c r="E2847" s="9" t="str">
        <f t="shared" si="199"/>
        <v/>
      </c>
      <c r="F2847" s="9" t="str">
        <f t="shared" si="200"/>
        <v/>
      </c>
      <c r="G2847" s="9" t="str">
        <f t="shared" si="201"/>
        <v/>
      </c>
      <c r="H2847" s="13">
        <v>-5</v>
      </c>
      <c r="I2847" s="13" t="str">
        <f t="shared" si="202"/>
        <v/>
      </c>
      <c r="J2847" s="13" t="str">
        <f t="shared" si="203"/>
        <v/>
      </c>
      <c r="K2847" s="13">
        <v>-5</v>
      </c>
      <c r="P2847" s="5"/>
    </row>
    <row r="2848" spans="1:16" hidden="1" x14ac:dyDescent="0.25">
      <c r="A2848" s="7">
        <v>40661</v>
      </c>
      <c r="B2848" s="8">
        <v>1600</v>
      </c>
      <c r="C2848" s="11">
        <v>54.64</v>
      </c>
      <c r="D2848" s="12">
        <v>54.643000000000001</v>
      </c>
      <c r="E2848" s="9" t="str">
        <f t="shared" si="199"/>
        <v/>
      </c>
      <c r="F2848" s="9" t="str">
        <f t="shared" si="200"/>
        <v/>
      </c>
      <c r="G2848" s="9" t="str">
        <f t="shared" si="201"/>
        <v/>
      </c>
      <c r="H2848" s="13">
        <v>-5</v>
      </c>
      <c r="I2848" s="13" t="str">
        <f t="shared" si="202"/>
        <v/>
      </c>
      <c r="J2848" s="13" t="str">
        <f t="shared" si="203"/>
        <v/>
      </c>
      <c r="K2848" s="13">
        <v>-5</v>
      </c>
      <c r="P2848" s="6"/>
    </row>
    <row r="2849" spans="1:16" hidden="1" x14ac:dyDescent="0.25">
      <c r="A2849" s="7">
        <v>40661</v>
      </c>
      <c r="B2849" s="8">
        <v>1700</v>
      </c>
      <c r="C2849" s="11">
        <v>55.01</v>
      </c>
      <c r="D2849" s="12">
        <v>55.01</v>
      </c>
      <c r="E2849" s="9" t="str">
        <f t="shared" si="199"/>
        <v/>
      </c>
      <c r="F2849" s="9" t="str">
        <f t="shared" si="200"/>
        <v/>
      </c>
      <c r="G2849" s="9" t="str">
        <f t="shared" si="201"/>
        <v/>
      </c>
      <c r="H2849" s="13">
        <v>-5</v>
      </c>
      <c r="I2849" s="13" t="str">
        <f t="shared" si="202"/>
        <v/>
      </c>
      <c r="J2849" s="13" t="str">
        <f t="shared" si="203"/>
        <v/>
      </c>
      <c r="K2849" s="13">
        <v>-5</v>
      </c>
      <c r="P2849" s="5"/>
    </row>
    <row r="2850" spans="1:16" hidden="1" x14ac:dyDescent="0.25">
      <c r="A2850" s="7">
        <v>40661</v>
      </c>
      <c r="B2850" s="8">
        <v>1800</v>
      </c>
      <c r="C2850" s="11">
        <v>56.48</v>
      </c>
      <c r="D2850" s="12">
        <v>56.48</v>
      </c>
      <c r="E2850" s="9" t="str">
        <f t="shared" si="199"/>
        <v/>
      </c>
      <c r="F2850" s="9" t="str">
        <f t="shared" si="200"/>
        <v/>
      </c>
      <c r="G2850" s="9" t="str">
        <f t="shared" si="201"/>
        <v/>
      </c>
      <c r="H2850" s="13">
        <v>-5</v>
      </c>
      <c r="I2850" s="13" t="str">
        <f t="shared" si="202"/>
        <v/>
      </c>
      <c r="J2850" s="13" t="str">
        <f t="shared" si="203"/>
        <v/>
      </c>
      <c r="K2850" s="13">
        <v>-5</v>
      </c>
      <c r="P2850" s="6"/>
    </row>
    <row r="2851" spans="1:16" hidden="1" x14ac:dyDescent="0.25">
      <c r="A2851" s="7">
        <v>40661</v>
      </c>
      <c r="B2851" s="8">
        <v>1900</v>
      </c>
      <c r="C2851" s="11">
        <v>56.47</v>
      </c>
      <c r="D2851" s="12">
        <v>56.469000000000001</v>
      </c>
      <c r="E2851" s="9" t="str">
        <f t="shared" si="199"/>
        <v/>
      </c>
      <c r="F2851" s="9" t="str">
        <f t="shared" si="200"/>
        <v/>
      </c>
      <c r="G2851" s="9" t="str">
        <f t="shared" si="201"/>
        <v/>
      </c>
      <c r="H2851" s="13">
        <v>-5</v>
      </c>
      <c r="I2851" s="13" t="str">
        <f t="shared" si="202"/>
        <v/>
      </c>
      <c r="J2851" s="13" t="str">
        <f t="shared" si="203"/>
        <v/>
      </c>
      <c r="K2851" s="13">
        <v>-5</v>
      </c>
      <c r="P2851" s="5"/>
    </row>
    <row r="2852" spans="1:16" hidden="1" x14ac:dyDescent="0.25">
      <c r="A2852" s="7">
        <v>40661</v>
      </c>
      <c r="B2852" s="8">
        <v>2000</v>
      </c>
      <c r="C2852" s="11">
        <v>56.93</v>
      </c>
      <c r="D2852" s="12">
        <v>56.924999999999997</v>
      </c>
      <c r="E2852" s="9" t="str">
        <f t="shared" si="199"/>
        <v/>
      </c>
      <c r="F2852" s="9" t="str">
        <f t="shared" si="200"/>
        <v/>
      </c>
      <c r="G2852" s="9" t="str">
        <f t="shared" si="201"/>
        <v/>
      </c>
      <c r="H2852" s="13">
        <v>-5</v>
      </c>
      <c r="I2852" s="13" t="str">
        <f t="shared" si="202"/>
        <v/>
      </c>
      <c r="J2852" s="13" t="str">
        <f t="shared" si="203"/>
        <v/>
      </c>
      <c r="K2852" s="13">
        <v>-5</v>
      </c>
      <c r="P2852" s="6"/>
    </row>
    <row r="2853" spans="1:16" hidden="1" x14ac:dyDescent="0.25">
      <c r="A2853" s="7">
        <v>40661</v>
      </c>
      <c r="B2853" s="8">
        <v>2100</v>
      </c>
      <c r="C2853" s="11">
        <v>56.41</v>
      </c>
      <c r="D2853" s="12">
        <v>56.414999999999999</v>
      </c>
      <c r="E2853" s="9" t="str">
        <f t="shared" si="199"/>
        <v/>
      </c>
      <c r="F2853" s="9" t="str">
        <f t="shared" si="200"/>
        <v/>
      </c>
      <c r="G2853" s="9" t="str">
        <f t="shared" si="201"/>
        <v/>
      </c>
      <c r="H2853" s="13">
        <v>-5</v>
      </c>
      <c r="I2853" s="13" t="str">
        <f t="shared" si="202"/>
        <v/>
      </c>
      <c r="J2853" s="13" t="str">
        <f t="shared" si="203"/>
        <v/>
      </c>
      <c r="K2853" s="13">
        <v>-5</v>
      </c>
      <c r="P2853" s="5"/>
    </row>
    <row r="2854" spans="1:16" hidden="1" x14ac:dyDescent="0.25">
      <c r="A2854" s="7">
        <v>40661</v>
      </c>
      <c r="B2854" s="8">
        <v>2200</v>
      </c>
      <c r="C2854" s="11">
        <v>54.16</v>
      </c>
      <c r="D2854" s="12">
        <v>54.164000000000001</v>
      </c>
      <c r="E2854" s="9" t="str">
        <f t="shared" si="199"/>
        <v/>
      </c>
      <c r="F2854" s="9" t="str">
        <f t="shared" si="200"/>
        <v/>
      </c>
      <c r="G2854" s="9" t="str">
        <f t="shared" si="201"/>
        <v/>
      </c>
      <c r="H2854" s="13">
        <v>-5</v>
      </c>
      <c r="I2854" s="13" t="str">
        <f t="shared" si="202"/>
        <v/>
      </c>
      <c r="J2854" s="13" t="str">
        <f t="shared" si="203"/>
        <v/>
      </c>
      <c r="K2854" s="13">
        <v>-5</v>
      </c>
      <c r="P2854" s="6"/>
    </row>
    <row r="2855" spans="1:16" hidden="1" x14ac:dyDescent="0.25">
      <c r="A2855" s="7">
        <v>40661</v>
      </c>
      <c r="B2855" s="8">
        <v>2300</v>
      </c>
      <c r="C2855" s="11">
        <v>49.93</v>
      </c>
      <c r="D2855" s="12">
        <v>49.935000000000002</v>
      </c>
      <c r="E2855" s="9">
        <f t="shared" si="199"/>
        <v>55.312916666666673</v>
      </c>
      <c r="F2855" s="9">
        <f t="shared" si="200"/>
        <v>54.468124999999986</v>
      </c>
      <c r="G2855" s="9">
        <f t="shared" si="201"/>
        <v>0.84479166666668704</v>
      </c>
      <c r="H2855" s="13">
        <v>-5</v>
      </c>
      <c r="I2855" s="13">
        <f t="shared" si="202"/>
        <v>5.844791666666687</v>
      </c>
      <c r="J2855" s="13">
        <f t="shared" si="203"/>
        <v>1402.750000000005</v>
      </c>
      <c r="K2855" s="13">
        <v>-5</v>
      </c>
      <c r="P2855" s="5"/>
    </row>
    <row r="2856" spans="1:16" hidden="1" x14ac:dyDescent="0.25">
      <c r="A2856" s="7">
        <v>40662</v>
      </c>
      <c r="B2856" s="8">
        <v>0</v>
      </c>
      <c r="C2856" s="11">
        <v>47.9</v>
      </c>
      <c r="D2856" s="12">
        <v>47.902999999999999</v>
      </c>
      <c r="E2856" s="9" t="str">
        <f t="shared" si="199"/>
        <v/>
      </c>
      <c r="F2856" s="9" t="str">
        <f t="shared" si="200"/>
        <v/>
      </c>
      <c r="G2856" s="9" t="str">
        <f t="shared" si="201"/>
        <v/>
      </c>
      <c r="H2856" s="13">
        <v>-5</v>
      </c>
      <c r="I2856" s="13" t="str">
        <f t="shared" si="202"/>
        <v/>
      </c>
      <c r="J2856" s="13" t="str">
        <f t="shared" si="203"/>
        <v/>
      </c>
      <c r="K2856" s="13">
        <v>-5</v>
      </c>
      <c r="P2856" s="6"/>
    </row>
    <row r="2857" spans="1:16" hidden="1" x14ac:dyDescent="0.25">
      <c r="A2857" s="7">
        <v>40662</v>
      </c>
      <c r="B2857" s="8">
        <v>100</v>
      </c>
      <c r="C2857" s="11">
        <v>44.29</v>
      </c>
      <c r="D2857" s="12">
        <v>44.295000000000002</v>
      </c>
      <c r="E2857" s="9" t="str">
        <f t="shared" si="199"/>
        <v/>
      </c>
      <c r="F2857" s="9" t="str">
        <f t="shared" si="200"/>
        <v/>
      </c>
      <c r="G2857" s="9" t="str">
        <f t="shared" si="201"/>
        <v/>
      </c>
      <c r="H2857" s="13">
        <v>-5</v>
      </c>
      <c r="I2857" s="13" t="str">
        <f t="shared" si="202"/>
        <v/>
      </c>
      <c r="J2857" s="13" t="str">
        <f t="shared" si="203"/>
        <v/>
      </c>
      <c r="K2857" s="13">
        <v>-5</v>
      </c>
      <c r="P2857" s="5"/>
    </row>
    <row r="2858" spans="1:16" hidden="1" x14ac:dyDescent="0.25">
      <c r="A2858" s="7">
        <v>40662</v>
      </c>
      <c r="B2858" s="8">
        <v>200</v>
      </c>
      <c r="C2858" s="11">
        <v>42.35</v>
      </c>
      <c r="D2858" s="12">
        <v>42.345999999999997</v>
      </c>
      <c r="E2858" s="9" t="str">
        <f t="shared" si="199"/>
        <v/>
      </c>
      <c r="F2858" s="9" t="str">
        <f t="shared" si="200"/>
        <v/>
      </c>
      <c r="G2858" s="9" t="str">
        <f t="shared" si="201"/>
        <v/>
      </c>
      <c r="H2858" s="13">
        <v>-5</v>
      </c>
      <c r="I2858" s="13" t="str">
        <f t="shared" si="202"/>
        <v/>
      </c>
      <c r="J2858" s="13" t="str">
        <f t="shared" si="203"/>
        <v/>
      </c>
      <c r="K2858" s="13">
        <v>-5</v>
      </c>
      <c r="P2858" s="6"/>
    </row>
    <row r="2859" spans="1:16" hidden="1" x14ac:dyDescent="0.25">
      <c r="A2859" s="7">
        <v>40662</v>
      </c>
      <c r="B2859" s="8">
        <v>300</v>
      </c>
      <c r="C2859" s="11">
        <v>41.2</v>
      </c>
      <c r="D2859" s="12">
        <v>39.241</v>
      </c>
      <c r="E2859" s="9" t="str">
        <f t="shared" si="199"/>
        <v/>
      </c>
      <c r="F2859" s="9" t="str">
        <f t="shared" si="200"/>
        <v/>
      </c>
      <c r="G2859" s="9" t="str">
        <f t="shared" si="201"/>
        <v/>
      </c>
      <c r="H2859" s="13">
        <v>-5</v>
      </c>
      <c r="I2859" s="13" t="str">
        <f t="shared" si="202"/>
        <v/>
      </c>
      <c r="J2859" s="13" t="str">
        <f t="shared" si="203"/>
        <v/>
      </c>
      <c r="K2859" s="13">
        <v>-5</v>
      </c>
      <c r="P2859" s="5"/>
    </row>
    <row r="2860" spans="1:16" hidden="1" x14ac:dyDescent="0.25">
      <c r="A2860" s="7">
        <v>40662</v>
      </c>
      <c r="B2860" s="8">
        <v>400</v>
      </c>
      <c r="C2860" s="11">
        <v>43</v>
      </c>
      <c r="D2860" s="12">
        <v>39.511000000000003</v>
      </c>
      <c r="E2860" s="9" t="str">
        <f t="shared" si="199"/>
        <v/>
      </c>
      <c r="F2860" s="9" t="str">
        <f t="shared" si="200"/>
        <v/>
      </c>
      <c r="G2860" s="9" t="str">
        <f t="shared" si="201"/>
        <v/>
      </c>
      <c r="H2860" s="13">
        <v>-5</v>
      </c>
      <c r="I2860" s="13" t="str">
        <f t="shared" si="202"/>
        <v/>
      </c>
      <c r="J2860" s="13" t="str">
        <f t="shared" si="203"/>
        <v/>
      </c>
      <c r="K2860" s="13">
        <v>-5</v>
      </c>
      <c r="P2860" s="6"/>
    </row>
    <row r="2861" spans="1:16" hidden="1" x14ac:dyDescent="0.25">
      <c r="A2861" s="7">
        <v>40662</v>
      </c>
      <c r="B2861" s="8">
        <v>500</v>
      </c>
      <c r="C2861" s="11">
        <v>48.12</v>
      </c>
      <c r="D2861" s="12">
        <v>41.015999999999998</v>
      </c>
      <c r="E2861" s="9" t="str">
        <f t="shared" si="199"/>
        <v/>
      </c>
      <c r="F2861" s="9" t="str">
        <f t="shared" si="200"/>
        <v/>
      </c>
      <c r="G2861" s="9" t="str">
        <f t="shared" si="201"/>
        <v/>
      </c>
      <c r="H2861" s="13">
        <v>-5</v>
      </c>
      <c r="I2861" s="13" t="str">
        <f t="shared" si="202"/>
        <v/>
      </c>
      <c r="J2861" s="13" t="str">
        <f t="shared" si="203"/>
        <v/>
      </c>
      <c r="K2861" s="13">
        <v>-5</v>
      </c>
      <c r="P2861" s="5"/>
    </row>
    <row r="2862" spans="1:16" hidden="1" x14ac:dyDescent="0.25">
      <c r="A2862" s="7">
        <v>40662</v>
      </c>
      <c r="B2862" s="8">
        <v>600</v>
      </c>
      <c r="C2862" s="11">
        <v>52.66</v>
      </c>
      <c r="D2862" s="12">
        <v>48.953000000000003</v>
      </c>
      <c r="E2862" s="9" t="str">
        <f t="shared" si="199"/>
        <v/>
      </c>
      <c r="F2862" s="9" t="str">
        <f t="shared" si="200"/>
        <v/>
      </c>
      <c r="G2862" s="9" t="str">
        <f t="shared" si="201"/>
        <v/>
      </c>
      <c r="H2862" s="13">
        <v>-5</v>
      </c>
      <c r="I2862" s="13" t="str">
        <f t="shared" si="202"/>
        <v/>
      </c>
      <c r="J2862" s="13" t="str">
        <f t="shared" si="203"/>
        <v/>
      </c>
      <c r="K2862" s="13">
        <v>-5</v>
      </c>
      <c r="P2862" s="6"/>
    </row>
    <row r="2863" spans="1:16" hidden="1" x14ac:dyDescent="0.25">
      <c r="A2863" s="7">
        <v>40662</v>
      </c>
      <c r="B2863" s="8">
        <v>700</v>
      </c>
      <c r="C2863" s="11">
        <v>57.46</v>
      </c>
      <c r="D2863" s="12">
        <v>57.46</v>
      </c>
      <c r="E2863" s="9" t="str">
        <f t="shared" si="199"/>
        <v/>
      </c>
      <c r="F2863" s="9" t="str">
        <f t="shared" si="200"/>
        <v/>
      </c>
      <c r="G2863" s="9" t="str">
        <f t="shared" si="201"/>
        <v/>
      </c>
      <c r="H2863" s="13">
        <v>-5</v>
      </c>
      <c r="I2863" s="13" t="str">
        <f t="shared" si="202"/>
        <v/>
      </c>
      <c r="J2863" s="13" t="str">
        <f t="shared" si="203"/>
        <v/>
      </c>
      <c r="K2863" s="13">
        <v>-5</v>
      </c>
      <c r="P2863" s="5"/>
    </row>
    <row r="2864" spans="1:16" hidden="1" x14ac:dyDescent="0.25">
      <c r="A2864" s="7">
        <v>40662</v>
      </c>
      <c r="B2864" s="8">
        <v>800</v>
      </c>
      <c r="C2864" s="11">
        <v>61.72</v>
      </c>
      <c r="D2864" s="12">
        <v>61.716000000000001</v>
      </c>
      <c r="E2864" s="9" t="str">
        <f t="shared" si="199"/>
        <v/>
      </c>
      <c r="F2864" s="9" t="str">
        <f t="shared" si="200"/>
        <v/>
      </c>
      <c r="G2864" s="9" t="str">
        <f t="shared" si="201"/>
        <v/>
      </c>
      <c r="H2864" s="13">
        <v>-5</v>
      </c>
      <c r="I2864" s="13" t="str">
        <f t="shared" si="202"/>
        <v/>
      </c>
      <c r="J2864" s="13" t="str">
        <f t="shared" si="203"/>
        <v/>
      </c>
      <c r="K2864" s="13">
        <v>-5</v>
      </c>
      <c r="P2864" s="6"/>
    </row>
    <row r="2865" spans="1:16" hidden="1" x14ac:dyDescent="0.25">
      <c r="A2865" s="7">
        <v>40662</v>
      </c>
      <c r="B2865" s="8">
        <v>900</v>
      </c>
      <c r="C2865" s="11">
        <v>64.930000000000007</v>
      </c>
      <c r="D2865" s="12">
        <v>64.930999999999997</v>
      </c>
      <c r="E2865" s="9" t="str">
        <f t="shared" ref="E2865:E2928" si="204">IF(A2865=A2866,"",AVERAGE(C2842:C2865))</f>
        <v/>
      </c>
      <c r="F2865" s="9" t="str">
        <f t="shared" ref="F2865:F2928" si="205">IF(A2865=A2866,"",AVERAGE(D2842:D2865))</f>
        <v/>
      </c>
      <c r="G2865" s="9" t="str">
        <f t="shared" ref="G2865:G2928" si="206">IF(A2865=A2866,"",E2865-F2865)</f>
        <v/>
      </c>
      <c r="H2865" s="13">
        <v>-5</v>
      </c>
      <c r="I2865" s="13" t="str">
        <f t="shared" si="202"/>
        <v/>
      </c>
      <c r="J2865" s="13" t="str">
        <f t="shared" si="203"/>
        <v/>
      </c>
      <c r="K2865" s="13">
        <v>-5</v>
      </c>
      <c r="P2865" s="5"/>
    </row>
    <row r="2866" spans="1:16" hidden="1" x14ac:dyDescent="0.25">
      <c r="A2866" s="7">
        <v>40662</v>
      </c>
      <c r="B2866" s="8">
        <v>1000</v>
      </c>
      <c r="C2866" s="11">
        <v>65</v>
      </c>
      <c r="D2866" s="12">
        <v>64.997</v>
      </c>
      <c r="E2866" s="9" t="str">
        <f t="shared" si="204"/>
        <v/>
      </c>
      <c r="F2866" s="9" t="str">
        <f t="shared" si="205"/>
        <v/>
      </c>
      <c r="G2866" s="9" t="str">
        <f t="shared" si="206"/>
        <v/>
      </c>
      <c r="H2866" s="13">
        <v>-5</v>
      </c>
      <c r="I2866" s="13" t="str">
        <f t="shared" si="202"/>
        <v/>
      </c>
      <c r="J2866" s="13" t="str">
        <f t="shared" si="203"/>
        <v/>
      </c>
      <c r="K2866" s="13">
        <v>-5</v>
      </c>
      <c r="P2866" s="6"/>
    </row>
    <row r="2867" spans="1:16" hidden="1" x14ac:dyDescent="0.25">
      <c r="A2867" s="7">
        <v>40662</v>
      </c>
      <c r="B2867" s="8">
        <v>1100</v>
      </c>
      <c r="C2867" s="11">
        <v>63.83</v>
      </c>
      <c r="D2867" s="12">
        <v>63.834000000000003</v>
      </c>
      <c r="E2867" s="9" t="str">
        <f t="shared" si="204"/>
        <v/>
      </c>
      <c r="F2867" s="9" t="str">
        <f t="shared" si="205"/>
        <v/>
      </c>
      <c r="G2867" s="9" t="str">
        <f t="shared" si="206"/>
        <v/>
      </c>
      <c r="H2867" s="13">
        <v>-5</v>
      </c>
      <c r="I2867" s="13" t="str">
        <f t="shared" si="202"/>
        <v/>
      </c>
      <c r="J2867" s="13" t="str">
        <f t="shared" si="203"/>
        <v/>
      </c>
      <c r="K2867" s="13">
        <v>-5</v>
      </c>
      <c r="P2867" s="5"/>
    </row>
    <row r="2868" spans="1:16" hidden="1" x14ac:dyDescent="0.25">
      <c r="A2868" s="7">
        <v>40662</v>
      </c>
      <c r="B2868" s="8">
        <v>1200</v>
      </c>
      <c r="C2868" s="11">
        <v>60.01</v>
      </c>
      <c r="D2868" s="12">
        <v>60.01</v>
      </c>
      <c r="E2868" s="9" t="str">
        <f t="shared" si="204"/>
        <v/>
      </c>
      <c r="F2868" s="9" t="str">
        <f t="shared" si="205"/>
        <v/>
      </c>
      <c r="G2868" s="9" t="str">
        <f t="shared" si="206"/>
        <v/>
      </c>
      <c r="H2868" s="13">
        <v>-5</v>
      </c>
      <c r="I2868" s="13" t="str">
        <f t="shared" si="202"/>
        <v/>
      </c>
      <c r="J2868" s="13" t="str">
        <f t="shared" si="203"/>
        <v/>
      </c>
      <c r="K2868" s="13">
        <v>-5</v>
      </c>
      <c r="P2868" s="6"/>
    </row>
    <row r="2869" spans="1:16" hidden="1" x14ac:dyDescent="0.25">
      <c r="A2869" s="7">
        <v>40662</v>
      </c>
      <c r="B2869" s="8">
        <v>1300</v>
      </c>
      <c r="C2869" s="11">
        <v>53.7</v>
      </c>
      <c r="D2869" s="12">
        <v>53.698999999999998</v>
      </c>
      <c r="E2869" s="9" t="str">
        <f t="shared" si="204"/>
        <v/>
      </c>
      <c r="F2869" s="9" t="str">
        <f t="shared" si="205"/>
        <v/>
      </c>
      <c r="G2869" s="9" t="str">
        <f t="shared" si="206"/>
        <v/>
      </c>
      <c r="H2869" s="13">
        <v>-5</v>
      </c>
      <c r="I2869" s="13" t="str">
        <f t="shared" si="202"/>
        <v/>
      </c>
      <c r="J2869" s="13" t="str">
        <f t="shared" si="203"/>
        <v/>
      </c>
      <c r="K2869" s="13">
        <v>-5</v>
      </c>
      <c r="P2869" s="5"/>
    </row>
    <row r="2870" spans="1:16" hidden="1" x14ac:dyDescent="0.25">
      <c r="A2870" s="7">
        <v>40662</v>
      </c>
      <c r="B2870" s="8">
        <v>1400</v>
      </c>
      <c r="C2870" s="11">
        <v>52.81</v>
      </c>
      <c r="D2870" s="12">
        <v>52.81</v>
      </c>
      <c r="E2870" s="9" t="str">
        <f t="shared" si="204"/>
        <v/>
      </c>
      <c r="F2870" s="9" t="str">
        <f t="shared" si="205"/>
        <v/>
      </c>
      <c r="G2870" s="9" t="str">
        <f t="shared" si="206"/>
        <v/>
      </c>
      <c r="H2870" s="13">
        <v>-5</v>
      </c>
      <c r="I2870" s="13" t="str">
        <f t="shared" si="202"/>
        <v/>
      </c>
      <c r="J2870" s="13" t="str">
        <f t="shared" si="203"/>
        <v/>
      </c>
      <c r="K2870" s="13">
        <v>-5</v>
      </c>
      <c r="P2870" s="6"/>
    </row>
    <row r="2871" spans="1:16" hidden="1" x14ac:dyDescent="0.25">
      <c r="A2871" s="7">
        <v>40662</v>
      </c>
      <c r="B2871" s="8">
        <v>1500</v>
      </c>
      <c r="C2871" s="11">
        <v>50.83</v>
      </c>
      <c r="D2871" s="12">
        <v>50.832999999999998</v>
      </c>
      <c r="E2871" s="9" t="str">
        <f t="shared" si="204"/>
        <v/>
      </c>
      <c r="F2871" s="9" t="str">
        <f t="shared" si="205"/>
        <v/>
      </c>
      <c r="G2871" s="9" t="str">
        <f t="shared" si="206"/>
        <v/>
      </c>
      <c r="H2871" s="13">
        <v>-5</v>
      </c>
      <c r="I2871" s="13" t="str">
        <f t="shared" si="202"/>
        <v/>
      </c>
      <c r="J2871" s="13" t="str">
        <f t="shared" si="203"/>
        <v/>
      </c>
      <c r="K2871" s="13">
        <v>-5</v>
      </c>
      <c r="P2871" s="5"/>
    </row>
    <row r="2872" spans="1:16" hidden="1" x14ac:dyDescent="0.25">
      <c r="A2872" s="7">
        <v>40662</v>
      </c>
      <c r="B2872" s="8">
        <v>1600</v>
      </c>
      <c r="C2872" s="11">
        <v>49.94</v>
      </c>
      <c r="D2872" s="12">
        <v>49.94</v>
      </c>
      <c r="E2872" s="9" t="str">
        <f t="shared" si="204"/>
        <v/>
      </c>
      <c r="F2872" s="9" t="str">
        <f t="shared" si="205"/>
        <v/>
      </c>
      <c r="G2872" s="9" t="str">
        <f t="shared" si="206"/>
        <v/>
      </c>
      <c r="H2872" s="13">
        <v>-5</v>
      </c>
      <c r="I2872" s="13" t="str">
        <f t="shared" si="202"/>
        <v/>
      </c>
      <c r="J2872" s="13" t="str">
        <f t="shared" si="203"/>
        <v/>
      </c>
      <c r="K2872" s="13">
        <v>-5</v>
      </c>
      <c r="P2872" s="6"/>
    </row>
    <row r="2873" spans="1:16" hidden="1" x14ac:dyDescent="0.25">
      <c r="A2873" s="7">
        <v>40662</v>
      </c>
      <c r="B2873" s="8">
        <v>1700</v>
      </c>
      <c r="C2873" s="11">
        <v>50.6</v>
      </c>
      <c r="D2873" s="12">
        <v>50.603000000000002</v>
      </c>
      <c r="E2873" s="9" t="str">
        <f t="shared" si="204"/>
        <v/>
      </c>
      <c r="F2873" s="9" t="str">
        <f t="shared" si="205"/>
        <v/>
      </c>
      <c r="G2873" s="9" t="str">
        <f t="shared" si="206"/>
        <v/>
      </c>
      <c r="H2873" s="13">
        <v>-5</v>
      </c>
      <c r="I2873" s="13" t="str">
        <f t="shared" ref="I2873:I2936" si="207">IF(A2873=A2874,"",MAX(G2873-H2873,0))</f>
        <v/>
      </c>
      <c r="J2873" s="13" t="str">
        <f t="shared" ref="J2873:J2936" si="208">IF(A2873=A2874,"",I2873*10*24)</f>
        <v/>
      </c>
      <c r="K2873" s="13">
        <v>-5</v>
      </c>
      <c r="P2873" s="5"/>
    </row>
    <row r="2874" spans="1:16" hidden="1" x14ac:dyDescent="0.25">
      <c r="A2874" s="7">
        <v>40662</v>
      </c>
      <c r="B2874" s="8">
        <v>1800</v>
      </c>
      <c r="C2874" s="11">
        <v>51.83</v>
      </c>
      <c r="D2874" s="12">
        <v>51.832000000000001</v>
      </c>
      <c r="E2874" s="9" t="str">
        <f t="shared" si="204"/>
        <v/>
      </c>
      <c r="F2874" s="9" t="str">
        <f t="shared" si="205"/>
        <v/>
      </c>
      <c r="G2874" s="9" t="str">
        <f t="shared" si="206"/>
        <v/>
      </c>
      <c r="H2874" s="13">
        <v>-5</v>
      </c>
      <c r="I2874" s="13" t="str">
        <f t="shared" si="207"/>
        <v/>
      </c>
      <c r="J2874" s="13" t="str">
        <f t="shared" si="208"/>
        <v/>
      </c>
      <c r="K2874" s="13">
        <v>-5</v>
      </c>
      <c r="P2874" s="6"/>
    </row>
    <row r="2875" spans="1:16" hidden="1" x14ac:dyDescent="0.25">
      <c r="A2875" s="7">
        <v>40662</v>
      </c>
      <c r="B2875" s="8">
        <v>1900</v>
      </c>
      <c r="C2875" s="11">
        <v>52.22</v>
      </c>
      <c r="D2875" s="12">
        <v>49.192999999999998</v>
      </c>
      <c r="E2875" s="9" t="str">
        <f t="shared" si="204"/>
        <v/>
      </c>
      <c r="F2875" s="9" t="str">
        <f t="shared" si="205"/>
        <v/>
      </c>
      <c r="G2875" s="9" t="str">
        <f t="shared" si="206"/>
        <v/>
      </c>
      <c r="H2875" s="13">
        <v>-5</v>
      </c>
      <c r="I2875" s="13" t="str">
        <f t="shared" si="207"/>
        <v/>
      </c>
      <c r="J2875" s="13" t="str">
        <f t="shared" si="208"/>
        <v/>
      </c>
      <c r="K2875" s="13">
        <v>-5</v>
      </c>
      <c r="P2875" s="5"/>
    </row>
    <row r="2876" spans="1:16" hidden="1" x14ac:dyDescent="0.25">
      <c r="A2876" s="7">
        <v>40662</v>
      </c>
      <c r="B2876" s="8">
        <v>2000</v>
      </c>
      <c r="C2876" s="11">
        <v>55.52</v>
      </c>
      <c r="D2876" s="12">
        <v>48.875999999999998</v>
      </c>
      <c r="E2876" s="9" t="str">
        <f t="shared" si="204"/>
        <v/>
      </c>
      <c r="F2876" s="9" t="str">
        <f t="shared" si="205"/>
        <v/>
      </c>
      <c r="G2876" s="9" t="str">
        <f t="shared" si="206"/>
        <v/>
      </c>
      <c r="H2876" s="13">
        <v>-5</v>
      </c>
      <c r="I2876" s="13" t="str">
        <f t="shared" si="207"/>
        <v/>
      </c>
      <c r="J2876" s="13" t="str">
        <f t="shared" si="208"/>
        <v/>
      </c>
      <c r="K2876" s="13">
        <v>-5</v>
      </c>
      <c r="P2876" s="6"/>
    </row>
    <row r="2877" spans="1:16" hidden="1" x14ac:dyDescent="0.25">
      <c r="A2877" s="7">
        <v>40662</v>
      </c>
      <c r="B2877" s="8">
        <v>2100</v>
      </c>
      <c r="C2877" s="11">
        <v>52.84</v>
      </c>
      <c r="D2877" s="12">
        <v>50.085999999999999</v>
      </c>
      <c r="E2877" s="9" t="str">
        <f t="shared" si="204"/>
        <v/>
      </c>
      <c r="F2877" s="9" t="str">
        <f t="shared" si="205"/>
        <v/>
      </c>
      <c r="G2877" s="9" t="str">
        <f t="shared" si="206"/>
        <v/>
      </c>
      <c r="H2877" s="13">
        <v>-5</v>
      </c>
      <c r="I2877" s="13" t="str">
        <f t="shared" si="207"/>
        <v/>
      </c>
      <c r="J2877" s="13" t="str">
        <f t="shared" si="208"/>
        <v/>
      </c>
      <c r="K2877" s="13">
        <v>-5</v>
      </c>
      <c r="P2877" s="5"/>
    </row>
    <row r="2878" spans="1:16" hidden="1" x14ac:dyDescent="0.25">
      <c r="A2878" s="7">
        <v>40662</v>
      </c>
      <c r="B2878" s="8">
        <v>2200</v>
      </c>
      <c r="C2878" s="11">
        <v>52.25</v>
      </c>
      <c r="D2878" s="12">
        <v>52.255000000000003</v>
      </c>
      <c r="E2878" s="9" t="str">
        <f t="shared" si="204"/>
        <v/>
      </c>
      <c r="F2878" s="9" t="str">
        <f t="shared" si="205"/>
        <v/>
      </c>
      <c r="G2878" s="9" t="str">
        <f t="shared" si="206"/>
        <v/>
      </c>
      <c r="H2878" s="13">
        <v>-5</v>
      </c>
      <c r="I2878" s="13" t="str">
        <f t="shared" si="207"/>
        <v/>
      </c>
      <c r="J2878" s="13" t="str">
        <f t="shared" si="208"/>
        <v/>
      </c>
      <c r="K2878" s="13">
        <v>-5</v>
      </c>
      <c r="P2878" s="6"/>
    </row>
    <row r="2879" spans="1:16" hidden="1" x14ac:dyDescent="0.25">
      <c r="A2879" s="7">
        <v>40662</v>
      </c>
      <c r="B2879" s="8">
        <v>2300</v>
      </c>
      <c r="C2879" s="11">
        <v>48.21</v>
      </c>
      <c r="D2879" s="12">
        <v>48.21</v>
      </c>
      <c r="E2879" s="9">
        <f t="shared" si="204"/>
        <v>52.634166666666665</v>
      </c>
      <c r="F2879" s="9">
        <f t="shared" si="205"/>
        <v>51.439583333333331</v>
      </c>
      <c r="G2879" s="9">
        <f t="shared" si="206"/>
        <v>1.194583333333334</v>
      </c>
      <c r="H2879" s="13">
        <v>-5</v>
      </c>
      <c r="I2879" s="13">
        <f t="shared" si="207"/>
        <v>6.194583333333334</v>
      </c>
      <c r="J2879" s="13">
        <f t="shared" si="208"/>
        <v>1486.7000000000003</v>
      </c>
      <c r="K2879" s="13">
        <v>-5</v>
      </c>
      <c r="P2879" s="5"/>
    </row>
    <row r="2880" spans="1:16" hidden="1" x14ac:dyDescent="0.25">
      <c r="A2880" s="7">
        <v>40663</v>
      </c>
      <c r="B2880" s="8">
        <v>0</v>
      </c>
      <c r="C2880" s="11">
        <v>46.6</v>
      </c>
      <c r="D2880" s="12">
        <v>46.603999999999999</v>
      </c>
      <c r="E2880" s="9" t="str">
        <f t="shared" si="204"/>
        <v/>
      </c>
      <c r="F2880" s="9" t="str">
        <f t="shared" si="205"/>
        <v/>
      </c>
      <c r="G2880" s="9" t="str">
        <f t="shared" si="206"/>
        <v/>
      </c>
      <c r="H2880" s="13">
        <v>-5</v>
      </c>
      <c r="I2880" s="13" t="str">
        <f t="shared" si="207"/>
        <v/>
      </c>
      <c r="J2880" s="13" t="str">
        <f t="shared" si="208"/>
        <v/>
      </c>
      <c r="K2880" s="13">
        <v>-5</v>
      </c>
      <c r="P2880" s="6"/>
    </row>
    <row r="2881" spans="1:16" hidden="1" x14ac:dyDescent="0.25">
      <c r="A2881" s="7">
        <v>40663</v>
      </c>
      <c r="B2881" s="8">
        <v>100</v>
      </c>
      <c r="C2881" s="11">
        <v>42.89</v>
      </c>
      <c r="D2881" s="12">
        <v>42.890999999999998</v>
      </c>
      <c r="E2881" s="9" t="str">
        <f t="shared" si="204"/>
        <v/>
      </c>
      <c r="F2881" s="9" t="str">
        <f t="shared" si="205"/>
        <v/>
      </c>
      <c r="G2881" s="9" t="str">
        <f t="shared" si="206"/>
        <v/>
      </c>
      <c r="H2881" s="13">
        <v>-5</v>
      </c>
      <c r="I2881" s="13" t="str">
        <f t="shared" si="207"/>
        <v/>
      </c>
      <c r="J2881" s="13" t="str">
        <f t="shared" si="208"/>
        <v/>
      </c>
      <c r="K2881" s="13">
        <v>-5</v>
      </c>
      <c r="P2881" s="5"/>
    </row>
    <row r="2882" spans="1:16" hidden="1" x14ac:dyDescent="0.25">
      <c r="A2882" s="7">
        <v>40663</v>
      </c>
      <c r="B2882" s="8">
        <v>200</v>
      </c>
      <c r="C2882" s="11">
        <v>38.869999999999997</v>
      </c>
      <c r="D2882" s="12">
        <v>38.874000000000002</v>
      </c>
      <c r="E2882" s="9" t="str">
        <f t="shared" si="204"/>
        <v/>
      </c>
      <c r="F2882" s="9" t="str">
        <f t="shared" si="205"/>
        <v/>
      </c>
      <c r="G2882" s="9" t="str">
        <f t="shared" si="206"/>
        <v/>
      </c>
      <c r="H2882" s="13">
        <v>-5</v>
      </c>
      <c r="I2882" s="13" t="str">
        <f t="shared" si="207"/>
        <v/>
      </c>
      <c r="J2882" s="13" t="str">
        <f t="shared" si="208"/>
        <v/>
      </c>
      <c r="K2882" s="13">
        <v>-5</v>
      </c>
      <c r="P2882" s="6"/>
    </row>
    <row r="2883" spans="1:16" hidden="1" x14ac:dyDescent="0.25">
      <c r="A2883" s="7">
        <v>40663</v>
      </c>
      <c r="B2883" s="8">
        <v>300</v>
      </c>
      <c r="C2883" s="11">
        <v>41.7</v>
      </c>
      <c r="D2883" s="12">
        <v>19.986000000000001</v>
      </c>
      <c r="E2883" s="9" t="str">
        <f t="shared" si="204"/>
        <v/>
      </c>
      <c r="F2883" s="9" t="str">
        <f t="shared" si="205"/>
        <v/>
      </c>
      <c r="G2883" s="9" t="str">
        <f t="shared" si="206"/>
        <v/>
      </c>
      <c r="H2883" s="13">
        <v>-5</v>
      </c>
      <c r="I2883" s="13" t="str">
        <f t="shared" si="207"/>
        <v/>
      </c>
      <c r="J2883" s="13" t="str">
        <f t="shared" si="208"/>
        <v/>
      </c>
      <c r="K2883" s="13">
        <v>-5</v>
      </c>
      <c r="P2883" s="5"/>
    </row>
    <row r="2884" spans="1:16" hidden="1" x14ac:dyDescent="0.25">
      <c r="A2884" s="7">
        <v>40663</v>
      </c>
      <c r="B2884" s="8">
        <v>400</v>
      </c>
      <c r="C2884" s="11">
        <v>42.56</v>
      </c>
      <c r="D2884" s="12">
        <v>17.962</v>
      </c>
      <c r="E2884" s="9" t="str">
        <f t="shared" si="204"/>
        <v/>
      </c>
      <c r="F2884" s="9" t="str">
        <f t="shared" si="205"/>
        <v/>
      </c>
      <c r="G2884" s="9" t="str">
        <f t="shared" si="206"/>
        <v/>
      </c>
      <c r="H2884" s="13">
        <v>-5</v>
      </c>
      <c r="I2884" s="13" t="str">
        <f t="shared" si="207"/>
        <v/>
      </c>
      <c r="J2884" s="13" t="str">
        <f t="shared" si="208"/>
        <v/>
      </c>
      <c r="K2884" s="13">
        <v>-5</v>
      </c>
      <c r="P2884" s="6"/>
    </row>
    <row r="2885" spans="1:16" hidden="1" x14ac:dyDescent="0.25">
      <c r="A2885" s="7">
        <v>40663</v>
      </c>
      <c r="B2885" s="8">
        <v>500</v>
      </c>
      <c r="C2885" s="11">
        <v>42.01</v>
      </c>
      <c r="D2885" s="12">
        <v>18.86</v>
      </c>
      <c r="E2885" s="9" t="str">
        <f t="shared" si="204"/>
        <v/>
      </c>
      <c r="F2885" s="9" t="str">
        <f t="shared" si="205"/>
        <v/>
      </c>
      <c r="G2885" s="9" t="str">
        <f t="shared" si="206"/>
        <v/>
      </c>
      <c r="H2885" s="13">
        <v>-5</v>
      </c>
      <c r="I2885" s="13" t="str">
        <f t="shared" si="207"/>
        <v/>
      </c>
      <c r="J2885" s="13" t="str">
        <f t="shared" si="208"/>
        <v/>
      </c>
      <c r="K2885" s="13">
        <v>-5</v>
      </c>
      <c r="P2885" s="5"/>
    </row>
    <row r="2886" spans="1:16" hidden="1" x14ac:dyDescent="0.25">
      <c r="A2886" s="7">
        <v>40663</v>
      </c>
      <c r="B2886" s="8">
        <v>600</v>
      </c>
      <c r="C2886" s="11">
        <v>39.18</v>
      </c>
      <c r="D2886" s="12">
        <v>20.311</v>
      </c>
      <c r="E2886" s="9" t="str">
        <f t="shared" si="204"/>
        <v/>
      </c>
      <c r="F2886" s="9" t="str">
        <f t="shared" si="205"/>
        <v/>
      </c>
      <c r="G2886" s="9" t="str">
        <f t="shared" si="206"/>
        <v/>
      </c>
      <c r="H2886" s="13">
        <v>-5</v>
      </c>
      <c r="I2886" s="13" t="str">
        <f t="shared" si="207"/>
        <v/>
      </c>
      <c r="J2886" s="13" t="str">
        <f t="shared" si="208"/>
        <v/>
      </c>
      <c r="K2886" s="13">
        <v>-5</v>
      </c>
      <c r="P2886" s="6"/>
    </row>
    <row r="2887" spans="1:16" hidden="1" x14ac:dyDescent="0.25">
      <c r="A2887" s="7">
        <v>40663</v>
      </c>
      <c r="B2887" s="8">
        <v>700</v>
      </c>
      <c r="C2887" s="11">
        <v>45.39</v>
      </c>
      <c r="D2887" s="12">
        <v>19.507000000000001</v>
      </c>
      <c r="E2887" s="9" t="str">
        <f t="shared" si="204"/>
        <v/>
      </c>
      <c r="F2887" s="9" t="str">
        <f t="shared" si="205"/>
        <v/>
      </c>
      <c r="G2887" s="9" t="str">
        <f t="shared" si="206"/>
        <v/>
      </c>
      <c r="H2887" s="13">
        <v>-5</v>
      </c>
      <c r="I2887" s="13" t="str">
        <f t="shared" si="207"/>
        <v/>
      </c>
      <c r="J2887" s="13" t="str">
        <f t="shared" si="208"/>
        <v/>
      </c>
      <c r="K2887" s="13">
        <v>-5</v>
      </c>
      <c r="P2887" s="5"/>
    </row>
    <row r="2888" spans="1:16" hidden="1" x14ac:dyDescent="0.25">
      <c r="A2888" s="7">
        <v>40663</v>
      </c>
      <c r="B2888" s="8">
        <v>800</v>
      </c>
      <c r="C2888" s="11">
        <v>49.09</v>
      </c>
      <c r="D2888" s="12">
        <v>22.579000000000001</v>
      </c>
      <c r="E2888" s="9" t="str">
        <f t="shared" si="204"/>
        <v/>
      </c>
      <c r="F2888" s="9" t="str">
        <f t="shared" si="205"/>
        <v/>
      </c>
      <c r="G2888" s="9" t="str">
        <f t="shared" si="206"/>
        <v/>
      </c>
      <c r="H2888" s="13">
        <v>-5</v>
      </c>
      <c r="I2888" s="13" t="str">
        <f t="shared" si="207"/>
        <v/>
      </c>
      <c r="J2888" s="13" t="str">
        <f t="shared" si="208"/>
        <v/>
      </c>
      <c r="K2888" s="13">
        <v>-5</v>
      </c>
      <c r="P2888" s="6"/>
    </row>
    <row r="2889" spans="1:16" hidden="1" x14ac:dyDescent="0.25">
      <c r="A2889" s="7">
        <v>40663</v>
      </c>
      <c r="B2889" s="8">
        <v>900</v>
      </c>
      <c r="C2889" s="11">
        <v>49.22</v>
      </c>
      <c r="D2889" s="12">
        <v>34.783999999999999</v>
      </c>
      <c r="E2889" s="9" t="str">
        <f t="shared" si="204"/>
        <v/>
      </c>
      <c r="F2889" s="9" t="str">
        <f t="shared" si="205"/>
        <v/>
      </c>
      <c r="G2889" s="9" t="str">
        <f t="shared" si="206"/>
        <v/>
      </c>
      <c r="H2889" s="13">
        <v>-5</v>
      </c>
      <c r="I2889" s="13" t="str">
        <f t="shared" si="207"/>
        <v/>
      </c>
      <c r="J2889" s="13" t="str">
        <f t="shared" si="208"/>
        <v/>
      </c>
      <c r="K2889" s="13">
        <v>-5</v>
      </c>
      <c r="P2889" s="5"/>
    </row>
    <row r="2890" spans="1:16" hidden="1" x14ac:dyDescent="0.25">
      <c r="A2890" s="7">
        <v>40663</v>
      </c>
      <c r="B2890" s="8">
        <v>1000</v>
      </c>
      <c r="C2890" s="11">
        <v>48.27</v>
      </c>
      <c r="D2890" s="12">
        <v>43.49</v>
      </c>
      <c r="E2890" s="9" t="str">
        <f t="shared" si="204"/>
        <v/>
      </c>
      <c r="F2890" s="9" t="str">
        <f t="shared" si="205"/>
        <v/>
      </c>
      <c r="G2890" s="9" t="str">
        <f t="shared" si="206"/>
        <v/>
      </c>
      <c r="H2890" s="13">
        <v>-5</v>
      </c>
      <c r="I2890" s="13" t="str">
        <f t="shared" si="207"/>
        <v/>
      </c>
      <c r="J2890" s="13" t="str">
        <f t="shared" si="208"/>
        <v/>
      </c>
      <c r="K2890" s="13">
        <v>-5</v>
      </c>
      <c r="P2890" s="6"/>
    </row>
    <row r="2891" spans="1:16" hidden="1" x14ac:dyDescent="0.25">
      <c r="A2891" s="7">
        <v>40663</v>
      </c>
      <c r="B2891" s="8">
        <v>1100</v>
      </c>
      <c r="C2891" s="11">
        <v>44.94</v>
      </c>
      <c r="D2891" s="12">
        <v>44.94</v>
      </c>
      <c r="E2891" s="9" t="str">
        <f t="shared" si="204"/>
        <v/>
      </c>
      <c r="F2891" s="9" t="str">
        <f t="shared" si="205"/>
        <v/>
      </c>
      <c r="G2891" s="9" t="str">
        <f t="shared" si="206"/>
        <v/>
      </c>
      <c r="H2891" s="13">
        <v>-5</v>
      </c>
      <c r="I2891" s="13" t="str">
        <f t="shared" si="207"/>
        <v/>
      </c>
      <c r="J2891" s="13" t="str">
        <f t="shared" si="208"/>
        <v/>
      </c>
      <c r="K2891" s="13">
        <v>-5</v>
      </c>
      <c r="P2891" s="5"/>
    </row>
    <row r="2892" spans="1:16" hidden="1" x14ac:dyDescent="0.25">
      <c r="A2892" s="7">
        <v>40663</v>
      </c>
      <c r="B2892" s="8">
        <v>1200</v>
      </c>
      <c r="C2892" s="11">
        <v>44.93</v>
      </c>
      <c r="D2892" s="12">
        <v>44.93</v>
      </c>
      <c r="E2892" s="9" t="str">
        <f t="shared" si="204"/>
        <v/>
      </c>
      <c r="F2892" s="9" t="str">
        <f t="shared" si="205"/>
        <v/>
      </c>
      <c r="G2892" s="9" t="str">
        <f t="shared" si="206"/>
        <v/>
      </c>
      <c r="H2892" s="13">
        <v>-5</v>
      </c>
      <c r="I2892" s="13" t="str">
        <f t="shared" si="207"/>
        <v/>
      </c>
      <c r="J2892" s="13" t="str">
        <f t="shared" si="208"/>
        <v/>
      </c>
      <c r="K2892" s="13">
        <v>-5</v>
      </c>
      <c r="P2892" s="6"/>
    </row>
    <row r="2893" spans="1:16" hidden="1" x14ac:dyDescent="0.25">
      <c r="A2893" s="7">
        <v>40663</v>
      </c>
      <c r="B2893" s="8">
        <v>1300</v>
      </c>
      <c r="C2893" s="11">
        <v>37.090000000000003</v>
      </c>
      <c r="D2893" s="12">
        <v>37.093000000000004</v>
      </c>
      <c r="E2893" s="9" t="str">
        <f t="shared" si="204"/>
        <v/>
      </c>
      <c r="F2893" s="9" t="str">
        <f t="shared" si="205"/>
        <v/>
      </c>
      <c r="G2893" s="9" t="str">
        <f t="shared" si="206"/>
        <v/>
      </c>
      <c r="H2893" s="13">
        <v>-5</v>
      </c>
      <c r="I2893" s="13" t="str">
        <f t="shared" si="207"/>
        <v/>
      </c>
      <c r="J2893" s="13" t="str">
        <f t="shared" si="208"/>
        <v/>
      </c>
      <c r="K2893" s="13">
        <v>-5</v>
      </c>
      <c r="P2893" s="5"/>
    </row>
    <row r="2894" spans="1:16" hidden="1" x14ac:dyDescent="0.25">
      <c r="A2894" s="7">
        <v>40663</v>
      </c>
      <c r="B2894" s="8">
        <v>1400</v>
      </c>
      <c r="C2894" s="11">
        <v>37.54</v>
      </c>
      <c r="D2894" s="12">
        <v>37.540999999999997</v>
      </c>
      <c r="E2894" s="9" t="str">
        <f t="shared" si="204"/>
        <v/>
      </c>
      <c r="F2894" s="9" t="str">
        <f t="shared" si="205"/>
        <v/>
      </c>
      <c r="G2894" s="9" t="str">
        <f t="shared" si="206"/>
        <v/>
      </c>
      <c r="H2894" s="13">
        <v>-5</v>
      </c>
      <c r="I2894" s="13" t="str">
        <f t="shared" si="207"/>
        <v/>
      </c>
      <c r="J2894" s="13" t="str">
        <f t="shared" si="208"/>
        <v/>
      </c>
      <c r="K2894" s="13">
        <v>-5</v>
      </c>
      <c r="P2894" s="6"/>
    </row>
    <row r="2895" spans="1:16" hidden="1" x14ac:dyDescent="0.25">
      <c r="A2895" s="7">
        <v>40663</v>
      </c>
      <c r="B2895" s="8">
        <v>1500</v>
      </c>
      <c r="C2895" s="11">
        <v>33.340000000000003</v>
      </c>
      <c r="D2895" s="12">
        <v>33.341000000000001</v>
      </c>
      <c r="E2895" s="9" t="str">
        <f t="shared" si="204"/>
        <v/>
      </c>
      <c r="F2895" s="9" t="str">
        <f t="shared" si="205"/>
        <v/>
      </c>
      <c r="G2895" s="9" t="str">
        <f t="shared" si="206"/>
        <v/>
      </c>
      <c r="H2895" s="13">
        <v>-5</v>
      </c>
      <c r="I2895" s="13" t="str">
        <f t="shared" si="207"/>
        <v/>
      </c>
      <c r="J2895" s="13" t="str">
        <f t="shared" si="208"/>
        <v/>
      </c>
      <c r="K2895" s="13">
        <v>-5</v>
      </c>
      <c r="P2895" s="5"/>
    </row>
    <row r="2896" spans="1:16" hidden="1" x14ac:dyDescent="0.25">
      <c r="A2896" s="7">
        <v>40663</v>
      </c>
      <c r="B2896" s="8">
        <v>1600</v>
      </c>
      <c r="C2896" s="11">
        <v>27.49</v>
      </c>
      <c r="D2896" s="12">
        <v>27.492000000000001</v>
      </c>
      <c r="E2896" s="9" t="str">
        <f t="shared" si="204"/>
        <v/>
      </c>
      <c r="F2896" s="9" t="str">
        <f t="shared" si="205"/>
        <v/>
      </c>
      <c r="G2896" s="9" t="str">
        <f t="shared" si="206"/>
        <v/>
      </c>
      <c r="H2896" s="13">
        <v>-5</v>
      </c>
      <c r="I2896" s="13" t="str">
        <f t="shared" si="207"/>
        <v/>
      </c>
      <c r="J2896" s="13" t="str">
        <f t="shared" si="208"/>
        <v/>
      </c>
      <c r="K2896" s="13">
        <v>-5</v>
      </c>
      <c r="P2896" s="6"/>
    </row>
    <row r="2897" spans="1:16" hidden="1" x14ac:dyDescent="0.25">
      <c r="A2897" s="7">
        <v>40663</v>
      </c>
      <c r="B2897" s="8">
        <v>1700</v>
      </c>
      <c r="C2897" s="11">
        <v>44.94</v>
      </c>
      <c r="D2897" s="12">
        <v>19.670999999999999</v>
      </c>
      <c r="E2897" s="9" t="str">
        <f t="shared" si="204"/>
        <v/>
      </c>
      <c r="F2897" s="9" t="str">
        <f t="shared" si="205"/>
        <v/>
      </c>
      <c r="G2897" s="9" t="str">
        <f t="shared" si="206"/>
        <v/>
      </c>
      <c r="H2897" s="13">
        <v>-5</v>
      </c>
      <c r="I2897" s="13" t="str">
        <f t="shared" si="207"/>
        <v/>
      </c>
      <c r="J2897" s="13" t="str">
        <f t="shared" si="208"/>
        <v/>
      </c>
      <c r="K2897" s="13">
        <v>-5</v>
      </c>
      <c r="P2897" s="5"/>
    </row>
    <row r="2898" spans="1:16" hidden="1" x14ac:dyDescent="0.25">
      <c r="A2898" s="7">
        <v>40663</v>
      </c>
      <c r="B2898" s="8">
        <v>1800</v>
      </c>
      <c r="C2898" s="11">
        <v>49.95</v>
      </c>
      <c r="D2898" s="12">
        <v>27.716000000000001</v>
      </c>
      <c r="E2898" s="9" t="str">
        <f t="shared" si="204"/>
        <v/>
      </c>
      <c r="F2898" s="9" t="str">
        <f t="shared" si="205"/>
        <v/>
      </c>
      <c r="G2898" s="9" t="str">
        <f t="shared" si="206"/>
        <v/>
      </c>
      <c r="H2898" s="13">
        <v>-5</v>
      </c>
      <c r="I2898" s="13" t="str">
        <f t="shared" si="207"/>
        <v/>
      </c>
      <c r="J2898" s="13" t="str">
        <f t="shared" si="208"/>
        <v/>
      </c>
      <c r="K2898" s="13">
        <v>-5</v>
      </c>
      <c r="P2898" s="6"/>
    </row>
    <row r="2899" spans="1:16" hidden="1" x14ac:dyDescent="0.25">
      <c r="A2899" s="7">
        <v>40663</v>
      </c>
      <c r="B2899" s="8">
        <v>1900</v>
      </c>
      <c r="C2899" s="11">
        <v>52.02</v>
      </c>
      <c r="D2899" s="12">
        <v>24.413</v>
      </c>
      <c r="E2899" s="9" t="str">
        <f t="shared" si="204"/>
        <v/>
      </c>
      <c r="F2899" s="9" t="str">
        <f t="shared" si="205"/>
        <v/>
      </c>
      <c r="G2899" s="9" t="str">
        <f t="shared" si="206"/>
        <v/>
      </c>
      <c r="H2899" s="13">
        <v>-5</v>
      </c>
      <c r="I2899" s="13" t="str">
        <f t="shared" si="207"/>
        <v/>
      </c>
      <c r="J2899" s="13" t="str">
        <f t="shared" si="208"/>
        <v/>
      </c>
      <c r="K2899" s="13">
        <v>-5</v>
      </c>
      <c r="P2899" s="5"/>
    </row>
    <row r="2900" spans="1:16" hidden="1" x14ac:dyDescent="0.25">
      <c r="A2900" s="7">
        <v>40663</v>
      </c>
      <c r="B2900" s="8">
        <v>2000</v>
      </c>
      <c r="C2900" s="11">
        <v>50.77</v>
      </c>
      <c r="D2900" s="12">
        <v>18.186</v>
      </c>
      <c r="E2900" s="9" t="str">
        <f t="shared" si="204"/>
        <v/>
      </c>
      <c r="F2900" s="9" t="str">
        <f t="shared" si="205"/>
        <v/>
      </c>
      <c r="G2900" s="9" t="str">
        <f t="shared" si="206"/>
        <v/>
      </c>
      <c r="H2900" s="13">
        <v>-5</v>
      </c>
      <c r="I2900" s="13" t="str">
        <f t="shared" si="207"/>
        <v/>
      </c>
      <c r="J2900" s="13" t="str">
        <f t="shared" si="208"/>
        <v/>
      </c>
      <c r="K2900" s="13">
        <v>-5</v>
      </c>
      <c r="P2900" s="6"/>
    </row>
    <row r="2901" spans="1:16" hidden="1" x14ac:dyDescent="0.25">
      <c r="A2901" s="7">
        <v>40663</v>
      </c>
      <c r="B2901" s="8">
        <v>2100</v>
      </c>
      <c r="C2901" s="11">
        <v>51.31</v>
      </c>
      <c r="D2901" s="12">
        <v>22.385000000000002</v>
      </c>
      <c r="E2901" s="9" t="str">
        <f t="shared" si="204"/>
        <v/>
      </c>
      <c r="F2901" s="9" t="str">
        <f t="shared" si="205"/>
        <v/>
      </c>
      <c r="G2901" s="9" t="str">
        <f t="shared" si="206"/>
        <v/>
      </c>
      <c r="H2901" s="13">
        <v>-5</v>
      </c>
      <c r="I2901" s="13" t="str">
        <f t="shared" si="207"/>
        <v/>
      </c>
      <c r="J2901" s="13" t="str">
        <f t="shared" si="208"/>
        <v/>
      </c>
      <c r="K2901" s="13">
        <v>-5</v>
      </c>
      <c r="P2901" s="5"/>
    </row>
    <row r="2902" spans="1:16" hidden="1" x14ac:dyDescent="0.25">
      <c r="A2902" s="7">
        <v>40663</v>
      </c>
      <c r="B2902" s="8">
        <v>2200</v>
      </c>
      <c r="C2902" s="11">
        <v>49.49</v>
      </c>
      <c r="D2902" s="12">
        <v>31.215</v>
      </c>
      <c r="E2902" s="9" t="str">
        <f t="shared" si="204"/>
        <v/>
      </c>
      <c r="F2902" s="9" t="str">
        <f t="shared" si="205"/>
        <v/>
      </c>
      <c r="G2902" s="9" t="str">
        <f t="shared" si="206"/>
        <v/>
      </c>
      <c r="H2902" s="13">
        <v>-5</v>
      </c>
      <c r="I2902" s="13" t="str">
        <f t="shared" si="207"/>
        <v/>
      </c>
      <c r="J2902" s="13" t="str">
        <f t="shared" si="208"/>
        <v/>
      </c>
      <c r="K2902" s="13">
        <v>-5</v>
      </c>
      <c r="P2902" s="6"/>
    </row>
    <row r="2903" spans="1:16" hidden="1" x14ac:dyDescent="0.25">
      <c r="A2903" s="7">
        <v>40663</v>
      </c>
      <c r="B2903" s="8">
        <v>2300</v>
      </c>
      <c r="C2903" s="11">
        <v>46.32</v>
      </c>
      <c r="D2903" s="12">
        <v>46.32</v>
      </c>
      <c r="E2903" s="9">
        <f t="shared" si="204"/>
        <v>43.996249999999996</v>
      </c>
      <c r="F2903" s="9">
        <f t="shared" si="205"/>
        <v>30.878791666666672</v>
      </c>
      <c r="G2903" s="9">
        <f t="shared" si="206"/>
        <v>13.117458333333325</v>
      </c>
      <c r="H2903" s="13">
        <v>-5</v>
      </c>
      <c r="I2903" s="13">
        <f t="shared" si="207"/>
        <v>18.117458333333325</v>
      </c>
      <c r="J2903" s="13">
        <f t="shared" si="208"/>
        <v>4348.1899999999987</v>
      </c>
      <c r="K2903" s="13">
        <v>-5</v>
      </c>
      <c r="P2903" s="5"/>
    </row>
    <row r="2904" spans="1:16" hidden="1" x14ac:dyDescent="0.25">
      <c r="A2904" s="7">
        <v>40664</v>
      </c>
      <c r="B2904" s="8">
        <v>0</v>
      </c>
      <c r="C2904" s="11">
        <v>33.909999999999997</v>
      </c>
      <c r="D2904" s="12">
        <v>11.122</v>
      </c>
      <c r="E2904" s="9" t="str">
        <f t="shared" si="204"/>
        <v/>
      </c>
      <c r="F2904" s="9" t="str">
        <f t="shared" si="205"/>
        <v/>
      </c>
      <c r="G2904" s="9" t="str">
        <f t="shared" si="206"/>
        <v/>
      </c>
      <c r="H2904" s="13">
        <v>-5</v>
      </c>
      <c r="I2904" s="13" t="str">
        <f t="shared" si="207"/>
        <v/>
      </c>
      <c r="J2904" s="13" t="str">
        <f t="shared" si="208"/>
        <v/>
      </c>
      <c r="K2904" s="13">
        <v>-5</v>
      </c>
      <c r="P2904" s="6"/>
    </row>
    <row r="2905" spans="1:16" hidden="1" x14ac:dyDescent="0.25">
      <c r="A2905" s="7">
        <v>40664</v>
      </c>
      <c r="B2905" s="8">
        <v>100</v>
      </c>
      <c r="C2905" s="11">
        <v>23.85</v>
      </c>
      <c r="D2905" s="12">
        <v>10.199999999999999</v>
      </c>
      <c r="E2905" s="9" t="str">
        <f t="shared" si="204"/>
        <v/>
      </c>
      <c r="F2905" s="9" t="str">
        <f t="shared" si="205"/>
        <v/>
      </c>
      <c r="G2905" s="9" t="str">
        <f t="shared" si="206"/>
        <v/>
      </c>
      <c r="H2905" s="13">
        <v>-5</v>
      </c>
      <c r="I2905" s="13" t="str">
        <f t="shared" si="207"/>
        <v/>
      </c>
      <c r="J2905" s="13" t="str">
        <f t="shared" si="208"/>
        <v/>
      </c>
      <c r="K2905" s="13">
        <v>-5</v>
      </c>
      <c r="P2905" s="5"/>
    </row>
    <row r="2906" spans="1:16" hidden="1" x14ac:dyDescent="0.25">
      <c r="A2906" s="7">
        <v>40664</v>
      </c>
      <c r="B2906" s="8">
        <v>200</v>
      </c>
      <c r="C2906" s="11">
        <v>22.65</v>
      </c>
      <c r="D2906" s="12">
        <v>10.048</v>
      </c>
      <c r="E2906" s="9" t="str">
        <f t="shared" si="204"/>
        <v/>
      </c>
      <c r="F2906" s="9" t="str">
        <f t="shared" si="205"/>
        <v/>
      </c>
      <c r="G2906" s="9" t="str">
        <f t="shared" si="206"/>
        <v/>
      </c>
      <c r="H2906" s="13">
        <v>-5</v>
      </c>
      <c r="I2906" s="13" t="str">
        <f t="shared" si="207"/>
        <v/>
      </c>
      <c r="J2906" s="13" t="str">
        <f t="shared" si="208"/>
        <v/>
      </c>
      <c r="K2906" s="13">
        <v>-5</v>
      </c>
      <c r="P2906" s="6"/>
    </row>
    <row r="2907" spans="1:16" hidden="1" x14ac:dyDescent="0.25">
      <c r="A2907" s="7">
        <v>40664</v>
      </c>
      <c r="B2907" s="8">
        <v>300</v>
      </c>
      <c r="C2907" s="11">
        <v>25.46</v>
      </c>
      <c r="D2907" s="12">
        <v>10.090999999999999</v>
      </c>
      <c r="E2907" s="9" t="str">
        <f t="shared" si="204"/>
        <v/>
      </c>
      <c r="F2907" s="9" t="str">
        <f t="shared" si="205"/>
        <v/>
      </c>
      <c r="G2907" s="9" t="str">
        <f t="shared" si="206"/>
        <v/>
      </c>
      <c r="H2907" s="13">
        <v>-5</v>
      </c>
      <c r="I2907" s="13" t="str">
        <f t="shared" si="207"/>
        <v/>
      </c>
      <c r="J2907" s="13" t="str">
        <f t="shared" si="208"/>
        <v/>
      </c>
      <c r="K2907" s="13">
        <v>-5</v>
      </c>
      <c r="P2907" s="5"/>
    </row>
    <row r="2908" spans="1:16" hidden="1" x14ac:dyDescent="0.25">
      <c r="A2908" s="7">
        <v>40664</v>
      </c>
      <c r="B2908" s="8">
        <v>400</v>
      </c>
      <c r="C2908" s="11">
        <v>33.4</v>
      </c>
      <c r="D2908" s="12">
        <v>9.4949999999999992</v>
      </c>
      <c r="E2908" s="9" t="str">
        <f t="shared" si="204"/>
        <v/>
      </c>
      <c r="F2908" s="9" t="str">
        <f t="shared" si="205"/>
        <v/>
      </c>
      <c r="G2908" s="9" t="str">
        <f t="shared" si="206"/>
        <v/>
      </c>
      <c r="H2908" s="13">
        <v>-5</v>
      </c>
      <c r="I2908" s="13" t="str">
        <f t="shared" si="207"/>
        <v/>
      </c>
      <c r="J2908" s="13" t="str">
        <f t="shared" si="208"/>
        <v/>
      </c>
      <c r="K2908" s="13">
        <v>-5</v>
      </c>
      <c r="P2908" s="6"/>
    </row>
    <row r="2909" spans="1:16" hidden="1" x14ac:dyDescent="0.25">
      <c r="A2909" s="7">
        <v>40664</v>
      </c>
      <c r="B2909" s="8">
        <v>500</v>
      </c>
      <c r="C2909" s="11">
        <v>33.380000000000003</v>
      </c>
      <c r="D2909" s="12">
        <v>8.6389999999999993</v>
      </c>
      <c r="E2909" s="9" t="str">
        <f t="shared" si="204"/>
        <v/>
      </c>
      <c r="F2909" s="9" t="str">
        <f t="shared" si="205"/>
        <v/>
      </c>
      <c r="G2909" s="9" t="str">
        <f t="shared" si="206"/>
        <v/>
      </c>
      <c r="H2909" s="13">
        <v>-5</v>
      </c>
      <c r="I2909" s="13" t="str">
        <f t="shared" si="207"/>
        <v/>
      </c>
      <c r="J2909" s="13" t="str">
        <f t="shared" si="208"/>
        <v/>
      </c>
      <c r="K2909" s="13">
        <v>-5</v>
      </c>
      <c r="P2909" s="5"/>
    </row>
    <row r="2910" spans="1:16" hidden="1" x14ac:dyDescent="0.25">
      <c r="A2910" s="7">
        <v>40664</v>
      </c>
      <c r="B2910" s="8">
        <v>600</v>
      </c>
      <c r="C2910" s="11">
        <v>14.17</v>
      </c>
      <c r="D2910" s="12">
        <v>8.25</v>
      </c>
      <c r="E2910" s="9" t="str">
        <f t="shared" si="204"/>
        <v/>
      </c>
      <c r="F2910" s="9" t="str">
        <f t="shared" si="205"/>
        <v/>
      </c>
      <c r="G2910" s="9" t="str">
        <f t="shared" si="206"/>
        <v/>
      </c>
      <c r="H2910" s="13">
        <v>-5</v>
      </c>
      <c r="I2910" s="13" t="str">
        <f t="shared" si="207"/>
        <v/>
      </c>
      <c r="J2910" s="13" t="str">
        <f t="shared" si="208"/>
        <v/>
      </c>
      <c r="K2910" s="13">
        <v>-5</v>
      </c>
      <c r="P2910" s="6"/>
    </row>
    <row r="2911" spans="1:16" hidden="1" x14ac:dyDescent="0.25">
      <c r="A2911" s="7">
        <v>40664</v>
      </c>
      <c r="B2911" s="8">
        <v>700</v>
      </c>
      <c r="C2911" s="11">
        <v>15.14</v>
      </c>
      <c r="D2911" s="12">
        <v>8.1660000000000004</v>
      </c>
      <c r="E2911" s="9" t="str">
        <f t="shared" si="204"/>
        <v/>
      </c>
      <c r="F2911" s="9" t="str">
        <f t="shared" si="205"/>
        <v/>
      </c>
      <c r="G2911" s="9" t="str">
        <f t="shared" si="206"/>
        <v/>
      </c>
      <c r="H2911" s="13">
        <v>-5</v>
      </c>
      <c r="I2911" s="13" t="str">
        <f t="shared" si="207"/>
        <v/>
      </c>
      <c r="J2911" s="13" t="str">
        <f t="shared" si="208"/>
        <v/>
      </c>
      <c r="K2911" s="13">
        <v>-5</v>
      </c>
      <c r="P2911" s="5"/>
    </row>
    <row r="2912" spans="1:16" hidden="1" x14ac:dyDescent="0.25">
      <c r="A2912" s="7">
        <v>40664</v>
      </c>
      <c r="B2912" s="8">
        <v>800</v>
      </c>
      <c r="C2912" s="11">
        <v>27.82</v>
      </c>
      <c r="D2912" s="12">
        <v>9.4990000000000006</v>
      </c>
      <c r="E2912" s="9" t="str">
        <f t="shared" si="204"/>
        <v/>
      </c>
      <c r="F2912" s="9" t="str">
        <f t="shared" si="205"/>
        <v/>
      </c>
      <c r="G2912" s="9" t="str">
        <f t="shared" si="206"/>
        <v/>
      </c>
      <c r="H2912" s="13">
        <v>-5</v>
      </c>
      <c r="I2912" s="13" t="str">
        <f t="shared" si="207"/>
        <v/>
      </c>
      <c r="J2912" s="13" t="str">
        <f t="shared" si="208"/>
        <v/>
      </c>
      <c r="K2912" s="13">
        <v>-5</v>
      </c>
      <c r="P2912" s="6"/>
    </row>
    <row r="2913" spans="1:16" hidden="1" x14ac:dyDescent="0.25">
      <c r="A2913" s="7">
        <v>40664</v>
      </c>
      <c r="B2913" s="8">
        <v>900</v>
      </c>
      <c r="C2913" s="11">
        <v>39</v>
      </c>
      <c r="D2913" s="12">
        <v>13.726000000000001</v>
      </c>
      <c r="E2913" s="9" t="str">
        <f t="shared" si="204"/>
        <v/>
      </c>
      <c r="F2913" s="9" t="str">
        <f t="shared" si="205"/>
        <v/>
      </c>
      <c r="G2913" s="9" t="str">
        <f t="shared" si="206"/>
        <v/>
      </c>
      <c r="H2913" s="13">
        <v>-5</v>
      </c>
      <c r="I2913" s="13" t="str">
        <f t="shared" si="207"/>
        <v/>
      </c>
      <c r="J2913" s="13" t="str">
        <f t="shared" si="208"/>
        <v/>
      </c>
      <c r="K2913" s="13">
        <v>-5</v>
      </c>
      <c r="P2913" s="5"/>
    </row>
    <row r="2914" spans="1:16" hidden="1" x14ac:dyDescent="0.25">
      <c r="A2914" s="7">
        <v>40664</v>
      </c>
      <c r="B2914" s="8">
        <v>1000</v>
      </c>
      <c r="C2914" s="11">
        <v>25.27</v>
      </c>
      <c r="D2914" s="12">
        <v>18.722000000000001</v>
      </c>
      <c r="E2914" s="9" t="str">
        <f t="shared" si="204"/>
        <v/>
      </c>
      <c r="F2914" s="9" t="str">
        <f t="shared" si="205"/>
        <v/>
      </c>
      <c r="G2914" s="9" t="str">
        <f t="shared" si="206"/>
        <v/>
      </c>
      <c r="H2914" s="13">
        <v>-5</v>
      </c>
      <c r="I2914" s="13" t="str">
        <f t="shared" si="207"/>
        <v/>
      </c>
      <c r="J2914" s="13" t="str">
        <f t="shared" si="208"/>
        <v/>
      </c>
      <c r="K2914" s="13">
        <v>-5</v>
      </c>
      <c r="P2914" s="6"/>
    </row>
    <row r="2915" spans="1:16" hidden="1" x14ac:dyDescent="0.25">
      <c r="A2915" s="7">
        <v>40664</v>
      </c>
      <c r="B2915" s="8">
        <v>1100</v>
      </c>
      <c r="C2915" s="11">
        <v>24.39</v>
      </c>
      <c r="D2915" s="12">
        <v>19.154</v>
      </c>
      <c r="E2915" s="9" t="str">
        <f t="shared" si="204"/>
        <v/>
      </c>
      <c r="F2915" s="9" t="str">
        <f t="shared" si="205"/>
        <v/>
      </c>
      <c r="G2915" s="9" t="str">
        <f t="shared" si="206"/>
        <v/>
      </c>
      <c r="H2915" s="13">
        <v>-5</v>
      </c>
      <c r="I2915" s="13" t="str">
        <f t="shared" si="207"/>
        <v/>
      </c>
      <c r="J2915" s="13" t="str">
        <f t="shared" si="208"/>
        <v/>
      </c>
      <c r="K2915" s="13">
        <v>-5</v>
      </c>
      <c r="P2915" s="5"/>
    </row>
    <row r="2916" spans="1:16" hidden="1" x14ac:dyDescent="0.25">
      <c r="A2916" s="7">
        <v>40664</v>
      </c>
      <c r="B2916" s="8">
        <v>1200</v>
      </c>
      <c r="C2916" s="11">
        <v>19.989999999999998</v>
      </c>
      <c r="D2916" s="12">
        <v>19.991</v>
      </c>
      <c r="E2916" s="9" t="str">
        <f t="shared" si="204"/>
        <v/>
      </c>
      <c r="F2916" s="9" t="str">
        <f t="shared" si="205"/>
        <v/>
      </c>
      <c r="G2916" s="9" t="str">
        <f t="shared" si="206"/>
        <v/>
      </c>
      <c r="H2916" s="13">
        <v>-5</v>
      </c>
      <c r="I2916" s="13" t="str">
        <f t="shared" si="207"/>
        <v/>
      </c>
      <c r="J2916" s="13" t="str">
        <f t="shared" si="208"/>
        <v/>
      </c>
      <c r="K2916" s="13">
        <v>-5</v>
      </c>
      <c r="P2916" s="6"/>
    </row>
    <row r="2917" spans="1:16" hidden="1" x14ac:dyDescent="0.25">
      <c r="A2917" s="7">
        <v>40664</v>
      </c>
      <c r="B2917" s="8">
        <v>1300</v>
      </c>
      <c r="C2917" s="11">
        <v>13.13</v>
      </c>
      <c r="D2917" s="12">
        <v>13.131</v>
      </c>
      <c r="E2917" s="9" t="str">
        <f t="shared" si="204"/>
        <v/>
      </c>
      <c r="F2917" s="9" t="str">
        <f t="shared" si="205"/>
        <v/>
      </c>
      <c r="G2917" s="9" t="str">
        <f t="shared" si="206"/>
        <v/>
      </c>
      <c r="H2917" s="13">
        <v>-5</v>
      </c>
      <c r="I2917" s="13" t="str">
        <f t="shared" si="207"/>
        <v/>
      </c>
      <c r="J2917" s="13" t="str">
        <f t="shared" si="208"/>
        <v/>
      </c>
      <c r="K2917" s="13">
        <v>-5</v>
      </c>
      <c r="P2917" s="5"/>
    </row>
    <row r="2918" spans="1:16" hidden="1" x14ac:dyDescent="0.25">
      <c r="A2918" s="7">
        <v>40664</v>
      </c>
      <c r="B2918" s="8">
        <v>1400</v>
      </c>
      <c r="C2918" s="11">
        <v>11.97</v>
      </c>
      <c r="D2918" s="12">
        <v>11.973000000000001</v>
      </c>
      <c r="E2918" s="9" t="str">
        <f t="shared" si="204"/>
        <v/>
      </c>
      <c r="F2918" s="9" t="str">
        <f t="shared" si="205"/>
        <v/>
      </c>
      <c r="G2918" s="9" t="str">
        <f t="shared" si="206"/>
        <v/>
      </c>
      <c r="H2918" s="13">
        <v>-5</v>
      </c>
      <c r="I2918" s="13" t="str">
        <f t="shared" si="207"/>
        <v/>
      </c>
      <c r="J2918" s="13" t="str">
        <f t="shared" si="208"/>
        <v/>
      </c>
      <c r="K2918" s="13">
        <v>-5</v>
      </c>
      <c r="P2918" s="6"/>
    </row>
    <row r="2919" spans="1:16" hidden="1" x14ac:dyDescent="0.25">
      <c r="A2919" s="7">
        <v>40664</v>
      </c>
      <c r="B2919" s="8">
        <v>1500</v>
      </c>
      <c r="C2919" s="11">
        <v>10.050000000000001</v>
      </c>
      <c r="D2919" s="12">
        <v>10.048</v>
      </c>
      <c r="E2919" s="9" t="str">
        <f t="shared" si="204"/>
        <v/>
      </c>
      <c r="F2919" s="9" t="str">
        <f t="shared" si="205"/>
        <v/>
      </c>
      <c r="G2919" s="9" t="str">
        <f t="shared" si="206"/>
        <v/>
      </c>
      <c r="H2919" s="13">
        <v>-5</v>
      </c>
      <c r="I2919" s="13" t="str">
        <f t="shared" si="207"/>
        <v/>
      </c>
      <c r="J2919" s="13" t="str">
        <f t="shared" si="208"/>
        <v/>
      </c>
      <c r="K2919" s="13">
        <v>-5</v>
      </c>
      <c r="P2919" s="5"/>
    </row>
    <row r="2920" spans="1:16" hidden="1" x14ac:dyDescent="0.25">
      <c r="A2920" s="7">
        <v>40664</v>
      </c>
      <c r="B2920" s="8">
        <v>1600</v>
      </c>
      <c r="C2920" s="11">
        <v>22.99</v>
      </c>
      <c r="D2920" s="12">
        <v>10.195</v>
      </c>
      <c r="E2920" s="9" t="str">
        <f t="shared" si="204"/>
        <v/>
      </c>
      <c r="F2920" s="9" t="str">
        <f t="shared" si="205"/>
        <v/>
      </c>
      <c r="G2920" s="9" t="str">
        <f t="shared" si="206"/>
        <v/>
      </c>
      <c r="H2920" s="13">
        <v>-5</v>
      </c>
      <c r="I2920" s="13" t="str">
        <f t="shared" si="207"/>
        <v/>
      </c>
      <c r="J2920" s="13" t="str">
        <f t="shared" si="208"/>
        <v/>
      </c>
      <c r="K2920" s="13">
        <v>-5</v>
      </c>
      <c r="P2920" s="6"/>
    </row>
    <row r="2921" spans="1:16" hidden="1" x14ac:dyDescent="0.25">
      <c r="A2921" s="7">
        <v>40664</v>
      </c>
      <c r="B2921" s="8">
        <v>1700</v>
      </c>
      <c r="C2921" s="11">
        <v>41.54</v>
      </c>
      <c r="D2921" s="12">
        <v>10.003</v>
      </c>
      <c r="E2921" s="9" t="str">
        <f t="shared" si="204"/>
        <v/>
      </c>
      <c r="F2921" s="9" t="str">
        <f t="shared" si="205"/>
        <v/>
      </c>
      <c r="G2921" s="9" t="str">
        <f t="shared" si="206"/>
        <v/>
      </c>
      <c r="H2921" s="13">
        <v>-5</v>
      </c>
      <c r="I2921" s="13" t="str">
        <f t="shared" si="207"/>
        <v/>
      </c>
      <c r="J2921" s="13" t="str">
        <f t="shared" si="208"/>
        <v/>
      </c>
      <c r="K2921" s="13">
        <v>-5</v>
      </c>
      <c r="P2921" s="5"/>
    </row>
    <row r="2922" spans="1:16" hidden="1" x14ac:dyDescent="0.25">
      <c r="A2922" s="7">
        <v>40664</v>
      </c>
      <c r="B2922" s="8">
        <v>1800</v>
      </c>
      <c r="C2922" s="11">
        <v>50.86</v>
      </c>
      <c r="D2922" s="12">
        <v>17.741</v>
      </c>
      <c r="E2922" s="9" t="str">
        <f t="shared" si="204"/>
        <v/>
      </c>
      <c r="F2922" s="9" t="str">
        <f t="shared" si="205"/>
        <v/>
      </c>
      <c r="G2922" s="9" t="str">
        <f t="shared" si="206"/>
        <v/>
      </c>
      <c r="H2922" s="13">
        <v>-5</v>
      </c>
      <c r="I2922" s="13" t="str">
        <f t="shared" si="207"/>
        <v/>
      </c>
      <c r="J2922" s="13" t="str">
        <f t="shared" si="208"/>
        <v/>
      </c>
      <c r="K2922" s="13">
        <v>-5</v>
      </c>
      <c r="P2922" s="6"/>
    </row>
    <row r="2923" spans="1:16" hidden="1" x14ac:dyDescent="0.25">
      <c r="A2923" s="7">
        <v>40664</v>
      </c>
      <c r="B2923" s="8">
        <v>1900</v>
      </c>
      <c r="C2923" s="11">
        <v>53.56</v>
      </c>
      <c r="D2923" s="12">
        <v>18.902000000000001</v>
      </c>
      <c r="E2923" s="9" t="str">
        <f t="shared" si="204"/>
        <v/>
      </c>
      <c r="F2923" s="9" t="str">
        <f t="shared" si="205"/>
        <v/>
      </c>
      <c r="G2923" s="9" t="str">
        <f t="shared" si="206"/>
        <v/>
      </c>
      <c r="H2923" s="13">
        <v>-5</v>
      </c>
      <c r="I2923" s="13" t="str">
        <f t="shared" si="207"/>
        <v/>
      </c>
      <c r="J2923" s="13" t="str">
        <f t="shared" si="208"/>
        <v/>
      </c>
      <c r="K2923" s="13">
        <v>-5</v>
      </c>
      <c r="P2923" s="5"/>
    </row>
    <row r="2924" spans="1:16" hidden="1" x14ac:dyDescent="0.25">
      <c r="A2924" s="7">
        <v>40664</v>
      </c>
      <c r="B2924" s="8">
        <v>2000</v>
      </c>
      <c r="C2924" s="11">
        <v>53.99</v>
      </c>
      <c r="D2924" s="12">
        <v>19.469000000000001</v>
      </c>
      <c r="E2924" s="9" t="str">
        <f t="shared" si="204"/>
        <v/>
      </c>
      <c r="F2924" s="9" t="str">
        <f t="shared" si="205"/>
        <v/>
      </c>
      <c r="G2924" s="9" t="str">
        <f t="shared" si="206"/>
        <v/>
      </c>
      <c r="H2924" s="13">
        <v>-5</v>
      </c>
      <c r="I2924" s="13" t="str">
        <f t="shared" si="207"/>
        <v/>
      </c>
      <c r="J2924" s="13" t="str">
        <f t="shared" si="208"/>
        <v/>
      </c>
      <c r="K2924" s="13">
        <v>-5</v>
      </c>
      <c r="P2924" s="6"/>
    </row>
    <row r="2925" spans="1:16" hidden="1" x14ac:dyDescent="0.25">
      <c r="A2925" s="7">
        <v>40664</v>
      </c>
      <c r="B2925" s="8">
        <v>2100</v>
      </c>
      <c r="C2925" s="11">
        <v>55.69</v>
      </c>
      <c r="D2925" s="12">
        <v>25.861000000000001</v>
      </c>
      <c r="E2925" s="9" t="str">
        <f t="shared" si="204"/>
        <v/>
      </c>
      <c r="F2925" s="9" t="str">
        <f t="shared" si="205"/>
        <v/>
      </c>
      <c r="G2925" s="9" t="str">
        <f t="shared" si="206"/>
        <v/>
      </c>
      <c r="H2925" s="13">
        <v>-5</v>
      </c>
      <c r="I2925" s="13" t="str">
        <f t="shared" si="207"/>
        <v/>
      </c>
      <c r="J2925" s="13" t="str">
        <f t="shared" si="208"/>
        <v/>
      </c>
      <c r="K2925" s="13">
        <v>-5</v>
      </c>
      <c r="P2925" s="5"/>
    </row>
    <row r="2926" spans="1:16" hidden="1" x14ac:dyDescent="0.25">
      <c r="A2926" s="7">
        <v>40664</v>
      </c>
      <c r="B2926" s="8">
        <v>2200</v>
      </c>
      <c r="C2926" s="11">
        <v>53.76</v>
      </c>
      <c r="D2926" s="12">
        <v>40.281999999999996</v>
      </c>
      <c r="E2926" s="9" t="str">
        <f t="shared" si="204"/>
        <v/>
      </c>
      <c r="F2926" s="9" t="str">
        <f t="shared" si="205"/>
        <v/>
      </c>
      <c r="G2926" s="9" t="str">
        <f t="shared" si="206"/>
        <v/>
      </c>
      <c r="H2926" s="13">
        <v>-5</v>
      </c>
      <c r="I2926" s="13" t="str">
        <f t="shared" si="207"/>
        <v/>
      </c>
      <c r="J2926" s="13" t="str">
        <f t="shared" si="208"/>
        <v/>
      </c>
      <c r="K2926" s="13">
        <v>-5</v>
      </c>
      <c r="P2926" s="6"/>
    </row>
    <row r="2927" spans="1:16" hidden="1" x14ac:dyDescent="0.25">
      <c r="A2927" s="7">
        <v>40664</v>
      </c>
      <c r="B2927" s="8">
        <v>2300</v>
      </c>
      <c r="C2927" s="11">
        <v>44.4</v>
      </c>
      <c r="D2927" s="12">
        <v>23.678999999999998</v>
      </c>
      <c r="E2927" s="9">
        <f t="shared" si="204"/>
        <v>31.265416666666667</v>
      </c>
      <c r="F2927" s="9">
        <f t="shared" si="205"/>
        <v>14.932791666666665</v>
      </c>
      <c r="G2927" s="9">
        <f t="shared" si="206"/>
        <v>16.332625</v>
      </c>
      <c r="H2927" s="13">
        <v>-5</v>
      </c>
      <c r="I2927" s="13">
        <f t="shared" si="207"/>
        <v>21.332625</v>
      </c>
      <c r="J2927" s="13">
        <f t="shared" si="208"/>
        <v>5119.83</v>
      </c>
      <c r="K2927" s="13">
        <v>-5</v>
      </c>
      <c r="P2927" s="5"/>
    </row>
    <row r="2928" spans="1:16" hidden="1" x14ac:dyDescent="0.25">
      <c r="A2928" s="7">
        <v>40665</v>
      </c>
      <c r="B2928" s="8">
        <v>0</v>
      </c>
      <c r="C2928" s="11">
        <v>46</v>
      </c>
      <c r="D2928" s="12">
        <v>26.856999999999999</v>
      </c>
      <c r="E2928" s="9" t="str">
        <f t="shared" si="204"/>
        <v/>
      </c>
      <c r="F2928" s="9" t="str">
        <f t="shared" si="205"/>
        <v/>
      </c>
      <c r="G2928" s="9" t="str">
        <f t="shared" si="206"/>
        <v/>
      </c>
      <c r="H2928" s="13">
        <v>-5</v>
      </c>
      <c r="I2928" s="13" t="str">
        <f t="shared" si="207"/>
        <v/>
      </c>
      <c r="J2928" s="13" t="str">
        <f t="shared" si="208"/>
        <v/>
      </c>
      <c r="K2928" s="13">
        <v>-5</v>
      </c>
      <c r="P2928" s="6"/>
    </row>
    <row r="2929" spans="1:16" hidden="1" x14ac:dyDescent="0.25">
      <c r="A2929" s="7">
        <v>40665</v>
      </c>
      <c r="B2929" s="8">
        <v>100</v>
      </c>
      <c r="C2929" s="11">
        <v>43</v>
      </c>
      <c r="D2929" s="12">
        <v>43.003</v>
      </c>
      <c r="E2929" s="9" t="str">
        <f t="shared" ref="E2929:E2992" si="209">IF(A2929=A2930,"",AVERAGE(C2906:C2929))</f>
        <v/>
      </c>
      <c r="F2929" s="9" t="str">
        <f t="shared" ref="F2929:F2992" si="210">IF(A2929=A2930,"",AVERAGE(D2906:D2929))</f>
        <v/>
      </c>
      <c r="G2929" s="9" t="str">
        <f t="shared" ref="G2929:G2992" si="211">IF(A2929=A2930,"",E2929-F2929)</f>
        <v/>
      </c>
      <c r="H2929" s="13">
        <v>-5</v>
      </c>
      <c r="I2929" s="13" t="str">
        <f t="shared" si="207"/>
        <v/>
      </c>
      <c r="J2929" s="13" t="str">
        <f t="shared" si="208"/>
        <v/>
      </c>
      <c r="K2929" s="13">
        <v>-5</v>
      </c>
      <c r="P2929" s="5"/>
    </row>
    <row r="2930" spans="1:16" hidden="1" x14ac:dyDescent="0.25">
      <c r="A2930" s="7">
        <v>40665</v>
      </c>
      <c r="B2930" s="8">
        <v>200</v>
      </c>
      <c r="C2930" s="11">
        <v>42.08</v>
      </c>
      <c r="D2930" s="12">
        <v>20.033999999999999</v>
      </c>
      <c r="E2930" s="9" t="str">
        <f t="shared" si="209"/>
        <v/>
      </c>
      <c r="F2930" s="9" t="str">
        <f t="shared" si="210"/>
        <v/>
      </c>
      <c r="G2930" s="9" t="str">
        <f t="shared" si="211"/>
        <v/>
      </c>
      <c r="H2930" s="13">
        <v>-5</v>
      </c>
      <c r="I2930" s="13" t="str">
        <f t="shared" si="207"/>
        <v/>
      </c>
      <c r="J2930" s="13" t="str">
        <f t="shared" si="208"/>
        <v/>
      </c>
      <c r="K2930" s="13">
        <v>-5</v>
      </c>
      <c r="P2930" s="6"/>
    </row>
    <row r="2931" spans="1:16" hidden="1" x14ac:dyDescent="0.25">
      <c r="A2931" s="7">
        <v>40665</v>
      </c>
      <c r="B2931" s="8">
        <v>300</v>
      </c>
      <c r="C2931" s="11">
        <v>35.9</v>
      </c>
      <c r="D2931" s="12">
        <v>15.153</v>
      </c>
      <c r="E2931" s="9" t="str">
        <f t="shared" si="209"/>
        <v/>
      </c>
      <c r="F2931" s="9" t="str">
        <f t="shared" si="210"/>
        <v/>
      </c>
      <c r="G2931" s="9" t="str">
        <f t="shared" si="211"/>
        <v/>
      </c>
      <c r="H2931" s="13">
        <v>-5</v>
      </c>
      <c r="I2931" s="13" t="str">
        <f t="shared" si="207"/>
        <v/>
      </c>
      <c r="J2931" s="13" t="str">
        <f t="shared" si="208"/>
        <v/>
      </c>
      <c r="K2931" s="13">
        <v>-5</v>
      </c>
      <c r="P2931" s="5"/>
    </row>
    <row r="2932" spans="1:16" hidden="1" x14ac:dyDescent="0.25">
      <c r="A2932" s="7">
        <v>40665</v>
      </c>
      <c r="B2932" s="8">
        <v>400</v>
      </c>
      <c r="C2932" s="11">
        <v>36.61</v>
      </c>
      <c r="D2932" s="12">
        <v>16.760999999999999</v>
      </c>
      <c r="E2932" s="9" t="str">
        <f t="shared" si="209"/>
        <v/>
      </c>
      <c r="F2932" s="9" t="str">
        <f t="shared" si="210"/>
        <v/>
      </c>
      <c r="G2932" s="9" t="str">
        <f t="shared" si="211"/>
        <v/>
      </c>
      <c r="H2932" s="13">
        <v>-5</v>
      </c>
      <c r="I2932" s="13" t="str">
        <f t="shared" si="207"/>
        <v/>
      </c>
      <c r="J2932" s="13" t="str">
        <f t="shared" si="208"/>
        <v/>
      </c>
      <c r="K2932" s="13">
        <v>-5</v>
      </c>
      <c r="P2932" s="6"/>
    </row>
    <row r="2933" spans="1:16" hidden="1" x14ac:dyDescent="0.25">
      <c r="A2933" s="7">
        <v>40665</v>
      </c>
      <c r="B2933" s="8">
        <v>500</v>
      </c>
      <c r="C2933" s="11">
        <v>48.09</v>
      </c>
      <c r="D2933" s="12">
        <v>41.329000000000001</v>
      </c>
      <c r="E2933" s="9" t="str">
        <f t="shared" si="209"/>
        <v/>
      </c>
      <c r="F2933" s="9" t="str">
        <f t="shared" si="210"/>
        <v/>
      </c>
      <c r="G2933" s="9" t="str">
        <f t="shared" si="211"/>
        <v/>
      </c>
      <c r="H2933" s="13">
        <v>-5</v>
      </c>
      <c r="I2933" s="13" t="str">
        <f t="shared" si="207"/>
        <v/>
      </c>
      <c r="J2933" s="13" t="str">
        <f t="shared" si="208"/>
        <v/>
      </c>
      <c r="K2933" s="13">
        <v>-5</v>
      </c>
      <c r="P2933" s="5"/>
    </row>
    <row r="2934" spans="1:16" hidden="1" x14ac:dyDescent="0.25">
      <c r="A2934" s="7">
        <v>40665</v>
      </c>
      <c r="B2934" s="8">
        <v>600</v>
      </c>
      <c r="C2934" s="11">
        <v>56.19</v>
      </c>
      <c r="D2934" s="12">
        <v>52.212000000000003</v>
      </c>
      <c r="E2934" s="9" t="str">
        <f t="shared" si="209"/>
        <v/>
      </c>
      <c r="F2934" s="9" t="str">
        <f t="shared" si="210"/>
        <v/>
      </c>
      <c r="G2934" s="9" t="str">
        <f t="shared" si="211"/>
        <v/>
      </c>
      <c r="H2934" s="13">
        <v>-5</v>
      </c>
      <c r="I2934" s="13" t="str">
        <f t="shared" si="207"/>
        <v/>
      </c>
      <c r="J2934" s="13" t="str">
        <f t="shared" si="208"/>
        <v/>
      </c>
      <c r="K2934" s="13">
        <v>-5</v>
      </c>
      <c r="P2934" s="6"/>
    </row>
    <row r="2935" spans="1:16" hidden="1" x14ac:dyDescent="0.25">
      <c r="A2935" s="7">
        <v>40665</v>
      </c>
      <c r="B2935" s="8">
        <v>700</v>
      </c>
      <c r="C2935" s="11">
        <v>62.04</v>
      </c>
      <c r="D2935" s="12">
        <v>57.734000000000002</v>
      </c>
      <c r="E2935" s="9" t="str">
        <f t="shared" si="209"/>
        <v/>
      </c>
      <c r="F2935" s="9" t="str">
        <f t="shared" si="210"/>
        <v/>
      </c>
      <c r="G2935" s="9" t="str">
        <f t="shared" si="211"/>
        <v/>
      </c>
      <c r="H2935" s="13">
        <v>-5</v>
      </c>
      <c r="I2935" s="13" t="str">
        <f t="shared" si="207"/>
        <v/>
      </c>
      <c r="J2935" s="13" t="str">
        <f t="shared" si="208"/>
        <v/>
      </c>
      <c r="K2935" s="13">
        <v>-5</v>
      </c>
      <c r="P2935" s="5"/>
    </row>
    <row r="2936" spans="1:16" hidden="1" x14ac:dyDescent="0.25">
      <c r="A2936" s="7">
        <v>40665</v>
      </c>
      <c r="B2936" s="8">
        <v>800</v>
      </c>
      <c r="C2936" s="11">
        <v>63.11</v>
      </c>
      <c r="D2936" s="12">
        <v>63.107999999999997</v>
      </c>
      <c r="E2936" s="9" t="str">
        <f t="shared" si="209"/>
        <v/>
      </c>
      <c r="F2936" s="9" t="str">
        <f t="shared" si="210"/>
        <v/>
      </c>
      <c r="G2936" s="9" t="str">
        <f t="shared" si="211"/>
        <v/>
      </c>
      <c r="H2936" s="13">
        <v>-5</v>
      </c>
      <c r="I2936" s="13" t="str">
        <f t="shared" si="207"/>
        <v/>
      </c>
      <c r="J2936" s="13" t="str">
        <f t="shared" si="208"/>
        <v/>
      </c>
      <c r="K2936" s="13">
        <v>-5</v>
      </c>
      <c r="P2936" s="6"/>
    </row>
    <row r="2937" spans="1:16" hidden="1" x14ac:dyDescent="0.25">
      <c r="A2937" s="7">
        <v>40665</v>
      </c>
      <c r="B2937" s="8">
        <v>900</v>
      </c>
      <c r="C2937" s="11">
        <v>61.2</v>
      </c>
      <c r="D2937" s="12">
        <v>61.197000000000003</v>
      </c>
      <c r="E2937" s="9" t="str">
        <f t="shared" si="209"/>
        <v/>
      </c>
      <c r="F2937" s="9" t="str">
        <f t="shared" si="210"/>
        <v/>
      </c>
      <c r="G2937" s="9" t="str">
        <f t="shared" si="211"/>
        <v/>
      </c>
      <c r="H2937" s="13">
        <v>-5</v>
      </c>
      <c r="I2937" s="13" t="str">
        <f t="shared" ref="I2937:I3000" si="212">IF(A2937=A2938,"",MAX(G2937-H2937,0))</f>
        <v/>
      </c>
      <c r="J2937" s="13" t="str">
        <f t="shared" ref="J2937:J3000" si="213">IF(A2937=A2938,"",I2937*10*24)</f>
        <v/>
      </c>
      <c r="K2937" s="13">
        <v>-5</v>
      </c>
      <c r="P2937" s="5"/>
    </row>
    <row r="2938" spans="1:16" hidden="1" x14ac:dyDescent="0.25">
      <c r="A2938" s="7">
        <v>40665</v>
      </c>
      <c r="B2938" s="8">
        <v>1000</v>
      </c>
      <c r="C2938" s="11">
        <v>59.98</v>
      </c>
      <c r="D2938" s="12">
        <v>59.98</v>
      </c>
      <c r="E2938" s="9" t="str">
        <f t="shared" si="209"/>
        <v/>
      </c>
      <c r="F2938" s="9" t="str">
        <f t="shared" si="210"/>
        <v/>
      </c>
      <c r="G2938" s="9" t="str">
        <f t="shared" si="211"/>
        <v/>
      </c>
      <c r="H2938" s="13">
        <v>-5</v>
      </c>
      <c r="I2938" s="13" t="str">
        <f t="shared" si="212"/>
        <v/>
      </c>
      <c r="J2938" s="13" t="str">
        <f t="shared" si="213"/>
        <v/>
      </c>
      <c r="K2938" s="13">
        <v>-5</v>
      </c>
      <c r="P2938" s="6"/>
    </row>
    <row r="2939" spans="1:16" hidden="1" x14ac:dyDescent="0.25">
      <c r="A2939" s="7">
        <v>40665</v>
      </c>
      <c r="B2939" s="8">
        <v>1100</v>
      </c>
      <c r="C2939" s="11">
        <v>60</v>
      </c>
      <c r="D2939" s="12">
        <v>60</v>
      </c>
      <c r="E2939" s="9" t="str">
        <f t="shared" si="209"/>
        <v/>
      </c>
      <c r="F2939" s="9" t="str">
        <f t="shared" si="210"/>
        <v/>
      </c>
      <c r="G2939" s="9" t="str">
        <f t="shared" si="211"/>
        <v/>
      </c>
      <c r="H2939" s="13">
        <v>-5</v>
      </c>
      <c r="I2939" s="13" t="str">
        <f t="shared" si="212"/>
        <v/>
      </c>
      <c r="J2939" s="13" t="str">
        <f t="shared" si="213"/>
        <v/>
      </c>
      <c r="K2939" s="13">
        <v>-5</v>
      </c>
      <c r="P2939" s="5"/>
    </row>
    <row r="2940" spans="1:16" hidden="1" x14ac:dyDescent="0.25">
      <c r="A2940" s="7">
        <v>40665</v>
      </c>
      <c r="B2940" s="8">
        <v>1200</v>
      </c>
      <c r="C2940" s="11">
        <v>58.99</v>
      </c>
      <c r="D2940" s="12">
        <v>58.991999999999997</v>
      </c>
      <c r="E2940" s="9" t="str">
        <f t="shared" si="209"/>
        <v/>
      </c>
      <c r="F2940" s="9" t="str">
        <f t="shared" si="210"/>
        <v/>
      </c>
      <c r="G2940" s="9" t="str">
        <f t="shared" si="211"/>
        <v/>
      </c>
      <c r="H2940" s="13">
        <v>-5</v>
      </c>
      <c r="I2940" s="13" t="str">
        <f t="shared" si="212"/>
        <v/>
      </c>
      <c r="J2940" s="13" t="str">
        <f t="shared" si="213"/>
        <v/>
      </c>
      <c r="K2940" s="13">
        <v>-5</v>
      </c>
      <c r="P2940" s="6"/>
    </row>
    <row r="2941" spans="1:16" hidden="1" x14ac:dyDescent="0.25">
      <c r="A2941" s="7">
        <v>40665</v>
      </c>
      <c r="B2941" s="8">
        <v>1300</v>
      </c>
      <c r="C2941" s="11">
        <v>60</v>
      </c>
      <c r="D2941" s="12">
        <v>60</v>
      </c>
      <c r="E2941" s="9" t="str">
        <f t="shared" si="209"/>
        <v/>
      </c>
      <c r="F2941" s="9" t="str">
        <f t="shared" si="210"/>
        <v/>
      </c>
      <c r="G2941" s="9" t="str">
        <f t="shared" si="211"/>
        <v/>
      </c>
      <c r="H2941" s="13">
        <v>-5</v>
      </c>
      <c r="I2941" s="13" t="str">
        <f t="shared" si="212"/>
        <v/>
      </c>
      <c r="J2941" s="13" t="str">
        <f t="shared" si="213"/>
        <v/>
      </c>
      <c r="K2941" s="13">
        <v>-5</v>
      </c>
      <c r="P2941" s="5"/>
    </row>
    <row r="2942" spans="1:16" hidden="1" x14ac:dyDescent="0.25">
      <c r="A2942" s="7">
        <v>40665</v>
      </c>
      <c r="B2942" s="8">
        <v>1400</v>
      </c>
      <c r="C2942" s="11">
        <v>57.67</v>
      </c>
      <c r="D2942" s="12">
        <v>57.667999999999999</v>
      </c>
      <c r="E2942" s="9" t="str">
        <f t="shared" si="209"/>
        <v/>
      </c>
      <c r="F2942" s="9" t="str">
        <f t="shared" si="210"/>
        <v/>
      </c>
      <c r="G2942" s="9" t="str">
        <f t="shared" si="211"/>
        <v/>
      </c>
      <c r="H2942" s="13">
        <v>-5</v>
      </c>
      <c r="I2942" s="13" t="str">
        <f t="shared" si="212"/>
        <v/>
      </c>
      <c r="J2942" s="13" t="str">
        <f t="shared" si="213"/>
        <v/>
      </c>
      <c r="K2942" s="13">
        <v>-5</v>
      </c>
      <c r="P2942" s="6"/>
    </row>
    <row r="2943" spans="1:16" hidden="1" x14ac:dyDescent="0.25">
      <c r="A2943" s="7">
        <v>40665</v>
      </c>
      <c r="B2943" s="8">
        <v>1500</v>
      </c>
      <c r="C2943" s="11">
        <v>56.95</v>
      </c>
      <c r="D2943" s="12">
        <v>56.948999999999998</v>
      </c>
      <c r="E2943" s="9" t="str">
        <f t="shared" si="209"/>
        <v/>
      </c>
      <c r="F2943" s="9" t="str">
        <f t="shared" si="210"/>
        <v/>
      </c>
      <c r="G2943" s="9" t="str">
        <f t="shared" si="211"/>
        <v/>
      </c>
      <c r="H2943" s="13">
        <v>-5</v>
      </c>
      <c r="I2943" s="13" t="str">
        <f t="shared" si="212"/>
        <v/>
      </c>
      <c r="J2943" s="13" t="str">
        <f t="shared" si="213"/>
        <v/>
      </c>
      <c r="K2943" s="13">
        <v>-5</v>
      </c>
      <c r="P2943" s="5"/>
    </row>
    <row r="2944" spans="1:16" hidden="1" x14ac:dyDescent="0.25">
      <c r="A2944" s="7">
        <v>40665</v>
      </c>
      <c r="B2944" s="8">
        <v>1600</v>
      </c>
      <c r="C2944" s="11">
        <v>55.64</v>
      </c>
      <c r="D2944" s="12">
        <v>55.64</v>
      </c>
      <c r="E2944" s="9" t="str">
        <f t="shared" si="209"/>
        <v/>
      </c>
      <c r="F2944" s="9" t="str">
        <f t="shared" si="210"/>
        <v/>
      </c>
      <c r="G2944" s="9" t="str">
        <f t="shared" si="211"/>
        <v/>
      </c>
      <c r="H2944" s="13">
        <v>-5</v>
      </c>
      <c r="I2944" s="13" t="str">
        <f t="shared" si="212"/>
        <v/>
      </c>
      <c r="J2944" s="13" t="str">
        <f t="shared" si="213"/>
        <v/>
      </c>
      <c r="K2944" s="13">
        <v>-5</v>
      </c>
      <c r="P2944" s="6"/>
    </row>
    <row r="2945" spans="1:16" hidden="1" x14ac:dyDescent="0.25">
      <c r="A2945" s="7">
        <v>40665</v>
      </c>
      <c r="B2945" s="8">
        <v>1700</v>
      </c>
      <c r="C2945" s="11">
        <v>56.12</v>
      </c>
      <c r="D2945" s="12">
        <v>56.122999999999998</v>
      </c>
      <c r="E2945" s="9" t="str">
        <f t="shared" si="209"/>
        <v/>
      </c>
      <c r="F2945" s="9" t="str">
        <f t="shared" si="210"/>
        <v/>
      </c>
      <c r="G2945" s="9" t="str">
        <f t="shared" si="211"/>
        <v/>
      </c>
      <c r="H2945" s="13">
        <v>-5</v>
      </c>
      <c r="I2945" s="13" t="str">
        <f t="shared" si="212"/>
        <v/>
      </c>
      <c r="J2945" s="13" t="str">
        <f t="shared" si="213"/>
        <v/>
      </c>
      <c r="K2945" s="13">
        <v>-5</v>
      </c>
      <c r="P2945" s="5"/>
    </row>
    <row r="2946" spans="1:16" hidden="1" x14ac:dyDescent="0.25">
      <c r="A2946" s="7">
        <v>40665</v>
      </c>
      <c r="B2946" s="8">
        <v>1800</v>
      </c>
      <c r="C2946" s="11">
        <v>59.94</v>
      </c>
      <c r="D2946" s="12">
        <v>59.94</v>
      </c>
      <c r="E2946" s="9" t="str">
        <f t="shared" si="209"/>
        <v/>
      </c>
      <c r="F2946" s="9" t="str">
        <f t="shared" si="210"/>
        <v/>
      </c>
      <c r="G2946" s="9" t="str">
        <f t="shared" si="211"/>
        <v/>
      </c>
      <c r="H2946" s="13">
        <v>-5</v>
      </c>
      <c r="I2946" s="13" t="str">
        <f t="shared" si="212"/>
        <v/>
      </c>
      <c r="J2946" s="13" t="str">
        <f t="shared" si="213"/>
        <v/>
      </c>
      <c r="K2946" s="13">
        <v>-5</v>
      </c>
      <c r="P2946" s="6"/>
    </row>
    <row r="2947" spans="1:16" hidden="1" x14ac:dyDescent="0.25">
      <c r="A2947" s="7">
        <v>40665</v>
      </c>
      <c r="B2947" s="8">
        <v>1900</v>
      </c>
      <c r="C2947" s="11">
        <v>58.96</v>
      </c>
      <c r="D2947" s="12">
        <v>58.96</v>
      </c>
      <c r="E2947" s="9" t="str">
        <f t="shared" si="209"/>
        <v/>
      </c>
      <c r="F2947" s="9" t="str">
        <f t="shared" si="210"/>
        <v/>
      </c>
      <c r="G2947" s="9" t="str">
        <f t="shared" si="211"/>
        <v/>
      </c>
      <c r="H2947" s="13">
        <v>-5</v>
      </c>
      <c r="I2947" s="13" t="str">
        <f t="shared" si="212"/>
        <v/>
      </c>
      <c r="J2947" s="13" t="str">
        <f t="shared" si="213"/>
        <v/>
      </c>
      <c r="K2947" s="13">
        <v>-5</v>
      </c>
      <c r="P2947" s="5"/>
    </row>
    <row r="2948" spans="1:16" hidden="1" x14ac:dyDescent="0.25">
      <c r="A2948" s="7">
        <v>40665</v>
      </c>
      <c r="B2948" s="8">
        <v>2000</v>
      </c>
      <c r="C2948" s="11">
        <v>59.94</v>
      </c>
      <c r="D2948" s="12">
        <v>57.067</v>
      </c>
      <c r="E2948" s="9" t="str">
        <f t="shared" si="209"/>
        <v/>
      </c>
      <c r="F2948" s="9" t="str">
        <f t="shared" si="210"/>
        <v/>
      </c>
      <c r="G2948" s="9" t="str">
        <f t="shared" si="211"/>
        <v/>
      </c>
      <c r="H2948" s="13">
        <v>-5</v>
      </c>
      <c r="I2948" s="13" t="str">
        <f t="shared" si="212"/>
        <v/>
      </c>
      <c r="J2948" s="13" t="str">
        <f t="shared" si="213"/>
        <v/>
      </c>
      <c r="K2948" s="13">
        <v>-5</v>
      </c>
      <c r="P2948" s="6"/>
    </row>
    <row r="2949" spans="1:16" hidden="1" x14ac:dyDescent="0.25">
      <c r="A2949" s="7">
        <v>40665</v>
      </c>
      <c r="B2949" s="8">
        <v>2100</v>
      </c>
      <c r="C2949" s="11">
        <v>58.72</v>
      </c>
      <c r="D2949" s="12">
        <v>55.667000000000002</v>
      </c>
      <c r="E2949" s="9" t="str">
        <f t="shared" si="209"/>
        <v/>
      </c>
      <c r="F2949" s="9" t="str">
        <f t="shared" si="210"/>
        <v/>
      </c>
      <c r="G2949" s="9" t="str">
        <f t="shared" si="211"/>
        <v/>
      </c>
      <c r="H2949" s="13">
        <v>-5</v>
      </c>
      <c r="I2949" s="13" t="str">
        <f t="shared" si="212"/>
        <v/>
      </c>
      <c r="J2949" s="13" t="str">
        <f t="shared" si="213"/>
        <v/>
      </c>
      <c r="K2949" s="13">
        <v>-5</v>
      </c>
      <c r="P2949" s="5"/>
    </row>
    <row r="2950" spans="1:16" hidden="1" x14ac:dyDescent="0.25">
      <c r="A2950" s="7">
        <v>40665</v>
      </c>
      <c r="B2950" s="8">
        <v>2200</v>
      </c>
      <c r="C2950" s="11">
        <v>56.74</v>
      </c>
      <c r="D2950" s="12">
        <v>56.738999999999997</v>
      </c>
      <c r="E2950" s="9" t="str">
        <f t="shared" si="209"/>
        <v/>
      </c>
      <c r="F2950" s="9" t="str">
        <f t="shared" si="210"/>
        <v/>
      </c>
      <c r="G2950" s="9" t="str">
        <f t="shared" si="211"/>
        <v/>
      </c>
      <c r="H2950" s="13">
        <v>-5</v>
      </c>
      <c r="I2950" s="13" t="str">
        <f t="shared" si="212"/>
        <v/>
      </c>
      <c r="J2950" s="13" t="str">
        <f t="shared" si="213"/>
        <v/>
      </c>
      <c r="K2950" s="13">
        <v>-5</v>
      </c>
      <c r="P2950" s="6"/>
    </row>
    <row r="2951" spans="1:16" hidden="1" x14ac:dyDescent="0.25">
      <c r="A2951" s="7">
        <v>40665</v>
      </c>
      <c r="B2951" s="8">
        <v>2300</v>
      </c>
      <c r="C2951" s="11">
        <v>51.36</v>
      </c>
      <c r="D2951" s="12">
        <v>51.359000000000002</v>
      </c>
      <c r="E2951" s="9">
        <f t="shared" si="209"/>
        <v>54.384583333333332</v>
      </c>
      <c r="F2951" s="9">
        <f t="shared" si="210"/>
        <v>50.102999999999987</v>
      </c>
      <c r="G2951" s="9">
        <f t="shared" si="211"/>
        <v>4.2815833333333444</v>
      </c>
      <c r="H2951" s="13">
        <v>-5</v>
      </c>
      <c r="I2951" s="13">
        <f t="shared" si="212"/>
        <v>9.2815833333333444</v>
      </c>
      <c r="J2951" s="13">
        <f t="shared" si="213"/>
        <v>2227.5800000000027</v>
      </c>
      <c r="K2951" s="13">
        <v>-5</v>
      </c>
      <c r="P2951" s="5"/>
    </row>
    <row r="2952" spans="1:16" hidden="1" x14ac:dyDescent="0.25">
      <c r="A2952" s="7">
        <v>40666</v>
      </c>
      <c r="B2952" s="8">
        <v>0</v>
      </c>
      <c r="C2952" s="11">
        <v>48.75</v>
      </c>
      <c r="D2952" s="12">
        <v>48.75</v>
      </c>
      <c r="E2952" s="9" t="str">
        <f t="shared" si="209"/>
        <v/>
      </c>
      <c r="F2952" s="9" t="str">
        <f t="shared" si="210"/>
        <v/>
      </c>
      <c r="G2952" s="9" t="str">
        <f t="shared" si="211"/>
        <v/>
      </c>
      <c r="H2952" s="13">
        <v>-5</v>
      </c>
      <c r="I2952" s="13" t="str">
        <f t="shared" si="212"/>
        <v/>
      </c>
      <c r="J2952" s="13" t="str">
        <f t="shared" si="213"/>
        <v/>
      </c>
      <c r="K2952" s="13">
        <v>-5</v>
      </c>
      <c r="P2952" s="6"/>
    </row>
    <row r="2953" spans="1:16" hidden="1" x14ac:dyDescent="0.25">
      <c r="A2953" s="7">
        <v>40666</v>
      </c>
      <c r="B2953" s="8">
        <v>100</v>
      </c>
      <c r="C2953" s="11">
        <v>46</v>
      </c>
      <c r="D2953" s="12">
        <v>46</v>
      </c>
      <c r="E2953" s="9" t="str">
        <f t="shared" si="209"/>
        <v/>
      </c>
      <c r="F2953" s="9" t="str">
        <f t="shared" si="210"/>
        <v/>
      </c>
      <c r="G2953" s="9" t="str">
        <f t="shared" si="211"/>
        <v/>
      </c>
      <c r="H2953" s="13">
        <v>-5</v>
      </c>
      <c r="I2953" s="13" t="str">
        <f t="shared" si="212"/>
        <v/>
      </c>
      <c r="J2953" s="13" t="str">
        <f t="shared" si="213"/>
        <v/>
      </c>
      <c r="K2953" s="13">
        <v>-5</v>
      </c>
      <c r="P2953" s="5"/>
    </row>
    <row r="2954" spans="1:16" hidden="1" x14ac:dyDescent="0.25">
      <c r="A2954" s="7">
        <v>40666</v>
      </c>
      <c r="B2954" s="8">
        <v>200</v>
      </c>
      <c r="C2954" s="11">
        <v>44.53</v>
      </c>
      <c r="D2954" s="12">
        <v>43.131</v>
      </c>
      <c r="E2954" s="9" t="str">
        <f t="shared" si="209"/>
        <v/>
      </c>
      <c r="F2954" s="9" t="str">
        <f t="shared" si="210"/>
        <v/>
      </c>
      <c r="G2954" s="9" t="str">
        <f t="shared" si="211"/>
        <v/>
      </c>
      <c r="H2954" s="13">
        <v>-5</v>
      </c>
      <c r="I2954" s="13" t="str">
        <f t="shared" si="212"/>
        <v/>
      </c>
      <c r="J2954" s="13" t="str">
        <f t="shared" si="213"/>
        <v/>
      </c>
      <c r="K2954" s="13">
        <v>-5</v>
      </c>
      <c r="P2954" s="6"/>
    </row>
    <row r="2955" spans="1:16" hidden="1" x14ac:dyDescent="0.25">
      <c r="A2955" s="7">
        <v>40666</v>
      </c>
      <c r="B2955" s="8">
        <v>300</v>
      </c>
      <c r="C2955" s="11">
        <v>45.95</v>
      </c>
      <c r="D2955" s="12">
        <v>38.215000000000003</v>
      </c>
      <c r="E2955" s="9" t="str">
        <f t="shared" si="209"/>
        <v/>
      </c>
      <c r="F2955" s="9" t="str">
        <f t="shared" si="210"/>
        <v/>
      </c>
      <c r="G2955" s="9" t="str">
        <f t="shared" si="211"/>
        <v/>
      </c>
      <c r="H2955" s="13">
        <v>-5</v>
      </c>
      <c r="I2955" s="13" t="str">
        <f t="shared" si="212"/>
        <v/>
      </c>
      <c r="J2955" s="13" t="str">
        <f t="shared" si="213"/>
        <v/>
      </c>
      <c r="K2955" s="13">
        <v>-5</v>
      </c>
      <c r="P2955" s="5"/>
    </row>
    <row r="2956" spans="1:16" hidden="1" x14ac:dyDescent="0.25">
      <c r="A2956" s="7">
        <v>40666</v>
      </c>
      <c r="B2956" s="8">
        <v>400</v>
      </c>
      <c r="C2956" s="11">
        <v>46.54</v>
      </c>
      <c r="D2956" s="12">
        <v>38.447000000000003</v>
      </c>
      <c r="E2956" s="9" t="str">
        <f t="shared" si="209"/>
        <v/>
      </c>
      <c r="F2956" s="9" t="str">
        <f t="shared" si="210"/>
        <v/>
      </c>
      <c r="G2956" s="9" t="str">
        <f t="shared" si="211"/>
        <v/>
      </c>
      <c r="H2956" s="13">
        <v>-5</v>
      </c>
      <c r="I2956" s="13" t="str">
        <f t="shared" si="212"/>
        <v/>
      </c>
      <c r="J2956" s="13" t="str">
        <f t="shared" si="213"/>
        <v/>
      </c>
      <c r="K2956" s="13">
        <v>-5</v>
      </c>
      <c r="P2956" s="6"/>
    </row>
    <row r="2957" spans="1:16" hidden="1" x14ac:dyDescent="0.25">
      <c r="A2957" s="7">
        <v>40666</v>
      </c>
      <c r="B2957" s="8">
        <v>500</v>
      </c>
      <c r="C2957" s="11">
        <v>48.17</v>
      </c>
      <c r="D2957" s="12">
        <v>45.671999999999997</v>
      </c>
      <c r="E2957" s="9" t="str">
        <f t="shared" si="209"/>
        <v/>
      </c>
      <c r="F2957" s="9" t="str">
        <f t="shared" si="210"/>
        <v/>
      </c>
      <c r="G2957" s="9" t="str">
        <f t="shared" si="211"/>
        <v/>
      </c>
      <c r="H2957" s="13">
        <v>-5</v>
      </c>
      <c r="I2957" s="13" t="str">
        <f t="shared" si="212"/>
        <v/>
      </c>
      <c r="J2957" s="13" t="str">
        <f t="shared" si="213"/>
        <v/>
      </c>
      <c r="K2957" s="13">
        <v>-5</v>
      </c>
      <c r="P2957" s="5"/>
    </row>
    <row r="2958" spans="1:16" hidden="1" x14ac:dyDescent="0.25">
      <c r="A2958" s="7">
        <v>40666</v>
      </c>
      <c r="B2958" s="8">
        <v>600</v>
      </c>
      <c r="C2958" s="11">
        <v>58.3</v>
      </c>
      <c r="D2958" s="12">
        <v>53.917999999999999</v>
      </c>
      <c r="E2958" s="9" t="str">
        <f t="shared" si="209"/>
        <v/>
      </c>
      <c r="F2958" s="9" t="str">
        <f t="shared" si="210"/>
        <v/>
      </c>
      <c r="G2958" s="9" t="str">
        <f t="shared" si="211"/>
        <v/>
      </c>
      <c r="H2958" s="13">
        <v>-5</v>
      </c>
      <c r="I2958" s="13" t="str">
        <f t="shared" si="212"/>
        <v/>
      </c>
      <c r="J2958" s="13" t="str">
        <f t="shared" si="213"/>
        <v/>
      </c>
      <c r="K2958" s="13">
        <v>-5</v>
      </c>
      <c r="P2958" s="6"/>
    </row>
    <row r="2959" spans="1:16" hidden="1" x14ac:dyDescent="0.25">
      <c r="A2959" s="7">
        <v>40666</v>
      </c>
      <c r="B2959" s="8">
        <v>700</v>
      </c>
      <c r="C2959" s="11">
        <v>67.989999999999995</v>
      </c>
      <c r="D2959" s="12">
        <v>63.142000000000003</v>
      </c>
      <c r="E2959" s="9" t="str">
        <f t="shared" si="209"/>
        <v/>
      </c>
      <c r="F2959" s="9" t="str">
        <f t="shared" si="210"/>
        <v/>
      </c>
      <c r="G2959" s="9" t="str">
        <f t="shared" si="211"/>
        <v/>
      </c>
      <c r="H2959" s="13">
        <v>-5</v>
      </c>
      <c r="I2959" s="13" t="str">
        <f t="shared" si="212"/>
        <v/>
      </c>
      <c r="J2959" s="13" t="str">
        <f t="shared" si="213"/>
        <v/>
      </c>
      <c r="K2959" s="13">
        <v>-5</v>
      </c>
      <c r="P2959" s="5"/>
    </row>
    <row r="2960" spans="1:16" hidden="1" x14ac:dyDescent="0.25">
      <c r="A2960" s="7">
        <v>40666</v>
      </c>
      <c r="B2960" s="8">
        <v>800</v>
      </c>
      <c r="C2960" s="11">
        <v>70</v>
      </c>
      <c r="D2960" s="12">
        <v>69.367999999999995</v>
      </c>
      <c r="E2960" s="9" t="str">
        <f t="shared" si="209"/>
        <v/>
      </c>
      <c r="F2960" s="9" t="str">
        <f t="shared" si="210"/>
        <v/>
      </c>
      <c r="G2960" s="9" t="str">
        <f t="shared" si="211"/>
        <v/>
      </c>
      <c r="H2960" s="13">
        <v>-5</v>
      </c>
      <c r="I2960" s="13" t="str">
        <f t="shared" si="212"/>
        <v/>
      </c>
      <c r="J2960" s="13" t="str">
        <f t="shared" si="213"/>
        <v/>
      </c>
      <c r="K2960" s="13">
        <v>-5</v>
      </c>
      <c r="P2960" s="6"/>
    </row>
    <row r="2961" spans="1:16" hidden="1" x14ac:dyDescent="0.25">
      <c r="A2961" s="7">
        <v>40666</v>
      </c>
      <c r="B2961" s="8">
        <v>900</v>
      </c>
      <c r="C2961" s="11">
        <v>68.3</v>
      </c>
      <c r="D2961" s="12">
        <v>66.445999999999998</v>
      </c>
      <c r="E2961" s="9" t="str">
        <f t="shared" si="209"/>
        <v/>
      </c>
      <c r="F2961" s="9" t="str">
        <f t="shared" si="210"/>
        <v/>
      </c>
      <c r="G2961" s="9" t="str">
        <f t="shared" si="211"/>
        <v/>
      </c>
      <c r="H2961" s="13">
        <v>-5</v>
      </c>
      <c r="I2961" s="13" t="str">
        <f t="shared" si="212"/>
        <v/>
      </c>
      <c r="J2961" s="13" t="str">
        <f t="shared" si="213"/>
        <v/>
      </c>
      <c r="K2961" s="13">
        <v>-5</v>
      </c>
      <c r="P2961" s="5"/>
    </row>
    <row r="2962" spans="1:16" hidden="1" x14ac:dyDescent="0.25">
      <c r="A2962" s="7">
        <v>40666</v>
      </c>
      <c r="B2962" s="8">
        <v>1000</v>
      </c>
      <c r="C2962" s="11">
        <v>68.59</v>
      </c>
      <c r="D2962" s="12">
        <v>68.59</v>
      </c>
      <c r="E2962" s="9" t="str">
        <f t="shared" si="209"/>
        <v/>
      </c>
      <c r="F2962" s="9" t="str">
        <f t="shared" si="210"/>
        <v/>
      </c>
      <c r="G2962" s="9" t="str">
        <f t="shared" si="211"/>
        <v/>
      </c>
      <c r="H2962" s="13">
        <v>-5</v>
      </c>
      <c r="I2962" s="13" t="str">
        <f t="shared" si="212"/>
        <v/>
      </c>
      <c r="J2962" s="13" t="str">
        <f t="shared" si="213"/>
        <v/>
      </c>
      <c r="K2962" s="13">
        <v>-5</v>
      </c>
      <c r="P2962" s="6"/>
    </row>
    <row r="2963" spans="1:16" hidden="1" x14ac:dyDescent="0.25">
      <c r="A2963" s="7">
        <v>40666</v>
      </c>
      <c r="B2963" s="8">
        <v>1100</v>
      </c>
      <c r="C2963" s="11">
        <v>71.510000000000005</v>
      </c>
      <c r="D2963" s="12">
        <v>71.510000000000005</v>
      </c>
      <c r="E2963" s="9" t="str">
        <f t="shared" si="209"/>
        <v/>
      </c>
      <c r="F2963" s="9" t="str">
        <f t="shared" si="210"/>
        <v/>
      </c>
      <c r="G2963" s="9" t="str">
        <f t="shared" si="211"/>
        <v/>
      </c>
      <c r="H2963" s="13">
        <v>-5</v>
      </c>
      <c r="I2963" s="13" t="str">
        <f t="shared" si="212"/>
        <v/>
      </c>
      <c r="J2963" s="13" t="str">
        <f t="shared" si="213"/>
        <v/>
      </c>
      <c r="K2963" s="13">
        <v>-5</v>
      </c>
      <c r="P2963" s="5"/>
    </row>
    <row r="2964" spans="1:16" hidden="1" x14ac:dyDescent="0.25">
      <c r="A2964" s="7">
        <v>40666</v>
      </c>
      <c r="B2964" s="8">
        <v>1200</v>
      </c>
      <c r="C2964" s="11">
        <v>71.489999999999995</v>
      </c>
      <c r="D2964" s="12">
        <v>71.486000000000004</v>
      </c>
      <c r="E2964" s="9" t="str">
        <f t="shared" si="209"/>
        <v/>
      </c>
      <c r="F2964" s="9" t="str">
        <f t="shared" si="210"/>
        <v/>
      </c>
      <c r="G2964" s="9" t="str">
        <f t="shared" si="211"/>
        <v/>
      </c>
      <c r="H2964" s="13">
        <v>-5</v>
      </c>
      <c r="I2964" s="13" t="str">
        <f t="shared" si="212"/>
        <v/>
      </c>
      <c r="J2964" s="13" t="str">
        <f t="shared" si="213"/>
        <v/>
      </c>
      <c r="K2964" s="13">
        <v>-5</v>
      </c>
      <c r="P2964" s="6"/>
    </row>
    <row r="2965" spans="1:16" hidden="1" x14ac:dyDescent="0.25">
      <c r="A2965" s="7">
        <v>40666</v>
      </c>
      <c r="B2965" s="8">
        <v>1300</v>
      </c>
      <c r="C2965" s="11">
        <v>69.959999999999994</v>
      </c>
      <c r="D2965" s="12">
        <v>69.959000000000003</v>
      </c>
      <c r="E2965" s="9" t="str">
        <f t="shared" si="209"/>
        <v/>
      </c>
      <c r="F2965" s="9" t="str">
        <f t="shared" si="210"/>
        <v/>
      </c>
      <c r="G2965" s="9" t="str">
        <f t="shared" si="211"/>
        <v/>
      </c>
      <c r="H2965" s="13">
        <v>-5</v>
      </c>
      <c r="I2965" s="13" t="str">
        <f t="shared" si="212"/>
        <v/>
      </c>
      <c r="J2965" s="13" t="str">
        <f t="shared" si="213"/>
        <v/>
      </c>
      <c r="K2965" s="13">
        <v>-5</v>
      </c>
      <c r="P2965" s="5"/>
    </row>
    <row r="2966" spans="1:16" hidden="1" x14ac:dyDescent="0.25">
      <c r="A2966" s="7">
        <v>40666</v>
      </c>
      <c r="B2966" s="8">
        <v>1400</v>
      </c>
      <c r="C2966" s="11">
        <v>68</v>
      </c>
      <c r="D2966" s="12">
        <v>68.004000000000005</v>
      </c>
      <c r="E2966" s="9" t="str">
        <f t="shared" si="209"/>
        <v/>
      </c>
      <c r="F2966" s="9" t="str">
        <f t="shared" si="210"/>
        <v/>
      </c>
      <c r="G2966" s="9" t="str">
        <f t="shared" si="211"/>
        <v/>
      </c>
      <c r="H2966" s="13">
        <v>-5</v>
      </c>
      <c r="I2966" s="13" t="str">
        <f t="shared" si="212"/>
        <v/>
      </c>
      <c r="J2966" s="13" t="str">
        <f t="shared" si="213"/>
        <v/>
      </c>
      <c r="K2966" s="13">
        <v>-5</v>
      </c>
      <c r="P2966" s="6"/>
    </row>
    <row r="2967" spans="1:16" hidden="1" x14ac:dyDescent="0.25">
      <c r="A2967" s="7">
        <v>40666</v>
      </c>
      <c r="B2967" s="8">
        <v>1500</v>
      </c>
      <c r="C2967" s="11">
        <v>64.650000000000006</v>
      </c>
      <c r="D2967" s="12">
        <v>64.646000000000001</v>
      </c>
      <c r="E2967" s="9" t="str">
        <f t="shared" si="209"/>
        <v/>
      </c>
      <c r="F2967" s="9" t="str">
        <f t="shared" si="210"/>
        <v/>
      </c>
      <c r="G2967" s="9" t="str">
        <f t="shared" si="211"/>
        <v/>
      </c>
      <c r="H2967" s="13">
        <v>-5</v>
      </c>
      <c r="I2967" s="13" t="str">
        <f t="shared" si="212"/>
        <v/>
      </c>
      <c r="J2967" s="13" t="str">
        <f t="shared" si="213"/>
        <v/>
      </c>
      <c r="K2967" s="13">
        <v>-5</v>
      </c>
      <c r="P2967" s="5"/>
    </row>
    <row r="2968" spans="1:16" hidden="1" x14ac:dyDescent="0.25">
      <c r="A2968" s="7">
        <v>40666</v>
      </c>
      <c r="B2968" s="8">
        <v>1600</v>
      </c>
      <c r="C2968" s="11">
        <v>58.99</v>
      </c>
      <c r="D2968" s="12">
        <v>58.985999999999997</v>
      </c>
      <c r="E2968" s="9" t="str">
        <f t="shared" si="209"/>
        <v/>
      </c>
      <c r="F2968" s="9" t="str">
        <f t="shared" si="210"/>
        <v/>
      </c>
      <c r="G2968" s="9" t="str">
        <f t="shared" si="211"/>
        <v/>
      </c>
      <c r="H2968" s="13">
        <v>-5</v>
      </c>
      <c r="I2968" s="13" t="str">
        <f t="shared" si="212"/>
        <v/>
      </c>
      <c r="J2968" s="13" t="str">
        <f t="shared" si="213"/>
        <v/>
      </c>
      <c r="K2968" s="13">
        <v>-5</v>
      </c>
      <c r="P2968" s="6"/>
    </row>
    <row r="2969" spans="1:16" hidden="1" x14ac:dyDescent="0.25">
      <c r="A2969" s="7">
        <v>40666</v>
      </c>
      <c r="B2969" s="8">
        <v>1700</v>
      </c>
      <c r="C2969" s="11">
        <v>59.3</v>
      </c>
      <c r="D2969" s="12">
        <v>59.305</v>
      </c>
      <c r="E2969" s="9" t="str">
        <f t="shared" si="209"/>
        <v/>
      </c>
      <c r="F2969" s="9" t="str">
        <f t="shared" si="210"/>
        <v/>
      </c>
      <c r="G2969" s="9" t="str">
        <f t="shared" si="211"/>
        <v/>
      </c>
      <c r="H2969" s="13">
        <v>-5</v>
      </c>
      <c r="I2969" s="13" t="str">
        <f t="shared" si="212"/>
        <v/>
      </c>
      <c r="J2969" s="13" t="str">
        <f t="shared" si="213"/>
        <v/>
      </c>
      <c r="K2969" s="13">
        <v>-5</v>
      </c>
      <c r="P2969" s="5"/>
    </row>
    <row r="2970" spans="1:16" hidden="1" x14ac:dyDescent="0.25">
      <c r="A2970" s="7">
        <v>40666</v>
      </c>
      <c r="B2970" s="8">
        <v>1800</v>
      </c>
      <c r="C2970" s="11">
        <v>67.52</v>
      </c>
      <c r="D2970" s="12">
        <v>67.52</v>
      </c>
      <c r="E2970" s="9" t="str">
        <f t="shared" si="209"/>
        <v/>
      </c>
      <c r="F2970" s="9" t="str">
        <f t="shared" si="210"/>
        <v/>
      </c>
      <c r="G2970" s="9" t="str">
        <f t="shared" si="211"/>
        <v/>
      </c>
      <c r="H2970" s="13">
        <v>-5</v>
      </c>
      <c r="I2970" s="13" t="str">
        <f t="shared" si="212"/>
        <v/>
      </c>
      <c r="J2970" s="13" t="str">
        <f t="shared" si="213"/>
        <v/>
      </c>
      <c r="K2970" s="13">
        <v>-5</v>
      </c>
      <c r="P2970" s="6"/>
    </row>
    <row r="2971" spans="1:16" hidden="1" x14ac:dyDescent="0.25">
      <c r="A2971" s="7">
        <v>40666</v>
      </c>
      <c r="B2971" s="8">
        <v>1900</v>
      </c>
      <c r="C2971" s="11">
        <v>69.260000000000005</v>
      </c>
      <c r="D2971" s="12">
        <v>63.182000000000002</v>
      </c>
      <c r="E2971" s="9" t="str">
        <f t="shared" si="209"/>
        <v/>
      </c>
      <c r="F2971" s="9" t="str">
        <f t="shared" si="210"/>
        <v/>
      </c>
      <c r="G2971" s="9" t="str">
        <f t="shared" si="211"/>
        <v/>
      </c>
      <c r="H2971" s="13">
        <v>-5</v>
      </c>
      <c r="I2971" s="13" t="str">
        <f t="shared" si="212"/>
        <v/>
      </c>
      <c r="J2971" s="13" t="str">
        <f t="shared" si="213"/>
        <v/>
      </c>
      <c r="K2971" s="13">
        <v>-5</v>
      </c>
      <c r="P2971" s="5"/>
    </row>
    <row r="2972" spans="1:16" hidden="1" x14ac:dyDescent="0.25">
      <c r="A2972" s="7">
        <v>40666</v>
      </c>
      <c r="B2972" s="8">
        <v>2000</v>
      </c>
      <c r="C2972" s="11">
        <v>69.959999999999994</v>
      </c>
      <c r="D2972" s="12">
        <v>53.194000000000003</v>
      </c>
      <c r="E2972" s="9" t="str">
        <f t="shared" si="209"/>
        <v/>
      </c>
      <c r="F2972" s="9" t="str">
        <f t="shared" si="210"/>
        <v/>
      </c>
      <c r="G2972" s="9" t="str">
        <f t="shared" si="211"/>
        <v/>
      </c>
      <c r="H2972" s="13">
        <v>-5</v>
      </c>
      <c r="I2972" s="13" t="str">
        <f t="shared" si="212"/>
        <v/>
      </c>
      <c r="J2972" s="13" t="str">
        <f t="shared" si="213"/>
        <v/>
      </c>
      <c r="K2972" s="13">
        <v>-5</v>
      </c>
      <c r="P2972" s="6"/>
    </row>
    <row r="2973" spans="1:16" hidden="1" x14ac:dyDescent="0.25">
      <c r="A2973" s="7">
        <v>40666</v>
      </c>
      <c r="B2973" s="8">
        <v>2100</v>
      </c>
      <c r="C2973" s="11">
        <v>67.94</v>
      </c>
      <c r="D2973" s="12">
        <v>56.454000000000001</v>
      </c>
      <c r="E2973" s="9" t="str">
        <f t="shared" si="209"/>
        <v/>
      </c>
      <c r="F2973" s="9" t="str">
        <f t="shared" si="210"/>
        <v/>
      </c>
      <c r="G2973" s="9" t="str">
        <f t="shared" si="211"/>
        <v/>
      </c>
      <c r="H2973" s="13">
        <v>-5</v>
      </c>
      <c r="I2973" s="13" t="str">
        <f t="shared" si="212"/>
        <v/>
      </c>
      <c r="J2973" s="13" t="str">
        <f t="shared" si="213"/>
        <v/>
      </c>
      <c r="K2973" s="13">
        <v>-5</v>
      </c>
      <c r="P2973" s="5"/>
    </row>
    <row r="2974" spans="1:16" hidden="1" x14ac:dyDescent="0.25">
      <c r="A2974" s="7">
        <v>40666</v>
      </c>
      <c r="B2974" s="8">
        <v>2200</v>
      </c>
      <c r="C2974" s="11">
        <v>61.2</v>
      </c>
      <c r="D2974" s="12">
        <v>61.198</v>
      </c>
      <c r="E2974" s="9" t="str">
        <f t="shared" si="209"/>
        <v/>
      </c>
      <c r="F2974" s="9" t="str">
        <f t="shared" si="210"/>
        <v/>
      </c>
      <c r="G2974" s="9" t="str">
        <f t="shared" si="211"/>
        <v/>
      </c>
      <c r="H2974" s="13">
        <v>-5</v>
      </c>
      <c r="I2974" s="13" t="str">
        <f t="shared" si="212"/>
        <v/>
      </c>
      <c r="J2974" s="13" t="str">
        <f t="shared" si="213"/>
        <v/>
      </c>
      <c r="K2974" s="13">
        <v>-5</v>
      </c>
      <c r="P2974" s="6"/>
    </row>
    <row r="2975" spans="1:16" hidden="1" x14ac:dyDescent="0.25">
      <c r="A2975" s="7">
        <v>40666</v>
      </c>
      <c r="B2975" s="8">
        <v>2300</v>
      </c>
      <c r="C2975" s="11">
        <v>56.14</v>
      </c>
      <c r="D2975" s="12">
        <v>56.143000000000001</v>
      </c>
      <c r="E2975" s="9">
        <f t="shared" si="209"/>
        <v>61.210000000000008</v>
      </c>
      <c r="F2975" s="9">
        <f t="shared" si="210"/>
        <v>58.469416666666667</v>
      </c>
      <c r="G2975" s="9">
        <f t="shared" si="211"/>
        <v>2.7405833333333405</v>
      </c>
      <c r="H2975" s="13">
        <v>-5</v>
      </c>
      <c r="I2975" s="13">
        <f t="shared" si="212"/>
        <v>7.7405833333333405</v>
      </c>
      <c r="J2975" s="13">
        <f t="shared" si="213"/>
        <v>1857.7400000000016</v>
      </c>
      <c r="K2975" s="13">
        <v>-5</v>
      </c>
      <c r="P2975" s="5"/>
    </row>
    <row r="2976" spans="1:16" hidden="1" x14ac:dyDescent="0.25">
      <c r="A2976" s="7">
        <v>40667</v>
      </c>
      <c r="B2976" s="8">
        <v>0</v>
      </c>
      <c r="C2976" s="11">
        <v>48.23</v>
      </c>
      <c r="D2976" s="12">
        <v>47.429000000000002</v>
      </c>
      <c r="E2976" s="9" t="str">
        <f t="shared" si="209"/>
        <v/>
      </c>
      <c r="F2976" s="9" t="str">
        <f t="shared" si="210"/>
        <v/>
      </c>
      <c r="G2976" s="9" t="str">
        <f t="shared" si="211"/>
        <v/>
      </c>
      <c r="H2976" s="13">
        <v>-5</v>
      </c>
      <c r="I2976" s="13" t="str">
        <f t="shared" si="212"/>
        <v/>
      </c>
      <c r="J2976" s="13" t="str">
        <f t="shared" si="213"/>
        <v/>
      </c>
      <c r="K2976" s="13">
        <v>-5</v>
      </c>
      <c r="P2976" s="6"/>
    </row>
    <row r="2977" spans="1:16" hidden="1" x14ac:dyDescent="0.25">
      <c r="A2977" s="7">
        <v>40667</v>
      </c>
      <c r="B2977" s="8">
        <v>100</v>
      </c>
      <c r="C2977" s="11">
        <v>45.32</v>
      </c>
      <c r="D2977" s="12">
        <v>44.994999999999997</v>
      </c>
      <c r="E2977" s="9" t="str">
        <f t="shared" si="209"/>
        <v/>
      </c>
      <c r="F2977" s="9" t="str">
        <f t="shared" si="210"/>
        <v/>
      </c>
      <c r="G2977" s="9" t="str">
        <f t="shared" si="211"/>
        <v/>
      </c>
      <c r="H2977" s="13">
        <v>-5</v>
      </c>
      <c r="I2977" s="13" t="str">
        <f t="shared" si="212"/>
        <v/>
      </c>
      <c r="J2977" s="13" t="str">
        <f t="shared" si="213"/>
        <v/>
      </c>
      <c r="K2977" s="13">
        <v>-5</v>
      </c>
      <c r="P2977" s="5"/>
    </row>
    <row r="2978" spans="1:16" hidden="1" x14ac:dyDescent="0.25">
      <c r="A2978" s="7">
        <v>40667</v>
      </c>
      <c r="B2978" s="8">
        <v>200</v>
      </c>
      <c r="C2978" s="11">
        <v>45.2</v>
      </c>
      <c r="D2978" s="12">
        <v>43.174999999999997</v>
      </c>
      <c r="E2978" s="9" t="str">
        <f t="shared" si="209"/>
        <v/>
      </c>
      <c r="F2978" s="9" t="str">
        <f t="shared" si="210"/>
        <v/>
      </c>
      <c r="G2978" s="9" t="str">
        <f t="shared" si="211"/>
        <v/>
      </c>
      <c r="H2978" s="13">
        <v>-5</v>
      </c>
      <c r="I2978" s="13" t="str">
        <f t="shared" si="212"/>
        <v/>
      </c>
      <c r="J2978" s="13" t="str">
        <f t="shared" si="213"/>
        <v/>
      </c>
      <c r="K2978" s="13">
        <v>-5</v>
      </c>
      <c r="P2978" s="6"/>
    </row>
    <row r="2979" spans="1:16" hidden="1" x14ac:dyDescent="0.25">
      <c r="A2979" s="7">
        <v>40667</v>
      </c>
      <c r="B2979" s="8">
        <v>300</v>
      </c>
      <c r="C2979" s="11">
        <v>46</v>
      </c>
      <c r="D2979" s="12">
        <v>38.393999999999998</v>
      </c>
      <c r="E2979" s="9" t="str">
        <f t="shared" si="209"/>
        <v/>
      </c>
      <c r="F2979" s="9" t="str">
        <f t="shared" si="210"/>
        <v/>
      </c>
      <c r="G2979" s="9" t="str">
        <f t="shared" si="211"/>
        <v/>
      </c>
      <c r="H2979" s="13">
        <v>-5</v>
      </c>
      <c r="I2979" s="13" t="str">
        <f t="shared" si="212"/>
        <v/>
      </c>
      <c r="J2979" s="13" t="str">
        <f t="shared" si="213"/>
        <v/>
      </c>
      <c r="K2979" s="13">
        <v>-5</v>
      </c>
      <c r="P2979" s="5"/>
    </row>
    <row r="2980" spans="1:16" hidden="1" x14ac:dyDescent="0.25">
      <c r="A2980" s="7">
        <v>40667</v>
      </c>
      <c r="B2980" s="8">
        <v>400</v>
      </c>
      <c r="C2980" s="11">
        <v>45.94</v>
      </c>
      <c r="D2980" s="12">
        <v>38.475000000000001</v>
      </c>
      <c r="E2980" s="9" t="str">
        <f t="shared" si="209"/>
        <v/>
      </c>
      <c r="F2980" s="9" t="str">
        <f t="shared" si="210"/>
        <v/>
      </c>
      <c r="G2980" s="9" t="str">
        <f t="shared" si="211"/>
        <v/>
      </c>
      <c r="H2980" s="13">
        <v>-5</v>
      </c>
      <c r="I2980" s="13" t="str">
        <f t="shared" si="212"/>
        <v/>
      </c>
      <c r="J2980" s="13" t="str">
        <f t="shared" si="213"/>
        <v/>
      </c>
      <c r="K2980" s="13">
        <v>-5</v>
      </c>
      <c r="P2980" s="6"/>
    </row>
    <row r="2981" spans="1:16" hidden="1" x14ac:dyDescent="0.25">
      <c r="A2981" s="7">
        <v>40667</v>
      </c>
      <c r="B2981" s="8">
        <v>500</v>
      </c>
      <c r="C2981" s="11">
        <v>48.05</v>
      </c>
      <c r="D2981" s="12">
        <v>45.006</v>
      </c>
      <c r="E2981" s="9" t="str">
        <f t="shared" si="209"/>
        <v/>
      </c>
      <c r="F2981" s="9" t="str">
        <f t="shared" si="210"/>
        <v/>
      </c>
      <c r="G2981" s="9" t="str">
        <f t="shared" si="211"/>
        <v/>
      </c>
      <c r="H2981" s="13">
        <v>-5</v>
      </c>
      <c r="I2981" s="13" t="str">
        <f t="shared" si="212"/>
        <v/>
      </c>
      <c r="J2981" s="13" t="str">
        <f t="shared" si="213"/>
        <v/>
      </c>
      <c r="K2981" s="13">
        <v>-5</v>
      </c>
      <c r="P2981" s="5"/>
    </row>
    <row r="2982" spans="1:16" hidden="1" x14ac:dyDescent="0.25">
      <c r="A2982" s="7">
        <v>40667</v>
      </c>
      <c r="B2982" s="8">
        <v>600</v>
      </c>
      <c r="C2982" s="11">
        <v>61.22</v>
      </c>
      <c r="D2982" s="12">
        <v>44.165999999999997</v>
      </c>
      <c r="E2982" s="9" t="str">
        <f t="shared" si="209"/>
        <v/>
      </c>
      <c r="F2982" s="9" t="str">
        <f t="shared" si="210"/>
        <v/>
      </c>
      <c r="G2982" s="9" t="str">
        <f t="shared" si="211"/>
        <v/>
      </c>
      <c r="H2982" s="13">
        <v>-5</v>
      </c>
      <c r="I2982" s="13" t="str">
        <f t="shared" si="212"/>
        <v/>
      </c>
      <c r="J2982" s="13" t="str">
        <f t="shared" si="213"/>
        <v/>
      </c>
      <c r="K2982" s="13">
        <v>-5</v>
      </c>
      <c r="P2982" s="6"/>
    </row>
    <row r="2983" spans="1:16" hidden="1" x14ac:dyDescent="0.25">
      <c r="A2983" s="7">
        <v>40667</v>
      </c>
      <c r="B2983" s="8">
        <v>700</v>
      </c>
      <c r="C2983" s="11">
        <v>70.02</v>
      </c>
      <c r="D2983" s="12">
        <v>56.185000000000002</v>
      </c>
      <c r="E2983" s="9" t="str">
        <f t="shared" si="209"/>
        <v/>
      </c>
      <c r="F2983" s="9" t="str">
        <f t="shared" si="210"/>
        <v/>
      </c>
      <c r="G2983" s="9" t="str">
        <f t="shared" si="211"/>
        <v/>
      </c>
      <c r="H2983" s="13">
        <v>-5</v>
      </c>
      <c r="I2983" s="13" t="str">
        <f t="shared" si="212"/>
        <v/>
      </c>
      <c r="J2983" s="13" t="str">
        <f t="shared" si="213"/>
        <v/>
      </c>
      <c r="K2983" s="13">
        <v>-5</v>
      </c>
      <c r="P2983" s="5"/>
    </row>
    <row r="2984" spans="1:16" hidden="1" x14ac:dyDescent="0.25">
      <c r="A2984" s="7">
        <v>40667</v>
      </c>
      <c r="B2984" s="8">
        <v>800</v>
      </c>
      <c r="C2984" s="11">
        <v>72.75</v>
      </c>
      <c r="D2984" s="12">
        <v>67.5</v>
      </c>
      <c r="E2984" s="9" t="str">
        <f t="shared" si="209"/>
        <v/>
      </c>
      <c r="F2984" s="9" t="str">
        <f t="shared" si="210"/>
        <v/>
      </c>
      <c r="G2984" s="9" t="str">
        <f t="shared" si="211"/>
        <v/>
      </c>
      <c r="H2984" s="13">
        <v>-5</v>
      </c>
      <c r="I2984" s="13" t="str">
        <f t="shared" si="212"/>
        <v/>
      </c>
      <c r="J2984" s="13" t="str">
        <f t="shared" si="213"/>
        <v/>
      </c>
      <c r="K2984" s="13">
        <v>-5</v>
      </c>
      <c r="P2984" s="6"/>
    </row>
    <row r="2985" spans="1:16" hidden="1" x14ac:dyDescent="0.25">
      <c r="A2985" s="7">
        <v>40667</v>
      </c>
      <c r="B2985" s="8">
        <v>900</v>
      </c>
      <c r="C2985" s="11">
        <v>69.94</v>
      </c>
      <c r="D2985" s="12">
        <v>69.94</v>
      </c>
      <c r="E2985" s="9" t="str">
        <f t="shared" si="209"/>
        <v/>
      </c>
      <c r="F2985" s="9" t="str">
        <f t="shared" si="210"/>
        <v/>
      </c>
      <c r="G2985" s="9" t="str">
        <f t="shared" si="211"/>
        <v/>
      </c>
      <c r="H2985" s="13">
        <v>-5</v>
      </c>
      <c r="I2985" s="13" t="str">
        <f t="shared" si="212"/>
        <v/>
      </c>
      <c r="J2985" s="13" t="str">
        <f t="shared" si="213"/>
        <v/>
      </c>
      <c r="K2985" s="13">
        <v>-5</v>
      </c>
      <c r="P2985" s="5"/>
    </row>
    <row r="2986" spans="1:16" hidden="1" x14ac:dyDescent="0.25">
      <c r="A2986" s="7">
        <v>40667</v>
      </c>
      <c r="B2986" s="8">
        <v>1000</v>
      </c>
      <c r="C2986" s="11">
        <v>65.89</v>
      </c>
      <c r="D2986" s="12">
        <v>65.891000000000005</v>
      </c>
      <c r="E2986" s="9" t="str">
        <f t="shared" si="209"/>
        <v/>
      </c>
      <c r="F2986" s="9" t="str">
        <f t="shared" si="210"/>
        <v/>
      </c>
      <c r="G2986" s="9" t="str">
        <f t="shared" si="211"/>
        <v/>
      </c>
      <c r="H2986" s="13">
        <v>-5</v>
      </c>
      <c r="I2986" s="13" t="str">
        <f t="shared" si="212"/>
        <v/>
      </c>
      <c r="J2986" s="13" t="str">
        <f t="shared" si="213"/>
        <v/>
      </c>
      <c r="K2986" s="13">
        <v>-5</v>
      </c>
      <c r="P2986" s="6"/>
    </row>
    <row r="2987" spans="1:16" hidden="1" x14ac:dyDescent="0.25">
      <c r="A2987" s="7">
        <v>40667</v>
      </c>
      <c r="B2987" s="8">
        <v>1100</v>
      </c>
      <c r="C2987" s="11">
        <v>65.930000000000007</v>
      </c>
      <c r="D2987" s="12">
        <v>65.924999999999997</v>
      </c>
      <c r="E2987" s="9" t="str">
        <f t="shared" si="209"/>
        <v/>
      </c>
      <c r="F2987" s="9" t="str">
        <f t="shared" si="210"/>
        <v/>
      </c>
      <c r="G2987" s="9" t="str">
        <f t="shared" si="211"/>
        <v/>
      </c>
      <c r="H2987" s="13">
        <v>-5</v>
      </c>
      <c r="I2987" s="13" t="str">
        <f t="shared" si="212"/>
        <v/>
      </c>
      <c r="J2987" s="13" t="str">
        <f t="shared" si="213"/>
        <v/>
      </c>
      <c r="K2987" s="13">
        <v>-5</v>
      </c>
      <c r="P2987" s="5"/>
    </row>
    <row r="2988" spans="1:16" hidden="1" x14ac:dyDescent="0.25">
      <c r="A2988" s="7">
        <v>40667</v>
      </c>
      <c r="B2988" s="8">
        <v>1200</v>
      </c>
      <c r="C2988" s="11">
        <v>63.27</v>
      </c>
      <c r="D2988" s="12">
        <v>63.274999999999999</v>
      </c>
      <c r="E2988" s="9" t="str">
        <f t="shared" si="209"/>
        <v/>
      </c>
      <c r="F2988" s="9" t="str">
        <f t="shared" si="210"/>
        <v/>
      </c>
      <c r="G2988" s="9" t="str">
        <f t="shared" si="211"/>
        <v/>
      </c>
      <c r="H2988" s="13">
        <v>-5</v>
      </c>
      <c r="I2988" s="13" t="str">
        <f t="shared" si="212"/>
        <v/>
      </c>
      <c r="J2988" s="13" t="str">
        <f t="shared" si="213"/>
        <v/>
      </c>
      <c r="K2988" s="13">
        <v>-5</v>
      </c>
      <c r="P2988" s="6"/>
    </row>
    <row r="2989" spans="1:16" hidden="1" x14ac:dyDescent="0.25">
      <c r="A2989" s="7">
        <v>40667</v>
      </c>
      <c r="B2989" s="8">
        <v>1300</v>
      </c>
      <c r="C2989" s="11">
        <v>61.78</v>
      </c>
      <c r="D2989" s="12">
        <v>61.774999999999999</v>
      </c>
      <c r="E2989" s="9" t="str">
        <f t="shared" si="209"/>
        <v/>
      </c>
      <c r="F2989" s="9" t="str">
        <f t="shared" si="210"/>
        <v/>
      </c>
      <c r="G2989" s="9" t="str">
        <f t="shared" si="211"/>
        <v/>
      </c>
      <c r="H2989" s="13">
        <v>-5</v>
      </c>
      <c r="I2989" s="13" t="str">
        <f t="shared" si="212"/>
        <v/>
      </c>
      <c r="J2989" s="13" t="str">
        <f t="shared" si="213"/>
        <v/>
      </c>
      <c r="K2989" s="13">
        <v>-5</v>
      </c>
      <c r="P2989" s="5"/>
    </row>
    <row r="2990" spans="1:16" hidden="1" x14ac:dyDescent="0.25">
      <c r="A2990" s="7">
        <v>40667</v>
      </c>
      <c r="B2990" s="8">
        <v>1400</v>
      </c>
      <c r="C2990" s="11">
        <v>60.3</v>
      </c>
      <c r="D2990" s="12">
        <v>60.295000000000002</v>
      </c>
      <c r="E2990" s="9" t="str">
        <f t="shared" si="209"/>
        <v/>
      </c>
      <c r="F2990" s="9" t="str">
        <f t="shared" si="210"/>
        <v/>
      </c>
      <c r="G2990" s="9" t="str">
        <f t="shared" si="211"/>
        <v/>
      </c>
      <c r="H2990" s="13">
        <v>-5</v>
      </c>
      <c r="I2990" s="13" t="str">
        <f t="shared" si="212"/>
        <v/>
      </c>
      <c r="J2990" s="13" t="str">
        <f t="shared" si="213"/>
        <v/>
      </c>
      <c r="K2990" s="13">
        <v>-5</v>
      </c>
      <c r="P2990" s="6"/>
    </row>
    <row r="2991" spans="1:16" hidden="1" x14ac:dyDescent="0.25">
      <c r="A2991" s="7">
        <v>40667</v>
      </c>
      <c r="B2991" s="8">
        <v>1500</v>
      </c>
      <c r="C2991" s="11">
        <v>59.98</v>
      </c>
      <c r="D2991" s="12">
        <v>59.978000000000002</v>
      </c>
      <c r="E2991" s="9" t="str">
        <f t="shared" si="209"/>
        <v/>
      </c>
      <c r="F2991" s="9" t="str">
        <f t="shared" si="210"/>
        <v/>
      </c>
      <c r="G2991" s="9" t="str">
        <f t="shared" si="211"/>
        <v/>
      </c>
      <c r="H2991" s="13">
        <v>-5</v>
      </c>
      <c r="I2991" s="13" t="str">
        <f t="shared" si="212"/>
        <v/>
      </c>
      <c r="J2991" s="13" t="str">
        <f t="shared" si="213"/>
        <v/>
      </c>
      <c r="K2991" s="13">
        <v>-5</v>
      </c>
      <c r="P2991" s="5"/>
    </row>
    <row r="2992" spans="1:16" hidden="1" x14ac:dyDescent="0.25">
      <c r="A2992" s="7">
        <v>40667</v>
      </c>
      <c r="B2992" s="8">
        <v>1600</v>
      </c>
      <c r="C2992" s="11">
        <v>57.01</v>
      </c>
      <c r="D2992" s="12">
        <v>57.012999999999998</v>
      </c>
      <c r="E2992" s="9" t="str">
        <f t="shared" si="209"/>
        <v/>
      </c>
      <c r="F2992" s="9" t="str">
        <f t="shared" si="210"/>
        <v/>
      </c>
      <c r="G2992" s="9" t="str">
        <f t="shared" si="211"/>
        <v/>
      </c>
      <c r="H2992" s="13">
        <v>-5</v>
      </c>
      <c r="I2992" s="13" t="str">
        <f t="shared" si="212"/>
        <v/>
      </c>
      <c r="J2992" s="13" t="str">
        <f t="shared" si="213"/>
        <v/>
      </c>
      <c r="K2992" s="13">
        <v>-5</v>
      </c>
      <c r="P2992" s="6"/>
    </row>
    <row r="2993" spans="1:16" hidden="1" x14ac:dyDescent="0.25">
      <c r="A2993" s="7">
        <v>40667</v>
      </c>
      <c r="B2993" s="8">
        <v>1700</v>
      </c>
      <c r="C2993" s="11">
        <v>59.91</v>
      </c>
      <c r="D2993" s="12">
        <v>53.494999999999997</v>
      </c>
      <c r="E2993" s="9" t="str">
        <f t="shared" ref="E2993:E3056" si="214">IF(A2993=A2994,"",AVERAGE(C2970:C2993))</f>
        <v/>
      </c>
      <c r="F2993" s="9" t="str">
        <f t="shared" ref="F2993:F3056" si="215">IF(A2993=A2994,"",AVERAGE(D2970:D2993))</f>
        <v/>
      </c>
      <c r="G2993" s="9" t="str">
        <f t="shared" ref="G2993:G3056" si="216">IF(A2993=A2994,"",E2993-F2993)</f>
        <v/>
      </c>
      <c r="H2993" s="13">
        <v>-5</v>
      </c>
      <c r="I2993" s="13" t="str">
        <f t="shared" si="212"/>
        <v/>
      </c>
      <c r="J2993" s="13" t="str">
        <f t="shared" si="213"/>
        <v/>
      </c>
      <c r="K2993" s="13">
        <v>-5</v>
      </c>
      <c r="P2993" s="5"/>
    </row>
    <row r="2994" spans="1:16" hidden="1" x14ac:dyDescent="0.25">
      <c r="A2994" s="7">
        <v>40667</v>
      </c>
      <c r="B2994" s="8">
        <v>1800</v>
      </c>
      <c r="C2994" s="11">
        <v>65.16</v>
      </c>
      <c r="D2994" s="12">
        <v>58.814</v>
      </c>
      <c r="E2994" s="9" t="str">
        <f t="shared" si="214"/>
        <v/>
      </c>
      <c r="F2994" s="9" t="str">
        <f t="shared" si="215"/>
        <v/>
      </c>
      <c r="G2994" s="9" t="str">
        <f t="shared" si="216"/>
        <v/>
      </c>
      <c r="H2994" s="13">
        <v>-5</v>
      </c>
      <c r="I2994" s="13" t="str">
        <f t="shared" si="212"/>
        <v/>
      </c>
      <c r="J2994" s="13" t="str">
        <f t="shared" si="213"/>
        <v/>
      </c>
      <c r="K2994" s="13">
        <v>-5</v>
      </c>
      <c r="P2994" s="6"/>
    </row>
    <row r="2995" spans="1:16" hidden="1" x14ac:dyDescent="0.25">
      <c r="A2995" s="7">
        <v>40667</v>
      </c>
      <c r="B2995" s="8">
        <v>1900</v>
      </c>
      <c r="C2995" s="11">
        <v>68.38</v>
      </c>
      <c r="D2995" s="12">
        <v>57.033000000000001</v>
      </c>
      <c r="E2995" s="9" t="str">
        <f t="shared" si="214"/>
        <v/>
      </c>
      <c r="F2995" s="9" t="str">
        <f t="shared" si="215"/>
        <v/>
      </c>
      <c r="G2995" s="9" t="str">
        <f t="shared" si="216"/>
        <v/>
      </c>
      <c r="H2995" s="13">
        <v>-5</v>
      </c>
      <c r="I2995" s="13" t="str">
        <f t="shared" si="212"/>
        <v/>
      </c>
      <c r="J2995" s="13" t="str">
        <f t="shared" si="213"/>
        <v/>
      </c>
      <c r="K2995" s="13">
        <v>-5</v>
      </c>
      <c r="P2995" s="5"/>
    </row>
    <row r="2996" spans="1:16" hidden="1" x14ac:dyDescent="0.25">
      <c r="A2996" s="7">
        <v>40667</v>
      </c>
      <c r="B2996" s="8">
        <v>2000</v>
      </c>
      <c r="C2996" s="11">
        <v>70.05</v>
      </c>
      <c r="D2996" s="12">
        <v>53.003999999999998</v>
      </c>
      <c r="E2996" s="9" t="str">
        <f t="shared" si="214"/>
        <v/>
      </c>
      <c r="F2996" s="9" t="str">
        <f t="shared" si="215"/>
        <v/>
      </c>
      <c r="G2996" s="9" t="str">
        <f t="shared" si="216"/>
        <v/>
      </c>
      <c r="H2996" s="13">
        <v>-5</v>
      </c>
      <c r="I2996" s="13" t="str">
        <f t="shared" si="212"/>
        <v/>
      </c>
      <c r="J2996" s="13" t="str">
        <f t="shared" si="213"/>
        <v/>
      </c>
      <c r="K2996" s="13">
        <v>-5</v>
      </c>
      <c r="P2996" s="6"/>
    </row>
    <row r="2997" spans="1:16" hidden="1" x14ac:dyDescent="0.25">
      <c r="A2997" s="7">
        <v>40667</v>
      </c>
      <c r="B2997" s="8">
        <v>2100</v>
      </c>
      <c r="C2997" s="11">
        <v>71.930000000000007</v>
      </c>
      <c r="D2997" s="12">
        <v>53.008000000000003</v>
      </c>
      <c r="E2997" s="9" t="str">
        <f t="shared" si="214"/>
        <v/>
      </c>
      <c r="F2997" s="9" t="str">
        <f t="shared" si="215"/>
        <v/>
      </c>
      <c r="G2997" s="9" t="str">
        <f t="shared" si="216"/>
        <v/>
      </c>
      <c r="H2997" s="13">
        <v>-5</v>
      </c>
      <c r="I2997" s="13" t="str">
        <f t="shared" si="212"/>
        <v/>
      </c>
      <c r="J2997" s="13" t="str">
        <f t="shared" si="213"/>
        <v/>
      </c>
      <c r="K2997" s="13">
        <v>-5</v>
      </c>
      <c r="P2997" s="5"/>
    </row>
    <row r="2998" spans="1:16" hidden="1" x14ac:dyDescent="0.25">
      <c r="A2998" s="7">
        <v>40667</v>
      </c>
      <c r="B2998" s="8">
        <v>2200</v>
      </c>
      <c r="C2998" s="11">
        <v>62</v>
      </c>
      <c r="D2998" s="12">
        <v>53.74</v>
      </c>
      <c r="E2998" s="9" t="str">
        <f t="shared" si="214"/>
        <v/>
      </c>
      <c r="F2998" s="9" t="str">
        <f t="shared" si="215"/>
        <v/>
      </c>
      <c r="G2998" s="9" t="str">
        <f t="shared" si="216"/>
        <v/>
      </c>
      <c r="H2998" s="13">
        <v>-5</v>
      </c>
      <c r="I2998" s="13" t="str">
        <f t="shared" si="212"/>
        <v/>
      </c>
      <c r="J2998" s="13" t="str">
        <f t="shared" si="213"/>
        <v/>
      </c>
      <c r="K2998" s="13">
        <v>-5</v>
      </c>
      <c r="P2998" s="6"/>
    </row>
    <row r="2999" spans="1:16" hidden="1" x14ac:dyDescent="0.25">
      <c r="A2999" s="7">
        <v>40667</v>
      </c>
      <c r="B2999" s="8">
        <v>2300</v>
      </c>
      <c r="C2999" s="11">
        <v>51.19</v>
      </c>
      <c r="D2999" s="12">
        <v>51.191000000000003</v>
      </c>
      <c r="E2999" s="9">
        <f t="shared" si="214"/>
        <v>59.810416666666676</v>
      </c>
      <c r="F2999" s="9">
        <f t="shared" si="215"/>
        <v>54.570916666666655</v>
      </c>
      <c r="G2999" s="9">
        <f t="shared" si="216"/>
        <v>5.2395000000000209</v>
      </c>
      <c r="H2999" s="13">
        <v>-5</v>
      </c>
      <c r="I2999" s="13">
        <f t="shared" si="212"/>
        <v>10.239500000000021</v>
      </c>
      <c r="J2999" s="13">
        <f t="shared" si="213"/>
        <v>2457.480000000005</v>
      </c>
      <c r="K2999" s="13">
        <v>-5</v>
      </c>
      <c r="P2999" s="5"/>
    </row>
    <row r="3000" spans="1:16" hidden="1" x14ac:dyDescent="0.25">
      <c r="A3000" s="7">
        <v>40668</v>
      </c>
      <c r="B3000" s="8">
        <v>0</v>
      </c>
      <c r="C3000" s="11">
        <v>52.41</v>
      </c>
      <c r="D3000" s="12">
        <v>52.408999999999999</v>
      </c>
      <c r="E3000" s="9" t="str">
        <f t="shared" si="214"/>
        <v/>
      </c>
      <c r="F3000" s="9" t="str">
        <f t="shared" si="215"/>
        <v/>
      </c>
      <c r="G3000" s="9" t="str">
        <f t="shared" si="216"/>
        <v/>
      </c>
      <c r="H3000" s="13">
        <v>-5</v>
      </c>
      <c r="I3000" s="13" t="str">
        <f t="shared" si="212"/>
        <v/>
      </c>
      <c r="J3000" s="13" t="str">
        <f t="shared" si="213"/>
        <v/>
      </c>
      <c r="K3000" s="13">
        <v>-5</v>
      </c>
      <c r="P3000" s="6"/>
    </row>
    <row r="3001" spans="1:16" hidden="1" x14ac:dyDescent="0.25">
      <c r="A3001" s="7">
        <v>40668</v>
      </c>
      <c r="B3001" s="8">
        <v>100</v>
      </c>
      <c r="C3001" s="11">
        <v>50.91</v>
      </c>
      <c r="D3001" s="12">
        <v>50.911999999999999</v>
      </c>
      <c r="E3001" s="9" t="str">
        <f t="shared" si="214"/>
        <v/>
      </c>
      <c r="F3001" s="9" t="str">
        <f t="shared" si="215"/>
        <v/>
      </c>
      <c r="G3001" s="9" t="str">
        <f t="shared" si="216"/>
        <v/>
      </c>
      <c r="H3001" s="13">
        <v>-5</v>
      </c>
      <c r="I3001" s="13" t="str">
        <f t="shared" ref="I3001:I3064" si="217">IF(A3001=A3002,"",MAX(G3001-H3001,0))</f>
        <v/>
      </c>
      <c r="J3001" s="13" t="str">
        <f t="shared" ref="J3001:J3064" si="218">IF(A3001=A3002,"",I3001*10*24)</f>
        <v/>
      </c>
      <c r="K3001" s="13">
        <v>-5</v>
      </c>
      <c r="P3001" s="5"/>
    </row>
    <row r="3002" spans="1:16" hidden="1" x14ac:dyDescent="0.25">
      <c r="A3002" s="7">
        <v>40668</v>
      </c>
      <c r="B3002" s="8">
        <v>200</v>
      </c>
      <c r="C3002" s="11">
        <v>49.52</v>
      </c>
      <c r="D3002" s="12">
        <v>45.707999999999998</v>
      </c>
      <c r="E3002" s="9" t="str">
        <f t="shared" si="214"/>
        <v/>
      </c>
      <c r="F3002" s="9" t="str">
        <f t="shared" si="215"/>
        <v/>
      </c>
      <c r="G3002" s="9" t="str">
        <f t="shared" si="216"/>
        <v/>
      </c>
      <c r="H3002" s="13">
        <v>-5</v>
      </c>
      <c r="I3002" s="13" t="str">
        <f t="shared" si="217"/>
        <v/>
      </c>
      <c r="J3002" s="13" t="str">
        <f t="shared" si="218"/>
        <v/>
      </c>
      <c r="K3002" s="13">
        <v>-5</v>
      </c>
      <c r="P3002" s="6"/>
    </row>
    <row r="3003" spans="1:16" hidden="1" x14ac:dyDescent="0.25">
      <c r="A3003" s="7">
        <v>40668</v>
      </c>
      <c r="B3003" s="8">
        <v>300</v>
      </c>
      <c r="C3003" s="11">
        <v>49.14</v>
      </c>
      <c r="D3003" s="12">
        <v>37.130000000000003</v>
      </c>
      <c r="E3003" s="9" t="str">
        <f t="shared" si="214"/>
        <v/>
      </c>
      <c r="F3003" s="9" t="str">
        <f t="shared" si="215"/>
        <v/>
      </c>
      <c r="G3003" s="9" t="str">
        <f t="shared" si="216"/>
        <v/>
      </c>
      <c r="H3003" s="13">
        <v>-5</v>
      </c>
      <c r="I3003" s="13" t="str">
        <f t="shared" si="217"/>
        <v/>
      </c>
      <c r="J3003" s="13" t="str">
        <f t="shared" si="218"/>
        <v/>
      </c>
      <c r="K3003" s="13">
        <v>-5</v>
      </c>
      <c r="P3003" s="5"/>
    </row>
    <row r="3004" spans="1:16" hidden="1" x14ac:dyDescent="0.25">
      <c r="A3004" s="7">
        <v>40668</v>
      </c>
      <c r="B3004" s="8">
        <v>400</v>
      </c>
      <c r="C3004" s="11">
        <v>51.49</v>
      </c>
      <c r="D3004" s="12">
        <v>36.274000000000001</v>
      </c>
      <c r="E3004" s="9" t="str">
        <f t="shared" si="214"/>
        <v/>
      </c>
      <c r="F3004" s="9" t="str">
        <f t="shared" si="215"/>
        <v/>
      </c>
      <c r="G3004" s="9" t="str">
        <f t="shared" si="216"/>
        <v/>
      </c>
      <c r="H3004" s="13">
        <v>-5</v>
      </c>
      <c r="I3004" s="13" t="str">
        <f t="shared" si="217"/>
        <v/>
      </c>
      <c r="J3004" s="13" t="str">
        <f t="shared" si="218"/>
        <v/>
      </c>
      <c r="K3004" s="13">
        <v>-5</v>
      </c>
      <c r="P3004" s="6"/>
    </row>
    <row r="3005" spans="1:16" hidden="1" x14ac:dyDescent="0.25">
      <c r="A3005" s="7">
        <v>40668</v>
      </c>
      <c r="B3005" s="8">
        <v>500</v>
      </c>
      <c r="C3005" s="11">
        <v>52.02</v>
      </c>
      <c r="D3005" s="12">
        <v>47.16</v>
      </c>
      <c r="E3005" s="9" t="str">
        <f t="shared" si="214"/>
        <v/>
      </c>
      <c r="F3005" s="9" t="str">
        <f t="shared" si="215"/>
        <v/>
      </c>
      <c r="G3005" s="9" t="str">
        <f t="shared" si="216"/>
        <v/>
      </c>
      <c r="H3005" s="13">
        <v>-5</v>
      </c>
      <c r="I3005" s="13" t="str">
        <f t="shared" si="217"/>
        <v/>
      </c>
      <c r="J3005" s="13" t="str">
        <f t="shared" si="218"/>
        <v/>
      </c>
      <c r="K3005" s="13">
        <v>-5</v>
      </c>
      <c r="P3005" s="5"/>
    </row>
    <row r="3006" spans="1:16" hidden="1" x14ac:dyDescent="0.25">
      <c r="A3006" s="7">
        <v>40668</v>
      </c>
      <c r="B3006" s="8">
        <v>600</v>
      </c>
      <c r="C3006" s="11">
        <v>65.180000000000007</v>
      </c>
      <c r="D3006" s="12">
        <v>54</v>
      </c>
      <c r="E3006" s="9" t="str">
        <f t="shared" si="214"/>
        <v/>
      </c>
      <c r="F3006" s="9" t="str">
        <f t="shared" si="215"/>
        <v/>
      </c>
      <c r="G3006" s="9" t="str">
        <f t="shared" si="216"/>
        <v/>
      </c>
      <c r="H3006" s="13">
        <v>-5</v>
      </c>
      <c r="I3006" s="13" t="str">
        <f t="shared" si="217"/>
        <v/>
      </c>
      <c r="J3006" s="13" t="str">
        <f t="shared" si="218"/>
        <v/>
      </c>
      <c r="K3006" s="13">
        <v>-5</v>
      </c>
      <c r="P3006" s="6"/>
    </row>
    <row r="3007" spans="1:16" hidden="1" x14ac:dyDescent="0.25">
      <c r="A3007" s="7">
        <v>40668</v>
      </c>
      <c r="B3007" s="8">
        <v>700</v>
      </c>
      <c r="C3007" s="11">
        <v>67.930000000000007</v>
      </c>
      <c r="D3007" s="12">
        <v>60.991</v>
      </c>
      <c r="E3007" s="9" t="str">
        <f t="shared" si="214"/>
        <v/>
      </c>
      <c r="F3007" s="9" t="str">
        <f t="shared" si="215"/>
        <v/>
      </c>
      <c r="G3007" s="9" t="str">
        <f t="shared" si="216"/>
        <v/>
      </c>
      <c r="H3007" s="13">
        <v>-5</v>
      </c>
      <c r="I3007" s="13" t="str">
        <f t="shared" si="217"/>
        <v/>
      </c>
      <c r="J3007" s="13" t="str">
        <f t="shared" si="218"/>
        <v/>
      </c>
      <c r="K3007" s="13">
        <v>-5</v>
      </c>
      <c r="P3007" s="5"/>
    </row>
    <row r="3008" spans="1:16" hidden="1" x14ac:dyDescent="0.25">
      <c r="A3008" s="7">
        <v>40668</v>
      </c>
      <c r="B3008" s="8">
        <v>800</v>
      </c>
      <c r="C3008" s="11">
        <v>70.05</v>
      </c>
      <c r="D3008" s="12">
        <v>70.05</v>
      </c>
      <c r="E3008" s="9" t="str">
        <f t="shared" si="214"/>
        <v/>
      </c>
      <c r="F3008" s="9" t="str">
        <f t="shared" si="215"/>
        <v/>
      </c>
      <c r="G3008" s="9" t="str">
        <f t="shared" si="216"/>
        <v/>
      </c>
      <c r="H3008" s="13">
        <v>-5</v>
      </c>
      <c r="I3008" s="13" t="str">
        <f t="shared" si="217"/>
        <v/>
      </c>
      <c r="J3008" s="13" t="str">
        <f t="shared" si="218"/>
        <v/>
      </c>
      <c r="K3008" s="13">
        <v>-5</v>
      </c>
      <c r="P3008" s="6"/>
    </row>
    <row r="3009" spans="1:16" hidden="1" x14ac:dyDescent="0.25">
      <c r="A3009" s="7">
        <v>40668</v>
      </c>
      <c r="B3009" s="8">
        <v>900</v>
      </c>
      <c r="C3009" s="11">
        <v>68.8</v>
      </c>
      <c r="D3009" s="12">
        <v>68.8</v>
      </c>
      <c r="E3009" s="9" t="str">
        <f t="shared" si="214"/>
        <v/>
      </c>
      <c r="F3009" s="9" t="str">
        <f t="shared" si="215"/>
        <v/>
      </c>
      <c r="G3009" s="9" t="str">
        <f t="shared" si="216"/>
        <v/>
      </c>
      <c r="H3009" s="13">
        <v>-5</v>
      </c>
      <c r="I3009" s="13" t="str">
        <f t="shared" si="217"/>
        <v/>
      </c>
      <c r="J3009" s="13" t="str">
        <f t="shared" si="218"/>
        <v/>
      </c>
      <c r="K3009" s="13">
        <v>-5</v>
      </c>
      <c r="P3009" s="5"/>
    </row>
    <row r="3010" spans="1:16" hidden="1" x14ac:dyDescent="0.25">
      <c r="A3010" s="7">
        <v>40668</v>
      </c>
      <c r="B3010" s="8">
        <v>1000</v>
      </c>
      <c r="C3010" s="11">
        <v>68.930000000000007</v>
      </c>
      <c r="D3010" s="12">
        <v>68.933000000000007</v>
      </c>
      <c r="E3010" s="9" t="str">
        <f t="shared" si="214"/>
        <v/>
      </c>
      <c r="F3010" s="9" t="str">
        <f t="shared" si="215"/>
        <v/>
      </c>
      <c r="G3010" s="9" t="str">
        <f t="shared" si="216"/>
        <v/>
      </c>
      <c r="H3010" s="13">
        <v>-5</v>
      </c>
      <c r="I3010" s="13" t="str">
        <f t="shared" si="217"/>
        <v/>
      </c>
      <c r="J3010" s="13" t="str">
        <f t="shared" si="218"/>
        <v/>
      </c>
      <c r="K3010" s="13">
        <v>-5</v>
      </c>
      <c r="P3010" s="6"/>
    </row>
    <row r="3011" spans="1:16" hidden="1" x14ac:dyDescent="0.25">
      <c r="A3011" s="7">
        <v>40668</v>
      </c>
      <c r="B3011" s="8">
        <v>1100</v>
      </c>
      <c r="C3011" s="11">
        <v>70.099999999999994</v>
      </c>
      <c r="D3011" s="12">
        <v>70.096999999999994</v>
      </c>
      <c r="E3011" s="9" t="str">
        <f t="shared" si="214"/>
        <v/>
      </c>
      <c r="F3011" s="9" t="str">
        <f t="shared" si="215"/>
        <v/>
      </c>
      <c r="G3011" s="9" t="str">
        <f t="shared" si="216"/>
        <v/>
      </c>
      <c r="H3011" s="13">
        <v>-5</v>
      </c>
      <c r="I3011" s="13" t="str">
        <f t="shared" si="217"/>
        <v/>
      </c>
      <c r="J3011" s="13" t="str">
        <f t="shared" si="218"/>
        <v/>
      </c>
      <c r="K3011" s="13">
        <v>-5</v>
      </c>
      <c r="P3011" s="5"/>
    </row>
    <row r="3012" spans="1:16" hidden="1" x14ac:dyDescent="0.25">
      <c r="A3012" s="7">
        <v>40668</v>
      </c>
      <c r="B3012" s="8">
        <v>1200</v>
      </c>
      <c r="C3012" s="11">
        <v>67.56</v>
      </c>
      <c r="D3012" s="12">
        <v>67.563000000000002</v>
      </c>
      <c r="E3012" s="9" t="str">
        <f t="shared" si="214"/>
        <v/>
      </c>
      <c r="F3012" s="9" t="str">
        <f t="shared" si="215"/>
        <v/>
      </c>
      <c r="G3012" s="9" t="str">
        <f t="shared" si="216"/>
        <v/>
      </c>
      <c r="H3012" s="13">
        <v>-5</v>
      </c>
      <c r="I3012" s="13" t="str">
        <f t="shared" si="217"/>
        <v/>
      </c>
      <c r="J3012" s="13" t="str">
        <f t="shared" si="218"/>
        <v/>
      </c>
      <c r="K3012" s="13">
        <v>-5</v>
      </c>
      <c r="P3012" s="6"/>
    </row>
    <row r="3013" spans="1:16" hidden="1" x14ac:dyDescent="0.25">
      <c r="A3013" s="7">
        <v>40668</v>
      </c>
      <c r="B3013" s="8">
        <v>1300</v>
      </c>
      <c r="C3013" s="11">
        <v>64.91</v>
      </c>
      <c r="D3013" s="12">
        <v>64.909000000000006</v>
      </c>
      <c r="E3013" s="9" t="str">
        <f t="shared" si="214"/>
        <v/>
      </c>
      <c r="F3013" s="9" t="str">
        <f t="shared" si="215"/>
        <v/>
      </c>
      <c r="G3013" s="9" t="str">
        <f t="shared" si="216"/>
        <v/>
      </c>
      <c r="H3013" s="13">
        <v>-5</v>
      </c>
      <c r="I3013" s="13" t="str">
        <f t="shared" si="217"/>
        <v/>
      </c>
      <c r="J3013" s="13" t="str">
        <f t="shared" si="218"/>
        <v/>
      </c>
      <c r="K3013" s="13">
        <v>-5</v>
      </c>
      <c r="P3013" s="5"/>
    </row>
    <row r="3014" spans="1:16" hidden="1" x14ac:dyDescent="0.25">
      <c r="A3014" s="7">
        <v>40668</v>
      </c>
      <c r="B3014" s="8">
        <v>1400</v>
      </c>
      <c r="C3014" s="11">
        <v>63.81</v>
      </c>
      <c r="D3014" s="12">
        <v>63.813000000000002</v>
      </c>
      <c r="E3014" s="9" t="str">
        <f t="shared" si="214"/>
        <v/>
      </c>
      <c r="F3014" s="9" t="str">
        <f t="shared" si="215"/>
        <v/>
      </c>
      <c r="G3014" s="9" t="str">
        <f t="shared" si="216"/>
        <v/>
      </c>
      <c r="H3014" s="13">
        <v>-5</v>
      </c>
      <c r="I3014" s="13" t="str">
        <f t="shared" si="217"/>
        <v/>
      </c>
      <c r="J3014" s="13" t="str">
        <f t="shared" si="218"/>
        <v/>
      </c>
      <c r="K3014" s="13">
        <v>-5</v>
      </c>
      <c r="P3014" s="6"/>
    </row>
    <row r="3015" spans="1:16" hidden="1" x14ac:dyDescent="0.25">
      <c r="A3015" s="7">
        <v>40668</v>
      </c>
      <c r="B3015" s="8">
        <v>1500</v>
      </c>
      <c r="C3015" s="11">
        <v>60.62</v>
      </c>
      <c r="D3015" s="12">
        <v>60.616</v>
      </c>
      <c r="E3015" s="9" t="str">
        <f t="shared" si="214"/>
        <v/>
      </c>
      <c r="F3015" s="9" t="str">
        <f t="shared" si="215"/>
        <v/>
      </c>
      <c r="G3015" s="9" t="str">
        <f t="shared" si="216"/>
        <v/>
      </c>
      <c r="H3015" s="13">
        <v>-5</v>
      </c>
      <c r="I3015" s="13" t="str">
        <f t="shared" si="217"/>
        <v/>
      </c>
      <c r="J3015" s="13" t="str">
        <f t="shared" si="218"/>
        <v/>
      </c>
      <c r="K3015" s="13">
        <v>-5</v>
      </c>
      <c r="P3015" s="5"/>
    </row>
    <row r="3016" spans="1:16" hidden="1" x14ac:dyDescent="0.25">
      <c r="A3016" s="7">
        <v>40668</v>
      </c>
      <c r="B3016" s="8">
        <v>1600</v>
      </c>
      <c r="C3016" s="11">
        <v>59.21</v>
      </c>
      <c r="D3016" s="12">
        <v>59.204999999999998</v>
      </c>
      <c r="E3016" s="9" t="str">
        <f t="shared" si="214"/>
        <v/>
      </c>
      <c r="F3016" s="9" t="str">
        <f t="shared" si="215"/>
        <v/>
      </c>
      <c r="G3016" s="9" t="str">
        <f t="shared" si="216"/>
        <v/>
      </c>
      <c r="H3016" s="13">
        <v>-5</v>
      </c>
      <c r="I3016" s="13" t="str">
        <f t="shared" si="217"/>
        <v/>
      </c>
      <c r="J3016" s="13" t="str">
        <f t="shared" si="218"/>
        <v/>
      </c>
      <c r="K3016" s="13">
        <v>-5</v>
      </c>
      <c r="P3016" s="6"/>
    </row>
    <row r="3017" spans="1:16" hidden="1" x14ac:dyDescent="0.25">
      <c r="A3017" s="7">
        <v>40668</v>
      </c>
      <c r="B3017" s="8">
        <v>1700</v>
      </c>
      <c r="C3017" s="11">
        <v>64.94</v>
      </c>
      <c r="D3017" s="12">
        <v>56.180999999999997</v>
      </c>
      <c r="E3017" s="9" t="str">
        <f t="shared" si="214"/>
        <v/>
      </c>
      <c r="F3017" s="9" t="str">
        <f t="shared" si="215"/>
        <v/>
      </c>
      <c r="G3017" s="9" t="str">
        <f t="shared" si="216"/>
        <v/>
      </c>
      <c r="H3017" s="13">
        <v>-5</v>
      </c>
      <c r="I3017" s="13" t="str">
        <f t="shared" si="217"/>
        <v/>
      </c>
      <c r="J3017" s="13" t="str">
        <f t="shared" si="218"/>
        <v/>
      </c>
      <c r="K3017" s="13">
        <v>-5</v>
      </c>
      <c r="P3017" s="5"/>
    </row>
    <row r="3018" spans="1:16" hidden="1" x14ac:dyDescent="0.25">
      <c r="A3018" s="7">
        <v>40668</v>
      </c>
      <c r="B3018" s="8">
        <v>1800</v>
      </c>
      <c r="C3018" s="11">
        <v>68.98</v>
      </c>
      <c r="D3018" s="12">
        <v>65.278999999999996</v>
      </c>
      <c r="E3018" s="9" t="str">
        <f t="shared" si="214"/>
        <v/>
      </c>
      <c r="F3018" s="9" t="str">
        <f t="shared" si="215"/>
        <v/>
      </c>
      <c r="G3018" s="9" t="str">
        <f t="shared" si="216"/>
        <v/>
      </c>
      <c r="H3018" s="13">
        <v>-5</v>
      </c>
      <c r="I3018" s="13" t="str">
        <f t="shared" si="217"/>
        <v/>
      </c>
      <c r="J3018" s="13" t="str">
        <f t="shared" si="218"/>
        <v/>
      </c>
      <c r="K3018" s="13">
        <v>-5</v>
      </c>
      <c r="P3018" s="6"/>
    </row>
    <row r="3019" spans="1:16" hidden="1" x14ac:dyDescent="0.25">
      <c r="A3019" s="7">
        <v>40668</v>
      </c>
      <c r="B3019" s="8">
        <v>1900</v>
      </c>
      <c r="C3019" s="11">
        <v>71.02</v>
      </c>
      <c r="D3019" s="12">
        <v>61.191000000000003</v>
      </c>
      <c r="E3019" s="9" t="str">
        <f t="shared" si="214"/>
        <v/>
      </c>
      <c r="F3019" s="9" t="str">
        <f t="shared" si="215"/>
        <v/>
      </c>
      <c r="G3019" s="9" t="str">
        <f t="shared" si="216"/>
        <v/>
      </c>
      <c r="H3019" s="13">
        <v>-5</v>
      </c>
      <c r="I3019" s="13" t="str">
        <f t="shared" si="217"/>
        <v/>
      </c>
      <c r="J3019" s="13" t="str">
        <f t="shared" si="218"/>
        <v/>
      </c>
      <c r="K3019" s="13">
        <v>-5</v>
      </c>
      <c r="P3019" s="5"/>
    </row>
    <row r="3020" spans="1:16" hidden="1" x14ac:dyDescent="0.25">
      <c r="A3020" s="7">
        <v>40668</v>
      </c>
      <c r="B3020" s="8">
        <v>2000</v>
      </c>
      <c r="C3020" s="11">
        <v>72.260000000000005</v>
      </c>
      <c r="D3020" s="12">
        <v>53.277000000000001</v>
      </c>
      <c r="E3020" s="9" t="str">
        <f t="shared" si="214"/>
        <v/>
      </c>
      <c r="F3020" s="9" t="str">
        <f t="shared" si="215"/>
        <v/>
      </c>
      <c r="G3020" s="9" t="str">
        <f t="shared" si="216"/>
        <v/>
      </c>
      <c r="H3020" s="13">
        <v>-5</v>
      </c>
      <c r="I3020" s="13" t="str">
        <f t="shared" si="217"/>
        <v/>
      </c>
      <c r="J3020" s="13" t="str">
        <f t="shared" si="218"/>
        <v/>
      </c>
      <c r="K3020" s="13">
        <v>-5</v>
      </c>
      <c r="P3020" s="6"/>
    </row>
    <row r="3021" spans="1:16" hidden="1" x14ac:dyDescent="0.25">
      <c r="A3021" s="7">
        <v>40668</v>
      </c>
      <c r="B3021" s="8">
        <v>2100</v>
      </c>
      <c r="C3021" s="11">
        <v>69.010000000000005</v>
      </c>
      <c r="D3021" s="12">
        <v>56.191000000000003</v>
      </c>
      <c r="E3021" s="9" t="str">
        <f t="shared" si="214"/>
        <v/>
      </c>
      <c r="F3021" s="9" t="str">
        <f t="shared" si="215"/>
        <v/>
      </c>
      <c r="G3021" s="9" t="str">
        <f t="shared" si="216"/>
        <v/>
      </c>
      <c r="H3021" s="13">
        <v>-5</v>
      </c>
      <c r="I3021" s="13" t="str">
        <f t="shared" si="217"/>
        <v/>
      </c>
      <c r="J3021" s="13" t="str">
        <f t="shared" si="218"/>
        <v/>
      </c>
      <c r="K3021" s="13">
        <v>-5</v>
      </c>
      <c r="P3021" s="5"/>
    </row>
    <row r="3022" spans="1:16" hidden="1" x14ac:dyDescent="0.25">
      <c r="A3022" s="7">
        <v>40668</v>
      </c>
      <c r="B3022" s="8">
        <v>2200</v>
      </c>
      <c r="C3022" s="11">
        <v>63.34</v>
      </c>
      <c r="D3022" s="12">
        <v>63.194000000000003</v>
      </c>
      <c r="E3022" s="9" t="str">
        <f t="shared" si="214"/>
        <v/>
      </c>
      <c r="F3022" s="9" t="str">
        <f t="shared" si="215"/>
        <v/>
      </c>
      <c r="G3022" s="9" t="str">
        <f t="shared" si="216"/>
        <v/>
      </c>
      <c r="H3022" s="13">
        <v>-5</v>
      </c>
      <c r="I3022" s="13" t="str">
        <f t="shared" si="217"/>
        <v/>
      </c>
      <c r="J3022" s="13" t="str">
        <f t="shared" si="218"/>
        <v/>
      </c>
      <c r="K3022" s="13">
        <v>-5</v>
      </c>
      <c r="P3022" s="6"/>
    </row>
    <row r="3023" spans="1:16" hidden="1" x14ac:dyDescent="0.25">
      <c r="A3023" s="7">
        <v>40668</v>
      </c>
      <c r="B3023" s="8">
        <v>2300</v>
      </c>
      <c r="C3023" s="11">
        <v>53.17</v>
      </c>
      <c r="D3023" s="12">
        <v>53.173000000000002</v>
      </c>
      <c r="E3023" s="9">
        <f t="shared" si="214"/>
        <v>62.304583333333341</v>
      </c>
      <c r="F3023" s="9">
        <f t="shared" si="215"/>
        <v>57.794000000000004</v>
      </c>
      <c r="G3023" s="9">
        <f t="shared" si="216"/>
        <v>4.5105833333333365</v>
      </c>
      <c r="H3023" s="13">
        <v>-5</v>
      </c>
      <c r="I3023" s="13">
        <f t="shared" si="217"/>
        <v>9.5105833333333365</v>
      </c>
      <c r="J3023" s="13">
        <f t="shared" si="218"/>
        <v>2282.5400000000009</v>
      </c>
      <c r="K3023" s="13">
        <v>-5</v>
      </c>
      <c r="P3023" s="5"/>
    </row>
    <row r="3024" spans="1:16" hidden="1" x14ac:dyDescent="0.25">
      <c r="A3024" s="7">
        <v>40669</v>
      </c>
      <c r="B3024" s="8">
        <v>0</v>
      </c>
      <c r="C3024" s="11">
        <v>50.38</v>
      </c>
      <c r="D3024" s="12">
        <v>49.710999999999999</v>
      </c>
      <c r="E3024" s="9" t="str">
        <f t="shared" si="214"/>
        <v/>
      </c>
      <c r="F3024" s="9" t="str">
        <f t="shared" si="215"/>
        <v/>
      </c>
      <c r="G3024" s="9" t="str">
        <f t="shared" si="216"/>
        <v/>
      </c>
      <c r="H3024" s="13">
        <v>-5</v>
      </c>
      <c r="I3024" s="13" t="str">
        <f t="shared" si="217"/>
        <v/>
      </c>
      <c r="J3024" s="13" t="str">
        <f t="shared" si="218"/>
        <v/>
      </c>
      <c r="K3024" s="13">
        <v>-5</v>
      </c>
      <c r="P3024" s="6"/>
    </row>
    <row r="3025" spans="1:16" hidden="1" x14ac:dyDescent="0.25">
      <c r="A3025" s="7">
        <v>40669</v>
      </c>
      <c r="B3025" s="8">
        <v>100</v>
      </c>
      <c r="C3025" s="11">
        <v>46.56</v>
      </c>
      <c r="D3025" s="12">
        <v>44.508000000000003</v>
      </c>
      <c r="E3025" s="9" t="str">
        <f t="shared" si="214"/>
        <v/>
      </c>
      <c r="F3025" s="9" t="str">
        <f t="shared" si="215"/>
        <v/>
      </c>
      <c r="G3025" s="9" t="str">
        <f t="shared" si="216"/>
        <v/>
      </c>
      <c r="H3025" s="13">
        <v>-5</v>
      </c>
      <c r="I3025" s="13" t="str">
        <f t="shared" si="217"/>
        <v/>
      </c>
      <c r="J3025" s="13" t="str">
        <f t="shared" si="218"/>
        <v/>
      </c>
      <c r="K3025" s="13">
        <v>-5</v>
      </c>
      <c r="P3025" s="5"/>
    </row>
    <row r="3026" spans="1:16" hidden="1" x14ac:dyDescent="0.25">
      <c r="A3026" s="7">
        <v>40669</v>
      </c>
      <c r="B3026" s="8">
        <v>200</v>
      </c>
      <c r="C3026" s="11">
        <v>45.32</v>
      </c>
      <c r="D3026" s="12">
        <v>41.151000000000003</v>
      </c>
      <c r="E3026" s="9" t="str">
        <f t="shared" si="214"/>
        <v/>
      </c>
      <c r="F3026" s="9" t="str">
        <f t="shared" si="215"/>
        <v/>
      </c>
      <c r="G3026" s="9" t="str">
        <f t="shared" si="216"/>
        <v/>
      </c>
      <c r="H3026" s="13">
        <v>-5</v>
      </c>
      <c r="I3026" s="13" t="str">
        <f t="shared" si="217"/>
        <v/>
      </c>
      <c r="J3026" s="13" t="str">
        <f t="shared" si="218"/>
        <v/>
      </c>
      <c r="K3026" s="13">
        <v>-5</v>
      </c>
      <c r="P3026" s="6"/>
    </row>
    <row r="3027" spans="1:16" hidden="1" x14ac:dyDescent="0.25">
      <c r="A3027" s="7">
        <v>40669</v>
      </c>
      <c r="B3027" s="8">
        <v>300</v>
      </c>
      <c r="C3027" s="11">
        <v>45.91</v>
      </c>
      <c r="D3027" s="12">
        <v>25.012</v>
      </c>
      <c r="E3027" s="9" t="str">
        <f t="shared" si="214"/>
        <v/>
      </c>
      <c r="F3027" s="9" t="str">
        <f t="shared" si="215"/>
        <v/>
      </c>
      <c r="G3027" s="9" t="str">
        <f t="shared" si="216"/>
        <v/>
      </c>
      <c r="H3027" s="13">
        <v>-5</v>
      </c>
      <c r="I3027" s="13" t="str">
        <f t="shared" si="217"/>
        <v/>
      </c>
      <c r="J3027" s="13" t="str">
        <f t="shared" si="218"/>
        <v/>
      </c>
      <c r="K3027" s="13">
        <v>-5</v>
      </c>
      <c r="P3027" s="5"/>
    </row>
    <row r="3028" spans="1:16" hidden="1" x14ac:dyDescent="0.25">
      <c r="A3028" s="7">
        <v>40669</v>
      </c>
      <c r="B3028" s="8">
        <v>400</v>
      </c>
      <c r="C3028" s="11">
        <v>46.38</v>
      </c>
      <c r="D3028" s="12">
        <v>23.9</v>
      </c>
      <c r="E3028" s="9" t="str">
        <f t="shared" si="214"/>
        <v/>
      </c>
      <c r="F3028" s="9" t="str">
        <f t="shared" si="215"/>
        <v/>
      </c>
      <c r="G3028" s="9" t="str">
        <f t="shared" si="216"/>
        <v/>
      </c>
      <c r="H3028" s="13">
        <v>-5</v>
      </c>
      <c r="I3028" s="13" t="str">
        <f t="shared" si="217"/>
        <v/>
      </c>
      <c r="J3028" s="13" t="str">
        <f t="shared" si="218"/>
        <v/>
      </c>
      <c r="K3028" s="13">
        <v>-5</v>
      </c>
      <c r="P3028" s="6"/>
    </row>
    <row r="3029" spans="1:16" hidden="1" x14ac:dyDescent="0.25">
      <c r="A3029" s="7">
        <v>40669</v>
      </c>
      <c r="B3029" s="8">
        <v>500</v>
      </c>
      <c r="C3029" s="11">
        <v>47.54</v>
      </c>
      <c r="D3029" s="12">
        <v>40.32</v>
      </c>
      <c r="E3029" s="9" t="str">
        <f t="shared" si="214"/>
        <v/>
      </c>
      <c r="F3029" s="9" t="str">
        <f t="shared" si="215"/>
        <v/>
      </c>
      <c r="G3029" s="9" t="str">
        <f t="shared" si="216"/>
        <v/>
      </c>
      <c r="H3029" s="13">
        <v>-5</v>
      </c>
      <c r="I3029" s="13" t="str">
        <f t="shared" si="217"/>
        <v/>
      </c>
      <c r="J3029" s="13" t="str">
        <f t="shared" si="218"/>
        <v/>
      </c>
      <c r="K3029" s="13">
        <v>-5</v>
      </c>
      <c r="P3029" s="5"/>
    </row>
    <row r="3030" spans="1:16" hidden="1" x14ac:dyDescent="0.25">
      <c r="A3030" s="7">
        <v>40669</v>
      </c>
      <c r="B3030" s="8">
        <v>600</v>
      </c>
      <c r="C3030" s="11">
        <v>54.57</v>
      </c>
      <c r="D3030" s="12">
        <v>46</v>
      </c>
      <c r="E3030" s="9" t="str">
        <f t="shared" si="214"/>
        <v/>
      </c>
      <c r="F3030" s="9" t="str">
        <f t="shared" si="215"/>
        <v/>
      </c>
      <c r="G3030" s="9" t="str">
        <f t="shared" si="216"/>
        <v/>
      </c>
      <c r="H3030" s="13">
        <v>-5</v>
      </c>
      <c r="I3030" s="13" t="str">
        <f t="shared" si="217"/>
        <v/>
      </c>
      <c r="J3030" s="13" t="str">
        <f t="shared" si="218"/>
        <v/>
      </c>
      <c r="K3030" s="13">
        <v>-5</v>
      </c>
      <c r="P3030" s="6"/>
    </row>
    <row r="3031" spans="1:16" hidden="1" x14ac:dyDescent="0.25">
      <c r="A3031" s="7">
        <v>40669</v>
      </c>
      <c r="B3031" s="8">
        <v>700</v>
      </c>
      <c r="C3031" s="11">
        <v>63.03</v>
      </c>
      <c r="D3031" s="12">
        <v>56.271000000000001</v>
      </c>
      <c r="E3031" s="9" t="str">
        <f t="shared" si="214"/>
        <v/>
      </c>
      <c r="F3031" s="9" t="str">
        <f t="shared" si="215"/>
        <v/>
      </c>
      <c r="G3031" s="9" t="str">
        <f t="shared" si="216"/>
        <v/>
      </c>
      <c r="H3031" s="13">
        <v>-5</v>
      </c>
      <c r="I3031" s="13" t="str">
        <f t="shared" si="217"/>
        <v/>
      </c>
      <c r="J3031" s="13" t="str">
        <f t="shared" si="218"/>
        <v/>
      </c>
      <c r="K3031" s="13">
        <v>-5</v>
      </c>
      <c r="P3031" s="5"/>
    </row>
    <row r="3032" spans="1:16" hidden="1" x14ac:dyDescent="0.25">
      <c r="A3032" s="7">
        <v>40669</v>
      </c>
      <c r="B3032" s="8">
        <v>800</v>
      </c>
      <c r="C3032" s="11">
        <v>65.11</v>
      </c>
      <c r="D3032" s="12">
        <v>65.111000000000004</v>
      </c>
      <c r="E3032" s="9" t="str">
        <f t="shared" si="214"/>
        <v/>
      </c>
      <c r="F3032" s="9" t="str">
        <f t="shared" si="215"/>
        <v/>
      </c>
      <c r="G3032" s="9" t="str">
        <f t="shared" si="216"/>
        <v/>
      </c>
      <c r="H3032" s="13">
        <v>-5</v>
      </c>
      <c r="I3032" s="13" t="str">
        <f t="shared" si="217"/>
        <v/>
      </c>
      <c r="J3032" s="13" t="str">
        <f t="shared" si="218"/>
        <v/>
      </c>
      <c r="K3032" s="13">
        <v>-5</v>
      </c>
      <c r="P3032" s="6"/>
    </row>
    <row r="3033" spans="1:16" hidden="1" x14ac:dyDescent="0.25">
      <c r="A3033" s="7">
        <v>40669</v>
      </c>
      <c r="B3033" s="8">
        <v>900</v>
      </c>
      <c r="C3033" s="11">
        <v>63.21</v>
      </c>
      <c r="D3033" s="12">
        <v>63.206000000000003</v>
      </c>
      <c r="E3033" s="9" t="str">
        <f t="shared" si="214"/>
        <v/>
      </c>
      <c r="F3033" s="9" t="str">
        <f t="shared" si="215"/>
        <v/>
      </c>
      <c r="G3033" s="9" t="str">
        <f t="shared" si="216"/>
        <v/>
      </c>
      <c r="H3033" s="13">
        <v>-5</v>
      </c>
      <c r="I3033" s="13" t="str">
        <f t="shared" si="217"/>
        <v/>
      </c>
      <c r="J3033" s="13" t="str">
        <f t="shared" si="218"/>
        <v/>
      </c>
      <c r="K3033" s="13">
        <v>-5</v>
      </c>
      <c r="P3033" s="5"/>
    </row>
    <row r="3034" spans="1:16" hidden="1" x14ac:dyDescent="0.25">
      <c r="A3034" s="7">
        <v>40669</v>
      </c>
      <c r="B3034" s="8">
        <v>1000</v>
      </c>
      <c r="C3034" s="11">
        <v>62.97</v>
      </c>
      <c r="D3034" s="12">
        <v>62.973999999999997</v>
      </c>
      <c r="E3034" s="9" t="str">
        <f t="shared" si="214"/>
        <v/>
      </c>
      <c r="F3034" s="9" t="str">
        <f t="shared" si="215"/>
        <v/>
      </c>
      <c r="G3034" s="9" t="str">
        <f t="shared" si="216"/>
        <v/>
      </c>
      <c r="H3034" s="13">
        <v>-5</v>
      </c>
      <c r="I3034" s="13" t="str">
        <f t="shared" si="217"/>
        <v/>
      </c>
      <c r="J3034" s="13" t="str">
        <f t="shared" si="218"/>
        <v/>
      </c>
      <c r="K3034" s="13">
        <v>-5</v>
      </c>
      <c r="P3034" s="6"/>
    </row>
    <row r="3035" spans="1:16" hidden="1" x14ac:dyDescent="0.25">
      <c r="A3035" s="7">
        <v>40669</v>
      </c>
      <c r="B3035" s="8">
        <v>1100</v>
      </c>
      <c r="C3035" s="11">
        <v>63.16</v>
      </c>
      <c r="D3035" s="12">
        <v>63.158999999999999</v>
      </c>
      <c r="E3035" s="9" t="str">
        <f t="shared" si="214"/>
        <v/>
      </c>
      <c r="F3035" s="9" t="str">
        <f t="shared" si="215"/>
        <v/>
      </c>
      <c r="G3035" s="9" t="str">
        <f t="shared" si="216"/>
        <v/>
      </c>
      <c r="H3035" s="13">
        <v>-5</v>
      </c>
      <c r="I3035" s="13" t="str">
        <f t="shared" si="217"/>
        <v/>
      </c>
      <c r="J3035" s="13" t="str">
        <f t="shared" si="218"/>
        <v/>
      </c>
      <c r="K3035" s="13">
        <v>-5</v>
      </c>
      <c r="P3035" s="5"/>
    </row>
    <row r="3036" spans="1:16" hidden="1" x14ac:dyDescent="0.25">
      <c r="A3036" s="7">
        <v>40669</v>
      </c>
      <c r="B3036" s="8">
        <v>1200</v>
      </c>
      <c r="C3036" s="11">
        <v>61.95</v>
      </c>
      <c r="D3036" s="12">
        <v>61.95</v>
      </c>
      <c r="E3036" s="9" t="str">
        <f t="shared" si="214"/>
        <v/>
      </c>
      <c r="F3036" s="9" t="str">
        <f t="shared" si="215"/>
        <v/>
      </c>
      <c r="G3036" s="9" t="str">
        <f t="shared" si="216"/>
        <v/>
      </c>
      <c r="H3036" s="13">
        <v>-5</v>
      </c>
      <c r="I3036" s="13" t="str">
        <f t="shared" si="217"/>
        <v/>
      </c>
      <c r="J3036" s="13" t="str">
        <f t="shared" si="218"/>
        <v/>
      </c>
      <c r="K3036" s="13">
        <v>-5</v>
      </c>
      <c r="P3036" s="6"/>
    </row>
    <row r="3037" spans="1:16" hidden="1" x14ac:dyDescent="0.25">
      <c r="A3037" s="7">
        <v>40669</v>
      </c>
      <c r="B3037" s="8">
        <v>1300</v>
      </c>
      <c r="C3037" s="11">
        <v>59.55</v>
      </c>
      <c r="D3037" s="12">
        <v>59.548999999999999</v>
      </c>
      <c r="E3037" s="9" t="str">
        <f t="shared" si="214"/>
        <v/>
      </c>
      <c r="F3037" s="9" t="str">
        <f t="shared" si="215"/>
        <v/>
      </c>
      <c r="G3037" s="9" t="str">
        <f t="shared" si="216"/>
        <v/>
      </c>
      <c r="H3037" s="13">
        <v>-5</v>
      </c>
      <c r="I3037" s="13" t="str">
        <f t="shared" si="217"/>
        <v/>
      </c>
      <c r="J3037" s="13" t="str">
        <f t="shared" si="218"/>
        <v/>
      </c>
      <c r="K3037" s="13">
        <v>-5</v>
      </c>
      <c r="P3037" s="5"/>
    </row>
    <row r="3038" spans="1:16" hidden="1" x14ac:dyDescent="0.25">
      <c r="A3038" s="7">
        <v>40669</v>
      </c>
      <c r="B3038" s="8">
        <v>1400</v>
      </c>
      <c r="C3038" s="11">
        <v>58.03</v>
      </c>
      <c r="D3038" s="12">
        <v>58.029000000000003</v>
      </c>
      <c r="E3038" s="9" t="str">
        <f t="shared" si="214"/>
        <v/>
      </c>
      <c r="F3038" s="9" t="str">
        <f t="shared" si="215"/>
        <v/>
      </c>
      <c r="G3038" s="9" t="str">
        <f t="shared" si="216"/>
        <v/>
      </c>
      <c r="H3038" s="13">
        <v>-5</v>
      </c>
      <c r="I3038" s="13" t="str">
        <f t="shared" si="217"/>
        <v/>
      </c>
      <c r="J3038" s="13" t="str">
        <f t="shared" si="218"/>
        <v/>
      </c>
      <c r="K3038" s="13">
        <v>-5</v>
      </c>
      <c r="P3038" s="6"/>
    </row>
    <row r="3039" spans="1:16" hidden="1" x14ac:dyDescent="0.25">
      <c r="A3039" s="7">
        <v>40669</v>
      </c>
      <c r="B3039" s="8">
        <v>1500</v>
      </c>
      <c r="C3039" s="11">
        <v>53.27</v>
      </c>
      <c r="D3039" s="12">
        <v>53.27</v>
      </c>
      <c r="E3039" s="9" t="str">
        <f t="shared" si="214"/>
        <v/>
      </c>
      <c r="F3039" s="9" t="str">
        <f t="shared" si="215"/>
        <v/>
      </c>
      <c r="G3039" s="9" t="str">
        <f t="shared" si="216"/>
        <v/>
      </c>
      <c r="H3039" s="13">
        <v>-5</v>
      </c>
      <c r="I3039" s="13" t="str">
        <f t="shared" si="217"/>
        <v/>
      </c>
      <c r="J3039" s="13" t="str">
        <f t="shared" si="218"/>
        <v/>
      </c>
      <c r="K3039" s="13">
        <v>-5</v>
      </c>
      <c r="P3039" s="5"/>
    </row>
    <row r="3040" spans="1:16" hidden="1" x14ac:dyDescent="0.25">
      <c r="A3040" s="7">
        <v>40669</v>
      </c>
      <c r="B3040" s="8">
        <v>1600</v>
      </c>
      <c r="C3040" s="11">
        <v>53.71</v>
      </c>
      <c r="D3040" s="12">
        <v>52.01</v>
      </c>
      <c r="E3040" s="9" t="str">
        <f t="shared" si="214"/>
        <v/>
      </c>
      <c r="F3040" s="9" t="str">
        <f t="shared" si="215"/>
        <v/>
      </c>
      <c r="G3040" s="9" t="str">
        <f t="shared" si="216"/>
        <v/>
      </c>
      <c r="H3040" s="13">
        <v>-5</v>
      </c>
      <c r="I3040" s="13" t="str">
        <f t="shared" si="217"/>
        <v/>
      </c>
      <c r="J3040" s="13" t="str">
        <f t="shared" si="218"/>
        <v/>
      </c>
      <c r="K3040" s="13">
        <v>-5</v>
      </c>
      <c r="P3040" s="6"/>
    </row>
    <row r="3041" spans="1:16" hidden="1" x14ac:dyDescent="0.25">
      <c r="A3041" s="7">
        <v>40669</v>
      </c>
      <c r="B3041" s="8">
        <v>1700</v>
      </c>
      <c r="C3041" s="11">
        <v>58.25</v>
      </c>
      <c r="D3041" s="12">
        <v>47.664999999999999</v>
      </c>
      <c r="E3041" s="9" t="str">
        <f t="shared" si="214"/>
        <v/>
      </c>
      <c r="F3041" s="9" t="str">
        <f t="shared" si="215"/>
        <v/>
      </c>
      <c r="G3041" s="9" t="str">
        <f t="shared" si="216"/>
        <v/>
      </c>
      <c r="H3041" s="13">
        <v>-5</v>
      </c>
      <c r="I3041" s="13" t="str">
        <f t="shared" si="217"/>
        <v/>
      </c>
      <c r="J3041" s="13" t="str">
        <f t="shared" si="218"/>
        <v/>
      </c>
      <c r="K3041" s="13">
        <v>-5</v>
      </c>
      <c r="P3041" s="5"/>
    </row>
    <row r="3042" spans="1:16" hidden="1" x14ac:dyDescent="0.25">
      <c r="A3042" s="7">
        <v>40669</v>
      </c>
      <c r="B3042" s="8">
        <v>1800</v>
      </c>
      <c r="C3042" s="11">
        <v>61.65</v>
      </c>
      <c r="D3042" s="12">
        <v>58.073999999999998</v>
      </c>
      <c r="E3042" s="9" t="str">
        <f t="shared" si="214"/>
        <v/>
      </c>
      <c r="F3042" s="9" t="str">
        <f t="shared" si="215"/>
        <v/>
      </c>
      <c r="G3042" s="9" t="str">
        <f t="shared" si="216"/>
        <v/>
      </c>
      <c r="H3042" s="13">
        <v>-5</v>
      </c>
      <c r="I3042" s="13" t="str">
        <f t="shared" si="217"/>
        <v/>
      </c>
      <c r="J3042" s="13" t="str">
        <f t="shared" si="218"/>
        <v/>
      </c>
      <c r="K3042" s="13">
        <v>-5</v>
      </c>
      <c r="P3042" s="6"/>
    </row>
    <row r="3043" spans="1:16" hidden="1" x14ac:dyDescent="0.25">
      <c r="A3043" s="7">
        <v>40669</v>
      </c>
      <c r="B3043" s="8">
        <v>1900</v>
      </c>
      <c r="C3043" s="11">
        <v>65.81</v>
      </c>
      <c r="D3043" s="12">
        <v>56.182000000000002</v>
      </c>
      <c r="E3043" s="9" t="str">
        <f t="shared" si="214"/>
        <v/>
      </c>
      <c r="F3043" s="9" t="str">
        <f t="shared" si="215"/>
        <v/>
      </c>
      <c r="G3043" s="9" t="str">
        <f t="shared" si="216"/>
        <v/>
      </c>
      <c r="H3043" s="13">
        <v>-5</v>
      </c>
      <c r="I3043" s="13" t="str">
        <f t="shared" si="217"/>
        <v/>
      </c>
      <c r="J3043" s="13" t="str">
        <f t="shared" si="218"/>
        <v/>
      </c>
      <c r="K3043" s="13">
        <v>-5</v>
      </c>
      <c r="P3043" s="5"/>
    </row>
    <row r="3044" spans="1:16" hidden="1" x14ac:dyDescent="0.25">
      <c r="A3044" s="7">
        <v>40669</v>
      </c>
      <c r="B3044" s="8">
        <v>2000</v>
      </c>
      <c r="C3044" s="11">
        <v>66.150000000000006</v>
      </c>
      <c r="D3044" s="12">
        <v>50.956000000000003</v>
      </c>
      <c r="E3044" s="9" t="str">
        <f t="shared" si="214"/>
        <v/>
      </c>
      <c r="F3044" s="9" t="str">
        <f t="shared" si="215"/>
        <v/>
      </c>
      <c r="G3044" s="9" t="str">
        <f t="shared" si="216"/>
        <v/>
      </c>
      <c r="H3044" s="13">
        <v>-5</v>
      </c>
      <c r="I3044" s="13" t="str">
        <f t="shared" si="217"/>
        <v/>
      </c>
      <c r="J3044" s="13" t="str">
        <f t="shared" si="218"/>
        <v/>
      </c>
      <c r="K3044" s="13">
        <v>-5</v>
      </c>
      <c r="P3044" s="6"/>
    </row>
    <row r="3045" spans="1:16" hidden="1" x14ac:dyDescent="0.25">
      <c r="A3045" s="7">
        <v>40669</v>
      </c>
      <c r="B3045" s="8">
        <v>2100</v>
      </c>
      <c r="C3045" s="11">
        <v>64.959999999999994</v>
      </c>
      <c r="D3045" s="12">
        <v>53.194000000000003</v>
      </c>
      <c r="E3045" s="9" t="str">
        <f t="shared" si="214"/>
        <v/>
      </c>
      <c r="F3045" s="9" t="str">
        <f t="shared" si="215"/>
        <v/>
      </c>
      <c r="G3045" s="9" t="str">
        <f t="shared" si="216"/>
        <v/>
      </c>
      <c r="H3045" s="13">
        <v>-5</v>
      </c>
      <c r="I3045" s="13" t="str">
        <f t="shared" si="217"/>
        <v/>
      </c>
      <c r="J3045" s="13" t="str">
        <f t="shared" si="218"/>
        <v/>
      </c>
      <c r="K3045" s="13">
        <v>-5</v>
      </c>
      <c r="P3045" s="5"/>
    </row>
    <row r="3046" spans="1:16" hidden="1" x14ac:dyDescent="0.25">
      <c r="A3046" s="7">
        <v>40669</v>
      </c>
      <c r="B3046" s="8">
        <v>2200</v>
      </c>
      <c r="C3046" s="11">
        <v>58.45</v>
      </c>
      <c r="D3046" s="12">
        <v>58.445</v>
      </c>
      <c r="E3046" s="9" t="str">
        <f t="shared" si="214"/>
        <v/>
      </c>
      <c r="F3046" s="9" t="str">
        <f t="shared" si="215"/>
        <v/>
      </c>
      <c r="G3046" s="9" t="str">
        <f t="shared" si="216"/>
        <v/>
      </c>
      <c r="H3046" s="13">
        <v>-5</v>
      </c>
      <c r="I3046" s="13" t="str">
        <f t="shared" si="217"/>
        <v/>
      </c>
      <c r="J3046" s="13" t="str">
        <f t="shared" si="218"/>
        <v/>
      </c>
      <c r="K3046" s="13">
        <v>-5</v>
      </c>
      <c r="P3046" s="6"/>
    </row>
    <row r="3047" spans="1:16" hidden="1" x14ac:dyDescent="0.25">
      <c r="A3047" s="7">
        <v>40669</v>
      </c>
      <c r="B3047" s="8">
        <v>2300</v>
      </c>
      <c r="C3047" s="11">
        <v>51.79</v>
      </c>
      <c r="D3047" s="12">
        <v>51.792999999999999</v>
      </c>
      <c r="E3047" s="9">
        <f t="shared" si="214"/>
        <v>56.987916666666671</v>
      </c>
      <c r="F3047" s="9">
        <f t="shared" si="215"/>
        <v>51.768333333333317</v>
      </c>
      <c r="G3047" s="9">
        <f t="shared" si="216"/>
        <v>5.2195833333333539</v>
      </c>
      <c r="H3047" s="13">
        <v>-5</v>
      </c>
      <c r="I3047" s="13">
        <f t="shared" si="217"/>
        <v>10.219583333333354</v>
      </c>
      <c r="J3047" s="13">
        <f t="shared" si="218"/>
        <v>2452.7000000000048</v>
      </c>
      <c r="K3047" s="13">
        <v>-5</v>
      </c>
      <c r="P3047" s="5"/>
    </row>
    <row r="3048" spans="1:16" hidden="1" x14ac:dyDescent="0.25">
      <c r="A3048" s="7">
        <v>40670</v>
      </c>
      <c r="B3048" s="8">
        <v>0</v>
      </c>
      <c r="C3048" s="11">
        <v>56.74</v>
      </c>
      <c r="D3048" s="12">
        <v>56.741999999999997</v>
      </c>
      <c r="E3048" s="9" t="str">
        <f t="shared" si="214"/>
        <v/>
      </c>
      <c r="F3048" s="9" t="str">
        <f t="shared" si="215"/>
        <v/>
      </c>
      <c r="G3048" s="9" t="str">
        <f t="shared" si="216"/>
        <v/>
      </c>
      <c r="H3048" s="13">
        <v>-5</v>
      </c>
      <c r="I3048" s="13" t="str">
        <f t="shared" si="217"/>
        <v/>
      </c>
      <c r="J3048" s="13" t="str">
        <f t="shared" si="218"/>
        <v/>
      </c>
      <c r="K3048" s="13">
        <v>-5</v>
      </c>
      <c r="P3048" s="6"/>
    </row>
    <row r="3049" spans="1:16" hidden="1" x14ac:dyDescent="0.25">
      <c r="A3049" s="7">
        <v>40670</v>
      </c>
      <c r="B3049" s="8">
        <v>100</v>
      </c>
      <c r="C3049" s="11">
        <v>51.8</v>
      </c>
      <c r="D3049" s="12">
        <v>51.804000000000002</v>
      </c>
      <c r="E3049" s="9" t="str">
        <f t="shared" si="214"/>
        <v/>
      </c>
      <c r="F3049" s="9" t="str">
        <f t="shared" si="215"/>
        <v/>
      </c>
      <c r="G3049" s="9" t="str">
        <f t="shared" si="216"/>
        <v/>
      </c>
      <c r="H3049" s="13">
        <v>-5</v>
      </c>
      <c r="I3049" s="13" t="str">
        <f t="shared" si="217"/>
        <v/>
      </c>
      <c r="J3049" s="13" t="str">
        <f t="shared" si="218"/>
        <v/>
      </c>
      <c r="K3049" s="13">
        <v>-5</v>
      </c>
      <c r="P3049" s="5"/>
    </row>
    <row r="3050" spans="1:16" hidden="1" x14ac:dyDescent="0.25">
      <c r="A3050" s="7">
        <v>40670</v>
      </c>
      <c r="B3050" s="8">
        <v>200</v>
      </c>
      <c r="C3050" s="11">
        <v>47.9</v>
      </c>
      <c r="D3050" s="12">
        <v>47.9</v>
      </c>
      <c r="E3050" s="9" t="str">
        <f t="shared" si="214"/>
        <v/>
      </c>
      <c r="F3050" s="9" t="str">
        <f t="shared" si="215"/>
        <v/>
      </c>
      <c r="G3050" s="9" t="str">
        <f t="shared" si="216"/>
        <v/>
      </c>
      <c r="H3050" s="13">
        <v>-5</v>
      </c>
      <c r="I3050" s="13" t="str">
        <f t="shared" si="217"/>
        <v/>
      </c>
      <c r="J3050" s="13" t="str">
        <f t="shared" si="218"/>
        <v/>
      </c>
      <c r="K3050" s="13">
        <v>-5</v>
      </c>
      <c r="P3050" s="6"/>
    </row>
    <row r="3051" spans="1:16" hidden="1" x14ac:dyDescent="0.25">
      <c r="A3051" s="7">
        <v>40670</v>
      </c>
      <c r="B3051" s="8">
        <v>300</v>
      </c>
      <c r="C3051" s="11">
        <v>43.06</v>
      </c>
      <c r="D3051" s="12">
        <v>39.784999999999997</v>
      </c>
      <c r="E3051" s="9" t="str">
        <f t="shared" si="214"/>
        <v/>
      </c>
      <c r="F3051" s="9" t="str">
        <f t="shared" si="215"/>
        <v/>
      </c>
      <c r="G3051" s="9" t="str">
        <f t="shared" si="216"/>
        <v/>
      </c>
      <c r="H3051" s="13">
        <v>-5</v>
      </c>
      <c r="I3051" s="13" t="str">
        <f t="shared" si="217"/>
        <v/>
      </c>
      <c r="J3051" s="13" t="str">
        <f t="shared" si="218"/>
        <v/>
      </c>
      <c r="K3051" s="13">
        <v>-5</v>
      </c>
      <c r="P3051" s="5"/>
    </row>
    <row r="3052" spans="1:16" hidden="1" x14ac:dyDescent="0.25">
      <c r="A3052" s="7">
        <v>40670</v>
      </c>
      <c r="B3052" s="8">
        <v>400</v>
      </c>
      <c r="C3052" s="11">
        <v>45.92</v>
      </c>
      <c r="D3052" s="12">
        <v>22.46</v>
      </c>
      <c r="E3052" s="9" t="str">
        <f t="shared" si="214"/>
        <v/>
      </c>
      <c r="F3052" s="9" t="str">
        <f t="shared" si="215"/>
        <v/>
      </c>
      <c r="G3052" s="9" t="str">
        <f t="shared" si="216"/>
        <v/>
      </c>
      <c r="H3052" s="13">
        <v>-5</v>
      </c>
      <c r="I3052" s="13" t="str">
        <f t="shared" si="217"/>
        <v/>
      </c>
      <c r="J3052" s="13" t="str">
        <f t="shared" si="218"/>
        <v/>
      </c>
      <c r="K3052" s="13">
        <v>-5</v>
      </c>
      <c r="P3052" s="6"/>
    </row>
    <row r="3053" spans="1:16" hidden="1" x14ac:dyDescent="0.25">
      <c r="A3053" s="7">
        <v>40670</v>
      </c>
      <c r="B3053" s="8">
        <v>500</v>
      </c>
      <c r="C3053" s="11">
        <v>43.99</v>
      </c>
      <c r="D3053" s="12">
        <v>28.541</v>
      </c>
      <c r="E3053" s="9" t="str">
        <f t="shared" si="214"/>
        <v/>
      </c>
      <c r="F3053" s="9" t="str">
        <f t="shared" si="215"/>
        <v/>
      </c>
      <c r="G3053" s="9" t="str">
        <f t="shared" si="216"/>
        <v/>
      </c>
      <c r="H3053" s="13">
        <v>-5</v>
      </c>
      <c r="I3053" s="13" t="str">
        <f t="shared" si="217"/>
        <v/>
      </c>
      <c r="J3053" s="13" t="str">
        <f t="shared" si="218"/>
        <v/>
      </c>
      <c r="K3053" s="13">
        <v>-5</v>
      </c>
      <c r="P3053" s="5"/>
    </row>
    <row r="3054" spans="1:16" hidden="1" x14ac:dyDescent="0.25">
      <c r="A3054" s="7">
        <v>40670</v>
      </c>
      <c r="B3054" s="8">
        <v>600</v>
      </c>
      <c r="C3054" s="11">
        <v>44.39</v>
      </c>
      <c r="D3054" s="12">
        <v>40</v>
      </c>
      <c r="E3054" s="9" t="str">
        <f t="shared" si="214"/>
        <v/>
      </c>
      <c r="F3054" s="9" t="str">
        <f t="shared" si="215"/>
        <v/>
      </c>
      <c r="G3054" s="9" t="str">
        <f t="shared" si="216"/>
        <v/>
      </c>
      <c r="H3054" s="13">
        <v>-5</v>
      </c>
      <c r="I3054" s="13" t="str">
        <f t="shared" si="217"/>
        <v/>
      </c>
      <c r="J3054" s="13" t="str">
        <f t="shared" si="218"/>
        <v/>
      </c>
      <c r="K3054" s="13">
        <v>-5</v>
      </c>
      <c r="P3054" s="6"/>
    </row>
    <row r="3055" spans="1:16" hidden="1" x14ac:dyDescent="0.25">
      <c r="A3055" s="7">
        <v>40670</v>
      </c>
      <c r="B3055" s="8">
        <v>700</v>
      </c>
      <c r="C3055" s="11">
        <v>49.82</v>
      </c>
      <c r="D3055" s="12">
        <v>46.563000000000002</v>
      </c>
      <c r="E3055" s="9" t="str">
        <f t="shared" si="214"/>
        <v/>
      </c>
      <c r="F3055" s="9" t="str">
        <f t="shared" si="215"/>
        <v/>
      </c>
      <c r="G3055" s="9" t="str">
        <f t="shared" si="216"/>
        <v/>
      </c>
      <c r="H3055" s="13">
        <v>-5</v>
      </c>
      <c r="I3055" s="13" t="str">
        <f t="shared" si="217"/>
        <v/>
      </c>
      <c r="J3055" s="13" t="str">
        <f t="shared" si="218"/>
        <v/>
      </c>
      <c r="K3055" s="13">
        <v>-5</v>
      </c>
      <c r="P3055" s="5"/>
    </row>
    <row r="3056" spans="1:16" hidden="1" x14ac:dyDescent="0.25">
      <c r="A3056" s="7">
        <v>40670</v>
      </c>
      <c r="B3056" s="8">
        <v>800</v>
      </c>
      <c r="C3056" s="11">
        <v>54.89</v>
      </c>
      <c r="D3056" s="12">
        <v>53.195</v>
      </c>
      <c r="E3056" s="9" t="str">
        <f t="shared" si="214"/>
        <v/>
      </c>
      <c r="F3056" s="9" t="str">
        <f t="shared" si="215"/>
        <v/>
      </c>
      <c r="G3056" s="9" t="str">
        <f t="shared" si="216"/>
        <v/>
      </c>
      <c r="H3056" s="13">
        <v>-5</v>
      </c>
      <c r="I3056" s="13" t="str">
        <f t="shared" si="217"/>
        <v/>
      </c>
      <c r="J3056" s="13" t="str">
        <f t="shared" si="218"/>
        <v/>
      </c>
      <c r="K3056" s="13">
        <v>-5</v>
      </c>
      <c r="P3056" s="6"/>
    </row>
    <row r="3057" spans="1:16" hidden="1" x14ac:dyDescent="0.25">
      <c r="A3057" s="7">
        <v>40670</v>
      </c>
      <c r="B3057" s="8">
        <v>900</v>
      </c>
      <c r="C3057" s="11">
        <v>56.98</v>
      </c>
      <c r="D3057" s="12">
        <v>56.978999999999999</v>
      </c>
      <c r="E3057" s="9" t="str">
        <f t="shared" ref="E3057:E3120" si="219">IF(A3057=A3058,"",AVERAGE(C3034:C3057))</f>
        <v/>
      </c>
      <c r="F3057" s="9" t="str">
        <f t="shared" ref="F3057:F3120" si="220">IF(A3057=A3058,"",AVERAGE(D3034:D3057))</f>
        <v/>
      </c>
      <c r="G3057" s="9" t="str">
        <f t="shared" ref="G3057:G3120" si="221">IF(A3057=A3058,"",E3057-F3057)</f>
        <v/>
      </c>
      <c r="H3057" s="13">
        <v>-5</v>
      </c>
      <c r="I3057" s="13" t="str">
        <f t="shared" si="217"/>
        <v/>
      </c>
      <c r="J3057" s="13" t="str">
        <f t="shared" si="218"/>
        <v/>
      </c>
      <c r="K3057" s="13">
        <v>-5</v>
      </c>
      <c r="P3057" s="5"/>
    </row>
    <row r="3058" spans="1:16" hidden="1" x14ac:dyDescent="0.25">
      <c r="A3058" s="7">
        <v>40670</v>
      </c>
      <c r="B3058" s="8">
        <v>1000</v>
      </c>
      <c r="C3058" s="11">
        <v>57.14</v>
      </c>
      <c r="D3058" s="12">
        <v>57.137999999999998</v>
      </c>
      <c r="E3058" s="9" t="str">
        <f t="shared" si="219"/>
        <v/>
      </c>
      <c r="F3058" s="9" t="str">
        <f t="shared" si="220"/>
        <v/>
      </c>
      <c r="G3058" s="9" t="str">
        <f t="shared" si="221"/>
        <v/>
      </c>
      <c r="H3058" s="13">
        <v>-5</v>
      </c>
      <c r="I3058" s="13" t="str">
        <f t="shared" si="217"/>
        <v/>
      </c>
      <c r="J3058" s="13" t="str">
        <f t="shared" si="218"/>
        <v/>
      </c>
      <c r="K3058" s="13">
        <v>-5</v>
      </c>
      <c r="P3058" s="6"/>
    </row>
    <row r="3059" spans="1:16" hidden="1" x14ac:dyDescent="0.25">
      <c r="A3059" s="7">
        <v>40670</v>
      </c>
      <c r="B3059" s="8">
        <v>1100</v>
      </c>
      <c r="C3059" s="11">
        <v>57.72</v>
      </c>
      <c r="D3059" s="12">
        <v>57.715000000000003</v>
      </c>
      <c r="E3059" s="9" t="str">
        <f t="shared" si="219"/>
        <v/>
      </c>
      <c r="F3059" s="9" t="str">
        <f t="shared" si="220"/>
        <v/>
      </c>
      <c r="G3059" s="9" t="str">
        <f t="shared" si="221"/>
        <v/>
      </c>
      <c r="H3059" s="13">
        <v>-5</v>
      </c>
      <c r="I3059" s="13" t="str">
        <f t="shared" si="217"/>
        <v/>
      </c>
      <c r="J3059" s="13" t="str">
        <f t="shared" si="218"/>
        <v/>
      </c>
      <c r="K3059" s="13">
        <v>-5</v>
      </c>
      <c r="P3059" s="5"/>
    </row>
    <row r="3060" spans="1:16" hidden="1" x14ac:dyDescent="0.25">
      <c r="A3060" s="7">
        <v>40670</v>
      </c>
      <c r="B3060" s="8">
        <v>1200</v>
      </c>
      <c r="C3060" s="11">
        <v>58.94</v>
      </c>
      <c r="D3060" s="12">
        <v>58.935000000000002</v>
      </c>
      <c r="E3060" s="9" t="str">
        <f t="shared" si="219"/>
        <v/>
      </c>
      <c r="F3060" s="9" t="str">
        <f t="shared" si="220"/>
        <v/>
      </c>
      <c r="G3060" s="9" t="str">
        <f t="shared" si="221"/>
        <v/>
      </c>
      <c r="H3060" s="13">
        <v>-5</v>
      </c>
      <c r="I3060" s="13" t="str">
        <f t="shared" si="217"/>
        <v/>
      </c>
      <c r="J3060" s="13" t="str">
        <f t="shared" si="218"/>
        <v/>
      </c>
      <c r="K3060" s="13">
        <v>-5</v>
      </c>
      <c r="P3060" s="6"/>
    </row>
    <row r="3061" spans="1:16" hidden="1" x14ac:dyDescent="0.25">
      <c r="A3061" s="7">
        <v>40670</v>
      </c>
      <c r="B3061" s="8">
        <v>1300</v>
      </c>
      <c r="C3061" s="11">
        <v>52.28</v>
      </c>
      <c r="D3061" s="12">
        <v>52.283999999999999</v>
      </c>
      <c r="E3061" s="9" t="str">
        <f t="shared" si="219"/>
        <v/>
      </c>
      <c r="F3061" s="9" t="str">
        <f t="shared" si="220"/>
        <v/>
      </c>
      <c r="G3061" s="9" t="str">
        <f t="shared" si="221"/>
        <v/>
      </c>
      <c r="H3061" s="13">
        <v>-5</v>
      </c>
      <c r="I3061" s="13" t="str">
        <f t="shared" si="217"/>
        <v/>
      </c>
      <c r="J3061" s="13" t="str">
        <f t="shared" si="218"/>
        <v/>
      </c>
      <c r="K3061" s="13">
        <v>-5</v>
      </c>
      <c r="P3061" s="5"/>
    </row>
    <row r="3062" spans="1:16" hidden="1" x14ac:dyDescent="0.25">
      <c r="A3062" s="7">
        <v>40670</v>
      </c>
      <c r="B3062" s="8">
        <v>1400</v>
      </c>
      <c r="C3062" s="11">
        <v>47</v>
      </c>
      <c r="D3062" s="12">
        <v>47</v>
      </c>
      <c r="E3062" s="9" t="str">
        <f t="shared" si="219"/>
        <v/>
      </c>
      <c r="F3062" s="9" t="str">
        <f t="shared" si="220"/>
        <v/>
      </c>
      <c r="G3062" s="9" t="str">
        <f t="shared" si="221"/>
        <v/>
      </c>
      <c r="H3062" s="13">
        <v>-5</v>
      </c>
      <c r="I3062" s="13" t="str">
        <f t="shared" si="217"/>
        <v/>
      </c>
      <c r="J3062" s="13" t="str">
        <f t="shared" si="218"/>
        <v/>
      </c>
      <c r="K3062" s="13">
        <v>-5</v>
      </c>
      <c r="P3062" s="6"/>
    </row>
    <row r="3063" spans="1:16" hidden="1" x14ac:dyDescent="0.25">
      <c r="A3063" s="7">
        <v>40670</v>
      </c>
      <c r="B3063" s="8">
        <v>1500</v>
      </c>
      <c r="C3063" s="11">
        <v>47</v>
      </c>
      <c r="D3063" s="12">
        <v>47</v>
      </c>
      <c r="E3063" s="9" t="str">
        <f t="shared" si="219"/>
        <v/>
      </c>
      <c r="F3063" s="9" t="str">
        <f t="shared" si="220"/>
        <v/>
      </c>
      <c r="G3063" s="9" t="str">
        <f t="shared" si="221"/>
        <v/>
      </c>
      <c r="H3063" s="13">
        <v>-5</v>
      </c>
      <c r="I3063" s="13" t="str">
        <f t="shared" si="217"/>
        <v/>
      </c>
      <c r="J3063" s="13" t="str">
        <f t="shared" si="218"/>
        <v/>
      </c>
      <c r="K3063" s="13">
        <v>-5</v>
      </c>
      <c r="P3063" s="5"/>
    </row>
    <row r="3064" spans="1:16" hidden="1" x14ac:dyDescent="0.25">
      <c r="A3064" s="7">
        <v>40670</v>
      </c>
      <c r="B3064" s="8">
        <v>1600</v>
      </c>
      <c r="C3064" s="11">
        <v>46.86</v>
      </c>
      <c r="D3064" s="12">
        <v>46.863</v>
      </c>
      <c r="E3064" s="9" t="str">
        <f t="shared" si="219"/>
        <v/>
      </c>
      <c r="F3064" s="9" t="str">
        <f t="shared" si="220"/>
        <v/>
      </c>
      <c r="G3064" s="9" t="str">
        <f t="shared" si="221"/>
        <v/>
      </c>
      <c r="H3064" s="13">
        <v>-5</v>
      </c>
      <c r="I3064" s="13" t="str">
        <f t="shared" si="217"/>
        <v/>
      </c>
      <c r="J3064" s="13" t="str">
        <f t="shared" si="218"/>
        <v/>
      </c>
      <c r="K3064" s="13">
        <v>-5</v>
      </c>
      <c r="P3064" s="6"/>
    </row>
    <row r="3065" spans="1:16" hidden="1" x14ac:dyDescent="0.25">
      <c r="A3065" s="7">
        <v>40670</v>
      </c>
      <c r="B3065" s="8">
        <v>1700</v>
      </c>
      <c r="C3065" s="11">
        <v>48.8</v>
      </c>
      <c r="D3065" s="12">
        <v>48.796999999999997</v>
      </c>
      <c r="E3065" s="9" t="str">
        <f t="shared" si="219"/>
        <v/>
      </c>
      <c r="F3065" s="9" t="str">
        <f t="shared" si="220"/>
        <v/>
      </c>
      <c r="G3065" s="9" t="str">
        <f t="shared" si="221"/>
        <v/>
      </c>
      <c r="H3065" s="13">
        <v>-5</v>
      </c>
      <c r="I3065" s="13" t="str">
        <f t="shared" ref="I3065:I3128" si="222">IF(A3065=A3066,"",MAX(G3065-H3065,0))</f>
        <v/>
      </c>
      <c r="J3065" s="13" t="str">
        <f t="shared" ref="J3065:J3128" si="223">IF(A3065=A3066,"",I3065*10*24)</f>
        <v/>
      </c>
      <c r="K3065" s="13">
        <v>-5</v>
      </c>
      <c r="P3065" s="5"/>
    </row>
    <row r="3066" spans="1:16" hidden="1" x14ac:dyDescent="0.25">
      <c r="A3066" s="7">
        <v>40670</v>
      </c>
      <c r="B3066" s="8">
        <v>1800</v>
      </c>
      <c r="C3066" s="11">
        <v>54.81</v>
      </c>
      <c r="D3066" s="12">
        <v>54.811</v>
      </c>
      <c r="E3066" s="9" t="str">
        <f t="shared" si="219"/>
        <v/>
      </c>
      <c r="F3066" s="9" t="str">
        <f t="shared" si="220"/>
        <v/>
      </c>
      <c r="G3066" s="9" t="str">
        <f t="shared" si="221"/>
        <v/>
      </c>
      <c r="H3066" s="13">
        <v>-5</v>
      </c>
      <c r="I3066" s="13" t="str">
        <f t="shared" si="222"/>
        <v/>
      </c>
      <c r="J3066" s="13" t="str">
        <f t="shared" si="223"/>
        <v/>
      </c>
      <c r="K3066" s="13">
        <v>-5</v>
      </c>
      <c r="P3066" s="6"/>
    </row>
    <row r="3067" spans="1:16" hidden="1" x14ac:dyDescent="0.25">
      <c r="A3067" s="7">
        <v>40670</v>
      </c>
      <c r="B3067" s="8">
        <v>1900</v>
      </c>
      <c r="C3067" s="11">
        <v>59.85</v>
      </c>
      <c r="D3067" s="12">
        <v>59.853999999999999</v>
      </c>
      <c r="E3067" s="9" t="str">
        <f t="shared" si="219"/>
        <v/>
      </c>
      <c r="F3067" s="9" t="str">
        <f t="shared" si="220"/>
        <v/>
      </c>
      <c r="G3067" s="9" t="str">
        <f t="shared" si="221"/>
        <v/>
      </c>
      <c r="H3067" s="13">
        <v>-5</v>
      </c>
      <c r="I3067" s="13" t="str">
        <f t="shared" si="222"/>
        <v/>
      </c>
      <c r="J3067" s="13" t="str">
        <f t="shared" si="223"/>
        <v/>
      </c>
      <c r="K3067" s="13">
        <v>-5</v>
      </c>
      <c r="P3067" s="5"/>
    </row>
    <row r="3068" spans="1:16" hidden="1" x14ac:dyDescent="0.25">
      <c r="A3068" s="7">
        <v>40670</v>
      </c>
      <c r="B3068" s="8">
        <v>2000</v>
      </c>
      <c r="C3068" s="11">
        <v>58.45</v>
      </c>
      <c r="D3068" s="12">
        <v>58.45</v>
      </c>
      <c r="E3068" s="9" t="str">
        <f t="shared" si="219"/>
        <v/>
      </c>
      <c r="F3068" s="9" t="str">
        <f t="shared" si="220"/>
        <v/>
      </c>
      <c r="G3068" s="9" t="str">
        <f t="shared" si="221"/>
        <v/>
      </c>
      <c r="H3068" s="13">
        <v>-5</v>
      </c>
      <c r="I3068" s="13" t="str">
        <f t="shared" si="222"/>
        <v/>
      </c>
      <c r="J3068" s="13" t="str">
        <f t="shared" si="223"/>
        <v/>
      </c>
      <c r="K3068" s="13">
        <v>-5</v>
      </c>
      <c r="P3068" s="6"/>
    </row>
    <row r="3069" spans="1:16" hidden="1" x14ac:dyDescent="0.25">
      <c r="A3069" s="7">
        <v>40670</v>
      </c>
      <c r="B3069" s="8">
        <v>2100</v>
      </c>
      <c r="C3069" s="11">
        <v>55.93</v>
      </c>
      <c r="D3069" s="12">
        <v>55.930999999999997</v>
      </c>
      <c r="E3069" s="9" t="str">
        <f t="shared" si="219"/>
        <v/>
      </c>
      <c r="F3069" s="9" t="str">
        <f t="shared" si="220"/>
        <v/>
      </c>
      <c r="G3069" s="9" t="str">
        <f t="shared" si="221"/>
        <v/>
      </c>
      <c r="H3069" s="13">
        <v>-5</v>
      </c>
      <c r="I3069" s="13" t="str">
        <f t="shared" si="222"/>
        <v/>
      </c>
      <c r="J3069" s="13" t="str">
        <f t="shared" si="223"/>
        <v/>
      </c>
      <c r="K3069" s="13">
        <v>-5</v>
      </c>
      <c r="P3069" s="5"/>
    </row>
    <row r="3070" spans="1:16" hidden="1" x14ac:dyDescent="0.25">
      <c r="A3070" s="7">
        <v>40670</v>
      </c>
      <c r="B3070" s="8">
        <v>2200</v>
      </c>
      <c r="C3070" s="11">
        <v>55.49</v>
      </c>
      <c r="D3070" s="12">
        <v>55.494</v>
      </c>
      <c r="E3070" s="9" t="str">
        <f t="shared" si="219"/>
        <v/>
      </c>
      <c r="F3070" s="9" t="str">
        <f t="shared" si="220"/>
        <v/>
      </c>
      <c r="G3070" s="9" t="str">
        <f t="shared" si="221"/>
        <v/>
      </c>
      <c r="H3070" s="13">
        <v>-5</v>
      </c>
      <c r="I3070" s="13" t="str">
        <f t="shared" si="222"/>
        <v/>
      </c>
      <c r="J3070" s="13" t="str">
        <f t="shared" si="223"/>
        <v/>
      </c>
      <c r="K3070" s="13">
        <v>-5</v>
      </c>
      <c r="P3070" s="6"/>
    </row>
    <row r="3071" spans="1:16" hidden="1" x14ac:dyDescent="0.25">
      <c r="A3071" s="7">
        <v>40670</v>
      </c>
      <c r="B3071" s="8">
        <v>2300</v>
      </c>
      <c r="C3071" s="11">
        <v>50.12</v>
      </c>
      <c r="D3071" s="12">
        <v>50.12</v>
      </c>
      <c r="E3071" s="9">
        <f t="shared" si="219"/>
        <v>51.911666666666662</v>
      </c>
      <c r="F3071" s="9">
        <f t="shared" si="220"/>
        <v>49.765041666666654</v>
      </c>
      <c r="G3071" s="9">
        <f t="shared" si="221"/>
        <v>2.1466250000000073</v>
      </c>
      <c r="H3071" s="13">
        <v>-5</v>
      </c>
      <c r="I3071" s="13">
        <f t="shared" si="222"/>
        <v>7.1466250000000073</v>
      </c>
      <c r="J3071" s="13">
        <f t="shared" si="223"/>
        <v>1715.1900000000019</v>
      </c>
      <c r="K3071" s="13">
        <v>-5</v>
      </c>
      <c r="P3071" s="5"/>
    </row>
    <row r="3072" spans="1:16" hidden="1" x14ac:dyDescent="0.25">
      <c r="A3072" s="7">
        <v>40671</v>
      </c>
      <c r="B3072" s="8">
        <v>0</v>
      </c>
      <c r="C3072" s="11">
        <v>45.49</v>
      </c>
      <c r="D3072" s="12">
        <v>45.487000000000002</v>
      </c>
      <c r="E3072" s="9" t="str">
        <f t="shared" si="219"/>
        <v/>
      </c>
      <c r="F3072" s="9" t="str">
        <f t="shared" si="220"/>
        <v/>
      </c>
      <c r="G3072" s="9" t="str">
        <f t="shared" si="221"/>
        <v/>
      </c>
      <c r="H3072" s="13">
        <v>-5</v>
      </c>
      <c r="I3072" s="13" t="str">
        <f t="shared" si="222"/>
        <v/>
      </c>
      <c r="J3072" s="13" t="str">
        <f t="shared" si="223"/>
        <v/>
      </c>
      <c r="K3072" s="13">
        <v>-5</v>
      </c>
      <c r="P3072" s="6"/>
    </row>
    <row r="3073" spans="1:16" hidden="1" x14ac:dyDescent="0.25">
      <c r="A3073" s="7">
        <v>40671</v>
      </c>
      <c r="B3073" s="8">
        <v>100</v>
      </c>
      <c r="C3073" s="11">
        <v>43.93</v>
      </c>
      <c r="D3073" s="12">
        <v>43.926000000000002</v>
      </c>
      <c r="E3073" s="9" t="str">
        <f t="shared" si="219"/>
        <v/>
      </c>
      <c r="F3073" s="9" t="str">
        <f t="shared" si="220"/>
        <v/>
      </c>
      <c r="G3073" s="9" t="str">
        <f t="shared" si="221"/>
        <v/>
      </c>
      <c r="H3073" s="13">
        <v>-5</v>
      </c>
      <c r="I3073" s="13" t="str">
        <f t="shared" si="222"/>
        <v/>
      </c>
      <c r="J3073" s="13" t="str">
        <f t="shared" si="223"/>
        <v/>
      </c>
      <c r="K3073" s="13">
        <v>-5</v>
      </c>
      <c r="P3073" s="5"/>
    </row>
    <row r="3074" spans="1:16" hidden="1" x14ac:dyDescent="0.25">
      <c r="A3074" s="7">
        <v>40671</v>
      </c>
      <c r="B3074" s="8">
        <v>200</v>
      </c>
      <c r="C3074" s="11">
        <v>33.26</v>
      </c>
      <c r="D3074" s="12">
        <v>33.262</v>
      </c>
      <c r="E3074" s="9" t="str">
        <f t="shared" si="219"/>
        <v/>
      </c>
      <c r="F3074" s="9" t="str">
        <f t="shared" si="220"/>
        <v/>
      </c>
      <c r="G3074" s="9" t="str">
        <f t="shared" si="221"/>
        <v/>
      </c>
      <c r="H3074" s="13">
        <v>-5</v>
      </c>
      <c r="I3074" s="13" t="str">
        <f t="shared" si="222"/>
        <v/>
      </c>
      <c r="J3074" s="13" t="str">
        <f t="shared" si="223"/>
        <v/>
      </c>
      <c r="K3074" s="13">
        <v>-5</v>
      </c>
      <c r="P3074" s="6"/>
    </row>
    <row r="3075" spans="1:16" hidden="1" x14ac:dyDescent="0.25">
      <c r="A3075" s="7">
        <v>40671</v>
      </c>
      <c r="B3075" s="8">
        <v>300</v>
      </c>
      <c r="C3075" s="11">
        <v>28.98</v>
      </c>
      <c r="D3075" s="12">
        <v>28.98</v>
      </c>
      <c r="E3075" s="9" t="str">
        <f t="shared" si="219"/>
        <v/>
      </c>
      <c r="F3075" s="9" t="str">
        <f t="shared" si="220"/>
        <v/>
      </c>
      <c r="G3075" s="9" t="str">
        <f t="shared" si="221"/>
        <v/>
      </c>
      <c r="H3075" s="13">
        <v>-5</v>
      </c>
      <c r="I3075" s="13" t="str">
        <f t="shared" si="222"/>
        <v/>
      </c>
      <c r="J3075" s="13" t="str">
        <f t="shared" si="223"/>
        <v/>
      </c>
      <c r="K3075" s="13">
        <v>-5</v>
      </c>
      <c r="P3075" s="5"/>
    </row>
    <row r="3076" spans="1:16" hidden="1" x14ac:dyDescent="0.25">
      <c r="A3076" s="7">
        <v>40671</v>
      </c>
      <c r="B3076" s="8">
        <v>400</v>
      </c>
      <c r="C3076" s="11">
        <v>22.89</v>
      </c>
      <c r="D3076" s="12">
        <v>21.219000000000001</v>
      </c>
      <c r="E3076" s="9" t="str">
        <f t="shared" si="219"/>
        <v/>
      </c>
      <c r="F3076" s="9" t="str">
        <f t="shared" si="220"/>
        <v/>
      </c>
      <c r="G3076" s="9" t="str">
        <f t="shared" si="221"/>
        <v/>
      </c>
      <c r="H3076" s="13">
        <v>-5</v>
      </c>
      <c r="I3076" s="13" t="str">
        <f t="shared" si="222"/>
        <v/>
      </c>
      <c r="J3076" s="13" t="str">
        <f t="shared" si="223"/>
        <v/>
      </c>
      <c r="K3076" s="13">
        <v>-5</v>
      </c>
      <c r="P3076" s="6"/>
    </row>
    <row r="3077" spans="1:16" hidden="1" x14ac:dyDescent="0.25">
      <c r="A3077" s="7">
        <v>40671</v>
      </c>
      <c r="B3077" s="8">
        <v>500</v>
      </c>
      <c r="C3077" s="11">
        <v>36.35</v>
      </c>
      <c r="D3077" s="12">
        <v>17.443999999999999</v>
      </c>
      <c r="E3077" s="9" t="str">
        <f t="shared" si="219"/>
        <v/>
      </c>
      <c r="F3077" s="9" t="str">
        <f t="shared" si="220"/>
        <v/>
      </c>
      <c r="G3077" s="9" t="str">
        <f t="shared" si="221"/>
        <v/>
      </c>
      <c r="H3077" s="13">
        <v>-5</v>
      </c>
      <c r="I3077" s="13" t="str">
        <f t="shared" si="222"/>
        <v/>
      </c>
      <c r="J3077" s="13" t="str">
        <f t="shared" si="223"/>
        <v/>
      </c>
      <c r="K3077" s="13">
        <v>-5</v>
      </c>
      <c r="P3077" s="5"/>
    </row>
    <row r="3078" spans="1:16" hidden="1" x14ac:dyDescent="0.25">
      <c r="A3078" s="7">
        <v>40671</v>
      </c>
      <c r="B3078" s="8">
        <v>600</v>
      </c>
      <c r="C3078" s="11">
        <v>31.97</v>
      </c>
      <c r="D3078" s="12">
        <v>11.555</v>
      </c>
      <c r="E3078" s="9" t="str">
        <f t="shared" si="219"/>
        <v/>
      </c>
      <c r="F3078" s="9" t="str">
        <f t="shared" si="220"/>
        <v/>
      </c>
      <c r="G3078" s="9" t="str">
        <f t="shared" si="221"/>
        <v/>
      </c>
      <c r="H3078" s="13">
        <v>-5</v>
      </c>
      <c r="I3078" s="13" t="str">
        <f t="shared" si="222"/>
        <v/>
      </c>
      <c r="J3078" s="13" t="str">
        <f t="shared" si="223"/>
        <v/>
      </c>
      <c r="K3078" s="13">
        <v>-5</v>
      </c>
      <c r="P3078" s="6"/>
    </row>
    <row r="3079" spans="1:16" hidden="1" x14ac:dyDescent="0.25">
      <c r="A3079" s="7">
        <v>40671</v>
      </c>
      <c r="B3079" s="8">
        <v>700</v>
      </c>
      <c r="C3079" s="11">
        <v>39.44</v>
      </c>
      <c r="D3079" s="12">
        <v>20.603999999999999</v>
      </c>
      <c r="E3079" s="9" t="str">
        <f t="shared" si="219"/>
        <v/>
      </c>
      <c r="F3079" s="9" t="str">
        <f t="shared" si="220"/>
        <v/>
      </c>
      <c r="G3079" s="9" t="str">
        <f t="shared" si="221"/>
        <v/>
      </c>
      <c r="H3079" s="13">
        <v>-5</v>
      </c>
      <c r="I3079" s="13" t="str">
        <f t="shared" si="222"/>
        <v/>
      </c>
      <c r="J3079" s="13" t="str">
        <f t="shared" si="223"/>
        <v/>
      </c>
      <c r="K3079" s="13">
        <v>-5</v>
      </c>
      <c r="P3079" s="5"/>
    </row>
    <row r="3080" spans="1:16" hidden="1" x14ac:dyDescent="0.25">
      <c r="A3080" s="7">
        <v>40671</v>
      </c>
      <c r="B3080" s="8">
        <v>800</v>
      </c>
      <c r="C3080" s="11">
        <v>44.38</v>
      </c>
      <c r="D3080" s="12">
        <v>35.692999999999998</v>
      </c>
      <c r="E3080" s="9" t="str">
        <f t="shared" si="219"/>
        <v/>
      </c>
      <c r="F3080" s="9" t="str">
        <f t="shared" si="220"/>
        <v/>
      </c>
      <c r="G3080" s="9" t="str">
        <f t="shared" si="221"/>
        <v/>
      </c>
      <c r="H3080" s="13">
        <v>-5</v>
      </c>
      <c r="I3080" s="13" t="str">
        <f t="shared" si="222"/>
        <v/>
      </c>
      <c r="J3080" s="13" t="str">
        <f t="shared" si="223"/>
        <v/>
      </c>
      <c r="K3080" s="13">
        <v>-5</v>
      </c>
      <c r="P3080" s="6"/>
    </row>
    <row r="3081" spans="1:16" hidden="1" x14ac:dyDescent="0.25">
      <c r="A3081" s="7">
        <v>40671</v>
      </c>
      <c r="B3081" s="8">
        <v>900</v>
      </c>
      <c r="C3081" s="11">
        <v>46</v>
      </c>
      <c r="D3081" s="12">
        <v>46</v>
      </c>
      <c r="E3081" s="9" t="str">
        <f t="shared" si="219"/>
        <v/>
      </c>
      <c r="F3081" s="9" t="str">
        <f t="shared" si="220"/>
        <v/>
      </c>
      <c r="G3081" s="9" t="str">
        <f t="shared" si="221"/>
        <v/>
      </c>
      <c r="H3081" s="13">
        <v>-5</v>
      </c>
      <c r="I3081" s="13" t="str">
        <f t="shared" si="222"/>
        <v/>
      </c>
      <c r="J3081" s="13" t="str">
        <f t="shared" si="223"/>
        <v/>
      </c>
      <c r="K3081" s="13">
        <v>-5</v>
      </c>
      <c r="P3081" s="5"/>
    </row>
    <row r="3082" spans="1:16" hidden="1" x14ac:dyDescent="0.25">
      <c r="A3082" s="7">
        <v>40671</v>
      </c>
      <c r="B3082" s="8">
        <v>1000</v>
      </c>
      <c r="C3082" s="11">
        <v>48.71</v>
      </c>
      <c r="D3082" s="12">
        <v>48.713000000000001</v>
      </c>
      <c r="E3082" s="9" t="str">
        <f t="shared" si="219"/>
        <v/>
      </c>
      <c r="F3082" s="9" t="str">
        <f t="shared" si="220"/>
        <v/>
      </c>
      <c r="G3082" s="9" t="str">
        <f t="shared" si="221"/>
        <v/>
      </c>
      <c r="H3082" s="13">
        <v>-5</v>
      </c>
      <c r="I3082" s="13" t="str">
        <f t="shared" si="222"/>
        <v/>
      </c>
      <c r="J3082" s="13" t="str">
        <f t="shared" si="223"/>
        <v/>
      </c>
      <c r="K3082" s="13">
        <v>-5</v>
      </c>
      <c r="P3082" s="6"/>
    </row>
    <row r="3083" spans="1:16" hidden="1" x14ac:dyDescent="0.25">
      <c r="A3083" s="7">
        <v>40671</v>
      </c>
      <c r="B3083" s="8">
        <v>1100</v>
      </c>
      <c r="C3083" s="11">
        <v>52.41</v>
      </c>
      <c r="D3083" s="12">
        <v>52.408999999999999</v>
      </c>
      <c r="E3083" s="9" t="str">
        <f t="shared" si="219"/>
        <v/>
      </c>
      <c r="F3083" s="9" t="str">
        <f t="shared" si="220"/>
        <v/>
      </c>
      <c r="G3083" s="9" t="str">
        <f t="shared" si="221"/>
        <v/>
      </c>
      <c r="H3083" s="13">
        <v>-5</v>
      </c>
      <c r="I3083" s="13" t="str">
        <f t="shared" si="222"/>
        <v/>
      </c>
      <c r="J3083" s="13" t="str">
        <f t="shared" si="223"/>
        <v/>
      </c>
      <c r="K3083" s="13">
        <v>-5</v>
      </c>
      <c r="P3083" s="5"/>
    </row>
    <row r="3084" spans="1:16" hidden="1" x14ac:dyDescent="0.25">
      <c r="A3084" s="7">
        <v>40671</v>
      </c>
      <c r="B3084" s="8">
        <v>1200</v>
      </c>
      <c r="C3084" s="11">
        <v>51.62</v>
      </c>
      <c r="D3084" s="12">
        <v>51.624000000000002</v>
      </c>
      <c r="E3084" s="9" t="str">
        <f t="shared" si="219"/>
        <v/>
      </c>
      <c r="F3084" s="9" t="str">
        <f t="shared" si="220"/>
        <v/>
      </c>
      <c r="G3084" s="9" t="str">
        <f t="shared" si="221"/>
        <v/>
      </c>
      <c r="H3084" s="13">
        <v>-5</v>
      </c>
      <c r="I3084" s="13" t="str">
        <f t="shared" si="222"/>
        <v/>
      </c>
      <c r="J3084" s="13" t="str">
        <f t="shared" si="223"/>
        <v/>
      </c>
      <c r="K3084" s="13">
        <v>-5</v>
      </c>
      <c r="P3084" s="6"/>
    </row>
    <row r="3085" spans="1:16" hidden="1" x14ac:dyDescent="0.25">
      <c r="A3085" s="7">
        <v>40671</v>
      </c>
      <c r="B3085" s="8">
        <v>1300</v>
      </c>
      <c r="C3085" s="11">
        <v>46.29</v>
      </c>
      <c r="D3085" s="12">
        <v>46.284999999999997</v>
      </c>
      <c r="E3085" s="9" t="str">
        <f t="shared" si="219"/>
        <v/>
      </c>
      <c r="F3085" s="9" t="str">
        <f t="shared" si="220"/>
        <v/>
      </c>
      <c r="G3085" s="9" t="str">
        <f t="shared" si="221"/>
        <v/>
      </c>
      <c r="H3085" s="13">
        <v>-5</v>
      </c>
      <c r="I3085" s="13" t="str">
        <f t="shared" si="222"/>
        <v/>
      </c>
      <c r="J3085" s="13" t="str">
        <f t="shared" si="223"/>
        <v/>
      </c>
      <c r="K3085" s="13">
        <v>-5</v>
      </c>
      <c r="P3085" s="5"/>
    </row>
    <row r="3086" spans="1:16" hidden="1" x14ac:dyDescent="0.25">
      <c r="A3086" s="7">
        <v>40671</v>
      </c>
      <c r="B3086" s="8">
        <v>1400</v>
      </c>
      <c r="C3086" s="11">
        <v>44.24</v>
      </c>
      <c r="D3086" s="12">
        <v>44.243000000000002</v>
      </c>
      <c r="E3086" s="9" t="str">
        <f t="shared" si="219"/>
        <v/>
      </c>
      <c r="F3086" s="9" t="str">
        <f t="shared" si="220"/>
        <v/>
      </c>
      <c r="G3086" s="9" t="str">
        <f t="shared" si="221"/>
        <v/>
      </c>
      <c r="H3086" s="13">
        <v>-5</v>
      </c>
      <c r="I3086" s="13" t="str">
        <f t="shared" si="222"/>
        <v/>
      </c>
      <c r="J3086" s="13" t="str">
        <f t="shared" si="223"/>
        <v/>
      </c>
      <c r="K3086" s="13">
        <v>-5</v>
      </c>
      <c r="P3086" s="6"/>
    </row>
    <row r="3087" spans="1:16" hidden="1" x14ac:dyDescent="0.25">
      <c r="A3087" s="7">
        <v>40671</v>
      </c>
      <c r="B3087" s="8">
        <v>1500</v>
      </c>
      <c r="C3087" s="11">
        <v>40.61</v>
      </c>
      <c r="D3087" s="12">
        <v>40.607999999999997</v>
      </c>
      <c r="E3087" s="9" t="str">
        <f t="shared" si="219"/>
        <v/>
      </c>
      <c r="F3087" s="9" t="str">
        <f t="shared" si="220"/>
        <v/>
      </c>
      <c r="G3087" s="9" t="str">
        <f t="shared" si="221"/>
        <v/>
      </c>
      <c r="H3087" s="13">
        <v>-5</v>
      </c>
      <c r="I3087" s="13" t="str">
        <f t="shared" si="222"/>
        <v/>
      </c>
      <c r="J3087" s="13" t="str">
        <f t="shared" si="223"/>
        <v/>
      </c>
      <c r="K3087" s="13">
        <v>-5</v>
      </c>
      <c r="P3087" s="5"/>
    </row>
    <row r="3088" spans="1:16" hidden="1" x14ac:dyDescent="0.25">
      <c r="A3088" s="7">
        <v>40671</v>
      </c>
      <c r="B3088" s="8">
        <v>1600</v>
      </c>
      <c r="C3088" s="11">
        <v>40.92</v>
      </c>
      <c r="D3088" s="12">
        <v>40.920999999999999</v>
      </c>
      <c r="E3088" s="9" t="str">
        <f t="shared" si="219"/>
        <v/>
      </c>
      <c r="F3088" s="9" t="str">
        <f t="shared" si="220"/>
        <v/>
      </c>
      <c r="G3088" s="9" t="str">
        <f t="shared" si="221"/>
        <v/>
      </c>
      <c r="H3088" s="13">
        <v>-5</v>
      </c>
      <c r="I3088" s="13" t="str">
        <f t="shared" si="222"/>
        <v/>
      </c>
      <c r="J3088" s="13" t="str">
        <f t="shared" si="223"/>
        <v/>
      </c>
      <c r="K3088" s="13">
        <v>-5</v>
      </c>
      <c r="P3088" s="6"/>
    </row>
    <row r="3089" spans="1:16" hidden="1" x14ac:dyDescent="0.25">
      <c r="A3089" s="7">
        <v>40671</v>
      </c>
      <c r="B3089" s="8">
        <v>1700</v>
      </c>
      <c r="C3089" s="11">
        <v>45.94</v>
      </c>
      <c r="D3089" s="12">
        <v>45.942</v>
      </c>
      <c r="E3089" s="9" t="str">
        <f t="shared" si="219"/>
        <v/>
      </c>
      <c r="F3089" s="9" t="str">
        <f t="shared" si="220"/>
        <v/>
      </c>
      <c r="G3089" s="9" t="str">
        <f t="shared" si="221"/>
        <v/>
      </c>
      <c r="H3089" s="13">
        <v>-5</v>
      </c>
      <c r="I3089" s="13" t="str">
        <f t="shared" si="222"/>
        <v/>
      </c>
      <c r="J3089" s="13" t="str">
        <f t="shared" si="223"/>
        <v/>
      </c>
      <c r="K3089" s="13">
        <v>-5</v>
      </c>
      <c r="P3089" s="5"/>
    </row>
    <row r="3090" spans="1:16" hidden="1" x14ac:dyDescent="0.25">
      <c r="A3090" s="7">
        <v>40671</v>
      </c>
      <c r="B3090" s="8">
        <v>1800</v>
      </c>
      <c r="C3090" s="11">
        <v>51.33</v>
      </c>
      <c r="D3090" s="12">
        <v>51.33</v>
      </c>
      <c r="E3090" s="9" t="str">
        <f t="shared" si="219"/>
        <v/>
      </c>
      <c r="F3090" s="9" t="str">
        <f t="shared" si="220"/>
        <v/>
      </c>
      <c r="G3090" s="9" t="str">
        <f t="shared" si="221"/>
        <v/>
      </c>
      <c r="H3090" s="13">
        <v>-5</v>
      </c>
      <c r="I3090" s="13" t="str">
        <f t="shared" si="222"/>
        <v/>
      </c>
      <c r="J3090" s="13" t="str">
        <f t="shared" si="223"/>
        <v/>
      </c>
      <c r="K3090" s="13">
        <v>-5</v>
      </c>
      <c r="P3090" s="6"/>
    </row>
    <row r="3091" spans="1:16" hidden="1" x14ac:dyDescent="0.25">
      <c r="A3091" s="7">
        <v>40671</v>
      </c>
      <c r="B3091" s="8">
        <v>1900</v>
      </c>
      <c r="C3091" s="11">
        <v>56.21</v>
      </c>
      <c r="D3091" s="12">
        <v>56.207000000000001</v>
      </c>
      <c r="E3091" s="9" t="str">
        <f t="shared" si="219"/>
        <v/>
      </c>
      <c r="F3091" s="9" t="str">
        <f t="shared" si="220"/>
        <v/>
      </c>
      <c r="G3091" s="9" t="str">
        <f t="shared" si="221"/>
        <v/>
      </c>
      <c r="H3091" s="13">
        <v>-5</v>
      </c>
      <c r="I3091" s="13" t="str">
        <f t="shared" si="222"/>
        <v/>
      </c>
      <c r="J3091" s="13" t="str">
        <f t="shared" si="223"/>
        <v/>
      </c>
      <c r="K3091" s="13">
        <v>-5</v>
      </c>
      <c r="P3091" s="5"/>
    </row>
    <row r="3092" spans="1:16" hidden="1" x14ac:dyDescent="0.25">
      <c r="A3092" s="7">
        <v>40671</v>
      </c>
      <c r="B3092" s="8">
        <v>2000</v>
      </c>
      <c r="C3092" s="11">
        <v>58.48</v>
      </c>
      <c r="D3092" s="12">
        <v>58.04</v>
      </c>
      <c r="E3092" s="9" t="str">
        <f t="shared" si="219"/>
        <v/>
      </c>
      <c r="F3092" s="9" t="str">
        <f t="shared" si="220"/>
        <v/>
      </c>
      <c r="G3092" s="9" t="str">
        <f t="shared" si="221"/>
        <v/>
      </c>
      <c r="H3092" s="13">
        <v>-5</v>
      </c>
      <c r="I3092" s="13" t="str">
        <f t="shared" si="222"/>
        <v/>
      </c>
      <c r="J3092" s="13" t="str">
        <f t="shared" si="223"/>
        <v/>
      </c>
      <c r="K3092" s="13">
        <v>-5</v>
      </c>
      <c r="P3092" s="6"/>
    </row>
    <row r="3093" spans="1:16" hidden="1" x14ac:dyDescent="0.25">
      <c r="A3093" s="7">
        <v>40671</v>
      </c>
      <c r="B3093" s="8">
        <v>2100</v>
      </c>
      <c r="C3093" s="11">
        <v>64.94</v>
      </c>
      <c r="D3093" s="12">
        <v>64.94</v>
      </c>
      <c r="E3093" s="9" t="str">
        <f t="shared" si="219"/>
        <v/>
      </c>
      <c r="F3093" s="9" t="str">
        <f t="shared" si="220"/>
        <v/>
      </c>
      <c r="G3093" s="9" t="str">
        <f t="shared" si="221"/>
        <v/>
      </c>
      <c r="H3093" s="13">
        <v>-5</v>
      </c>
      <c r="I3093" s="13" t="str">
        <f t="shared" si="222"/>
        <v/>
      </c>
      <c r="J3093" s="13" t="str">
        <f t="shared" si="223"/>
        <v/>
      </c>
      <c r="K3093" s="13">
        <v>-5</v>
      </c>
      <c r="P3093" s="5"/>
    </row>
    <row r="3094" spans="1:16" hidden="1" x14ac:dyDescent="0.25">
      <c r="A3094" s="7">
        <v>40671</v>
      </c>
      <c r="B3094" s="8">
        <v>2200</v>
      </c>
      <c r="C3094" s="11">
        <v>67.930000000000007</v>
      </c>
      <c r="D3094" s="12">
        <v>67.932000000000002</v>
      </c>
      <c r="E3094" s="9" t="str">
        <f t="shared" si="219"/>
        <v/>
      </c>
      <c r="F3094" s="9" t="str">
        <f t="shared" si="220"/>
        <v/>
      </c>
      <c r="G3094" s="9" t="str">
        <f t="shared" si="221"/>
        <v/>
      </c>
      <c r="H3094" s="13">
        <v>-5</v>
      </c>
      <c r="I3094" s="13" t="str">
        <f t="shared" si="222"/>
        <v/>
      </c>
      <c r="J3094" s="13" t="str">
        <f t="shared" si="223"/>
        <v/>
      </c>
      <c r="K3094" s="13">
        <v>-5</v>
      </c>
      <c r="P3094" s="6"/>
    </row>
    <row r="3095" spans="1:16" hidden="1" x14ac:dyDescent="0.25">
      <c r="A3095" s="7">
        <v>40671</v>
      </c>
      <c r="B3095" s="8">
        <v>2300</v>
      </c>
      <c r="C3095" s="11">
        <v>58.78</v>
      </c>
      <c r="D3095" s="12">
        <v>58.780999999999999</v>
      </c>
      <c r="E3095" s="9">
        <f t="shared" si="219"/>
        <v>45.879166666666663</v>
      </c>
      <c r="F3095" s="9">
        <f t="shared" si="220"/>
        <v>43.006041666666668</v>
      </c>
      <c r="G3095" s="9">
        <f t="shared" si="221"/>
        <v>2.8731249999999946</v>
      </c>
      <c r="H3095" s="13">
        <v>-5</v>
      </c>
      <c r="I3095" s="13">
        <f t="shared" si="222"/>
        <v>7.8731249999999946</v>
      </c>
      <c r="J3095" s="13">
        <f t="shared" si="223"/>
        <v>1889.5499999999988</v>
      </c>
      <c r="K3095" s="13">
        <v>-5</v>
      </c>
      <c r="P3095" s="5"/>
    </row>
    <row r="3096" spans="1:16" hidden="1" x14ac:dyDescent="0.25">
      <c r="A3096" s="7">
        <v>40672</v>
      </c>
      <c r="B3096" s="8">
        <v>0</v>
      </c>
      <c r="C3096" s="11">
        <v>44.74</v>
      </c>
      <c r="D3096" s="12">
        <v>44.741</v>
      </c>
      <c r="E3096" s="9" t="str">
        <f t="shared" si="219"/>
        <v/>
      </c>
      <c r="F3096" s="9" t="str">
        <f t="shared" si="220"/>
        <v/>
      </c>
      <c r="G3096" s="9" t="str">
        <f t="shared" si="221"/>
        <v/>
      </c>
      <c r="H3096" s="13">
        <v>-5</v>
      </c>
      <c r="I3096" s="13" t="str">
        <f t="shared" si="222"/>
        <v/>
      </c>
      <c r="J3096" s="13" t="str">
        <f t="shared" si="223"/>
        <v/>
      </c>
      <c r="K3096" s="13">
        <v>-5</v>
      </c>
      <c r="P3096" s="6"/>
    </row>
    <row r="3097" spans="1:16" hidden="1" x14ac:dyDescent="0.25">
      <c r="A3097" s="7">
        <v>40672</v>
      </c>
      <c r="B3097" s="8">
        <v>100</v>
      </c>
      <c r="C3097" s="11">
        <v>41.84</v>
      </c>
      <c r="D3097" s="12">
        <v>41.841000000000001</v>
      </c>
      <c r="E3097" s="9" t="str">
        <f t="shared" si="219"/>
        <v/>
      </c>
      <c r="F3097" s="9" t="str">
        <f t="shared" si="220"/>
        <v/>
      </c>
      <c r="G3097" s="9" t="str">
        <f t="shared" si="221"/>
        <v/>
      </c>
      <c r="H3097" s="13">
        <v>-5</v>
      </c>
      <c r="I3097" s="13" t="str">
        <f t="shared" si="222"/>
        <v/>
      </c>
      <c r="J3097" s="13" t="str">
        <f t="shared" si="223"/>
        <v/>
      </c>
      <c r="K3097" s="13">
        <v>-5</v>
      </c>
      <c r="P3097" s="5"/>
    </row>
    <row r="3098" spans="1:16" hidden="1" x14ac:dyDescent="0.25">
      <c r="A3098" s="7">
        <v>40672</v>
      </c>
      <c r="B3098" s="8">
        <v>200</v>
      </c>
      <c r="C3098" s="11">
        <v>32.94</v>
      </c>
      <c r="D3098" s="12">
        <v>32.942</v>
      </c>
      <c r="E3098" s="9" t="str">
        <f t="shared" si="219"/>
        <v/>
      </c>
      <c r="F3098" s="9" t="str">
        <f t="shared" si="220"/>
        <v/>
      </c>
      <c r="G3098" s="9" t="str">
        <f t="shared" si="221"/>
        <v/>
      </c>
      <c r="H3098" s="13">
        <v>-5</v>
      </c>
      <c r="I3098" s="13" t="str">
        <f t="shared" si="222"/>
        <v/>
      </c>
      <c r="J3098" s="13" t="str">
        <f t="shared" si="223"/>
        <v/>
      </c>
      <c r="K3098" s="13">
        <v>-5</v>
      </c>
      <c r="P3098" s="6"/>
    </row>
    <row r="3099" spans="1:16" hidden="1" x14ac:dyDescent="0.25">
      <c r="A3099" s="7">
        <v>40672</v>
      </c>
      <c r="B3099" s="8">
        <v>300</v>
      </c>
      <c r="C3099" s="11">
        <v>27.81</v>
      </c>
      <c r="D3099" s="12">
        <v>27.812000000000001</v>
      </c>
      <c r="E3099" s="9" t="str">
        <f t="shared" si="219"/>
        <v/>
      </c>
      <c r="F3099" s="9" t="str">
        <f t="shared" si="220"/>
        <v/>
      </c>
      <c r="G3099" s="9" t="str">
        <f t="shared" si="221"/>
        <v/>
      </c>
      <c r="H3099" s="13">
        <v>-5</v>
      </c>
      <c r="I3099" s="13" t="str">
        <f t="shared" si="222"/>
        <v/>
      </c>
      <c r="J3099" s="13" t="str">
        <f t="shared" si="223"/>
        <v/>
      </c>
      <c r="K3099" s="13">
        <v>-5</v>
      </c>
      <c r="P3099" s="5"/>
    </row>
    <row r="3100" spans="1:16" hidden="1" x14ac:dyDescent="0.25">
      <c r="A3100" s="7">
        <v>40672</v>
      </c>
      <c r="B3100" s="8">
        <v>400</v>
      </c>
      <c r="C3100" s="11">
        <v>32.979999999999997</v>
      </c>
      <c r="D3100" s="12">
        <v>32.51</v>
      </c>
      <c r="E3100" s="9" t="str">
        <f t="shared" si="219"/>
        <v/>
      </c>
      <c r="F3100" s="9" t="str">
        <f t="shared" si="220"/>
        <v/>
      </c>
      <c r="G3100" s="9" t="str">
        <f t="shared" si="221"/>
        <v/>
      </c>
      <c r="H3100" s="13">
        <v>-5</v>
      </c>
      <c r="I3100" s="13" t="str">
        <f t="shared" si="222"/>
        <v/>
      </c>
      <c r="J3100" s="13" t="str">
        <f t="shared" si="223"/>
        <v/>
      </c>
      <c r="K3100" s="13">
        <v>-5</v>
      </c>
      <c r="P3100" s="6"/>
    </row>
    <row r="3101" spans="1:16" hidden="1" x14ac:dyDescent="0.25">
      <c r="A3101" s="7">
        <v>40672</v>
      </c>
      <c r="B3101" s="8">
        <v>500</v>
      </c>
      <c r="C3101" s="11">
        <v>46.58</v>
      </c>
      <c r="D3101" s="12">
        <v>46.576999999999998</v>
      </c>
      <c r="E3101" s="9" t="str">
        <f t="shared" si="219"/>
        <v/>
      </c>
      <c r="F3101" s="9" t="str">
        <f t="shared" si="220"/>
        <v/>
      </c>
      <c r="G3101" s="9" t="str">
        <f t="shared" si="221"/>
        <v/>
      </c>
      <c r="H3101" s="13">
        <v>-5</v>
      </c>
      <c r="I3101" s="13" t="str">
        <f t="shared" si="222"/>
        <v/>
      </c>
      <c r="J3101" s="13" t="str">
        <f t="shared" si="223"/>
        <v/>
      </c>
      <c r="K3101" s="13">
        <v>-5</v>
      </c>
      <c r="P3101" s="5"/>
    </row>
    <row r="3102" spans="1:16" hidden="1" x14ac:dyDescent="0.25">
      <c r="A3102" s="7">
        <v>40672</v>
      </c>
      <c r="B3102" s="8">
        <v>600</v>
      </c>
      <c r="C3102" s="11">
        <v>64.989999999999995</v>
      </c>
      <c r="D3102" s="12">
        <v>64.989999999999995</v>
      </c>
      <c r="E3102" s="9" t="str">
        <f t="shared" si="219"/>
        <v/>
      </c>
      <c r="F3102" s="9" t="str">
        <f t="shared" si="220"/>
        <v/>
      </c>
      <c r="G3102" s="9" t="str">
        <f t="shared" si="221"/>
        <v/>
      </c>
      <c r="H3102" s="13">
        <v>-5</v>
      </c>
      <c r="I3102" s="13" t="str">
        <f t="shared" si="222"/>
        <v/>
      </c>
      <c r="J3102" s="13" t="str">
        <f t="shared" si="223"/>
        <v/>
      </c>
      <c r="K3102" s="13">
        <v>-5</v>
      </c>
      <c r="P3102" s="6"/>
    </row>
    <row r="3103" spans="1:16" hidden="1" x14ac:dyDescent="0.25">
      <c r="A3103" s="7">
        <v>40672</v>
      </c>
      <c r="B3103" s="8">
        <v>700</v>
      </c>
      <c r="C3103" s="11">
        <v>70</v>
      </c>
      <c r="D3103" s="12">
        <v>70</v>
      </c>
      <c r="E3103" s="9" t="str">
        <f t="shared" si="219"/>
        <v/>
      </c>
      <c r="F3103" s="9" t="str">
        <f t="shared" si="220"/>
        <v/>
      </c>
      <c r="G3103" s="9" t="str">
        <f t="shared" si="221"/>
        <v/>
      </c>
      <c r="H3103" s="13">
        <v>-5</v>
      </c>
      <c r="I3103" s="13" t="str">
        <f t="shared" si="222"/>
        <v/>
      </c>
      <c r="J3103" s="13" t="str">
        <f t="shared" si="223"/>
        <v/>
      </c>
      <c r="K3103" s="13">
        <v>-5</v>
      </c>
      <c r="P3103" s="5"/>
    </row>
    <row r="3104" spans="1:16" hidden="1" x14ac:dyDescent="0.25">
      <c r="A3104" s="7">
        <v>40672</v>
      </c>
      <c r="B3104" s="8">
        <v>800</v>
      </c>
      <c r="C3104" s="11">
        <v>82.62</v>
      </c>
      <c r="D3104" s="12">
        <v>82.616</v>
      </c>
      <c r="E3104" s="9" t="str">
        <f t="shared" si="219"/>
        <v/>
      </c>
      <c r="F3104" s="9" t="str">
        <f t="shared" si="220"/>
        <v/>
      </c>
      <c r="G3104" s="9" t="str">
        <f t="shared" si="221"/>
        <v/>
      </c>
      <c r="H3104" s="13">
        <v>-5</v>
      </c>
      <c r="I3104" s="13" t="str">
        <f t="shared" si="222"/>
        <v/>
      </c>
      <c r="J3104" s="13" t="str">
        <f t="shared" si="223"/>
        <v/>
      </c>
      <c r="K3104" s="13">
        <v>-5</v>
      </c>
      <c r="P3104" s="6"/>
    </row>
    <row r="3105" spans="1:16" hidden="1" x14ac:dyDescent="0.25">
      <c r="A3105" s="7">
        <v>40672</v>
      </c>
      <c r="B3105" s="8">
        <v>900</v>
      </c>
      <c r="C3105" s="11">
        <v>79.33</v>
      </c>
      <c r="D3105" s="12">
        <v>79.325999999999993</v>
      </c>
      <c r="E3105" s="9" t="str">
        <f t="shared" si="219"/>
        <v/>
      </c>
      <c r="F3105" s="9" t="str">
        <f t="shared" si="220"/>
        <v/>
      </c>
      <c r="G3105" s="9" t="str">
        <f t="shared" si="221"/>
        <v/>
      </c>
      <c r="H3105" s="13">
        <v>-5</v>
      </c>
      <c r="I3105" s="13" t="str">
        <f t="shared" si="222"/>
        <v/>
      </c>
      <c r="J3105" s="13" t="str">
        <f t="shared" si="223"/>
        <v/>
      </c>
      <c r="K3105" s="13">
        <v>-5</v>
      </c>
      <c r="P3105" s="5"/>
    </row>
    <row r="3106" spans="1:16" hidden="1" x14ac:dyDescent="0.25">
      <c r="A3106" s="7">
        <v>40672</v>
      </c>
      <c r="B3106" s="8">
        <v>1000</v>
      </c>
      <c r="C3106" s="11">
        <v>76.099999999999994</v>
      </c>
      <c r="D3106" s="12">
        <v>76.103999999999999</v>
      </c>
      <c r="E3106" s="9" t="str">
        <f t="shared" si="219"/>
        <v/>
      </c>
      <c r="F3106" s="9" t="str">
        <f t="shared" si="220"/>
        <v/>
      </c>
      <c r="G3106" s="9" t="str">
        <f t="shared" si="221"/>
        <v/>
      </c>
      <c r="H3106" s="13">
        <v>-5</v>
      </c>
      <c r="I3106" s="13" t="str">
        <f t="shared" si="222"/>
        <v/>
      </c>
      <c r="J3106" s="13" t="str">
        <f t="shared" si="223"/>
        <v/>
      </c>
      <c r="K3106" s="13">
        <v>-5</v>
      </c>
      <c r="P3106" s="6"/>
    </row>
    <row r="3107" spans="1:16" hidden="1" x14ac:dyDescent="0.25">
      <c r="A3107" s="7">
        <v>40672</v>
      </c>
      <c r="B3107" s="8">
        <v>1100</v>
      </c>
      <c r="C3107" s="11">
        <v>70.94</v>
      </c>
      <c r="D3107" s="12">
        <v>70.936999999999998</v>
      </c>
      <c r="E3107" s="9" t="str">
        <f t="shared" si="219"/>
        <v/>
      </c>
      <c r="F3107" s="9" t="str">
        <f t="shared" si="220"/>
        <v/>
      </c>
      <c r="G3107" s="9" t="str">
        <f t="shared" si="221"/>
        <v/>
      </c>
      <c r="H3107" s="13">
        <v>-5</v>
      </c>
      <c r="I3107" s="13" t="str">
        <f t="shared" si="222"/>
        <v/>
      </c>
      <c r="J3107" s="13" t="str">
        <f t="shared" si="223"/>
        <v/>
      </c>
      <c r="K3107" s="13">
        <v>-5</v>
      </c>
      <c r="P3107" s="5"/>
    </row>
    <row r="3108" spans="1:16" hidden="1" x14ac:dyDescent="0.25">
      <c r="A3108" s="7">
        <v>40672</v>
      </c>
      <c r="B3108" s="8">
        <v>1200</v>
      </c>
      <c r="C3108" s="11">
        <v>67.94</v>
      </c>
      <c r="D3108" s="12">
        <v>67.936999999999998</v>
      </c>
      <c r="E3108" s="9" t="str">
        <f t="shared" si="219"/>
        <v/>
      </c>
      <c r="F3108" s="9" t="str">
        <f t="shared" si="220"/>
        <v/>
      </c>
      <c r="G3108" s="9" t="str">
        <f t="shared" si="221"/>
        <v/>
      </c>
      <c r="H3108" s="13">
        <v>-5</v>
      </c>
      <c r="I3108" s="13" t="str">
        <f t="shared" si="222"/>
        <v/>
      </c>
      <c r="J3108" s="13" t="str">
        <f t="shared" si="223"/>
        <v/>
      </c>
      <c r="K3108" s="13">
        <v>-5</v>
      </c>
      <c r="P3108" s="6"/>
    </row>
    <row r="3109" spans="1:16" hidden="1" x14ac:dyDescent="0.25">
      <c r="A3109" s="7">
        <v>40672</v>
      </c>
      <c r="B3109" s="8">
        <v>1300</v>
      </c>
      <c r="C3109" s="11">
        <v>66.97</v>
      </c>
      <c r="D3109" s="12">
        <v>66.971999999999994</v>
      </c>
      <c r="E3109" s="9" t="str">
        <f t="shared" si="219"/>
        <v/>
      </c>
      <c r="F3109" s="9" t="str">
        <f t="shared" si="220"/>
        <v/>
      </c>
      <c r="G3109" s="9" t="str">
        <f t="shared" si="221"/>
        <v/>
      </c>
      <c r="H3109" s="13">
        <v>-5</v>
      </c>
      <c r="I3109" s="13" t="str">
        <f t="shared" si="222"/>
        <v/>
      </c>
      <c r="J3109" s="13" t="str">
        <f t="shared" si="223"/>
        <v/>
      </c>
      <c r="K3109" s="13">
        <v>-5</v>
      </c>
      <c r="P3109" s="5"/>
    </row>
    <row r="3110" spans="1:16" hidden="1" x14ac:dyDescent="0.25">
      <c r="A3110" s="7">
        <v>40672</v>
      </c>
      <c r="B3110" s="8">
        <v>1400</v>
      </c>
      <c r="C3110" s="11">
        <v>66.010000000000005</v>
      </c>
      <c r="D3110" s="12">
        <v>66.009</v>
      </c>
      <c r="E3110" s="9" t="str">
        <f t="shared" si="219"/>
        <v/>
      </c>
      <c r="F3110" s="9" t="str">
        <f t="shared" si="220"/>
        <v/>
      </c>
      <c r="G3110" s="9" t="str">
        <f t="shared" si="221"/>
        <v/>
      </c>
      <c r="H3110" s="13">
        <v>-5</v>
      </c>
      <c r="I3110" s="13" t="str">
        <f t="shared" si="222"/>
        <v/>
      </c>
      <c r="J3110" s="13" t="str">
        <f t="shared" si="223"/>
        <v/>
      </c>
      <c r="K3110" s="13">
        <v>-5</v>
      </c>
      <c r="P3110" s="6"/>
    </row>
    <row r="3111" spans="1:16" hidden="1" x14ac:dyDescent="0.25">
      <c r="A3111" s="7">
        <v>40672</v>
      </c>
      <c r="B3111" s="8">
        <v>1500</v>
      </c>
      <c r="C3111" s="11">
        <v>65.2</v>
      </c>
      <c r="D3111" s="12">
        <v>65.197999999999993</v>
      </c>
      <c r="E3111" s="9" t="str">
        <f t="shared" si="219"/>
        <v/>
      </c>
      <c r="F3111" s="9" t="str">
        <f t="shared" si="220"/>
        <v/>
      </c>
      <c r="G3111" s="9" t="str">
        <f t="shared" si="221"/>
        <v/>
      </c>
      <c r="H3111" s="13">
        <v>-5</v>
      </c>
      <c r="I3111" s="13" t="str">
        <f t="shared" si="222"/>
        <v/>
      </c>
      <c r="J3111" s="13" t="str">
        <f t="shared" si="223"/>
        <v/>
      </c>
      <c r="K3111" s="13">
        <v>-5</v>
      </c>
      <c r="P3111" s="5"/>
    </row>
    <row r="3112" spans="1:16" hidden="1" x14ac:dyDescent="0.25">
      <c r="A3112" s="7">
        <v>40672</v>
      </c>
      <c r="B3112" s="8">
        <v>1600</v>
      </c>
      <c r="C3112" s="11">
        <v>63.61</v>
      </c>
      <c r="D3112" s="12">
        <v>63.609000000000002</v>
      </c>
      <c r="E3112" s="9" t="str">
        <f t="shared" si="219"/>
        <v/>
      </c>
      <c r="F3112" s="9" t="str">
        <f t="shared" si="220"/>
        <v/>
      </c>
      <c r="G3112" s="9" t="str">
        <f t="shared" si="221"/>
        <v/>
      </c>
      <c r="H3112" s="13">
        <v>-5</v>
      </c>
      <c r="I3112" s="13" t="str">
        <f t="shared" si="222"/>
        <v/>
      </c>
      <c r="J3112" s="13" t="str">
        <f t="shared" si="223"/>
        <v/>
      </c>
      <c r="K3112" s="13">
        <v>-5</v>
      </c>
      <c r="P3112" s="6"/>
    </row>
    <row r="3113" spans="1:16" hidden="1" x14ac:dyDescent="0.25">
      <c r="A3113" s="7">
        <v>40672</v>
      </c>
      <c r="B3113" s="8">
        <v>1700</v>
      </c>
      <c r="C3113" s="11">
        <v>65.150000000000006</v>
      </c>
      <c r="D3113" s="12">
        <v>65.149000000000001</v>
      </c>
      <c r="E3113" s="9" t="str">
        <f t="shared" si="219"/>
        <v/>
      </c>
      <c r="F3113" s="9" t="str">
        <f t="shared" si="220"/>
        <v/>
      </c>
      <c r="G3113" s="9" t="str">
        <f t="shared" si="221"/>
        <v/>
      </c>
      <c r="H3113" s="13">
        <v>-5</v>
      </c>
      <c r="I3113" s="13" t="str">
        <f t="shared" si="222"/>
        <v/>
      </c>
      <c r="J3113" s="13" t="str">
        <f t="shared" si="223"/>
        <v/>
      </c>
      <c r="K3113" s="13">
        <v>-5</v>
      </c>
      <c r="P3113" s="5"/>
    </row>
    <row r="3114" spans="1:16" hidden="1" x14ac:dyDescent="0.25">
      <c r="A3114" s="7">
        <v>40672</v>
      </c>
      <c r="B3114" s="8">
        <v>1800</v>
      </c>
      <c r="C3114" s="11">
        <v>66.2</v>
      </c>
      <c r="D3114" s="12">
        <v>66.203000000000003</v>
      </c>
      <c r="E3114" s="9" t="str">
        <f t="shared" si="219"/>
        <v/>
      </c>
      <c r="F3114" s="9" t="str">
        <f t="shared" si="220"/>
        <v/>
      </c>
      <c r="G3114" s="9" t="str">
        <f t="shared" si="221"/>
        <v/>
      </c>
      <c r="H3114" s="13">
        <v>-5</v>
      </c>
      <c r="I3114" s="13" t="str">
        <f t="shared" si="222"/>
        <v/>
      </c>
      <c r="J3114" s="13" t="str">
        <f t="shared" si="223"/>
        <v/>
      </c>
      <c r="K3114" s="13">
        <v>-5</v>
      </c>
      <c r="P3114" s="6"/>
    </row>
    <row r="3115" spans="1:16" hidden="1" x14ac:dyDescent="0.25">
      <c r="A3115" s="7">
        <v>40672</v>
      </c>
      <c r="B3115" s="8">
        <v>1900</v>
      </c>
      <c r="C3115" s="11">
        <v>69.31</v>
      </c>
      <c r="D3115" s="12">
        <v>69.314999999999998</v>
      </c>
      <c r="E3115" s="9" t="str">
        <f t="shared" si="219"/>
        <v/>
      </c>
      <c r="F3115" s="9" t="str">
        <f t="shared" si="220"/>
        <v/>
      </c>
      <c r="G3115" s="9" t="str">
        <f t="shared" si="221"/>
        <v/>
      </c>
      <c r="H3115" s="13">
        <v>-5</v>
      </c>
      <c r="I3115" s="13" t="str">
        <f t="shared" si="222"/>
        <v/>
      </c>
      <c r="J3115" s="13" t="str">
        <f t="shared" si="223"/>
        <v/>
      </c>
      <c r="K3115" s="13">
        <v>-5</v>
      </c>
      <c r="P3115" s="5"/>
    </row>
    <row r="3116" spans="1:16" hidden="1" x14ac:dyDescent="0.25">
      <c r="A3116" s="7">
        <v>40672</v>
      </c>
      <c r="B3116" s="8">
        <v>2000</v>
      </c>
      <c r="C3116" s="11">
        <v>67.95</v>
      </c>
      <c r="D3116" s="12">
        <v>67.953999999999994</v>
      </c>
      <c r="E3116" s="9" t="str">
        <f t="shared" si="219"/>
        <v/>
      </c>
      <c r="F3116" s="9" t="str">
        <f t="shared" si="220"/>
        <v/>
      </c>
      <c r="G3116" s="9" t="str">
        <f t="shared" si="221"/>
        <v/>
      </c>
      <c r="H3116" s="13">
        <v>-5</v>
      </c>
      <c r="I3116" s="13" t="str">
        <f t="shared" si="222"/>
        <v/>
      </c>
      <c r="J3116" s="13" t="str">
        <f t="shared" si="223"/>
        <v/>
      </c>
      <c r="K3116" s="13">
        <v>-5</v>
      </c>
      <c r="P3116" s="6"/>
    </row>
    <row r="3117" spans="1:16" hidden="1" x14ac:dyDescent="0.25">
      <c r="A3117" s="7">
        <v>40672</v>
      </c>
      <c r="B3117" s="8">
        <v>2100</v>
      </c>
      <c r="C3117" s="11">
        <v>67.92</v>
      </c>
      <c r="D3117" s="12">
        <v>67.924999999999997</v>
      </c>
      <c r="E3117" s="9" t="str">
        <f t="shared" si="219"/>
        <v/>
      </c>
      <c r="F3117" s="9" t="str">
        <f t="shared" si="220"/>
        <v/>
      </c>
      <c r="G3117" s="9" t="str">
        <f t="shared" si="221"/>
        <v/>
      </c>
      <c r="H3117" s="13">
        <v>-5</v>
      </c>
      <c r="I3117" s="13" t="str">
        <f t="shared" si="222"/>
        <v/>
      </c>
      <c r="J3117" s="13" t="str">
        <f t="shared" si="223"/>
        <v/>
      </c>
      <c r="K3117" s="13">
        <v>-5</v>
      </c>
      <c r="P3117" s="5"/>
    </row>
    <row r="3118" spans="1:16" hidden="1" x14ac:dyDescent="0.25">
      <c r="A3118" s="7">
        <v>40672</v>
      </c>
      <c r="B3118" s="8">
        <v>2200</v>
      </c>
      <c r="C3118" s="11">
        <v>64.930000000000007</v>
      </c>
      <c r="D3118" s="12">
        <v>64.933999999999997</v>
      </c>
      <c r="E3118" s="9" t="str">
        <f t="shared" si="219"/>
        <v/>
      </c>
      <c r="F3118" s="9" t="str">
        <f t="shared" si="220"/>
        <v/>
      </c>
      <c r="G3118" s="9" t="str">
        <f t="shared" si="221"/>
        <v/>
      </c>
      <c r="H3118" s="13">
        <v>-5</v>
      </c>
      <c r="I3118" s="13" t="str">
        <f t="shared" si="222"/>
        <v/>
      </c>
      <c r="J3118" s="13" t="str">
        <f t="shared" si="223"/>
        <v/>
      </c>
      <c r="K3118" s="13">
        <v>-5</v>
      </c>
      <c r="P3118" s="6"/>
    </row>
    <row r="3119" spans="1:16" hidden="1" x14ac:dyDescent="0.25">
      <c r="A3119" s="7">
        <v>40672</v>
      </c>
      <c r="B3119" s="8">
        <v>2300</v>
      </c>
      <c r="C3119" s="11">
        <v>51.6</v>
      </c>
      <c r="D3119" s="12">
        <v>51.603000000000002</v>
      </c>
      <c r="E3119" s="9">
        <f t="shared" si="219"/>
        <v>60.569166666666682</v>
      </c>
      <c r="F3119" s="9">
        <f t="shared" si="220"/>
        <v>60.550166666666662</v>
      </c>
      <c r="G3119" s="9">
        <f t="shared" si="221"/>
        <v>1.9000000000019668E-2</v>
      </c>
      <c r="H3119" s="13">
        <v>-5</v>
      </c>
      <c r="I3119" s="13">
        <f t="shared" si="222"/>
        <v>5.0190000000000197</v>
      </c>
      <c r="J3119" s="13">
        <f t="shared" si="223"/>
        <v>1204.5600000000047</v>
      </c>
      <c r="K3119" s="13">
        <v>-5</v>
      </c>
      <c r="P3119" s="5"/>
    </row>
    <row r="3120" spans="1:16" hidden="1" x14ac:dyDescent="0.25">
      <c r="A3120" s="7">
        <v>40673</v>
      </c>
      <c r="B3120" s="8">
        <v>0</v>
      </c>
      <c r="C3120" s="11">
        <v>47.55</v>
      </c>
      <c r="D3120" s="12">
        <v>47.55</v>
      </c>
      <c r="E3120" s="9" t="str">
        <f t="shared" si="219"/>
        <v/>
      </c>
      <c r="F3120" s="9" t="str">
        <f t="shared" si="220"/>
        <v/>
      </c>
      <c r="G3120" s="9" t="str">
        <f t="shared" si="221"/>
        <v/>
      </c>
      <c r="H3120" s="13">
        <v>-5</v>
      </c>
      <c r="I3120" s="13" t="str">
        <f t="shared" si="222"/>
        <v/>
      </c>
      <c r="J3120" s="13" t="str">
        <f t="shared" si="223"/>
        <v/>
      </c>
      <c r="K3120" s="13">
        <v>-5</v>
      </c>
      <c r="P3120" s="6"/>
    </row>
    <row r="3121" spans="1:16" hidden="1" x14ac:dyDescent="0.25">
      <c r="A3121" s="7">
        <v>40673</v>
      </c>
      <c r="B3121" s="8">
        <v>100</v>
      </c>
      <c r="C3121" s="11">
        <v>45.43</v>
      </c>
      <c r="D3121" s="12">
        <v>45.43</v>
      </c>
      <c r="E3121" s="9" t="str">
        <f t="shared" ref="E3121:E3184" si="224">IF(A3121=A3122,"",AVERAGE(C3098:C3121))</f>
        <v/>
      </c>
      <c r="F3121" s="9" t="str">
        <f t="shared" ref="F3121:F3184" si="225">IF(A3121=A3122,"",AVERAGE(D3098:D3121))</f>
        <v/>
      </c>
      <c r="G3121" s="9" t="str">
        <f t="shared" ref="G3121:G3184" si="226">IF(A3121=A3122,"",E3121-F3121)</f>
        <v/>
      </c>
      <c r="H3121" s="13">
        <v>-5</v>
      </c>
      <c r="I3121" s="13" t="str">
        <f t="shared" si="222"/>
        <v/>
      </c>
      <c r="J3121" s="13" t="str">
        <f t="shared" si="223"/>
        <v/>
      </c>
      <c r="K3121" s="13">
        <v>-5</v>
      </c>
      <c r="P3121" s="5"/>
    </row>
    <row r="3122" spans="1:16" hidden="1" x14ac:dyDescent="0.25">
      <c r="A3122" s="7">
        <v>40673</v>
      </c>
      <c r="B3122" s="8">
        <v>200</v>
      </c>
      <c r="C3122" s="11">
        <v>44.38</v>
      </c>
      <c r="D3122" s="12">
        <v>44.115000000000002</v>
      </c>
      <c r="E3122" s="9" t="str">
        <f t="shared" si="224"/>
        <v/>
      </c>
      <c r="F3122" s="9" t="str">
        <f t="shared" si="225"/>
        <v/>
      </c>
      <c r="G3122" s="9" t="str">
        <f t="shared" si="226"/>
        <v/>
      </c>
      <c r="H3122" s="13">
        <v>-5</v>
      </c>
      <c r="I3122" s="13" t="str">
        <f t="shared" si="222"/>
        <v/>
      </c>
      <c r="J3122" s="13" t="str">
        <f t="shared" si="223"/>
        <v/>
      </c>
      <c r="K3122" s="13">
        <v>-5</v>
      </c>
      <c r="P3122" s="6"/>
    </row>
    <row r="3123" spans="1:16" hidden="1" x14ac:dyDescent="0.25">
      <c r="A3123" s="7">
        <v>40673</v>
      </c>
      <c r="B3123" s="8">
        <v>300</v>
      </c>
      <c r="C3123" s="11">
        <v>44.94</v>
      </c>
      <c r="D3123" s="12">
        <v>35.231000000000002</v>
      </c>
      <c r="E3123" s="9" t="str">
        <f t="shared" si="224"/>
        <v/>
      </c>
      <c r="F3123" s="9" t="str">
        <f t="shared" si="225"/>
        <v/>
      </c>
      <c r="G3123" s="9" t="str">
        <f t="shared" si="226"/>
        <v/>
      </c>
      <c r="H3123" s="13">
        <v>-5</v>
      </c>
      <c r="I3123" s="13" t="str">
        <f t="shared" si="222"/>
        <v/>
      </c>
      <c r="J3123" s="13" t="str">
        <f t="shared" si="223"/>
        <v/>
      </c>
      <c r="K3123" s="13">
        <v>-5</v>
      </c>
      <c r="P3123" s="5"/>
    </row>
    <row r="3124" spans="1:16" hidden="1" x14ac:dyDescent="0.25">
      <c r="A3124" s="7">
        <v>40673</v>
      </c>
      <c r="B3124" s="8">
        <v>400</v>
      </c>
      <c r="C3124" s="11">
        <v>45.47</v>
      </c>
      <c r="D3124" s="12">
        <v>36.24</v>
      </c>
      <c r="E3124" s="9" t="str">
        <f t="shared" si="224"/>
        <v/>
      </c>
      <c r="F3124" s="9" t="str">
        <f t="shared" si="225"/>
        <v/>
      </c>
      <c r="G3124" s="9" t="str">
        <f t="shared" si="226"/>
        <v/>
      </c>
      <c r="H3124" s="13">
        <v>-5</v>
      </c>
      <c r="I3124" s="13" t="str">
        <f t="shared" si="222"/>
        <v/>
      </c>
      <c r="J3124" s="13" t="str">
        <f t="shared" si="223"/>
        <v/>
      </c>
      <c r="K3124" s="13">
        <v>-5</v>
      </c>
      <c r="P3124" s="6"/>
    </row>
    <row r="3125" spans="1:16" hidden="1" x14ac:dyDescent="0.25">
      <c r="A3125" s="7">
        <v>40673</v>
      </c>
      <c r="B3125" s="8">
        <v>500</v>
      </c>
      <c r="C3125" s="11">
        <v>45.88</v>
      </c>
      <c r="D3125" s="12">
        <v>40.32</v>
      </c>
      <c r="E3125" s="9" t="str">
        <f t="shared" si="224"/>
        <v/>
      </c>
      <c r="F3125" s="9" t="str">
        <f t="shared" si="225"/>
        <v/>
      </c>
      <c r="G3125" s="9" t="str">
        <f t="shared" si="226"/>
        <v/>
      </c>
      <c r="H3125" s="13">
        <v>-5</v>
      </c>
      <c r="I3125" s="13" t="str">
        <f t="shared" si="222"/>
        <v/>
      </c>
      <c r="J3125" s="13" t="str">
        <f t="shared" si="223"/>
        <v/>
      </c>
      <c r="K3125" s="13">
        <v>-5</v>
      </c>
      <c r="P3125" s="5"/>
    </row>
    <row r="3126" spans="1:16" hidden="1" x14ac:dyDescent="0.25">
      <c r="A3126" s="7">
        <v>40673</v>
      </c>
      <c r="B3126" s="8">
        <v>600</v>
      </c>
      <c r="C3126" s="11">
        <v>55.45</v>
      </c>
      <c r="D3126" s="12">
        <v>47.088999999999999</v>
      </c>
      <c r="E3126" s="9" t="str">
        <f t="shared" si="224"/>
        <v/>
      </c>
      <c r="F3126" s="9" t="str">
        <f t="shared" si="225"/>
        <v/>
      </c>
      <c r="G3126" s="9" t="str">
        <f t="shared" si="226"/>
        <v/>
      </c>
      <c r="H3126" s="13">
        <v>-5</v>
      </c>
      <c r="I3126" s="13" t="str">
        <f t="shared" si="222"/>
        <v/>
      </c>
      <c r="J3126" s="13" t="str">
        <f t="shared" si="223"/>
        <v/>
      </c>
      <c r="K3126" s="13">
        <v>-5</v>
      </c>
      <c r="P3126" s="6"/>
    </row>
    <row r="3127" spans="1:16" hidden="1" x14ac:dyDescent="0.25">
      <c r="A3127" s="7">
        <v>40673</v>
      </c>
      <c r="B3127" s="8">
        <v>700</v>
      </c>
      <c r="C3127" s="11">
        <v>67.430000000000007</v>
      </c>
      <c r="D3127" s="12">
        <v>66.259</v>
      </c>
      <c r="E3127" s="9" t="str">
        <f t="shared" si="224"/>
        <v/>
      </c>
      <c r="F3127" s="9" t="str">
        <f t="shared" si="225"/>
        <v/>
      </c>
      <c r="G3127" s="9" t="str">
        <f t="shared" si="226"/>
        <v/>
      </c>
      <c r="H3127" s="13">
        <v>-5</v>
      </c>
      <c r="I3127" s="13" t="str">
        <f t="shared" si="222"/>
        <v/>
      </c>
      <c r="J3127" s="13" t="str">
        <f t="shared" si="223"/>
        <v/>
      </c>
      <c r="K3127" s="13">
        <v>-5</v>
      </c>
      <c r="P3127" s="5"/>
    </row>
    <row r="3128" spans="1:16" hidden="1" x14ac:dyDescent="0.25">
      <c r="A3128" s="7">
        <v>40673</v>
      </c>
      <c r="B3128" s="8">
        <v>800</v>
      </c>
      <c r="C3128" s="11">
        <v>77.400000000000006</v>
      </c>
      <c r="D3128" s="12">
        <v>77.403999999999996</v>
      </c>
      <c r="E3128" s="9" t="str">
        <f t="shared" si="224"/>
        <v/>
      </c>
      <c r="F3128" s="9" t="str">
        <f t="shared" si="225"/>
        <v/>
      </c>
      <c r="G3128" s="9" t="str">
        <f t="shared" si="226"/>
        <v/>
      </c>
      <c r="H3128" s="13">
        <v>-5</v>
      </c>
      <c r="I3128" s="13" t="str">
        <f t="shared" si="222"/>
        <v/>
      </c>
      <c r="J3128" s="13" t="str">
        <f t="shared" si="223"/>
        <v/>
      </c>
      <c r="K3128" s="13">
        <v>-5</v>
      </c>
      <c r="P3128" s="6"/>
    </row>
    <row r="3129" spans="1:16" hidden="1" x14ac:dyDescent="0.25">
      <c r="A3129" s="7">
        <v>40673</v>
      </c>
      <c r="B3129" s="8">
        <v>900</v>
      </c>
      <c r="C3129" s="11">
        <v>72.989999999999995</v>
      </c>
      <c r="D3129" s="12">
        <v>72.992999999999995</v>
      </c>
      <c r="E3129" s="9" t="str">
        <f t="shared" si="224"/>
        <v/>
      </c>
      <c r="F3129" s="9" t="str">
        <f t="shared" si="225"/>
        <v/>
      </c>
      <c r="G3129" s="9" t="str">
        <f t="shared" si="226"/>
        <v/>
      </c>
      <c r="H3129" s="13">
        <v>-5</v>
      </c>
      <c r="I3129" s="13" t="str">
        <f t="shared" ref="I3129:I3192" si="227">IF(A3129=A3130,"",MAX(G3129-H3129,0))</f>
        <v/>
      </c>
      <c r="J3129" s="13" t="str">
        <f t="shared" ref="J3129:J3192" si="228">IF(A3129=A3130,"",I3129*10*24)</f>
        <v/>
      </c>
      <c r="K3129" s="13">
        <v>-5</v>
      </c>
      <c r="P3129" s="5"/>
    </row>
    <row r="3130" spans="1:16" hidden="1" x14ac:dyDescent="0.25">
      <c r="A3130" s="7">
        <v>40673</v>
      </c>
      <c r="B3130" s="8">
        <v>1000</v>
      </c>
      <c r="C3130" s="11">
        <v>71.290000000000006</v>
      </c>
      <c r="D3130" s="12">
        <v>71.290000000000006</v>
      </c>
      <c r="E3130" s="9" t="str">
        <f t="shared" si="224"/>
        <v/>
      </c>
      <c r="F3130" s="9" t="str">
        <f t="shared" si="225"/>
        <v/>
      </c>
      <c r="G3130" s="9" t="str">
        <f t="shared" si="226"/>
        <v/>
      </c>
      <c r="H3130" s="13">
        <v>-5</v>
      </c>
      <c r="I3130" s="13" t="str">
        <f t="shared" si="227"/>
        <v/>
      </c>
      <c r="J3130" s="13" t="str">
        <f t="shared" si="228"/>
        <v/>
      </c>
      <c r="K3130" s="13">
        <v>-5</v>
      </c>
      <c r="P3130" s="6"/>
    </row>
    <row r="3131" spans="1:16" hidden="1" x14ac:dyDescent="0.25">
      <c r="A3131" s="7">
        <v>40673</v>
      </c>
      <c r="B3131" s="8">
        <v>1100</v>
      </c>
      <c r="C3131" s="11">
        <v>74.06</v>
      </c>
      <c r="D3131" s="12">
        <v>74.061000000000007</v>
      </c>
      <c r="E3131" s="9" t="str">
        <f t="shared" si="224"/>
        <v/>
      </c>
      <c r="F3131" s="9" t="str">
        <f t="shared" si="225"/>
        <v/>
      </c>
      <c r="G3131" s="9" t="str">
        <f t="shared" si="226"/>
        <v/>
      </c>
      <c r="H3131" s="13">
        <v>-5</v>
      </c>
      <c r="I3131" s="13" t="str">
        <f t="shared" si="227"/>
        <v/>
      </c>
      <c r="J3131" s="13" t="str">
        <f t="shared" si="228"/>
        <v/>
      </c>
      <c r="K3131" s="13">
        <v>-5</v>
      </c>
      <c r="P3131" s="5"/>
    </row>
    <row r="3132" spans="1:16" hidden="1" x14ac:dyDescent="0.25">
      <c r="A3132" s="7">
        <v>40673</v>
      </c>
      <c r="B3132" s="8">
        <v>1200</v>
      </c>
      <c r="C3132" s="11">
        <v>72.97</v>
      </c>
      <c r="D3132" s="12">
        <v>72.965999999999994</v>
      </c>
      <c r="E3132" s="9" t="str">
        <f t="shared" si="224"/>
        <v/>
      </c>
      <c r="F3132" s="9" t="str">
        <f t="shared" si="225"/>
        <v/>
      </c>
      <c r="G3132" s="9" t="str">
        <f t="shared" si="226"/>
        <v/>
      </c>
      <c r="H3132" s="13">
        <v>-5</v>
      </c>
      <c r="I3132" s="13" t="str">
        <f t="shared" si="227"/>
        <v/>
      </c>
      <c r="J3132" s="13" t="str">
        <f t="shared" si="228"/>
        <v/>
      </c>
      <c r="K3132" s="13">
        <v>-5</v>
      </c>
      <c r="P3132" s="6"/>
    </row>
    <row r="3133" spans="1:16" hidden="1" x14ac:dyDescent="0.25">
      <c r="A3133" s="7">
        <v>40673</v>
      </c>
      <c r="B3133" s="8">
        <v>1300</v>
      </c>
      <c r="C3133" s="11">
        <v>71</v>
      </c>
      <c r="D3133" s="12">
        <v>71</v>
      </c>
      <c r="E3133" s="9" t="str">
        <f t="shared" si="224"/>
        <v/>
      </c>
      <c r="F3133" s="9" t="str">
        <f t="shared" si="225"/>
        <v/>
      </c>
      <c r="G3133" s="9" t="str">
        <f t="shared" si="226"/>
        <v/>
      </c>
      <c r="H3133" s="13">
        <v>-5</v>
      </c>
      <c r="I3133" s="13" t="str">
        <f t="shared" si="227"/>
        <v/>
      </c>
      <c r="J3133" s="13" t="str">
        <f t="shared" si="228"/>
        <v/>
      </c>
      <c r="K3133" s="13">
        <v>-5</v>
      </c>
      <c r="P3133" s="5"/>
    </row>
    <row r="3134" spans="1:16" hidden="1" x14ac:dyDescent="0.25">
      <c r="A3134" s="7">
        <v>40673</v>
      </c>
      <c r="B3134" s="8">
        <v>1400</v>
      </c>
      <c r="C3134" s="11">
        <v>72.14</v>
      </c>
      <c r="D3134" s="12">
        <v>72.14</v>
      </c>
      <c r="E3134" s="9" t="str">
        <f t="shared" si="224"/>
        <v/>
      </c>
      <c r="F3134" s="9" t="str">
        <f t="shared" si="225"/>
        <v/>
      </c>
      <c r="G3134" s="9" t="str">
        <f t="shared" si="226"/>
        <v/>
      </c>
      <c r="H3134" s="13">
        <v>-5</v>
      </c>
      <c r="I3134" s="13" t="str">
        <f t="shared" si="227"/>
        <v/>
      </c>
      <c r="J3134" s="13" t="str">
        <f t="shared" si="228"/>
        <v/>
      </c>
      <c r="K3134" s="13">
        <v>-5</v>
      </c>
      <c r="P3134" s="6"/>
    </row>
    <row r="3135" spans="1:16" hidden="1" x14ac:dyDescent="0.25">
      <c r="A3135" s="7">
        <v>40673</v>
      </c>
      <c r="B3135" s="8">
        <v>1500</v>
      </c>
      <c r="C3135" s="11">
        <v>70.98</v>
      </c>
      <c r="D3135" s="12">
        <v>70.977999999999994</v>
      </c>
      <c r="E3135" s="9" t="str">
        <f t="shared" si="224"/>
        <v/>
      </c>
      <c r="F3135" s="9" t="str">
        <f t="shared" si="225"/>
        <v/>
      </c>
      <c r="G3135" s="9" t="str">
        <f t="shared" si="226"/>
        <v/>
      </c>
      <c r="H3135" s="13">
        <v>-5</v>
      </c>
      <c r="I3135" s="13" t="str">
        <f t="shared" si="227"/>
        <v/>
      </c>
      <c r="J3135" s="13" t="str">
        <f t="shared" si="228"/>
        <v/>
      </c>
      <c r="K3135" s="13">
        <v>-5</v>
      </c>
      <c r="P3135" s="5"/>
    </row>
    <row r="3136" spans="1:16" hidden="1" x14ac:dyDescent="0.25">
      <c r="A3136" s="7">
        <v>40673</v>
      </c>
      <c r="B3136" s="8">
        <v>1600</v>
      </c>
      <c r="C3136" s="11">
        <v>69.3</v>
      </c>
      <c r="D3136" s="12">
        <v>69.3</v>
      </c>
      <c r="E3136" s="9" t="str">
        <f t="shared" si="224"/>
        <v/>
      </c>
      <c r="F3136" s="9" t="str">
        <f t="shared" si="225"/>
        <v/>
      </c>
      <c r="G3136" s="9" t="str">
        <f t="shared" si="226"/>
        <v/>
      </c>
      <c r="H3136" s="13">
        <v>-5</v>
      </c>
      <c r="I3136" s="13" t="str">
        <f t="shared" si="227"/>
        <v/>
      </c>
      <c r="J3136" s="13" t="str">
        <f t="shared" si="228"/>
        <v/>
      </c>
      <c r="K3136" s="13">
        <v>-5</v>
      </c>
      <c r="P3136" s="6"/>
    </row>
    <row r="3137" spans="1:16" hidden="1" x14ac:dyDescent="0.25">
      <c r="A3137" s="7">
        <v>40673</v>
      </c>
      <c r="B3137" s="8">
        <v>1700</v>
      </c>
      <c r="C3137" s="11">
        <v>68.959999999999994</v>
      </c>
      <c r="D3137" s="12">
        <v>67.805000000000007</v>
      </c>
      <c r="E3137" s="9" t="str">
        <f t="shared" si="224"/>
        <v/>
      </c>
      <c r="F3137" s="9" t="str">
        <f t="shared" si="225"/>
        <v/>
      </c>
      <c r="G3137" s="9" t="str">
        <f t="shared" si="226"/>
        <v/>
      </c>
      <c r="H3137" s="13">
        <v>-5</v>
      </c>
      <c r="I3137" s="13" t="str">
        <f t="shared" si="227"/>
        <v/>
      </c>
      <c r="J3137" s="13" t="str">
        <f t="shared" si="228"/>
        <v/>
      </c>
      <c r="K3137" s="13">
        <v>-5</v>
      </c>
      <c r="P3137" s="5"/>
    </row>
    <row r="3138" spans="1:16" hidden="1" x14ac:dyDescent="0.25">
      <c r="A3138" s="7">
        <v>40673</v>
      </c>
      <c r="B3138" s="8">
        <v>1800</v>
      </c>
      <c r="C3138" s="11">
        <v>70.52</v>
      </c>
      <c r="D3138" s="12">
        <v>66.259</v>
      </c>
      <c r="E3138" s="9" t="str">
        <f t="shared" si="224"/>
        <v/>
      </c>
      <c r="F3138" s="9" t="str">
        <f t="shared" si="225"/>
        <v/>
      </c>
      <c r="G3138" s="9" t="str">
        <f t="shared" si="226"/>
        <v/>
      </c>
      <c r="H3138" s="13">
        <v>-5</v>
      </c>
      <c r="I3138" s="13" t="str">
        <f t="shared" si="227"/>
        <v/>
      </c>
      <c r="J3138" s="13" t="str">
        <f t="shared" si="228"/>
        <v/>
      </c>
      <c r="K3138" s="13">
        <v>-5</v>
      </c>
      <c r="P3138" s="6"/>
    </row>
    <row r="3139" spans="1:16" hidden="1" x14ac:dyDescent="0.25">
      <c r="A3139" s="7">
        <v>40673</v>
      </c>
      <c r="B3139" s="8">
        <v>1900</v>
      </c>
      <c r="C3139" s="11">
        <v>71.48</v>
      </c>
      <c r="D3139" s="12">
        <v>61.185000000000002</v>
      </c>
      <c r="E3139" s="9" t="str">
        <f t="shared" si="224"/>
        <v/>
      </c>
      <c r="F3139" s="9" t="str">
        <f t="shared" si="225"/>
        <v/>
      </c>
      <c r="G3139" s="9" t="str">
        <f t="shared" si="226"/>
        <v/>
      </c>
      <c r="H3139" s="13">
        <v>-5</v>
      </c>
      <c r="I3139" s="13" t="str">
        <f t="shared" si="227"/>
        <v/>
      </c>
      <c r="J3139" s="13" t="str">
        <f t="shared" si="228"/>
        <v/>
      </c>
      <c r="K3139" s="13">
        <v>-5</v>
      </c>
      <c r="P3139" s="5"/>
    </row>
    <row r="3140" spans="1:16" hidden="1" x14ac:dyDescent="0.25">
      <c r="A3140" s="7">
        <v>40673</v>
      </c>
      <c r="B3140" s="8">
        <v>2000</v>
      </c>
      <c r="C3140" s="11">
        <v>72.92</v>
      </c>
      <c r="D3140" s="12">
        <v>54.658999999999999</v>
      </c>
      <c r="E3140" s="9" t="str">
        <f t="shared" si="224"/>
        <v/>
      </c>
      <c r="F3140" s="9" t="str">
        <f t="shared" si="225"/>
        <v/>
      </c>
      <c r="G3140" s="9" t="str">
        <f t="shared" si="226"/>
        <v/>
      </c>
      <c r="H3140" s="13">
        <v>-5</v>
      </c>
      <c r="I3140" s="13" t="str">
        <f t="shared" si="227"/>
        <v/>
      </c>
      <c r="J3140" s="13" t="str">
        <f t="shared" si="228"/>
        <v/>
      </c>
      <c r="K3140" s="13">
        <v>-5</v>
      </c>
      <c r="P3140" s="6"/>
    </row>
    <row r="3141" spans="1:16" hidden="1" x14ac:dyDescent="0.25">
      <c r="A3141" s="7">
        <v>40673</v>
      </c>
      <c r="B3141" s="8">
        <v>2100</v>
      </c>
      <c r="C3141" s="11">
        <v>70.98</v>
      </c>
      <c r="D3141" s="12">
        <v>61.192999999999998</v>
      </c>
      <c r="E3141" s="9" t="str">
        <f t="shared" si="224"/>
        <v/>
      </c>
      <c r="F3141" s="9" t="str">
        <f t="shared" si="225"/>
        <v/>
      </c>
      <c r="G3141" s="9" t="str">
        <f t="shared" si="226"/>
        <v/>
      </c>
      <c r="H3141" s="13">
        <v>-5</v>
      </c>
      <c r="I3141" s="13" t="str">
        <f t="shared" si="227"/>
        <v/>
      </c>
      <c r="J3141" s="13" t="str">
        <f t="shared" si="228"/>
        <v/>
      </c>
      <c r="K3141" s="13">
        <v>-5</v>
      </c>
      <c r="P3141" s="5"/>
    </row>
    <row r="3142" spans="1:16" hidden="1" x14ac:dyDescent="0.25">
      <c r="A3142" s="7">
        <v>40673</v>
      </c>
      <c r="B3142" s="8">
        <v>2200</v>
      </c>
      <c r="C3142" s="11">
        <v>61.59</v>
      </c>
      <c r="D3142" s="12">
        <v>61.593000000000004</v>
      </c>
      <c r="E3142" s="9" t="str">
        <f t="shared" si="224"/>
        <v/>
      </c>
      <c r="F3142" s="9" t="str">
        <f t="shared" si="225"/>
        <v/>
      </c>
      <c r="G3142" s="9" t="str">
        <f t="shared" si="226"/>
        <v/>
      </c>
      <c r="H3142" s="13">
        <v>-5</v>
      </c>
      <c r="I3142" s="13" t="str">
        <f t="shared" si="227"/>
        <v/>
      </c>
      <c r="J3142" s="13" t="str">
        <f t="shared" si="228"/>
        <v/>
      </c>
      <c r="K3142" s="13">
        <v>-5</v>
      </c>
      <c r="P3142" s="6"/>
    </row>
    <row r="3143" spans="1:16" hidden="1" x14ac:dyDescent="0.25">
      <c r="A3143" s="7">
        <v>40673</v>
      </c>
      <c r="B3143" s="8">
        <v>2300</v>
      </c>
      <c r="C3143" s="11">
        <v>54.46</v>
      </c>
      <c r="D3143" s="12">
        <v>54.456000000000003</v>
      </c>
      <c r="E3143" s="9">
        <f t="shared" si="224"/>
        <v>63.315416666666671</v>
      </c>
      <c r="F3143" s="9">
        <f t="shared" si="225"/>
        <v>60.063166666666667</v>
      </c>
      <c r="G3143" s="9">
        <f t="shared" si="226"/>
        <v>3.2522500000000036</v>
      </c>
      <c r="H3143" s="13">
        <v>-5</v>
      </c>
      <c r="I3143" s="13">
        <f t="shared" si="227"/>
        <v>8.2522500000000036</v>
      </c>
      <c r="J3143" s="13">
        <f t="shared" si="228"/>
        <v>1980.5400000000009</v>
      </c>
      <c r="K3143" s="13">
        <v>-5</v>
      </c>
      <c r="P3143" s="5"/>
    </row>
    <row r="3144" spans="1:16" hidden="1" x14ac:dyDescent="0.25">
      <c r="A3144" s="7">
        <v>40674</v>
      </c>
      <c r="B3144" s="8">
        <v>0</v>
      </c>
      <c r="C3144" s="11">
        <v>51.24</v>
      </c>
      <c r="D3144" s="12">
        <v>51.234999999999999</v>
      </c>
      <c r="E3144" s="9" t="str">
        <f t="shared" si="224"/>
        <v/>
      </c>
      <c r="F3144" s="9" t="str">
        <f t="shared" si="225"/>
        <v/>
      </c>
      <c r="G3144" s="9" t="str">
        <f t="shared" si="226"/>
        <v/>
      </c>
      <c r="H3144" s="13">
        <v>-5</v>
      </c>
      <c r="I3144" s="13" t="str">
        <f t="shared" si="227"/>
        <v/>
      </c>
      <c r="J3144" s="13" t="str">
        <f t="shared" si="228"/>
        <v/>
      </c>
      <c r="K3144" s="13">
        <v>-5</v>
      </c>
      <c r="P3144" s="6"/>
    </row>
    <row r="3145" spans="1:16" hidden="1" x14ac:dyDescent="0.25">
      <c r="A3145" s="7">
        <v>40674</v>
      </c>
      <c r="B3145" s="8">
        <v>100</v>
      </c>
      <c r="C3145" s="11">
        <v>48.81</v>
      </c>
      <c r="D3145" s="12">
        <v>48.808</v>
      </c>
      <c r="E3145" s="9" t="str">
        <f t="shared" si="224"/>
        <v/>
      </c>
      <c r="F3145" s="9" t="str">
        <f t="shared" si="225"/>
        <v/>
      </c>
      <c r="G3145" s="9" t="str">
        <f t="shared" si="226"/>
        <v/>
      </c>
      <c r="H3145" s="13">
        <v>-5</v>
      </c>
      <c r="I3145" s="13" t="str">
        <f t="shared" si="227"/>
        <v/>
      </c>
      <c r="J3145" s="13" t="str">
        <f t="shared" si="228"/>
        <v/>
      </c>
      <c r="K3145" s="13">
        <v>-5</v>
      </c>
      <c r="P3145" s="5"/>
    </row>
    <row r="3146" spans="1:16" hidden="1" x14ac:dyDescent="0.25">
      <c r="A3146" s="7">
        <v>40674</v>
      </c>
      <c r="B3146" s="8">
        <v>200</v>
      </c>
      <c r="C3146" s="11">
        <v>48.1</v>
      </c>
      <c r="D3146" s="12">
        <v>45.009</v>
      </c>
      <c r="E3146" s="9" t="str">
        <f t="shared" si="224"/>
        <v/>
      </c>
      <c r="F3146" s="9" t="str">
        <f t="shared" si="225"/>
        <v/>
      </c>
      <c r="G3146" s="9" t="str">
        <f t="shared" si="226"/>
        <v/>
      </c>
      <c r="H3146" s="13">
        <v>-5</v>
      </c>
      <c r="I3146" s="13" t="str">
        <f t="shared" si="227"/>
        <v/>
      </c>
      <c r="J3146" s="13" t="str">
        <f t="shared" si="228"/>
        <v/>
      </c>
      <c r="K3146" s="13">
        <v>-5</v>
      </c>
      <c r="P3146" s="6"/>
    </row>
    <row r="3147" spans="1:16" hidden="1" x14ac:dyDescent="0.25">
      <c r="A3147" s="7">
        <v>40674</v>
      </c>
      <c r="B3147" s="8">
        <v>300</v>
      </c>
      <c r="C3147" s="11">
        <v>47.9</v>
      </c>
      <c r="D3147" s="12">
        <v>33.697000000000003</v>
      </c>
      <c r="E3147" s="9" t="str">
        <f t="shared" si="224"/>
        <v/>
      </c>
      <c r="F3147" s="9" t="str">
        <f t="shared" si="225"/>
        <v/>
      </c>
      <c r="G3147" s="9" t="str">
        <f t="shared" si="226"/>
        <v/>
      </c>
      <c r="H3147" s="13">
        <v>-5</v>
      </c>
      <c r="I3147" s="13" t="str">
        <f t="shared" si="227"/>
        <v/>
      </c>
      <c r="J3147" s="13" t="str">
        <f t="shared" si="228"/>
        <v/>
      </c>
      <c r="K3147" s="13">
        <v>-5</v>
      </c>
      <c r="P3147" s="5"/>
    </row>
    <row r="3148" spans="1:16" hidden="1" x14ac:dyDescent="0.25">
      <c r="A3148" s="7">
        <v>40674</v>
      </c>
      <c r="B3148" s="8">
        <v>400</v>
      </c>
      <c r="C3148" s="11">
        <v>48.76</v>
      </c>
      <c r="D3148" s="12">
        <v>24.933</v>
      </c>
      <c r="E3148" s="9" t="str">
        <f t="shared" si="224"/>
        <v/>
      </c>
      <c r="F3148" s="9" t="str">
        <f t="shared" si="225"/>
        <v/>
      </c>
      <c r="G3148" s="9" t="str">
        <f t="shared" si="226"/>
        <v/>
      </c>
      <c r="H3148" s="13">
        <v>-5</v>
      </c>
      <c r="I3148" s="13" t="str">
        <f t="shared" si="227"/>
        <v/>
      </c>
      <c r="J3148" s="13" t="str">
        <f t="shared" si="228"/>
        <v/>
      </c>
      <c r="K3148" s="13">
        <v>-5</v>
      </c>
      <c r="P3148" s="6"/>
    </row>
    <row r="3149" spans="1:16" hidden="1" x14ac:dyDescent="0.25">
      <c r="A3149" s="7">
        <v>40674</v>
      </c>
      <c r="B3149" s="8">
        <v>500</v>
      </c>
      <c r="C3149" s="11">
        <v>49.76</v>
      </c>
      <c r="D3149" s="12">
        <v>44.604999999999997</v>
      </c>
      <c r="E3149" s="9" t="str">
        <f t="shared" si="224"/>
        <v/>
      </c>
      <c r="F3149" s="9" t="str">
        <f t="shared" si="225"/>
        <v/>
      </c>
      <c r="G3149" s="9" t="str">
        <f t="shared" si="226"/>
        <v/>
      </c>
      <c r="H3149" s="13">
        <v>-5</v>
      </c>
      <c r="I3149" s="13" t="str">
        <f t="shared" si="227"/>
        <v/>
      </c>
      <c r="J3149" s="13" t="str">
        <f t="shared" si="228"/>
        <v/>
      </c>
      <c r="K3149" s="13">
        <v>-5</v>
      </c>
      <c r="P3149" s="5"/>
    </row>
    <row r="3150" spans="1:16" hidden="1" x14ac:dyDescent="0.25">
      <c r="A3150" s="7">
        <v>40674</v>
      </c>
      <c r="B3150" s="8">
        <v>600</v>
      </c>
      <c r="C3150" s="11">
        <v>62.9</v>
      </c>
      <c r="D3150" s="12">
        <v>51.695</v>
      </c>
      <c r="E3150" s="9" t="str">
        <f t="shared" si="224"/>
        <v/>
      </c>
      <c r="F3150" s="9" t="str">
        <f t="shared" si="225"/>
        <v/>
      </c>
      <c r="G3150" s="9" t="str">
        <f t="shared" si="226"/>
        <v/>
      </c>
      <c r="H3150" s="13">
        <v>-5</v>
      </c>
      <c r="I3150" s="13" t="str">
        <f t="shared" si="227"/>
        <v/>
      </c>
      <c r="J3150" s="13" t="str">
        <f t="shared" si="228"/>
        <v/>
      </c>
      <c r="K3150" s="13">
        <v>-5</v>
      </c>
      <c r="P3150" s="6"/>
    </row>
    <row r="3151" spans="1:16" hidden="1" x14ac:dyDescent="0.25">
      <c r="A3151" s="7">
        <v>40674</v>
      </c>
      <c r="B3151" s="8">
        <v>700</v>
      </c>
      <c r="C3151" s="11">
        <v>74.23</v>
      </c>
      <c r="D3151" s="12">
        <v>71.995000000000005</v>
      </c>
      <c r="E3151" s="9" t="str">
        <f t="shared" si="224"/>
        <v/>
      </c>
      <c r="F3151" s="9" t="str">
        <f t="shared" si="225"/>
        <v/>
      </c>
      <c r="G3151" s="9" t="str">
        <f t="shared" si="226"/>
        <v/>
      </c>
      <c r="H3151" s="13">
        <v>-5</v>
      </c>
      <c r="I3151" s="13" t="str">
        <f t="shared" si="227"/>
        <v/>
      </c>
      <c r="J3151" s="13" t="str">
        <f t="shared" si="228"/>
        <v/>
      </c>
      <c r="K3151" s="13">
        <v>-5</v>
      </c>
      <c r="P3151" s="5"/>
    </row>
    <row r="3152" spans="1:16" hidden="1" x14ac:dyDescent="0.25">
      <c r="A3152" s="7">
        <v>40674</v>
      </c>
      <c r="B3152" s="8">
        <v>800</v>
      </c>
      <c r="C3152" s="11">
        <v>73.010000000000005</v>
      </c>
      <c r="D3152" s="12">
        <v>72.825999999999993</v>
      </c>
      <c r="E3152" s="9" t="str">
        <f t="shared" si="224"/>
        <v/>
      </c>
      <c r="F3152" s="9" t="str">
        <f t="shared" si="225"/>
        <v/>
      </c>
      <c r="G3152" s="9" t="str">
        <f t="shared" si="226"/>
        <v/>
      </c>
      <c r="H3152" s="13">
        <v>-5</v>
      </c>
      <c r="I3152" s="13" t="str">
        <f t="shared" si="227"/>
        <v/>
      </c>
      <c r="J3152" s="13" t="str">
        <f t="shared" si="228"/>
        <v/>
      </c>
      <c r="K3152" s="13">
        <v>-5</v>
      </c>
      <c r="P3152" s="6"/>
    </row>
    <row r="3153" spans="1:16" hidden="1" x14ac:dyDescent="0.25">
      <c r="A3153" s="7">
        <v>40674</v>
      </c>
      <c r="B3153" s="8">
        <v>900</v>
      </c>
      <c r="C3153" s="11">
        <v>72.2</v>
      </c>
      <c r="D3153" s="12">
        <v>72.201999999999998</v>
      </c>
      <c r="E3153" s="9" t="str">
        <f t="shared" si="224"/>
        <v/>
      </c>
      <c r="F3153" s="9" t="str">
        <f t="shared" si="225"/>
        <v/>
      </c>
      <c r="G3153" s="9" t="str">
        <f t="shared" si="226"/>
        <v/>
      </c>
      <c r="H3153" s="13">
        <v>-5</v>
      </c>
      <c r="I3153" s="13" t="str">
        <f t="shared" si="227"/>
        <v/>
      </c>
      <c r="J3153" s="13" t="str">
        <f t="shared" si="228"/>
        <v/>
      </c>
      <c r="K3153" s="13">
        <v>-5</v>
      </c>
      <c r="P3153" s="5"/>
    </row>
    <row r="3154" spans="1:16" hidden="1" x14ac:dyDescent="0.25">
      <c r="A3154" s="7">
        <v>40674</v>
      </c>
      <c r="B3154" s="8">
        <v>1000</v>
      </c>
      <c r="C3154" s="11">
        <v>72.09</v>
      </c>
      <c r="D3154" s="12">
        <v>72.088999999999999</v>
      </c>
      <c r="E3154" s="9" t="str">
        <f t="shared" si="224"/>
        <v/>
      </c>
      <c r="F3154" s="9" t="str">
        <f t="shared" si="225"/>
        <v/>
      </c>
      <c r="G3154" s="9" t="str">
        <f t="shared" si="226"/>
        <v/>
      </c>
      <c r="H3154" s="13">
        <v>-5</v>
      </c>
      <c r="I3154" s="13" t="str">
        <f t="shared" si="227"/>
        <v/>
      </c>
      <c r="J3154" s="13" t="str">
        <f t="shared" si="228"/>
        <v/>
      </c>
      <c r="K3154" s="13">
        <v>-5</v>
      </c>
      <c r="P3154" s="6"/>
    </row>
    <row r="3155" spans="1:16" hidden="1" x14ac:dyDescent="0.25">
      <c r="A3155" s="7">
        <v>40674</v>
      </c>
      <c r="B3155" s="8">
        <v>1100</v>
      </c>
      <c r="C3155" s="11">
        <v>75.75</v>
      </c>
      <c r="D3155" s="12">
        <v>75.748999999999995</v>
      </c>
      <c r="E3155" s="9" t="str">
        <f t="shared" si="224"/>
        <v/>
      </c>
      <c r="F3155" s="9" t="str">
        <f t="shared" si="225"/>
        <v/>
      </c>
      <c r="G3155" s="9" t="str">
        <f t="shared" si="226"/>
        <v/>
      </c>
      <c r="H3155" s="13">
        <v>-5</v>
      </c>
      <c r="I3155" s="13" t="str">
        <f t="shared" si="227"/>
        <v/>
      </c>
      <c r="J3155" s="13" t="str">
        <f t="shared" si="228"/>
        <v/>
      </c>
      <c r="K3155" s="13">
        <v>-5</v>
      </c>
      <c r="P3155" s="5"/>
    </row>
    <row r="3156" spans="1:16" hidden="1" x14ac:dyDescent="0.25">
      <c r="A3156" s="7">
        <v>40674</v>
      </c>
      <c r="B3156" s="8">
        <v>1200</v>
      </c>
      <c r="C3156" s="11">
        <v>72.709999999999994</v>
      </c>
      <c r="D3156" s="12">
        <v>72.706999999999994</v>
      </c>
      <c r="E3156" s="9" t="str">
        <f t="shared" si="224"/>
        <v/>
      </c>
      <c r="F3156" s="9" t="str">
        <f t="shared" si="225"/>
        <v/>
      </c>
      <c r="G3156" s="9" t="str">
        <f t="shared" si="226"/>
        <v/>
      </c>
      <c r="H3156" s="13">
        <v>-5</v>
      </c>
      <c r="I3156" s="13" t="str">
        <f t="shared" si="227"/>
        <v/>
      </c>
      <c r="J3156" s="13" t="str">
        <f t="shared" si="228"/>
        <v/>
      </c>
      <c r="K3156" s="13">
        <v>-5</v>
      </c>
      <c r="P3156" s="6"/>
    </row>
    <row r="3157" spans="1:16" hidden="1" x14ac:dyDescent="0.25">
      <c r="A3157" s="7">
        <v>40674</v>
      </c>
      <c r="B3157" s="8">
        <v>1300</v>
      </c>
      <c r="C3157" s="11">
        <v>71.069999999999993</v>
      </c>
      <c r="D3157" s="12">
        <v>71.067999999999998</v>
      </c>
      <c r="E3157" s="9" t="str">
        <f t="shared" si="224"/>
        <v/>
      </c>
      <c r="F3157" s="9" t="str">
        <f t="shared" si="225"/>
        <v/>
      </c>
      <c r="G3157" s="9" t="str">
        <f t="shared" si="226"/>
        <v/>
      </c>
      <c r="H3157" s="13">
        <v>-5</v>
      </c>
      <c r="I3157" s="13" t="str">
        <f t="shared" si="227"/>
        <v/>
      </c>
      <c r="J3157" s="13" t="str">
        <f t="shared" si="228"/>
        <v/>
      </c>
      <c r="K3157" s="13">
        <v>-5</v>
      </c>
      <c r="P3157" s="5"/>
    </row>
    <row r="3158" spans="1:16" hidden="1" x14ac:dyDescent="0.25">
      <c r="A3158" s="7">
        <v>40674</v>
      </c>
      <c r="B3158" s="8">
        <v>1400</v>
      </c>
      <c r="C3158" s="11">
        <v>73.47</v>
      </c>
      <c r="D3158" s="12">
        <v>73.468999999999994</v>
      </c>
      <c r="E3158" s="9" t="str">
        <f t="shared" si="224"/>
        <v/>
      </c>
      <c r="F3158" s="9" t="str">
        <f t="shared" si="225"/>
        <v/>
      </c>
      <c r="G3158" s="9" t="str">
        <f t="shared" si="226"/>
        <v/>
      </c>
      <c r="H3158" s="13">
        <v>-5</v>
      </c>
      <c r="I3158" s="13" t="str">
        <f t="shared" si="227"/>
        <v/>
      </c>
      <c r="J3158" s="13" t="str">
        <f t="shared" si="228"/>
        <v/>
      </c>
      <c r="K3158" s="13">
        <v>-5</v>
      </c>
      <c r="P3158" s="6"/>
    </row>
    <row r="3159" spans="1:16" hidden="1" x14ac:dyDescent="0.25">
      <c r="A3159" s="7">
        <v>40674</v>
      </c>
      <c r="B3159" s="8">
        <v>1500</v>
      </c>
      <c r="C3159" s="11">
        <v>71.03</v>
      </c>
      <c r="D3159" s="12">
        <v>71.034000000000006</v>
      </c>
      <c r="E3159" s="9" t="str">
        <f t="shared" si="224"/>
        <v/>
      </c>
      <c r="F3159" s="9" t="str">
        <f t="shared" si="225"/>
        <v/>
      </c>
      <c r="G3159" s="9" t="str">
        <f t="shared" si="226"/>
        <v/>
      </c>
      <c r="H3159" s="13">
        <v>-5</v>
      </c>
      <c r="I3159" s="13" t="str">
        <f t="shared" si="227"/>
        <v/>
      </c>
      <c r="J3159" s="13" t="str">
        <f t="shared" si="228"/>
        <v/>
      </c>
      <c r="K3159" s="13">
        <v>-5</v>
      </c>
      <c r="P3159" s="5"/>
    </row>
    <row r="3160" spans="1:16" hidden="1" x14ac:dyDescent="0.25">
      <c r="A3160" s="7">
        <v>40674</v>
      </c>
      <c r="B3160" s="8">
        <v>1600</v>
      </c>
      <c r="C3160" s="11">
        <v>68.900000000000006</v>
      </c>
      <c r="D3160" s="12">
        <v>68.900999999999996</v>
      </c>
      <c r="E3160" s="9" t="str">
        <f t="shared" si="224"/>
        <v/>
      </c>
      <c r="F3160" s="9" t="str">
        <f t="shared" si="225"/>
        <v/>
      </c>
      <c r="G3160" s="9" t="str">
        <f t="shared" si="226"/>
        <v/>
      </c>
      <c r="H3160" s="13">
        <v>-5</v>
      </c>
      <c r="I3160" s="13" t="str">
        <f t="shared" si="227"/>
        <v/>
      </c>
      <c r="J3160" s="13" t="str">
        <f t="shared" si="228"/>
        <v/>
      </c>
      <c r="K3160" s="13">
        <v>-5</v>
      </c>
      <c r="P3160" s="6"/>
    </row>
    <row r="3161" spans="1:16" hidden="1" x14ac:dyDescent="0.25">
      <c r="A3161" s="7">
        <v>40674</v>
      </c>
      <c r="B3161" s="8">
        <v>1700</v>
      </c>
      <c r="C3161" s="11">
        <v>67.94</v>
      </c>
      <c r="D3161" s="12">
        <v>64.462000000000003</v>
      </c>
      <c r="E3161" s="9" t="str">
        <f t="shared" si="224"/>
        <v/>
      </c>
      <c r="F3161" s="9" t="str">
        <f t="shared" si="225"/>
        <v/>
      </c>
      <c r="G3161" s="9" t="str">
        <f t="shared" si="226"/>
        <v/>
      </c>
      <c r="H3161" s="13">
        <v>-5</v>
      </c>
      <c r="I3161" s="13" t="str">
        <f t="shared" si="227"/>
        <v/>
      </c>
      <c r="J3161" s="13" t="str">
        <f t="shared" si="228"/>
        <v/>
      </c>
      <c r="K3161" s="13">
        <v>-5</v>
      </c>
      <c r="P3161" s="5"/>
    </row>
    <row r="3162" spans="1:16" hidden="1" x14ac:dyDescent="0.25">
      <c r="A3162" s="7">
        <v>40674</v>
      </c>
      <c r="B3162" s="8">
        <v>1800</v>
      </c>
      <c r="C3162" s="11">
        <v>68.069999999999993</v>
      </c>
      <c r="D3162" s="12">
        <v>67.203999999999994</v>
      </c>
      <c r="E3162" s="9" t="str">
        <f t="shared" si="224"/>
        <v/>
      </c>
      <c r="F3162" s="9" t="str">
        <f t="shared" si="225"/>
        <v/>
      </c>
      <c r="G3162" s="9" t="str">
        <f t="shared" si="226"/>
        <v/>
      </c>
      <c r="H3162" s="13">
        <v>-5</v>
      </c>
      <c r="I3162" s="13" t="str">
        <f t="shared" si="227"/>
        <v/>
      </c>
      <c r="J3162" s="13" t="str">
        <f t="shared" si="228"/>
        <v/>
      </c>
      <c r="K3162" s="13">
        <v>-5</v>
      </c>
      <c r="P3162" s="6"/>
    </row>
    <row r="3163" spans="1:16" hidden="1" x14ac:dyDescent="0.25">
      <c r="A3163" s="7">
        <v>40674</v>
      </c>
      <c r="B3163" s="8">
        <v>1900</v>
      </c>
      <c r="C3163" s="11">
        <v>70.989999999999995</v>
      </c>
      <c r="D3163" s="12">
        <v>70.986999999999995</v>
      </c>
      <c r="E3163" s="9" t="str">
        <f t="shared" si="224"/>
        <v/>
      </c>
      <c r="F3163" s="9" t="str">
        <f t="shared" si="225"/>
        <v/>
      </c>
      <c r="G3163" s="9" t="str">
        <f t="shared" si="226"/>
        <v/>
      </c>
      <c r="H3163" s="13">
        <v>-5</v>
      </c>
      <c r="I3163" s="13" t="str">
        <f t="shared" si="227"/>
        <v/>
      </c>
      <c r="J3163" s="13" t="str">
        <f t="shared" si="228"/>
        <v/>
      </c>
      <c r="K3163" s="13">
        <v>-5</v>
      </c>
      <c r="P3163" s="5"/>
    </row>
    <row r="3164" spans="1:16" hidden="1" x14ac:dyDescent="0.25">
      <c r="A3164" s="7">
        <v>40674</v>
      </c>
      <c r="B3164" s="8">
        <v>2000</v>
      </c>
      <c r="C3164" s="11">
        <v>74.930000000000007</v>
      </c>
      <c r="D3164" s="12">
        <v>65.006</v>
      </c>
      <c r="E3164" s="9" t="str">
        <f t="shared" si="224"/>
        <v/>
      </c>
      <c r="F3164" s="9" t="str">
        <f t="shared" si="225"/>
        <v/>
      </c>
      <c r="G3164" s="9" t="str">
        <f t="shared" si="226"/>
        <v/>
      </c>
      <c r="H3164" s="13">
        <v>-5</v>
      </c>
      <c r="I3164" s="13" t="str">
        <f t="shared" si="227"/>
        <v/>
      </c>
      <c r="J3164" s="13" t="str">
        <f t="shared" si="228"/>
        <v/>
      </c>
      <c r="K3164" s="13">
        <v>-5</v>
      </c>
      <c r="P3164" s="6"/>
    </row>
    <row r="3165" spans="1:16" hidden="1" x14ac:dyDescent="0.25">
      <c r="A3165" s="7">
        <v>40674</v>
      </c>
      <c r="B3165" s="8">
        <v>2100</v>
      </c>
      <c r="C3165" s="11">
        <v>74.05</v>
      </c>
      <c r="D3165" s="12">
        <v>69.015000000000001</v>
      </c>
      <c r="E3165" s="9" t="str">
        <f t="shared" si="224"/>
        <v/>
      </c>
      <c r="F3165" s="9" t="str">
        <f t="shared" si="225"/>
        <v/>
      </c>
      <c r="G3165" s="9" t="str">
        <f t="shared" si="226"/>
        <v/>
      </c>
      <c r="H3165" s="13">
        <v>-5</v>
      </c>
      <c r="I3165" s="13" t="str">
        <f t="shared" si="227"/>
        <v/>
      </c>
      <c r="J3165" s="13" t="str">
        <f t="shared" si="228"/>
        <v/>
      </c>
      <c r="K3165" s="13">
        <v>-5</v>
      </c>
      <c r="P3165" s="5"/>
    </row>
    <row r="3166" spans="1:16" hidden="1" x14ac:dyDescent="0.25">
      <c r="A3166" s="7">
        <v>40674</v>
      </c>
      <c r="B3166" s="8">
        <v>2200</v>
      </c>
      <c r="C3166" s="11">
        <v>68.819999999999993</v>
      </c>
      <c r="D3166" s="12">
        <v>68.819999999999993</v>
      </c>
      <c r="E3166" s="9" t="str">
        <f t="shared" si="224"/>
        <v/>
      </c>
      <c r="F3166" s="9" t="str">
        <f t="shared" si="225"/>
        <v/>
      </c>
      <c r="G3166" s="9" t="str">
        <f t="shared" si="226"/>
        <v/>
      </c>
      <c r="H3166" s="13">
        <v>-5</v>
      </c>
      <c r="I3166" s="13" t="str">
        <f t="shared" si="227"/>
        <v/>
      </c>
      <c r="J3166" s="13" t="str">
        <f t="shared" si="228"/>
        <v/>
      </c>
      <c r="K3166" s="13">
        <v>-5</v>
      </c>
      <c r="P3166" s="6"/>
    </row>
    <row r="3167" spans="1:16" hidden="1" x14ac:dyDescent="0.25">
      <c r="A3167" s="7">
        <v>40674</v>
      </c>
      <c r="B3167" s="8">
        <v>2300</v>
      </c>
      <c r="C3167" s="11">
        <v>56.16</v>
      </c>
      <c r="D3167" s="12">
        <v>56.156999999999996</v>
      </c>
      <c r="E3167" s="9">
        <f t="shared" si="224"/>
        <v>65.120416666666671</v>
      </c>
      <c r="F3167" s="9">
        <f t="shared" si="225"/>
        <v>61.819708333333331</v>
      </c>
      <c r="G3167" s="9">
        <f t="shared" si="226"/>
        <v>3.3007083333333398</v>
      </c>
      <c r="H3167" s="13">
        <v>-5</v>
      </c>
      <c r="I3167" s="13">
        <f t="shared" si="227"/>
        <v>8.3007083333333398</v>
      </c>
      <c r="J3167" s="13">
        <f t="shared" si="228"/>
        <v>1992.1700000000014</v>
      </c>
      <c r="K3167" s="13">
        <v>-5</v>
      </c>
      <c r="P3167" s="5"/>
    </row>
    <row r="3168" spans="1:16" hidden="1" x14ac:dyDescent="0.25">
      <c r="A3168" s="7">
        <v>40675</v>
      </c>
      <c r="B3168" s="8">
        <v>0</v>
      </c>
      <c r="C3168" s="11">
        <v>57.32</v>
      </c>
      <c r="D3168" s="12">
        <v>57.323</v>
      </c>
      <c r="E3168" s="9" t="str">
        <f t="shared" si="224"/>
        <v/>
      </c>
      <c r="F3168" s="9" t="str">
        <f t="shared" si="225"/>
        <v/>
      </c>
      <c r="G3168" s="9" t="str">
        <f t="shared" si="226"/>
        <v/>
      </c>
      <c r="H3168" s="13">
        <v>-5</v>
      </c>
      <c r="I3168" s="13" t="str">
        <f t="shared" si="227"/>
        <v/>
      </c>
      <c r="J3168" s="13" t="str">
        <f t="shared" si="228"/>
        <v/>
      </c>
      <c r="K3168" s="13">
        <v>-5</v>
      </c>
      <c r="P3168" s="6"/>
    </row>
    <row r="3169" spans="1:16" hidden="1" x14ac:dyDescent="0.25">
      <c r="A3169" s="7">
        <v>40675</v>
      </c>
      <c r="B3169" s="8">
        <v>100</v>
      </c>
      <c r="C3169" s="11">
        <v>52.74</v>
      </c>
      <c r="D3169" s="12">
        <v>52.743000000000002</v>
      </c>
      <c r="E3169" s="9" t="str">
        <f t="shared" si="224"/>
        <v/>
      </c>
      <c r="F3169" s="9" t="str">
        <f t="shared" si="225"/>
        <v/>
      </c>
      <c r="G3169" s="9" t="str">
        <f t="shared" si="226"/>
        <v/>
      </c>
      <c r="H3169" s="13">
        <v>-5</v>
      </c>
      <c r="I3169" s="13" t="str">
        <f t="shared" si="227"/>
        <v/>
      </c>
      <c r="J3169" s="13" t="str">
        <f t="shared" si="228"/>
        <v/>
      </c>
      <c r="K3169" s="13">
        <v>-5</v>
      </c>
      <c r="P3169" s="5"/>
    </row>
    <row r="3170" spans="1:16" hidden="1" x14ac:dyDescent="0.25">
      <c r="A3170" s="7">
        <v>40675</v>
      </c>
      <c r="B3170" s="8">
        <v>200</v>
      </c>
      <c r="C3170" s="11">
        <v>49.7</v>
      </c>
      <c r="D3170" s="12">
        <v>49.698999999999998</v>
      </c>
      <c r="E3170" s="9" t="str">
        <f t="shared" si="224"/>
        <v/>
      </c>
      <c r="F3170" s="9" t="str">
        <f t="shared" si="225"/>
        <v/>
      </c>
      <c r="G3170" s="9" t="str">
        <f t="shared" si="226"/>
        <v/>
      </c>
      <c r="H3170" s="13">
        <v>-5</v>
      </c>
      <c r="I3170" s="13" t="str">
        <f t="shared" si="227"/>
        <v/>
      </c>
      <c r="J3170" s="13" t="str">
        <f t="shared" si="228"/>
        <v/>
      </c>
      <c r="K3170" s="13">
        <v>-5</v>
      </c>
      <c r="P3170" s="6"/>
    </row>
    <row r="3171" spans="1:16" hidden="1" x14ac:dyDescent="0.25">
      <c r="A3171" s="7">
        <v>40675</v>
      </c>
      <c r="B3171" s="8">
        <v>300</v>
      </c>
      <c r="C3171" s="11">
        <v>48.93</v>
      </c>
      <c r="D3171" s="12">
        <v>41.484999999999999</v>
      </c>
      <c r="E3171" s="9" t="str">
        <f t="shared" si="224"/>
        <v/>
      </c>
      <c r="F3171" s="9" t="str">
        <f t="shared" si="225"/>
        <v/>
      </c>
      <c r="G3171" s="9" t="str">
        <f t="shared" si="226"/>
        <v/>
      </c>
      <c r="H3171" s="13">
        <v>-5</v>
      </c>
      <c r="I3171" s="13" t="str">
        <f t="shared" si="227"/>
        <v/>
      </c>
      <c r="J3171" s="13" t="str">
        <f t="shared" si="228"/>
        <v/>
      </c>
      <c r="K3171" s="13">
        <v>-5</v>
      </c>
      <c r="P3171" s="5"/>
    </row>
    <row r="3172" spans="1:16" hidden="1" x14ac:dyDescent="0.25">
      <c r="A3172" s="7">
        <v>40675</v>
      </c>
      <c r="B3172" s="8">
        <v>400</v>
      </c>
      <c r="C3172" s="11">
        <v>50.08</v>
      </c>
      <c r="D3172" s="12">
        <v>38.107999999999997</v>
      </c>
      <c r="E3172" s="9" t="str">
        <f t="shared" si="224"/>
        <v/>
      </c>
      <c r="F3172" s="9" t="str">
        <f t="shared" si="225"/>
        <v/>
      </c>
      <c r="G3172" s="9" t="str">
        <f t="shared" si="226"/>
        <v/>
      </c>
      <c r="H3172" s="13">
        <v>-5</v>
      </c>
      <c r="I3172" s="13" t="str">
        <f t="shared" si="227"/>
        <v/>
      </c>
      <c r="J3172" s="13" t="str">
        <f t="shared" si="228"/>
        <v/>
      </c>
      <c r="K3172" s="13">
        <v>-5</v>
      </c>
      <c r="P3172" s="6"/>
    </row>
    <row r="3173" spans="1:16" hidden="1" x14ac:dyDescent="0.25">
      <c r="A3173" s="7">
        <v>40675</v>
      </c>
      <c r="B3173" s="8">
        <v>500</v>
      </c>
      <c r="C3173" s="11">
        <v>51.92</v>
      </c>
      <c r="D3173" s="12">
        <v>51.920999999999999</v>
      </c>
      <c r="E3173" s="9" t="str">
        <f t="shared" si="224"/>
        <v/>
      </c>
      <c r="F3173" s="9" t="str">
        <f t="shared" si="225"/>
        <v/>
      </c>
      <c r="G3173" s="9" t="str">
        <f t="shared" si="226"/>
        <v/>
      </c>
      <c r="H3173" s="13">
        <v>-5</v>
      </c>
      <c r="I3173" s="13" t="str">
        <f t="shared" si="227"/>
        <v/>
      </c>
      <c r="J3173" s="13" t="str">
        <f t="shared" si="228"/>
        <v/>
      </c>
      <c r="K3173" s="13">
        <v>-5</v>
      </c>
      <c r="P3173" s="5"/>
    </row>
    <row r="3174" spans="1:16" hidden="1" x14ac:dyDescent="0.25">
      <c r="A3174" s="7">
        <v>40675</v>
      </c>
      <c r="B3174" s="8">
        <v>600</v>
      </c>
      <c r="C3174" s="11">
        <v>69.040000000000006</v>
      </c>
      <c r="D3174" s="12">
        <v>54.679000000000002</v>
      </c>
      <c r="E3174" s="9" t="str">
        <f t="shared" si="224"/>
        <v/>
      </c>
      <c r="F3174" s="9" t="str">
        <f t="shared" si="225"/>
        <v/>
      </c>
      <c r="G3174" s="9" t="str">
        <f t="shared" si="226"/>
        <v/>
      </c>
      <c r="H3174" s="13">
        <v>-5</v>
      </c>
      <c r="I3174" s="13" t="str">
        <f t="shared" si="227"/>
        <v/>
      </c>
      <c r="J3174" s="13" t="str">
        <f t="shared" si="228"/>
        <v/>
      </c>
      <c r="K3174" s="13">
        <v>-5</v>
      </c>
      <c r="P3174" s="6"/>
    </row>
    <row r="3175" spans="1:16" hidden="1" x14ac:dyDescent="0.25">
      <c r="A3175" s="7">
        <v>40675</v>
      </c>
      <c r="B3175" s="8">
        <v>700</v>
      </c>
      <c r="C3175" s="11">
        <v>81.25</v>
      </c>
      <c r="D3175" s="12">
        <v>69.043000000000006</v>
      </c>
      <c r="E3175" s="9" t="str">
        <f t="shared" si="224"/>
        <v/>
      </c>
      <c r="F3175" s="9" t="str">
        <f t="shared" si="225"/>
        <v/>
      </c>
      <c r="G3175" s="9" t="str">
        <f t="shared" si="226"/>
        <v/>
      </c>
      <c r="H3175" s="13">
        <v>-5</v>
      </c>
      <c r="I3175" s="13" t="str">
        <f t="shared" si="227"/>
        <v/>
      </c>
      <c r="J3175" s="13" t="str">
        <f t="shared" si="228"/>
        <v/>
      </c>
      <c r="K3175" s="13">
        <v>-5</v>
      </c>
      <c r="P3175" s="5"/>
    </row>
    <row r="3176" spans="1:16" hidden="1" x14ac:dyDescent="0.25">
      <c r="A3176" s="7">
        <v>40675</v>
      </c>
      <c r="B3176" s="8">
        <v>800</v>
      </c>
      <c r="C3176" s="11">
        <v>83.1</v>
      </c>
      <c r="D3176" s="12">
        <v>83.097999999999999</v>
      </c>
      <c r="E3176" s="9" t="str">
        <f t="shared" si="224"/>
        <v/>
      </c>
      <c r="F3176" s="9" t="str">
        <f t="shared" si="225"/>
        <v/>
      </c>
      <c r="G3176" s="9" t="str">
        <f t="shared" si="226"/>
        <v/>
      </c>
      <c r="H3176" s="13">
        <v>-5</v>
      </c>
      <c r="I3176" s="13" t="str">
        <f t="shared" si="227"/>
        <v/>
      </c>
      <c r="J3176" s="13" t="str">
        <f t="shared" si="228"/>
        <v/>
      </c>
      <c r="K3176" s="13">
        <v>-5</v>
      </c>
      <c r="P3176" s="6"/>
    </row>
    <row r="3177" spans="1:16" hidden="1" x14ac:dyDescent="0.25">
      <c r="A3177" s="7">
        <v>40675</v>
      </c>
      <c r="B3177" s="8">
        <v>900</v>
      </c>
      <c r="C3177" s="11">
        <v>87.77</v>
      </c>
      <c r="D3177" s="12">
        <v>87.77</v>
      </c>
      <c r="E3177" s="9" t="str">
        <f t="shared" si="224"/>
        <v/>
      </c>
      <c r="F3177" s="9" t="str">
        <f t="shared" si="225"/>
        <v/>
      </c>
      <c r="G3177" s="9" t="str">
        <f t="shared" si="226"/>
        <v/>
      </c>
      <c r="H3177" s="13">
        <v>-5</v>
      </c>
      <c r="I3177" s="13" t="str">
        <f t="shared" si="227"/>
        <v/>
      </c>
      <c r="J3177" s="13" t="str">
        <f t="shared" si="228"/>
        <v/>
      </c>
      <c r="K3177" s="13">
        <v>-5</v>
      </c>
      <c r="P3177" s="5"/>
    </row>
    <row r="3178" spans="1:16" hidden="1" x14ac:dyDescent="0.25">
      <c r="A3178" s="7">
        <v>40675</v>
      </c>
      <c r="B3178" s="8">
        <v>1000</v>
      </c>
      <c r="C3178" s="11">
        <v>86.99</v>
      </c>
      <c r="D3178" s="12">
        <v>86.992000000000004</v>
      </c>
      <c r="E3178" s="9" t="str">
        <f t="shared" si="224"/>
        <v/>
      </c>
      <c r="F3178" s="9" t="str">
        <f t="shared" si="225"/>
        <v/>
      </c>
      <c r="G3178" s="9" t="str">
        <f t="shared" si="226"/>
        <v/>
      </c>
      <c r="H3178" s="13">
        <v>-5</v>
      </c>
      <c r="I3178" s="13" t="str">
        <f t="shared" si="227"/>
        <v/>
      </c>
      <c r="J3178" s="13" t="str">
        <f t="shared" si="228"/>
        <v/>
      </c>
      <c r="K3178" s="13">
        <v>-5</v>
      </c>
      <c r="P3178" s="6"/>
    </row>
    <row r="3179" spans="1:16" hidden="1" x14ac:dyDescent="0.25">
      <c r="A3179" s="7">
        <v>40675</v>
      </c>
      <c r="B3179" s="8">
        <v>1100</v>
      </c>
      <c r="C3179" s="11">
        <v>90.07</v>
      </c>
      <c r="D3179" s="12">
        <v>90.072999999999993</v>
      </c>
      <c r="E3179" s="9" t="str">
        <f t="shared" si="224"/>
        <v/>
      </c>
      <c r="F3179" s="9" t="str">
        <f t="shared" si="225"/>
        <v/>
      </c>
      <c r="G3179" s="9" t="str">
        <f t="shared" si="226"/>
        <v/>
      </c>
      <c r="H3179" s="13">
        <v>-5</v>
      </c>
      <c r="I3179" s="13" t="str">
        <f t="shared" si="227"/>
        <v/>
      </c>
      <c r="J3179" s="13" t="str">
        <f t="shared" si="228"/>
        <v/>
      </c>
      <c r="K3179" s="13">
        <v>-5</v>
      </c>
      <c r="P3179" s="5"/>
    </row>
    <row r="3180" spans="1:16" hidden="1" x14ac:dyDescent="0.25">
      <c r="A3180" s="7">
        <v>40675</v>
      </c>
      <c r="B3180" s="8">
        <v>1200</v>
      </c>
      <c r="C3180" s="11">
        <v>74.94</v>
      </c>
      <c r="D3180" s="12">
        <v>74.938999999999993</v>
      </c>
      <c r="E3180" s="9" t="str">
        <f t="shared" si="224"/>
        <v/>
      </c>
      <c r="F3180" s="9" t="str">
        <f t="shared" si="225"/>
        <v/>
      </c>
      <c r="G3180" s="9" t="str">
        <f t="shared" si="226"/>
        <v/>
      </c>
      <c r="H3180" s="13">
        <v>-5</v>
      </c>
      <c r="I3180" s="13" t="str">
        <f t="shared" si="227"/>
        <v/>
      </c>
      <c r="J3180" s="13" t="str">
        <f t="shared" si="228"/>
        <v/>
      </c>
      <c r="K3180" s="13">
        <v>-5</v>
      </c>
      <c r="P3180" s="6"/>
    </row>
    <row r="3181" spans="1:16" hidden="1" x14ac:dyDescent="0.25">
      <c r="A3181" s="7">
        <v>40675</v>
      </c>
      <c r="B3181" s="8">
        <v>1300</v>
      </c>
      <c r="C3181" s="11">
        <v>73.989999999999995</v>
      </c>
      <c r="D3181" s="12">
        <v>73.988</v>
      </c>
      <c r="E3181" s="9" t="str">
        <f t="shared" si="224"/>
        <v/>
      </c>
      <c r="F3181" s="9" t="str">
        <f t="shared" si="225"/>
        <v/>
      </c>
      <c r="G3181" s="9" t="str">
        <f t="shared" si="226"/>
        <v/>
      </c>
      <c r="H3181" s="13">
        <v>-5</v>
      </c>
      <c r="I3181" s="13" t="str">
        <f t="shared" si="227"/>
        <v/>
      </c>
      <c r="J3181" s="13" t="str">
        <f t="shared" si="228"/>
        <v/>
      </c>
      <c r="K3181" s="13">
        <v>-5</v>
      </c>
      <c r="P3181" s="5"/>
    </row>
    <row r="3182" spans="1:16" hidden="1" x14ac:dyDescent="0.25">
      <c r="A3182" s="7">
        <v>40675</v>
      </c>
      <c r="B3182" s="8">
        <v>1400</v>
      </c>
      <c r="C3182" s="11">
        <v>72.099999999999994</v>
      </c>
      <c r="D3182" s="12">
        <v>72.097999999999999</v>
      </c>
      <c r="E3182" s="9" t="str">
        <f t="shared" si="224"/>
        <v/>
      </c>
      <c r="F3182" s="9" t="str">
        <f t="shared" si="225"/>
        <v/>
      </c>
      <c r="G3182" s="9" t="str">
        <f t="shared" si="226"/>
        <v/>
      </c>
      <c r="H3182" s="13">
        <v>-5</v>
      </c>
      <c r="I3182" s="13" t="str">
        <f t="shared" si="227"/>
        <v/>
      </c>
      <c r="J3182" s="13" t="str">
        <f t="shared" si="228"/>
        <v/>
      </c>
      <c r="K3182" s="13">
        <v>-5</v>
      </c>
      <c r="P3182" s="6"/>
    </row>
    <row r="3183" spans="1:16" hidden="1" x14ac:dyDescent="0.25">
      <c r="A3183" s="7">
        <v>40675</v>
      </c>
      <c r="B3183" s="8">
        <v>1500</v>
      </c>
      <c r="C3183" s="11">
        <v>72.02</v>
      </c>
      <c r="D3183" s="12">
        <v>72.024000000000001</v>
      </c>
      <c r="E3183" s="9" t="str">
        <f t="shared" si="224"/>
        <v/>
      </c>
      <c r="F3183" s="9" t="str">
        <f t="shared" si="225"/>
        <v/>
      </c>
      <c r="G3183" s="9" t="str">
        <f t="shared" si="226"/>
        <v/>
      </c>
      <c r="H3183" s="13">
        <v>-5</v>
      </c>
      <c r="I3183" s="13" t="str">
        <f t="shared" si="227"/>
        <v/>
      </c>
      <c r="J3183" s="13" t="str">
        <f t="shared" si="228"/>
        <v/>
      </c>
      <c r="K3183" s="13">
        <v>-5</v>
      </c>
      <c r="P3183" s="5"/>
    </row>
    <row r="3184" spans="1:16" hidden="1" x14ac:dyDescent="0.25">
      <c r="A3184" s="7">
        <v>40675</v>
      </c>
      <c r="B3184" s="8">
        <v>1600</v>
      </c>
      <c r="C3184" s="11">
        <v>70.02</v>
      </c>
      <c r="D3184" s="12">
        <v>70.019000000000005</v>
      </c>
      <c r="E3184" s="9" t="str">
        <f t="shared" si="224"/>
        <v/>
      </c>
      <c r="F3184" s="9" t="str">
        <f t="shared" si="225"/>
        <v/>
      </c>
      <c r="G3184" s="9" t="str">
        <f t="shared" si="226"/>
        <v/>
      </c>
      <c r="H3184" s="13">
        <v>-5</v>
      </c>
      <c r="I3184" s="13" t="str">
        <f t="shared" si="227"/>
        <v/>
      </c>
      <c r="J3184" s="13" t="str">
        <f t="shared" si="228"/>
        <v/>
      </c>
      <c r="K3184" s="13">
        <v>-5</v>
      </c>
      <c r="P3184" s="6"/>
    </row>
    <row r="3185" spans="1:16" hidden="1" x14ac:dyDescent="0.25">
      <c r="A3185" s="7">
        <v>40675</v>
      </c>
      <c r="B3185" s="8">
        <v>1700</v>
      </c>
      <c r="C3185" s="11">
        <v>71</v>
      </c>
      <c r="D3185" s="12">
        <v>71</v>
      </c>
      <c r="E3185" s="9" t="str">
        <f t="shared" ref="E3185:E3248" si="229">IF(A3185=A3186,"",AVERAGE(C3162:C3185))</f>
        <v/>
      </c>
      <c r="F3185" s="9" t="str">
        <f t="shared" ref="F3185:F3248" si="230">IF(A3185=A3186,"",AVERAGE(D3162:D3185))</f>
        <v/>
      </c>
      <c r="G3185" s="9" t="str">
        <f t="shared" ref="G3185:G3248" si="231">IF(A3185=A3186,"",E3185-F3185)</f>
        <v/>
      </c>
      <c r="H3185" s="13">
        <v>-5</v>
      </c>
      <c r="I3185" s="13" t="str">
        <f t="shared" si="227"/>
        <v/>
      </c>
      <c r="J3185" s="13" t="str">
        <f t="shared" si="228"/>
        <v/>
      </c>
      <c r="K3185" s="13">
        <v>-5</v>
      </c>
      <c r="P3185" s="5"/>
    </row>
    <row r="3186" spans="1:16" hidden="1" x14ac:dyDescent="0.25">
      <c r="A3186" s="7">
        <v>40675</v>
      </c>
      <c r="B3186" s="8">
        <v>1800</v>
      </c>
      <c r="C3186" s="11">
        <v>70.5</v>
      </c>
      <c r="D3186" s="12">
        <v>70.5</v>
      </c>
      <c r="E3186" s="9" t="str">
        <f t="shared" si="229"/>
        <v/>
      </c>
      <c r="F3186" s="9" t="str">
        <f t="shared" si="230"/>
        <v/>
      </c>
      <c r="G3186" s="9" t="str">
        <f t="shared" si="231"/>
        <v/>
      </c>
      <c r="H3186" s="13">
        <v>-5</v>
      </c>
      <c r="I3186" s="13" t="str">
        <f t="shared" si="227"/>
        <v/>
      </c>
      <c r="J3186" s="13" t="str">
        <f t="shared" si="228"/>
        <v/>
      </c>
      <c r="K3186" s="13">
        <v>-5</v>
      </c>
      <c r="P3186" s="6"/>
    </row>
    <row r="3187" spans="1:16" hidden="1" x14ac:dyDescent="0.25">
      <c r="A3187" s="7">
        <v>40675</v>
      </c>
      <c r="B3187" s="8">
        <v>1900</v>
      </c>
      <c r="C3187" s="11">
        <v>69.34</v>
      </c>
      <c r="D3187" s="12">
        <v>69.338999999999999</v>
      </c>
      <c r="E3187" s="9" t="str">
        <f t="shared" si="229"/>
        <v/>
      </c>
      <c r="F3187" s="9" t="str">
        <f t="shared" si="230"/>
        <v/>
      </c>
      <c r="G3187" s="9" t="str">
        <f t="shared" si="231"/>
        <v/>
      </c>
      <c r="H3187" s="13">
        <v>-5</v>
      </c>
      <c r="I3187" s="13" t="str">
        <f t="shared" si="227"/>
        <v/>
      </c>
      <c r="J3187" s="13" t="str">
        <f t="shared" si="228"/>
        <v/>
      </c>
      <c r="K3187" s="13">
        <v>-5</v>
      </c>
      <c r="P3187" s="5"/>
    </row>
    <row r="3188" spans="1:16" hidden="1" x14ac:dyDescent="0.25">
      <c r="A3188" s="7">
        <v>40675</v>
      </c>
      <c r="B3188" s="8">
        <v>2000</v>
      </c>
      <c r="C3188" s="11">
        <v>69.08</v>
      </c>
      <c r="D3188" s="12">
        <v>66.182000000000002</v>
      </c>
      <c r="E3188" s="9" t="str">
        <f t="shared" si="229"/>
        <v/>
      </c>
      <c r="F3188" s="9" t="str">
        <f t="shared" si="230"/>
        <v/>
      </c>
      <c r="G3188" s="9" t="str">
        <f t="shared" si="231"/>
        <v/>
      </c>
      <c r="H3188" s="13">
        <v>-5</v>
      </c>
      <c r="I3188" s="13" t="str">
        <f t="shared" si="227"/>
        <v/>
      </c>
      <c r="J3188" s="13" t="str">
        <f t="shared" si="228"/>
        <v/>
      </c>
      <c r="K3188" s="13">
        <v>-5</v>
      </c>
      <c r="P3188" s="6"/>
    </row>
    <row r="3189" spans="1:16" hidden="1" x14ac:dyDescent="0.25">
      <c r="A3189" s="7">
        <v>40675</v>
      </c>
      <c r="B3189" s="8">
        <v>2100</v>
      </c>
      <c r="C3189" s="11">
        <v>69</v>
      </c>
      <c r="D3189" s="12">
        <v>69</v>
      </c>
      <c r="E3189" s="9" t="str">
        <f t="shared" si="229"/>
        <v/>
      </c>
      <c r="F3189" s="9" t="str">
        <f t="shared" si="230"/>
        <v/>
      </c>
      <c r="G3189" s="9" t="str">
        <f t="shared" si="231"/>
        <v/>
      </c>
      <c r="H3189" s="13">
        <v>-5</v>
      </c>
      <c r="I3189" s="13" t="str">
        <f t="shared" si="227"/>
        <v/>
      </c>
      <c r="J3189" s="13" t="str">
        <f t="shared" si="228"/>
        <v/>
      </c>
      <c r="K3189" s="13">
        <v>-5</v>
      </c>
      <c r="P3189" s="5"/>
    </row>
    <row r="3190" spans="1:16" hidden="1" x14ac:dyDescent="0.25">
      <c r="A3190" s="7">
        <v>40675</v>
      </c>
      <c r="B3190" s="8">
        <v>2200</v>
      </c>
      <c r="C3190" s="11">
        <v>62</v>
      </c>
      <c r="D3190" s="12">
        <v>62</v>
      </c>
      <c r="E3190" s="9" t="str">
        <f t="shared" si="229"/>
        <v/>
      </c>
      <c r="F3190" s="9" t="str">
        <f t="shared" si="230"/>
        <v/>
      </c>
      <c r="G3190" s="9" t="str">
        <f t="shared" si="231"/>
        <v/>
      </c>
      <c r="H3190" s="13">
        <v>-5</v>
      </c>
      <c r="I3190" s="13" t="str">
        <f t="shared" si="227"/>
        <v/>
      </c>
      <c r="J3190" s="13" t="str">
        <f t="shared" si="228"/>
        <v/>
      </c>
      <c r="K3190" s="13">
        <v>-5</v>
      </c>
      <c r="P3190" s="6"/>
    </row>
    <row r="3191" spans="1:16" hidden="1" x14ac:dyDescent="0.25">
      <c r="A3191" s="7">
        <v>40675</v>
      </c>
      <c r="B3191" s="8">
        <v>2300</v>
      </c>
      <c r="C3191" s="11">
        <v>56.27</v>
      </c>
      <c r="D3191" s="12">
        <v>56.271999999999998</v>
      </c>
      <c r="E3191" s="9">
        <f t="shared" si="229"/>
        <v>68.298749999999998</v>
      </c>
      <c r="F3191" s="9">
        <f t="shared" si="230"/>
        <v>66.262291666666655</v>
      </c>
      <c r="G3191" s="9">
        <f t="shared" si="231"/>
        <v>2.0364583333333428</v>
      </c>
      <c r="H3191" s="13">
        <v>-5</v>
      </c>
      <c r="I3191" s="13">
        <f t="shared" si="227"/>
        <v>7.0364583333333428</v>
      </c>
      <c r="J3191" s="13">
        <f t="shared" si="228"/>
        <v>1688.7500000000023</v>
      </c>
      <c r="K3191" s="13">
        <v>-5</v>
      </c>
      <c r="P3191" s="5"/>
    </row>
    <row r="3192" spans="1:16" hidden="1" x14ac:dyDescent="0.25">
      <c r="A3192" s="7">
        <v>40676</v>
      </c>
      <c r="B3192" s="8">
        <v>0</v>
      </c>
      <c r="C3192" s="11">
        <v>50.99</v>
      </c>
      <c r="D3192" s="12">
        <v>50.985999999999997</v>
      </c>
      <c r="E3192" s="9" t="str">
        <f t="shared" si="229"/>
        <v/>
      </c>
      <c r="F3192" s="9" t="str">
        <f t="shared" si="230"/>
        <v/>
      </c>
      <c r="G3192" s="9" t="str">
        <f t="shared" si="231"/>
        <v/>
      </c>
      <c r="H3192" s="13">
        <v>-5</v>
      </c>
      <c r="I3192" s="13" t="str">
        <f t="shared" si="227"/>
        <v/>
      </c>
      <c r="J3192" s="13" t="str">
        <f t="shared" si="228"/>
        <v/>
      </c>
      <c r="K3192" s="13">
        <v>-5</v>
      </c>
      <c r="P3192" s="6"/>
    </row>
    <row r="3193" spans="1:16" hidden="1" x14ac:dyDescent="0.25">
      <c r="A3193" s="7">
        <v>40676</v>
      </c>
      <c r="B3193" s="8">
        <v>100</v>
      </c>
      <c r="C3193" s="11">
        <v>48.06</v>
      </c>
      <c r="D3193" s="12">
        <v>48.057000000000002</v>
      </c>
      <c r="E3193" s="9" t="str">
        <f t="shared" si="229"/>
        <v/>
      </c>
      <c r="F3193" s="9" t="str">
        <f t="shared" si="230"/>
        <v/>
      </c>
      <c r="G3193" s="9" t="str">
        <f t="shared" si="231"/>
        <v/>
      </c>
      <c r="H3193" s="13">
        <v>-5</v>
      </c>
      <c r="I3193" s="13" t="str">
        <f t="shared" ref="I3193:I3256" si="232">IF(A3193=A3194,"",MAX(G3193-H3193,0))</f>
        <v/>
      </c>
      <c r="J3193" s="13" t="str">
        <f t="shared" ref="J3193:J3256" si="233">IF(A3193=A3194,"",I3193*10*24)</f>
        <v/>
      </c>
      <c r="K3193" s="13">
        <v>-5</v>
      </c>
      <c r="P3193" s="5"/>
    </row>
    <row r="3194" spans="1:16" hidden="1" x14ac:dyDescent="0.25">
      <c r="A3194" s="7">
        <v>40676</v>
      </c>
      <c r="B3194" s="8">
        <v>200</v>
      </c>
      <c r="C3194" s="11">
        <v>46.35</v>
      </c>
      <c r="D3194" s="12">
        <v>46.353999999999999</v>
      </c>
      <c r="E3194" s="9" t="str">
        <f t="shared" si="229"/>
        <v/>
      </c>
      <c r="F3194" s="9" t="str">
        <f t="shared" si="230"/>
        <v/>
      </c>
      <c r="G3194" s="9" t="str">
        <f t="shared" si="231"/>
        <v/>
      </c>
      <c r="H3194" s="13">
        <v>-5</v>
      </c>
      <c r="I3194" s="13" t="str">
        <f t="shared" si="232"/>
        <v/>
      </c>
      <c r="J3194" s="13" t="str">
        <f t="shared" si="233"/>
        <v/>
      </c>
      <c r="K3194" s="13">
        <v>-5</v>
      </c>
      <c r="P3194" s="6"/>
    </row>
    <row r="3195" spans="1:16" hidden="1" x14ac:dyDescent="0.25">
      <c r="A3195" s="7">
        <v>40676</v>
      </c>
      <c r="B3195" s="8">
        <v>300</v>
      </c>
      <c r="C3195" s="11">
        <v>45.45</v>
      </c>
      <c r="D3195" s="12">
        <v>41.008000000000003</v>
      </c>
      <c r="E3195" s="9" t="str">
        <f t="shared" si="229"/>
        <v/>
      </c>
      <c r="F3195" s="9" t="str">
        <f t="shared" si="230"/>
        <v/>
      </c>
      <c r="G3195" s="9" t="str">
        <f t="shared" si="231"/>
        <v/>
      </c>
      <c r="H3195" s="13">
        <v>-5</v>
      </c>
      <c r="I3195" s="13" t="str">
        <f t="shared" si="232"/>
        <v/>
      </c>
      <c r="J3195" s="13" t="str">
        <f t="shared" si="233"/>
        <v/>
      </c>
      <c r="K3195" s="13">
        <v>-5</v>
      </c>
      <c r="P3195" s="5"/>
    </row>
    <row r="3196" spans="1:16" hidden="1" x14ac:dyDescent="0.25">
      <c r="A3196" s="7">
        <v>40676</v>
      </c>
      <c r="B3196" s="8">
        <v>400</v>
      </c>
      <c r="C3196" s="11">
        <v>46.41</v>
      </c>
      <c r="D3196" s="12">
        <v>37.01</v>
      </c>
      <c r="E3196" s="9" t="str">
        <f t="shared" si="229"/>
        <v/>
      </c>
      <c r="F3196" s="9" t="str">
        <f t="shared" si="230"/>
        <v/>
      </c>
      <c r="G3196" s="9" t="str">
        <f t="shared" si="231"/>
        <v/>
      </c>
      <c r="H3196" s="13">
        <v>-5</v>
      </c>
      <c r="I3196" s="13" t="str">
        <f t="shared" si="232"/>
        <v/>
      </c>
      <c r="J3196" s="13" t="str">
        <f t="shared" si="233"/>
        <v/>
      </c>
      <c r="K3196" s="13">
        <v>-5</v>
      </c>
      <c r="P3196" s="6"/>
    </row>
    <row r="3197" spans="1:16" hidden="1" x14ac:dyDescent="0.25">
      <c r="A3197" s="7">
        <v>40676</v>
      </c>
      <c r="B3197" s="8">
        <v>500</v>
      </c>
      <c r="C3197" s="11">
        <v>48.8</v>
      </c>
      <c r="D3197" s="12">
        <v>42.55</v>
      </c>
      <c r="E3197" s="9" t="str">
        <f t="shared" si="229"/>
        <v/>
      </c>
      <c r="F3197" s="9" t="str">
        <f t="shared" si="230"/>
        <v/>
      </c>
      <c r="G3197" s="9" t="str">
        <f t="shared" si="231"/>
        <v/>
      </c>
      <c r="H3197" s="13">
        <v>-5</v>
      </c>
      <c r="I3197" s="13" t="str">
        <f t="shared" si="232"/>
        <v/>
      </c>
      <c r="J3197" s="13" t="str">
        <f t="shared" si="233"/>
        <v/>
      </c>
      <c r="K3197" s="13">
        <v>-5</v>
      </c>
      <c r="P3197" s="5"/>
    </row>
    <row r="3198" spans="1:16" hidden="1" x14ac:dyDescent="0.25">
      <c r="A3198" s="7">
        <v>40676</v>
      </c>
      <c r="B3198" s="8">
        <v>600</v>
      </c>
      <c r="C3198" s="11">
        <v>52.72</v>
      </c>
      <c r="D3198" s="12">
        <v>52.720999999999997</v>
      </c>
      <c r="E3198" s="9" t="str">
        <f t="shared" si="229"/>
        <v/>
      </c>
      <c r="F3198" s="9" t="str">
        <f t="shared" si="230"/>
        <v/>
      </c>
      <c r="G3198" s="9" t="str">
        <f t="shared" si="231"/>
        <v/>
      </c>
      <c r="H3198" s="13">
        <v>-5</v>
      </c>
      <c r="I3198" s="13" t="str">
        <f t="shared" si="232"/>
        <v/>
      </c>
      <c r="J3198" s="13" t="str">
        <f t="shared" si="233"/>
        <v/>
      </c>
      <c r="K3198" s="13">
        <v>-5</v>
      </c>
      <c r="P3198" s="6"/>
    </row>
    <row r="3199" spans="1:16" hidden="1" x14ac:dyDescent="0.25">
      <c r="A3199" s="7">
        <v>40676</v>
      </c>
      <c r="B3199" s="8">
        <v>700</v>
      </c>
      <c r="C3199" s="11">
        <v>64.41</v>
      </c>
      <c r="D3199" s="12">
        <v>62.805</v>
      </c>
      <c r="E3199" s="9" t="str">
        <f t="shared" si="229"/>
        <v/>
      </c>
      <c r="F3199" s="9" t="str">
        <f t="shared" si="230"/>
        <v/>
      </c>
      <c r="G3199" s="9" t="str">
        <f t="shared" si="231"/>
        <v/>
      </c>
      <c r="H3199" s="13">
        <v>-5</v>
      </c>
      <c r="I3199" s="13" t="str">
        <f t="shared" si="232"/>
        <v/>
      </c>
      <c r="J3199" s="13" t="str">
        <f t="shared" si="233"/>
        <v/>
      </c>
      <c r="K3199" s="13">
        <v>-5</v>
      </c>
      <c r="P3199" s="5"/>
    </row>
    <row r="3200" spans="1:16" hidden="1" x14ac:dyDescent="0.25">
      <c r="A3200" s="7">
        <v>40676</v>
      </c>
      <c r="B3200" s="8">
        <v>800</v>
      </c>
      <c r="C3200" s="11">
        <v>69.2</v>
      </c>
      <c r="D3200" s="12">
        <v>69.2</v>
      </c>
      <c r="E3200" s="9" t="str">
        <f t="shared" si="229"/>
        <v/>
      </c>
      <c r="F3200" s="9" t="str">
        <f t="shared" si="230"/>
        <v/>
      </c>
      <c r="G3200" s="9" t="str">
        <f t="shared" si="231"/>
        <v/>
      </c>
      <c r="H3200" s="13">
        <v>-5</v>
      </c>
      <c r="I3200" s="13" t="str">
        <f t="shared" si="232"/>
        <v/>
      </c>
      <c r="J3200" s="13" t="str">
        <f t="shared" si="233"/>
        <v/>
      </c>
      <c r="K3200" s="13">
        <v>-5</v>
      </c>
      <c r="P3200" s="6"/>
    </row>
    <row r="3201" spans="1:16" hidden="1" x14ac:dyDescent="0.25">
      <c r="A3201" s="7">
        <v>40676</v>
      </c>
      <c r="B3201" s="8">
        <v>900</v>
      </c>
      <c r="C3201" s="11">
        <v>66.989999999999995</v>
      </c>
      <c r="D3201" s="12">
        <v>66.986000000000004</v>
      </c>
      <c r="E3201" s="9" t="str">
        <f t="shared" si="229"/>
        <v/>
      </c>
      <c r="F3201" s="9" t="str">
        <f t="shared" si="230"/>
        <v/>
      </c>
      <c r="G3201" s="9" t="str">
        <f t="shared" si="231"/>
        <v/>
      </c>
      <c r="H3201" s="13">
        <v>-5</v>
      </c>
      <c r="I3201" s="13" t="str">
        <f t="shared" si="232"/>
        <v/>
      </c>
      <c r="J3201" s="13" t="str">
        <f t="shared" si="233"/>
        <v/>
      </c>
      <c r="K3201" s="13">
        <v>-5</v>
      </c>
      <c r="P3201" s="5"/>
    </row>
    <row r="3202" spans="1:16" hidden="1" x14ac:dyDescent="0.25">
      <c r="A3202" s="7">
        <v>40676</v>
      </c>
      <c r="B3202" s="8">
        <v>1000</v>
      </c>
      <c r="C3202" s="11">
        <v>67.83</v>
      </c>
      <c r="D3202" s="12">
        <v>67.826999999999998</v>
      </c>
      <c r="E3202" s="9" t="str">
        <f t="shared" si="229"/>
        <v/>
      </c>
      <c r="F3202" s="9" t="str">
        <f t="shared" si="230"/>
        <v/>
      </c>
      <c r="G3202" s="9" t="str">
        <f t="shared" si="231"/>
        <v/>
      </c>
      <c r="H3202" s="13">
        <v>-5</v>
      </c>
      <c r="I3202" s="13" t="str">
        <f t="shared" si="232"/>
        <v/>
      </c>
      <c r="J3202" s="13" t="str">
        <f t="shared" si="233"/>
        <v/>
      </c>
      <c r="K3202" s="13">
        <v>-5</v>
      </c>
      <c r="P3202" s="6"/>
    </row>
    <row r="3203" spans="1:16" hidden="1" x14ac:dyDescent="0.25">
      <c r="A3203" s="7">
        <v>40676</v>
      </c>
      <c r="B3203" s="8">
        <v>1100</v>
      </c>
      <c r="C3203" s="11">
        <v>66.790000000000006</v>
      </c>
      <c r="D3203" s="12">
        <v>66.793999999999997</v>
      </c>
      <c r="E3203" s="9" t="str">
        <f t="shared" si="229"/>
        <v/>
      </c>
      <c r="F3203" s="9" t="str">
        <f t="shared" si="230"/>
        <v/>
      </c>
      <c r="G3203" s="9" t="str">
        <f t="shared" si="231"/>
        <v/>
      </c>
      <c r="H3203" s="13">
        <v>-5</v>
      </c>
      <c r="I3203" s="13" t="str">
        <f t="shared" si="232"/>
        <v/>
      </c>
      <c r="J3203" s="13" t="str">
        <f t="shared" si="233"/>
        <v/>
      </c>
      <c r="K3203" s="13">
        <v>-5</v>
      </c>
      <c r="P3203" s="5"/>
    </row>
    <row r="3204" spans="1:16" hidden="1" x14ac:dyDescent="0.25">
      <c r="A3204" s="7">
        <v>40676</v>
      </c>
      <c r="B3204" s="8">
        <v>1200</v>
      </c>
      <c r="C3204" s="11">
        <v>66.2</v>
      </c>
      <c r="D3204" s="12">
        <v>66.2</v>
      </c>
      <c r="E3204" s="9" t="str">
        <f t="shared" si="229"/>
        <v/>
      </c>
      <c r="F3204" s="9" t="str">
        <f t="shared" si="230"/>
        <v/>
      </c>
      <c r="G3204" s="9" t="str">
        <f t="shared" si="231"/>
        <v/>
      </c>
      <c r="H3204" s="13">
        <v>-5</v>
      </c>
      <c r="I3204" s="13" t="str">
        <f t="shared" si="232"/>
        <v/>
      </c>
      <c r="J3204" s="13" t="str">
        <f t="shared" si="233"/>
        <v/>
      </c>
      <c r="K3204" s="13">
        <v>-5</v>
      </c>
      <c r="P3204" s="6"/>
    </row>
    <row r="3205" spans="1:16" hidden="1" x14ac:dyDescent="0.25">
      <c r="A3205" s="7">
        <v>40676</v>
      </c>
      <c r="B3205" s="8">
        <v>1300</v>
      </c>
      <c r="C3205" s="11">
        <v>64.13</v>
      </c>
      <c r="D3205" s="12">
        <v>64.126999999999995</v>
      </c>
      <c r="E3205" s="9" t="str">
        <f t="shared" si="229"/>
        <v/>
      </c>
      <c r="F3205" s="9" t="str">
        <f t="shared" si="230"/>
        <v/>
      </c>
      <c r="G3205" s="9" t="str">
        <f t="shared" si="231"/>
        <v/>
      </c>
      <c r="H3205" s="13">
        <v>-5</v>
      </c>
      <c r="I3205" s="13" t="str">
        <f t="shared" si="232"/>
        <v/>
      </c>
      <c r="J3205" s="13" t="str">
        <f t="shared" si="233"/>
        <v/>
      </c>
      <c r="K3205" s="13">
        <v>-5</v>
      </c>
      <c r="P3205" s="5"/>
    </row>
    <row r="3206" spans="1:16" hidden="1" x14ac:dyDescent="0.25">
      <c r="A3206" s="7">
        <v>40676</v>
      </c>
      <c r="B3206" s="8">
        <v>1400</v>
      </c>
      <c r="C3206" s="11">
        <v>57.09</v>
      </c>
      <c r="D3206" s="12">
        <v>57.087000000000003</v>
      </c>
      <c r="E3206" s="9" t="str">
        <f t="shared" si="229"/>
        <v/>
      </c>
      <c r="F3206" s="9" t="str">
        <f t="shared" si="230"/>
        <v/>
      </c>
      <c r="G3206" s="9" t="str">
        <f t="shared" si="231"/>
        <v/>
      </c>
      <c r="H3206" s="13">
        <v>-5</v>
      </c>
      <c r="I3206" s="13" t="str">
        <f t="shared" si="232"/>
        <v/>
      </c>
      <c r="J3206" s="13" t="str">
        <f t="shared" si="233"/>
        <v/>
      </c>
      <c r="K3206" s="13">
        <v>-5</v>
      </c>
      <c r="P3206" s="6"/>
    </row>
    <row r="3207" spans="1:16" hidden="1" x14ac:dyDescent="0.25">
      <c r="A3207" s="7">
        <v>40676</v>
      </c>
      <c r="B3207" s="8">
        <v>1500</v>
      </c>
      <c r="C3207" s="11">
        <v>56.07</v>
      </c>
      <c r="D3207" s="12">
        <v>56.07</v>
      </c>
      <c r="E3207" s="9" t="str">
        <f t="shared" si="229"/>
        <v/>
      </c>
      <c r="F3207" s="9" t="str">
        <f t="shared" si="230"/>
        <v/>
      </c>
      <c r="G3207" s="9" t="str">
        <f t="shared" si="231"/>
        <v/>
      </c>
      <c r="H3207" s="13">
        <v>-5</v>
      </c>
      <c r="I3207" s="13" t="str">
        <f t="shared" si="232"/>
        <v/>
      </c>
      <c r="J3207" s="13" t="str">
        <f t="shared" si="233"/>
        <v/>
      </c>
      <c r="K3207" s="13">
        <v>-5</v>
      </c>
      <c r="P3207" s="5"/>
    </row>
    <row r="3208" spans="1:16" hidden="1" x14ac:dyDescent="0.25">
      <c r="A3208" s="7">
        <v>40676</v>
      </c>
      <c r="B3208" s="8">
        <v>1600</v>
      </c>
      <c r="C3208" s="11">
        <v>55.92</v>
      </c>
      <c r="D3208" s="12">
        <v>55.923999999999999</v>
      </c>
      <c r="E3208" s="9" t="str">
        <f t="shared" si="229"/>
        <v/>
      </c>
      <c r="F3208" s="9" t="str">
        <f t="shared" si="230"/>
        <v/>
      </c>
      <c r="G3208" s="9" t="str">
        <f t="shared" si="231"/>
        <v/>
      </c>
      <c r="H3208" s="13">
        <v>-5</v>
      </c>
      <c r="I3208" s="13" t="str">
        <f t="shared" si="232"/>
        <v/>
      </c>
      <c r="J3208" s="13" t="str">
        <f t="shared" si="233"/>
        <v/>
      </c>
      <c r="K3208" s="13">
        <v>-5</v>
      </c>
      <c r="P3208" s="6"/>
    </row>
    <row r="3209" spans="1:16" hidden="1" x14ac:dyDescent="0.25">
      <c r="A3209" s="7">
        <v>40676</v>
      </c>
      <c r="B3209" s="8">
        <v>1700</v>
      </c>
      <c r="C3209" s="11">
        <v>59.53</v>
      </c>
      <c r="D3209" s="12">
        <v>59.530999999999999</v>
      </c>
      <c r="E3209" s="9" t="str">
        <f t="shared" si="229"/>
        <v/>
      </c>
      <c r="F3209" s="9" t="str">
        <f t="shared" si="230"/>
        <v/>
      </c>
      <c r="G3209" s="9" t="str">
        <f t="shared" si="231"/>
        <v/>
      </c>
      <c r="H3209" s="13">
        <v>-5</v>
      </c>
      <c r="I3209" s="13" t="str">
        <f t="shared" si="232"/>
        <v/>
      </c>
      <c r="J3209" s="13" t="str">
        <f t="shared" si="233"/>
        <v/>
      </c>
      <c r="K3209" s="13">
        <v>-5</v>
      </c>
      <c r="P3209" s="5"/>
    </row>
    <row r="3210" spans="1:16" hidden="1" x14ac:dyDescent="0.25">
      <c r="A3210" s="7">
        <v>40676</v>
      </c>
      <c r="B3210" s="8">
        <v>1800</v>
      </c>
      <c r="C3210" s="11">
        <v>65.959999999999994</v>
      </c>
      <c r="D3210" s="12">
        <v>65.087999999999994</v>
      </c>
      <c r="E3210" s="9" t="str">
        <f t="shared" si="229"/>
        <v/>
      </c>
      <c r="F3210" s="9" t="str">
        <f t="shared" si="230"/>
        <v/>
      </c>
      <c r="G3210" s="9" t="str">
        <f t="shared" si="231"/>
        <v/>
      </c>
      <c r="H3210" s="13">
        <v>-5</v>
      </c>
      <c r="I3210" s="13" t="str">
        <f t="shared" si="232"/>
        <v/>
      </c>
      <c r="J3210" s="13" t="str">
        <f t="shared" si="233"/>
        <v/>
      </c>
      <c r="K3210" s="13">
        <v>-5</v>
      </c>
      <c r="P3210" s="6"/>
    </row>
    <row r="3211" spans="1:16" hidden="1" x14ac:dyDescent="0.25">
      <c r="A3211" s="7">
        <v>40676</v>
      </c>
      <c r="B3211" s="8">
        <v>1900</v>
      </c>
      <c r="C3211" s="11">
        <v>70.209999999999994</v>
      </c>
      <c r="D3211" s="12">
        <v>57.89</v>
      </c>
      <c r="E3211" s="9" t="str">
        <f t="shared" si="229"/>
        <v/>
      </c>
      <c r="F3211" s="9" t="str">
        <f t="shared" si="230"/>
        <v/>
      </c>
      <c r="G3211" s="9" t="str">
        <f t="shared" si="231"/>
        <v/>
      </c>
      <c r="H3211" s="13">
        <v>-5</v>
      </c>
      <c r="I3211" s="13" t="str">
        <f t="shared" si="232"/>
        <v/>
      </c>
      <c r="J3211" s="13" t="str">
        <f t="shared" si="233"/>
        <v/>
      </c>
      <c r="K3211" s="13">
        <v>-5</v>
      </c>
      <c r="P3211" s="5"/>
    </row>
    <row r="3212" spans="1:16" hidden="1" x14ac:dyDescent="0.25">
      <c r="A3212" s="7">
        <v>40676</v>
      </c>
      <c r="B3212" s="8">
        <v>2000</v>
      </c>
      <c r="C3212" s="11">
        <v>71.95</v>
      </c>
      <c r="D3212" s="12">
        <v>53.009</v>
      </c>
      <c r="E3212" s="9" t="str">
        <f t="shared" si="229"/>
        <v/>
      </c>
      <c r="F3212" s="9" t="str">
        <f t="shared" si="230"/>
        <v/>
      </c>
      <c r="G3212" s="9" t="str">
        <f t="shared" si="231"/>
        <v/>
      </c>
      <c r="H3212" s="13">
        <v>-5</v>
      </c>
      <c r="I3212" s="13" t="str">
        <f t="shared" si="232"/>
        <v/>
      </c>
      <c r="J3212" s="13" t="str">
        <f t="shared" si="233"/>
        <v/>
      </c>
      <c r="K3212" s="13">
        <v>-5</v>
      </c>
      <c r="P3212" s="6"/>
    </row>
    <row r="3213" spans="1:16" hidden="1" x14ac:dyDescent="0.25">
      <c r="A3213" s="7">
        <v>40676</v>
      </c>
      <c r="B3213" s="8">
        <v>2100</v>
      </c>
      <c r="C3213" s="11">
        <v>71.95</v>
      </c>
      <c r="D3213" s="12">
        <v>57.085999999999999</v>
      </c>
      <c r="E3213" s="9" t="str">
        <f t="shared" si="229"/>
        <v/>
      </c>
      <c r="F3213" s="9" t="str">
        <f t="shared" si="230"/>
        <v/>
      </c>
      <c r="G3213" s="9" t="str">
        <f t="shared" si="231"/>
        <v/>
      </c>
      <c r="H3213" s="13">
        <v>-5</v>
      </c>
      <c r="I3213" s="13" t="str">
        <f t="shared" si="232"/>
        <v/>
      </c>
      <c r="J3213" s="13" t="str">
        <f t="shared" si="233"/>
        <v/>
      </c>
      <c r="K3213" s="13">
        <v>-5</v>
      </c>
      <c r="P3213" s="5"/>
    </row>
    <row r="3214" spans="1:16" hidden="1" x14ac:dyDescent="0.25">
      <c r="A3214" s="7">
        <v>40676</v>
      </c>
      <c r="B3214" s="8">
        <v>2200</v>
      </c>
      <c r="C3214" s="11">
        <v>68.92</v>
      </c>
      <c r="D3214" s="12">
        <v>68.918999999999997</v>
      </c>
      <c r="E3214" s="9" t="str">
        <f t="shared" si="229"/>
        <v/>
      </c>
      <c r="F3214" s="9" t="str">
        <f t="shared" si="230"/>
        <v/>
      </c>
      <c r="G3214" s="9" t="str">
        <f t="shared" si="231"/>
        <v/>
      </c>
      <c r="H3214" s="13">
        <v>-5</v>
      </c>
      <c r="I3214" s="13" t="str">
        <f t="shared" si="232"/>
        <v/>
      </c>
      <c r="J3214" s="13" t="str">
        <f t="shared" si="233"/>
        <v/>
      </c>
      <c r="K3214" s="13">
        <v>-5</v>
      </c>
      <c r="P3214" s="6"/>
    </row>
    <row r="3215" spans="1:16" hidden="1" x14ac:dyDescent="0.25">
      <c r="A3215" s="7">
        <v>40676</v>
      </c>
      <c r="B3215" s="8">
        <v>2300</v>
      </c>
      <c r="C3215" s="11">
        <v>60.06</v>
      </c>
      <c r="D3215" s="12">
        <v>60.064999999999998</v>
      </c>
      <c r="E3215" s="9">
        <f t="shared" si="229"/>
        <v>60.082916666666677</v>
      </c>
      <c r="F3215" s="9">
        <f t="shared" si="230"/>
        <v>57.220583333333344</v>
      </c>
      <c r="G3215" s="9">
        <f t="shared" si="231"/>
        <v>2.8623333333333321</v>
      </c>
      <c r="H3215" s="13">
        <v>-5</v>
      </c>
      <c r="I3215" s="13">
        <f t="shared" si="232"/>
        <v>7.8623333333333321</v>
      </c>
      <c r="J3215" s="13">
        <f t="shared" si="233"/>
        <v>1886.9599999999996</v>
      </c>
      <c r="K3215" s="13">
        <v>-5</v>
      </c>
      <c r="P3215" s="5"/>
    </row>
    <row r="3216" spans="1:16" hidden="1" x14ac:dyDescent="0.25">
      <c r="A3216" s="7">
        <v>40677</v>
      </c>
      <c r="B3216" s="8">
        <v>0</v>
      </c>
      <c r="C3216" s="11">
        <v>53.2</v>
      </c>
      <c r="D3216" s="12">
        <v>53.204999999999998</v>
      </c>
      <c r="E3216" s="9" t="str">
        <f t="shared" si="229"/>
        <v/>
      </c>
      <c r="F3216" s="9" t="str">
        <f t="shared" si="230"/>
        <v/>
      </c>
      <c r="G3216" s="9" t="str">
        <f t="shared" si="231"/>
        <v/>
      </c>
      <c r="H3216" s="13">
        <v>-5</v>
      </c>
      <c r="I3216" s="13" t="str">
        <f t="shared" si="232"/>
        <v/>
      </c>
      <c r="J3216" s="13" t="str">
        <f t="shared" si="233"/>
        <v/>
      </c>
      <c r="K3216" s="13">
        <v>-5</v>
      </c>
      <c r="P3216" s="6"/>
    </row>
    <row r="3217" spans="1:16" hidden="1" x14ac:dyDescent="0.25">
      <c r="A3217" s="7">
        <v>40677</v>
      </c>
      <c r="B3217" s="8">
        <v>100</v>
      </c>
      <c r="C3217" s="11">
        <v>53.1</v>
      </c>
      <c r="D3217" s="12">
        <v>53.101999999999997</v>
      </c>
      <c r="E3217" s="9" t="str">
        <f t="shared" si="229"/>
        <v/>
      </c>
      <c r="F3217" s="9" t="str">
        <f t="shared" si="230"/>
        <v/>
      </c>
      <c r="G3217" s="9" t="str">
        <f t="shared" si="231"/>
        <v/>
      </c>
      <c r="H3217" s="13">
        <v>-5</v>
      </c>
      <c r="I3217" s="13" t="str">
        <f t="shared" si="232"/>
        <v/>
      </c>
      <c r="J3217" s="13" t="str">
        <f t="shared" si="233"/>
        <v/>
      </c>
      <c r="K3217" s="13">
        <v>-5</v>
      </c>
      <c r="P3217" s="5"/>
    </row>
    <row r="3218" spans="1:16" hidden="1" x14ac:dyDescent="0.25">
      <c r="A3218" s="7">
        <v>40677</v>
      </c>
      <c r="B3218" s="8">
        <v>200</v>
      </c>
      <c r="C3218" s="11">
        <v>49.95</v>
      </c>
      <c r="D3218" s="12">
        <v>49.945999999999998</v>
      </c>
      <c r="E3218" s="9" t="str">
        <f t="shared" si="229"/>
        <v/>
      </c>
      <c r="F3218" s="9" t="str">
        <f t="shared" si="230"/>
        <v/>
      </c>
      <c r="G3218" s="9" t="str">
        <f t="shared" si="231"/>
        <v/>
      </c>
      <c r="H3218" s="13">
        <v>-5</v>
      </c>
      <c r="I3218" s="13" t="str">
        <f t="shared" si="232"/>
        <v/>
      </c>
      <c r="J3218" s="13" t="str">
        <f t="shared" si="233"/>
        <v/>
      </c>
      <c r="K3218" s="13">
        <v>-5</v>
      </c>
      <c r="P3218" s="6"/>
    </row>
    <row r="3219" spans="1:16" hidden="1" x14ac:dyDescent="0.25">
      <c r="A3219" s="7">
        <v>40677</v>
      </c>
      <c r="B3219" s="8">
        <v>300</v>
      </c>
      <c r="C3219" s="11">
        <v>48.99</v>
      </c>
      <c r="D3219" s="12">
        <v>48.011000000000003</v>
      </c>
      <c r="E3219" s="9" t="str">
        <f t="shared" si="229"/>
        <v/>
      </c>
      <c r="F3219" s="9" t="str">
        <f t="shared" si="230"/>
        <v/>
      </c>
      <c r="G3219" s="9" t="str">
        <f t="shared" si="231"/>
        <v/>
      </c>
      <c r="H3219" s="13">
        <v>-5</v>
      </c>
      <c r="I3219" s="13" t="str">
        <f t="shared" si="232"/>
        <v/>
      </c>
      <c r="J3219" s="13" t="str">
        <f t="shared" si="233"/>
        <v/>
      </c>
      <c r="K3219" s="13">
        <v>-5</v>
      </c>
      <c r="P3219" s="5"/>
    </row>
    <row r="3220" spans="1:16" hidden="1" x14ac:dyDescent="0.25">
      <c r="A3220" s="7">
        <v>40677</v>
      </c>
      <c r="B3220" s="8">
        <v>400</v>
      </c>
      <c r="C3220" s="11">
        <v>48.48</v>
      </c>
      <c r="D3220" s="12">
        <v>37.807000000000002</v>
      </c>
      <c r="E3220" s="9" t="str">
        <f t="shared" si="229"/>
        <v/>
      </c>
      <c r="F3220" s="9" t="str">
        <f t="shared" si="230"/>
        <v/>
      </c>
      <c r="G3220" s="9" t="str">
        <f t="shared" si="231"/>
        <v/>
      </c>
      <c r="H3220" s="13">
        <v>-5</v>
      </c>
      <c r="I3220" s="13" t="str">
        <f t="shared" si="232"/>
        <v/>
      </c>
      <c r="J3220" s="13" t="str">
        <f t="shared" si="233"/>
        <v/>
      </c>
      <c r="K3220" s="13">
        <v>-5</v>
      </c>
      <c r="P3220" s="6"/>
    </row>
    <row r="3221" spans="1:16" hidden="1" x14ac:dyDescent="0.25">
      <c r="A3221" s="7">
        <v>40677</v>
      </c>
      <c r="B3221" s="8">
        <v>500</v>
      </c>
      <c r="C3221" s="11">
        <v>48.72</v>
      </c>
      <c r="D3221" s="12">
        <v>42.222000000000001</v>
      </c>
      <c r="E3221" s="9" t="str">
        <f t="shared" si="229"/>
        <v/>
      </c>
      <c r="F3221" s="9" t="str">
        <f t="shared" si="230"/>
        <v/>
      </c>
      <c r="G3221" s="9" t="str">
        <f t="shared" si="231"/>
        <v/>
      </c>
      <c r="H3221" s="13">
        <v>-5</v>
      </c>
      <c r="I3221" s="13" t="str">
        <f t="shared" si="232"/>
        <v/>
      </c>
      <c r="J3221" s="13" t="str">
        <f t="shared" si="233"/>
        <v/>
      </c>
      <c r="K3221" s="13">
        <v>-5</v>
      </c>
      <c r="P3221" s="5"/>
    </row>
    <row r="3222" spans="1:16" hidden="1" x14ac:dyDescent="0.25">
      <c r="A3222" s="7">
        <v>40677</v>
      </c>
      <c r="B3222" s="8">
        <v>600</v>
      </c>
      <c r="C3222" s="11">
        <v>48.06</v>
      </c>
      <c r="D3222" s="12">
        <v>48.063000000000002</v>
      </c>
      <c r="E3222" s="9" t="str">
        <f t="shared" si="229"/>
        <v/>
      </c>
      <c r="F3222" s="9" t="str">
        <f t="shared" si="230"/>
        <v/>
      </c>
      <c r="G3222" s="9" t="str">
        <f t="shared" si="231"/>
        <v/>
      </c>
      <c r="H3222" s="13">
        <v>-5</v>
      </c>
      <c r="I3222" s="13" t="str">
        <f t="shared" si="232"/>
        <v/>
      </c>
      <c r="J3222" s="13" t="str">
        <f t="shared" si="233"/>
        <v/>
      </c>
      <c r="K3222" s="13">
        <v>-5</v>
      </c>
      <c r="P3222" s="6"/>
    </row>
    <row r="3223" spans="1:16" hidden="1" x14ac:dyDescent="0.25">
      <c r="A3223" s="7">
        <v>40677</v>
      </c>
      <c r="B3223" s="8">
        <v>700</v>
      </c>
      <c r="C3223" s="11">
        <v>50.03</v>
      </c>
      <c r="D3223" s="12">
        <v>50.029000000000003</v>
      </c>
      <c r="E3223" s="9" t="str">
        <f t="shared" si="229"/>
        <v/>
      </c>
      <c r="F3223" s="9" t="str">
        <f t="shared" si="230"/>
        <v/>
      </c>
      <c r="G3223" s="9" t="str">
        <f t="shared" si="231"/>
        <v/>
      </c>
      <c r="H3223" s="13">
        <v>-5</v>
      </c>
      <c r="I3223" s="13" t="str">
        <f t="shared" si="232"/>
        <v/>
      </c>
      <c r="J3223" s="13" t="str">
        <f t="shared" si="233"/>
        <v/>
      </c>
      <c r="K3223" s="13">
        <v>-5</v>
      </c>
      <c r="P3223" s="5"/>
    </row>
    <row r="3224" spans="1:16" hidden="1" x14ac:dyDescent="0.25">
      <c r="A3224" s="7">
        <v>40677</v>
      </c>
      <c r="B3224" s="8">
        <v>800</v>
      </c>
      <c r="C3224" s="11">
        <v>55.85</v>
      </c>
      <c r="D3224" s="12">
        <v>55.851999999999997</v>
      </c>
      <c r="E3224" s="9" t="str">
        <f t="shared" si="229"/>
        <v/>
      </c>
      <c r="F3224" s="9" t="str">
        <f t="shared" si="230"/>
        <v/>
      </c>
      <c r="G3224" s="9" t="str">
        <f t="shared" si="231"/>
        <v/>
      </c>
      <c r="H3224" s="13">
        <v>-5</v>
      </c>
      <c r="I3224" s="13" t="str">
        <f t="shared" si="232"/>
        <v/>
      </c>
      <c r="J3224" s="13" t="str">
        <f t="shared" si="233"/>
        <v/>
      </c>
      <c r="K3224" s="13">
        <v>-5</v>
      </c>
      <c r="P3224" s="6"/>
    </row>
    <row r="3225" spans="1:16" hidden="1" x14ac:dyDescent="0.25">
      <c r="A3225" s="7">
        <v>40677</v>
      </c>
      <c r="B3225" s="8">
        <v>900</v>
      </c>
      <c r="C3225" s="11">
        <v>56.79</v>
      </c>
      <c r="D3225" s="12">
        <v>56.792000000000002</v>
      </c>
      <c r="E3225" s="9" t="str">
        <f t="shared" si="229"/>
        <v/>
      </c>
      <c r="F3225" s="9" t="str">
        <f t="shared" si="230"/>
        <v/>
      </c>
      <c r="G3225" s="9" t="str">
        <f t="shared" si="231"/>
        <v/>
      </c>
      <c r="H3225" s="13">
        <v>-5</v>
      </c>
      <c r="I3225" s="13" t="str">
        <f t="shared" si="232"/>
        <v/>
      </c>
      <c r="J3225" s="13" t="str">
        <f t="shared" si="233"/>
        <v/>
      </c>
      <c r="K3225" s="13">
        <v>-5</v>
      </c>
      <c r="P3225" s="5"/>
    </row>
    <row r="3226" spans="1:16" hidden="1" x14ac:dyDescent="0.25">
      <c r="A3226" s="7">
        <v>40677</v>
      </c>
      <c r="B3226" s="8">
        <v>1000</v>
      </c>
      <c r="C3226" s="11">
        <v>58.46</v>
      </c>
      <c r="D3226" s="12">
        <v>58.457999999999998</v>
      </c>
      <c r="E3226" s="9" t="str">
        <f t="shared" si="229"/>
        <v/>
      </c>
      <c r="F3226" s="9" t="str">
        <f t="shared" si="230"/>
        <v/>
      </c>
      <c r="G3226" s="9" t="str">
        <f t="shared" si="231"/>
        <v/>
      </c>
      <c r="H3226" s="13">
        <v>-5</v>
      </c>
      <c r="I3226" s="13" t="str">
        <f t="shared" si="232"/>
        <v/>
      </c>
      <c r="J3226" s="13" t="str">
        <f t="shared" si="233"/>
        <v/>
      </c>
      <c r="K3226" s="13">
        <v>-5</v>
      </c>
      <c r="P3226" s="6"/>
    </row>
    <row r="3227" spans="1:16" hidden="1" x14ac:dyDescent="0.25">
      <c r="A3227" s="7">
        <v>40677</v>
      </c>
      <c r="B3227" s="8">
        <v>1100</v>
      </c>
      <c r="C3227" s="11">
        <v>59.67</v>
      </c>
      <c r="D3227" s="12">
        <v>59.67</v>
      </c>
      <c r="E3227" s="9" t="str">
        <f t="shared" si="229"/>
        <v/>
      </c>
      <c r="F3227" s="9" t="str">
        <f t="shared" si="230"/>
        <v/>
      </c>
      <c r="G3227" s="9" t="str">
        <f t="shared" si="231"/>
        <v/>
      </c>
      <c r="H3227" s="13">
        <v>-5</v>
      </c>
      <c r="I3227" s="13" t="str">
        <f t="shared" si="232"/>
        <v/>
      </c>
      <c r="J3227" s="13" t="str">
        <f t="shared" si="233"/>
        <v/>
      </c>
      <c r="K3227" s="13">
        <v>-5</v>
      </c>
      <c r="P3227" s="5"/>
    </row>
    <row r="3228" spans="1:16" hidden="1" x14ac:dyDescent="0.25">
      <c r="A3228" s="7">
        <v>40677</v>
      </c>
      <c r="B3228" s="8">
        <v>1200</v>
      </c>
      <c r="C3228" s="11">
        <v>58.07</v>
      </c>
      <c r="D3228" s="12">
        <v>58.069000000000003</v>
      </c>
      <c r="E3228" s="9" t="str">
        <f t="shared" si="229"/>
        <v/>
      </c>
      <c r="F3228" s="9" t="str">
        <f t="shared" si="230"/>
        <v/>
      </c>
      <c r="G3228" s="9" t="str">
        <f t="shared" si="231"/>
        <v/>
      </c>
      <c r="H3228" s="13">
        <v>-5</v>
      </c>
      <c r="I3228" s="13" t="str">
        <f t="shared" si="232"/>
        <v/>
      </c>
      <c r="J3228" s="13" t="str">
        <f t="shared" si="233"/>
        <v/>
      </c>
      <c r="K3228" s="13">
        <v>-5</v>
      </c>
      <c r="P3228" s="6"/>
    </row>
    <row r="3229" spans="1:16" hidden="1" x14ac:dyDescent="0.25">
      <c r="A3229" s="7">
        <v>40677</v>
      </c>
      <c r="B3229" s="8">
        <v>1300</v>
      </c>
      <c r="C3229" s="11">
        <v>55.5</v>
      </c>
      <c r="D3229" s="12">
        <v>55.502000000000002</v>
      </c>
      <c r="E3229" s="9" t="str">
        <f t="shared" si="229"/>
        <v/>
      </c>
      <c r="F3229" s="9" t="str">
        <f t="shared" si="230"/>
        <v/>
      </c>
      <c r="G3229" s="9" t="str">
        <f t="shared" si="231"/>
        <v/>
      </c>
      <c r="H3229" s="13">
        <v>-5</v>
      </c>
      <c r="I3229" s="13" t="str">
        <f t="shared" si="232"/>
        <v/>
      </c>
      <c r="J3229" s="13" t="str">
        <f t="shared" si="233"/>
        <v/>
      </c>
      <c r="K3229" s="13">
        <v>-5</v>
      </c>
      <c r="P3229" s="5"/>
    </row>
    <row r="3230" spans="1:16" hidden="1" x14ac:dyDescent="0.25">
      <c r="A3230" s="7">
        <v>40677</v>
      </c>
      <c r="B3230" s="8">
        <v>1400</v>
      </c>
      <c r="C3230" s="11">
        <v>53.27</v>
      </c>
      <c r="D3230" s="12">
        <v>53.271000000000001</v>
      </c>
      <c r="E3230" s="9" t="str">
        <f t="shared" si="229"/>
        <v/>
      </c>
      <c r="F3230" s="9" t="str">
        <f t="shared" si="230"/>
        <v/>
      </c>
      <c r="G3230" s="9" t="str">
        <f t="shared" si="231"/>
        <v/>
      </c>
      <c r="H3230" s="13">
        <v>-5</v>
      </c>
      <c r="I3230" s="13" t="str">
        <f t="shared" si="232"/>
        <v/>
      </c>
      <c r="J3230" s="13" t="str">
        <f t="shared" si="233"/>
        <v/>
      </c>
      <c r="K3230" s="13">
        <v>-5</v>
      </c>
      <c r="P3230" s="6"/>
    </row>
    <row r="3231" spans="1:16" hidden="1" x14ac:dyDescent="0.25">
      <c r="A3231" s="7">
        <v>40677</v>
      </c>
      <c r="B3231" s="8">
        <v>1500</v>
      </c>
      <c r="C3231" s="11">
        <v>50.84</v>
      </c>
      <c r="D3231" s="12">
        <v>50.84</v>
      </c>
      <c r="E3231" s="9" t="str">
        <f t="shared" si="229"/>
        <v/>
      </c>
      <c r="F3231" s="9" t="str">
        <f t="shared" si="230"/>
        <v/>
      </c>
      <c r="G3231" s="9" t="str">
        <f t="shared" si="231"/>
        <v/>
      </c>
      <c r="H3231" s="13">
        <v>-5</v>
      </c>
      <c r="I3231" s="13" t="str">
        <f t="shared" si="232"/>
        <v/>
      </c>
      <c r="J3231" s="13" t="str">
        <f t="shared" si="233"/>
        <v/>
      </c>
      <c r="K3231" s="13">
        <v>-5</v>
      </c>
      <c r="P3231" s="5"/>
    </row>
    <row r="3232" spans="1:16" hidden="1" x14ac:dyDescent="0.25">
      <c r="A3232" s="7">
        <v>40677</v>
      </c>
      <c r="B3232" s="8">
        <v>1600</v>
      </c>
      <c r="C3232" s="11">
        <v>50.08</v>
      </c>
      <c r="D3232" s="12">
        <v>50.085000000000001</v>
      </c>
      <c r="E3232" s="9" t="str">
        <f t="shared" si="229"/>
        <v/>
      </c>
      <c r="F3232" s="9" t="str">
        <f t="shared" si="230"/>
        <v/>
      </c>
      <c r="G3232" s="9" t="str">
        <f t="shared" si="231"/>
        <v/>
      </c>
      <c r="H3232" s="13">
        <v>-5</v>
      </c>
      <c r="I3232" s="13" t="str">
        <f t="shared" si="232"/>
        <v/>
      </c>
      <c r="J3232" s="13" t="str">
        <f t="shared" si="233"/>
        <v/>
      </c>
      <c r="K3232" s="13">
        <v>-5</v>
      </c>
      <c r="P3232" s="6"/>
    </row>
    <row r="3233" spans="1:16" hidden="1" x14ac:dyDescent="0.25">
      <c r="A3233" s="7">
        <v>40677</v>
      </c>
      <c r="B3233" s="8">
        <v>1700</v>
      </c>
      <c r="C3233" s="11">
        <v>52.02</v>
      </c>
      <c r="D3233" s="12">
        <v>52.024000000000001</v>
      </c>
      <c r="E3233" s="9" t="str">
        <f t="shared" si="229"/>
        <v/>
      </c>
      <c r="F3233" s="9" t="str">
        <f t="shared" si="230"/>
        <v/>
      </c>
      <c r="G3233" s="9" t="str">
        <f t="shared" si="231"/>
        <v/>
      </c>
      <c r="H3233" s="13">
        <v>-5</v>
      </c>
      <c r="I3233" s="13" t="str">
        <f t="shared" si="232"/>
        <v/>
      </c>
      <c r="J3233" s="13" t="str">
        <f t="shared" si="233"/>
        <v/>
      </c>
      <c r="K3233" s="13">
        <v>-5</v>
      </c>
      <c r="P3233" s="5"/>
    </row>
    <row r="3234" spans="1:16" hidden="1" x14ac:dyDescent="0.25">
      <c r="A3234" s="7">
        <v>40677</v>
      </c>
      <c r="B3234" s="8">
        <v>1800</v>
      </c>
      <c r="C3234" s="11">
        <v>54.94</v>
      </c>
      <c r="D3234" s="12">
        <v>54.94</v>
      </c>
      <c r="E3234" s="9" t="str">
        <f t="shared" si="229"/>
        <v/>
      </c>
      <c r="F3234" s="9" t="str">
        <f t="shared" si="230"/>
        <v/>
      </c>
      <c r="G3234" s="9" t="str">
        <f t="shared" si="231"/>
        <v/>
      </c>
      <c r="H3234" s="13">
        <v>-5</v>
      </c>
      <c r="I3234" s="13" t="str">
        <f t="shared" si="232"/>
        <v/>
      </c>
      <c r="J3234" s="13" t="str">
        <f t="shared" si="233"/>
        <v/>
      </c>
      <c r="K3234" s="13">
        <v>-5</v>
      </c>
      <c r="P3234" s="6"/>
    </row>
    <row r="3235" spans="1:16" hidden="1" x14ac:dyDescent="0.25">
      <c r="A3235" s="7">
        <v>40677</v>
      </c>
      <c r="B3235" s="8">
        <v>1900</v>
      </c>
      <c r="C3235" s="11">
        <v>56.26</v>
      </c>
      <c r="D3235" s="12">
        <v>56.264000000000003</v>
      </c>
      <c r="E3235" s="9" t="str">
        <f t="shared" si="229"/>
        <v/>
      </c>
      <c r="F3235" s="9" t="str">
        <f t="shared" si="230"/>
        <v/>
      </c>
      <c r="G3235" s="9" t="str">
        <f t="shared" si="231"/>
        <v/>
      </c>
      <c r="H3235" s="13">
        <v>-5</v>
      </c>
      <c r="I3235" s="13" t="str">
        <f t="shared" si="232"/>
        <v/>
      </c>
      <c r="J3235" s="13" t="str">
        <f t="shared" si="233"/>
        <v/>
      </c>
      <c r="K3235" s="13">
        <v>-5</v>
      </c>
      <c r="P3235" s="5"/>
    </row>
    <row r="3236" spans="1:16" hidden="1" x14ac:dyDescent="0.25">
      <c r="A3236" s="7">
        <v>40677</v>
      </c>
      <c r="B3236" s="8">
        <v>2000</v>
      </c>
      <c r="C3236" s="11">
        <v>54.2</v>
      </c>
      <c r="D3236" s="12">
        <v>54.201000000000001</v>
      </c>
      <c r="E3236" s="9" t="str">
        <f t="shared" si="229"/>
        <v/>
      </c>
      <c r="F3236" s="9" t="str">
        <f t="shared" si="230"/>
        <v/>
      </c>
      <c r="G3236" s="9" t="str">
        <f t="shared" si="231"/>
        <v/>
      </c>
      <c r="H3236" s="13">
        <v>-5</v>
      </c>
      <c r="I3236" s="13" t="str">
        <f t="shared" si="232"/>
        <v/>
      </c>
      <c r="J3236" s="13" t="str">
        <f t="shared" si="233"/>
        <v/>
      </c>
      <c r="K3236" s="13">
        <v>-5</v>
      </c>
      <c r="P3236" s="6"/>
    </row>
    <row r="3237" spans="1:16" hidden="1" x14ac:dyDescent="0.25">
      <c r="A3237" s="7">
        <v>40677</v>
      </c>
      <c r="B3237" s="8">
        <v>2100</v>
      </c>
      <c r="C3237" s="11">
        <v>54.94</v>
      </c>
      <c r="D3237" s="12">
        <v>54.94</v>
      </c>
      <c r="E3237" s="9" t="str">
        <f t="shared" si="229"/>
        <v/>
      </c>
      <c r="F3237" s="9" t="str">
        <f t="shared" si="230"/>
        <v/>
      </c>
      <c r="G3237" s="9" t="str">
        <f t="shared" si="231"/>
        <v/>
      </c>
      <c r="H3237" s="13">
        <v>-5</v>
      </c>
      <c r="I3237" s="13" t="str">
        <f t="shared" si="232"/>
        <v/>
      </c>
      <c r="J3237" s="13" t="str">
        <f t="shared" si="233"/>
        <v/>
      </c>
      <c r="K3237" s="13">
        <v>-5</v>
      </c>
      <c r="P3237" s="5"/>
    </row>
    <row r="3238" spans="1:16" hidden="1" x14ac:dyDescent="0.25">
      <c r="A3238" s="7">
        <v>40677</v>
      </c>
      <c r="B3238" s="8">
        <v>2200</v>
      </c>
      <c r="C3238" s="11">
        <v>57.27</v>
      </c>
      <c r="D3238" s="12">
        <v>57.268999999999998</v>
      </c>
      <c r="E3238" s="9" t="str">
        <f t="shared" si="229"/>
        <v/>
      </c>
      <c r="F3238" s="9" t="str">
        <f t="shared" si="230"/>
        <v/>
      </c>
      <c r="G3238" s="9" t="str">
        <f t="shared" si="231"/>
        <v/>
      </c>
      <c r="H3238" s="13">
        <v>-5</v>
      </c>
      <c r="I3238" s="13" t="str">
        <f t="shared" si="232"/>
        <v/>
      </c>
      <c r="J3238" s="13" t="str">
        <f t="shared" si="233"/>
        <v/>
      </c>
      <c r="K3238" s="13">
        <v>-5</v>
      </c>
      <c r="P3238" s="6"/>
    </row>
    <row r="3239" spans="1:16" hidden="1" x14ac:dyDescent="0.25">
      <c r="A3239" s="7">
        <v>40677</v>
      </c>
      <c r="B3239" s="8">
        <v>2300</v>
      </c>
      <c r="C3239" s="11">
        <v>55.53</v>
      </c>
      <c r="D3239" s="12">
        <v>55.531999999999996</v>
      </c>
      <c r="E3239" s="9">
        <f t="shared" si="229"/>
        <v>53.509166666666665</v>
      </c>
      <c r="F3239" s="9">
        <f t="shared" si="230"/>
        <v>52.753916666666647</v>
      </c>
      <c r="G3239" s="9">
        <f t="shared" si="231"/>
        <v>0.75525000000001796</v>
      </c>
      <c r="H3239" s="13">
        <v>-5</v>
      </c>
      <c r="I3239" s="13">
        <f t="shared" si="232"/>
        <v>5.755250000000018</v>
      </c>
      <c r="J3239" s="13">
        <f t="shared" si="233"/>
        <v>1381.2600000000043</v>
      </c>
      <c r="K3239" s="13">
        <v>-5</v>
      </c>
      <c r="P3239" s="5"/>
    </row>
    <row r="3240" spans="1:16" hidden="1" x14ac:dyDescent="0.25">
      <c r="A3240" s="7">
        <v>40678</v>
      </c>
      <c r="B3240" s="8">
        <v>0</v>
      </c>
      <c r="C3240" s="11">
        <v>56.72</v>
      </c>
      <c r="D3240" s="12">
        <v>56.720999999999997</v>
      </c>
      <c r="E3240" s="9" t="str">
        <f t="shared" si="229"/>
        <v/>
      </c>
      <c r="F3240" s="9" t="str">
        <f t="shared" si="230"/>
        <v/>
      </c>
      <c r="G3240" s="9" t="str">
        <f t="shared" si="231"/>
        <v/>
      </c>
      <c r="H3240" s="13">
        <v>-5</v>
      </c>
      <c r="I3240" s="13" t="str">
        <f t="shared" si="232"/>
        <v/>
      </c>
      <c r="J3240" s="13" t="str">
        <f t="shared" si="233"/>
        <v/>
      </c>
      <c r="K3240" s="13">
        <v>-5</v>
      </c>
      <c r="P3240" s="6"/>
    </row>
    <row r="3241" spans="1:16" hidden="1" x14ac:dyDescent="0.25">
      <c r="A3241" s="7">
        <v>40678</v>
      </c>
      <c r="B3241" s="8">
        <v>100</v>
      </c>
      <c r="C3241" s="11">
        <v>50.09</v>
      </c>
      <c r="D3241" s="12">
        <v>50.09</v>
      </c>
      <c r="E3241" s="9" t="str">
        <f t="shared" si="229"/>
        <v/>
      </c>
      <c r="F3241" s="9" t="str">
        <f t="shared" si="230"/>
        <v/>
      </c>
      <c r="G3241" s="9" t="str">
        <f t="shared" si="231"/>
        <v/>
      </c>
      <c r="H3241" s="13">
        <v>-5</v>
      </c>
      <c r="I3241" s="13" t="str">
        <f t="shared" si="232"/>
        <v/>
      </c>
      <c r="J3241" s="13" t="str">
        <f t="shared" si="233"/>
        <v/>
      </c>
      <c r="K3241" s="13">
        <v>-5</v>
      </c>
      <c r="P3241" s="5"/>
    </row>
    <row r="3242" spans="1:16" hidden="1" x14ac:dyDescent="0.25">
      <c r="A3242" s="7">
        <v>40678</v>
      </c>
      <c r="B3242" s="8">
        <v>200</v>
      </c>
      <c r="C3242" s="11">
        <v>47.52</v>
      </c>
      <c r="D3242" s="12">
        <v>47.521999999999998</v>
      </c>
      <c r="E3242" s="9" t="str">
        <f t="shared" si="229"/>
        <v/>
      </c>
      <c r="F3242" s="9" t="str">
        <f t="shared" si="230"/>
        <v/>
      </c>
      <c r="G3242" s="9" t="str">
        <f t="shared" si="231"/>
        <v/>
      </c>
      <c r="H3242" s="13">
        <v>-5</v>
      </c>
      <c r="I3242" s="13" t="str">
        <f t="shared" si="232"/>
        <v/>
      </c>
      <c r="J3242" s="13" t="str">
        <f t="shared" si="233"/>
        <v/>
      </c>
      <c r="K3242" s="13">
        <v>-5</v>
      </c>
      <c r="P3242" s="6"/>
    </row>
    <row r="3243" spans="1:16" hidden="1" x14ac:dyDescent="0.25">
      <c r="A3243" s="7">
        <v>40678</v>
      </c>
      <c r="B3243" s="8">
        <v>300</v>
      </c>
      <c r="C3243" s="11">
        <v>45.94</v>
      </c>
      <c r="D3243" s="12">
        <v>45.945</v>
      </c>
      <c r="E3243" s="9" t="str">
        <f t="shared" si="229"/>
        <v/>
      </c>
      <c r="F3243" s="9" t="str">
        <f t="shared" si="230"/>
        <v/>
      </c>
      <c r="G3243" s="9" t="str">
        <f t="shared" si="231"/>
        <v/>
      </c>
      <c r="H3243" s="13">
        <v>-5</v>
      </c>
      <c r="I3243" s="13" t="str">
        <f t="shared" si="232"/>
        <v/>
      </c>
      <c r="J3243" s="13" t="str">
        <f t="shared" si="233"/>
        <v/>
      </c>
      <c r="K3243" s="13">
        <v>-5</v>
      </c>
      <c r="P3243" s="5"/>
    </row>
    <row r="3244" spans="1:16" hidden="1" x14ac:dyDescent="0.25">
      <c r="A3244" s="7">
        <v>40678</v>
      </c>
      <c r="B3244" s="8">
        <v>400</v>
      </c>
      <c r="C3244" s="11">
        <v>45.64</v>
      </c>
      <c r="D3244" s="12">
        <v>45.643999999999998</v>
      </c>
      <c r="E3244" s="9" t="str">
        <f t="shared" si="229"/>
        <v/>
      </c>
      <c r="F3244" s="9" t="str">
        <f t="shared" si="230"/>
        <v/>
      </c>
      <c r="G3244" s="9" t="str">
        <f t="shared" si="231"/>
        <v/>
      </c>
      <c r="H3244" s="13">
        <v>-5</v>
      </c>
      <c r="I3244" s="13" t="str">
        <f t="shared" si="232"/>
        <v/>
      </c>
      <c r="J3244" s="13" t="str">
        <f t="shared" si="233"/>
        <v/>
      </c>
      <c r="K3244" s="13">
        <v>-5</v>
      </c>
      <c r="P3244" s="6"/>
    </row>
    <row r="3245" spans="1:16" hidden="1" x14ac:dyDescent="0.25">
      <c r="A3245" s="7">
        <v>40678</v>
      </c>
      <c r="B3245" s="8">
        <v>500</v>
      </c>
      <c r="C3245" s="11">
        <v>41.96</v>
      </c>
      <c r="D3245" s="12">
        <v>37.347000000000001</v>
      </c>
      <c r="E3245" s="9" t="str">
        <f t="shared" si="229"/>
        <v/>
      </c>
      <c r="F3245" s="9" t="str">
        <f t="shared" si="230"/>
        <v/>
      </c>
      <c r="G3245" s="9" t="str">
        <f t="shared" si="231"/>
        <v/>
      </c>
      <c r="H3245" s="13">
        <v>-5</v>
      </c>
      <c r="I3245" s="13" t="str">
        <f t="shared" si="232"/>
        <v/>
      </c>
      <c r="J3245" s="13" t="str">
        <f t="shared" si="233"/>
        <v/>
      </c>
      <c r="K3245" s="13">
        <v>-5</v>
      </c>
      <c r="P3245" s="5"/>
    </row>
    <row r="3246" spans="1:16" hidden="1" x14ac:dyDescent="0.25">
      <c r="A3246" s="7">
        <v>40678</v>
      </c>
      <c r="B3246" s="8">
        <v>600</v>
      </c>
      <c r="C3246" s="11">
        <v>35.81</v>
      </c>
      <c r="D3246" s="12">
        <v>19.757999999999999</v>
      </c>
      <c r="E3246" s="9" t="str">
        <f t="shared" si="229"/>
        <v/>
      </c>
      <c r="F3246" s="9" t="str">
        <f t="shared" si="230"/>
        <v/>
      </c>
      <c r="G3246" s="9" t="str">
        <f t="shared" si="231"/>
        <v/>
      </c>
      <c r="H3246" s="13">
        <v>-5</v>
      </c>
      <c r="I3246" s="13" t="str">
        <f t="shared" si="232"/>
        <v/>
      </c>
      <c r="J3246" s="13" t="str">
        <f t="shared" si="233"/>
        <v/>
      </c>
      <c r="K3246" s="13">
        <v>-5</v>
      </c>
      <c r="P3246" s="6"/>
    </row>
    <row r="3247" spans="1:16" hidden="1" x14ac:dyDescent="0.25">
      <c r="A3247" s="7">
        <v>40678</v>
      </c>
      <c r="B3247" s="8">
        <v>700</v>
      </c>
      <c r="C3247" s="11">
        <v>41.06</v>
      </c>
      <c r="D3247" s="12">
        <v>26.251999999999999</v>
      </c>
      <c r="E3247" s="9" t="str">
        <f t="shared" si="229"/>
        <v/>
      </c>
      <c r="F3247" s="9" t="str">
        <f t="shared" si="230"/>
        <v/>
      </c>
      <c r="G3247" s="9" t="str">
        <f t="shared" si="231"/>
        <v/>
      </c>
      <c r="H3247" s="13">
        <v>-5</v>
      </c>
      <c r="I3247" s="13" t="str">
        <f t="shared" si="232"/>
        <v/>
      </c>
      <c r="J3247" s="13" t="str">
        <f t="shared" si="233"/>
        <v/>
      </c>
      <c r="K3247" s="13">
        <v>-5</v>
      </c>
      <c r="P3247" s="5"/>
    </row>
    <row r="3248" spans="1:16" hidden="1" x14ac:dyDescent="0.25">
      <c r="A3248" s="7">
        <v>40678</v>
      </c>
      <c r="B3248" s="8">
        <v>800</v>
      </c>
      <c r="C3248" s="11">
        <v>45</v>
      </c>
      <c r="D3248" s="12">
        <v>45</v>
      </c>
      <c r="E3248" s="9" t="str">
        <f t="shared" si="229"/>
        <v/>
      </c>
      <c r="F3248" s="9" t="str">
        <f t="shared" si="230"/>
        <v/>
      </c>
      <c r="G3248" s="9" t="str">
        <f t="shared" si="231"/>
        <v/>
      </c>
      <c r="H3248" s="13">
        <v>-5</v>
      </c>
      <c r="I3248" s="13" t="str">
        <f t="shared" si="232"/>
        <v/>
      </c>
      <c r="J3248" s="13" t="str">
        <f t="shared" si="233"/>
        <v/>
      </c>
      <c r="K3248" s="13">
        <v>-5</v>
      </c>
      <c r="P3248" s="6"/>
    </row>
    <row r="3249" spans="1:16" hidden="1" x14ac:dyDescent="0.25">
      <c r="A3249" s="7">
        <v>40678</v>
      </c>
      <c r="B3249" s="8">
        <v>900</v>
      </c>
      <c r="C3249" s="11">
        <v>47.41</v>
      </c>
      <c r="D3249" s="12">
        <v>47.41</v>
      </c>
      <c r="E3249" s="9" t="str">
        <f t="shared" ref="E3249:E3312" si="234">IF(A3249=A3250,"",AVERAGE(C3226:C3249))</f>
        <v/>
      </c>
      <c r="F3249" s="9" t="str">
        <f t="shared" ref="F3249:F3312" si="235">IF(A3249=A3250,"",AVERAGE(D3226:D3249))</f>
        <v/>
      </c>
      <c r="G3249" s="9" t="str">
        <f t="shared" ref="G3249:G3312" si="236">IF(A3249=A3250,"",E3249-F3249)</f>
        <v/>
      </c>
      <c r="H3249" s="13">
        <v>-5</v>
      </c>
      <c r="I3249" s="13" t="str">
        <f t="shared" si="232"/>
        <v/>
      </c>
      <c r="J3249" s="13" t="str">
        <f t="shared" si="233"/>
        <v/>
      </c>
      <c r="K3249" s="13">
        <v>-5</v>
      </c>
      <c r="P3249" s="5"/>
    </row>
    <row r="3250" spans="1:16" hidden="1" x14ac:dyDescent="0.25">
      <c r="A3250" s="7">
        <v>40678</v>
      </c>
      <c r="B3250" s="8">
        <v>1000</v>
      </c>
      <c r="C3250" s="11">
        <v>49.7</v>
      </c>
      <c r="D3250" s="12">
        <v>49.7</v>
      </c>
      <c r="E3250" s="9" t="str">
        <f t="shared" si="234"/>
        <v/>
      </c>
      <c r="F3250" s="9" t="str">
        <f t="shared" si="235"/>
        <v/>
      </c>
      <c r="G3250" s="9" t="str">
        <f t="shared" si="236"/>
        <v/>
      </c>
      <c r="H3250" s="13">
        <v>-5</v>
      </c>
      <c r="I3250" s="13" t="str">
        <f t="shared" si="232"/>
        <v/>
      </c>
      <c r="J3250" s="13" t="str">
        <f t="shared" si="233"/>
        <v/>
      </c>
      <c r="K3250" s="13">
        <v>-5</v>
      </c>
      <c r="P3250" s="6"/>
    </row>
    <row r="3251" spans="1:16" hidden="1" x14ac:dyDescent="0.25">
      <c r="A3251" s="7">
        <v>40678</v>
      </c>
      <c r="B3251" s="8">
        <v>1100</v>
      </c>
      <c r="C3251" s="11">
        <v>54.72</v>
      </c>
      <c r="D3251" s="12">
        <v>54.72</v>
      </c>
      <c r="E3251" s="9" t="str">
        <f t="shared" si="234"/>
        <v/>
      </c>
      <c r="F3251" s="9" t="str">
        <f t="shared" si="235"/>
        <v/>
      </c>
      <c r="G3251" s="9" t="str">
        <f t="shared" si="236"/>
        <v/>
      </c>
      <c r="H3251" s="13">
        <v>-5</v>
      </c>
      <c r="I3251" s="13" t="str">
        <f t="shared" si="232"/>
        <v/>
      </c>
      <c r="J3251" s="13" t="str">
        <f t="shared" si="233"/>
        <v/>
      </c>
      <c r="K3251" s="13">
        <v>-5</v>
      </c>
      <c r="P3251" s="5"/>
    </row>
    <row r="3252" spans="1:16" hidden="1" x14ac:dyDescent="0.25">
      <c r="A3252" s="7">
        <v>40678</v>
      </c>
      <c r="B3252" s="8">
        <v>1200</v>
      </c>
      <c r="C3252" s="11">
        <v>54.99</v>
      </c>
      <c r="D3252" s="12">
        <v>54.984999999999999</v>
      </c>
      <c r="E3252" s="9" t="str">
        <f t="shared" si="234"/>
        <v/>
      </c>
      <c r="F3252" s="9" t="str">
        <f t="shared" si="235"/>
        <v/>
      </c>
      <c r="G3252" s="9" t="str">
        <f t="shared" si="236"/>
        <v/>
      </c>
      <c r="H3252" s="13">
        <v>-5</v>
      </c>
      <c r="I3252" s="13" t="str">
        <f t="shared" si="232"/>
        <v/>
      </c>
      <c r="J3252" s="13" t="str">
        <f t="shared" si="233"/>
        <v/>
      </c>
      <c r="K3252" s="13">
        <v>-5</v>
      </c>
      <c r="P3252" s="6"/>
    </row>
    <row r="3253" spans="1:16" hidden="1" x14ac:dyDescent="0.25">
      <c r="A3253" s="7">
        <v>40678</v>
      </c>
      <c r="B3253" s="8">
        <v>1300</v>
      </c>
      <c r="C3253" s="11">
        <v>47.41</v>
      </c>
      <c r="D3253" s="12">
        <v>47.408000000000001</v>
      </c>
      <c r="E3253" s="9" t="str">
        <f t="shared" si="234"/>
        <v/>
      </c>
      <c r="F3253" s="9" t="str">
        <f t="shared" si="235"/>
        <v/>
      </c>
      <c r="G3253" s="9" t="str">
        <f t="shared" si="236"/>
        <v/>
      </c>
      <c r="H3253" s="13">
        <v>-5</v>
      </c>
      <c r="I3253" s="13" t="str">
        <f t="shared" si="232"/>
        <v/>
      </c>
      <c r="J3253" s="13" t="str">
        <f t="shared" si="233"/>
        <v/>
      </c>
      <c r="K3253" s="13">
        <v>-5</v>
      </c>
      <c r="P3253" s="5"/>
    </row>
    <row r="3254" spans="1:16" hidden="1" x14ac:dyDescent="0.25">
      <c r="A3254" s="7">
        <v>40678</v>
      </c>
      <c r="B3254" s="8">
        <v>1400</v>
      </c>
      <c r="C3254" s="11">
        <v>45.14</v>
      </c>
      <c r="D3254" s="12">
        <v>45.143999999999998</v>
      </c>
      <c r="E3254" s="9" t="str">
        <f t="shared" si="234"/>
        <v/>
      </c>
      <c r="F3254" s="9" t="str">
        <f t="shared" si="235"/>
        <v/>
      </c>
      <c r="G3254" s="9" t="str">
        <f t="shared" si="236"/>
        <v/>
      </c>
      <c r="H3254" s="13">
        <v>-5</v>
      </c>
      <c r="I3254" s="13" t="str">
        <f t="shared" si="232"/>
        <v/>
      </c>
      <c r="J3254" s="13" t="str">
        <f t="shared" si="233"/>
        <v/>
      </c>
      <c r="K3254" s="13">
        <v>-5</v>
      </c>
      <c r="P3254" s="6"/>
    </row>
    <row r="3255" spans="1:16" hidden="1" x14ac:dyDescent="0.25">
      <c r="A3255" s="7">
        <v>40678</v>
      </c>
      <c r="B3255" s="8">
        <v>1500</v>
      </c>
      <c r="C3255" s="11">
        <v>44</v>
      </c>
      <c r="D3255" s="12">
        <v>44</v>
      </c>
      <c r="E3255" s="9" t="str">
        <f t="shared" si="234"/>
        <v/>
      </c>
      <c r="F3255" s="9" t="str">
        <f t="shared" si="235"/>
        <v/>
      </c>
      <c r="G3255" s="9" t="str">
        <f t="shared" si="236"/>
        <v/>
      </c>
      <c r="H3255" s="13">
        <v>-5</v>
      </c>
      <c r="I3255" s="13" t="str">
        <f t="shared" si="232"/>
        <v/>
      </c>
      <c r="J3255" s="13" t="str">
        <f t="shared" si="233"/>
        <v/>
      </c>
      <c r="K3255" s="13">
        <v>-5</v>
      </c>
      <c r="P3255" s="5"/>
    </row>
    <row r="3256" spans="1:16" hidden="1" x14ac:dyDescent="0.25">
      <c r="A3256" s="7">
        <v>40678</v>
      </c>
      <c r="B3256" s="8">
        <v>1600</v>
      </c>
      <c r="C3256" s="11">
        <v>43.19</v>
      </c>
      <c r="D3256" s="12">
        <v>25.957000000000001</v>
      </c>
      <c r="E3256" s="9" t="str">
        <f t="shared" si="234"/>
        <v/>
      </c>
      <c r="F3256" s="9" t="str">
        <f t="shared" si="235"/>
        <v/>
      </c>
      <c r="G3256" s="9" t="str">
        <f t="shared" si="236"/>
        <v/>
      </c>
      <c r="H3256" s="13">
        <v>-5</v>
      </c>
      <c r="I3256" s="13" t="str">
        <f t="shared" si="232"/>
        <v/>
      </c>
      <c r="J3256" s="13" t="str">
        <f t="shared" si="233"/>
        <v/>
      </c>
      <c r="K3256" s="13">
        <v>-5</v>
      </c>
      <c r="P3256" s="6"/>
    </row>
    <row r="3257" spans="1:16" hidden="1" x14ac:dyDescent="0.25">
      <c r="A3257" s="7">
        <v>40678</v>
      </c>
      <c r="B3257" s="8">
        <v>1700</v>
      </c>
      <c r="C3257" s="11">
        <v>45</v>
      </c>
      <c r="D3257" s="12">
        <v>30.669</v>
      </c>
      <c r="E3257" s="9" t="str">
        <f t="shared" si="234"/>
        <v/>
      </c>
      <c r="F3257" s="9" t="str">
        <f t="shared" si="235"/>
        <v/>
      </c>
      <c r="G3257" s="9" t="str">
        <f t="shared" si="236"/>
        <v/>
      </c>
      <c r="H3257" s="13">
        <v>-5</v>
      </c>
      <c r="I3257" s="13" t="str">
        <f t="shared" ref="I3257:I3320" si="237">IF(A3257=A3258,"",MAX(G3257-H3257,0))</f>
        <v/>
      </c>
      <c r="J3257" s="13" t="str">
        <f t="shared" ref="J3257:J3320" si="238">IF(A3257=A3258,"",I3257*10*24)</f>
        <v/>
      </c>
      <c r="K3257" s="13">
        <v>-5</v>
      </c>
      <c r="P3257" s="5"/>
    </row>
    <row r="3258" spans="1:16" hidden="1" x14ac:dyDescent="0.25">
      <c r="A3258" s="7">
        <v>40678</v>
      </c>
      <c r="B3258" s="8">
        <v>1800</v>
      </c>
      <c r="C3258" s="11">
        <v>48.45</v>
      </c>
      <c r="D3258" s="12">
        <v>48.445999999999998</v>
      </c>
      <c r="E3258" s="9" t="str">
        <f t="shared" si="234"/>
        <v/>
      </c>
      <c r="F3258" s="9" t="str">
        <f t="shared" si="235"/>
        <v/>
      </c>
      <c r="G3258" s="9" t="str">
        <f t="shared" si="236"/>
        <v/>
      </c>
      <c r="H3258" s="13">
        <v>-5</v>
      </c>
      <c r="I3258" s="13" t="str">
        <f t="shared" si="237"/>
        <v/>
      </c>
      <c r="J3258" s="13" t="str">
        <f t="shared" si="238"/>
        <v/>
      </c>
      <c r="K3258" s="13">
        <v>-5</v>
      </c>
      <c r="P3258" s="6"/>
    </row>
    <row r="3259" spans="1:16" hidden="1" x14ac:dyDescent="0.25">
      <c r="A3259" s="7">
        <v>40678</v>
      </c>
      <c r="B3259" s="8">
        <v>1900</v>
      </c>
      <c r="C3259" s="11">
        <v>54.09</v>
      </c>
      <c r="D3259" s="12">
        <v>52.255000000000003</v>
      </c>
      <c r="E3259" s="9" t="str">
        <f t="shared" si="234"/>
        <v/>
      </c>
      <c r="F3259" s="9" t="str">
        <f t="shared" si="235"/>
        <v/>
      </c>
      <c r="G3259" s="9" t="str">
        <f t="shared" si="236"/>
        <v/>
      </c>
      <c r="H3259" s="13">
        <v>-5</v>
      </c>
      <c r="I3259" s="13" t="str">
        <f t="shared" si="237"/>
        <v/>
      </c>
      <c r="J3259" s="13" t="str">
        <f t="shared" si="238"/>
        <v/>
      </c>
      <c r="K3259" s="13">
        <v>-5</v>
      </c>
      <c r="P3259" s="5"/>
    </row>
    <row r="3260" spans="1:16" hidden="1" x14ac:dyDescent="0.25">
      <c r="A3260" s="7">
        <v>40678</v>
      </c>
      <c r="B3260" s="8">
        <v>2000</v>
      </c>
      <c r="C3260" s="11">
        <v>64.61</v>
      </c>
      <c r="D3260" s="12">
        <v>51.485999999999997</v>
      </c>
      <c r="E3260" s="9" t="str">
        <f t="shared" si="234"/>
        <v/>
      </c>
      <c r="F3260" s="9" t="str">
        <f t="shared" si="235"/>
        <v/>
      </c>
      <c r="G3260" s="9" t="str">
        <f t="shared" si="236"/>
        <v/>
      </c>
      <c r="H3260" s="13">
        <v>-5</v>
      </c>
      <c r="I3260" s="13" t="str">
        <f t="shared" si="237"/>
        <v/>
      </c>
      <c r="J3260" s="13" t="str">
        <f t="shared" si="238"/>
        <v/>
      </c>
      <c r="K3260" s="13">
        <v>-5</v>
      </c>
      <c r="P3260" s="6"/>
    </row>
    <row r="3261" spans="1:16" hidden="1" x14ac:dyDescent="0.25">
      <c r="A3261" s="7">
        <v>40678</v>
      </c>
      <c r="B3261" s="8">
        <v>2100</v>
      </c>
      <c r="C3261" s="11">
        <v>64.97</v>
      </c>
      <c r="D3261" s="12">
        <v>58.996000000000002</v>
      </c>
      <c r="E3261" s="9" t="str">
        <f t="shared" si="234"/>
        <v/>
      </c>
      <c r="F3261" s="9" t="str">
        <f t="shared" si="235"/>
        <v/>
      </c>
      <c r="G3261" s="9" t="str">
        <f t="shared" si="236"/>
        <v/>
      </c>
      <c r="H3261" s="13">
        <v>-5</v>
      </c>
      <c r="I3261" s="13" t="str">
        <f t="shared" si="237"/>
        <v/>
      </c>
      <c r="J3261" s="13" t="str">
        <f t="shared" si="238"/>
        <v/>
      </c>
      <c r="K3261" s="13">
        <v>-5</v>
      </c>
      <c r="P3261" s="5"/>
    </row>
    <row r="3262" spans="1:16" hidden="1" x14ac:dyDescent="0.25">
      <c r="A3262" s="7">
        <v>40678</v>
      </c>
      <c r="B3262" s="8">
        <v>2200</v>
      </c>
      <c r="C3262" s="11">
        <v>66.25</v>
      </c>
      <c r="D3262" s="12">
        <v>66.254000000000005</v>
      </c>
      <c r="E3262" s="9" t="str">
        <f t="shared" si="234"/>
        <v/>
      </c>
      <c r="F3262" s="9" t="str">
        <f t="shared" si="235"/>
        <v/>
      </c>
      <c r="G3262" s="9" t="str">
        <f t="shared" si="236"/>
        <v/>
      </c>
      <c r="H3262" s="13">
        <v>-5</v>
      </c>
      <c r="I3262" s="13" t="str">
        <f t="shared" si="237"/>
        <v/>
      </c>
      <c r="J3262" s="13" t="str">
        <f t="shared" si="238"/>
        <v/>
      </c>
      <c r="K3262" s="13">
        <v>-5</v>
      </c>
      <c r="P3262" s="6"/>
    </row>
    <row r="3263" spans="1:16" hidden="1" x14ac:dyDescent="0.25">
      <c r="A3263" s="7">
        <v>40678</v>
      </c>
      <c r="B3263" s="8">
        <v>2300</v>
      </c>
      <c r="C3263" s="11">
        <v>54.73</v>
      </c>
      <c r="D3263" s="12">
        <v>54.725000000000001</v>
      </c>
      <c r="E3263" s="9">
        <f t="shared" si="234"/>
        <v>49.766666666666673</v>
      </c>
      <c r="F3263" s="9">
        <f t="shared" si="235"/>
        <v>46.101416666666658</v>
      </c>
      <c r="G3263" s="9">
        <f t="shared" si="236"/>
        <v>3.6652500000000146</v>
      </c>
      <c r="H3263" s="13">
        <v>-5</v>
      </c>
      <c r="I3263" s="13">
        <f t="shared" si="237"/>
        <v>8.6652500000000146</v>
      </c>
      <c r="J3263" s="13">
        <f t="shared" si="238"/>
        <v>2079.6600000000035</v>
      </c>
      <c r="K3263" s="13">
        <v>-5</v>
      </c>
      <c r="P3263" s="5"/>
    </row>
    <row r="3264" spans="1:16" hidden="1" x14ac:dyDescent="0.25">
      <c r="A3264" s="7">
        <v>40679</v>
      </c>
      <c r="B3264" s="8">
        <v>0</v>
      </c>
      <c r="C3264" s="11">
        <v>51.96</v>
      </c>
      <c r="D3264" s="12">
        <v>51.963000000000001</v>
      </c>
      <c r="E3264" s="9" t="str">
        <f t="shared" si="234"/>
        <v/>
      </c>
      <c r="F3264" s="9" t="str">
        <f t="shared" si="235"/>
        <v/>
      </c>
      <c r="G3264" s="9" t="str">
        <f t="shared" si="236"/>
        <v/>
      </c>
      <c r="H3264" s="13">
        <v>-5</v>
      </c>
      <c r="I3264" s="13" t="str">
        <f t="shared" si="237"/>
        <v/>
      </c>
      <c r="J3264" s="13" t="str">
        <f t="shared" si="238"/>
        <v/>
      </c>
      <c r="K3264" s="13">
        <v>-5</v>
      </c>
      <c r="P3264" s="6"/>
    </row>
    <row r="3265" spans="1:16" hidden="1" x14ac:dyDescent="0.25">
      <c r="A3265" s="7">
        <v>40679</v>
      </c>
      <c r="B3265" s="8">
        <v>100</v>
      </c>
      <c r="C3265" s="11">
        <v>46.91</v>
      </c>
      <c r="D3265" s="12">
        <v>46.905999999999999</v>
      </c>
      <c r="E3265" s="9" t="str">
        <f t="shared" si="234"/>
        <v/>
      </c>
      <c r="F3265" s="9" t="str">
        <f t="shared" si="235"/>
        <v/>
      </c>
      <c r="G3265" s="9" t="str">
        <f t="shared" si="236"/>
        <v/>
      </c>
      <c r="H3265" s="13">
        <v>-5</v>
      </c>
      <c r="I3265" s="13" t="str">
        <f t="shared" si="237"/>
        <v/>
      </c>
      <c r="J3265" s="13" t="str">
        <f t="shared" si="238"/>
        <v/>
      </c>
      <c r="K3265" s="13">
        <v>-5</v>
      </c>
      <c r="P3265" s="5"/>
    </row>
    <row r="3266" spans="1:16" hidden="1" x14ac:dyDescent="0.25">
      <c r="A3266" s="7">
        <v>40679</v>
      </c>
      <c r="B3266" s="8">
        <v>200</v>
      </c>
      <c r="C3266" s="11">
        <v>42</v>
      </c>
      <c r="D3266" s="12">
        <v>42</v>
      </c>
      <c r="E3266" s="9" t="str">
        <f t="shared" si="234"/>
        <v/>
      </c>
      <c r="F3266" s="9" t="str">
        <f t="shared" si="235"/>
        <v/>
      </c>
      <c r="G3266" s="9" t="str">
        <f t="shared" si="236"/>
        <v/>
      </c>
      <c r="H3266" s="13">
        <v>-5</v>
      </c>
      <c r="I3266" s="13" t="str">
        <f t="shared" si="237"/>
        <v/>
      </c>
      <c r="J3266" s="13" t="str">
        <f t="shared" si="238"/>
        <v/>
      </c>
      <c r="K3266" s="13">
        <v>-5</v>
      </c>
      <c r="P3266" s="6"/>
    </row>
    <row r="3267" spans="1:16" hidden="1" x14ac:dyDescent="0.25">
      <c r="A3267" s="7">
        <v>40679</v>
      </c>
      <c r="B3267" s="8">
        <v>300</v>
      </c>
      <c r="C3267" s="11">
        <v>37.72</v>
      </c>
      <c r="D3267" s="12">
        <v>20.007999999999999</v>
      </c>
      <c r="E3267" s="9" t="str">
        <f t="shared" si="234"/>
        <v/>
      </c>
      <c r="F3267" s="9" t="str">
        <f t="shared" si="235"/>
        <v/>
      </c>
      <c r="G3267" s="9" t="str">
        <f t="shared" si="236"/>
        <v/>
      </c>
      <c r="H3267" s="13">
        <v>-5</v>
      </c>
      <c r="I3267" s="13" t="str">
        <f t="shared" si="237"/>
        <v/>
      </c>
      <c r="J3267" s="13" t="str">
        <f t="shared" si="238"/>
        <v/>
      </c>
      <c r="K3267" s="13">
        <v>-5</v>
      </c>
      <c r="P3267" s="5"/>
    </row>
    <row r="3268" spans="1:16" hidden="1" x14ac:dyDescent="0.25">
      <c r="A3268" s="7">
        <v>40679</v>
      </c>
      <c r="B3268" s="8">
        <v>400</v>
      </c>
      <c r="C3268" s="11">
        <v>37.880000000000003</v>
      </c>
      <c r="D3268" s="12">
        <v>22.100999999999999</v>
      </c>
      <c r="E3268" s="9" t="str">
        <f t="shared" si="234"/>
        <v/>
      </c>
      <c r="F3268" s="9" t="str">
        <f t="shared" si="235"/>
        <v/>
      </c>
      <c r="G3268" s="9" t="str">
        <f t="shared" si="236"/>
        <v/>
      </c>
      <c r="H3268" s="13">
        <v>-5</v>
      </c>
      <c r="I3268" s="13" t="str">
        <f t="shared" si="237"/>
        <v/>
      </c>
      <c r="J3268" s="13" t="str">
        <f t="shared" si="238"/>
        <v/>
      </c>
      <c r="K3268" s="13">
        <v>-5</v>
      </c>
      <c r="P3268" s="6"/>
    </row>
    <row r="3269" spans="1:16" hidden="1" x14ac:dyDescent="0.25">
      <c r="A3269" s="7">
        <v>40679</v>
      </c>
      <c r="B3269" s="8">
        <v>500</v>
      </c>
      <c r="C3269" s="11">
        <v>42</v>
      </c>
      <c r="D3269" s="12">
        <v>41.228000000000002</v>
      </c>
      <c r="E3269" s="9" t="str">
        <f t="shared" si="234"/>
        <v/>
      </c>
      <c r="F3269" s="9" t="str">
        <f t="shared" si="235"/>
        <v/>
      </c>
      <c r="G3269" s="9" t="str">
        <f t="shared" si="236"/>
        <v/>
      </c>
      <c r="H3269" s="13">
        <v>-5</v>
      </c>
      <c r="I3269" s="13" t="str">
        <f t="shared" si="237"/>
        <v/>
      </c>
      <c r="J3269" s="13" t="str">
        <f t="shared" si="238"/>
        <v/>
      </c>
      <c r="K3269" s="13">
        <v>-5</v>
      </c>
      <c r="P3269" s="5"/>
    </row>
    <row r="3270" spans="1:16" hidden="1" x14ac:dyDescent="0.25">
      <c r="A3270" s="7">
        <v>40679</v>
      </c>
      <c r="B3270" s="8">
        <v>600</v>
      </c>
      <c r="C3270" s="11">
        <v>52.43</v>
      </c>
      <c r="D3270" s="12">
        <v>52.43</v>
      </c>
      <c r="E3270" s="9" t="str">
        <f t="shared" si="234"/>
        <v/>
      </c>
      <c r="F3270" s="9" t="str">
        <f t="shared" si="235"/>
        <v/>
      </c>
      <c r="G3270" s="9" t="str">
        <f t="shared" si="236"/>
        <v/>
      </c>
      <c r="H3270" s="13">
        <v>-5</v>
      </c>
      <c r="I3270" s="13" t="str">
        <f t="shared" si="237"/>
        <v/>
      </c>
      <c r="J3270" s="13" t="str">
        <f t="shared" si="238"/>
        <v/>
      </c>
      <c r="K3270" s="13">
        <v>-5</v>
      </c>
      <c r="P3270" s="6"/>
    </row>
    <row r="3271" spans="1:16" hidden="1" x14ac:dyDescent="0.25">
      <c r="A3271" s="7">
        <v>40679</v>
      </c>
      <c r="B3271" s="8">
        <v>700</v>
      </c>
      <c r="C3271" s="11">
        <v>63.99</v>
      </c>
      <c r="D3271" s="12">
        <v>63.987000000000002</v>
      </c>
      <c r="E3271" s="9" t="str">
        <f t="shared" si="234"/>
        <v/>
      </c>
      <c r="F3271" s="9" t="str">
        <f t="shared" si="235"/>
        <v/>
      </c>
      <c r="G3271" s="9" t="str">
        <f t="shared" si="236"/>
        <v/>
      </c>
      <c r="H3271" s="13">
        <v>-5</v>
      </c>
      <c r="I3271" s="13" t="str">
        <f t="shared" si="237"/>
        <v/>
      </c>
      <c r="J3271" s="13" t="str">
        <f t="shared" si="238"/>
        <v/>
      </c>
      <c r="K3271" s="13">
        <v>-5</v>
      </c>
      <c r="P3271" s="5"/>
    </row>
    <row r="3272" spans="1:16" hidden="1" x14ac:dyDescent="0.25">
      <c r="A3272" s="7">
        <v>40679</v>
      </c>
      <c r="B3272" s="8">
        <v>800</v>
      </c>
      <c r="C3272" s="11">
        <v>69.05</v>
      </c>
      <c r="D3272" s="12">
        <v>69.051000000000002</v>
      </c>
      <c r="E3272" s="9" t="str">
        <f t="shared" si="234"/>
        <v/>
      </c>
      <c r="F3272" s="9" t="str">
        <f t="shared" si="235"/>
        <v/>
      </c>
      <c r="G3272" s="9" t="str">
        <f t="shared" si="236"/>
        <v/>
      </c>
      <c r="H3272" s="13">
        <v>-5</v>
      </c>
      <c r="I3272" s="13" t="str">
        <f t="shared" si="237"/>
        <v/>
      </c>
      <c r="J3272" s="13" t="str">
        <f t="shared" si="238"/>
        <v/>
      </c>
      <c r="K3272" s="13">
        <v>-5</v>
      </c>
      <c r="P3272" s="6"/>
    </row>
    <row r="3273" spans="1:16" hidden="1" x14ac:dyDescent="0.25">
      <c r="A3273" s="7">
        <v>40679</v>
      </c>
      <c r="B3273" s="8">
        <v>900</v>
      </c>
      <c r="C3273" s="11">
        <v>69.97</v>
      </c>
      <c r="D3273" s="12">
        <v>69.972999999999999</v>
      </c>
      <c r="E3273" s="9" t="str">
        <f t="shared" si="234"/>
        <v/>
      </c>
      <c r="F3273" s="9" t="str">
        <f t="shared" si="235"/>
        <v/>
      </c>
      <c r="G3273" s="9" t="str">
        <f t="shared" si="236"/>
        <v/>
      </c>
      <c r="H3273" s="13">
        <v>-5</v>
      </c>
      <c r="I3273" s="13" t="str">
        <f t="shared" si="237"/>
        <v/>
      </c>
      <c r="J3273" s="13" t="str">
        <f t="shared" si="238"/>
        <v/>
      </c>
      <c r="K3273" s="13">
        <v>-5</v>
      </c>
      <c r="P3273" s="5"/>
    </row>
    <row r="3274" spans="1:16" hidden="1" x14ac:dyDescent="0.25">
      <c r="A3274" s="7">
        <v>40679</v>
      </c>
      <c r="B3274" s="8">
        <v>1000</v>
      </c>
      <c r="C3274" s="11">
        <v>68.760000000000005</v>
      </c>
      <c r="D3274" s="12">
        <v>68.765000000000001</v>
      </c>
      <c r="E3274" s="9" t="str">
        <f t="shared" si="234"/>
        <v/>
      </c>
      <c r="F3274" s="9" t="str">
        <f t="shared" si="235"/>
        <v/>
      </c>
      <c r="G3274" s="9" t="str">
        <f t="shared" si="236"/>
        <v/>
      </c>
      <c r="H3274" s="13">
        <v>-5</v>
      </c>
      <c r="I3274" s="13" t="str">
        <f t="shared" si="237"/>
        <v/>
      </c>
      <c r="J3274" s="13" t="str">
        <f t="shared" si="238"/>
        <v/>
      </c>
      <c r="K3274" s="13">
        <v>-5</v>
      </c>
      <c r="P3274" s="6"/>
    </row>
    <row r="3275" spans="1:16" hidden="1" x14ac:dyDescent="0.25">
      <c r="A3275" s="7">
        <v>40679</v>
      </c>
      <c r="B3275" s="8">
        <v>1100</v>
      </c>
      <c r="C3275" s="11">
        <v>70.489999999999995</v>
      </c>
      <c r="D3275" s="12">
        <v>70.486999999999995</v>
      </c>
      <c r="E3275" s="9" t="str">
        <f t="shared" si="234"/>
        <v/>
      </c>
      <c r="F3275" s="9" t="str">
        <f t="shared" si="235"/>
        <v/>
      </c>
      <c r="G3275" s="9" t="str">
        <f t="shared" si="236"/>
        <v/>
      </c>
      <c r="H3275" s="13">
        <v>-5</v>
      </c>
      <c r="I3275" s="13" t="str">
        <f t="shared" si="237"/>
        <v/>
      </c>
      <c r="J3275" s="13" t="str">
        <f t="shared" si="238"/>
        <v/>
      </c>
      <c r="K3275" s="13">
        <v>-5</v>
      </c>
      <c r="P3275" s="5"/>
    </row>
    <row r="3276" spans="1:16" hidden="1" x14ac:dyDescent="0.25">
      <c r="A3276" s="7">
        <v>40679</v>
      </c>
      <c r="B3276" s="8">
        <v>1200</v>
      </c>
      <c r="C3276" s="11">
        <v>66.260000000000005</v>
      </c>
      <c r="D3276" s="12">
        <v>66.256</v>
      </c>
      <c r="E3276" s="9" t="str">
        <f t="shared" si="234"/>
        <v/>
      </c>
      <c r="F3276" s="9" t="str">
        <f t="shared" si="235"/>
        <v/>
      </c>
      <c r="G3276" s="9" t="str">
        <f t="shared" si="236"/>
        <v/>
      </c>
      <c r="H3276" s="13">
        <v>-5</v>
      </c>
      <c r="I3276" s="13" t="str">
        <f t="shared" si="237"/>
        <v/>
      </c>
      <c r="J3276" s="13" t="str">
        <f t="shared" si="238"/>
        <v/>
      </c>
      <c r="K3276" s="13">
        <v>-5</v>
      </c>
      <c r="P3276" s="6"/>
    </row>
    <row r="3277" spans="1:16" hidden="1" x14ac:dyDescent="0.25">
      <c r="A3277" s="7">
        <v>40679</v>
      </c>
      <c r="B3277" s="8">
        <v>1300</v>
      </c>
      <c r="C3277" s="11">
        <v>66.260000000000005</v>
      </c>
      <c r="D3277" s="12">
        <v>66.259</v>
      </c>
      <c r="E3277" s="9" t="str">
        <f t="shared" si="234"/>
        <v/>
      </c>
      <c r="F3277" s="9" t="str">
        <f t="shared" si="235"/>
        <v/>
      </c>
      <c r="G3277" s="9" t="str">
        <f t="shared" si="236"/>
        <v/>
      </c>
      <c r="H3277" s="13">
        <v>-5</v>
      </c>
      <c r="I3277" s="13" t="str">
        <f t="shared" si="237"/>
        <v/>
      </c>
      <c r="J3277" s="13" t="str">
        <f t="shared" si="238"/>
        <v/>
      </c>
      <c r="K3277" s="13">
        <v>-5</v>
      </c>
      <c r="P3277" s="5"/>
    </row>
    <row r="3278" spans="1:16" hidden="1" x14ac:dyDescent="0.25">
      <c r="A3278" s="7">
        <v>40679</v>
      </c>
      <c r="B3278" s="8">
        <v>1400</v>
      </c>
      <c r="C3278" s="11">
        <v>61.37</v>
      </c>
      <c r="D3278" s="12">
        <v>61.368000000000002</v>
      </c>
      <c r="E3278" s="9" t="str">
        <f t="shared" si="234"/>
        <v/>
      </c>
      <c r="F3278" s="9" t="str">
        <f t="shared" si="235"/>
        <v/>
      </c>
      <c r="G3278" s="9" t="str">
        <f t="shared" si="236"/>
        <v/>
      </c>
      <c r="H3278" s="13">
        <v>-5</v>
      </c>
      <c r="I3278" s="13" t="str">
        <f t="shared" si="237"/>
        <v/>
      </c>
      <c r="J3278" s="13" t="str">
        <f t="shared" si="238"/>
        <v/>
      </c>
      <c r="K3278" s="13">
        <v>-5</v>
      </c>
      <c r="P3278" s="6"/>
    </row>
    <row r="3279" spans="1:16" hidden="1" x14ac:dyDescent="0.25">
      <c r="A3279" s="7">
        <v>40679</v>
      </c>
      <c r="B3279" s="8">
        <v>1500</v>
      </c>
      <c r="C3279" s="11">
        <v>57.41</v>
      </c>
      <c r="D3279" s="12">
        <v>57.411000000000001</v>
      </c>
      <c r="E3279" s="9" t="str">
        <f t="shared" si="234"/>
        <v/>
      </c>
      <c r="F3279" s="9" t="str">
        <f t="shared" si="235"/>
        <v/>
      </c>
      <c r="G3279" s="9" t="str">
        <f t="shared" si="236"/>
        <v/>
      </c>
      <c r="H3279" s="13">
        <v>-5</v>
      </c>
      <c r="I3279" s="13" t="str">
        <f t="shared" si="237"/>
        <v/>
      </c>
      <c r="J3279" s="13" t="str">
        <f t="shared" si="238"/>
        <v/>
      </c>
      <c r="K3279" s="13">
        <v>-5</v>
      </c>
      <c r="P3279" s="5"/>
    </row>
    <row r="3280" spans="1:16" hidden="1" x14ac:dyDescent="0.25">
      <c r="A3280" s="7">
        <v>40679</v>
      </c>
      <c r="B3280" s="8">
        <v>1600</v>
      </c>
      <c r="C3280" s="11">
        <v>55.19</v>
      </c>
      <c r="D3280" s="12">
        <v>55.19</v>
      </c>
      <c r="E3280" s="9" t="str">
        <f t="shared" si="234"/>
        <v/>
      </c>
      <c r="F3280" s="9" t="str">
        <f t="shared" si="235"/>
        <v/>
      </c>
      <c r="G3280" s="9" t="str">
        <f t="shared" si="236"/>
        <v/>
      </c>
      <c r="H3280" s="13">
        <v>-5</v>
      </c>
      <c r="I3280" s="13" t="str">
        <f t="shared" si="237"/>
        <v/>
      </c>
      <c r="J3280" s="13" t="str">
        <f t="shared" si="238"/>
        <v/>
      </c>
      <c r="K3280" s="13">
        <v>-5</v>
      </c>
      <c r="P3280" s="6"/>
    </row>
    <row r="3281" spans="1:16" hidden="1" x14ac:dyDescent="0.25">
      <c r="A3281" s="7">
        <v>40679</v>
      </c>
      <c r="B3281" s="8">
        <v>1700</v>
      </c>
      <c r="C3281" s="11">
        <v>56.19</v>
      </c>
      <c r="D3281" s="12">
        <v>56.189</v>
      </c>
      <c r="E3281" s="9" t="str">
        <f t="shared" si="234"/>
        <v/>
      </c>
      <c r="F3281" s="9" t="str">
        <f t="shared" si="235"/>
        <v/>
      </c>
      <c r="G3281" s="9" t="str">
        <f t="shared" si="236"/>
        <v/>
      </c>
      <c r="H3281" s="13">
        <v>-5</v>
      </c>
      <c r="I3281" s="13" t="str">
        <f t="shared" si="237"/>
        <v/>
      </c>
      <c r="J3281" s="13" t="str">
        <f t="shared" si="238"/>
        <v/>
      </c>
      <c r="K3281" s="13">
        <v>-5</v>
      </c>
      <c r="P3281" s="5"/>
    </row>
    <row r="3282" spans="1:16" hidden="1" x14ac:dyDescent="0.25">
      <c r="A3282" s="7">
        <v>40679</v>
      </c>
      <c r="B3282" s="8">
        <v>1800</v>
      </c>
      <c r="C3282" s="11">
        <v>56.91</v>
      </c>
      <c r="D3282" s="12">
        <v>56.914000000000001</v>
      </c>
      <c r="E3282" s="9" t="str">
        <f t="shared" si="234"/>
        <v/>
      </c>
      <c r="F3282" s="9" t="str">
        <f t="shared" si="235"/>
        <v/>
      </c>
      <c r="G3282" s="9" t="str">
        <f t="shared" si="236"/>
        <v/>
      </c>
      <c r="H3282" s="13">
        <v>-5</v>
      </c>
      <c r="I3282" s="13" t="str">
        <f t="shared" si="237"/>
        <v/>
      </c>
      <c r="J3282" s="13" t="str">
        <f t="shared" si="238"/>
        <v/>
      </c>
      <c r="K3282" s="13">
        <v>-5</v>
      </c>
      <c r="P3282" s="6"/>
    </row>
    <row r="3283" spans="1:16" hidden="1" x14ac:dyDescent="0.25">
      <c r="A3283" s="7">
        <v>40679</v>
      </c>
      <c r="B3283" s="8">
        <v>1900</v>
      </c>
      <c r="C3283" s="11">
        <v>57.64</v>
      </c>
      <c r="D3283" s="12">
        <v>57.639000000000003</v>
      </c>
      <c r="E3283" s="9" t="str">
        <f t="shared" si="234"/>
        <v/>
      </c>
      <c r="F3283" s="9" t="str">
        <f t="shared" si="235"/>
        <v/>
      </c>
      <c r="G3283" s="9" t="str">
        <f t="shared" si="236"/>
        <v/>
      </c>
      <c r="H3283" s="13">
        <v>-5</v>
      </c>
      <c r="I3283" s="13" t="str">
        <f t="shared" si="237"/>
        <v/>
      </c>
      <c r="J3283" s="13" t="str">
        <f t="shared" si="238"/>
        <v/>
      </c>
      <c r="K3283" s="13">
        <v>-5</v>
      </c>
      <c r="P3283" s="5"/>
    </row>
    <row r="3284" spans="1:16" hidden="1" x14ac:dyDescent="0.25">
      <c r="A3284" s="7">
        <v>40679</v>
      </c>
      <c r="B3284" s="8">
        <v>2000</v>
      </c>
      <c r="C3284" s="11">
        <v>56.51</v>
      </c>
      <c r="D3284" s="12">
        <v>56.508000000000003</v>
      </c>
      <c r="E3284" s="9" t="str">
        <f t="shared" si="234"/>
        <v/>
      </c>
      <c r="F3284" s="9" t="str">
        <f t="shared" si="235"/>
        <v/>
      </c>
      <c r="G3284" s="9" t="str">
        <f t="shared" si="236"/>
        <v/>
      </c>
      <c r="H3284" s="13">
        <v>-5</v>
      </c>
      <c r="I3284" s="13" t="str">
        <f t="shared" si="237"/>
        <v/>
      </c>
      <c r="J3284" s="13" t="str">
        <f t="shared" si="238"/>
        <v/>
      </c>
      <c r="K3284" s="13">
        <v>-5</v>
      </c>
      <c r="P3284" s="6"/>
    </row>
    <row r="3285" spans="1:16" hidden="1" x14ac:dyDescent="0.25">
      <c r="A3285" s="7">
        <v>40679</v>
      </c>
      <c r="B3285" s="8">
        <v>2100</v>
      </c>
      <c r="C3285" s="11">
        <v>56.3</v>
      </c>
      <c r="D3285" s="12">
        <v>56.298999999999999</v>
      </c>
      <c r="E3285" s="9" t="str">
        <f t="shared" si="234"/>
        <v/>
      </c>
      <c r="F3285" s="9" t="str">
        <f t="shared" si="235"/>
        <v/>
      </c>
      <c r="G3285" s="9" t="str">
        <f t="shared" si="236"/>
        <v/>
      </c>
      <c r="H3285" s="13">
        <v>-5</v>
      </c>
      <c r="I3285" s="13" t="str">
        <f t="shared" si="237"/>
        <v/>
      </c>
      <c r="J3285" s="13" t="str">
        <f t="shared" si="238"/>
        <v/>
      </c>
      <c r="K3285" s="13">
        <v>-5</v>
      </c>
      <c r="P3285" s="5"/>
    </row>
    <row r="3286" spans="1:16" hidden="1" x14ac:dyDescent="0.25">
      <c r="A3286" s="7">
        <v>40679</v>
      </c>
      <c r="B3286" s="8">
        <v>2200</v>
      </c>
      <c r="C3286" s="11">
        <v>56.37</v>
      </c>
      <c r="D3286" s="12">
        <v>56.375</v>
      </c>
      <c r="E3286" s="9" t="str">
        <f t="shared" si="234"/>
        <v/>
      </c>
      <c r="F3286" s="9" t="str">
        <f t="shared" si="235"/>
        <v/>
      </c>
      <c r="G3286" s="9" t="str">
        <f t="shared" si="236"/>
        <v/>
      </c>
      <c r="H3286" s="13">
        <v>-5</v>
      </c>
      <c r="I3286" s="13" t="str">
        <f t="shared" si="237"/>
        <v/>
      </c>
      <c r="J3286" s="13" t="str">
        <f t="shared" si="238"/>
        <v/>
      </c>
      <c r="K3286" s="13">
        <v>-5</v>
      </c>
      <c r="P3286" s="6"/>
    </row>
    <row r="3287" spans="1:16" hidden="1" x14ac:dyDescent="0.25">
      <c r="A3287" s="7">
        <v>40679</v>
      </c>
      <c r="B3287" s="8">
        <v>2300</v>
      </c>
      <c r="C3287" s="11">
        <v>51.54</v>
      </c>
      <c r="D3287" s="12">
        <v>51.540999999999997</v>
      </c>
      <c r="E3287" s="9">
        <f t="shared" si="234"/>
        <v>56.296250000000008</v>
      </c>
      <c r="F3287" s="9">
        <f t="shared" si="235"/>
        <v>54.868666666666662</v>
      </c>
      <c r="G3287" s="9">
        <f t="shared" si="236"/>
        <v>1.4275833333333452</v>
      </c>
      <c r="H3287" s="13">
        <v>-5</v>
      </c>
      <c r="I3287" s="13">
        <f t="shared" si="237"/>
        <v>6.4275833333333452</v>
      </c>
      <c r="J3287" s="13">
        <f t="shared" si="238"/>
        <v>1542.6200000000028</v>
      </c>
      <c r="K3287" s="13">
        <v>-5</v>
      </c>
      <c r="P3287" s="5"/>
    </row>
    <row r="3288" spans="1:16" hidden="1" x14ac:dyDescent="0.25">
      <c r="A3288" s="7">
        <v>40680</v>
      </c>
      <c r="B3288" s="8">
        <v>0</v>
      </c>
      <c r="C3288" s="11">
        <v>49.03</v>
      </c>
      <c r="D3288" s="12">
        <v>49.03</v>
      </c>
      <c r="E3288" s="9" t="str">
        <f t="shared" si="234"/>
        <v/>
      </c>
      <c r="F3288" s="9" t="str">
        <f t="shared" si="235"/>
        <v/>
      </c>
      <c r="G3288" s="9" t="str">
        <f t="shared" si="236"/>
        <v/>
      </c>
      <c r="H3288" s="13">
        <v>-5</v>
      </c>
      <c r="I3288" s="13" t="str">
        <f t="shared" si="237"/>
        <v/>
      </c>
      <c r="J3288" s="13" t="str">
        <f t="shared" si="238"/>
        <v/>
      </c>
      <c r="K3288" s="13">
        <v>-5</v>
      </c>
      <c r="P3288" s="6"/>
    </row>
    <row r="3289" spans="1:16" hidden="1" x14ac:dyDescent="0.25">
      <c r="A3289" s="7">
        <v>40680</v>
      </c>
      <c r="B3289" s="8">
        <v>100</v>
      </c>
      <c r="C3289" s="11">
        <v>48</v>
      </c>
      <c r="D3289" s="12">
        <v>47.997999999999998</v>
      </c>
      <c r="E3289" s="9" t="str">
        <f t="shared" si="234"/>
        <v/>
      </c>
      <c r="F3289" s="9" t="str">
        <f t="shared" si="235"/>
        <v/>
      </c>
      <c r="G3289" s="9" t="str">
        <f t="shared" si="236"/>
        <v/>
      </c>
      <c r="H3289" s="13">
        <v>-5</v>
      </c>
      <c r="I3289" s="13" t="str">
        <f t="shared" si="237"/>
        <v/>
      </c>
      <c r="J3289" s="13" t="str">
        <f t="shared" si="238"/>
        <v/>
      </c>
      <c r="K3289" s="13">
        <v>-5</v>
      </c>
      <c r="P3289" s="5"/>
    </row>
    <row r="3290" spans="1:16" hidden="1" x14ac:dyDescent="0.25">
      <c r="A3290" s="7">
        <v>40680</v>
      </c>
      <c r="B3290" s="8">
        <v>200</v>
      </c>
      <c r="C3290" s="11">
        <v>44.83</v>
      </c>
      <c r="D3290" s="12">
        <v>44.826000000000001</v>
      </c>
      <c r="E3290" s="9" t="str">
        <f t="shared" si="234"/>
        <v/>
      </c>
      <c r="F3290" s="9" t="str">
        <f t="shared" si="235"/>
        <v/>
      </c>
      <c r="G3290" s="9" t="str">
        <f t="shared" si="236"/>
        <v/>
      </c>
      <c r="H3290" s="13">
        <v>-5</v>
      </c>
      <c r="I3290" s="13" t="str">
        <f t="shared" si="237"/>
        <v/>
      </c>
      <c r="J3290" s="13" t="str">
        <f t="shared" si="238"/>
        <v/>
      </c>
      <c r="K3290" s="13">
        <v>-5</v>
      </c>
      <c r="P3290" s="6"/>
    </row>
    <row r="3291" spans="1:16" hidden="1" x14ac:dyDescent="0.25">
      <c r="A3291" s="7">
        <v>40680</v>
      </c>
      <c r="B3291" s="8">
        <v>300</v>
      </c>
      <c r="C3291" s="11">
        <v>42.29</v>
      </c>
      <c r="D3291" s="12">
        <v>41.192999999999998</v>
      </c>
      <c r="E3291" s="9" t="str">
        <f t="shared" si="234"/>
        <v/>
      </c>
      <c r="F3291" s="9" t="str">
        <f t="shared" si="235"/>
        <v/>
      </c>
      <c r="G3291" s="9" t="str">
        <f t="shared" si="236"/>
        <v/>
      </c>
      <c r="H3291" s="13">
        <v>-5</v>
      </c>
      <c r="I3291" s="13" t="str">
        <f t="shared" si="237"/>
        <v/>
      </c>
      <c r="J3291" s="13" t="str">
        <f t="shared" si="238"/>
        <v/>
      </c>
      <c r="K3291" s="13">
        <v>-5</v>
      </c>
      <c r="P3291" s="5"/>
    </row>
    <row r="3292" spans="1:16" hidden="1" x14ac:dyDescent="0.25">
      <c r="A3292" s="7">
        <v>40680</v>
      </c>
      <c r="B3292" s="8">
        <v>400</v>
      </c>
      <c r="C3292" s="11">
        <v>43.19</v>
      </c>
      <c r="D3292" s="12">
        <v>43.19</v>
      </c>
      <c r="E3292" s="9" t="str">
        <f t="shared" si="234"/>
        <v/>
      </c>
      <c r="F3292" s="9" t="str">
        <f t="shared" si="235"/>
        <v/>
      </c>
      <c r="G3292" s="9" t="str">
        <f t="shared" si="236"/>
        <v/>
      </c>
      <c r="H3292" s="13">
        <v>-5</v>
      </c>
      <c r="I3292" s="13" t="str">
        <f t="shared" si="237"/>
        <v/>
      </c>
      <c r="J3292" s="13" t="str">
        <f t="shared" si="238"/>
        <v/>
      </c>
      <c r="K3292" s="13">
        <v>-5</v>
      </c>
      <c r="P3292" s="6"/>
    </row>
    <row r="3293" spans="1:16" hidden="1" x14ac:dyDescent="0.25">
      <c r="A3293" s="7">
        <v>40680</v>
      </c>
      <c r="B3293" s="8">
        <v>500</v>
      </c>
      <c r="C3293" s="11">
        <v>49.08</v>
      </c>
      <c r="D3293" s="12">
        <v>49.08</v>
      </c>
      <c r="E3293" s="9" t="str">
        <f t="shared" si="234"/>
        <v/>
      </c>
      <c r="F3293" s="9" t="str">
        <f t="shared" si="235"/>
        <v/>
      </c>
      <c r="G3293" s="9" t="str">
        <f t="shared" si="236"/>
        <v/>
      </c>
      <c r="H3293" s="13">
        <v>-5</v>
      </c>
      <c r="I3293" s="13" t="str">
        <f t="shared" si="237"/>
        <v/>
      </c>
      <c r="J3293" s="13" t="str">
        <f t="shared" si="238"/>
        <v/>
      </c>
      <c r="K3293" s="13">
        <v>-5</v>
      </c>
      <c r="P3293" s="5"/>
    </row>
    <row r="3294" spans="1:16" hidden="1" x14ac:dyDescent="0.25">
      <c r="A3294" s="7">
        <v>40680</v>
      </c>
      <c r="B3294" s="8">
        <v>600</v>
      </c>
      <c r="C3294" s="11">
        <v>53.73</v>
      </c>
      <c r="D3294" s="12">
        <v>53.726999999999997</v>
      </c>
      <c r="E3294" s="9" t="str">
        <f t="shared" si="234"/>
        <v/>
      </c>
      <c r="F3294" s="9" t="str">
        <f t="shared" si="235"/>
        <v/>
      </c>
      <c r="G3294" s="9" t="str">
        <f t="shared" si="236"/>
        <v/>
      </c>
      <c r="H3294" s="13">
        <v>-5</v>
      </c>
      <c r="I3294" s="13" t="str">
        <f t="shared" si="237"/>
        <v/>
      </c>
      <c r="J3294" s="13" t="str">
        <f t="shared" si="238"/>
        <v/>
      </c>
      <c r="K3294" s="13">
        <v>-5</v>
      </c>
      <c r="P3294" s="6"/>
    </row>
    <row r="3295" spans="1:16" hidden="1" x14ac:dyDescent="0.25">
      <c r="A3295" s="7">
        <v>40680</v>
      </c>
      <c r="B3295" s="8">
        <v>700</v>
      </c>
      <c r="C3295" s="11">
        <v>58.98</v>
      </c>
      <c r="D3295" s="12">
        <v>58.984000000000002</v>
      </c>
      <c r="E3295" s="9" t="str">
        <f t="shared" si="234"/>
        <v/>
      </c>
      <c r="F3295" s="9" t="str">
        <f t="shared" si="235"/>
        <v/>
      </c>
      <c r="G3295" s="9" t="str">
        <f t="shared" si="236"/>
        <v/>
      </c>
      <c r="H3295" s="13">
        <v>-5</v>
      </c>
      <c r="I3295" s="13" t="str">
        <f t="shared" si="237"/>
        <v/>
      </c>
      <c r="J3295" s="13" t="str">
        <f t="shared" si="238"/>
        <v/>
      </c>
      <c r="K3295" s="13">
        <v>-5</v>
      </c>
      <c r="P3295" s="5"/>
    </row>
    <row r="3296" spans="1:16" hidden="1" x14ac:dyDescent="0.25">
      <c r="A3296" s="7">
        <v>40680</v>
      </c>
      <c r="B3296" s="8">
        <v>800</v>
      </c>
      <c r="C3296" s="11">
        <v>68.94</v>
      </c>
      <c r="D3296" s="12">
        <v>68.942999999999998</v>
      </c>
      <c r="E3296" s="9" t="str">
        <f t="shared" si="234"/>
        <v/>
      </c>
      <c r="F3296" s="9" t="str">
        <f t="shared" si="235"/>
        <v/>
      </c>
      <c r="G3296" s="9" t="str">
        <f t="shared" si="236"/>
        <v/>
      </c>
      <c r="H3296" s="13">
        <v>-5</v>
      </c>
      <c r="I3296" s="13" t="str">
        <f t="shared" si="237"/>
        <v/>
      </c>
      <c r="J3296" s="13" t="str">
        <f t="shared" si="238"/>
        <v/>
      </c>
      <c r="K3296" s="13">
        <v>-5</v>
      </c>
      <c r="P3296" s="6"/>
    </row>
    <row r="3297" spans="1:16" hidden="1" x14ac:dyDescent="0.25">
      <c r="A3297" s="7">
        <v>40680</v>
      </c>
      <c r="B3297" s="8">
        <v>900</v>
      </c>
      <c r="C3297" s="11">
        <v>69.959999999999994</v>
      </c>
      <c r="D3297" s="12">
        <v>69.962000000000003</v>
      </c>
      <c r="E3297" s="9" t="str">
        <f t="shared" si="234"/>
        <v/>
      </c>
      <c r="F3297" s="9" t="str">
        <f t="shared" si="235"/>
        <v/>
      </c>
      <c r="G3297" s="9" t="str">
        <f t="shared" si="236"/>
        <v/>
      </c>
      <c r="H3297" s="13">
        <v>-5</v>
      </c>
      <c r="I3297" s="13" t="str">
        <f t="shared" si="237"/>
        <v/>
      </c>
      <c r="J3297" s="13" t="str">
        <f t="shared" si="238"/>
        <v/>
      </c>
      <c r="K3297" s="13">
        <v>-5</v>
      </c>
      <c r="P3297" s="5"/>
    </row>
    <row r="3298" spans="1:16" hidden="1" x14ac:dyDescent="0.25">
      <c r="A3298" s="7">
        <v>40680</v>
      </c>
      <c r="B3298" s="8">
        <v>1000</v>
      </c>
      <c r="C3298" s="11">
        <v>71.22</v>
      </c>
      <c r="D3298" s="12">
        <v>71.22</v>
      </c>
      <c r="E3298" s="9" t="str">
        <f t="shared" si="234"/>
        <v/>
      </c>
      <c r="F3298" s="9" t="str">
        <f t="shared" si="235"/>
        <v/>
      </c>
      <c r="G3298" s="9" t="str">
        <f t="shared" si="236"/>
        <v/>
      </c>
      <c r="H3298" s="13">
        <v>-5</v>
      </c>
      <c r="I3298" s="13" t="str">
        <f t="shared" si="237"/>
        <v/>
      </c>
      <c r="J3298" s="13" t="str">
        <f t="shared" si="238"/>
        <v/>
      </c>
      <c r="K3298" s="13">
        <v>-5</v>
      </c>
      <c r="P3298" s="6"/>
    </row>
    <row r="3299" spans="1:16" hidden="1" x14ac:dyDescent="0.25">
      <c r="A3299" s="7">
        <v>40680</v>
      </c>
      <c r="B3299" s="8">
        <v>1100</v>
      </c>
      <c r="C3299" s="11">
        <v>76.180000000000007</v>
      </c>
      <c r="D3299" s="12">
        <v>76.180000000000007</v>
      </c>
      <c r="E3299" s="9" t="str">
        <f t="shared" si="234"/>
        <v/>
      </c>
      <c r="F3299" s="9" t="str">
        <f t="shared" si="235"/>
        <v/>
      </c>
      <c r="G3299" s="9" t="str">
        <f t="shared" si="236"/>
        <v/>
      </c>
      <c r="H3299" s="13">
        <v>-5</v>
      </c>
      <c r="I3299" s="13" t="str">
        <f t="shared" si="237"/>
        <v/>
      </c>
      <c r="J3299" s="13" t="str">
        <f t="shared" si="238"/>
        <v/>
      </c>
      <c r="K3299" s="13">
        <v>-5</v>
      </c>
      <c r="P3299" s="5"/>
    </row>
    <row r="3300" spans="1:16" hidden="1" x14ac:dyDescent="0.25">
      <c r="A3300" s="7">
        <v>40680</v>
      </c>
      <c r="B3300" s="8">
        <v>1200</v>
      </c>
      <c r="C3300" s="11">
        <v>75.45</v>
      </c>
      <c r="D3300" s="12">
        <v>75.453000000000003</v>
      </c>
      <c r="E3300" s="9" t="str">
        <f t="shared" si="234"/>
        <v/>
      </c>
      <c r="F3300" s="9" t="str">
        <f t="shared" si="235"/>
        <v/>
      </c>
      <c r="G3300" s="9" t="str">
        <f t="shared" si="236"/>
        <v/>
      </c>
      <c r="H3300" s="13">
        <v>-5</v>
      </c>
      <c r="I3300" s="13" t="str">
        <f t="shared" si="237"/>
        <v/>
      </c>
      <c r="J3300" s="13" t="str">
        <f t="shared" si="238"/>
        <v/>
      </c>
      <c r="K3300" s="13">
        <v>-5</v>
      </c>
      <c r="P3300" s="6"/>
    </row>
    <row r="3301" spans="1:16" hidden="1" x14ac:dyDescent="0.25">
      <c r="A3301" s="7">
        <v>40680</v>
      </c>
      <c r="B3301" s="8">
        <v>1300</v>
      </c>
      <c r="C3301" s="11">
        <v>71.819999999999993</v>
      </c>
      <c r="D3301" s="12">
        <v>71.822999999999993</v>
      </c>
      <c r="E3301" s="9" t="str">
        <f t="shared" si="234"/>
        <v/>
      </c>
      <c r="F3301" s="9" t="str">
        <f t="shared" si="235"/>
        <v/>
      </c>
      <c r="G3301" s="9" t="str">
        <f t="shared" si="236"/>
        <v/>
      </c>
      <c r="H3301" s="13">
        <v>-5</v>
      </c>
      <c r="I3301" s="13" t="str">
        <f t="shared" si="237"/>
        <v/>
      </c>
      <c r="J3301" s="13" t="str">
        <f t="shared" si="238"/>
        <v/>
      </c>
      <c r="K3301" s="13">
        <v>-5</v>
      </c>
      <c r="P3301" s="5"/>
    </row>
    <row r="3302" spans="1:16" hidden="1" x14ac:dyDescent="0.25">
      <c r="A3302" s="7">
        <v>40680</v>
      </c>
      <c r="B3302" s="8">
        <v>1400</v>
      </c>
      <c r="C3302" s="11">
        <v>71.010000000000005</v>
      </c>
      <c r="D3302" s="12">
        <v>71.010999999999996</v>
      </c>
      <c r="E3302" s="9" t="str">
        <f t="shared" si="234"/>
        <v/>
      </c>
      <c r="F3302" s="9" t="str">
        <f t="shared" si="235"/>
        <v/>
      </c>
      <c r="G3302" s="9" t="str">
        <f t="shared" si="236"/>
        <v/>
      </c>
      <c r="H3302" s="13">
        <v>-5</v>
      </c>
      <c r="I3302" s="13" t="str">
        <f t="shared" si="237"/>
        <v/>
      </c>
      <c r="J3302" s="13" t="str">
        <f t="shared" si="238"/>
        <v/>
      </c>
      <c r="K3302" s="13">
        <v>-5</v>
      </c>
      <c r="P3302" s="6"/>
    </row>
    <row r="3303" spans="1:16" hidden="1" x14ac:dyDescent="0.25">
      <c r="A3303" s="7">
        <v>40680</v>
      </c>
      <c r="B3303" s="8">
        <v>1500</v>
      </c>
      <c r="C3303" s="11">
        <v>69.7</v>
      </c>
      <c r="D3303" s="12">
        <v>69.7</v>
      </c>
      <c r="E3303" s="9" t="str">
        <f t="shared" si="234"/>
        <v/>
      </c>
      <c r="F3303" s="9" t="str">
        <f t="shared" si="235"/>
        <v/>
      </c>
      <c r="G3303" s="9" t="str">
        <f t="shared" si="236"/>
        <v/>
      </c>
      <c r="H3303" s="13">
        <v>-5</v>
      </c>
      <c r="I3303" s="13" t="str">
        <f t="shared" si="237"/>
        <v/>
      </c>
      <c r="J3303" s="13" t="str">
        <f t="shared" si="238"/>
        <v/>
      </c>
      <c r="K3303" s="13">
        <v>-5</v>
      </c>
      <c r="P3303" s="5"/>
    </row>
    <row r="3304" spans="1:16" hidden="1" x14ac:dyDescent="0.25">
      <c r="A3304" s="7">
        <v>40680</v>
      </c>
      <c r="B3304" s="8">
        <v>1600</v>
      </c>
      <c r="C3304" s="11">
        <v>66.92</v>
      </c>
      <c r="D3304" s="12">
        <v>66.923000000000002</v>
      </c>
      <c r="E3304" s="9" t="str">
        <f t="shared" si="234"/>
        <v/>
      </c>
      <c r="F3304" s="9" t="str">
        <f t="shared" si="235"/>
        <v/>
      </c>
      <c r="G3304" s="9" t="str">
        <f t="shared" si="236"/>
        <v/>
      </c>
      <c r="H3304" s="13">
        <v>-5</v>
      </c>
      <c r="I3304" s="13" t="str">
        <f t="shared" si="237"/>
        <v/>
      </c>
      <c r="J3304" s="13" t="str">
        <f t="shared" si="238"/>
        <v/>
      </c>
      <c r="K3304" s="13">
        <v>-5</v>
      </c>
      <c r="P3304" s="6"/>
    </row>
    <row r="3305" spans="1:16" hidden="1" x14ac:dyDescent="0.25">
      <c r="A3305" s="7">
        <v>40680</v>
      </c>
      <c r="B3305" s="8">
        <v>1700</v>
      </c>
      <c r="C3305" s="11">
        <v>68</v>
      </c>
      <c r="D3305" s="12">
        <v>68.004000000000005</v>
      </c>
      <c r="E3305" s="9" t="str">
        <f t="shared" si="234"/>
        <v/>
      </c>
      <c r="F3305" s="9" t="str">
        <f t="shared" si="235"/>
        <v/>
      </c>
      <c r="G3305" s="9" t="str">
        <f t="shared" si="236"/>
        <v/>
      </c>
      <c r="H3305" s="13">
        <v>-5</v>
      </c>
      <c r="I3305" s="13" t="str">
        <f t="shared" si="237"/>
        <v/>
      </c>
      <c r="J3305" s="13" t="str">
        <f t="shared" si="238"/>
        <v/>
      </c>
      <c r="K3305" s="13">
        <v>-5</v>
      </c>
      <c r="P3305" s="5"/>
    </row>
    <row r="3306" spans="1:16" hidden="1" x14ac:dyDescent="0.25">
      <c r="A3306" s="7">
        <v>40680</v>
      </c>
      <c r="B3306" s="8">
        <v>1800</v>
      </c>
      <c r="C3306" s="11">
        <v>69.599999999999994</v>
      </c>
      <c r="D3306" s="12">
        <v>69.599999999999994</v>
      </c>
      <c r="E3306" s="9" t="str">
        <f t="shared" si="234"/>
        <v/>
      </c>
      <c r="F3306" s="9" t="str">
        <f t="shared" si="235"/>
        <v/>
      </c>
      <c r="G3306" s="9" t="str">
        <f t="shared" si="236"/>
        <v/>
      </c>
      <c r="H3306" s="13">
        <v>-5</v>
      </c>
      <c r="I3306" s="13" t="str">
        <f t="shared" si="237"/>
        <v/>
      </c>
      <c r="J3306" s="13" t="str">
        <f t="shared" si="238"/>
        <v/>
      </c>
      <c r="K3306" s="13">
        <v>-5</v>
      </c>
      <c r="P3306" s="6"/>
    </row>
    <row r="3307" spans="1:16" hidden="1" x14ac:dyDescent="0.25">
      <c r="A3307" s="7">
        <v>40680</v>
      </c>
      <c r="B3307" s="8">
        <v>1900</v>
      </c>
      <c r="C3307" s="11">
        <v>69.930000000000007</v>
      </c>
      <c r="D3307" s="12">
        <v>69.927999999999997</v>
      </c>
      <c r="E3307" s="9" t="str">
        <f t="shared" si="234"/>
        <v/>
      </c>
      <c r="F3307" s="9" t="str">
        <f t="shared" si="235"/>
        <v/>
      </c>
      <c r="G3307" s="9" t="str">
        <f t="shared" si="236"/>
        <v/>
      </c>
      <c r="H3307" s="13">
        <v>-5</v>
      </c>
      <c r="I3307" s="13" t="str">
        <f t="shared" si="237"/>
        <v/>
      </c>
      <c r="J3307" s="13" t="str">
        <f t="shared" si="238"/>
        <v/>
      </c>
      <c r="K3307" s="13">
        <v>-5</v>
      </c>
      <c r="P3307" s="5"/>
    </row>
    <row r="3308" spans="1:16" hidden="1" x14ac:dyDescent="0.25">
      <c r="A3308" s="7">
        <v>40680</v>
      </c>
      <c r="B3308" s="8">
        <v>2000</v>
      </c>
      <c r="C3308" s="11">
        <v>68.94</v>
      </c>
      <c r="D3308" s="12">
        <v>64.430000000000007</v>
      </c>
      <c r="E3308" s="9" t="str">
        <f t="shared" si="234"/>
        <v/>
      </c>
      <c r="F3308" s="9" t="str">
        <f t="shared" si="235"/>
        <v/>
      </c>
      <c r="G3308" s="9" t="str">
        <f t="shared" si="236"/>
        <v/>
      </c>
      <c r="H3308" s="13">
        <v>-5</v>
      </c>
      <c r="I3308" s="13" t="str">
        <f t="shared" si="237"/>
        <v/>
      </c>
      <c r="J3308" s="13" t="str">
        <f t="shared" si="238"/>
        <v/>
      </c>
      <c r="K3308" s="13">
        <v>-5</v>
      </c>
      <c r="P3308" s="6"/>
    </row>
    <row r="3309" spans="1:16" hidden="1" x14ac:dyDescent="0.25">
      <c r="A3309" s="7">
        <v>40680</v>
      </c>
      <c r="B3309" s="8">
        <v>2100</v>
      </c>
      <c r="C3309" s="11">
        <v>69.09</v>
      </c>
      <c r="D3309" s="12">
        <v>69.078999999999994</v>
      </c>
      <c r="E3309" s="9" t="str">
        <f t="shared" si="234"/>
        <v/>
      </c>
      <c r="F3309" s="9" t="str">
        <f t="shared" si="235"/>
        <v/>
      </c>
      <c r="G3309" s="9" t="str">
        <f t="shared" si="236"/>
        <v/>
      </c>
      <c r="H3309" s="13">
        <v>-5</v>
      </c>
      <c r="I3309" s="13" t="str">
        <f t="shared" si="237"/>
        <v/>
      </c>
      <c r="J3309" s="13" t="str">
        <f t="shared" si="238"/>
        <v/>
      </c>
      <c r="K3309" s="13">
        <v>-5</v>
      </c>
      <c r="P3309" s="5"/>
    </row>
    <row r="3310" spans="1:16" hidden="1" x14ac:dyDescent="0.25">
      <c r="A3310" s="7">
        <v>40680</v>
      </c>
      <c r="B3310" s="8">
        <v>2200</v>
      </c>
      <c r="C3310" s="11">
        <v>65.98</v>
      </c>
      <c r="D3310" s="12">
        <v>65.980999999999995</v>
      </c>
      <c r="E3310" s="9" t="str">
        <f t="shared" si="234"/>
        <v/>
      </c>
      <c r="F3310" s="9" t="str">
        <f t="shared" si="235"/>
        <v/>
      </c>
      <c r="G3310" s="9" t="str">
        <f t="shared" si="236"/>
        <v/>
      </c>
      <c r="H3310" s="13">
        <v>-5</v>
      </c>
      <c r="I3310" s="13" t="str">
        <f t="shared" si="237"/>
        <v/>
      </c>
      <c r="J3310" s="13" t="str">
        <f t="shared" si="238"/>
        <v/>
      </c>
      <c r="K3310" s="13">
        <v>-5</v>
      </c>
      <c r="P3310" s="6"/>
    </row>
    <row r="3311" spans="1:16" hidden="1" x14ac:dyDescent="0.25">
      <c r="A3311" s="7">
        <v>40680</v>
      </c>
      <c r="B3311" s="8">
        <v>2300</v>
      </c>
      <c r="C3311" s="11">
        <v>54.57</v>
      </c>
      <c r="D3311" s="12">
        <v>54.564999999999998</v>
      </c>
      <c r="E3311" s="9">
        <f t="shared" si="234"/>
        <v>62.351666666666667</v>
      </c>
      <c r="F3311" s="9">
        <f t="shared" si="235"/>
        <v>62.117916666666652</v>
      </c>
      <c r="G3311" s="9">
        <f t="shared" si="236"/>
        <v>0.23375000000001478</v>
      </c>
      <c r="H3311" s="13">
        <v>-5</v>
      </c>
      <c r="I3311" s="13">
        <f t="shared" si="237"/>
        <v>5.2337500000000148</v>
      </c>
      <c r="J3311" s="13">
        <f t="shared" si="238"/>
        <v>1256.1000000000035</v>
      </c>
      <c r="K3311" s="13">
        <v>-5</v>
      </c>
      <c r="P3311" s="5"/>
    </row>
    <row r="3312" spans="1:16" hidden="1" x14ac:dyDescent="0.25">
      <c r="A3312" s="7">
        <v>40681</v>
      </c>
      <c r="B3312" s="8">
        <v>0</v>
      </c>
      <c r="C3312" s="11">
        <v>51.31</v>
      </c>
      <c r="D3312" s="12">
        <v>51.305999999999997</v>
      </c>
      <c r="E3312" s="9" t="str">
        <f t="shared" si="234"/>
        <v/>
      </c>
      <c r="F3312" s="9" t="str">
        <f t="shared" si="235"/>
        <v/>
      </c>
      <c r="G3312" s="9" t="str">
        <f t="shared" si="236"/>
        <v/>
      </c>
      <c r="H3312" s="13">
        <v>-5</v>
      </c>
      <c r="I3312" s="13" t="str">
        <f t="shared" si="237"/>
        <v/>
      </c>
      <c r="J3312" s="13" t="str">
        <f t="shared" si="238"/>
        <v/>
      </c>
      <c r="K3312" s="13">
        <v>-5</v>
      </c>
      <c r="P3312" s="6"/>
    </row>
    <row r="3313" spans="1:16" hidden="1" x14ac:dyDescent="0.25">
      <c r="A3313" s="7">
        <v>40681</v>
      </c>
      <c r="B3313" s="8">
        <v>100</v>
      </c>
      <c r="C3313" s="11">
        <v>49.8</v>
      </c>
      <c r="D3313" s="12">
        <v>49.8</v>
      </c>
      <c r="E3313" s="9" t="str">
        <f t="shared" ref="E3313:E3376" si="239">IF(A3313=A3314,"",AVERAGE(C3290:C3313))</f>
        <v/>
      </c>
      <c r="F3313" s="9" t="str">
        <f t="shared" ref="F3313:F3376" si="240">IF(A3313=A3314,"",AVERAGE(D3290:D3313))</f>
        <v/>
      </c>
      <c r="G3313" s="9" t="str">
        <f t="shared" ref="G3313:G3376" si="241">IF(A3313=A3314,"",E3313-F3313)</f>
        <v/>
      </c>
      <c r="H3313" s="13">
        <v>-5</v>
      </c>
      <c r="I3313" s="13" t="str">
        <f t="shared" si="237"/>
        <v/>
      </c>
      <c r="J3313" s="13" t="str">
        <f t="shared" si="238"/>
        <v/>
      </c>
      <c r="K3313" s="13">
        <v>-5</v>
      </c>
      <c r="P3313" s="5"/>
    </row>
    <row r="3314" spans="1:16" hidden="1" x14ac:dyDescent="0.25">
      <c r="A3314" s="7">
        <v>40681</v>
      </c>
      <c r="B3314" s="8">
        <v>200</v>
      </c>
      <c r="C3314" s="11">
        <v>48.68</v>
      </c>
      <c r="D3314" s="12">
        <v>48.679000000000002</v>
      </c>
      <c r="E3314" s="9" t="str">
        <f t="shared" si="239"/>
        <v/>
      </c>
      <c r="F3314" s="9" t="str">
        <f t="shared" si="240"/>
        <v/>
      </c>
      <c r="G3314" s="9" t="str">
        <f t="shared" si="241"/>
        <v/>
      </c>
      <c r="H3314" s="13">
        <v>-5</v>
      </c>
      <c r="I3314" s="13" t="str">
        <f t="shared" si="237"/>
        <v/>
      </c>
      <c r="J3314" s="13" t="str">
        <f t="shared" si="238"/>
        <v/>
      </c>
      <c r="K3314" s="13">
        <v>-5</v>
      </c>
      <c r="P3314" s="6"/>
    </row>
    <row r="3315" spans="1:16" hidden="1" x14ac:dyDescent="0.25">
      <c r="A3315" s="7">
        <v>40681</v>
      </c>
      <c r="B3315" s="8">
        <v>300</v>
      </c>
      <c r="C3315" s="11">
        <v>48.37</v>
      </c>
      <c r="D3315" s="12">
        <v>41.500999999999998</v>
      </c>
      <c r="E3315" s="9" t="str">
        <f t="shared" si="239"/>
        <v/>
      </c>
      <c r="F3315" s="9" t="str">
        <f t="shared" si="240"/>
        <v/>
      </c>
      <c r="G3315" s="9" t="str">
        <f t="shared" si="241"/>
        <v/>
      </c>
      <c r="H3315" s="13">
        <v>-5</v>
      </c>
      <c r="I3315" s="13" t="str">
        <f t="shared" si="237"/>
        <v/>
      </c>
      <c r="J3315" s="13" t="str">
        <f t="shared" si="238"/>
        <v/>
      </c>
      <c r="K3315" s="13">
        <v>-5</v>
      </c>
      <c r="P3315" s="5"/>
    </row>
    <row r="3316" spans="1:16" hidden="1" x14ac:dyDescent="0.25">
      <c r="A3316" s="7">
        <v>40681</v>
      </c>
      <c r="B3316" s="8">
        <v>400</v>
      </c>
      <c r="C3316" s="11">
        <v>48.73</v>
      </c>
      <c r="D3316" s="12">
        <v>36.933</v>
      </c>
      <c r="E3316" s="9" t="str">
        <f t="shared" si="239"/>
        <v/>
      </c>
      <c r="F3316" s="9" t="str">
        <f t="shared" si="240"/>
        <v/>
      </c>
      <c r="G3316" s="9" t="str">
        <f t="shared" si="241"/>
        <v/>
      </c>
      <c r="H3316" s="13">
        <v>-5</v>
      </c>
      <c r="I3316" s="13" t="str">
        <f t="shared" si="237"/>
        <v/>
      </c>
      <c r="J3316" s="13" t="str">
        <f t="shared" si="238"/>
        <v/>
      </c>
      <c r="K3316" s="13">
        <v>-5</v>
      </c>
      <c r="P3316" s="6"/>
    </row>
    <row r="3317" spans="1:16" hidden="1" x14ac:dyDescent="0.25">
      <c r="A3317" s="7">
        <v>40681</v>
      </c>
      <c r="B3317" s="8">
        <v>500</v>
      </c>
      <c r="C3317" s="11">
        <v>49.94</v>
      </c>
      <c r="D3317" s="12">
        <v>45.079000000000001</v>
      </c>
      <c r="E3317" s="9" t="str">
        <f t="shared" si="239"/>
        <v/>
      </c>
      <c r="F3317" s="9" t="str">
        <f t="shared" si="240"/>
        <v/>
      </c>
      <c r="G3317" s="9" t="str">
        <f t="shared" si="241"/>
        <v/>
      </c>
      <c r="H3317" s="13">
        <v>-5</v>
      </c>
      <c r="I3317" s="13" t="str">
        <f t="shared" si="237"/>
        <v/>
      </c>
      <c r="J3317" s="13" t="str">
        <f t="shared" si="238"/>
        <v/>
      </c>
      <c r="K3317" s="13">
        <v>-5</v>
      </c>
      <c r="P3317" s="5"/>
    </row>
    <row r="3318" spans="1:16" hidden="1" x14ac:dyDescent="0.25">
      <c r="A3318" s="7">
        <v>40681</v>
      </c>
      <c r="B3318" s="8">
        <v>600</v>
      </c>
      <c r="C3318" s="11">
        <v>57.56</v>
      </c>
      <c r="D3318" s="12">
        <v>56.186999999999998</v>
      </c>
      <c r="E3318" s="9" t="str">
        <f t="shared" si="239"/>
        <v/>
      </c>
      <c r="F3318" s="9" t="str">
        <f t="shared" si="240"/>
        <v/>
      </c>
      <c r="G3318" s="9" t="str">
        <f t="shared" si="241"/>
        <v/>
      </c>
      <c r="H3318" s="13">
        <v>-5</v>
      </c>
      <c r="I3318" s="13" t="str">
        <f t="shared" si="237"/>
        <v/>
      </c>
      <c r="J3318" s="13" t="str">
        <f t="shared" si="238"/>
        <v/>
      </c>
      <c r="K3318" s="13">
        <v>-5</v>
      </c>
      <c r="P3318" s="6"/>
    </row>
    <row r="3319" spans="1:16" hidden="1" x14ac:dyDescent="0.25">
      <c r="A3319" s="7">
        <v>40681</v>
      </c>
      <c r="B3319" s="8">
        <v>700</v>
      </c>
      <c r="C3319" s="11">
        <v>69.67</v>
      </c>
      <c r="D3319" s="12">
        <v>69.67</v>
      </c>
      <c r="E3319" s="9" t="str">
        <f t="shared" si="239"/>
        <v/>
      </c>
      <c r="F3319" s="9" t="str">
        <f t="shared" si="240"/>
        <v/>
      </c>
      <c r="G3319" s="9" t="str">
        <f t="shared" si="241"/>
        <v/>
      </c>
      <c r="H3319" s="13">
        <v>-5</v>
      </c>
      <c r="I3319" s="13" t="str">
        <f t="shared" si="237"/>
        <v/>
      </c>
      <c r="J3319" s="13" t="str">
        <f t="shared" si="238"/>
        <v/>
      </c>
      <c r="K3319" s="13">
        <v>-5</v>
      </c>
      <c r="P3319" s="5"/>
    </row>
    <row r="3320" spans="1:16" hidden="1" x14ac:dyDescent="0.25">
      <c r="A3320" s="7">
        <v>40681</v>
      </c>
      <c r="B3320" s="8">
        <v>800</v>
      </c>
      <c r="C3320" s="11">
        <v>73.58</v>
      </c>
      <c r="D3320" s="12">
        <v>73.578000000000003</v>
      </c>
      <c r="E3320" s="9" t="str">
        <f t="shared" si="239"/>
        <v/>
      </c>
      <c r="F3320" s="9" t="str">
        <f t="shared" si="240"/>
        <v/>
      </c>
      <c r="G3320" s="9" t="str">
        <f t="shared" si="241"/>
        <v/>
      </c>
      <c r="H3320" s="13">
        <v>-5</v>
      </c>
      <c r="I3320" s="13" t="str">
        <f t="shared" si="237"/>
        <v/>
      </c>
      <c r="J3320" s="13" t="str">
        <f t="shared" si="238"/>
        <v/>
      </c>
      <c r="K3320" s="13">
        <v>-5</v>
      </c>
      <c r="P3320" s="6"/>
    </row>
    <row r="3321" spans="1:16" hidden="1" x14ac:dyDescent="0.25">
      <c r="A3321" s="7">
        <v>40681</v>
      </c>
      <c r="B3321" s="8">
        <v>900</v>
      </c>
      <c r="C3321" s="11">
        <v>72.180000000000007</v>
      </c>
      <c r="D3321" s="12">
        <v>72.179000000000002</v>
      </c>
      <c r="E3321" s="9" t="str">
        <f t="shared" si="239"/>
        <v/>
      </c>
      <c r="F3321" s="9" t="str">
        <f t="shared" si="240"/>
        <v/>
      </c>
      <c r="G3321" s="9" t="str">
        <f t="shared" si="241"/>
        <v/>
      </c>
      <c r="H3321" s="13">
        <v>-5</v>
      </c>
      <c r="I3321" s="13" t="str">
        <f t="shared" ref="I3321:I3384" si="242">IF(A3321=A3322,"",MAX(G3321-H3321,0))</f>
        <v/>
      </c>
      <c r="J3321" s="13" t="str">
        <f t="shared" ref="J3321:J3384" si="243">IF(A3321=A3322,"",I3321*10*24)</f>
        <v/>
      </c>
      <c r="K3321" s="13">
        <v>-5</v>
      </c>
      <c r="P3321" s="5"/>
    </row>
    <row r="3322" spans="1:16" hidden="1" x14ac:dyDescent="0.25">
      <c r="A3322" s="7">
        <v>40681</v>
      </c>
      <c r="B3322" s="8">
        <v>1000</v>
      </c>
      <c r="C3322" s="11">
        <v>69.930000000000007</v>
      </c>
      <c r="D3322" s="12">
        <v>69.924999999999997</v>
      </c>
      <c r="E3322" s="9" t="str">
        <f t="shared" si="239"/>
        <v/>
      </c>
      <c r="F3322" s="9" t="str">
        <f t="shared" si="240"/>
        <v/>
      </c>
      <c r="G3322" s="9" t="str">
        <f t="shared" si="241"/>
        <v/>
      </c>
      <c r="H3322" s="13">
        <v>-5</v>
      </c>
      <c r="I3322" s="13" t="str">
        <f t="shared" si="242"/>
        <v/>
      </c>
      <c r="J3322" s="13" t="str">
        <f t="shared" si="243"/>
        <v/>
      </c>
      <c r="K3322" s="13">
        <v>-5</v>
      </c>
      <c r="P3322" s="6"/>
    </row>
    <row r="3323" spans="1:16" hidden="1" x14ac:dyDescent="0.25">
      <c r="A3323" s="7">
        <v>40681</v>
      </c>
      <c r="B3323" s="8">
        <v>1100</v>
      </c>
      <c r="C3323" s="11">
        <v>69.989999999999995</v>
      </c>
      <c r="D3323" s="12">
        <v>69.994</v>
      </c>
      <c r="E3323" s="9" t="str">
        <f t="shared" si="239"/>
        <v/>
      </c>
      <c r="F3323" s="9" t="str">
        <f t="shared" si="240"/>
        <v/>
      </c>
      <c r="G3323" s="9" t="str">
        <f t="shared" si="241"/>
        <v/>
      </c>
      <c r="H3323" s="13">
        <v>-5</v>
      </c>
      <c r="I3323" s="13" t="str">
        <f t="shared" si="242"/>
        <v/>
      </c>
      <c r="J3323" s="13" t="str">
        <f t="shared" si="243"/>
        <v/>
      </c>
      <c r="K3323" s="13">
        <v>-5</v>
      </c>
      <c r="P3323" s="5"/>
    </row>
    <row r="3324" spans="1:16" hidden="1" x14ac:dyDescent="0.25">
      <c r="A3324" s="7">
        <v>40681</v>
      </c>
      <c r="B3324" s="8">
        <v>1200</v>
      </c>
      <c r="C3324" s="11">
        <v>66.03</v>
      </c>
      <c r="D3324" s="12">
        <v>66.028999999999996</v>
      </c>
      <c r="E3324" s="9" t="str">
        <f t="shared" si="239"/>
        <v/>
      </c>
      <c r="F3324" s="9" t="str">
        <f t="shared" si="240"/>
        <v/>
      </c>
      <c r="G3324" s="9" t="str">
        <f t="shared" si="241"/>
        <v/>
      </c>
      <c r="H3324" s="13">
        <v>-5</v>
      </c>
      <c r="I3324" s="13" t="str">
        <f t="shared" si="242"/>
        <v/>
      </c>
      <c r="J3324" s="13" t="str">
        <f t="shared" si="243"/>
        <v/>
      </c>
      <c r="K3324" s="13">
        <v>-5</v>
      </c>
      <c r="P3324" s="6"/>
    </row>
    <row r="3325" spans="1:16" hidden="1" x14ac:dyDescent="0.25">
      <c r="A3325" s="7">
        <v>40681</v>
      </c>
      <c r="B3325" s="8">
        <v>1300</v>
      </c>
      <c r="C3325" s="11">
        <v>64.930000000000007</v>
      </c>
      <c r="D3325" s="12">
        <v>64.930000000000007</v>
      </c>
      <c r="E3325" s="9" t="str">
        <f t="shared" si="239"/>
        <v/>
      </c>
      <c r="F3325" s="9" t="str">
        <f t="shared" si="240"/>
        <v/>
      </c>
      <c r="G3325" s="9" t="str">
        <f t="shared" si="241"/>
        <v/>
      </c>
      <c r="H3325" s="13">
        <v>-5</v>
      </c>
      <c r="I3325" s="13" t="str">
        <f t="shared" si="242"/>
        <v/>
      </c>
      <c r="J3325" s="13" t="str">
        <f t="shared" si="243"/>
        <v/>
      </c>
      <c r="K3325" s="13">
        <v>-5</v>
      </c>
      <c r="P3325" s="5"/>
    </row>
    <row r="3326" spans="1:16" hidden="1" x14ac:dyDescent="0.25">
      <c r="A3326" s="7">
        <v>40681</v>
      </c>
      <c r="B3326" s="8">
        <v>1400</v>
      </c>
      <c r="C3326" s="11">
        <v>65.31</v>
      </c>
      <c r="D3326" s="12">
        <v>65.305000000000007</v>
      </c>
      <c r="E3326" s="9" t="str">
        <f t="shared" si="239"/>
        <v/>
      </c>
      <c r="F3326" s="9" t="str">
        <f t="shared" si="240"/>
        <v/>
      </c>
      <c r="G3326" s="9" t="str">
        <f t="shared" si="241"/>
        <v/>
      </c>
      <c r="H3326" s="13">
        <v>-5</v>
      </c>
      <c r="I3326" s="13" t="str">
        <f t="shared" si="242"/>
        <v/>
      </c>
      <c r="J3326" s="13" t="str">
        <f t="shared" si="243"/>
        <v/>
      </c>
      <c r="K3326" s="13">
        <v>-5</v>
      </c>
      <c r="P3326" s="6"/>
    </row>
    <row r="3327" spans="1:16" hidden="1" x14ac:dyDescent="0.25">
      <c r="A3327" s="7">
        <v>40681</v>
      </c>
      <c r="B3327" s="8">
        <v>1500</v>
      </c>
      <c r="C3327" s="11">
        <v>63.27</v>
      </c>
      <c r="D3327" s="12">
        <v>63.271000000000001</v>
      </c>
      <c r="E3327" s="9" t="str">
        <f t="shared" si="239"/>
        <v/>
      </c>
      <c r="F3327" s="9" t="str">
        <f t="shared" si="240"/>
        <v/>
      </c>
      <c r="G3327" s="9" t="str">
        <f t="shared" si="241"/>
        <v/>
      </c>
      <c r="H3327" s="13">
        <v>-5</v>
      </c>
      <c r="I3327" s="13" t="str">
        <f t="shared" si="242"/>
        <v/>
      </c>
      <c r="J3327" s="13" t="str">
        <f t="shared" si="243"/>
        <v/>
      </c>
      <c r="K3327" s="13">
        <v>-5</v>
      </c>
      <c r="P3327" s="5"/>
    </row>
    <row r="3328" spans="1:16" hidden="1" x14ac:dyDescent="0.25">
      <c r="A3328" s="7">
        <v>40681</v>
      </c>
      <c r="B3328" s="8">
        <v>1600</v>
      </c>
      <c r="C3328" s="11">
        <v>62.5</v>
      </c>
      <c r="D3328" s="12">
        <v>62.5</v>
      </c>
      <c r="E3328" s="9" t="str">
        <f t="shared" si="239"/>
        <v/>
      </c>
      <c r="F3328" s="9" t="str">
        <f t="shared" si="240"/>
        <v/>
      </c>
      <c r="G3328" s="9" t="str">
        <f t="shared" si="241"/>
        <v/>
      </c>
      <c r="H3328" s="13">
        <v>-5</v>
      </c>
      <c r="I3328" s="13" t="str">
        <f t="shared" si="242"/>
        <v/>
      </c>
      <c r="J3328" s="13" t="str">
        <f t="shared" si="243"/>
        <v/>
      </c>
      <c r="K3328" s="13">
        <v>-5</v>
      </c>
      <c r="P3328" s="6"/>
    </row>
    <row r="3329" spans="1:16" hidden="1" x14ac:dyDescent="0.25">
      <c r="A3329" s="7">
        <v>40681</v>
      </c>
      <c r="B3329" s="8">
        <v>1700</v>
      </c>
      <c r="C3329" s="11">
        <v>64.959999999999994</v>
      </c>
      <c r="D3329" s="12">
        <v>64.959999999999994</v>
      </c>
      <c r="E3329" s="9" t="str">
        <f t="shared" si="239"/>
        <v/>
      </c>
      <c r="F3329" s="9" t="str">
        <f t="shared" si="240"/>
        <v/>
      </c>
      <c r="G3329" s="9" t="str">
        <f t="shared" si="241"/>
        <v/>
      </c>
      <c r="H3329" s="13">
        <v>-5</v>
      </c>
      <c r="I3329" s="13" t="str">
        <f t="shared" si="242"/>
        <v/>
      </c>
      <c r="J3329" s="13" t="str">
        <f t="shared" si="243"/>
        <v/>
      </c>
      <c r="K3329" s="13">
        <v>-5</v>
      </c>
      <c r="P3329" s="5"/>
    </row>
    <row r="3330" spans="1:16" hidden="1" x14ac:dyDescent="0.25">
      <c r="A3330" s="7">
        <v>40681</v>
      </c>
      <c r="B3330" s="8">
        <v>1800</v>
      </c>
      <c r="C3330" s="11">
        <v>65.37</v>
      </c>
      <c r="D3330" s="12">
        <v>65.367000000000004</v>
      </c>
      <c r="E3330" s="9" t="str">
        <f t="shared" si="239"/>
        <v/>
      </c>
      <c r="F3330" s="9" t="str">
        <f t="shared" si="240"/>
        <v/>
      </c>
      <c r="G3330" s="9" t="str">
        <f t="shared" si="241"/>
        <v/>
      </c>
      <c r="H3330" s="13">
        <v>-5</v>
      </c>
      <c r="I3330" s="13" t="str">
        <f t="shared" si="242"/>
        <v/>
      </c>
      <c r="J3330" s="13" t="str">
        <f t="shared" si="243"/>
        <v/>
      </c>
      <c r="K3330" s="13">
        <v>-5</v>
      </c>
      <c r="P3330" s="6"/>
    </row>
    <row r="3331" spans="1:16" hidden="1" x14ac:dyDescent="0.25">
      <c r="A3331" s="7">
        <v>40681</v>
      </c>
      <c r="B3331" s="8">
        <v>1900</v>
      </c>
      <c r="C3331" s="11">
        <v>66.06</v>
      </c>
      <c r="D3331" s="12">
        <v>66.063000000000002</v>
      </c>
      <c r="E3331" s="9" t="str">
        <f t="shared" si="239"/>
        <v/>
      </c>
      <c r="F3331" s="9" t="str">
        <f t="shared" si="240"/>
        <v/>
      </c>
      <c r="G3331" s="9" t="str">
        <f t="shared" si="241"/>
        <v/>
      </c>
      <c r="H3331" s="13">
        <v>-5</v>
      </c>
      <c r="I3331" s="13" t="str">
        <f t="shared" si="242"/>
        <v/>
      </c>
      <c r="J3331" s="13" t="str">
        <f t="shared" si="243"/>
        <v/>
      </c>
      <c r="K3331" s="13">
        <v>-5</v>
      </c>
      <c r="P3331" s="5"/>
    </row>
    <row r="3332" spans="1:16" hidden="1" x14ac:dyDescent="0.25">
      <c r="A3332" s="7">
        <v>40681</v>
      </c>
      <c r="B3332" s="8">
        <v>2000</v>
      </c>
      <c r="C3332" s="11">
        <v>68.349999999999994</v>
      </c>
      <c r="D3332" s="12">
        <v>58.491</v>
      </c>
      <c r="E3332" s="9" t="str">
        <f t="shared" si="239"/>
        <v/>
      </c>
      <c r="F3332" s="9" t="str">
        <f t="shared" si="240"/>
        <v/>
      </c>
      <c r="G3332" s="9" t="str">
        <f t="shared" si="241"/>
        <v/>
      </c>
      <c r="H3332" s="13">
        <v>-5</v>
      </c>
      <c r="I3332" s="13" t="str">
        <f t="shared" si="242"/>
        <v/>
      </c>
      <c r="J3332" s="13" t="str">
        <f t="shared" si="243"/>
        <v/>
      </c>
      <c r="K3332" s="13">
        <v>-5</v>
      </c>
      <c r="P3332" s="6"/>
    </row>
    <row r="3333" spans="1:16" hidden="1" x14ac:dyDescent="0.25">
      <c r="A3333" s="7">
        <v>40681</v>
      </c>
      <c r="B3333" s="8">
        <v>2100</v>
      </c>
      <c r="C3333" s="11">
        <v>63.97</v>
      </c>
      <c r="D3333" s="12">
        <v>61.194000000000003</v>
      </c>
      <c r="E3333" s="9" t="str">
        <f t="shared" si="239"/>
        <v/>
      </c>
      <c r="F3333" s="9" t="str">
        <f t="shared" si="240"/>
        <v/>
      </c>
      <c r="G3333" s="9" t="str">
        <f t="shared" si="241"/>
        <v/>
      </c>
      <c r="H3333" s="13">
        <v>-5</v>
      </c>
      <c r="I3333" s="13" t="str">
        <f t="shared" si="242"/>
        <v/>
      </c>
      <c r="J3333" s="13" t="str">
        <f t="shared" si="243"/>
        <v/>
      </c>
      <c r="K3333" s="13">
        <v>-5</v>
      </c>
      <c r="P3333" s="5"/>
    </row>
    <row r="3334" spans="1:16" hidden="1" x14ac:dyDescent="0.25">
      <c r="A3334" s="7">
        <v>40681</v>
      </c>
      <c r="B3334" s="8">
        <v>2200</v>
      </c>
      <c r="C3334" s="11">
        <v>58.97</v>
      </c>
      <c r="D3334" s="12">
        <v>58.968000000000004</v>
      </c>
      <c r="E3334" s="9" t="str">
        <f t="shared" si="239"/>
        <v/>
      </c>
      <c r="F3334" s="9" t="str">
        <f t="shared" si="240"/>
        <v/>
      </c>
      <c r="G3334" s="9" t="str">
        <f t="shared" si="241"/>
        <v/>
      </c>
      <c r="H3334" s="13">
        <v>-5</v>
      </c>
      <c r="I3334" s="13" t="str">
        <f t="shared" si="242"/>
        <v/>
      </c>
      <c r="J3334" s="13" t="str">
        <f t="shared" si="243"/>
        <v/>
      </c>
      <c r="K3334" s="13">
        <v>-5</v>
      </c>
      <c r="P3334" s="6"/>
    </row>
    <row r="3335" spans="1:16" hidden="1" x14ac:dyDescent="0.25">
      <c r="A3335" s="7">
        <v>40681</v>
      </c>
      <c r="B3335" s="8">
        <v>2300</v>
      </c>
      <c r="C3335" s="11">
        <v>52.9</v>
      </c>
      <c r="D3335" s="12">
        <v>52.895000000000003</v>
      </c>
      <c r="E3335" s="9">
        <f t="shared" si="239"/>
        <v>61.348333333333336</v>
      </c>
      <c r="F3335" s="9">
        <f t="shared" si="240"/>
        <v>59.783500000000004</v>
      </c>
      <c r="G3335" s="9">
        <f t="shared" si="241"/>
        <v>1.5648333333333326</v>
      </c>
      <c r="H3335" s="13">
        <v>-5</v>
      </c>
      <c r="I3335" s="13">
        <f t="shared" si="242"/>
        <v>6.5648333333333326</v>
      </c>
      <c r="J3335" s="13">
        <f t="shared" si="243"/>
        <v>1575.56</v>
      </c>
      <c r="K3335" s="13">
        <v>-5</v>
      </c>
      <c r="P3335" s="5"/>
    </row>
    <row r="3336" spans="1:16" hidden="1" x14ac:dyDescent="0.25">
      <c r="A3336" s="7">
        <v>40682</v>
      </c>
      <c r="B3336" s="8">
        <v>0</v>
      </c>
      <c r="C3336" s="11">
        <v>49.93</v>
      </c>
      <c r="D3336" s="12">
        <v>49.933999999999997</v>
      </c>
      <c r="E3336" s="9" t="str">
        <f t="shared" si="239"/>
        <v/>
      </c>
      <c r="F3336" s="9" t="str">
        <f t="shared" si="240"/>
        <v/>
      </c>
      <c r="G3336" s="9" t="str">
        <f t="shared" si="241"/>
        <v/>
      </c>
      <c r="H3336" s="13">
        <v>-5</v>
      </c>
      <c r="I3336" s="13" t="str">
        <f t="shared" si="242"/>
        <v/>
      </c>
      <c r="J3336" s="13" t="str">
        <f t="shared" si="243"/>
        <v/>
      </c>
      <c r="K3336" s="13">
        <v>-5</v>
      </c>
      <c r="P3336" s="6"/>
    </row>
    <row r="3337" spans="1:16" hidden="1" x14ac:dyDescent="0.25">
      <c r="A3337" s="7">
        <v>40682</v>
      </c>
      <c r="B3337" s="8">
        <v>100</v>
      </c>
      <c r="C3337" s="11">
        <v>47.9</v>
      </c>
      <c r="D3337" s="12">
        <v>47.899000000000001</v>
      </c>
      <c r="E3337" s="9" t="str">
        <f t="shared" si="239"/>
        <v/>
      </c>
      <c r="F3337" s="9" t="str">
        <f t="shared" si="240"/>
        <v/>
      </c>
      <c r="G3337" s="9" t="str">
        <f t="shared" si="241"/>
        <v/>
      </c>
      <c r="H3337" s="13">
        <v>-5</v>
      </c>
      <c r="I3337" s="13" t="str">
        <f t="shared" si="242"/>
        <v/>
      </c>
      <c r="J3337" s="13" t="str">
        <f t="shared" si="243"/>
        <v/>
      </c>
      <c r="K3337" s="13">
        <v>-5</v>
      </c>
      <c r="P3337" s="5"/>
    </row>
    <row r="3338" spans="1:16" hidden="1" x14ac:dyDescent="0.25">
      <c r="A3338" s="7">
        <v>40682</v>
      </c>
      <c r="B3338" s="8">
        <v>200</v>
      </c>
      <c r="C3338" s="11">
        <v>47.75</v>
      </c>
      <c r="D3338" s="12">
        <v>41.805999999999997</v>
      </c>
      <c r="E3338" s="9" t="str">
        <f t="shared" si="239"/>
        <v/>
      </c>
      <c r="F3338" s="9" t="str">
        <f t="shared" si="240"/>
        <v/>
      </c>
      <c r="G3338" s="9" t="str">
        <f t="shared" si="241"/>
        <v/>
      </c>
      <c r="H3338" s="13">
        <v>-5</v>
      </c>
      <c r="I3338" s="13" t="str">
        <f t="shared" si="242"/>
        <v/>
      </c>
      <c r="J3338" s="13" t="str">
        <f t="shared" si="243"/>
        <v/>
      </c>
      <c r="K3338" s="13">
        <v>-5</v>
      </c>
      <c r="P3338" s="6"/>
    </row>
    <row r="3339" spans="1:16" hidden="1" x14ac:dyDescent="0.25">
      <c r="A3339" s="7">
        <v>40682</v>
      </c>
      <c r="B3339" s="8">
        <v>300</v>
      </c>
      <c r="C3339" s="11">
        <v>47.38</v>
      </c>
      <c r="D3339" s="12">
        <v>39.057000000000002</v>
      </c>
      <c r="E3339" s="9" t="str">
        <f t="shared" si="239"/>
        <v/>
      </c>
      <c r="F3339" s="9" t="str">
        <f t="shared" si="240"/>
        <v/>
      </c>
      <c r="G3339" s="9" t="str">
        <f t="shared" si="241"/>
        <v/>
      </c>
      <c r="H3339" s="13">
        <v>-5</v>
      </c>
      <c r="I3339" s="13" t="str">
        <f t="shared" si="242"/>
        <v/>
      </c>
      <c r="J3339" s="13" t="str">
        <f t="shared" si="243"/>
        <v/>
      </c>
      <c r="K3339" s="13">
        <v>-5</v>
      </c>
      <c r="P3339" s="5"/>
    </row>
    <row r="3340" spans="1:16" hidden="1" x14ac:dyDescent="0.25">
      <c r="A3340" s="7">
        <v>40682</v>
      </c>
      <c r="B3340" s="8">
        <v>400</v>
      </c>
      <c r="C3340" s="11">
        <v>47.1</v>
      </c>
      <c r="D3340" s="12">
        <v>38.664000000000001</v>
      </c>
      <c r="E3340" s="9" t="str">
        <f t="shared" si="239"/>
        <v/>
      </c>
      <c r="F3340" s="9" t="str">
        <f t="shared" si="240"/>
        <v/>
      </c>
      <c r="G3340" s="9" t="str">
        <f t="shared" si="241"/>
        <v/>
      </c>
      <c r="H3340" s="13">
        <v>-5</v>
      </c>
      <c r="I3340" s="13" t="str">
        <f t="shared" si="242"/>
        <v/>
      </c>
      <c r="J3340" s="13" t="str">
        <f t="shared" si="243"/>
        <v/>
      </c>
      <c r="K3340" s="13">
        <v>-5</v>
      </c>
      <c r="P3340" s="6"/>
    </row>
    <row r="3341" spans="1:16" hidden="1" x14ac:dyDescent="0.25">
      <c r="A3341" s="7">
        <v>40682</v>
      </c>
      <c r="B3341" s="8">
        <v>500</v>
      </c>
      <c r="C3341" s="11">
        <v>47.86</v>
      </c>
      <c r="D3341" s="12">
        <v>41.8</v>
      </c>
      <c r="E3341" s="9" t="str">
        <f t="shared" si="239"/>
        <v/>
      </c>
      <c r="F3341" s="9" t="str">
        <f t="shared" si="240"/>
        <v/>
      </c>
      <c r="G3341" s="9" t="str">
        <f t="shared" si="241"/>
        <v/>
      </c>
      <c r="H3341" s="13">
        <v>-5</v>
      </c>
      <c r="I3341" s="13" t="str">
        <f t="shared" si="242"/>
        <v/>
      </c>
      <c r="J3341" s="13" t="str">
        <f t="shared" si="243"/>
        <v/>
      </c>
      <c r="K3341" s="13">
        <v>-5</v>
      </c>
      <c r="P3341" s="5"/>
    </row>
    <row r="3342" spans="1:16" hidden="1" x14ac:dyDescent="0.25">
      <c r="A3342" s="7">
        <v>40682</v>
      </c>
      <c r="B3342" s="8">
        <v>600</v>
      </c>
      <c r="C3342" s="11">
        <v>53.89</v>
      </c>
      <c r="D3342" s="12">
        <v>49.808</v>
      </c>
      <c r="E3342" s="9" t="str">
        <f t="shared" si="239"/>
        <v/>
      </c>
      <c r="F3342" s="9" t="str">
        <f t="shared" si="240"/>
        <v/>
      </c>
      <c r="G3342" s="9" t="str">
        <f t="shared" si="241"/>
        <v/>
      </c>
      <c r="H3342" s="13">
        <v>-5</v>
      </c>
      <c r="I3342" s="13" t="str">
        <f t="shared" si="242"/>
        <v/>
      </c>
      <c r="J3342" s="13" t="str">
        <f t="shared" si="243"/>
        <v/>
      </c>
      <c r="K3342" s="13">
        <v>-5</v>
      </c>
      <c r="P3342" s="6"/>
    </row>
    <row r="3343" spans="1:16" hidden="1" x14ac:dyDescent="0.25">
      <c r="A3343" s="7">
        <v>40682</v>
      </c>
      <c r="B3343" s="8">
        <v>700</v>
      </c>
      <c r="C3343" s="11">
        <v>69.91</v>
      </c>
      <c r="D3343" s="12">
        <v>69.91</v>
      </c>
      <c r="E3343" s="9" t="str">
        <f t="shared" si="239"/>
        <v/>
      </c>
      <c r="F3343" s="9" t="str">
        <f t="shared" si="240"/>
        <v/>
      </c>
      <c r="G3343" s="9" t="str">
        <f t="shared" si="241"/>
        <v/>
      </c>
      <c r="H3343" s="13">
        <v>-5</v>
      </c>
      <c r="I3343" s="13" t="str">
        <f t="shared" si="242"/>
        <v/>
      </c>
      <c r="J3343" s="13" t="str">
        <f t="shared" si="243"/>
        <v/>
      </c>
      <c r="K3343" s="13">
        <v>-5</v>
      </c>
      <c r="P3343" s="5"/>
    </row>
    <row r="3344" spans="1:16" hidden="1" x14ac:dyDescent="0.25">
      <c r="A3344" s="7">
        <v>40682</v>
      </c>
      <c r="B3344" s="8">
        <v>800</v>
      </c>
      <c r="C3344" s="11">
        <v>69.94</v>
      </c>
      <c r="D3344" s="12">
        <v>69.935000000000002</v>
      </c>
      <c r="E3344" s="9" t="str">
        <f t="shared" si="239"/>
        <v/>
      </c>
      <c r="F3344" s="9" t="str">
        <f t="shared" si="240"/>
        <v/>
      </c>
      <c r="G3344" s="9" t="str">
        <f t="shared" si="241"/>
        <v/>
      </c>
      <c r="H3344" s="13">
        <v>-5</v>
      </c>
      <c r="I3344" s="13" t="str">
        <f t="shared" si="242"/>
        <v/>
      </c>
      <c r="J3344" s="13" t="str">
        <f t="shared" si="243"/>
        <v/>
      </c>
      <c r="K3344" s="13">
        <v>-5</v>
      </c>
      <c r="P3344" s="6"/>
    </row>
    <row r="3345" spans="1:16" hidden="1" x14ac:dyDescent="0.25">
      <c r="A3345" s="7">
        <v>40682</v>
      </c>
      <c r="B3345" s="8">
        <v>900</v>
      </c>
      <c r="C3345" s="11">
        <v>69.94</v>
      </c>
      <c r="D3345" s="12">
        <v>69.936999999999998</v>
      </c>
      <c r="E3345" s="9" t="str">
        <f t="shared" si="239"/>
        <v/>
      </c>
      <c r="F3345" s="9" t="str">
        <f t="shared" si="240"/>
        <v/>
      </c>
      <c r="G3345" s="9" t="str">
        <f t="shared" si="241"/>
        <v/>
      </c>
      <c r="H3345" s="13">
        <v>-5</v>
      </c>
      <c r="I3345" s="13" t="str">
        <f t="shared" si="242"/>
        <v/>
      </c>
      <c r="J3345" s="13" t="str">
        <f t="shared" si="243"/>
        <v/>
      </c>
      <c r="K3345" s="13">
        <v>-5</v>
      </c>
      <c r="P3345" s="5"/>
    </row>
    <row r="3346" spans="1:16" hidden="1" x14ac:dyDescent="0.25">
      <c r="A3346" s="7">
        <v>40682</v>
      </c>
      <c r="B3346" s="8">
        <v>1000</v>
      </c>
      <c r="C3346" s="11">
        <v>70.16</v>
      </c>
      <c r="D3346" s="12">
        <v>70.165000000000006</v>
      </c>
      <c r="E3346" s="9" t="str">
        <f t="shared" si="239"/>
        <v/>
      </c>
      <c r="F3346" s="9" t="str">
        <f t="shared" si="240"/>
        <v/>
      </c>
      <c r="G3346" s="9" t="str">
        <f t="shared" si="241"/>
        <v/>
      </c>
      <c r="H3346" s="13">
        <v>-5</v>
      </c>
      <c r="I3346" s="13" t="str">
        <f t="shared" si="242"/>
        <v/>
      </c>
      <c r="J3346" s="13" t="str">
        <f t="shared" si="243"/>
        <v/>
      </c>
      <c r="K3346" s="13">
        <v>-5</v>
      </c>
      <c r="P3346" s="6"/>
    </row>
    <row r="3347" spans="1:16" hidden="1" x14ac:dyDescent="0.25">
      <c r="A3347" s="7">
        <v>40682</v>
      </c>
      <c r="B3347" s="8">
        <v>1100</v>
      </c>
      <c r="C3347" s="11">
        <v>73.91</v>
      </c>
      <c r="D3347" s="12">
        <v>73.906000000000006</v>
      </c>
      <c r="E3347" s="9" t="str">
        <f t="shared" si="239"/>
        <v/>
      </c>
      <c r="F3347" s="9" t="str">
        <f t="shared" si="240"/>
        <v/>
      </c>
      <c r="G3347" s="9" t="str">
        <f t="shared" si="241"/>
        <v/>
      </c>
      <c r="H3347" s="13">
        <v>-5</v>
      </c>
      <c r="I3347" s="13" t="str">
        <f t="shared" si="242"/>
        <v/>
      </c>
      <c r="J3347" s="13" t="str">
        <f t="shared" si="243"/>
        <v/>
      </c>
      <c r="K3347" s="13">
        <v>-5</v>
      </c>
      <c r="P3347" s="5"/>
    </row>
    <row r="3348" spans="1:16" hidden="1" x14ac:dyDescent="0.25">
      <c r="A3348" s="7">
        <v>40682</v>
      </c>
      <c r="B3348" s="8">
        <v>1200</v>
      </c>
      <c r="C3348" s="11">
        <v>70.41</v>
      </c>
      <c r="D3348" s="12">
        <v>70.412999999999997</v>
      </c>
      <c r="E3348" s="9" t="str">
        <f t="shared" si="239"/>
        <v/>
      </c>
      <c r="F3348" s="9" t="str">
        <f t="shared" si="240"/>
        <v/>
      </c>
      <c r="G3348" s="9" t="str">
        <f t="shared" si="241"/>
        <v/>
      </c>
      <c r="H3348" s="13">
        <v>-5</v>
      </c>
      <c r="I3348" s="13" t="str">
        <f t="shared" si="242"/>
        <v/>
      </c>
      <c r="J3348" s="13" t="str">
        <f t="shared" si="243"/>
        <v/>
      </c>
      <c r="K3348" s="13">
        <v>-5</v>
      </c>
      <c r="P3348" s="6"/>
    </row>
    <row r="3349" spans="1:16" hidden="1" x14ac:dyDescent="0.25">
      <c r="A3349" s="7">
        <v>40682</v>
      </c>
      <c r="B3349" s="8">
        <v>1300</v>
      </c>
      <c r="C3349" s="11">
        <v>69.930000000000007</v>
      </c>
      <c r="D3349" s="12">
        <v>69.930000000000007</v>
      </c>
      <c r="E3349" s="9" t="str">
        <f t="shared" si="239"/>
        <v/>
      </c>
      <c r="F3349" s="9" t="str">
        <f t="shared" si="240"/>
        <v/>
      </c>
      <c r="G3349" s="9" t="str">
        <f t="shared" si="241"/>
        <v/>
      </c>
      <c r="H3349" s="13">
        <v>-5</v>
      </c>
      <c r="I3349" s="13" t="str">
        <f t="shared" si="242"/>
        <v/>
      </c>
      <c r="J3349" s="13" t="str">
        <f t="shared" si="243"/>
        <v/>
      </c>
      <c r="K3349" s="13">
        <v>-5</v>
      </c>
      <c r="P3349" s="5"/>
    </row>
    <row r="3350" spans="1:16" hidden="1" x14ac:dyDescent="0.25">
      <c r="A3350" s="7">
        <v>40682</v>
      </c>
      <c r="B3350" s="8">
        <v>1400</v>
      </c>
      <c r="C3350" s="11">
        <v>71.58</v>
      </c>
      <c r="D3350" s="12">
        <v>71.58</v>
      </c>
      <c r="E3350" s="9" t="str">
        <f t="shared" si="239"/>
        <v/>
      </c>
      <c r="F3350" s="9" t="str">
        <f t="shared" si="240"/>
        <v/>
      </c>
      <c r="G3350" s="9" t="str">
        <f t="shared" si="241"/>
        <v/>
      </c>
      <c r="H3350" s="13">
        <v>-5</v>
      </c>
      <c r="I3350" s="13" t="str">
        <f t="shared" si="242"/>
        <v/>
      </c>
      <c r="J3350" s="13" t="str">
        <f t="shared" si="243"/>
        <v/>
      </c>
      <c r="K3350" s="13">
        <v>-5</v>
      </c>
      <c r="P3350" s="6"/>
    </row>
    <row r="3351" spans="1:16" hidden="1" x14ac:dyDescent="0.25">
      <c r="A3351" s="7">
        <v>40682</v>
      </c>
      <c r="B3351" s="8">
        <v>1500</v>
      </c>
      <c r="C3351" s="11">
        <v>70.430000000000007</v>
      </c>
      <c r="D3351" s="12">
        <v>70.435000000000002</v>
      </c>
      <c r="E3351" s="9" t="str">
        <f t="shared" si="239"/>
        <v/>
      </c>
      <c r="F3351" s="9" t="str">
        <f t="shared" si="240"/>
        <v/>
      </c>
      <c r="G3351" s="9" t="str">
        <f t="shared" si="241"/>
        <v/>
      </c>
      <c r="H3351" s="13">
        <v>-5</v>
      </c>
      <c r="I3351" s="13" t="str">
        <f t="shared" si="242"/>
        <v/>
      </c>
      <c r="J3351" s="13" t="str">
        <f t="shared" si="243"/>
        <v/>
      </c>
      <c r="K3351" s="13">
        <v>-5</v>
      </c>
      <c r="P3351" s="5"/>
    </row>
    <row r="3352" spans="1:16" hidden="1" x14ac:dyDescent="0.25">
      <c r="A3352" s="7">
        <v>40682</v>
      </c>
      <c r="B3352" s="8">
        <v>1600</v>
      </c>
      <c r="C3352" s="11">
        <v>65.13</v>
      </c>
      <c r="D3352" s="12">
        <v>65.134</v>
      </c>
      <c r="E3352" s="9" t="str">
        <f t="shared" si="239"/>
        <v/>
      </c>
      <c r="F3352" s="9" t="str">
        <f t="shared" si="240"/>
        <v/>
      </c>
      <c r="G3352" s="9" t="str">
        <f t="shared" si="241"/>
        <v/>
      </c>
      <c r="H3352" s="13">
        <v>-5</v>
      </c>
      <c r="I3352" s="13" t="str">
        <f t="shared" si="242"/>
        <v/>
      </c>
      <c r="J3352" s="13" t="str">
        <f t="shared" si="243"/>
        <v/>
      </c>
      <c r="K3352" s="13">
        <v>-5</v>
      </c>
      <c r="P3352" s="6"/>
    </row>
    <row r="3353" spans="1:16" hidden="1" x14ac:dyDescent="0.25">
      <c r="A3353" s="7">
        <v>40682</v>
      </c>
      <c r="B3353" s="8">
        <v>1700</v>
      </c>
      <c r="C3353" s="11">
        <v>65.53</v>
      </c>
      <c r="D3353" s="12">
        <v>65.534000000000006</v>
      </c>
      <c r="E3353" s="9" t="str">
        <f t="shared" si="239"/>
        <v/>
      </c>
      <c r="F3353" s="9" t="str">
        <f t="shared" si="240"/>
        <v/>
      </c>
      <c r="G3353" s="9" t="str">
        <f t="shared" si="241"/>
        <v/>
      </c>
      <c r="H3353" s="13">
        <v>-5</v>
      </c>
      <c r="I3353" s="13" t="str">
        <f t="shared" si="242"/>
        <v/>
      </c>
      <c r="J3353" s="13" t="str">
        <f t="shared" si="243"/>
        <v/>
      </c>
      <c r="K3353" s="13">
        <v>-5</v>
      </c>
      <c r="P3353" s="5"/>
    </row>
    <row r="3354" spans="1:16" hidden="1" x14ac:dyDescent="0.25">
      <c r="A3354" s="7">
        <v>40682</v>
      </c>
      <c r="B3354" s="8">
        <v>1800</v>
      </c>
      <c r="C3354" s="11">
        <v>66.09</v>
      </c>
      <c r="D3354" s="12">
        <v>66.094999999999999</v>
      </c>
      <c r="E3354" s="9" t="str">
        <f t="shared" si="239"/>
        <v/>
      </c>
      <c r="F3354" s="9" t="str">
        <f t="shared" si="240"/>
        <v/>
      </c>
      <c r="G3354" s="9" t="str">
        <f t="shared" si="241"/>
        <v/>
      </c>
      <c r="H3354" s="13">
        <v>-5</v>
      </c>
      <c r="I3354" s="13" t="str">
        <f t="shared" si="242"/>
        <v/>
      </c>
      <c r="J3354" s="13" t="str">
        <f t="shared" si="243"/>
        <v/>
      </c>
      <c r="K3354" s="13">
        <v>-5</v>
      </c>
      <c r="P3354" s="6"/>
    </row>
    <row r="3355" spans="1:16" hidden="1" x14ac:dyDescent="0.25">
      <c r="A3355" s="7">
        <v>40682</v>
      </c>
      <c r="B3355" s="8">
        <v>1900</v>
      </c>
      <c r="C3355" s="11">
        <v>66.930000000000007</v>
      </c>
      <c r="D3355" s="12">
        <v>66.926000000000002</v>
      </c>
      <c r="E3355" s="9" t="str">
        <f t="shared" si="239"/>
        <v/>
      </c>
      <c r="F3355" s="9" t="str">
        <f t="shared" si="240"/>
        <v/>
      </c>
      <c r="G3355" s="9" t="str">
        <f t="shared" si="241"/>
        <v/>
      </c>
      <c r="H3355" s="13">
        <v>-5</v>
      </c>
      <c r="I3355" s="13" t="str">
        <f t="shared" si="242"/>
        <v/>
      </c>
      <c r="J3355" s="13" t="str">
        <f t="shared" si="243"/>
        <v/>
      </c>
      <c r="K3355" s="13">
        <v>-5</v>
      </c>
      <c r="P3355" s="5"/>
    </row>
    <row r="3356" spans="1:16" hidden="1" x14ac:dyDescent="0.25">
      <c r="A3356" s="7">
        <v>40682</v>
      </c>
      <c r="B3356" s="8">
        <v>2000</v>
      </c>
      <c r="C3356" s="11">
        <v>66.13</v>
      </c>
      <c r="D3356" s="12">
        <v>66.135000000000005</v>
      </c>
      <c r="E3356" s="9" t="str">
        <f t="shared" si="239"/>
        <v/>
      </c>
      <c r="F3356" s="9" t="str">
        <f t="shared" si="240"/>
        <v/>
      </c>
      <c r="G3356" s="9" t="str">
        <f t="shared" si="241"/>
        <v/>
      </c>
      <c r="H3356" s="13">
        <v>-5</v>
      </c>
      <c r="I3356" s="13" t="str">
        <f t="shared" si="242"/>
        <v/>
      </c>
      <c r="J3356" s="13" t="str">
        <f t="shared" si="243"/>
        <v/>
      </c>
      <c r="K3356" s="13">
        <v>-5</v>
      </c>
      <c r="P3356" s="6"/>
    </row>
    <row r="3357" spans="1:16" hidden="1" x14ac:dyDescent="0.25">
      <c r="A3357" s="7">
        <v>40682</v>
      </c>
      <c r="B3357" s="8">
        <v>2100</v>
      </c>
      <c r="C3357" s="11">
        <v>65.17</v>
      </c>
      <c r="D3357" s="12">
        <v>65.165999999999997</v>
      </c>
      <c r="E3357" s="9" t="str">
        <f t="shared" si="239"/>
        <v/>
      </c>
      <c r="F3357" s="9" t="str">
        <f t="shared" si="240"/>
        <v/>
      </c>
      <c r="G3357" s="9" t="str">
        <f t="shared" si="241"/>
        <v/>
      </c>
      <c r="H3357" s="13">
        <v>-5</v>
      </c>
      <c r="I3357" s="13" t="str">
        <f t="shared" si="242"/>
        <v/>
      </c>
      <c r="J3357" s="13" t="str">
        <f t="shared" si="243"/>
        <v/>
      </c>
      <c r="K3357" s="13">
        <v>-5</v>
      </c>
      <c r="P3357" s="5"/>
    </row>
    <row r="3358" spans="1:16" hidden="1" x14ac:dyDescent="0.25">
      <c r="A3358" s="7">
        <v>40682</v>
      </c>
      <c r="B3358" s="8">
        <v>2200</v>
      </c>
      <c r="C3358" s="11">
        <v>64.930000000000007</v>
      </c>
      <c r="D3358" s="12">
        <v>64.930000000000007</v>
      </c>
      <c r="E3358" s="9" t="str">
        <f t="shared" si="239"/>
        <v/>
      </c>
      <c r="F3358" s="9" t="str">
        <f t="shared" si="240"/>
        <v/>
      </c>
      <c r="G3358" s="9" t="str">
        <f t="shared" si="241"/>
        <v/>
      </c>
      <c r="H3358" s="13">
        <v>-5</v>
      </c>
      <c r="I3358" s="13" t="str">
        <f t="shared" si="242"/>
        <v/>
      </c>
      <c r="J3358" s="13" t="str">
        <f t="shared" si="243"/>
        <v/>
      </c>
      <c r="K3358" s="13">
        <v>-5</v>
      </c>
      <c r="P3358" s="6"/>
    </row>
    <row r="3359" spans="1:16" hidden="1" x14ac:dyDescent="0.25">
      <c r="A3359" s="7">
        <v>40682</v>
      </c>
      <c r="B3359" s="8">
        <v>2300</v>
      </c>
      <c r="C3359" s="11">
        <v>53.76</v>
      </c>
      <c r="D3359" s="12">
        <v>53.759</v>
      </c>
      <c r="E3359" s="9">
        <f t="shared" si="239"/>
        <v>62.153749999999981</v>
      </c>
      <c r="F3359" s="9">
        <f t="shared" si="240"/>
        <v>60.785750000000007</v>
      </c>
      <c r="G3359" s="9">
        <f t="shared" si="241"/>
        <v>1.3679999999999737</v>
      </c>
      <c r="H3359" s="13">
        <v>-5</v>
      </c>
      <c r="I3359" s="13">
        <f t="shared" si="242"/>
        <v>6.3679999999999737</v>
      </c>
      <c r="J3359" s="13">
        <f t="shared" si="243"/>
        <v>1528.3199999999938</v>
      </c>
      <c r="K3359" s="13">
        <v>-5</v>
      </c>
      <c r="P3359" s="5"/>
    </row>
    <row r="3360" spans="1:16" hidden="1" x14ac:dyDescent="0.25">
      <c r="A3360" s="7">
        <v>40683</v>
      </c>
      <c r="B3360" s="8">
        <v>0</v>
      </c>
      <c r="C3360" s="11">
        <v>55.6</v>
      </c>
      <c r="D3360" s="12">
        <v>55.6</v>
      </c>
      <c r="E3360" s="9" t="str">
        <f t="shared" si="239"/>
        <v/>
      </c>
      <c r="F3360" s="9" t="str">
        <f t="shared" si="240"/>
        <v/>
      </c>
      <c r="G3360" s="9" t="str">
        <f t="shared" si="241"/>
        <v/>
      </c>
      <c r="H3360" s="13">
        <v>-5</v>
      </c>
      <c r="I3360" s="13" t="str">
        <f t="shared" si="242"/>
        <v/>
      </c>
      <c r="J3360" s="13" t="str">
        <f t="shared" si="243"/>
        <v/>
      </c>
      <c r="K3360" s="13">
        <v>-5</v>
      </c>
      <c r="P3360" s="6"/>
    </row>
    <row r="3361" spans="1:16" hidden="1" x14ac:dyDescent="0.25">
      <c r="A3361" s="7">
        <v>40683</v>
      </c>
      <c r="B3361" s="8">
        <v>100</v>
      </c>
      <c r="C3361" s="11">
        <v>51.65</v>
      </c>
      <c r="D3361" s="12">
        <v>51.646000000000001</v>
      </c>
      <c r="E3361" s="9" t="str">
        <f t="shared" si="239"/>
        <v/>
      </c>
      <c r="F3361" s="9" t="str">
        <f t="shared" si="240"/>
        <v/>
      </c>
      <c r="G3361" s="9" t="str">
        <f t="shared" si="241"/>
        <v/>
      </c>
      <c r="H3361" s="13">
        <v>-5</v>
      </c>
      <c r="I3361" s="13" t="str">
        <f t="shared" si="242"/>
        <v/>
      </c>
      <c r="J3361" s="13" t="str">
        <f t="shared" si="243"/>
        <v/>
      </c>
      <c r="K3361" s="13">
        <v>-5</v>
      </c>
      <c r="P3361" s="5"/>
    </row>
    <row r="3362" spans="1:16" hidden="1" x14ac:dyDescent="0.25">
      <c r="A3362" s="7">
        <v>40683</v>
      </c>
      <c r="B3362" s="8">
        <v>200</v>
      </c>
      <c r="C3362" s="11">
        <v>50.06</v>
      </c>
      <c r="D3362" s="12">
        <v>50.057000000000002</v>
      </c>
      <c r="E3362" s="9" t="str">
        <f t="shared" si="239"/>
        <v/>
      </c>
      <c r="F3362" s="9" t="str">
        <f t="shared" si="240"/>
        <v/>
      </c>
      <c r="G3362" s="9" t="str">
        <f t="shared" si="241"/>
        <v/>
      </c>
      <c r="H3362" s="13">
        <v>-5</v>
      </c>
      <c r="I3362" s="13" t="str">
        <f t="shared" si="242"/>
        <v/>
      </c>
      <c r="J3362" s="13" t="str">
        <f t="shared" si="243"/>
        <v/>
      </c>
      <c r="K3362" s="13">
        <v>-5</v>
      </c>
      <c r="P3362" s="6"/>
    </row>
    <row r="3363" spans="1:16" hidden="1" x14ac:dyDescent="0.25">
      <c r="A3363" s="7">
        <v>40683</v>
      </c>
      <c r="B3363" s="8">
        <v>300</v>
      </c>
      <c r="C3363" s="11">
        <v>48.75</v>
      </c>
      <c r="D3363" s="12">
        <v>47.244999999999997</v>
      </c>
      <c r="E3363" s="9" t="str">
        <f t="shared" si="239"/>
        <v/>
      </c>
      <c r="F3363" s="9" t="str">
        <f t="shared" si="240"/>
        <v/>
      </c>
      <c r="G3363" s="9" t="str">
        <f t="shared" si="241"/>
        <v/>
      </c>
      <c r="H3363" s="13">
        <v>-5</v>
      </c>
      <c r="I3363" s="13" t="str">
        <f t="shared" si="242"/>
        <v/>
      </c>
      <c r="J3363" s="13" t="str">
        <f t="shared" si="243"/>
        <v/>
      </c>
      <c r="K3363" s="13">
        <v>-5</v>
      </c>
      <c r="P3363" s="5"/>
    </row>
    <row r="3364" spans="1:16" hidden="1" x14ac:dyDescent="0.25">
      <c r="A3364" s="7">
        <v>40683</v>
      </c>
      <c r="B3364" s="8">
        <v>400</v>
      </c>
      <c r="C3364" s="11">
        <v>48.76</v>
      </c>
      <c r="D3364" s="12">
        <v>45.256999999999998</v>
      </c>
      <c r="E3364" s="9" t="str">
        <f t="shared" si="239"/>
        <v/>
      </c>
      <c r="F3364" s="9" t="str">
        <f t="shared" si="240"/>
        <v/>
      </c>
      <c r="G3364" s="9" t="str">
        <f t="shared" si="241"/>
        <v/>
      </c>
      <c r="H3364" s="13">
        <v>-5</v>
      </c>
      <c r="I3364" s="13" t="str">
        <f t="shared" si="242"/>
        <v/>
      </c>
      <c r="J3364" s="13" t="str">
        <f t="shared" si="243"/>
        <v/>
      </c>
      <c r="K3364" s="13">
        <v>-5</v>
      </c>
      <c r="P3364" s="6"/>
    </row>
    <row r="3365" spans="1:16" hidden="1" x14ac:dyDescent="0.25">
      <c r="A3365" s="7">
        <v>40683</v>
      </c>
      <c r="B3365" s="8">
        <v>500</v>
      </c>
      <c r="C3365" s="11">
        <v>49.99</v>
      </c>
      <c r="D3365" s="12">
        <v>48.999000000000002</v>
      </c>
      <c r="E3365" s="9" t="str">
        <f t="shared" si="239"/>
        <v/>
      </c>
      <c r="F3365" s="9" t="str">
        <f t="shared" si="240"/>
        <v/>
      </c>
      <c r="G3365" s="9" t="str">
        <f t="shared" si="241"/>
        <v/>
      </c>
      <c r="H3365" s="13">
        <v>-5</v>
      </c>
      <c r="I3365" s="13" t="str">
        <f t="shared" si="242"/>
        <v/>
      </c>
      <c r="J3365" s="13" t="str">
        <f t="shared" si="243"/>
        <v/>
      </c>
      <c r="K3365" s="13">
        <v>-5</v>
      </c>
      <c r="P3365" s="5"/>
    </row>
    <row r="3366" spans="1:16" hidden="1" x14ac:dyDescent="0.25">
      <c r="A3366" s="7">
        <v>40683</v>
      </c>
      <c r="B3366" s="8">
        <v>600</v>
      </c>
      <c r="C3366" s="11">
        <v>56.73</v>
      </c>
      <c r="D3366" s="12">
        <v>53.195999999999998</v>
      </c>
      <c r="E3366" s="9" t="str">
        <f t="shared" si="239"/>
        <v/>
      </c>
      <c r="F3366" s="9" t="str">
        <f t="shared" si="240"/>
        <v/>
      </c>
      <c r="G3366" s="9" t="str">
        <f t="shared" si="241"/>
        <v/>
      </c>
      <c r="H3366" s="13">
        <v>-5</v>
      </c>
      <c r="I3366" s="13" t="str">
        <f t="shared" si="242"/>
        <v/>
      </c>
      <c r="J3366" s="13" t="str">
        <f t="shared" si="243"/>
        <v/>
      </c>
      <c r="K3366" s="13">
        <v>-5</v>
      </c>
      <c r="P3366" s="6"/>
    </row>
    <row r="3367" spans="1:16" hidden="1" x14ac:dyDescent="0.25">
      <c r="A3367" s="7">
        <v>40683</v>
      </c>
      <c r="B3367" s="8">
        <v>700</v>
      </c>
      <c r="C3367" s="11">
        <v>72.06</v>
      </c>
      <c r="D3367" s="12">
        <v>72.055999999999997</v>
      </c>
      <c r="E3367" s="9" t="str">
        <f t="shared" si="239"/>
        <v/>
      </c>
      <c r="F3367" s="9" t="str">
        <f t="shared" si="240"/>
        <v/>
      </c>
      <c r="G3367" s="9" t="str">
        <f t="shared" si="241"/>
        <v/>
      </c>
      <c r="H3367" s="13">
        <v>-5</v>
      </c>
      <c r="I3367" s="13" t="str">
        <f t="shared" si="242"/>
        <v/>
      </c>
      <c r="J3367" s="13" t="str">
        <f t="shared" si="243"/>
        <v/>
      </c>
      <c r="K3367" s="13">
        <v>-5</v>
      </c>
      <c r="P3367" s="5"/>
    </row>
    <row r="3368" spans="1:16" hidden="1" x14ac:dyDescent="0.25">
      <c r="A3368" s="7">
        <v>40683</v>
      </c>
      <c r="B3368" s="8">
        <v>800</v>
      </c>
      <c r="C3368" s="11">
        <v>88.78</v>
      </c>
      <c r="D3368" s="12">
        <v>88.781000000000006</v>
      </c>
      <c r="E3368" s="9" t="str">
        <f t="shared" si="239"/>
        <v/>
      </c>
      <c r="F3368" s="9" t="str">
        <f t="shared" si="240"/>
        <v/>
      </c>
      <c r="G3368" s="9" t="str">
        <f t="shared" si="241"/>
        <v/>
      </c>
      <c r="H3368" s="13">
        <v>-5</v>
      </c>
      <c r="I3368" s="13" t="str">
        <f t="shared" si="242"/>
        <v/>
      </c>
      <c r="J3368" s="13" t="str">
        <f t="shared" si="243"/>
        <v/>
      </c>
      <c r="K3368" s="13">
        <v>-5</v>
      </c>
      <c r="P3368" s="6"/>
    </row>
    <row r="3369" spans="1:16" hidden="1" x14ac:dyDescent="0.25">
      <c r="A3369" s="7">
        <v>40683</v>
      </c>
      <c r="B3369" s="8">
        <v>900</v>
      </c>
      <c r="C3369" s="11">
        <v>80.97</v>
      </c>
      <c r="D3369" s="12">
        <v>80.968000000000004</v>
      </c>
      <c r="E3369" s="9" t="str">
        <f t="shared" si="239"/>
        <v/>
      </c>
      <c r="F3369" s="9" t="str">
        <f t="shared" si="240"/>
        <v/>
      </c>
      <c r="G3369" s="9" t="str">
        <f t="shared" si="241"/>
        <v/>
      </c>
      <c r="H3369" s="13">
        <v>-5</v>
      </c>
      <c r="I3369" s="13" t="str">
        <f t="shared" si="242"/>
        <v/>
      </c>
      <c r="J3369" s="13" t="str">
        <f t="shared" si="243"/>
        <v/>
      </c>
      <c r="K3369" s="13">
        <v>-5</v>
      </c>
      <c r="P3369" s="5"/>
    </row>
    <row r="3370" spans="1:16" hidden="1" x14ac:dyDescent="0.25">
      <c r="A3370" s="7">
        <v>40683</v>
      </c>
      <c r="B3370" s="8">
        <v>1000</v>
      </c>
      <c r="C3370" s="11">
        <v>78.98</v>
      </c>
      <c r="D3370" s="12">
        <v>78.981999999999999</v>
      </c>
      <c r="E3370" s="9" t="str">
        <f t="shared" si="239"/>
        <v/>
      </c>
      <c r="F3370" s="9" t="str">
        <f t="shared" si="240"/>
        <v/>
      </c>
      <c r="G3370" s="9" t="str">
        <f t="shared" si="241"/>
        <v/>
      </c>
      <c r="H3370" s="13">
        <v>-5</v>
      </c>
      <c r="I3370" s="13" t="str">
        <f t="shared" si="242"/>
        <v/>
      </c>
      <c r="J3370" s="13" t="str">
        <f t="shared" si="243"/>
        <v/>
      </c>
      <c r="K3370" s="13">
        <v>-5</v>
      </c>
      <c r="P3370" s="6"/>
    </row>
    <row r="3371" spans="1:16" hidden="1" x14ac:dyDescent="0.25">
      <c r="A3371" s="7">
        <v>40683</v>
      </c>
      <c r="B3371" s="8">
        <v>1100</v>
      </c>
      <c r="C3371" s="11">
        <v>86</v>
      </c>
      <c r="D3371" s="12">
        <v>85.995999999999995</v>
      </c>
      <c r="E3371" s="9" t="str">
        <f t="shared" si="239"/>
        <v/>
      </c>
      <c r="F3371" s="9" t="str">
        <f t="shared" si="240"/>
        <v/>
      </c>
      <c r="G3371" s="9" t="str">
        <f t="shared" si="241"/>
        <v/>
      </c>
      <c r="H3371" s="13">
        <v>-5</v>
      </c>
      <c r="I3371" s="13" t="str">
        <f t="shared" si="242"/>
        <v/>
      </c>
      <c r="J3371" s="13" t="str">
        <f t="shared" si="243"/>
        <v/>
      </c>
      <c r="K3371" s="13">
        <v>-5</v>
      </c>
      <c r="P3371" s="5"/>
    </row>
    <row r="3372" spans="1:16" hidden="1" x14ac:dyDescent="0.25">
      <c r="A3372" s="7">
        <v>40683</v>
      </c>
      <c r="B3372" s="8">
        <v>1200</v>
      </c>
      <c r="C3372" s="11">
        <v>82.81</v>
      </c>
      <c r="D3372" s="12">
        <v>82.81</v>
      </c>
      <c r="E3372" s="9" t="str">
        <f t="shared" si="239"/>
        <v/>
      </c>
      <c r="F3372" s="9" t="str">
        <f t="shared" si="240"/>
        <v/>
      </c>
      <c r="G3372" s="9" t="str">
        <f t="shared" si="241"/>
        <v/>
      </c>
      <c r="H3372" s="13">
        <v>-5</v>
      </c>
      <c r="I3372" s="13" t="str">
        <f t="shared" si="242"/>
        <v/>
      </c>
      <c r="J3372" s="13" t="str">
        <f t="shared" si="243"/>
        <v/>
      </c>
      <c r="K3372" s="13">
        <v>-5</v>
      </c>
      <c r="P3372" s="6"/>
    </row>
    <row r="3373" spans="1:16" hidden="1" x14ac:dyDescent="0.25">
      <c r="A3373" s="7">
        <v>40683</v>
      </c>
      <c r="B3373" s="8">
        <v>1300</v>
      </c>
      <c r="C3373" s="11">
        <v>76.349999999999994</v>
      </c>
      <c r="D3373" s="12">
        <v>76.349999999999994</v>
      </c>
      <c r="E3373" s="9" t="str">
        <f t="shared" si="239"/>
        <v/>
      </c>
      <c r="F3373" s="9" t="str">
        <f t="shared" si="240"/>
        <v/>
      </c>
      <c r="G3373" s="9" t="str">
        <f t="shared" si="241"/>
        <v/>
      </c>
      <c r="H3373" s="13">
        <v>-5</v>
      </c>
      <c r="I3373" s="13" t="str">
        <f t="shared" si="242"/>
        <v/>
      </c>
      <c r="J3373" s="13" t="str">
        <f t="shared" si="243"/>
        <v/>
      </c>
      <c r="K3373" s="13">
        <v>-5</v>
      </c>
      <c r="P3373" s="5"/>
    </row>
    <row r="3374" spans="1:16" hidden="1" x14ac:dyDescent="0.25">
      <c r="A3374" s="7">
        <v>40683</v>
      </c>
      <c r="B3374" s="8">
        <v>1400</v>
      </c>
      <c r="C3374" s="11">
        <v>75.180000000000007</v>
      </c>
      <c r="D3374" s="12">
        <v>75.180000000000007</v>
      </c>
      <c r="E3374" s="9" t="str">
        <f t="shared" si="239"/>
        <v/>
      </c>
      <c r="F3374" s="9" t="str">
        <f t="shared" si="240"/>
        <v/>
      </c>
      <c r="G3374" s="9" t="str">
        <f t="shared" si="241"/>
        <v/>
      </c>
      <c r="H3374" s="13">
        <v>-5</v>
      </c>
      <c r="I3374" s="13" t="str">
        <f t="shared" si="242"/>
        <v/>
      </c>
      <c r="J3374" s="13" t="str">
        <f t="shared" si="243"/>
        <v/>
      </c>
      <c r="K3374" s="13">
        <v>-5</v>
      </c>
      <c r="P3374" s="6"/>
    </row>
    <row r="3375" spans="1:16" hidden="1" x14ac:dyDescent="0.25">
      <c r="A3375" s="7">
        <v>40683</v>
      </c>
      <c r="B3375" s="8">
        <v>1500</v>
      </c>
      <c r="C3375" s="11">
        <v>71.91</v>
      </c>
      <c r="D3375" s="12">
        <v>71.908000000000001</v>
      </c>
      <c r="E3375" s="9" t="str">
        <f t="shared" si="239"/>
        <v/>
      </c>
      <c r="F3375" s="9" t="str">
        <f t="shared" si="240"/>
        <v/>
      </c>
      <c r="G3375" s="9" t="str">
        <f t="shared" si="241"/>
        <v/>
      </c>
      <c r="H3375" s="13">
        <v>-5</v>
      </c>
      <c r="I3375" s="13" t="str">
        <f t="shared" si="242"/>
        <v/>
      </c>
      <c r="J3375" s="13" t="str">
        <f t="shared" si="243"/>
        <v/>
      </c>
      <c r="K3375" s="13">
        <v>-5</v>
      </c>
      <c r="P3375" s="5"/>
    </row>
    <row r="3376" spans="1:16" hidden="1" x14ac:dyDescent="0.25">
      <c r="A3376" s="7">
        <v>40683</v>
      </c>
      <c r="B3376" s="8">
        <v>1600</v>
      </c>
      <c r="C3376" s="11">
        <v>66.08</v>
      </c>
      <c r="D3376" s="12">
        <v>66.078999999999994</v>
      </c>
      <c r="E3376" s="9" t="str">
        <f t="shared" si="239"/>
        <v/>
      </c>
      <c r="F3376" s="9" t="str">
        <f t="shared" si="240"/>
        <v/>
      </c>
      <c r="G3376" s="9" t="str">
        <f t="shared" si="241"/>
        <v/>
      </c>
      <c r="H3376" s="13">
        <v>-5</v>
      </c>
      <c r="I3376" s="13" t="str">
        <f t="shared" si="242"/>
        <v/>
      </c>
      <c r="J3376" s="13" t="str">
        <f t="shared" si="243"/>
        <v/>
      </c>
      <c r="K3376" s="13">
        <v>-5</v>
      </c>
      <c r="P3376" s="6"/>
    </row>
    <row r="3377" spans="1:16" hidden="1" x14ac:dyDescent="0.25">
      <c r="A3377" s="7">
        <v>40683</v>
      </c>
      <c r="B3377" s="8">
        <v>1700</v>
      </c>
      <c r="C3377" s="11">
        <v>67</v>
      </c>
      <c r="D3377" s="12">
        <v>66.995999999999995</v>
      </c>
      <c r="E3377" s="9" t="str">
        <f t="shared" ref="E3377:E3440" si="244">IF(A3377=A3378,"",AVERAGE(C3354:C3377))</f>
        <v/>
      </c>
      <c r="F3377" s="9" t="str">
        <f t="shared" ref="F3377:F3440" si="245">IF(A3377=A3378,"",AVERAGE(D3354:D3377))</f>
        <v/>
      </c>
      <c r="G3377" s="9" t="str">
        <f t="shared" ref="G3377:G3440" si="246">IF(A3377=A3378,"",E3377-F3377)</f>
        <v/>
      </c>
      <c r="H3377" s="13">
        <v>-5</v>
      </c>
      <c r="I3377" s="13" t="str">
        <f t="shared" si="242"/>
        <v/>
      </c>
      <c r="J3377" s="13" t="str">
        <f t="shared" si="243"/>
        <v/>
      </c>
      <c r="K3377" s="13">
        <v>-5</v>
      </c>
      <c r="P3377" s="5"/>
    </row>
    <row r="3378" spans="1:16" hidden="1" x14ac:dyDescent="0.25">
      <c r="A3378" s="7">
        <v>40683</v>
      </c>
      <c r="B3378" s="8">
        <v>1800</v>
      </c>
      <c r="C3378" s="11">
        <v>68.19</v>
      </c>
      <c r="D3378" s="12">
        <v>68.19</v>
      </c>
      <c r="E3378" s="9" t="str">
        <f t="shared" si="244"/>
        <v/>
      </c>
      <c r="F3378" s="9" t="str">
        <f t="shared" si="245"/>
        <v/>
      </c>
      <c r="G3378" s="9" t="str">
        <f t="shared" si="246"/>
        <v/>
      </c>
      <c r="H3378" s="13">
        <v>-5</v>
      </c>
      <c r="I3378" s="13" t="str">
        <f t="shared" si="242"/>
        <v/>
      </c>
      <c r="J3378" s="13" t="str">
        <f t="shared" si="243"/>
        <v/>
      </c>
      <c r="K3378" s="13">
        <v>-5</v>
      </c>
      <c r="P3378" s="6"/>
    </row>
    <row r="3379" spans="1:16" hidden="1" x14ac:dyDescent="0.25">
      <c r="A3379" s="7">
        <v>40683</v>
      </c>
      <c r="B3379" s="8">
        <v>1900</v>
      </c>
      <c r="C3379" s="11">
        <v>65.8</v>
      </c>
      <c r="D3379" s="12">
        <v>65.802000000000007</v>
      </c>
      <c r="E3379" s="9" t="str">
        <f t="shared" si="244"/>
        <v/>
      </c>
      <c r="F3379" s="9" t="str">
        <f t="shared" si="245"/>
        <v/>
      </c>
      <c r="G3379" s="9" t="str">
        <f t="shared" si="246"/>
        <v/>
      </c>
      <c r="H3379" s="13">
        <v>-5</v>
      </c>
      <c r="I3379" s="13" t="str">
        <f t="shared" si="242"/>
        <v/>
      </c>
      <c r="J3379" s="13" t="str">
        <f t="shared" si="243"/>
        <v/>
      </c>
      <c r="K3379" s="13">
        <v>-5</v>
      </c>
      <c r="P3379" s="5"/>
    </row>
    <row r="3380" spans="1:16" hidden="1" x14ac:dyDescent="0.25">
      <c r="A3380" s="7">
        <v>40683</v>
      </c>
      <c r="B3380" s="8">
        <v>2000</v>
      </c>
      <c r="C3380" s="11">
        <v>65.5</v>
      </c>
      <c r="D3380" s="12">
        <v>61.198</v>
      </c>
      <c r="E3380" s="9" t="str">
        <f t="shared" si="244"/>
        <v/>
      </c>
      <c r="F3380" s="9" t="str">
        <f t="shared" si="245"/>
        <v/>
      </c>
      <c r="G3380" s="9" t="str">
        <f t="shared" si="246"/>
        <v/>
      </c>
      <c r="H3380" s="13">
        <v>-5</v>
      </c>
      <c r="I3380" s="13" t="str">
        <f t="shared" si="242"/>
        <v/>
      </c>
      <c r="J3380" s="13" t="str">
        <f t="shared" si="243"/>
        <v/>
      </c>
      <c r="K3380" s="13">
        <v>-5</v>
      </c>
      <c r="P3380" s="6"/>
    </row>
    <row r="3381" spans="1:16" hidden="1" x14ac:dyDescent="0.25">
      <c r="A3381" s="7">
        <v>40683</v>
      </c>
      <c r="B3381" s="8">
        <v>2100</v>
      </c>
      <c r="C3381" s="11">
        <v>67.510000000000005</v>
      </c>
      <c r="D3381" s="12">
        <v>67.509</v>
      </c>
      <c r="E3381" s="9" t="str">
        <f t="shared" si="244"/>
        <v/>
      </c>
      <c r="F3381" s="9" t="str">
        <f t="shared" si="245"/>
        <v/>
      </c>
      <c r="G3381" s="9" t="str">
        <f t="shared" si="246"/>
        <v/>
      </c>
      <c r="H3381" s="13">
        <v>-5</v>
      </c>
      <c r="I3381" s="13" t="str">
        <f t="shared" si="242"/>
        <v/>
      </c>
      <c r="J3381" s="13" t="str">
        <f t="shared" si="243"/>
        <v/>
      </c>
      <c r="K3381" s="13">
        <v>-5</v>
      </c>
      <c r="P3381" s="5"/>
    </row>
    <row r="3382" spans="1:16" hidden="1" x14ac:dyDescent="0.25">
      <c r="A3382" s="7">
        <v>40683</v>
      </c>
      <c r="B3382" s="8">
        <v>2200</v>
      </c>
      <c r="C3382" s="11">
        <v>70</v>
      </c>
      <c r="D3382" s="12">
        <v>70</v>
      </c>
      <c r="E3382" s="9" t="str">
        <f t="shared" si="244"/>
        <v/>
      </c>
      <c r="F3382" s="9" t="str">
        <f t="shared" si="245"/>
        <v/>
      </c>
      <c r="G3382" s="9" t="str">
        <f t="shared" si="246"/>
        <v/>
      </c>
      <c r="H3382" s="13">
        <v>-5</v>
      </c>
      <c r="I3382" s="13" t="str">
        <f t="shared" si="242"/>
        <v/>
      </c>
      <c r="J3382" s="13" t="str">
        <f t="shared" si="243"/>
        <v/>
      </c>
      <c r="K3382" s="13">
        <v>-5</v>
      </c>
      <c r="P3382" s="6"/>
    </row>
    <row r="3383" spans="1:16" hidden="1" x14ac:dyDescent="0.25">
      <c r="A3383" s="7">
        <v>40683</v>
      </c>
      <c r="B3383" s="8">
        <v>2300</v>
      </c>
      <c r="C3383" s="11">
        <v>60.35</v>
      </c>
      <c r="D3383" s="12">
        <v>60.353000000000002</v>
      </c>
      <c r="E3383" s="9">
        <f t="shared" si="244"/>
        <v>66.875416666666666</v>
      </c>
      <c r="F3383" s="9">
        <f t="shared" si="245"/>
        <v>66.298249999999996</v>
      </c>
      <c r="G3383" s="9">
        <f t="shared" si="246"/>
        <v>0.57716666666667038</v>
      </c>
      <c r="H3383" s="13">
        <v>-5</v>
      </c>
      <c r="I3383" s="13">
        <f t="shared" si="242"/>
        <v>5.5771666666666704</v>
      </c>
      <c r="J3383" s="13">
        <f t="shared" si="243"/>
        <v>1338.5200000000009</v>
      </c>
      <c r="K3383" s="13">
        <v>-5</v>
      </c>
      <c r="P3383" s="5"/>
    </row>
    <row r="3384" spans="1:16" hidden="1" x14ac:dyDescent="0.25">
      <c r="A3384" s="7">
        <v>40684</v>
      </c>
      <c r="B3384" s="8">
        <v>0</v>
      </c>
      <c r="C3384" s="11">
        <v>53.82</v>
      </c>
      <c r="D3384" s="12">
        <v>53.820999999999998</v>
      </c>
      <c r="E3384" s="9" t="str">
        <f t="shared" si="244"/>
        <v/>
      </c>
      <c r="F3384" s="9" t="str">
        <f t="shared" si="245"/>
        <v/>
      </c>
      <c r="G3384" s="9" t="str">
        <f t="shared" si="246"/>
        <v/>
      </c>
      <c r="H3384" s="13">
        <v>-5</v>
      </c>
      <c r="I3384" s="13" t="str">
        <f t="shared" si="242"/>
        <v/>
      </c>
      <c r="J3384" s="13" t="str">
        <f t="shared" si="243"/>
        <v/>
      </c>
      <c r="K3384" s="13">
        <v>-5</v>
      </c>
      <c r="P3384" s="6"/>
    </row>
    <row r="3385" spans="1:16" hidden="1" x14ac:dyDescent="0.25">
      <c r="A3385" s="7">
        <v>40684</v>
      </c>
      <c r="B3385" s="8">
        <v>100</v>
      </c>
      <c r="C3385" s="11">
        <v>52.29</v>
      </c>
      <c r="D3385" s="12">
        <v>52.29</v>
      </c>
      <c r="E3385" s="9" t="str">
        <f t="shared" si="244"/>
        <v/>
      </c>
      <c r="F3385" s="9" t="str">
        <f t="shared" si="245"/>
        <v/>
      </c>
      <c r="G3385" s="9" t="str">
        <f t="shared" si="246"/>
        <v/>
      </c>
      <c r="H3385" s="13">
        <v>-5</v>
      </c>
      <c r="I3385" s="13" t="str">
        <f t="shared" ref="I3385:I3448" si="247">IF(A3385=A3386,"",MAX(G3385-H3385,0))</f>
        <v/>
      </c>
      <c r="J3385" s="13" t="str">
        <f t="shared" ref="J3385:J3448" si="248">IF(A3385=A3386,"",I3385*10*24)</f>
        <v/>
      </c>
      <c r="K3385" s="13">
        <v>-5</v>
      </c>
      <c r="P3385" s="5"/>
    </row>
    <row r="3386" spans="1:16" hidden="1" x14ac:dyDescent="0.25">
      <c r="A3386" s="7">
        <v>40684</v>
      </c>
      <c r="B3386" s="8">
        <v>200</v>
      </c>
      <c r="C3386" s="11">
        <v>49.97</v>
      </c>
      <c r="D3386" s="12">
        <v>49.97</v>
      </c>
      <c r="E3386" s="9" t="str">
        <f t="shared" si="244"/>
        <v/>
      </c>
      <c r="F3386" s="9" t="str">
        <f t="shared" si="245"/>
        <v/>
      </c>
      <c r="G3386" s="9" t="str">
        <f t="shared" si="246"/>
        <v/>
      </c>
      <c r="H3386" s="13">
        <v>-5</v>
      </c>
      <c r="I3386" s="13" t="str">
        <f t="shared" si="247"/>
        <v/>
      </c>
      <c r="J3386" s="13" t="str">
        <f t="shared" si="248"/>
        <v/>
      </c>
      <c r="K3386" s="13">
        <v>-5</v>
      </c>
      <c r="P3386" s="6"/>
    </row>
    <row r="3387" spans="1:16" hidden="1" x14ac:dyDescent="0.25">
      <c r="A3387" s="7">
        <v>40684</v>
      </c>
      <c r="B3387" s="8">
        <v>300</v>
      </c>
      <c r="C3387" s="11">
        <v>49.51</v>
      </c>
      <c r="D3387" s="12">
        <v>47.957000000000001</v>
      </c>
      <c r="E3387" s="9" t="str">
        <f t="shared" si="244"/>
        <v/>
      </c>
      <c r="F3387" s="9" t="str">
        <f t="shared" si="245"/>
        <v/>
      </c>
      <c r="G3387" s="9" t="str">
        <f t="shared" si="246"/>
        <v/>
      </c>
      <c r="H3387" s="13">
        <v>-5</v>
      </c>
      <c r="I3387" s="13" t="str">
        <f t="shared" si="247"/>
        <v/>
      </c>
      <c r="J3387" s="13" t="str">
        <f t="shared" si="248"/>
        <v/>
      </c>
      <c r="K3387" s="13">
        <v>-5</v>
      </c>
      <c r="P3387" s="5"/>
    </row>
    <row r="3388" spans="1:16" hidden="1" x14ac:dyDescent="0.25">
      <c r="A3388" s="7">
        <v>40684</v>
      </c>
      <c r="B3388" s="8">
        <v>400</v>
      </c>
      <c r="C3388" s="11">
        <v>49.38</v>
      </c>
      <c r="D3388" s="12">
        <v>40.65</v>
      </c>
      <c r="E3388" s="9" t="str">
        <f t="shared" si="244"/>
        <v/>
      </c>
      <c r="F3388" s="9" t="str">
        <f t="shared" si="245"/>
        <v/>
      </c>
      <c r="G3388" s="9" t="str">
        <f t="shared" si="246"/>
        <v/>
      </c>
      <c r="H3388" s="13">
        <v>-5</v>
      </c>
      <c r="I3388" s="13" t="str">
        <f t="shared" si="247"/>
        <v/>
      </c>
      <c r="J3388" s="13" t="str">
        <f t="shared" si="248"/>
        <v/>
      </c>
      <c r="K3388" s="13">
        <v>-5</v>
      </c>
      <c r="P3388" s="6"/>
    </row>
    <row r="3389" spans="1:16" hidden="1" x14ac:dyDescent="0.25">
      <c r="A3389" s="7">
        <v>40684</v>
      </c>
      <c r="B3389" s="8">
        <v>500</v>
      </c>
      <c r="C3389" s="11">
        <v>47.9</v>
      </c>
      <c r="D3389" s="12">
        <v>43.588000000000001</v>
      </c>
      <c r="E3389" s="9" t="str">
        <f t="shared" si="244"/>
        <v/>
      </c>
      <c r="F3389" s="9" t="str">
        <f t="shared" si="245"/>
        <v/>
      </c>
      <c r="G3389" s="9" t="str">
        <f t="shared" si="246"/>
        <v/>
      </c>
      <c r="H3389" s="13">
        <v>-5</v>
      </c>
      <c r="I3389" s="13" t="str">
        <f t="shared" si="247"/>
        <v/>
      </c>
      <c r="J3389" s="13" t="str">
        <f t="shared" si="248"/>
        <v/>
      </c>
      <c r="K3389" s="13">
        <v>-5</v>
      </c>
      <c r="P3389" s="5"/>
    </row>
    <row r="3390" spans="1:16" hidden="1" x14ac:dyDescent="0.25">
      <c r="A3390" s="7">
        <v>40684</v>
      </c>
      <c r="B3390" s="8">
        <v>600</v>
      </c>
      <c r="C3390" s="11">
        <v>47.87</v>
      </c>
      <c r="D3390" s="12">
        <v>44.506999999999998</v>
      </c>
      <c r="E3390" s="9" t="str">
        <f t="shared" si="244"/>
        <v/>
      </c>
      <c r="F3390" s="9" t="str">
        <f t="shared" si="245"/>
        <v/>
      </c>
      <c r="G3390" s="9" t="str">
        <f t="shared" si="246"/>
        <v/>
      </c>
      <c r="H3390" s="13">
        <v>-5</v>
      </c>
      <c r="I3390" s="13" t="str">
        <f t="shared" si="247"/>
        <v/>
      </c>
      <c r="J3390" s="13" t="str">
        <f t="shared" si="248"/>
        <v/>
      </c>
      <c r="K3390" s="13">
        <v>-5</v>
      </c>
      <c r="P3390" s="6"/>
    </row>
    <row r="3391" spans="1:16" hidden="1" x14ac:dyDescent="0.25">
      <c r="A3391" s="7">
        <v>40684</v>
      </c>
      <c r="B3391" s="8">
        <v>700</v>
      </c>
      <c r="C3391" s="11">
        <v>49.95</v>
      </c>
      <c r="D3391" s="12">
        <v>48.63</v>
      </c>
      <c r="E3391" s="9" t="str">
        <f t="shared" si="244"/>
        <v/>
      </c>
      <c r="F3391" s="9" t="str">
        <f t="shared" si="245"/>
        <v/>
      </c>
      <c r="G3391" s="9" t="str">
        <f t="shared" si="246"/>
        <v/>
      </c>
      <c r="H3391" s="13">
        <v>-5</v>
      </c>
      <c r="I3391" s="13" t="str">
        <f t="shared" si="247"/>
        <v/>
      </c>
      <c r="J3391" s="13" t="str">
        <f t="shared" si="248"/>
        <v/>
      </c>
      <c r="K3391" s="13">
        <v>-5</v>
      </c>
      <c r="P3391" s="5"/>
    </row>
    <row r="3392" spans="1:16" hidden="1" x14ac:dyDescent="0.25">
      <c r="A3392" s="7">
        <v>40684</v>
      </c>
      <c r="B3392" s="8">
        <v>800</v>
      </c>
      <c r="C3392" s="11">
        <v>51.83</v>
      </c>
      <c r="D3392" s="12">
        <v>51.834000000000003</v>
      </c>
      <c r="E3392" s="9" t="str">
        <f t="shared" si="244"/>
        <v/>
      </c>
      <c r="F3392" s="9" t="str">
        <f t="shared" si="245"/>
        <v/>
      </c>
      <c r="G3392" s="9" t="str">
        <f t="shared" si="246"/>
        <v/>
      </c>
      <c r="H3392" s="13">
        <v>-5</v>
      </c>
      <c r="I3392" s="13" t="str">
        <f t="shared" si="247"/>
        <v/>
      </c>
      <c r="J3392" s="13" t="str">
        <f t="shared" si="248"/>
        <v/>
      </c>
      <c r="K3392" s="13">
        <v>-5</v>
      </c>
      <c r="P3392" s="6"/>
    </row>
    <row r="3393" spans="1:16" hidden="1" x14ac:dyDescent="0.25">
      <c r="A3393" s="7">
        <v>40684</v>
      </c>
      <c r="B3393" s="8">
        <v>900</v>
      </c>
      <c r="C3393" s="11">
        <v>55.69</v>
      </c>
      <c r="D3393" s="12">
        <v>55.692</v>
      </c>
      <c r="E3393" s="9" t="str">
        <f t="shared" si="244"/>
        <v/>
      </c>
      <c r="F3393" s="9" t="str">
        <f t="shared" si="245"/>
        <v/>
      </c>
      <c r="G3393" s="9" t="str">
        <f t="shared" si="246"/>
        <v/>
      </c>
      <c r="H3393" s="13">
        <v>-5</v>
      </c>
      <c r="I3393" s="13" t="str">
        <f t="shared" si="247"/>
        <v/>
      </c>
      <c r="J3393" s="13" t="str">
        <f t="shared" si="248"/>
        <v/>
      </c>
      <c r="K3393" s="13">
        <v>-5</v>
      </c>
      <c r="P3393" s="5"/>
    </row>
    <row r="3394" spans="1:16" hidden="1" x14ac:dyDescent="0.25">
      <c r="A3394" s="7">
        <v>40684</v>
      </c>
      <c r="B3394" s="8">
        <v>1000</v>
      </c>
      <c r="C3394" s="11">
        <v>57.78</v>
      </c>
      <c r="D3394" s="12">
        <v>57.78</v>
      </c>
      <c r="E3394" s="9" t="str">
        <f t="shared" si="244"/>
        <v/>
      </c>
      <c r="F3394" s="9" t="str">
        <f t="shared" si="245"/>
        <v/>
      </c>
      <c r="G3394" s="9" t="str">
        <f t="shared" si="246"/>
        <v/>
      </c>
      <c r="H3394" s="13">
        <v>-5</v>
      </c>
      <c r="I3394" s="13" t="str">
        <f t="shared" si="247"/>
        <v/>
      </c>
      <c r="J3394" s="13" t="str">
        <f t="shared" si="248"/>
        <v/>
      </c>
      <c r="K3394" s="13">
        <v>-5</v>
      </c>
      <c r="P3394" s="6"/>
    </row>
    <row r="3395" spans="1:16" hidden="1" x14ac:dyDescent="0.25">
      <c r="A3395" s="7">
        <v>40684</v>
      </c>
      <c r="B3395" s="8">
        <v>1100</v>
      </c>
      <c r="C3395" s="11">
        <v>62.57</v>
      </c>
      <c r="D3395" s="12">
        <v>62.573</v>
      </c>
      <c r="E3395" s="9" t="str">
        <f t="shared" si="244"/>
        <v/>
      </c>
      <c r="F3395" s="9" t="str">
        <f t="shared" si="245"/>
        <v/>
      </c>
      <c r="G3395" s="9" t="str">
        <f t="shared" si="246"/>
        <v/>
      </c>
      <c r="H3395" s="13">
        <v>-5</v>
      </c>
      <c r="I3395" s="13" t="str">
        <f t="shared" si="247"/>
        <v/>
      </c>
      <c r="J3395" s="13" t="str">
        <f t="shared" si="248"/>
        <v/>
      </c>
      <c r="K3395" s="13">
        <v>-5</v>
      </c>
      <c r="P3395" s="5"/>
    </row>
    <row r="3396" spans="1:16" hidden="1" x14ac:dyDescent="0.25">
      <c r="A3396" s="7">
        <v>40684</v>
      </c>
      <c r="B3396" s="8">
        <v>1200</v>
      </c>
      <c r="C3396" s="11">
        <v>61.39</v>
      </c>
      <c r="D3396" s="12">
        <v>61.390999999999998</v>
      </c>
      <c r="E3396" s="9" t="str">
        <f t="shared" si="244"/>
        <v/>
      </c>
      <c r="F3396" s="9" t="str">
        <f t="shared" si="245"/>
        <v/>
      </c>
      <c r="G3396" s="9" t="str">
        <f t="shared" si="246"/>
        <v/>
      </c>
      <c r="H3396" s="13">
        <v>-5</v>
      </c>
      <c r="I3396" s="13" t="str">
        <f t="shared" si="247"/>
        <v/>
      </c>
      <c r="J3396" s="13" t="str">
        <f t="shared" si="248"/>
        <v/>
      </c>
      <c r="K3396" s="13">
        <v>-5</v>
      </c>
      <c r="P3396" s="6"/>
    </row>
    <row r="3397" spans="1:16" hidden="1" x14ac:dyDescent="0.25">
      <c r="A3397" s="7">
        <v>40684</v>
      </c>
      <c r="B3397" s="8">
        <v>1300</v>
      </c>
      <c r="C3397" s="11">
        <v>53.48</v>
      </c>
      <c r="D3397" s="12">
        <v>53.478999999999999</v>
      </c>
      <c r="E3397" s="9" t="str">
        <f t="shared" si="244"/>
        <v/>
      </c>
      <c r="F3397" s="9" t="str">
        <f t="shared" si="245"/>
        <v/>
      </c>
      <c r="G3397" s="9" t="str">
        <f t="shared" si="246"/>
        <v/>
      </c>
      <c r="H3397" s="13">
        <v>-5</v>
      </c>
      <c r="I3397" s="13" t="str">
        <f t="shared" si="247"/>
        <v/>
      </c>
      <c r="J3397" s="13" t="str">
        <f t="shared" si="248"/>
        <v/>
      </c>
      <c r="K3397" s="13">
        <v>-5</v>
      </c>
      <c r="P3397" s="5"/>
    </row>
    <row r="3398" spans="1:16" hidden="1" x14ac:dyDescent="0.25">
      <c r="A3398" s="7">
        <v>40684</v>
      </c>
      <c r="B3398" s="8">
        <v>1400</v>
      </c>
      <c r="C3398" s="11">
        <v>51.78</v>
      </c>
      <c r="D3398" s="12">
        <v>51.779000000000003</v>
      </c>
      <c r="E3398" s="9" t="str">
        <f t="shared" si="244"/>
        <v/>
      </c>
      <c r="F3398" s="9" t="str">
        <f t="shared" si="245"/>
        <v/>
      </c>
      <c r="G3398" s="9" t="str">
        <f t="shared" si="246"/>
        <v/>
      </c>
      <c r="H3398" s="13">
        <v>-5</v>
      </c>
      <c r="I3398" s="13" t="str">
        <f t="shared" si="247"/>
        <v/>
      </c>
      <c r="J3398" s="13" t="str">
        <f t="shared" si="248"/>
        <v/>
      </c>
      <c r="K3398" s="13">
        <v>-5</v>
      </c>
      <c r="P3398" s="6"/>
    </row>
    <row r="3399" spans="1:16" hidden="1" x14ac:dyDescent="0.25">
      <c r="A3399" s="7">
        <v>40684</v>
      </c>
      <c r="B3399" s="8">
        <v>1500</v>
      </c>
      <c r="C3399" s="11">
        <v>50.89</v>
      </c>
      <c r="D3399" s="12">
        <v>50.893000000000001</v>
      </c>
      <c r="E3399" s="9" t="str">
        <f t="shared" si="244"/>
        <v/>
      </c>
      <c r="F3399" s="9" t="str">
        <f t="shared" si="245"/>
        <v/>
      </c>
      <c r="G3399" s="9" t="str">
        <f t="shared" si="246"/>
        <v/>
      </c>
      <c r="H3399" s="13">
        <v>-5</v>
      </c>
      <c r="I3399" s="13" t="str">
        <f t="shared" si="247"/>
        <v/>
      </c>
      <c r="J3399" s="13" t="str">
        <f t="shared" si="248"/>
        <v/>
      </c>
      <c r="K3399" s="13">
        <v>-5</v>
      </c>
      <c r="P3399" s="5"/>
    </row>
    <row r="3400" spans="1:16" hidden="1" x14ac:dyDescent="0.25">
      <c r="A3400" s="7">
        <v>40684</v>
      </c>
      <c r="B3400" s="8">
        <v>1600</v>
      </c>
      <c r="C3400" s="11">
        <v>50.94</v>
      </c>
      <c r="D3400" s="12">
        <v>50.936</v>
      </c>
      <c r="E3400" s="9" t="str">
        <f t="shared" si="244"/>
        <v/>
      </c>
      <c r="F3400" s="9" t="str">
        <f t="shared" si="245"/>
        <v/>
      </c>
      <c r="G3400" s="9" t="str">
        <f t="shared" si="246"/>
        <v/>
      </c>
      <c r="H3400" s="13">
        <v>-5</v>
      </c>
      <c r="I3400" s="13" t="str">
        <f t="shared" si="247"/>
        <v/>
      </c>
      <c r="J3400" s="13" t="str">
        <f t="shared" si="248"/>
        <v/>
      </c>
      <c r="K3400" s="13">
        <v>-5</v>
      </c>
      <c r="P3400" s="6"/>
    </row>
    <row r="3401" spans="1:16" hidden="1" x14ac:dyDescent="0.25">
      <c r="A3401" s="7">
        <v>40684</v>
      </c>
      <c r="B3401" s="8">
        <v>1700</v>
      </c>
      <c r="C3401" s="11">
        <v>53.17</v>
      </c>
      <c r="D3401" s="12">
        <v>53.171999999999997</v>
      </c>
      <c r="E3401" s="9" t="str">
        <f t="shared" si="244"/>
        <v/>
      </c>
      <c r="F3401" s="9" t="str">
        <f t="shared" si="245"/>
        <v/>
      </c>
      <c r="G3401" s="9" t="str">
        <f t="shared" si="246"/>
        <v/>
      </c>
      <c r="H3401" s="13">
        <v>-5</v>
      </c>
      <c r="I3401" s="13" t="str">
        <f t="shared" si="247"/>
        <v/>
      </c>
      <c r="J3401" s="13" t="str">
        <f t="shared" si="248"/>
        <v/>
      </c>
      <c r="K3401" s="13">
        <v>-5</v>
      </c>
      <c r="P3401" s="5"/>
    </row>
    <row r="3402" spans="1:16" hidden="1" x14ac:dyDescent="0.25">
      <c r="A3402" s="7">
        <v>40684</v>
      </c>
      <c r="B3402" s="8">
        <v>1800</v>
      </c>
      <c r="C3402" s="11">
        <v>57.07</v>
      </c>
      <c r="D3402" s="12">
        <v>57.073999999999998</v>
      </c>
      <c r="E3402" s="9" t="str">
        <f t="shared" si="244"/>
        <v/>
      </c>
      <c r="F3402" s="9" t="str">
        <f t="shared" si="245"/>
        <v/>
      </c>
      <c r="G3402" s="9" t="str">
        <f t="shared" si="246"/>
        <v/>
      </c>
      <c r="H3402" s="13">
        <v>-5</v>
      </c>
      <c r="I3402" s="13" t="str">
        <f t="shared" si="247"/>
        <v/>
      </c>
      <c r="J3402" s="13" t="str">
        <f t="shared" si="248"/>
        <v/>
      </c>
      <c r="K3402" s="13">
        <v>-5</v>
      </c>
      <c r="P3402" s="6"/>
    </row>
    <row r="3403" spans="1:16" hidden="1" x14ac:dyDescent="0.25">
      <c r="A3403" s="7">
        <v>40684</v>
      </c>
      <c r="B3403" s="8">
        <v>1900</v>
      </c>
      <c r="C3403" s="11">
        <v>57.22</v>
      </c>
      <c r="D3403" s="12">
        <v>56.35</v>
      </c>
      <c r="E3403" s="9" t="str">
        <f t="shared" si="244"/>
        <v/>
      </c>
      <c r="F3403" s="9" t="str">
        <f t="shared" si="245"/>
        <v/>
      </c>
      <c r="G3403" s="9" t="str">
        <f t="shared" si="246"/>
        <v/>
      </c>
      <c r="H3403" s="13">
        <v>-5</v>
      </c>
      <c r="I3403" s="13" t="str">
        <f t="shared" si="247"/>
        <v/>
      </c>
      <c r="J3403" s="13" t="str">
        <f t="shared" si="248"/>
        <v/>
      </c>
      <c r="K3403" s="13">
        <v>-5</v>
      </c>
      <c r="P3403" s="5"/>
    </row>
    <row r="3404" spans="1:16" hidden="1" x14ac:dyDescent="0.25">
      <c r="A3404" s="7">
        <v>40684</v>
      </c>
      <c r="B3404" s="8">
        <v>2000</v>
      </c>
      <c r="C3404" s="11">
        <v>56.68</v>
      </c>
      <c r="D3404" s="12">
        <v>52.448999999999998</v>
      </c>
      <c r="E3404" s="9" t="str">
        <f t="shared" si="244"/>
        <v/>
      </c>
      <c r="F3404" s="9" t="str">
        <f t="shared" si="245"/>
        <v/>
      </c>
      <c r="G3404" s="9" t="str">
        <f t="shared" si="246"/>
        <v/>
      </c>
      <c r="H3404" s="13">
        <v>-5</v>
      </c>
      <c r="I3404" s="13" t="str">
        <f t="shared" si="247"/>
        <v/>
      </c>
      <c r="J3404" s="13" t="str">
        <f t="shared" si="248"/>
        <v/>
      </c>
      <c r="K3404" s="13">
        <v>-5</v>
      </c>
      <c r="P3404" s="6"/>
    </row>
    <row r="3405" spans="1:16" hidden="1" x14ac:dyDescent="0.25">
      <c r="A3405" s="7">
        <v>40684</v>
      </c>
      <c r="B3405" s="8">
        <v>2100</v>
      </c>
      <c r="C3405" s="11">
        <v>56.37</v>
      </c>
      <c r="D3405" s="12">
        <v>53.192</v>
      </c>
      <c r="E3405" s="9" t="str">
        <f t="shared" si="244"/>
        <v/>
      </c>
      <c r="F3405" s="9" t="str">
        <f t="shared" si="245"/>
        <v/>
      </c>
      <c r="G3405" s="9" t="str">
        <f t="shared" si="246"/>
        <v/>
      </c>
      <c r="H3405" s="13">
        <v>-5</v>
      </c>
      <c r="I3405" s="13" t="str">
        <f t="shared" si="247"/>
        <v/>
      </c>
      <c r="J3405" s="13" t="str">
        <f t="shared" si="248"/>
        <v/>
      </c>
      <c r="K3405" s="13">
        <v>-5</v>
      </c>
      <c r="P3405" s="5"/>
    </row>
    <row r="3406" spans="1:16" hidden="1" x14ac:dyDescent="0.25">
      <c r="A3406" s="7">
        <v>40684</v>
      </c>
      <c r="B3406" s="8">
        <v>2200</v>
      </c>
      <c r="C3406" s="11">
        <v>60.45</v>
      </c>
      <c r="D3406" s="12">
        <v>60.45</v>
      </c>
      <c r="E3406" s="9" t="str">
        <f t="shared" si="244"/>
        <v/>
      </c>
      <c r="F3406" s="9" t="str">
        <f t="shared" si="245"/>
        <v/>
      </c>
      <c r="G3406" s="9" t="str">
        <f t="shared" si="246"/>
        <v/>
      </c>
      <c r="H3406" s="13">
        <v>-5</v>
      </c>
      <c r="I3406" s="13" t="str">
        <f t="shared" si="247"/>
        <v/>
      </c>
      <c r="J3406" s="13" t="str">
        <f t="shared" si="248"/>
        <v/>
      </c>
      <c r="K3406" s="13">
        <v>-5</v>
      </c>
      <c r="P3406" s="6"/>
    </row>
    <row r="3407" spans="1:16" hidden="1" x14ac:dyDescent="0.25">
      <c r="A3407" s="7">
        <v>40684</v>
      </c>
      <c r="B3407" s="8">
        <v>2300</v>
      </c>
      <c r="C3407" s="11">
        <v>50.52</v>
      </c>
      <c r="D3407" s="12">
        <v>50.524999999999999</v>
      </c>
      <c r="E3407" s="9">
        <f t="shared" si="244"/>
        <v>53.688333333333333</v>
      </c>
      <c r="F3407" s="9">
        <f t="shared" si="245"/>
        <v>52.540916666666675</v>
      </c>
      <c r="G3407" s="9">
        <f t="shared" si="246"/>
        <v>1.1474166666666576</v>
      </c>
      <c r="H3407" s="13">
        <v>-5</v>
      </c>
      <c r="I3407" s="13">
        <f t="shared" si="247"/>
        <v>6.1474166666666576</v>
      </c>
      <c r="J3407" s="13">
        <f t="shared" si="248"/>
        <v>1475.3799999999978</v>
      </c>
      <c r="K3407" s="13">
        <v>-5</v>
      </c>
      <c r="P3407" s="5"/>
    </row>
    <row r="3408" spans="1:16" hidden="1" x14ac:dyDescent="0.25">
      <c r="A3408" s="7">
        <v>40685</v>
      </c>
      <c r="B3408" s="8">
        <v>0</v>
      </c>
      <c r="C3408" s="11">
        <v>52.05</v>
      </c>
      <c r="D3408" s="12">
        <v>52.052999999999997</v>
      </c>
      <c r="E3408" s="9" t="str">
        <f t="shared" si="244"/>
        <v/>
      </c>
      <c r="F3408" s="9" t="str">
        <f t="shared" si="245"/>
        <v/>
      </c>
      <c r="G3408" s="9" t="str">
        <f t="shared" si="246"/>
        <v/>
      </c>
      <c r="H3408" s="13">
        <v>-5</v>
      </c>
      <c r="I3408" s="13" t="str">
        <f t="shared" si="247"/>
        <v/>
      </c>
      <c r="J3408" s="13" t="str">
        <f t="shared" si="248"/>
        <v/>
      </c>
      <c r="K3408" s="13">
        <v>-5</v>
      </c>
      <c r="P3408" s="6"/>
    </row>
    <row r="3409" spans="1:16" hidden="1" x14ac:dyDescent="0.25">
      <c r="A3409" s="7">
        <v>40685</v>
      </c>
      <c r="B3409" s="8">
        <v>100</v>
      </c>
      <c r="C3409" s="11">
        <v>49.93</v>
      </c>
      <c r="D3409" s="12">
        <v>49.93</v>
      </c>
      <c r="E3409" s="9" t="str">
        <f t="shared" si="244"/>
        <v/>
      </c>
      <c r="F3409" s="9" t="str">
        <f t="shared" si="245"/>
        <v/>
      </c>
      <c r="G3409" s="9" t="str">
        <f t="shared" si="246"/>
        <v/>
      </c>
      <c r="H3409" s="13">
        <v>-5</v>
      </c>
      <c r="I3409" s="13" t="str">
        <f t="shared" si="247"/>
        <v/>
      </c>
      <c r="J3409" s="13" t="str">
        <f t="shared" si="248"/>
        <v/>
      </c>
      <c r="K3409" s="13">
        <v>-5</v>
      </c>
      <c r="P3409" s="5"/>
    </row>
    <row r="3410" spans="1:16" hidden="1" x14ac:dyDescent="0.25">
      <c r="A3410" s="7">
        <v>40685</v>
      </c>
      <c r="B3410" s="8">
        <v>200</v>
      </c>
      <c r="C3410" s="11">
        <v>46.03</v>
      </c>
      <c r="D3410" s="12">
        <v>46.033999999999999</v>
      </c>
      <c r="E3410" s="9" t="str">
        <f t="shared" si="244"/>
        <v/>
      </c>
      <c r="F3410" s="9" t="str">
        <f t="shared" si="245"/>
        <v/>
      </c>
      <c r="G3410" s="9" t="str">
        <f t="shared" si="246"/>
        <v/>
      </c>
      <c r="H3410" s="13">
        <v>-5</v>
      </c>
      <c r="I3410" s="13" t="str">
        <f t="shared" si="247"/>
        <v/>
      </c>
      <c r="J3410" s="13" t="str">
        <f t="shared" si="248"/>
        <v/>
      </c>
      <c r="K3410" s="13">
        <v>-5</v>
      </c>
      <c r="P3410" s="6"/>
    </row>
    <row r="3411" spans="1:16" hidden="1" x14ac:dyDescent="0.25">
      <c r="A3411" s="7">
        <v>40685</v>
      </c>
      <c r="B3411" s="8">
        <v>300</v>
      </c>
      <c r="C3411" s="11">
        <v>40.090000000000003</v>
      </c>
      <c r="D3411" s="12">
        <v>40.085999999999999</v>
      </c>
      <c r="E3411" s="9" t="str">
        <f t="shared" si="244"/>
        <v/>
      </c>
      <c r="F3411" s="9" t="str">
        <f t="shared" si="245"/>
        <v/>
      </c>
      <c r="G3411" s="9" t="str">
        <f t="shared" si="246"/>
        <v/>
      </c>
      <c r="H3411" s="13">
        <v>-5</v>
      </c>
      <c r="I3411" s="13" t="str">
        <f t="shared" si="247"/>
        <v/>
      </c>
      <c r="J3411" s="13" t="str">
        <f t="shared" si="248"/>
        <v/>
      </c>
      <c r="K3411" s="13">
        <v>-5</v>
      </c>
      <c r="P3411" s="5"/>
    </row>
    <row r="3412" spans="1:16" hidden="1" x14ac:dyDescent="0.25">
      <c r="A3412" s="7">
        <v>40685</v>
      </c>
      <c r="B3412" s="8">
        <v>400</v>
      </c>
      <c r="C3412" s="11">
        <v>38.450000000000003</v>
      </c>
      <c r="D3412" s="12">
        <v>38.451999999999998</v>
      </c>
      <c r="E3412" s="9" t="str">
        <f t="shared" si="244"/>
        <v/>
      </c>
      <c r="F3412" s="9" t="str">
        <f t="shared" si="245"/>
        <v/>
      </c>
      <c r="G3412" s="9" t="str">
        <f t="shared" si="246"/>
        <v/>
      </c>
      <c r="H3412" s="13">
        <v>-5</v>
      </c>
      <c r="I3412" s="13" t="str">
        <f t="shared" si="247"/>
        <v/>
      </c>
      <c r="J3412" s="13" t="str">
        <f t="shared" si="248"/>
        <v/>
      </c>
      <c r="K3412" s="13">
        <v>-5</v>
      </c>
      <c r="P3412" s="6"/>
    </row>
    <row r="3413" spans="1:16" hidden="1" x14ac:dyDescent="0.25">
      <c r="A3413" s="7">
        <v>40685</v>
      </c>
      <c r="B3413" s="8">
        <v>500</v>
      </c>
      <c r="C3413" s="11">
        <v>40.26</v>
      </c>
      <c r="D3413" s="12">
        <v>40.262999999999998</v>
      </c>
      <c r="E3413" s="9" t="str">
        <f t="shared" si="244"/>
        <v/>
      </c>
      <c r="F3413" s="9" t="str">
        <f t="shared" si="245"/>
        <v/>
      </c>
      <c r="G3413" s="9" t="str">
        <f t="shared" si="246"/>
        <v/>
      </c>
      <c r="H3413" s="13">
        <v>-5</v>
      </c>
      <c r="I3413" s="13" t="str">
        <f t="shared" si="247"/>
        <v/>
      </c>
      <c r="J3413" s="13" t="str">
        <f t="shared" si="248"/>
        <v/>
      </c>
      <c r="K3413" s="13">
        <v>-5</v>
      </c>
      <c r="P3413" s="5"/>
    </row>
    <row r="3414" spans="1:16" hidden="1" x14ac:dyDescent="0.25">
      <c r="A3414" s="7">
        <v>40685</v>
      </c>
      <c r="B3414" s="8">
        <v>600</v>
      </c>
      <c r="C3414" s="11">
        <v>34.92</v>
      </c>
      <c r="D3414" s="12">
        <v>30.852</v>
      </c>
      <c r="E3414" s="9" t="str">
        <f t="shared" si="244"/>
        <v/>
      </c>
      <c r="F3414" s="9" t="str">
        <f t="shared" si="245"/>
        <v/>
      </c>
      <c r="G3414" s="9" t="str">
        <f t="shared" si="246"/>
        <v/>
      </c>
      <c r="H3414" s="13">
        <v>-5</v>
      </c>
      <c r="I3414" s="13" t="str">
        <f t="shared" si="247"/>
        <v/>
      </c>
      <c r="J3414" s="13" t="str">
        <f t="shared" si="248"/>
        <v/>
      </c>
      <c r="K3414" s="13">
        <v>-5</v>
      </c>
      <c r="P3414" s="6"/>
    </row>
    <row r="3415" spans="1:16" hidden="1" x14ac:dyDescent="0.25">
      <c r="A3415" s="7">
        <v>40685</v>
      </c>
      <c r="B3415" s="8">
        <v>700</v>
      </c>
      <c r="C3415" s="11">
        <v>46.44</v>
      </c>
      <c r="D3415" s="12">
        <v>33.472000000000001</v>
      </c>
      <c r="E3415" s="9" t="str">
        <f t="shared" si="244"/>
        <v/>
      </c>
      <c r="F3415" s="9" t="str">
        <f t="shared" si="245"/>
        <v/>
      </c>
      <c r="G3415" s="9" t="str">
        <f t="shared" si="246"/>
        <v/>
      </c>
      <c r="H3415" s="13">
        <v>-5</v>
      </c>
      <c r="I3415" s="13" t="str">
        <f t="shared" si="247"/>
        <v/>
      </c>
      <c r="J3415" s="13" t="str">
        <f t="shared" si="248"/>
        <v/>
      </c>
      <c r="K3415" s="13">
        <v>-5</v>
      </c>
      <c r="P3415" s="5"/>
    </row>
    <row r="3416" spans="1:16" hidden="1" x14ac:dyDescent="0.25">
      <c r="A3416" s="7">
        <v>40685</v>
      </c>
      <c r="B3416" s="8">
        <v>800</v>
      </c>
      <c r="C3416" s="11">
        <v>47.91</v>
      </c>
      <c r="D3416" s="12">
        <v>42.732999999999997</v>
      </c>
      <c r="E3416" s="9" t="str">
        <f t="shared" si="244"/>
        <v/>
      </c>
      <c r="F3416" s="9" t="str">
        <f t="shared" si="245"/>
        <v/>
      </c>
      <c r="G3416" s="9" t="str">
        <f t="shared" si="246"/>
        <v/>
      </c>
      <c r="H3416" s="13">
        <v>-5</v>
      </c>
      <c r="I3416" s="13" t="str">
        <f t="shared" si="247"/>
        <v/>
      </c>
      <c r="J3416" s="13" t="str">
        <f t="shared" si="248"/>
        <v/>
      </c>
      <c r="K3416" s="13">
        <v>-5</v>
      </c>
      <c r="P3416" s="6"/>
    </row>
    <row r="3417" spans="1:16" hidden="1" x14ac:dyDescent="0.25">
      <c r="A3417" s="7">
        <v>40685</v>
      </c>
      <c r="B3417" s="8">
        <v>900</v>
      </c>
      <c r="C3417" s="11">
        <v>49.97</v>
      </c>
      <c r="D3417" s="12">
        <v>49.972000000000001</v>
      </c>
      <c r="E3417" s="9" t="str">
        <f t="shared" si="244"/>
        <v/>
      </c>
      <c r="F3417" s="9" t="str">
        <f t="shared" si="245"/>
        <v/>
      </c>
      <c r="G3417" s="9" t="str">
        <f t="shared" si="246"/>
        <v/>
      </c>
      <c r="H3417" s="13">
        <v>-5</v>
      </c>
      <c r="I3417" s="13" t="str">
        <f t="shared" si="247"/>
        <v/>
      </c>
      <c r="J3417" s="13" t="str">
        <f t="shared" si="248"/>
        <v/>
      </c>
      <c r="K3417" s="13">
        <v>-5</v>
      </c>
      <c r="P3417" s="5"/>
    </row>
    <row r="3418" spans="1:16" hidden="1" x14ac:dyDescent="0.25">
      <c r="A3418" s="7">
        <v>40685</v>
      </c>
      <c r="B3418" s="8">
        <v>1000</v>
      </c>
      <c r="C3418" s="11">
        <v>51</v>
      </c>
      <c r="D3418" s="12">
        <v>51.000999999999998</v>
      </c>
      <c r="E3418" s="9" t="str">
        <f t="shared" si="244"/>
        <v/>
      </c>
      <c r="F3418" s="9" t="str">
        <f t="shared" si="245"/>
        <v/>
      </c>
      <c r="G3418" s="9" t="str">
        <f t="shared" si="246"/>
        <v/>
      </c>
      <c r="H3418" s="13">
        <v>-5</v>
      </c>
      <c r="I3418" s="13" t="str">
        <f t="shared" si="247"/>
        <v/>
      </c>
      <c r="J3418" s="13" t="str">
        <f t="shared" si="248"/>
        <v/>
      </c>
      <c r="K3418" s="13">
        <v>-5</v>
      </c>
      <c r="P3418" s="6"/>
    </row>
    <row r="3419" spans="1:16" hidden="1" x14ac:dyDescent="0.25">
      <c r="A3419" s="7">
        <v>40685</v>
      </c>
      <c r="B3419" s="8">
        <v>1100</v>
      </c>
      <c r="C3419" s="11">
        <v>54.01</v>
      </c>
      <c r="D3419" s="12">
        <v>54.012999999999998</v>
      </c>
      <c r="E3419" s="9" t="str">
        <f t="shared" si="244"/>
        <v/>
      </c>
      <c r="F3419" s="9" t="str">
        <f t="shared" si="245"/>
        <v/>
      </c>
      <c r="G3419" s="9" t="str">
        <f t="shared" si="246"/>
        <v/>
      </c>
      <c r="H3419" s="13">
        <v>-5</v>
      </c>
      <c r="I3419" s="13" t="str">
        <f t="shared" si="247"/>
        <v/>
      </c>
      <c r="J3419" s="13" t="str">
        <f t="shared" si="248"/>
        <v/>
      </c>
      <c r="K3419" s="13">
        <v>-5</v>
      </c>
      <c r="P3419" s="5"/>
    </row>
    <row r="3420" spans="1:16" hidden="1" x14ac:dyDescent="0.25">
      <c r="A3420" s="7">
        <v>40685</v>
      </c>
      <c r="B3420" s="8">
        <v>1200</v>
      </c>
      <c r="C3420" s="11">
        <v>56.18</v>
      </c>
      <c r="D3420" s="12">
        <v>56.182000000000002</v>
      </c>
      <c r="E3420" s="9" t="str">
        <f t="shared" si="244"/>
        <v/>
      </c>
      <c r="F3420" s="9" t="str">
        <f t="shared" si="245"/>
        <v/>
      </c>
      <c r="G3420" s="9" t="str">
        <f t="shared" si="246"/>
        <v/>
      </c>
      <c r="H3420" s="13">
        <v>-5</v>
      </c>
      <c r="I3420" s="13" t="str">
        <f t="shared" si="247"/>
        <v/>
      </c>
      <c r="J3420" s="13" t="str">
        <f t="shared" si="248"/>
        <v/>
      </c>
      <c r="K3420" s="13">
        <v>-5</v>
      </c>
      <c r="P3420" s="6"/>
    </row>
    <row r="3421" spans="1:16" hidden="1" x14ac:dyDescent="0.25">
      <c r="A3421" s="7">
        <v>40685</v>
      </c>
      <c r="B3421" s="8">
        <v>1300</v>
      </c>
      <c r="C3421" s="11">
        <v>50.02</v>
      </c>
      <c r="D3421" s="12">
        <v>50.02</v>
      </c>
      <c r="E3421" s="9" t="str">
        <f t="shared" si="244"/>
        <v/>
      </c>
      <c r="F3421" s="9" t="str">
        <f t="shared" si="245"/>
        <v/>
      </c>
      <c r="G3421" s="9" t="str">
        <f t="shared" si="246"/>
        <v/>
      </c>
      <c r="H3421" s="13">
        <v>-5</v>
      </c>
      <c r="I3421" s="13" t="str">
        <f t="shared" si="247"/>
        <v/>
      </c>
      <c r="J3421" s="13" t="str">
        <f t="shared" si="248"/>
        <v/>
      </c>
      <c r="K3421" s="13">
        <v>-5</v>
      </c>
      <c r="P3421" s="5"/>
    </row>
    <row r="3422" spans="1:16" hidden="1" x14ac:dyDescent="0.25">
      <c r="A3422" s="7">
        <v>40685</v>
      </c>
      <c r="B3422" s="8">
        <v>1400</v>
      </c>
      <c r="C3422" s="11">
        <v>46.51</v>
      </c>
      <c r="D3422" s="12">
        <v>46.514000000000003</v>
      </c>
      <c r="E3422" s="9" t="str">
        <f t="shared" si="244"/>
        <v/>
      </c>
      <c r="F3422" s="9" t="str">
        <f t="shared" si="245"/>
        <v/>
      </c>
      <c r="G3422" s="9" t="str">
        <f t="shared" si="246"/>
        <v/>
      </c>
      <c r="H3422" s="13">
        <v>-5</v>
      </c>
      <c r="I3422" s="13" t="str">
        <f t="shared" si="247"/>
        <v/>
      </c>
      <c r="J3422" s="13" t="str">
        <f t="shared" si="248"/>
        <v/>
      </c>
      <c r="K3422" s="13">
        <v>-5</v>
      </c>
      <c r="P3422" s="6"/>
    </row>
    <row r="3423" spans="1:16" hidden="1" x14ac:dyDescent="0.25">
      <c r="A3423" s="7">
        <v>40685</v>
      </c>
      <c r="B3423" s="8">
        <v>1500</v>
      </c>
      <c r="C3423" s="11">
        <v>42.95</v>
      </c>
      <c r="D3423" s="12">
        <v>42.945</v>
      </c>
      <c r="E3423" s="9" t="str">
        <f t="shared" si="244"/>
        <v/>
      </c>
      <c r="F3423" s="9" t="str">
        <f t="shared" si="245"/>
        <v/>
      </c>
      <c r="G3423" s="9" t="str">
        <f t="shared" si="246"/>
        <v/>
      </c>
      <c r="H3423" s="13">
        <v>-5</v>
      </c>
      <c r="I3423" s="13" t="str">
        <f t="shared" si="247"/>
        <v/>
      </c>
      <c r="J3423" s="13" t="str">
        <f t="shared" si="248"/>
        <v/>
      </c>
      <c r="K3423" s="13">
        <v>-5</v>
      </c>
      <c r="P3423" s="5"/>
    </row>
    <row r="3424" spans="1:16" hidden="1" x14ac:dyDescent="0.25">
      <c r="A3424" s="7">
        <v>40685</v>
      </c>
      <c r="B3424" s="8">
        <v>1600</v>
      </c>
      <c r="C3424" s="11">
        <v>42.22</v>
      </c>
      <c r="D3424" s="12">
        <v>42.216999999999999</v>
      </c>
      <c r="E3424" s="9" t="str">
        <f t="shared" si="244"/>
        <v/>
      </c>
      <c r="F3424" s="9" t="str">
        <f t="shared" si="245"/>
        <v/>
      </c>
      <c r="G3424" s="9" t="str">
        <f t="shared" si="246"/>
        <v/>
      </c>
      <c r="H3424" s="13">
        <v>-5</v>
      </c>
      <c r="I3424" s="13" t="str">
        <f t="shared" si="247"/>
        <v/>
      </c>
      <c r="J3424" s="13" t="str">
        <f t="shared" si="248"/>
        <v/>
      </c>
      <c r="K3424" s="13">
        <v>-5</v>
      </c>
      <c r="P3424" s="6"/>
    </row>
    <row r="3425" spans="1:16" hidden="1" x14ac:dyDescent="0.25">
      <c r="A3425" s="7">
        <v>40685</v>
      </c>
      <c r="B3425" s="8">
        <v>1700</v>
      </c>
      <c r="C3425" s="11">
        <v>45.35</v>
      </c>
      <c r="D3425" s="12">
        <v>42.506</v>
      </c>
      <c r="E3425" s="9" t="str">
        <f t="shared" si="244"/>
        <v/>
      </c>
      <c r="F3425" s="9" t="str">
        <f t="shared" si="245"/>
        <v/>
      </c>
      <c r="G3425" s="9" t="str">
        <f t="shared" si="246"/>
        <v/>
      </c>
      <c r="H3425" s="13">
        <v>-5</v>
      </c>
      <c r="I3425" s="13" t="str">
        <f t="shared" si="247"/>
        <v/>
      </c>
      <c r="J3425" s="13" t="str">
        <f t="shared" si="248"/>
        <v/>
      </c>
      <c r="K3425" s="13">
        <v>-5</v>
      </c>
      <c r="P3425" s="5"/>
    </row>
    <row r="3426" spans="1:16" hidden="1" x14ac:dyDescent="0.25">
      <c r="A3426" s="7">
        <v>40685</v>
      </c>
      <c r="B3426" s="8">
        <v>1800</v>
      </c>
      <c r="C3426" s="11">
        <v>50.07</v>
      </c>
      <c r="D3426" s="12">
        <v>43.417000000000002</v>
      </c>
      <c r="E3426" s="9" t="str">
        <f t="shared" si="244"/>
        <v/>
      </c>
      <c r="F3426" s="9" t="str">
        <f t="shared" si="245"/>
        <v/>
      </c>
      <c r="G3426" s="9" t="str">
        <f t="shared" si="246"/>
        <v/>
      </c>
      <c r="H3426" s="13">
        <v>-5</v>
      </c>
      <c r="I3426" s="13" t="str">
        <f t="shared" si="247"/>
        <v/>
      </c>
      <c r="J3426" s="13" t="str">
        <f t="shared" si="248"/>
        <v/>
      </c>
      <c r="K3426" s="13">
        <v>-5</v>
      </c>
      <c r="P3426" s="6"/>
    </row>
    <row r="3427" spans="1:16" hidden="1" x14ac:dyDescent="0.25">
      <c r="A3427" s="7">
        <v>40685</v>
      </c>
      <c r="B3427" s="8">
        <v>1900</v>
      </c>
      <c r="C3427" s="11">
        <v>53.63</v>
      </c>
      <c r="D3427" s="12">
        <v>47.036000000000001</v>
      </c>
      <c r="E3427" s="9" t="str">
        <f t="shared" si="244"/>
        <v/>
      </c>
      <c r="F3427" s="9" t="str">
        <f t="shared" si="245"/>
        <v/>
      </c>
      <c r="G3427" s="9" t="str">
        <f t="shared" si="246"/>
        <v/>
      </c>
      <c r="H3427" s="13">
        <v>-5</v>
      </c>
      <c r="I3427" s="13" t="str">
        <f t="shared" si="247"/>
        <v/>
      </c>
      <c r="J3427" s="13" t="str">
        <f t="shared" si="248"/>
        <v/>
      </c>
      <c r="K3427" s="13">
        <v>-5</v>
      </c>
      <c r="P3427" s="5"/>
    </row>
    <row r="3428" spans="1:16" hidden="1" x14ac:dyDescent="0.25">
      <c r="A3428" s="7">
        <v>40685</v>
      </c>
      <c r="B3428" s="8">
        <v>2000</v>
      </c>
      <c r="C3428" s="11">
        <v>53.19</v>
      </c>
      <c r="D3428" s="12">
        <v>46.024999999999999</v>
      </c>
      <c r="E3428" s="9" t="str">
        <f t="shared" si="244"/>
        <v/>
      </c>
      <c r="F3428" s="9" t="str">
        <f t="shared" si="245"/>
        <v/>
      </c>
      <c r="G3428" s="9" t="str">
        <f t="shared" si="246"/>
        <v/>
      </c>
      <c r="H3428" s="13">
        <v>-5</v>
      </c>
      <c r="I3428" s="13" t="str">
        <f t="shared" si="247"/>
        <v/>
      </c>
      <c r="J3428" s="13" t="str">
        <f t="shared" si="248"/>
        <v/>
      </c>
      <c r="K3428" s="13">
        <v>-5</v>
      </c>
      <c r="P3428" s="6"/>
    </row>
    <row r="3429" spans="1:16" hidden="1" x14ac:dyDescent="0.25">
      <c r="A3429" s="7">
        <v>40685</v>
      </c>
      <c r="B3429" s="8">
        <v>2100</v>
      </c>
      <c r="C3429" s="11">
        <v>54.94</v>
      </c>
      <c r="D3429" s="12">
        <v>50.11</v>
      </c>
      <c r="E3429" s="9" t="str">
        <f t="shared" si="244"/>
        <v/>
      </c>
      <c r="F3429" s="9" t="str">
        <f t="shared" si="245"/>
        <v/>
      </c>
      <c r="G3429" s="9" t="str">
        <f t="shared" si="246"/>
        <v/>
      </c>
      <c r="H3429" s="13">
        <v>-5</v>
      </c>
      <c r="I3429" s="13" t="str">
        <f t="shared" si="247"/>
        <v/>
      </c>
      <c r="J3429" s="13" t="str">
        <f t="shared" si="248"/>
        <v/>
      </c>
      <c r="K3429" s="13">
        <v>-5</v>
      </c>
      <c r="P3429" s="5"/>
    </row>
    <row r="3430" spans="1:16" hidden="1" x14ac:dyDescent="0.25">
      <c r="A3430" s="7">
        <v>40685</v>
      </c>
      <c r="B3430" s="8">
        <v>2200</v>
      </c>
      <c r="C3430" s="11">
        <v>59.05</v>
      </c>
      <c r="D3430" s="12">
        <v>59.052999999999997</v>
      </c>
      <c r="E3430" s="9" t="str">
        <f t="shared" si="244"/>
        <v/>
      </c>
      <c r="F3430" s="9" t="str">
        <f t="shared" si="245"/>
        <v/>
      </c>
      <c r="G3430" s="9" t="str">
        <f t="shared" si="246"/>
        <v/>
      </c>
      <c r="H3430" s="13">
        <v>-5</v>
      </c>
      <c r="I3430" s="13" t="str">
        <f t="shared" si="247"/>
        <v/>
      </c>
      <c r="J3430" s="13" t="str">
        <f t="shared" si="248"/>
        <v/>
      </c>
      <c r="K3430" s="13">
        <v>-5</v>
      </c>
      <c r="P3430" s="6"/>
    </row>
    <row r="3431" spans="1:16" hidden="1" x14ac:dyDescent="0.25">
      <c r="A3431" s="7">
        <v>40685</v>
      </c>
      <c r="B3431" s="8">
        <v>2300</v>
      </c>
      <c r="C3431" s="11">
        <v>53.03</v>
      </c>
      <c r="D3431" s="12">
        <v>53.027999999999999</v>
      </c>
      <c r="E3431" s="9">
        <f t="shared" si="244"/>
        <v>48.258333333333333</v>
      </c>
      <c r="F3431" s="9">
        <f t="shared" si="245"/>
        <v>46.163083333333333</v>
      </c>
      <c r="G3431" s="9">
        <f t="shared" si="246"/>
        <v>2.0952500000000001</v>
      </c>
      <c r="H3431" s="13">
        <v>-5</v>
      </c>
      <c r="I3431" s="13">
        <f t="shared" si="247"/>
        <v>7.0952500000000001</v>
      </c>
      <c r="J3431" s="13">
        <f t="shared" si="248"/>
        <v>1702.8600000000001</v>
      </c>
      <c r="K3431" s="13">
        <v>-5</v>
      </c>
      <c r="P3431" s="5"/>
    </row>
    <row r="3432" spans="1:16" hidden="1" x14ac:dyDescent="0.25">
      <c r="A3432" s="7">
        <v>40686</v>
      </c>
      <c r="B3432" s="8">
        <v>0</v>
      </c>
      <c r="C3432" s="11">
        <v>44.88</v>
      </c>
      <c r="D3432" s="12">
        <v>44.878999999999998</v>
      </c>
      <c r="E3432" s="9" t="str">
        <f t="shared" si="244"/>
        <v/>
      </c>
      <c r="F3432" s="9" t="str">
        <f t="shared" si="245"/>
        <v/>
      </c>
      <c r="G3432" s="9" t="str">
        <f t="shared" si="246"/>
        <v/>
      </c>
      <c r="H3432" s="13">
        <v>-5</v>
      </c>
      <c r="I3432" s="13" t="str">
        <f t="shared" si="247"/>
        <v/>
      </c>
      <c r="J3432" s="13" t="str">
        <f t="shared" si="248"/>
        <v/>
      </c>
      <c r="K3432" s="13">
        <v>-5</v>
      </c>
      <c r="P3432" s="6"/>
    </row>
    <row r="3433" spans="1:16" hidden="1" x14ac:dyDescent="0.25">
      <c r="A3433" s="7">
        <v>40686</v>
      </c>
      <c r="B3433" s="8">
        <v>100</v>
      </c>
      <c r="C3433" s="11">
        <v>44.69</v>
      </c>
      <c r="D3433" s="12">
        <v>44.686</v>
      </c>
      <c r="E3433" s="9" t="str">
        <f t="shared" si="244"/>
        <v/>
      </c>
      <c r="F3433" s="9" t="str">
        <f t="shared" si="245"/>
        <v/>
      </c>
      <c r="G3433" s="9" t="str">
        <f t="shared" si="246"/>
        <v/>
      </c>
      <c r="H3433" s="13">
        <v>-5</v>
      </c>
      <c r="I3433" s="13" t="str">
        <f t="shared" si="247"/>
        <v/>
      </c>
      <c r="J3433" s="13" t="str">
        <f t="shared" si="248"/>
        <v/>
      </c>
      <c r="K3433" s="13">
        <v>-5</v>
      </c>
      <c r="P3433" s="5"/>
    </row>
    <row r="3434" spans="1:16" hidden="1" x14ac:dyDescent="0.25">
      <c r="A3434" s="7">
        <v>40686</v>
      </c>
      <c r="B3434" s="8">
        <v>200</v>
      </c>
      <c r="C3434" s="11">
        <v>39.159999999999997</v>
      </c>
      <c r="D3434" s="12">
        <v>39.158999999999999</v>
      </c>
      <c r="E3434" s="9" t="str">
        <f t="shared" si="244"/>
        <v/>
      </c>
      <c r="F3434" s="9" t="str">
        <f t="shared" si="245"/>
        <v/>
      </c>
      <c r="G3434" s="9" t="str">
        <f t="shared" si="246"/>
        <v/>
      </c>
      <c r="H3434" s="13">
        <v>-5</v>
      </c>
      <c r="I3434" s="13" t="str">
        <f t="shared" si="247"/>
        <v/>
      </c>
      <c r="J3434" s="13" t="str">
        <f t="shared" si="248"/>
        <v/>
      </c>
      <c r="K3434" s="13">
        <v>-5</v>
      </c>
      <c r="P3434" s="6"/>
    </row>
    <row r="3435" spans="1:16" hidden="1" x14ac:dyDescent="0.25">
      <c r="A3435" s="7">
        <v>40686</v>
      </c>
      <c r="B3435" s="8">
        <v>300</v>
      </c>
      <c r="C3435" s="11">
        <v>34.979999999999997</v>
      </c>
      <c r="D3435" s="12">
        <v>34.975999999999999</v>
      </c>
      <c r="E3435" s="9" t="str">
        <f t="shared" si="244"/>
        <v/>
      </c>
      <c r="F3435" s="9" t="str">
        <f t="shared" si="245"/>
        <v/>
      </c>
      <c r="G3435" s="9" t="str">
        <f t="shared" si="246"/>
        <v/>
      </c>
      <c r="H3435" s="13">
        <v>-5</v>
      </c>
      <c r="I3435" s="13" t="str">
        <f t="shared" si="247"/>
        <v/>
      </c>
      <c r="J3435" s="13" t="str">
        <f t="shared" si="248"/>
        <v/>
      </c>
      <c r="K3435" s="13">
        <v>-5</v>
      </c>
      <c r="P3435" s="5"/>
    </row>
    <row r="3436" spans="1:16" hidden="1" x14ac:dyDescent="0.25">
      <c r="A3436" s="7">
        <v>40686</v>
      </c>
      <c r="B3436" s="8">
        <v>400</v>
      </c>
      <c r="C3436" s="11">
        <v>40.229999999999997</v>
      </c>
      <c r="D3436" s="12">
        <v>32.844999999999999</v>
      </c>
      <c r="E3436" s="9" t="str">
        <f t="shared" si="244"/>
        <v/>
      </c>
      <c r="F3436" s="9" t="str">
        <f t="shared" si="245"/>
        <v/>
      </c>
      <c r="G3436" s="9" t="str">
        <f t="shared" si="246"/>
        <v/>
      </c>
      <c r="H3436" s="13">
        <v>-5</v>
      </c>
      <c r="I3436" s="13" t="str">
        <f t="shared" si="247"/>
        <v/>
      </c>
      <c r="J3436" s="13" t="str">
        <f t="shared" si="248"/>
        <v/>
      </c>
      <c r="K3436" s="13">
        <v>-5</v>
      </c>
      <c r="P3436" s="6"/>
    </row>
    <row r="3437" spans="1:16" hidden="1" x14ac:dyDescent="0.25">
      <c r="A3437" s="7">
        <v>40686</v>
      </c>
      <c r="B3437" s="8">
        <v>500</v>
      </c>
      <c r="C3437" s="11">
        <v>46.84</v>
      </c>
      <c r="D3437" s="12">
        <v>43.534999999999997</v>
      </c>
      <c r="E3437" s="9" t="str">
        <f t="shared" si="244"/>
        <v/>
      </c>
      <c r="F3437" s="9" t="str">
        <f t="shared" si="245"/>
        <v/>
      </c>
      <c r="G3437" s="9" t="str">
        <f t="shared" si="246"/>
        <v/>
      </c>
      <c r="H3437" s="13">
        <v>-5</v>
      </c>
      <c r="I3437" s="13" t="str">
        <f t="shared" si="247"/>
        <v/>
      </c>
      <c r="J3437" s="13" t="str">
        <f t="shared" si="248"/>
        <v/>
      </c>
      <c r="K3437" s="13">
        <v>-5</v>
      </c>
      <c r="P3437" s="5"/>
    </row>
    <row r="3438" spans="1:16" hidden="1" x14ac:dyDescent="0.25">
      <c r="A3438" s="7">
        <v>40686</v>
      </c>
      <c r="B3438" s="8">
        <v>600</v>
      </c>
      <c r="C3438" s="11">
        <v>58.96</v>
      </c>
      <c r="D3438" s="12">
        <v>53.023000000000003</v>
      </c>
      <c r="E3438" s="9" t="str">
        <f t="shared" si="244"/>
        <v/>
      </c>
      <c r="F3438" s="9" t="str">
        <f t="shared" si="245"/>
        <v/>
      </c>
      <c r="G3438" s="9" t="str">
        <f t="shared" si="246"/>
        <v/>
      </c>
      <c r="H3438" s="13">
        <v>-5</v>
      </c>
      <c r="I3438" s="13" t="str">
        <f t="shared" si="247"/>
        <v/>
      </c>
      <c r="J3438" s="13" t="str">
        <f t="shared" si="248"/>
        <v/>
      </c>
      <c r="K3438" s="13">
        <v>-5</v>
      </c>
      <c r="P3438" s="6"/>
    </row>
    <row r="3439" spans="1:16" hidden="1" x14ac:dyDescent="0.25">
      <c r="A3439" s="7">
        <v>40686</v>
      </c>
      <c r="B3439" s="8">
        <v>700</v>
      </c>
      <c r="C3439" s="11">
        <v>74.319999999999993</v>
      </c>
      <c r="D3439" s="12">
        <v>74.316000000000003</v>
      </c>
      <c r="E3439" s="9" t="str">
        <f t="shared" si="244"/>
        <v/>
      </c>
      <c r="F3439" s="9" t="str">
        <f t="shared" si="245"/>
        <v/>
      </c>
      <c r="G3439" s="9" t="str">
        <f t="shared" si="246"/>
        <v/>
      </c>
      <c r="H3439" s="13">
        <v>-5</v>
      </c>
      <c r="I3439" s="13" t="str">
        <f t="shared" si="247"/>
        <v/>
      </c>
      <c r="J3439" s="13" t="str">
        <f t="shared" si="248"/>
        <v/>
      </c>
      <c r="K3439" s="13">
        <v>-5</v>
      </c>
      <c r="P3439" s="5"/>
    </row>
    <row r="3440" spans="1:16" hidden="1" x14ac:dyDescent="0.25">
      <c r="A3440" s="7">
        <v>40686</v>
      </c>
      <c r="B3440" s="8">
        <v>800</v>
      </c>
      <c r="C3440" s="11">
        <v>77.849999999999994</v>
      </c>
      <c r="D3440" s="12">
        <v>77.852999999999994</v>
      </c>
      <c r="E3440" s="9" t="str">
        <f t="shared" si="244"/>
        <v/>
      </c>
      <c r="F3440" s="9" t="str">
        <f t="shared" si="245"/>
        <v/>
      </c>
      <c r="G3440" s="9" t="str">
        <f t="shared" si="246"/>
        <v/>
      </c>
      <c r="H3440" s="13">
        <v>-5</v>
      </c>
      <c r="I3440" s="13" t="str">
        <f t="shared" si="247"/>
        <v/>
      </c>
      <c r="J3440" s="13" t="str">
        <f t="shared" si="248"/>
        <v/>
      </c>
      <c r="K3440" s="13">
        <v>-5</v>
      </c>
      <c r="P3440" s="6"/>
    </row>
    <row r="3441" spans="1:16" hidden="1" x14ac:dyDescent="0.25">
      <c r="A3441" s="7">
        <v>40686</v>
      </c>
      <c r="B3441" s="8">
        <v>900</v>
      </c>
      <c r="C3441" s="11">
        <v>77.989999999999995</v>
      </c>
      <c r="D3441" s="12">
        <v>77.989000000000004</v>
      </c>
      <c r="E3441" s="9" t="str">
        <f t="shared" ref="E3441:E3504" si="249">IF(A3441=A3442,"",AVERAGE(C3418:C3441))</f>
        <v/>
      </c>
      <c r="F3441" s="9" t="str">
        <f t="shared" ref="F3441:F3504" si="250">IF(A3441=A3442,"",AVERAGE(D3418:D3441))</f>
        <v/>
      </c>
      <c r="G3441" s="9" t="str">
        <f t="shared" ref="G3441:G3504" si="251">IF(A3441=A3442,"",E3441-F3441)</f>
        <v/>
      </c>
      <c r="H3441" s="13">
        <v>-5</v>
      </c>
      <c r="I3441" s="13" t="str">
        <f t="shared" si="247"/>
        <v/>
      </c>
      <c r="J3441" s="13" t="str">
        <f t="shared" si="248"/>
        <v/>
      </c>
      <c r="K3441" s="13">
        <v>-5</v>
      </c>
      <c r="P3441" s="5"/>
    </row>
    <row r="3442" spans="1:16" hidden="1" x14ac:dyDescent="0.25">
      <c r="A3442" s="7">
        <v>40686</v>
      </c>
      <c r="B3442" s="8">
        <v>1000</v>
      </c>
      <c r="C3442" s="11">
        <v>76.61</v>
      </c>
      <c r="D3442" s="12">
        <v>76.611000000000004</v>
      </c>
      <c r="E3442" s="9" t="str">
        <f t="shared" si="249"/>
        <v/>
      </c>
      <c r="F3442" s="9" t="str">
        <f t="shared" si="250"/>
        <v/>
      </c>
      <c r="G3442" s="9" t="str">
        <f t="shared" si="251"/>
        <v/>
      </c>
      <c r="H3442" s="13">
        <v>-5</v>
      </c>
      <c r="I3442" s="13" t="str">
        <f t="shared" si="247"/>
        <v/>
      </c>
      <c r="J3442" s="13" t="str">
        <f t="shared" si="248"/>
        <v/>
      </c>
      <c r="K3442" s="13">
        <v>-5</v>
      </c>
      <c r="P3442" s="6"/>
    </row>
    <row r="3443" spans="1:16" hidden="1" x14ac:dyDescent="0.25">
      <c r="A3443" s="7">
        <v>40686</v>
      </c>
      <c r="B3443" s="8">
        <v>1100</v>
      </c>
      <c r="C3443" s="11">
        <v>74.95</v>
      </c>
      <c r="D3443" s="12">
        <v>74.947000000000003</v>
      </c>
      <c r="E3443" s="9" t="str">
        <f t="shared" si="249"/>
        <v/>
      </c>
      <c r="F3443" s="9" t="str">
        <f t="shared" si="250"/>
        <v/>
      </c>
      <c r="G3443" s="9" t="str">
        <f t="shared" si="251"/>
        <v/>
      </c>
      <c r="H3443" s="13">
        <v>-5</v>
      </c>
      <c r="I3443" s="13" t="str">
        <f t="shared" si="247"/>
        <v/>
      </c>
      <c r="J3443" s="13" t="str">
        <f t="shared" si="248"/>
        <v/>
      </c>
      <c r="K3443" s="13">
        <v>-5</v>
      </c>
      <c r="P3443" s="5"/>
    </row>
    <row r="3444" spans="1:16" hidden="1" x14ac:dyDescent="0.25">
      <c r="A3444" s="7">
        <v>40686</v>
      </c>
      <c r="B3444" s="8">
        <v>1200</v>
      </c>
      <c r="C3444" s="11">
        <v>68.97</v>
      </c>
      <c r="D3444" s="12">
        <v>68.97</v>
      </c>
      <c r="E3444" s="9" t="str">
        <f t="shared" si="249"/>
        <v/>
      </c>
      <c r="F3444" s="9" t="str">
        <f t="shared" si="250"/>
        <v/>
      </c>
      <c r="G3444" s="9" t="str">
        <f t="shared" si="251"/>
        <v/>
      </c>
      <c r="H3444" s="13">
        <v>-5</v>
      </c>
      <c r="I3444" s="13" t="str">
        <f t="shared" si="247"/>
        <v/>
      </c>
      <c r="J3444" s="13" t="str">
        <f t="shared" si="248"/>
        <v/>
      </c>
      <c r="K3444" s="13">
        <v>-5</v>
      </c>
      <c r="P3444" s="6"/>
    </row>
    <row r="3445" spans="1:16" hidden="1" x14ac:dyDescent="0.25">
      <c r="A3445" s="7">
        <v>40686</v>
      </c>
      <c r="B3445" s="8">
        <v>1300</v>
      </c>
      <c r="C3445" s="11">
        <v>68.16</v>
      </c>
      <c r="D3445" s="12">
        <v>68.158000000000001</v>
      </c>
      <c r="E3445" s="9" t="str">
        <f t="shared" si="249"/>
        <v/>
      </c>
      <c r="F3445" s="9" t="str">
        <f t="shared" si="250"/>
        <v/>
      </c>
      <c r="G3445" s="9" t="str">
        <f t="shared" si="251"/>
        <v/>
      </c>
      <c r="H3445" s="13">
        <v>-5</v>
      </c>
      <c r="I3445" s="13" t="str">
        <f t="shared" si="247"/>
        <v/>
      </c>
      <c r="J3445" s="13" t="str">
        <f t="shared" si="248"/>
        <v/>
      </c>
      <c r="K3445" s="13">
        <v>-5</v>
      </c>
      <c r="P3445" s="5"/>
    </row>
    <row r="3446" spans="1:16" hidden="1" x14ac:dyDescent="0.25">
      <c r="A3446" s="7">
        <v>40686</v>
      </c>
      <c r="B3446" s="8">
        <v>1400</v>
      </c>
      <c r="C3446" s="11">
        <v>70</v>
      </c>
      <c r="D3446" s="12">
        <v>70</v>
      </c>
      <c r="E3446" s="9" t="str">
        <f t="shared" si="249"/>
        <v/>
      </c>
      <c r="F3446" s="9" t="str">
        <f t="shared" si="250"/>
        <v/>
      </c>
      <c r="G3446" s="9" t="str">
        <f t="shared" si="251"/>
        <v/>
      </c>
      <c r="H3446" s="13">
        <v>-5</v>
      </c>
      <c r="I3446" s="13" t="str">
        <f t="shared" si="247"/>
        <v/>
      </c>
      <c r="J3446" s="13" t="str">
        <f t="shared" si="248"/>
        <v/>
      </c>
      <c r="K3446" s="13">
        <v>-5</v>
      </c>
      <c r="P3446" s="6"/>
    </row>
    <row r="3447" spans="1:16" hidden="1" x14ac:dyDescent="0.25">
      <c r="A3447" s="7">
        <v>40686</v>
      </c>
      <c r="B3447" s="8">
        <v>1500</v>
      </c>
      <c r="C3447" s="11">
        <v>65.239999999999995</v>
      </c>
      <c r="D3447" s="12">
        <v>65.241</v>
      </c>
      <c r="E3447" s="9" t="str">
        <f t="shared" si="249"/>
        <v/>
      </c>
      <c r="F3447" s="9" t="str">
        <f t="shared" si="250"/>
        <v/>
      </c>
      <c r="G3447" s="9" t="str">
        <f t="shared" si="251"/>
        <v/>
      </c>
      <c r="H3447" s="13">
        <v>-5</v>
      </c>
      <c r="I3447" s="13" t="str">
        <f t="shared" si="247"/>
        <v/>
      </c>
      <c r="J3447" s="13" t="str">
        <f t="shared" si="248"/>
        <v/>
      </c>
      <c r="K3447" s="13">
        <v>-5</v>
      </c>
      <c r="P3447" s="5"/>
    </row>
    <row r="3448" spans="1:16" hidden="1" x14ac:dyDescent="0.25">
      <c r="A3448" s="7">
        <v>40686</v>
      </c>
      <c r="B3448" s="8">
        <v>1600</v>
      </c>
      <c r="C3448" s="11">
        <v>65.22</v>
      </c>
      <c r="D3448" s="12">
        <v>65.215000000000003</v>
      </c>
      <c r="E3448" s="9" t="str">
        <f t="shared" si="249"/>
        <v/>
      </c>
      <c r="F3448" s="9" t="str">
        <f t="shared" si="250"/>
        <v/>
      </c>
      <c r="G3448" s="9" t="str">
        <f t="shared" si="251"/>
        <v/>
      </c>
      <c r="H3448" s="13">
        <v>-5</v>
      </c>
      <c r="I3448" s="13" t="str">
        <f t="shared" si="247"/>
        <v/>
      </c>
      <c r="J3448" s="13" t="str">
        <f t="shared" si="248"/>
        <v/>
      </c>
      <c r="K3448" s="13">
        <v>-5</v>
      </c>
      <c r="P3448" s="6"/>
    </row>
    <row r="3449" spans="1:16" hidden="1" x14ac:dyDescent="0.25">
      <c r="A3449" s="7">
        <v>40686</v>
      </c>
      <c r="B3449" s="8">
        <v>1700</v>
      </c>
      <c r="C3449" s="11">
        <v>66.78</v>
      </c>
      <c r="D3449" s="12">
        <v>66.778000000000006</v>
      </c>
      <c r="E3449" s="9" t="str">
        <f t="shared" si="249"/>
        <v/>
      </c>
      <c r="F3449" s="9" t="str">
        <f t="shared" si="250"/>
        <v/>
      </c>
      <c r="G3449" s="9" t="str">
        <f t="shared" si="251"/>
        <v/>
      </c>
      <c r="H3449" s="13">
        <v>-5</v>
      </c>
      <c r="I3449" s="13" t="str">
        <f t="shared" ref="I3449:I3512" si="252">IF(A3449=A3450,"",MAX(G3449-H3449,0))</f>
        <v/>
      </c>
      <c r="J3449" s="13" t="str">
        <f t="shared" ref="J3449:J3512" si="253">IF(A3449=A3450,"",I3449*10*24)</f>
        <v/>
      </c>
      <c r="K3449" s="13">
        <v>-5</v>
      </c>
      <c r="P3449" s="5"/>
    </row>
    <row r="3450" spans="1:16" hidden="1" x14ac:dyDescent="0.25">
      <c r="A3450" s="7">
        <v>40686</v>
      </c>
      <c r="B3450" s="8">
        <v>1800</v>
      </c>
      <c r="C3450" s="11">
        <v>69.040000000000006</v>
      </c>
      <c r="D3450" s="12">
        <v>69.036000000000001</v>
      </c>
      <c r="E3450" s="9" t="str">
        <f t="shared" si="249"/>
        <v/>
      </c>
      <c r="F3450" s="9" t="str">
        <f t="shared" si="250"/>
        <v/>
      </c>
      <c r="G3450" s="9" t="str">
        <f t="shared" si="251"/>
        <v/>
      </c>
      <c r="H3450" s="13">
        <v>-5</v>
      </c>
      <c r="I3450" s="13" t="str">
        <f t="shared" si="252"/>
        <v/>
      </c>
      <c r="J3450" s="13" t="str">
        <f t="shared" si="253"/>
        <v/>
      </c>
      <c r="K3450" s="13">
        <v>-5</v>
      </c>
      <c r="P3450" s="6"/>
    </row>
    <row r="3451" spans="1:16" hidden="1" x14ac:dyDescent="0.25">
      <c r="A3451" s="7">
        <v>40686</v>
      </c>
      <c r="B3451" s="8">
        <v>1900</v>
      </c>
      <c r="C3451" s="11">
        <v>70.67</v>
      </c>
      <c r="D3451" s="12">
        <v>70.67</v>
      </c>
      <c r="E3451" s="9" t="str">
        <f t="shared" si="249"/>
        <v/>
      </c>
      <c r="F3451" s="9" t="str">
        <f t="shared" si="250"/>
        <v/>
      </c>
      <c r="G3451" s="9" t="str">
        <f t="shared" si="251"/>
        <v/>
      </c>
      <c r="H3451" s="13">
        <v>-5</v>
      </c>
      <c r="I3451" s="13" t="str">
        <f t="shared" si="252"/>
        <v/>
      </c>
      <c r="J3451" s="13" t="str">
        <f t="shared" si="253"/>
        <v/>
      </c>
      <c r="K3451" s="13">
        <v>-5</v>
      </c>
      <c r="P3451" s="5"/>
    </row>
    <row r="3452" spans="1:16" hidden="1" x14ac:dyDescent="0.25">
      <c r="A3452" s="7">
        <v>40686</v>
      </c>
      <c r="B3452" s="8">
        <v>2000</v>
      </c>
      <c r="C3452" s="11">
        <v>69.010000000000005</v>
      </c>
      <c r="D3452" s="12">
        <v>66.995999999999995</v>
      </c>
      <c r="E3452" s="9" t="str">
        <f t="shared" si="249"/>
        <v/>
      </c>
      <c r="F3452" s="9" t="str">
        <f t="shared" si="250"/>
        <v/>
      </c>
      <c r="G3452" s="9" t="str">
        <f t="shared" si="251"/>
        <v/>
      </c>
      <c r="H3452" s="13">
        <v>-5</v>
      </c>
      <c r="I3452" s="13" t="str">
        <f t="shared" si="252"/>
        <v/>
      </c>
      <c r="J3452" s="13" t="str">
        <f t="shared" si="253"/>
        <v/>
      </c>
      <c r="K3452" s="13">
        <v>-5</v>
      </c>
      <c r="P3452" s="6"/>
    </row>
    <row r="3453" spans="1:16" hidden="1" x14ac:dyDescent="0.25">
      <c r="A3453" s="7">
        <v>40686</v>
      </c>
      <c r="B3453" s="8">
        <v>2100</v>
      </c>
      <c r="C3453" s="11">
        <v>65.13</v>
      </c>
      <c r="D3453" s="12">
        <v>56.186</v>
      </c>
      <c r="E3453" s="9" t="str">
        <f t="shared" si="249"/>
        <v/>
      </c>
      <c r="F3453" s="9" t="str">
        <f t="shared" si="250"/>
        <v/>
      </c>
      <c r="G3453" s="9" t="str">
        <f t="shared" si="251"/>
        <v/>
      </c>
      <c r="H3453" s="13">
        <v>-5</v>
      </c>
      <c r="I3453" s="13" t="str">
        <f t="shared" si="252"/>
        <v/>
      </c>
      <c r="J3453" s="13" t="str">
        <f t="shared" si="253"/>
        <v/>
      </c>
      <c r="K3453" s="13">
        <v>-5</v>
      </c>
      <c r="P3453" s="5"/>
    </row>
    <row r="3454" spans="1:16" hidden="1" x14ac:dyDescent="0.25">
      <c r="A3454" s="7">
        <v>40686</v>
      </c>
      <c r="B3454" s="8">
        <v>2200</v>
      </c>
      <c r="C3454" s="11">
        <v>55.68</v>
      </c>
      <c r="D3454" s="12">
        <v>55.68</v>
      </c>
      <c r="E3454" s="9" t="str">
        <f t="shared" si="249"/>
        <v/>
      </c>
      <c r="F3454" s="9" t="str">
        <f t="shared" si="250"/>
        <v/>
      </c>
      <c r="G3454" s="9" t="str">
        <f t="shared" si="251"/>
        <v/>
      </c>
      <c r="H3454" s="13">
        <v>-5</v>
      </c>
      <c r="I3454" s="13" t="str">
        <f t="shared" si="252"/>
        <v/>
      </c>
      <c r="J3454" s="13" t="str">
        <f t="shared" si="253"/>
        <v/>
      </c>
      <c r="K3454" s="13">
        <v>-5</v>
      </c>
      <c r="P3454" s="6"/>
    </row>
    <row r="3455" spans="1:16" hidden="1" x14ac:dyDescent="0.25">
      <c r="A3455" s="7">
        <v>40686</v>
      </c>
      <c r="B3455" s="8">
        <v>2300</v>
      </c>
      <c r="C3455" s="11">
        <v>49.9</v>
      </c>
      <c r="D3455" s="12">
        <v>49.902000000000001</v>
      </c>
      <c r="E3455" s="9">
        <f t="shared" si="249"/>
        <v>61.469166666666666</v>
      </c>
      <c r="F3455" s="9">
        <f t="shared" si="250"/>
        <v>60.318791666666677</v>
      </c>
      <c r="G3455" s="9">
        <f t="shared" si="251"/>
        <v>1.1503749999999897</v>
      </c>
      <c r="H3455" s="13">
        <v>-5</v>
      </c>
      <c r="I3455" s="13">
        <f t="shared" si="252"/>
        <v>6.1503749999999897</v>
      </c>
      <c r="J3455" s="13">
        <f t="shared" si="253"/>
        <v>1476.0899999999974</v>
      </c>
      <c r="K3455" s="13">
        <v>-5</v>
      </c>
      <c r="P3455" s="5"/>
    </row>
    <row r="3456" spans="1:16" hidden="1" x14ac:dyDescent="0.25">
      <c r="A3456" s="7">
        <v>40687</v>
      </c>
      <c r="B3456" s="8">
        <v>0</v>
      </c>
      <c r="C3456" s="11">
        <v>45</v>
      </c>
      <c r="D3456" s="12">
        <v>45</v>
      </c>
      <c r="E3456" s="9" t="str">
        <f t="shared" si="249"/>
        <v/>
      </c>
      <c r="F3456" s="9" t="str">
        <f t="shared" si="250"/>
        <v/>
      </c>
      <c r="G3456" s="9" t="str">
        <f t="shared" si="251"/>
        <v/>
      </c>
      <c r="H3456" s="13">
        <v>-5</v>
      </c>
      <c r="I3456" s="13" t="str">
        <f t="shared" si="252"/>
        <v/>
      </c>
      <c r="J3456" s="13" t="str">
        <f t="shared" si="253"/>
        <v/>
      </c>
      <c r="K3456" s="13">
        <v>-5</v>
      </c>
      <c r="P3456" s="6"/>
    </row>
    <row r="3457" spans="1:16" hidden="1" x14ac:dyDescent="0.25">
      <c r="A3457" s="7">
        <v>40687</v>
      </c>
      <c r="B3457" s="8">
        <v>100</v>
      </c>
      <c r="C3457" s="11">
        <v>44.55</v>
      </c>
      <c r="D3457" s="12">
        <v>41.972000000000001</v>
      </c>
      <c r="E3457" s="9" t="str">
        <f t="shared" si="249"/>
        <v/>
      </c>
      <c r="F3457" s="9" t="str">
        <f t="shared" si="250"/>
        <v/>
      </c>
      <c r="G3457" s="9" t="str">
        <f t="shared" si="251"/>
        <v/>
      </c>
      <c r="H3457" s="13">
        <v>-5</v>
      </c>
      <c r="I3457" s="13" t="str">
        <f t="shared" si="252"/>
        <v/>
      </c>
      <c r="J3457" s="13" t="str">
        <f t="shared" si="253"/>
        <v/>
      </c>
      <c r="K3457" s="13">
        <v>-5</v>
      </c>
      <c r="P3457" s="5"/>
    </row>
    <row r="3458" spans="1:16" hidden="1" x14ac:dyDescent="0.25">
      <c r="A3458" s="7">
        <v>40687</v>
      </c>
      <c r="B3458" s="8">
        <v>200</v>
      </c>
      <c r="C3458" s="11">
        <v>43.5</v>
      </c>
      <c r="D3458" s="12">
        <v>36.633000000000003</v>
      </c>
      <c r="E3458" s="9" t="str">
        <f t="shared" si="249"/>
        <v/>
      </c>
      <c r="F3458" s="9" t="str">
        <f t="shared" si="250"/>
        <v/>
      </c>
      <c r="G3458" s="9" t="str">
        <f t="shared" si="251"/>
        <v/>
      </c>
      <c r="H3458" s="13">
        <v>-5</v>
      </c>
      <c r="I3458" s="13" t="str">
        <f t="shared" si="252"/>
        <v/>
      </c>
      <c r="J3458" s="13" t="str">
        <f t="shared" si="253"/>
        <v/>
      </c>
      <c r="K3458" s="13">
        <v>-5</v>
      </c>
      <c r="P3458" s="6"/>
    </row>
    <row r="3459" spans="1:16" hidden="1" x14ac:dyDescent="0.25">
      <c r="A3459" s="7">
        <v>40687</v>
      </c>
      <c r="B3459" s="8">
        <v>300</v>
      </c>
      <c r="C3459" s="11">
        <v>42.55</v>
      </c>
      <c r="D3459" s="12">
        <v>29.38</v>
      </c>
      <c r="E3459" s="9" t="str">
        <f t="shared" si="249"/>
        <v/>
      </c>
      <c r="F3459" s="9" t="str">
        <f t="shared" si="250"/>
        <v/>
      </c>
      <c r="G3459" s="9" t="str">
        <f t="shared" si="251"/>
        <v/>
      </c>
      <c r="H3459" s="13">
        <v>-5</v>
      </c>
      <c r="I3459" s="13" t="str">
        <f t="shared" si="252"/>
        <v/>
      </c>
      <c r="J3459" s="13" t="str">
        <f t="shared" si="253"/>
        <v/>
      </c>
      <c r="K3459" s="13">
        <v>-5</v>
      </c>
      <c r="P3459" s="5"/>
    </row>
    <row r="3460" spans="1:16" hidden="1" x14ac:dyDescent="0.25">
      <c r="A3460" s="7">
        <v>40687</v>
      </c>
      <c r="B3460" s="8">
        <v>400</v>
      </c>
      <c r="C3460" s="11">
        <v>44.61</v>
      </c>
      <c r="D3460" s="12">
        <v>33.479999999999997</v>
      </c>
      <c r="E3460" s="9" t="str">
        <f t="shared" si="249"/>
        <v/>
      </c>
      <c r="F3460" s="9" t="str">
        <f t="shared" si="250"/>
        <v/>
      </c>
      <c r="G3460" s="9" t="str">
        <f t="shared" si="251"/>
        <v/>
      </c>
      <c r="H3460" s="13">
        <v>-5</v>
      </c>
      <c r="I3460" s="13" t="str">
        <f t="shared" si="252"/>
        <v/>
      </c>
      <c r="J3460" s="13" t="str">
        <f t="shared" si="253"/>
        <v/>
      </c>
      <c r="K3460" s="13">
        <v>-5</v>
      </c>
      <c r="P3460" s="6"/>
    </row>
    <row r="3461" spans="1:16" hidden="1" x14ac:dyDescent="0.25">
      <c r="A3461" s="7">
        <v>40687</v>
      </c>
      <c r="B3461" s="8">
        <v>500</v>
      </c>
      <c r="C3461" s="11">
        <v>47.49</v>
      </c>
      <c r="D3461" s="12">
        <v>39.689</v>
      </c>
      <c r="E3461" s="9" t="str">
        <f t="shared" si="249"/>
        <v/>
      </c>
      <c r="F3461" s="9" t="str">
        <f t="shared" si="250"/>
        <v/>
      </c>
      <c r="G3461" s="9" t="str">
        <f t="shared" si="251"/>
        <v/>
      </c>
      <c r="H3461" s="13">
        <v>-5</v>
      </c>
      <c r="I3461" s="13" t="str">
        <f t="shared" si="252"/>
        <v/>
      </c>
      <c r="J3461" s="13" t="str">
        <f t="shared" si="253"/>
        <v/>
      </c>
      <c r="K3461" s="13">
        <v>-5</v>
      </c>
      <c r="P3461" s="5"/>
    </row>
    <row r="3462" spans="1:16" hidden="1" x14ac:dyDescent="0.25">
      <c r="A3462" s="7">
        <v>40687</v>
      </c>
      <c r="B3462" s="8">
        <v>600</v>
      </c>
      <c r="C3462" s="11">
        <v>52.1</v>
      </c>
      <c r="D3462" s="12">
        <v>48.146000000000001</v>
      </c>
      <c r="E3462" s="9" t="str">
        <f t="shared" si="249"/>
        <v/>
      </c>
      <c r="F3462" s="9" t="str">
        <f t="shared" si="250"/>
        <v/>
      </c>
      <c r="G3462" s="9" t="str">
        <f t="shared" si="251"/>
        <v/>
      </c>
      <c r="H3462" s="13">
        <v>-5</v>
      </c>
      <c r="I3462" s="13" t="str">
        <f t="shared" si="252"/>
        <v/>
      </c>
      <c r="J3462" s="13" t="str">
        <f t="shared" si="253"/>
        <v/>
      </c>
      <c r="K3462" s="13">
        <v>-5</v>
      </c>
      <c r="P3462" s="6"/>
    </row>
    <row r="3463" spans="1:16" hidden="1" x14ac:dyDescent="0.25">
      <c r="A3463" s="7">
        <v>40687</v>
      </c>
      <c r="B3463" s="8">
        <v>700</v>
      </c>
      <c r="C3463" s="11">
        <v>57.17</v>
      </c>
      <c r="D3463" s="12">
        <v>57.168999999999997</v>
      </c>
      <c r="E3463" s="9" t="str">
        <f t="shared" si="249"/>
        <v/>
      </c>
      <c r="F3463" s="9" t="str">
        <f t="shared" si="250"/>
        <v/>
      </c>
      <c r="G3463" s="9" t="str">
        <f t="shared" si="251"/>
        <v/>
      </c>
      <c r="H3463" s="13">
        <v>-5</v>
      </c>
      <c r="I3463" s="13" t="str">
        <f t="shared" si="252"/>
        <v/>
      </c>
      <c r="J3463" s="13" t="str">
        <f t="shared" si="253"/>
        <v/>
      </c>
      <c r="K3463" s="13">
        <v>-5</v>
      </c>
      <c r="P3463" s="5"/>
    </row>
    <row r="3464" spans="1:16" hidden="1" x14ac:dyDescent="0.25">
      <c r="A3464" s="7">
        <v>40687</v>
      </c>
      <c r="B3464" s="8">
        <v>800</v>
      </c>
      <c r="C3464" s="11">
        <v>66.3</v>
      </c>
      <c r="D3464" s="12">
        <v>66.298000000000002</v>
      </c>
      <c r="E3464" s="9" t="str">
        <f t="shared" si="249"/>
        <v/>
      </c>
      <c r="F3464" s="9" t="str">
        <f t="shared" si="250"/>
        <v/>
      </c>
      <c r="G3464" s="9" t="str">
        <f t="shared" si="251"/>
        <v/>
      </c>
      <c r="H3464" s="13">
        <v>-5</v>
      </c>
      <c r="I3464" s="13" t="str">
        <f t="shared" si="252"/>
        <v/>
      </c>
      <c r="J3464" s="13" t="str">
        <f t="shared" si="253"/>
        <v/>
      </c>
      <c r="K3464" s="13">
        <v>-5</v>
      </c>
      <c r="P3464" s="6"/>
    </row>
    <row r="3465" spans="1:16" hidden="1" x14ac:dyDescent="0.25">
      <c r="A3465" s="7">
        <v>40687</v>
      </c>
      <c r="B3465" s="8">
        <v>900</v>
      </c>
      <c r="C3465" s="11">
        <v>69</v>
      </c>
      <c r="D3465" s="12">
        <v>68.998000000000005</v>
      </c>
      <c r="E3465" s="9" t="str">
        <f t="shared" si="249"/>
        <v/>
      </c>
      <c r="F3465" s="9" t="str">
        <f t="shared" si="250"/>
        <v/>
      </c>
      <c r="G3465" s="9" t="str">
        <f t="shared" si="251"/>
        <v/>
      </c>
      <c r="H3465" s="13">
        <v>-5</v>
      </c>
      <c r="I3465" s="13" t="str">
        <f t="shared" si="252"/>
        <v/>
      </c>
      <c r="J3465" s="13" t="str">
        <f t="shared" si="253"/>
        <v/>
      </c>
      <c r="K3465" s="13">
        <v>-5</v>
      </c>
      <c r="P3465" s="5"/>
    </row>
    <row r="3466" spans="1:16" hidden="1" x14ac:dyDescent="0.25">
      <c r="A3466" s="7">
        <v>40687</v>
      </c>
      <c r="B3466" s="8">
        <v>1000</v>
      </c>
      <c r="C3466" s="11">
        <v>68.069999999999993</v>
      </c>
      <c r="D3466" s="12">
        <v>68.075000000000003</v>
      </c>
      <c r="E3466" s="9" t="str">
        <f t="shared" si="249"/>
        <v/>
      </c>
      <c r="F3466" s="9" t="str">
        <f t="shared" si="250"/>
        <v/>
      </c>
      <c r="G3466" s="9" t="str">
        <f t="shared" si="251"/>
        <v/>
      </c>
      <c r="H3466" s="13">
        <v>-5</v>
      </c>
      <c r="I3466" s="13" t="str">
        <f t="shared" si="252"/>
        <v/>
      </c>
      <c r="J3466" s="13" t="str">
        <f t="shared" si="253"/>
        <v/>
      </c>
      <c r="K3466" s="13">
        <v>-5</v>
      </c>
      <c r="P3466" s="6"/>
    </row>
    <row r="3467" spans="1:16" hidden="1" x14ac:dyDescent="0.25">
      <c r="A3467" s="7">
        <v>40687</v>
      </c>
      <c r="B3467" s="8">
        <v>1100</v>
      </c>
      <c r="C3467" s="11">
        <v>68.900000000000006</v>
      </c>
      <c r="D3467" s="12">
        <v>68.903000000000006</v>
      </c>
      <c r="E3467" s="9" t="str">
        <f t="shared" si="249"/>
        <v/>
      </c>
      <c r="F3467" s="9" t="str">
        <f t="shared" si="250"/>
        <v/>
      </c>
      <c r="G3467" s="9" t="str">
        <f t="shared" si="251"/>
        <v/>
      </c>
      <c r="H3467" s="13">
        <v>-5</v>
      </c>
      <c r="I3467" s="13" t="str">
        <f t="shared" si="252"/>
        <v/>
      </c>
      <c r="J3467" s="13" t="str">
        <f t="shared" si="253"/>
        <v/>
      </c>
      <c r="K3467" s="13">
        <v>-5</v>
      </c>
      <c r="P3467" s="5"/>
    </row>
    <row r="3468" spans="1:16" hidden="1" x14ac:dyDescent="0.25">
      <c r="A3468" s="7">
        <v>40687</v>
      </c>
      <c r="B3468" s="8">
        <v>1200</v>
      </c>
      <c r="C3468" s="11">
        <v>65.63</v>
      </c>
      <c r="D3468" s="12">
        <v>65.634</v>
      </c>
      <c r="E3468" s="9" t="str">
        <f t="shared" si="249"/>
        <v/>
      </c>
      <c r="F3468" s="9" t="str">
        <f t="shared" si="250"/>
        <v/>
      </c>
      <c r="G3468" s="9" t="str">
        <f t="shared" si="251"/>
        <v/>
      </c>
      <c r="H3468" s="13">
        <v>-5</v>
      </c>
      <c r="I3468" s="13" t="str">
        <f t="shared" si="252"/>
        <v/>
      </c>
      <c r="J3468" s="13" t="str">
        <f t="shared" si="253"/>
        <v/>
      </c>
      <c r="K3468" s="13">
        <v>-5</v>
      </c>
      <c r="P3468" s="6"/>
    </row>
    <row r="3469" spans="1:16" hidden="1" x14ac:dyDescent="0.25">
      <c r="A3469" s="7">
        <v>40687</v>
      </c>
      <c r="B3469" s="8">
        <v>1300</v>
      </c>
      <c r="C3469" s="11">
        <v>58.96</v>
      </c>
      <c r="D3469" s="12">
        <v>58.957999999999998</v>
      </c>
      <c r="E3469" s="9" t="str">
        <f t="shared" si="249"/>
        <v/>
      </c>
      <c r="F3469" s="9" t="str">
        <f t="shared" si="250"/>
        <v/>
      </c>
      <c r="G3469" s="9" t="str">
        <f t="shared" si="251"/>
        <v/>
      </c>
      <c r="H3469" s="13">
        <v>-5</v>
      </c>
      <c r="I3469" s="13" t="str">
        <f t="shared" si="252"/>
        <v/>
      </c>
      <c r="J3469" s="13" t="str">
        <f t="shared" si="253"/>
        <v/>
      </c>
      <c r="K3469" s="13">
        <v>-5</v>
      </c>
      <c r="P3469" s="5"/>
    </row>
    <row r="3470" spans="1:16" hidden="1" x14ac:dyDescent="0.25">
      <c r="A3470" s="7">
        <v>40687</v>
      </c>
      <c r="B3470" s="8">
        <v>1400</v>
      </c>
      <c r="C3470" s="11">
        <v>56.28</v>
      </c>
      <c r="D3470" s="12">
        <v>56.276000000000003</v>
      </c>
      <c r="E3470" s="9" t="str">
        <f t="shared" si="249"/>
        <v/>
      </c>
      <c r="F3470" s="9" t="str">
        <f t="shared" si="250"/>
        <v/>
      </c>
      <c r="G3470" s="9" t="str">
        <f t="shared" si="251"/>
        <v/>
      </c>
      <c r="H3470" s="13">
        <v>-5</v>
      </c>
      <c r="I3470" s="13" t="str">
        <f t="shared" si="252"/>
        <v/>
      </c>
      <c r="J3470" s="13" t="str">
        <f t="shared" si="253"/>
        <v/>
      </c>
      <c r="K3470" s="13">
        <v>-5</v>
      </c>
      <c r="P3470" s="6"/>
    </row>
    <row r="3471" spans="1:16" hidden="1" x14ac:dyDescent="0.25">
      <c r="A3471" s="7">
        <v>40687</v>
      </c>
      <c r="B3471" s="8">
        <v>1500</v>
      </c>
      <c r="C3471" s="11">
        <v>53.87</v>
      </c>
      <c r="D3471" s="12">
        <v>53.866</v>
      </c>
      <c r="E3471" s="9" t="str">
        <f t="shared" si="249"/>
        <v/>
      </c>
      <c r="F3471" s="9" t="str">
        <f t="shared" si="250"/>
        <v/>
      </c>
      <c r="G3471" s="9" t="str">
        <f t="shared" si="251"/>
        <v/>
      </c>
      <c r="H3471" s="13">
        <v>-5</v>
      </c>
      <c r="I3471" s="13" t="str">
        <f t="shared" si="252"/>
        <v/>
      </c>
      <c r="J3471" s="13" t="str">
        <f t="shared" si="253"/>
        <v/>
      </c>
      <c r="K3471" s="13">
        <v>-5</v>
      </c>
      <c r="P3471" s="5"/>
    </row>
    <row r="3472" spans="1:16" hidden="1" x14ac:dyDescent="0.25">
      <c r="A3472" s="7">
        <v>40687</v>
      </c>
      <c r="B3472" s="8">
        <v>1600</v>
      </c>
      <c r="C3472" s="11">
        <v>53.63</v>
      </c>
      <c r="D3472" s="12">
        <v>53.628999999999998</v>
      </c>
      <c r="E3472" s="9" t="str">
        <f t="shared" si="249"/>
        <v/>
      </c>
      <c r="F3472" s="9" t="str">
        <f t="shared" si="250"/>
        <v/>
      </c>
      <c r="G3472" s="9" t="str">
        <f t="shared" si="251"/>
        <v/>
      </c>
      <c r="H3472" s="13">
        <v>-5</v>
      </c>
      <c r="I3472" s="13" t="str">
        <f t="shared" si="252"/>
        <v/>
      </c>
      <c r="J3472" s="13" t="str">
        <f t="shared" si="253"/>
        <v/>
      </c>
      <c r="K3472" s="13">
        <v>-5</v>
      </c>
      <c r="P3472" s="6"/>
    </row>
    <row r="3473" spans="1:16" hidden="1" x14ac:dyDescent="0.25">
      <c r="A3473" s="7">
        <v>40687</v>
      </c>
      <c r="B3473" s="8">
        <v>1700</v>
      </c>
      <c r="C3473" s="11">
        <v>53.88</v>
      </c>
      <c r="D3473" s="12">
        <v>53.881</v>
      </c>
      <c r="E3473" s="9" t="str">
        <f t="shared" si="249"/>
        <v/>
      </c>
      <c r="F3473" s="9" t="str">
        <f t="shared" si="250"/>
        <v/>
      </c>
      <c r="G3473" s="9" t="str">
        <f t="shared" si="251"/>
        <v/>
      </c>
      <c r="H3473" s="13">
        <v>-5</v>
      </c>
      <c r="I3473" s="13" t="str">
        <f t="shared" si="252"/>
        <v/>
      </c>
      <c r="J3473" s="13" t="str">
        <f t="shared" si="253"/>
        <v/>
      </c>
      <c r="K3473" s="13">
        <v>-5</v>
      </c>
      <c r="P3473" s="5"/>
    </row>
    <row r="3474" spans="1:16" hidden="1" x14ac:dyDescent="0.25">
      <c r="A3474" s="7">
        <v>40687</v>
      </c>
      <c r="B3474" s="8">
        <v>1800</v>
      </c>
      <c r="C3474" s="11">
        <v>61.71</v>
      </c>
      <c r="D3474" s="12">
        <v>61.710999999999999</v>
      </c>
      <c r="E3474" s="9" t="str">
        <f t="shared" si="249"/>
        <v/>
      </c>
      <c r="F3474" s="9" t="str">
        <f t="shared" si="250"/>
        <v/>
      </c>
      <c r="G3474" s="9" t="str">
        <f t="shared" si="251"/>
        <v/>
      </c>
      <c r="H3474" s="13">
        <v>-5</v>
      </c>
      <c r="I3474" s="13" t="str">
        <f t="shared" si="252"/>
        <v/>
      </c>
      <c r="J3474" s="13" t="str">
        <f t="shared" si="253"/>
        <v/>
      </c>
      <c r="K3474" s="13">
        <v>-5</v>
      </c>
      <c r="P3474" s="6"/>
    </row>
    <row r="3475" spans="1:16" hidden="1" x14ac:dyDescent="0.25">
      <c r="A3475" s="7">
        <v>40687</v>
      </c>
      <c r="B3475" s="8">
        <v>1900</v>
      </c>
      <c r="C3475" s="11">
        <v>66.02</v>
      </c>
      <c r="D3475" s="12">
        <v>66.015000000000001</v>
      </c>
      <c r="E3475" s="9" t="str">
        <f t="shared" si="249"/>
        <v/>
      </c>
      <c r="F3475" s="9" t="str">
        <f t="shared" si="250"/>
        <v/>
      </c>
      <c r="G3475" s="9" t="str">
        <f t="shared" si="251"/>
        <v/>
      </c>
      <c r="H3475" s="13">
        <v>-5</v>
      </c>
      <c r="I3475" s="13" t="str">
        <f t="shared" si="252"/>
        <v/>
      </c>
      <c r="J3475" s="13" t="str">
        <f t="shared" si="253"/>
        <v/>
      </c>
      <c r="K3475" s="13">
        <v>-5</v>
      </c>
      <c r="P3475" s="5"/>
    </row>
    <row r="3476" spans="1:16" hidden="1" x14ac:dyDescent="0.25">
      <c r="A3476" s="7">
        <v>40687</v>
      </c>
      <c r="B3476" s="8">
        <v>2000</v>
      </c>
      <c r="C3476" s="11">
        <v>58.99</v>
      </c>
      <c r="D3476" s="12">
        <v>58.99</v>
      </c>
      <c r="E3476" s="9" t="str">
        <f t="shared" si="249"/>
        <v/>
      </c>
      <c r="F3476" s="9" t="str">
        <f t="shared" si="250"/>
        <v/>
      </c>
      <c r="G3476" s="9" t="str">
        <f t="shared" si="251"/>
        <v/>
      </c>
      <c r="H3476" s="13">
        <v>-5</v>
      </c>
      <c r="I3476" s="13" t="str">
        <f t="shared" si="252"/>
        <v/>
      </c>
      <c r="J3476" s="13" t="str">
        <f t="shared" si="253"/>
        <v/>
      </c>
      <c r="K3476" s="13">
        <v>-5</v>
      </c>
      <c r="P3476" s="6"/>
    </row>
    <row r="3477" spans="1:16" hidden="1" x14ac:dyDescent="0.25">
      <c r="A3477" s="7">
        <v>40687</v>
      </c>
      <c r="B3477" s="8">
        <v>2100</v>
      </c>
      <c r="C3477" s="11">
        <v>61.5</v>
      </c>
      <c r="D3477" s="12">
        <v>61.503999999999998</v>
      </c>
      <c r="E3477" s="9" t="str">
        <f t="shared" si="249"/>
        <v/>
      </c>
      <c r="F3477" s="9" t="str">
        <f t="shared" si="250"/>
        <v/>
      </c>
      <c r="G3477" s="9" t="str">
        <f t="shared" si="251"/>
        <v/>
      </c>
      <c r="H3477" s="13">
        <v>-5</v>
      </c>
      <c r="I3477" s="13" t="str">
        <f t="shared" si="252"/>
        <v/>
      </c>
      <c r="J3477" s="13" t="str">
        <f t="shared" si="253"/>
        <v/>
      </c>
      <c r="K3477" s="13">
        <v>-5</v>
      </c>
      <c r="P3477" s="5"/>
    </row>
    <row r="3478" spans="1:16" hidden="1" x14ac:dyDescent="0.25">
      <c r="A3478" s="7">
        <v>40687</v>
      </c>
      <c r="B3478" s="8">
        <v>2200</v>
      </c>
      <c r="C3478" s="11">
        <v>62.2</v>
      </c>
      <c r="D3478" s="12">
        <v>62.195999999999998</v>
      </c>
      <c r="E3478" s="9" t="str">
        <f t="shared" si="249"/>
        <v/>
      </c>
      <c r="F3478" s="9" t="str">
        <f t="shared" si="250"/>
        <v/>
      </c>
      <c r="G3478" s="9" t="str">
        <f t="shared" si="251"/>
        <v/>
      </c>
      <c r="H3478" s="13">
        <v>-5</v>
      </c>
      <c r="I3478" s="13" t="str">
        <f t="shared" si="252"/>
        <v/>
      </c>
      <c r="J3478" s="13" t="str">
        <f t="shared" si="253"/>
        <v/>
      </c>
      <c r="K3478" s="13">
        <v>-5</v>
      </c>
      <c r="P3478" s="6"/>
    </row>
    <row r="3479" spans="1:16" hidden="1" x14ac:dyDescent="0.25">
      <c r="A3479" s="7">
        <v>40687</v>
      </c>
      <c r="B3479" s="8">
        <v>2300</v>
      </c>
      <c r="C3479" s="11">
        <v>50.8</v>
      </c>
      <c r="D3479" s="12">
        <v>50.801000000000002</v>
      </c>
      <c r="E3479" s="9">
        <f t="shared" si="249"/>
        <v>56.362916666666671</v>
      </c>
      <c r="F3479" s="9">
        <f t="shared" si="250"/>
        <v>54.466833333333319</v>
      </c>
      <c r="G3479" s="9">
        <f t="shared" si="251"/>
        <v>1.8960833333333511</v>
      </c>
      <c r="H3479" s="13">
        <v>-5</v>
      </c>
      <c r="I3479" s="13">
        <f t="shared" si="252"/>
        <v>6.8960833333333511</v>
      </c>
      <c r="J3479" s="13">
        <f t="shared" si="253"/>
        <v>1655.0600000000043</v>
      </c>
      <c r="K3479" s="13">
        <v>-5</v>
      </c>
      <c r="P3479" s="5"/>
    </row>
    <row r="3480" spans="1:16" hidden="1" x14ac:dyDescent="0.25">
      <c r="A3480" s="7">
        <v>40688</v>
      </c>
      <c r="B3480" s="8">
        <v>0</v>
      </c>
      <c r="C3480" s="11">
        <v>50.91</v>
      </c>
      <c r="D3480" s="12">
        <v>50.911999999999999</v>
      </c>
      <c r="E3480" s="9" t="str">
        <f t="shared" si="249"/>
        <v/>
      </c>
      <c r="F3480" s="9" t="str">
        <f t="shared" si="250"/>
        <v/>
      </c>
      <c r="G3480" s="9" t="str">
        <f t="shared" si="251"/>
        <v/>
      </c>
      <c r="H3480" s="13">
        <v>-5</v>
      </c>
      <c r="I3480" s="13" t="str">
        <f t="shared" si="252"/>
        <v/>
      </c>
      <c r="J3480" s="13" t="str">
        <f t="shared" si="253"/>
        <v/>
      </c>
      <c r="K3480" s="13">
        <v>-5</v>
      </c>
      <c r="P3480" s="6"/>
    </row>
    <row r="3481" spans="1:16" hidden="1" x14ac:dyDescent="0.25">
      <c r="A3481" s="7">
        <v>40688</v>
      </c>
      <c r="B3481" s="8">
        <v>100</v>
      </c>
      <c r="C3481" s="11">
        <v>49.43</v>
      </c>
      <c r="D3481" s="12">
        <v>49.427999999999997</v>
      </c>
      <c r="E3481" s="9" t="str">
        <f t="shared" si="249"/>
        <v/>
      </c>
      <c r="F3481" s="9" t="str">
        <f t="shared" si="250"/>
        <v/>
      </c>
      <c r="G3481" s="9" t="str">
        <f t="shared" si="251"/>
        <v/>
      </c>
      <c r="H3481" s="13">
        <v>-5</v>
      </c>
      <c r="I3481" s="13" t="str">
        <f t="shared" si="252"/>
        <v/>
      </c>
      <c r="J3481" s="13" t="str">
        <f t="shared" si="253"/>
        <v/>
      </c>
      <c r="K3481" s="13">
        <v>-5</v>
      </c>
      <c r="P3481" s="5"/>
    </row>
    <row r="3482" spans="1:16" hidden="1" x14ac:dyDescent="0.25">
      <c r="A3482" s="7">
        <v>40688</v>
      </c>
      <c r="B3482" s="8">
        <v>200</v>
      </c>
      <c r="C3482" s="11">
        <v>45.66</v>
      </c>
      <c r="D3482" s="12">
        <v>45.658999999999999</v>
      </c>
      <c r="E3482" s="9" t="str">
        <f t="shared" si="249"/>
        <v/>
      </c>
      <c r="F3482" s="9" t="str">
        <f t="shared" si="250"/>
        <v/>
      </c>
      <c r="G3482" s="9" t="str">
        <f t="shared" si="251"/>
        <v/>
      </c>
      <c r="H3482" s="13">
        <v>-5</v>
      </c>
      <c r="I3482" s="13" t="str">
        <f t="shared" si="252"/>
        <v/>
      </c>
      <c r="J3482" s="13" t="str">
        <f t="shared" si="253"/>
        <v/>
      </c>
      <c r="K3482" s="13">
        <v>-5</v>
      </c>
      <c r="P3482" s="6"/>
    </row>
    <row r="3483" spans="1:16" hidden="1" x14ac:dyDescent="0.25">
      <c r="A3483" s="7">
        <v>40688</v>
      </c>
      <c r="B3483" s="8">
        <v>300</v>
      </c>
      <c r="C3483" s="11">
        <v>45.32</v>
      </c>
      <c r="D3483" s="12">
        <v>37.259</v>
      </c>
      <c r="E3483" s="9" t="str">
        <f t="shared" si="249"/>
        <v/>
      </c>
      <c r="F3483" s="9" t="str">
        <f t="shared" si="250"/>
        <v/>
      </c>
      <c r="G3483" s="9" t="str">
        <f t="shared" si="251"/>
        <v/>
      </c>
      <c r="H3483" s="13">
        <v>-5</v>
      </c>
      <c r="I3483" s="13" t="str">
        <f t="shared" si="252"/>
        <v/>
      </c>
      <c r="J3483" s="13" t="str">
        <f t="shared" si="253"/>
        <v/>
      </c>
      <c r="K3483" s="13">
        <v>-5</v>
      </c>
      <c r="P3483" s="5"/>
    </row>
    <row r="3484" spans="1:16" hidden="1" x14ac:dyDescent="0.25">
      <c r="A3484" s="7">
        <v>40688</v>
      </c>
      <c r="B3484" s="8">
        <v>400</v>
      </c>
      <c r="C3484" s="11">
        <v>46.6</v>
      </c>
      <c r="D3484" s="12">
        <v>39.923000000000002</v>
      </c>
      <c r="E3484" s="9" t="str">
        <f t="shared" si="249"/>
        <v/>
      </c>
      <c r="F3484" s="9" t="str">
        <f t="shared" si="250"/>
        <v/>
      </c>
      <c r="G3484" s="9" t="str">
        <f t="shared" si="251"/>
        <v/>
      </c>
      <c r="H3484" s="13">
        <v>-5</v>
      </c>
      <c r="I3484" s="13" t="str">
        <f t="shared" si="252"/>
        <v/>
      </c>
      <c r="J3484" s="13" t="str">
        <f t="shared" si="253"/>
        <v/>
      </c>
      <c r="K3484" s="13">
        <v>-5</v>
      </c>
      <c r="P3484" s="6"/>
    </row>
    <row r="3485" spans="1:16" hidden="1" x14ac:dyDescent="0.25">
      <c r="A3485" s="7">
        <v>40688</v>
      </c>
      <c r="B3485" s="8">
        <v>500</v>
      </c>
      <c r="C3485" s="11">
        <v>49.43</v>
      </c>
      <c r="D3485" s="12">
        <v>46.304000000000002</v>
      </c>
      <c r="E3485" s="9" t="str">
        <f t="shared" si="249"/>
        <v/>
      </c>
      <c r="F3485" s="9" t="str">
        <f t="shared" si="250"/>
        <v/>
      </c>
      <c r="G3485" s="9" t="str">
        <f t="shared" si="251"/>
        <v/>
      </c>
      <c r="H3485" s="13">
        <v>-5</v>
      </c>
      <c r="I3485" s="13" t="str">
        <f t="shared" si="252"/>
        <v/>
      </c>
      <c r="J3485" s="13" t="str">
        <f t="shared" si="253"/>
        <v/>
      </c>
      <c r="K3485" s="13">
        <v>-5</v>
      </c>
      <c r="P3485" s="5"/>
    </row>
    <row r="3486" spans="1:16" hidden="1" x14ac:dyDescent="0.25">
      <c r="A3486" s="7">
        <v>40688</v>
      </c>
      <c r="B3486" s="8">
        <v>600</v>
      </c>
      <c r="C3486" s="11">
        <v>53.89</v>
      </c>
      <c r="D3486" s="12">
        <v>53.180999999999997</v>
      </c>
      <c r="E3486" s="9" t="str">
        <f t="shared" si="249"/>
        <v/>
      </c>
      <c r="F3486" s="9" t="str">
        <f t="shared" si="250"/>
        <v/>
      </c>
      <c r="G3486" s="9" t="str">
        <f t="shared" si="251"/>
        <v/>
      </c>
      <c r="H3486" s="13">
        <v>-5</v>
      </c>
      <c r="I3486" s="13" t="str">
        <f t="shared" si="252"/>
        <v/>
      </c>
      <c r="J3486" s="13" t="str">
        <f t="shared" si="253"/>
        <v/>
      </c>
      <c r="K3486" s="13">
        <v>-5</v>
      </c>
      <c r="P3486" s="6"/>
    </row>
    <row r="3487" spans="1:16" hidden="1" x14ac:dyDescent="0.25">
      <c r="A3487" s="7">
        <v>40688</v>
      </c>
      <c r="B3487" s="8">
        <v>700</v>
      </c>
      <c r="C3487" s="11">
        <v>69.09</v>
      </c>
      <c r="D3487" s="12">
        <v>69.09</v>
      </c>
      <c r="E3487" s="9" t="str">
        <f t="shared" si="249"/>
        <v/>
      </c>
      <c r="F3487" s="9" t="str">
        <f t="shared" si="250"/>
        <v/>
      </c>
      <c r="G3487" s="9" t="str">
        <f t="shared" si="251"/>
        <v/>
      </c>
      <c r="H3487" s="13">
        <v>-5</v>
      </c>
      <c r="I3487" s="13" t="str">
        <f t="shared" si="252"/>
        <v/>
      </c>
      <c r="J3487" s="13" t="str">
        <f t="shared" si="253"/>
        <v/>
      </c>
      <c r="K3487" s="13">
        <v>-5</v>
      </c>
      <c r="P3487" s="5"/>
    </row>
    <row r="3488" spans="1:16" hidden="1" x14ac:dyDescent="0.25">
      <c r="A3488" s="7">
        <v>40688</v>
      </c>
      <c r="B3488" s="8">
        <v>800</v>
      </c>
      <c r="C3488" s="11">
        <v>69.069999999999993</v>
      </c>
      <c r="D3488" s="12">
        <v>69.069000000000003</v>
      </c>
      <c r="E3488" s="9" t="str">
        <f t="shared" si="249"/>
        <v/>
      </c>
      <c r="F3488" s="9" t="str">
        <f t="shared" si="250"/>
        <v/>
      </c>
      <c r="G3488" s="9" t="str">
        <f t="shared" si="251"/>
        <v/>
      </c>
      <c r="H3488" s="13">
        <v>-5</v>
      </c>
      <c r="I3488" s="13" t="str">
        <f t="shared" si="252"/>
        <v/>
      </c>
      <c r="J3488" s="13" t="str">
        <f t="shared" si="253"/>
        <v/>
      </c>
      <c r="K3488" s="13">
        <v>-5</v>
      </c>
      <c r="P3488" s="6"/>
    </row>
    <row r="3489" spans="1:16" hidden="1" x14ac:dyDescent="0.25">
      <c r="A3489" s="7">
        <v>40688</v>
      </c>
      <c r="B3489" s="8">
        <v>900</v>
      </c>
      <c r="C3489" s="11">
        <v>68.36</v>
      </c>
      <c r="D3489" s="12">
        <v>68.358000000000004</v>
      </c>
      <c r="E3489" s="9" t="str">
        <f t="shared" si="249"/>
        <v/>
      </c>
      <c r="F3489" s="9" t="str">
        <f t="shared" si="250"/>
        <v/>
      </c>
      <c r="G3489" s="9" t="str">
        <f t="shared" si="251"/>
        <v/>
      </c>
      <c r="H3489" s="13">
        <v>-5</v>
      </c>
      <c r="I3489" s="13" t="str">
        <f t="shared" si="252"/>
        <v/>
      </c>
      <c r="J3489" s="13" t="str">
        <f t="shared" si="253"/>
        <v/>
      </c>
      <c r="K3489" s="13">
        <v>-5</v>
      </c>
      <c r="P3489" s="5"/>
    </row>
    <row r="3490" spans="1:16" hidden="1" x14ac:dyDescent="0.25">
      <c r="A3490" s="7">
        <v>40688</v>
      </c>
      <c r="B3490" s="8">
        <v>1000</v>
      </c>
      <c r="C3490" s="11">
        <v>66.84</v>
      </c>
      <c r="D3490" s="12">
        <v>66.843999999999994</v>
      </c>
      <c r="E3490" s="9" t="str">
        <f t="shared" si="249"/>
        <v/>
      </c>
      <c r="F3490" s="9" t="str">
        <f t="shared" si="250"/>
        <v/>
      </c>
      <c r="G3490" s="9" t="str">
        <f t="shared" si="251"/>
        <v/>
      </c>
      <c r="H3490" s="13">
        <v>-5</v>
      </c>
      <c r="I3490" s="13" t="str">
        <f t="shared" si="252"/>
        <v/>
      </c>
      <c r="J3490" s="13" t="str">
        <f t="shared" si="253"/>
        <v/>
      </c>
      <c r="K3490" s="13">
        <v>-5</v>
      </c>
      <c r="P3490" s="6"/>
    </row>
    <row r="3491" spans="1:16" hidden="1" x14ac:dyDescent="0.25">
      <c r="A3491" s="7">
        <v>40688</v>
      </c>
      <c r="B3491" s="8">
        <v>1100</v>
      </c>
      <c r="C3491" s="11">
        <v>73.349999999999994</v>
      </c>
      <c r="D3491" s="12">
        <v>73.349999999999994</v>
      </c>
      <c r="E3491" s="9" t="str">
        <f t="shared" si="249"/>
        <v/>
      </c>
      <c r="F3491" s="9" t="str">
        <f t="shared" si="250"/>
        <v/>
      </c>
      <c r="G3491" s="9" t="str">
        <f t="shared" si="251"/>
        <v/>
      </c>
      <c r="H3491" s="13">
        <v>-5</v>
      </c>
      <c r="I3491" s="13" t="str">
        <f t="shared" si="252"/>
        <v/>
      </c>
      <c r="J3491" s="13" t="str">
        <f t="shared" si="253"/>
        <v/>
      </c>
      <c r="K3491" s="13">
        <v>-5</v>
      </c>
      <c r="P3491" s="5"/>
    </row>
    <row r="3492" spans="1:16" hidden="1" x14ac:dyDescent="0.25">
      <c r="A3492" s="7">
        <v>40688</v>
      </c>
      <c r="B3492" s="8">
        <v>1200</v>
      </c>
      <c r="C3492" s="11">
        <v>72.06</v>
      </c>
      <c r="D3492" s="12">
        <v>72.058000000000007</v>
      </c>
      <c r="E3492" s="9" t="str">
        <f t="shared" si="249"/>
        <v/>
      </c>
      <c r="F3492" s="9" t="str">
        <f t="shared" si="250"/>
        <v/>
      </c>
      <c r="G3492" s="9" t="str">
        <f t="shared" si="251"/>
        <v/>
      </c>
      <c r="H3492" s="13">
        <v>-5</v>
      </c>
      <c r="I3492" s="13" t="str">
        <f t="shared" si="252"/>
        <v/>
      </c>
      <c r="J3492" s="13" t="str">
        <f t="shared" si="253"/>
        <v/>
      </c>
      <c r="K3492" s="13">
        <v>-5</v>
      </c>
      <c r="P3492" s="6"/>
    </row>
    <row r="3493" spans="1:16" hidden="1" x14ac:dyDescent="0.25">
      <c r="A3493" s="7">
        <v>40688</v>
      </c>
      <c r="B3493" s="8">
        <v>1300</v>
      </c>
      <c r="C3493" s="11">
        <v>71.430000000000007</v>
      </c>
      <c r="D3493" s="12">
        <v>71.426000000000002</v>
      </c>
      <c r="E3493" s="9" t="str">
        <f t="shared" si="249"/>
        <v/>
      </c>
      <c r="F3493" s="9" t="str">
        <f t="shared" si="250"/>
        <v/>
      </c>
      <c r="G3493" s="9" t="str">
        <f t="shared" si="251"/>
        <v/>
      </c>
      <c r="H3493" s="13">
        <v>-5</v>
      </c>
      <c r="I3493" s="13" t="str">
        <f t="shared" si="252"/>
        <v/>
      </c>
      <c r="J3493" s="13" t="str">
        <f t="shared" si="253"/>
        <v/>
      </c>
      <c r="K3493" s="13">
        <v>-5</v>
      </c>
      <c r="P3493" s="5"/>
    </row>
    <row r="3494" spans="1:16" hidden="1" x14ac:dyDescent="0.25">
      <c r="A3494" s="7">
        <v>40688</v>
      </c>
      <c r="B3494" s="8">
        <v>1400</v>
      </c>
      <c r="C3494" s="11">
        <v>72.819999999999993</v>
      </c>
      <c r="D3494" s="12">
        <v>72.816000000000003</v>
      </c>
      <c r="E3494" s="9" t="str">
        <f t="shared" si="249"/>
        <v/>
      </c>
      <c r="F3494" s="9" t="str">
        <f t="shared" si="250"/>
        <v/>
      </c>
      <c r="G3494" s="9" t="str">
        <f t="shared" si="251"/>
        <v/>
      </c>
      <c r="H3494" s="13">
        <v>-5</v>
      </c>
      <c r="I3494" s="13" t="str">
        <f t="shared" si="252"/>
        <v/>
      </c>
      <c r="J3494" s="13" t="str">
        <f t="shared" si="253"/>
        <v/>
      </c>
      <c r="K3494" s="13">
        <v>-5</v>
      </c>
      <c r="P3494" s="6"/>
    </row>
    <row r="3495" spans="1:16" hidden="1" x14ac:dyDescent="0.25">
      <c r="A3495" s="7">
        <v>40688</v>
      </c>
      <c r="B3495" s="8">
        <v>1500</v>
      </c>
      <c r="C3495" s="11">
        <v>68.900000000000006</v>
      </c>
      <c r="D3495" s="12">
        <v>68.903999999999996</v>
      </c>
      <c r="E3495" s="9" t="str">
        <f t="shared" si="249"/>
        <v/>
      </c>
      <c r="F3495" s="9" t="str">
        <f t="shared" si="250"/>
        <v/>
      </c>
      <c r="G3495" s="9" t="str">
        <f t="shared" si="251"/>
        <v/>
      </c>
      <c r="H3495" s="13">
        <v>-5</v>
      </c>
      <c r="I3495" s="13" t="str">
        <f t="shared" si="252"/>
        <v/>
      </c>
      <c r="J3495" s="13" t="str">
        <f t="shared" si="253"/>
        <v/>
      </c>
      <c r="K3495" s="13">
        <v>-5</v>
      </c>
      <c r="P3495" s="5"/>
    </row>
    <row r="3496" spans="1:16" hidden="1" x14ac:dyDescent="0.25">
      <c r="A3496" s="7">
        <v>40688</v>
      </c>
      <c r="B3496" s="8">
        <v>1600</v>
      </c>
      <c r="C3496" s="11">
        <v>67.92</v>
      </c>
      <c r="D3496" s="12">
        <v>67.918000000000006</v>
      </c>
      <c r="E3496" s="9" t="str">
        <f t="shared" si="249"/>
        <v/>
      </c>
      <c r="F3496" s="9" t="str">
        <f t="shared" si="250"/>
        <v/>
      </c>
      <c r="G3496" s="9" t="str">
        <f t="shared" si="251"/>
        <v/>
      </c>
      <c r="H3496" s="13">
        <v>-5</v>
      </c>
      <c r="I3496" s="13" t="str">
        <f t="shared" si="252"/>
        <v/>
      </c>
      <c r="J3496" s="13" t="str">
        <f t="shared" si="253"/>
        <v/>
      </c>
      <c r="K3496" s="13">
        <v>-5</v>
      </c>
      <c r="P3496" s="6"/>
    </row>
    <row r="3497" spans="1:16" hidden="1" x14ac:dyDescent="0.25">
      <c r="A3497" s="7">
        <v>40688</v>
      </c>
      <c r="B3497" s="8">
        <v>1700</v>
      </c>
      <c r="C3497" s="11">
        <v>69.040000000000006</v>
      </c>
      <c r="D3497" s="12">
        <v>69.034999999999997</v>
      </c>
      <c r="E3497" s="9" t="str">
        <f t="shared" si="249"/>
        <v/>
      </c>
      <c r="F3497" s="9" t="str">
        <f t="shared" si="250"/>
        <v/>
      </c>
      <c r="G3497" s="9" t="str">
        <f t="shared" si="251"/>
        <v/>
      </c>
      <c r="H3497" s="13">
        <v>-5</v>
      </c>
      <c r="I3497" s="13" t="str">
        <f t="shared" si="252"/>
        <v/>
      </c>
      <c r="J3497" s="13" t="str">
        <f t="shared" si="253"/>
        <v/>
      </c>
      <c r="K3497" s="13">
        <v>-5</v>
      </c>
      <c r="P3497" s="5"/>
    </row>
    <row r="3498" spans="1:16" hidden="1" x14ac:dyDescent="0.25">
      <c r="A3498" s="7">
        <v>40688</v>
      </c>
      <c r="B3498" s="8">
        <v>1800</v>
      </c>
      <c r="C3498" s="11">
        <v>71.489999999999995</v>
      </c>
      <c r="D3498" s="12">
        <v>71.492999999999995</v>
      </c>
      <c r="E3498" s="9" t="str">
        <f t="shared" si="249"/>
        <v/>
      </c>
      <c r="F3498" s="9" t="str">
        <f t="shared" si="250"/>
        <v/>
      </c>
      <c r="G3498" s="9" t="str">
        <f t="shared" si="251"/>
        <v/>
      </c>
      <c r="H3498" s="13">
        <v>-5</v>
      </c>
      <c r="I3498" s="13" t="str">
        <f t="shared" si="252"/>
        <v/>
      </c>
      <c r="J3498" s="13" t="str">
        <f t="shared" si="253"/>
        <v/>
      </c>
      <c r="K3498" s="13">
        <v>-5</v>
      </c>
      <c r="P3498" s="6"/>
    </row>
    <row r="3499" spans="1:16" hidden="1" x14ac:dyDescent="0.25">
      <c r="A3499" s="7">
        <v>40688</v>
      </c>
      <c r="B3499" s="8">
        <v>1900</v>
      </c>
      <c r="C3499" s="11">
        <v>69.83</v>
      </c>
      <c r="D3499" s="12">
        <v>69.83</v>
      </c>
      <c r="E3499" s="9" t="str">
        <f t="shared" si="249"/>
        <v/>
      </c>
      <c r="F3499" s="9" t="str">
        <f t="shared" si="250"/>
        <v/>
      </c>
      <c r="G3499" s="9" t="str">
        <f t="shared" si="251"/>
        <v/>
      </c>
      <c r="H3499" s="13">
        <v>-5</v>
      </c>
      <c r="I3499" s="13" t="str">
        <f t="shared" si="252"/>
        <v/>
      </c>
      <c r="J3499" s="13" t="str">
        <f t="shared" si="253"/>
        <v/>
      </c>
      <c r="K3499" s="13">
        <v>-5</v>
      </c>
      <c r="P3499" s="5"/>
    </row>
    <row r="3500" spans="1:16" hidden="1" x14ac:dyDescent="0.25">
      <c r="A3500" s="7">
        <v>40688</v>
      </c>
      <c r="B3500" s="8">
        <v>2000</v>
      </c>
      <c r="C3500" s="11">
        <v>72.05</v>
      </c>
      <c r="D3500" s="12">
        <v>62.478000000000002</v>
      </c>
      <c r="E3500" s="9" t="str">
        <f t="shared" si="249"/>
        <v/>
      </c>
      <c r="F3500" s="9" t="str">
        <f t="shared" si="250"/>
        <v/>
      </c>
      <c r="G3500" s="9" t="str">
        <f t="shared" si="251"/>
        <v/>
      </c>
      <c r="H3500" s="13">
        <v>-5</v>
      </c>
      <c r="I3500" s="13" t="str">
        <f t="shared" si="252"/>
        <v/>
      </c>
      <c r="J3500" s="13" t="str">
        <f t="shared" si="253"/>
        <v/>
      </c>
      <c r="K3500" s="13">
        <v>-5</v>
      </c>
      <c r="P3500" s="6"/>
    </row>
    <row r="3501" spans="1:16" hidden="1" x14ac:dyDescent="0.25">
      <c r="A3501" s="7">
        <v>40688</v>
      </c>
      <c r="B3501" s="8">
        <v>2100</v>
      </c>
      <c r="C3501" s="11">
        <v>69.62</v>
      </c>
      <c r="D3501" s="12">
        <v>58.822000000000003</v>
      </c>
      <c r="E3501" s="9" t="str">
        <f t="shared" si="249"/>
        <v/>
      </c>
      <c r="F3501" s="9" t="str">
        <f t="shared" si="250"/>
        <v/>
      </c>
      <c r="G3501" s="9" t="str">
        <f t="shared" si="251"/>
        <v/>
      </c>
      <c r="H3501" s="13">
        <v>-5</v>
      </c>
      <c r="I3501" s="13" t="str">
        <f t="shared" si="252"/>
        <v/>
      </c>
      <c r="J3501" s="13" t="str">
        <f t="shared" si="253"/>
        <v/>
      </c>
      <c r="K3501" s="13">
        <v>-5</v>
      </c>
      <c r="P3501" s="5"/>
    </row>
    <row r="3502" spans="1:16" hidden="1" x14ac:dyDescent="0.25">
      <c r="A3502" s="7">
        <v>40688</v>
      </c>
      <c r="B3502" s="8">
        <v>2200</v>
      </c>
      <c r="C3502" s="11">
        <v>66.05</v>
      </c>
      <c r="D3502" s="12">
        <v>66.054000000000002</v>
      </c>
      <c r="E3502" s="9" t="str">
        <f t="shared" si="249"/>
        <v/>
      </c>
      <c r="F3502" s="9" t="str">
        <f t="shared" si="250"/>
        <v/>
      </c>
      <c r="G3502" s="9" t="str">
        <f t="shared" si="251"/>
        <v/>
      </c>
      <c r="H3502" s="13">
        <v>-5</v>
      </c>
      <c r="I3502" s="13" t="str">
        <f t="shared" si="252"/>
        <v/>
      </c>
      <c r="J3502" s="13" t="str">
        <f t="shared" si="253"/>
        <v/>
      </c>
      <c r="K3502" s="13">
        <v>-5</v>
      </c>
      <c r="P3502" s="6"/>
    </row>
    <row r="3503" spans="1:16" hidden="1" x14ac:dyDescent="0.25">
      <c r="A3503" s="7">
        <v>40688</v>
      </c>
      <c r="B3503" s="8">
        <v>2300</v>
      </c>
      <c r="C3503" s="11">
        <v>53.2</v>
      </c>
      <c r="D3503" s="12">
        <v>53.197000000000003</v>
      </c>
      <c r="E3503" s="9">
        <f t="shared" si="249"/>
        <v>63.014999999999986</v>
      </c>
      <c r="F3503" s="9">
        <f t="shared" si="250"/>
        <v>61.392000000000017</v>
      </c>
      <c r="G3503" s="9">
        <f t="shared" si="251"/>
        <v>1.6229999999999691</v>
      </c>
      <c r="H3503" s="13">
        <v>-5</v>
      </c>
      <c r="I3503" s="13">
        <f t="shared" si="252"/>
        <v>6.6229999999999691</v>
      </c>
      <c r="J3503" s="13">
        <f t="shared" si="253"/>
        <v>1589.5199999999927</v>
      </c>
      <c r="K3503" s="13">
        <v>-5</v>
      </c>
      <c r="P3503" s="5"/>
    </row>
    <row r="3504" spans="1:16" hidden="1" x14ac:dyDescent="0.25">
      <c r="A3504" s="7">
        <v>40689</v>
      </c>
      <c r="B3504" s="8">
        <v>0</v>
      </c>
      <c r="C3504" s="11">
        <v>50.48</v>
      </c>
      <c r="D3504" s="12">
        <v>50.48</v>
      </c>
      <c r="E3504" s="9" t="str">
        <f t="shared" si="249"/>
        <v/>
      </c>
      <c r="F3504" s="9" t="str">
        <f t="shared" si="250"/>
        <v/>
      </c>
      <c r="G3504" s="9" t="str">
        <f t="shared" si="251"/>
        <v/>
      </c>
      <c r="H3504" s="13">
        <v>-5</v>
      </c>
      <c r="I3504" s="13" t="str">
        <f t="shared" si="252"/>
        <v/>
      </c>
      <c r="J3504" s="13" t="str">
        <f t="shared" si="253"/>
        <v/>
      </c>
      <c r="K3504" s="13">
        <v>-5</v>
      </c>
      <c r="P3504" s="6"/>
    </row>
    <row r="3505" spans="1:16" hidden="1" x14ac:dyDescent="0.25">
      <c r="A3505" s="7">
        <v>40689</v>
      </c>
      <c r="B3505" s="8">
        <v>100</v>
      </c>
      <c r="C3505" s="11">
        <v>48.5</v>
      </c>
      <c r="D3505" s="12">
        <v>48.496000000000002</v>
      </c>
      <c r="E3505" s="9" t="str">
        <f t="shared" ref="E3505:E3568" si="254">IF(A3505=A3506,"",AVERAGE(C3482:C3505))</f>
        <v/>
      </c>
      <c r="F3505" s="9" t="str">
        <f t="shared" ref="F3505:F3568" si="255">IF(A3505=A3506,"",AVERAGE(D3482:D3505))</f>
        <v/>
      </c>
      <c r="G3505" s="9" t="str">
        <f t="shared" ref="G3505:G3568" si="256">IF(A3505=A3506,"",E3505-F3505)</f>
        <v/>
      </c>
      <c r="H3505" s="13">
        <v>-5</v>
      </c>
      <c r="I3505" s="13" t="str">
        <f t="shared" si="252"/>
        <v/>
      </c>
      <c r="J3505" s="13" t="str">
        <f t="shared" si="253"/>
        <v/>
      </c>
      <c r="K3505" s="13">
        <v>-5</v>
      </c>
      <c r="P3505" s="5"/>
    </row>
    <row r="3506" spans="1:16" hidden="1" x14ac:dyDescent="0.25">
      <c r="A3506" s="7">
        <v>40689</v>
      </c>
      <c r="B3506" s="8">
        <v>200</v>
      </c>
      <c r="C3506" s="11">
        <v>46.92</v>
      </c>
      <c r="D3506" s="12">
        <v>45.104999999999997</v>
      </c>
      <c r="E3506" s="9" t="str">
        <f t="shared" si="254"/>
        <v/>
      </c>
      <c r="F3506" s="9" t="str">
        <f t="shared" si="255"/>
        <v/>
      </c>
      <c r="G3506" s="9" t="str">
        <f t="shared" si="256"/>
        <v/>
      </c>
      <c r="H3506" s="13">
        <v>-5</v>
      </c>
      <c r="I3506" s="13" t="str">
        <f t="shared" si="252"/>
        <v/>
      </c>
      <c r="J3506" s="13" t="str">
        <f t="shared" si="253"/>
        <v/>
      </c>
      <c r="K3506" s="13">
        <v>-5</v>
      </c>
      <c r="P3506" s="6"/>
    </row>
    <row r="3507" spans="1:16" hidden="1" x14ac:dyDescent="0.25">
      <c r="A3507" s="7">
        <v>40689</v>
      </c>
      <c r="B3507" s="8">
        <v>300</v>
      </c>
      <c r="C3507" s="11">
        <v>46.3</v>
      </c>
      <c r="D3507" s="12">
        <v>35.689</v>
      </c>
      <c r="E3507" s="9" t="str">
        <f t="shared" si="254"/>
        <v/>
      </c>
      <c r="F3507" s="9" t="str">
        <f t="shared" si="255"/>
        <v/>
      </c>
      <c r="G3507" s="9" t="str">
        <f t="shared" si="256"/>
        <v/>
      </c>
      <c r="H3507" s="13">
        <v>-5</v>
      </c>
      <c r="I3507" s="13" t="str">
        <f t="shared" si="252"/>
        <v/>
      </c>
      <c r="J3507" s="13" t="str">
        <f t="shared" si="253"/>
        <v/>
      </c>
      <c r="K3507" s="13">
        <v>-5</v>
      </c>
      <c r="P3507" s="5"/>
    </row>
    <row r="3508" spans="1:16" hidden="1" x14ac:dyDescent="0.25">
      <c r="A3508" s="7">
        <v>40689</v>
      </c>
      <c r="B3508" s="8">
        <v>400</v>
      </c>
      <c r="C3508" s="11">
        <v>47.23</v>
      </c>
      <c r="D3508" s="12">
        <v>30.667999999999999</v>
      </c>
      <c r="E3508" s="9" t="str">
        <f t="shared" si="254"/>
        <v/>
      </c>
      <c r="F3508" s="9" t="str">
        <f t="shared" si="255"/>
        <v/>
      </c>
      <c r="G3508" s="9" t="str">
        <f t="shared" si="256"/>
        <v/>
      </c>
      <c r="H3508" s="13">
        <v>-5</v>
      </c>
      <c r="I3508" s="13" t="str">
        <f t="shared" si="252"/>
        <v/>
      </c>
      <c r="J3508" s="13" t="str">
        <f t="shared" si="253"/>
        <v/>
      </c>
      <c r="K3508" s="13">
        <v>-5</v>
      </c>
      <c r="P3508" s="6"/>
    </row>
    <row r="3509" spans="1:16" hidden="1" x14ac:dyDescent="0.25">
      <c r="A3509" s="7">
        <v>40689</v>
      </c>
      <c r="B3509" s="8">
        <v>500</v>
      </c>
      <c r="C3509" s="11">
        <v>47</v>
      </c>
      <c r="D3509" s="12">
        <v>40.308</v>
      </c>
      <c r="E3509" s="9" t="str">
        <f t="shared" si="254"/>
        <v/>
      </c>
      <c r="F3509" s="9" t="str">
        <f t="shared" si="255"/>
        <v/>
      </c>
      <c r="G3509" s="9" t="str">
        <f t="shared" si="256"/>
        <v/>
      </c>
      <c r="H3509" s="13">
        <v>-5</v>
      </c>
      <c r="I3509" s="13" t="str">
        <f t="shared" si="252"/>
        <v/>
      </c>
      <c r="J3509" s="13" t="str">
        <f t="shared" si="253"/>
        <v/>
      </c>
      <c r="K3509" s="13">
        <v>-5</v>
      </c>
      <c r="P3509" s="5"/>
    </row>
    <row r="3510" spans="1:16" hidden="1" x14ac:dyDescent="0.25">
      <c r="A3510" s="7">
        <v>40689</v>
      </c>
      <c r="B3510" s="8">
        <v>600</v>
      </c>
      <c r="C3510" s="11">
        <v>52.83</v>
      </c>
      <c r="D3510" s="12">
        <v>44.703000000000003</v>
      </c>
      <c r="E3510" s="9" t="str">
        <f t="shared" si="254"/>
        <v/>
      </c>
      <c r="F3510" s="9" t="str">
        <f t="shared" si="255"/>
        <v/>
      </c>
      <c r="G3510" s="9" t="str">
        <f t="shared" si="256"/>
        <v/>
      </c>
      <c r="H3510" s="13">
        <v>-5</v>
      </c>
      <c r="I3510" s="13" t="str">
        <f t="shared" si="252"/>
        <v/>
      </c>
      <c r="J3510" s="13" t="str">
        <f t="shared" si="253"/>
        <v/>
      </c>
      <c r="K3510" s="13">
        <v>-5</v>
      </c>
      <c r="P3510" s="6"/>
    </row>
    <row r="3511" spans="1:16" hidden="1" x14ac:dyDescent="0.25">
      <c r="A3511" s="7">
        <v>40689</v>
      </c>
      <c r="B3511" s="8">
        <v>700</v>
      </c>
      <c r="C3511" s="11">
        <v>68.39</v>
      </c>
      <c r="D3511" s="12">
        <v>53.021999999999998</v>
      </c>
      <c r="E3511" s="9" t="str">
        <f t="shared" si="254"/>
        <v/>
      </c>
      <c r="F3511" s="9" t="str">
        <f t="shared" si="255"/>
        <v/>
      </c>
      <c r="G3511" s="9" t="str">
        <f t="shared" si="256"/>
        <v/>
      </c>
      <c r="H3511" s="13">
        <v>-5</v>
      </c>
      <c r="I3511" s="13" t="str">
        <f t="shared" si="252"/>
        <v/>
      </c>
      <c r="J3511" s="13" t="str">
        <f t="shared" si="253"/>
        <v/>
      </c>
      <c r="K3511" s="13">
        <v>-5</v>
      </c>
      <c r="P3511" s="5"/>
    </row>
    <row r="3512" spans="1:16" hidden="1" x14ac:dyDescent="0.25">
      <c r="A3512" s="7">
        <v>40689</v>
      </c>
      <c r="B3512" s="8">
        <v>800</v>
      </c>
      <c r="C3512" s="11">
        <v>68.92</v>
      </c>
      <c r="D3512" s="12">
        <v>63.194000000000003</v>
      </c>
      <c r="E3512" s="9" t="str">
        <f t="shared" si="254"/>
        <v/>
      </c>
      <c r="F3512" s="9" t="str">
        <f t="shared" si="255"/>
        <v/>
      </c>
      <c r="G3512" s="9" t="str">
        <f t="shared" si="256"/>
        <v/>
      </c>
      <c r="H3512" s="13">
        <v>-5</v>
      </c>
      <c r="I3512" s="13" t="str">
        <f t="shared" si="252"/>
        <v/>
      </c>
      <c r="J3512" s="13" t="str">
        <f t="shared" si="253"/>
        <v/>
      </c>
      <c r="K3512" s="13">
        <v>-5</v>
      </c>
      <c r="P3512" s="6"/>
    </row>
    <row r="3513" spans="1:16" hidden="1" x14ac:dyDescent="0.25">
      <c r="A3513" s="7">
        <v>40689</v>
      </c>
      <c r="B3513" s="8">
        <v>900</v>
      </c>
      <c r="C3513" s="11">
        <v>61.2</v>
      </c>
      <c r="D3513" s="12">
        <v>61.198999999999998</v>
      </c>
      <c r="E3513" s="9" t="str">
        <f t="shared" si="254"/>
        <v/>
      </c>
      <c r="F3513" s="9" t="str">
        <f t="shared" si="255"/>
        <v/>
      </c>
      <c r="G3513" s="9" t="str">
        <f t="shared" si="256"/>
        <v/>
      </c>
      <c r="H3513" s="13">
        <v>-5</v>
      </c>
      <c r="I3513" s="13" t="str">
        <f t="shared" ref="I3513:I3576" si="257">IF(A3513=A3514,"",MAX(G3513-H3513,0))</f>
        <v/>
      </c>
      <c r="J3513" s="13" t="str">
        <f t="shared" ref="J3513:J3576" si="258">IF(A3513=A3514,"",I3513*10*24)</f>
        <v/>
      </c>
      <c r="K3513" s="13">
        <v>-5</v>
      </c>
      <c r="P3513" s="5"/>
    </row>
    <row r="3514" spans="1:16" hidden="1" x14ac:dyDescent="0.25">
      <c r="A3514" s="7">
        <v>40689</v>
      </c>
      <c r="B3514" s="8">
        <v>1000</v>
      </c>
      <c r="C3514" s="11">
        <v>62.27</v>
      </c>
      <c r="D3514" s="12">
        <v>62.265999999999998</v>
      </c>
      <c r="E3514" s="9" t="str">
        <f t="shared" si="254"/>
        <v/>
      </c>
      <c r="F3514" s="9" t="str">
        <f t="shared" si="255"/>
        <v/>
      </c>
      <c r="G3514" s="9" t="str">
        <f t="shared" si="256"/>
        <v/>
      </c>
      <c r="H3514" s="13">
        <v>-5</v>
      </c>
      <c r="I3514" s="13" t="str">
        <f t="shared" si="257"/>
        <v/>
      </c>
      <c r="J3514" s="13" t="str">
        <f t="shared" si="258"/>
        <v/>
      </c>
      <c r="K3514" s="13">
        <v>-5</v>
      </c>
      <c r="P3514" s="6"/>
    </row>
    <row r="3515" spans="1:16" hidden="1" x14ac:dyDescent="0.25">
      <c r="A3515" s="7">
        <v>40689</v>
      </c>
      <c r="B3515" s="8">
        <v>1100</v>
      </c>
      <c r="C3515" s="11">
        <v>63.27</v>
      </c>
      <c r="D3515" s="12">
        <v>63.273000000000003</v>
      </c>
      <c r="E3515" s="9" t="str">
        <f t="shared" si="254"/>
        <v/>
      </c>
      <c r="F3515" s="9" t="str">
        <f t="shared" si="255"/>
        <v/>
      </c>
      <c r="G3515" s="9" t="str">
        <f t="shared" si="256"/>
        <v/>
      </c>
      <c r="H3515" s="13">
        <v>-5</v>
      </c>
      <c r="I3515" s="13" t="str">
        <f t="shared" si="257"/>
        <v/>
      </c>
      <c r="J3515" s="13" t="str">
        <f t="shared" si="258"/>
        <v/>
      </c>
      <c r="K3515" s="13">
        <v>-5</v>
      </c>
      <c r="P3515" s="5"/>
    </row>
    <row r="3516" spans="1:16" hidden="1" x14ac:dyDescent="0.25">
      <c r="A3516" s="7">
        <v>40689</v>
      </c>
      <c r="B3516" s="8">
        <v>1200</v>
      </c>
      <c r="C3516" s="11">
        <v>61.19</v>
      </c>
      <c r="D3516" s="12">
        <v>61.191000000000003</v>
      </c>
      <c r="E3516" s="9" t="str">
        <f t="shared" si="254"/>
        <v/>
      </c>
      <c r="F3516" s="9" t="str">
        <f t="shared" si="255"/>
        <v/>
      </c>
      <c r="G3516" s="9" t="str">
        <f t="shared" si="256"/>
        <v/>
      </c>
      <c r="H3516" s="13">
        <v>-5</v>
      </c>
      <c r="I3516" s="13" t="str">
        <f t="shared" si="257"/>
        <v/>
      </c>
      <c r="J3516" s="13" t="str">
        <f t="shared" si="258"/>
        <v/>
      </c>
      <c r="K3516" s="13">
        <v>-5</v>
      </c>
      <c r="P3516" s="6"/>
    </row>
    <row r="3517" spans="1:16" hidden="1" x14ac:dyDescent="0.25">
      <c r="A3517" s="7">
        <v>40689</v>
      </c>
      <c r="B3517" s="8">
        <v>1300</v>
      </c>
      <c r="C3517" s="11">
        <v>61.48</v>
      </c>
      <c r="D3517" s="12">
        <v>61.475999999999999</v>
      </c>
      <c r="E3517" s="9" t="str">
        <f t="shared" si="254"/>
        <v/>
      </c>
      <c r="F3517" s="9" t="str">
        <f t="shared" si="255"/>
        <v/>
      </c>
      <c r="G3517" s="9" t="str">
        <f t="shared" si="256"/>
        <v/>
      </c>
      <c r="H3517" s="13">
        <v>-5</v>
      </c>
      <c r="I3517" s="13" t="str">
        <f t="shared" si="257"/>
        <v/>
      </c>
      <c r="J3517" s="13" t="str">
        <f t="shared" si="258"/>
        <v/>
      </c>
      <c r="K3517" s="13">
        <v>-5</v>
      </c>
      <c r="P3517" s="5"/>
    </row>
    <row r="3518" spans="1:16" hidden="1" x14ac:dyDescent="0.25">
      <c r="A3518" s="7">
        <v>40689</v>
      </c>
      <c r="B3518" s="8">
        <v>1400</v>
      </c>
      <c r="C3518" s="11">
        <v>58.97</v>
      </c>
      <c r="D3518" s="12">
        <v>58.966999999999999</v>
      </c>
      <c r="E3518" s="9" t="str">
        <f t="shared" si="254"/>
        <v/>
      </c>
      <c r="F3518" s="9" t="str">
        <f t="shared" si="255"/>
        <v/>
      </c>
      <c r="G3518" s="9" t="str">
        <f t="shared" si="256"/>
        <v/>
      </c>
      <c r="H3518" s="13">
        <v>-5</v>
      </c>
      <c r="I3518" s="13" t="str">
        <f t="shared" si="257"/>
        <v/>
      </c>
      <c r="J3518" s="13" t="str">
        <f t="shared" si="258"/>
        <v/>
      </c>
      <c r="K3518" s="13">
        <v>-5</v>
      </c>
      <c r="P3518" s="6"/>
    </row>
    <row r="3519" spans="1:16" hidden="1" x14ac:dyDescent="0.25">
      <c r="A3519" s="7">
        <v>40689</v>
      </c>
      <c r="B3519" s="8">
        <v>1500</v>
      </c>
      <c r="C3519" s="11">
        <v>56.18</v>
      </c>
      <c r="D3519" s="12">
        <v>56.182000000000002</v>
      </c>
      <c r="E3519" s="9" t="str">
        <f t="shared" si="254"/>
        <v/>
      </c>
      <c r="F3519" s="9" t="str">
        <f t="shared" si="255"/>
        <v/>
      </c>
      <c r="G3519" s="9" t="str">
        <f t="shared" si="256"/>
        <v/>
      </c>
      <c r="H3519" s="13">
        <v>-5</v>
      </c>
      <c r="I3519" s="13" t="str">
        <f t="shared" si="257"/>
        <v/>
      </c>
      <c r="J3519" s="13" t="str">
        <f t="shared" si="258"/>
        <v/>
      </c>
      <c r="K3519" s="13">
        <v>-5</v>
      </c>
      <c r="P3519" s="5"/>
    </row>
    <row r="3520" spans="1:16" hidden="1" x14ac:dyDescent="0.25">
      <c r="A3520" s="7">
        <v>40689</v>
      </c>
      <c r="B3520" s="8">
        <v>1600</v>
      </c>
      <c r="C3520" s="11">
        <v>54.09</v>
      </c>
      <c r="D3520" s="12">
        <v>54.09</v>
      </c>
      <c r="E3520" s="9" t="str">
        <f t="shared" si="254"/>
        <v/>
      </c>
      <c r="F3520" s="9" t="str">
        <f t="shared" si="255"/>
        <v/>
      </c>
      <c r="G3520" s="9" t="str">
        <f t="shared" si="256"/>
        <v/>
      </c>
      <c r="H3520" s="13">
        <v>-5</v>
      </c>
      <c r="I3520" s="13" t="str">
        <f t="shared" si="257"/>
        <v/>
      </c>
      <c r="J3520" s="13" t="str">
        <f t="shared" si="258"/>
        <v/>
      </c>
      <c r="K3520" s="13">
        <v>-5</v>
      </c>
      <c r="P3520" s="6"/>
    </row>
    <row r="3521" spans="1:16" hidden="1" x14ac:dyDescent="0.25">
      <c r="A3521" s="7">
        <v>40689</v>
      </c>
      <c r="B3521" s="8">
        <v>1700</v>
      </c>
      <c r="C3521" s="11">
        <v>54.21</v>
      </c>
      <c r="D3521" s="12">
        <v>54.212000000000003</v>
      </c>
      <c r="E3521" s="9" t="str">
        <f t="shared" si="254"/>
        <v/>
      </c>
      <c r="F3521" s="9" t="str">
        <f t="shared" si="255"/>
        <v/>
      </c>
      <c r="G3521" s="9" t="str">
        <f t="shared" si="256"/>
        <v/>
      </c>
      <c r="H3521" s="13">
        <v>-5</v>
      </c>
      <c r="I3521" s="13" t="str">
        <f t="shared" si="257"/>
        <v/>
      </c>
      <c r="J3521" s="13" t="str">
        <f t="shared" si="258"/>
        <v/>
      </c>
      <c r="K3521" s="13">
        <v>-5</v>
      </c>
      <c r="P3521" s="5"/>
    </row>
    <row r="3522" spans="1:16" hidden="1" x14ac:dyDescent="0.25">
      <c r="A3522" s="7">
        <v>40689</v>
      </c>
      <c r="B3522" s="8">
        <v>1800</v>
      </c>
      <c r="C3522" s="11">
        <v>54.6</v>
      </c>
      <c r="D3522" s="12">
        <v>54.6</v>
      </c>
      <c r="E3522" s="9" t="str">
        <f t="shared" si="254"/>
        <v/>
      </c>
      <c r="F3522" s="9" t="str">
        <f t="shared" si="255"/>
        <v/>
      </c>
      <c r="G3522" s="9" t="str">
        <f t="shared" si="256"/>
        <v/>
      </c>
      <c r="H3522" s="13">
        <v>-5</v>
      </c>
      <c r="I3522" s="13" t="str">
        <f t="shared" si="257"/>
        <v/>
      </c>
      <c r="J3522" s="13" t="str">
        <f t="shared" si="258"/>
        <v/>
      </c>
      <c r="K3522" s="13">
        <v>-5</v>
      </c>
      <c r="P3522" s="6"/>
    </row>
    <row r="3523" spans="1:16" hidden="1" x14ac:dyDescent="0.25">
      <c r="A3523" s="7">
        <v>40689</v>
      </c>
      <c r="B3523" s="8">
        <v>1900</v>
      </c>
      <c r="C3523" s="11">
        <v>54.69</v>
      </c>
      <c r="D3523" s="12">
        <v>54.689</v>
      </c>
      <c r="E3523" s="9" t="str">
        <f t="shared" si="254"/>
        <v/>
      </c>
      <c r="F3523" s="9" t="str">
        <f t="shared" si="255"/>
        <v/>
      </c>
      <c r="G3523" s="9" t="str">
        <f t="shared" si="256"/>
        <v/>
      </c>
      <c r="H3523" s="13">
        <v>-5</v>
      </c>
      <c r="I3523" s="13" t="str">
        <f t="shared" si="257"/>
        <v/>
      </c>
      <c r="J3523" s="13" t="str">
        <f t="shared" si="258"/>
        <v/>
      </c>
      <c r="K3523" s="13">
        <v>-5</v>
      </c>
      <c r="P3523" s="5"/>
    </row>
    <row r="3524" spans="1:16" hidden="1" x14ac:dyDescent="0.25">
      <c r="A3524" s="7">
        <v>40689</v>
      </c>
      <c r="B3524" s="8">
        <v>2000</v>
      </c>
      <c r="C3524" s="11">
        <v>54.35</v>
      </c>
      <c r="D3524" s="12">
        <v>53.19</v>
      </c>
      <c r="E3524" s="9" t="str">
        <f t="shared" si="254"/>
        <v/>
      </c>
      <c r="F3524" s="9" t="str">
        <f t="shared" si="255"/>
        <v/>
      </c>
      <c r="G3524" s="9" t="str">
        <f t="shared" si="256"/>
        <v/>
      </c>
      <c r="H3524" s="13">
        <v>-5</v>
      </c>
      <c r="I3524" s="13" t="str">
        <f t="shared" si="257"/>
        <v/>
      </c>
      <c r="J3524" s="13" t="str">
        <f t="shared" si="258"/>
        <v/>
      </c>
      <c r="K3524" s="13">
        <v>-5</v>
      </c>
      <c r="P3524" s="6"/>
    </row>
    <row r="3525" spans="1:16" hidden="1" x14ac:dyDescent="0.25">
      <c r="A3525" s="7">
        <v>40689</v>
      </c>
      <c r="B3525" s="8">
        <v>2100</v>
      </c>
      <c r="C3525" s="11">
        <v>54.09</v>
      </c>
      <c r="D3525" s="12">
        <v>50.524999999999999</v>
      </c>
      <c r="E3525" s="9" t="str">
        <f t="shared" si="254"/>
        <v/>
      </c>
      <c r="F3525" s="9" t="str">
        <f t="shared" si="255"/>
        <v/>
      </c>
      <c r="G3525" s="9" t="str">
        <f t="shared" si="256"/>
        <v/>
      </c>
      <c r="H3525" s="13">
        <v>-5</v>
      </c>
      <c r="I3525" s="13" t="str">
        <f t="shared" si="257"/>
        <v/>
      </c>
      <c r="J3525" s="13" t="str">
        <f t="shared" si="258"/>
        <v/>
      </c>
      <c r="K3525" s="13">
        <v>-5</v>
      </c>
      <c r="P3525" s="5"/>
    </row>
    <row r="3526" spans="1:16" hidden="1" x14ac:dyDescent="0.25">
      <c r="A3526" s="7">
        <v>40689</v>
      </c>
      <c r="B3526" s="8">
        <v>2200</v>
      </c>
      <c r="C3526" s="11">
        <v>53.26</v>
      </c>
      <c r="D3526" s="12">
        <v>53.264000000000003</v>
      </c>
      <c r="E3526" s="9" t="str">
        <f t="shared" si="254"/>
        <v/>
      </c>
      <c r="F3526" s="9" t="str">
        <f t="shared" si="255"/>
        <v/>
      </c>
      <c r="G3526" s="9" t="str">
        <f t="shared" si="256"/>
        <v/>
      </c>
      <c r="H3526" s="13">
        <v>-5</v>
      </c>
      <c r="I3526" s="13" t="str">
        <f t="shared" si="257"/>
        <v/>
      </c>
      <c r="J3526" s="13" t="str">
        <f t="shared" si="258"/>
        <v/>
      </c>
      <c r="K3526" s="13">
        <v>-5</v>
      </c>
      <c r="P3526" s="6"/>
    </row>
    <row r="3527" spans="1:16" hidden="1" x14ac:dyDescent="0.25">
      <c r="A3527" s="7">
        <v>40689</v>
      </c>
      <c r="B3527" s="8">
        <v>2300</v>
      </c>
      <c r="C3527" s="11">
        <v>51.27</v>
      </c>
      <c r="D3527" s="12">
        <v>51.273000000000003</v>
      </c>
      <c r="E3527" s="9">
        <f t="shared" si="254"/>
        <v>55.487083333333324</v>
      </c>
      <c r="F3527" s="9">
        <f t="shared" si="255"/>
        <v>52.58591666666667</v>
      </c>
      <c r="G3527" s="9">
        <f t="shared" si="256"/>
        <v>2.9011666666666542</v>
      </c>
      <c r="H3527" s="13">
        <v>-5</v>
      </c>
      <c r="I3527" s="13">
        <f t="shared" si="257"/>
        <v>7.9011666666666542</v>
      </c>
      <c r="J3527" s="13">
        <f t="shared" si="258"/>
        <v>1896.279999999997</v>
      </c>
      <c r="K3527" s="13">
        <v>-5</v>
      </c>
      <c r="P3527" s="5"/>
    </row>
    <row r="3528" spans="1:16" hidden="1" x14ac:dyDescent="0.25">
      <c r="A3528" s="7">
        <v>40690</v>
      </c>
      <c r="B3528" s="8">
        <v>0</v>
      </c>
      <c r="C3528" s="11">
        <v>49.24</v>
      </c>
      <c r="D3528" s="12">
        <v>44.798000000000002</v>
      </c>
      <c r="E3528" s="9" t="str">
        <f t="shared" si="254"/>
        <v/>
      </c>
      <c r="F3528" s="9" t="str">
        <f t="shared" si="255"/>
        <v/>
      </c>
      <c r="G3528" s="9" t="str">
        <f t="shared" si="256"/>
        <v/>
      </c>
      <c r="H3528" s="13">
        <v>-5</v>
      </c>
      <c r="I3528" s="13" t="str">
        <f t="shared" si="257"/>
        <v/>
      </c>
      <c r="J3528" s="13" t="str">
        <f t="shared" si="258"/>
        <v/>
      </c>
      <c r="K3528" s="13">
        <v>-5</v>
      </c>
      <c r="P3528" s="6"/>
    </row>
    <row r="3529" spans="1:16" hidden="1" x14ac:dyDescent="0.25">
      <c r="A3529" s="7">
        <v>40690</v>
      </c>
      <c r="B3529" s="8">
        <v>100</v>
      </c>
      <c r="C3529" s="11">
        <v>48.45</v>
      </c>
      <c r="D3529" s="12">
        <v>43.290999999999997</v>
      </c>
      <c r="E3529" s="9" t="str">
        <f t="shared" si="254"/>
        <v/>
      </c>
      <c r="F3529" s="9" t="str">
        <f t="shared" si="255"/>
        <v/>
      </c>
      <c r="G3529" s="9" t="str">
        <f t="shared" si="256"/>
        <v/>
      </c>
      <c r="H3529" s="13">
        <v>-5</v>
      </c>
      <c r="I3529" s="13" t="str">
        <f t="shared" si="257"/>
        <v/>
      </c>
      <c r="J3529" s="13" t="str">
        <f t="shared" si="258"/>
        <v/>
      </c>
      <c r="K3529" s="13">
        <v>-5</v>
      </c>
      <c r="P3529" s="5"/>
    </row>
    <row r="3530" spans="1:16" hidden="1" x14ac:dyDescent="0.25">
      <c r="A3530" s="7">
        <v>40690</v>
      </c>
      <c r="B3530" s="8">
        <v>200</v>
      </c>
      <c r="C3530" s="11">
        <v>47.75</v>
      </c>
      <c r="D3530" s="12">
        <v>40.530999999999999</v>
      </c>
      <c r="E3530" s="9" t="str">
        <f t="shared" si="254"/>
        <v/>
      </c>
      <c r="F3530" s="9" t="str">
        <f t="shared" si="255"/>
        <v/>
      </c>
      <c r="G3530" s="9" t="str">
        <f t="shared" si="256"/>
        <v/>
      </c>
      <c r="H3530" s="13">
        <v>-5</v>
      </c>
      <c r="I3530" s="13" t="str">
        <f t="shared" si="257"/>
        <v/>
      </c>
      <c r="J3530" s="13" t="str">
        <f t="shared" si="258"/>
        <v/>
      </c>
      <c r="K3530" s="13">
        <v>-5</v>
      </c>
      <c r="P3530" s="6"/>
    </row>
    <row r="3531" spans="1:16" hidden="1" x14ac:dyDescent="0.25">
      <c r="A3531" s="7">
        <v>40690</v>
      </c>
      <c r="B3531" s="8">
        <v>300</v>
      </c>
      <c r="C3531" s="11">
        <v>47.38</v>
      </c>
      <c r="D3531" s="12">
        <v>27.222999999999999</v>
      </c>
      <c r="E3531" s="9" t="str">
        <f t="shared" si="254"/>
        <v/>
      </c>
      <c r="F3531" s="9" t="str">
        <f t="shared" si="255"/>
        <v/>
      </c>
      <c r="G3531" s="9" t="str">
        <f t="shared" si="256"/>
        <v/>
      </c>
      <c r="H3531" s="13">
        <v>-5</v>
      </c>
      <c r="I3531" s="13" t="str">
        <f t="shared" si="257"/>
        <v/>
      </c>
      <c r="J3531" s="13" t="str">
        <f t="shared" si="258"/>
        <v/>
      </c>
      <c r="K3531" s="13">
        <v>-5</v>
      </c>
      <c r="P3531" s="5"/>
    </row>
    <row r="3532" spans="1:16" hidden="1" x14ac:dyDescent="0.25">
      <c r="A3532" s="7">
        <v>40690</v>
      </c>
      <c r="B3532" s="8">
        <v>400</v>
      </c>
      <c r="C3532" s="11">
        <v>48.14</v>
      </c>
      <c r="D3532" s="12">
        <v>36.576999999999998</v>
      </c>
      <c r="E3532" s="9" t="str">
        <f t="shared" si="254"/>
        <v/>
      </c>
      <c r="F3532" s="9" t="str">
        <f t="shared" si="255"/>
        <v/>
      </c>
      <c r="G3532" s="9" t="str">
        <f t="shared" si="256"/>
        <v/>
      </c>
      <c r="H3532" s="13">
        <v>-5</v>
      </c>
      <c r="I3532" s="13" t="str">
        <f t="shared" si="257"/>
        <v/>
      </c>
      <c r="J3532" s="13" t="str">
        <f t="shared" si="258"/>
        <v/>
      </c>
      <c r="K3532" s="13">
        <v>-5</v>
      </c>
      <c r="P3532" s="6"/>
    </row>
    <row r="3533" spans="1:16" hidden="1" x14ac:dyDescent="0.25">
      <c r="A3533" s="7">
        <v>40690</v>
      </c>
      <c r="B3533" s="8">
        <v>500</v>
      </c>
      <c r="C3533" s="11">
        <v>48.09</v>
      </c>
      <c r="D3533" s="12">
        <v>38.024999999999999</v>
      </c>
      <c r="E3533" s="9" t="str">
        <f t="shared" si="254"/>
        <v/>
      </c>
      <c r="F3533" s="9" t="str">
        <f t="shared" si="255"/>
        <v/>
      </c>
      <c r="G3533" s="9" t="str">
        <f t="shared" si="256"/>
        <v/>
      </c>
      <c r="H3533" s="13">
        <v>-5</v>
      </c>
      <c r="I3533" s="13" t="str">
        <f t="shared" si="257"/>
        <v/>
      </c>
      <c r="J3533" s="13" t="str">
        <f t="shared" si="258"/>
        <v/>
      </c>
      <c r="K3533" s="13">
        <v>-5</v>
      </c>
      <c r="P3533" s="5"/>
    </row>
    <row r="3534" spans="1:16" hidden="1" x14ac:dyDescent="0.25">
      <c r="A3534" s="7">
        <v>40690</v>
      </c>
      <c r="B3534" s="8">
        <v>600</v>
      </c>
      <c r="C3534" s="11">
        <v>56.79</v>
      </c>
      <c r="D3534" s="12">
        <v>43.21</v>
      </c>
      <c r="E3534" s="9" t="str">
        <f t="shared" si="254"/>
        <v/>
      </c>
      <c r="F3534" s="9" t="str">
        <f t="shared" si="255"/>
        <v/>
      </c>
      <c r="G3534" s="9" t="str">
        <f t="shared" si="256"/>
        <v/>
      </c>
      <c r="H3534" s="13">
        <v>-5</v>
      </c>
      <c r="I3534" s="13" t="str">
        <f t="shared" si="257"/>
        <v/>
      </c>
      <c r="J3534" s="13" t="str">
        <f t="shared" si="258"/>
        <v/>
      </c>
      <c r="K3534" s="13">
        <v>-5</v>
      </c>
      <c r="P3534" s="6"/>
    </row>
    <row r="3535" spans="1:16" hidden="1" x14ac:dyDescent="0.25">
      <c r="A3535" s="7">
        <v>40690</v>
      </c>
      <c r="B3535" s="8">
        <v>700</v>
      </c>
      <c r="C3535" s="11">
        <v>64.16</v>
      </c>
      <c r="D3535" s="12">
        <v>63.051000000000002</v>
      </c>
      <c r="E3535" s="9" t="str">
        <f t="shared" si="254"/>
        <v/>
      </c>
      <c r="F3535" s="9" t="str">
        <f t="shared" si="255"/>
        <v/>
      </c>
      <c r="G3535" s="9" t="str">
        <f t="shared" si="256"/>
        <v/>
      </c>
      <c r="H3535" s="13">
        <v>-5</v>
      </c>
      <c r="I3535" s="13" t="str">
        <f t="shared" si="257"/>
        <v/>
      </c>
      <c r="J3535" s="13" t="str">
        <f t="shared" si="258"/>
        <v/>
      </c>
      <c r="K3535" s="13">
        <v>-5</v>
      </c>
      <c r="P3535" s="5"/>
    </row>
    <row r="3536" spans="1:16" hidden="1" x14ac:dyDescent="0.25">
      <c r="A3536" s="7">
        <v>40690</v>
      </c>
      <c r="B3536" s="8">
        <v>800</v>
      </c>
      <c r="C3536" s="11">
        <v>64.94</v>
      </c>
      <c r="D3536" s="12">
        <v>64.941000000000003</v>
      </c>
      <c r="E3536" s="9" t="str">
        <f t="shared" si="254"/>
        <v/>
      </c>
      <c r="F3536" s="9" t="str">
        <f t="shared" si="255"/>
        <v/>
      </c>
      <c r="G3536" s="9" t="str">
        <f t="shared" si="256"/>
        <v/>
      </c>
      <c r="H3536" s="13">
        <v>-5</v>
      </c>
      <c r="I3536" s="13" t="str">
        <f t="shared" si="257"/>
        <v/>
      </c>
      <c r="J3536" s="13" t="str">
        <f t="shared" si="258"/>
        <v/>
      </c>
      <c r="K3536" s="13">
        <v>-5</v>
      </c>
      <c r="P3536" s="6"/>
    </row>
    <row r="3537" spans="1:16" hidden="1" x14ac:dyDescent="0.25">
      <c r="A3537" s="7">
        <v>40690</v>
      </c>
      <c r="B3537" s="8">
        <v>900</v>
      </c>
      <c r="C3537" s="11">
        <v>64.16</v>
      </c>
      <c r="D3537" s="12">
        <v>64.158000000000001</v>
      </c>
      <c r="E3537" s="9" t="str">
        <f t="shared" si="254"/>
        <v/>
      </c>
      <c r="F3537" s="9" t="str">
        <f t="shared" si="255"/>
        <v/>
      </c>
      <c r="G3537" s="9" t="str">
        <f t="shared" si="256"/>
        <v/>
      </c>
      <c r="H3537" s="13">
        <v>-5</v>
      </c>
      <c r="I3537" s="13" t="str">
        <f t="shared" si="257"/>
        <v/>
      </c>
      <c r="J3537" s="13" t="str">
        <f t="shared" si="258"/>
        <v/>
      </c>
      <c r="K3537" s="13">
        <v>-5</v>
      </c>
      <c r="P3537" s="5"/>
    </row>
    <row r="3538" spans="1:16" hidden="1" x14ac:dyDescent="0.25">
      <c r="A3538" s="7">
        <v>40690</v>
      </c>
      <c r="B3538" s="8">
        <v>1000</v>
      </c>
      <c r="C3538" s="11">
        <v>67.16</v>
      </c>
      <c r="D3538" s="12">
        <v>67.164000000000001</v>
      </c>
      <c r="E3538" s="9" t="str">
        <f t="shared" si="254"/>
        <v/>
      </c>
      <c r="F3538" s="9" t="str">
        <f t="shared" si="255"/>
        <v/>
      </c>
      <c r="G3538" s="9" t="str">
        <f t="shared" si="256"/>
        <v/>
      </c>
      <c r="H3538" s="13">
        <v>-5</v>
      </c>
      <c r="I3538" s="13" t="str">
        <f t="shared" si="257"/>
        <v/>
      </c>
      <c r="J3538" s="13" t="str">
        <f t="shared" si="258"/>
        <v/>
      </c>
      <c r="K3538" s="13">
        <v>-5</v>
      </c>
      <c r="P3538" s="6"/>
    </row>
    <row r="3539" spans="1:16" hidden="1" x14ac:dyDescent="0.25">
      <c r="A3539" s="7">
        <v>40690</v>
      </c>
      <c r="B3539" s="8">
        <v>1100</v>
      </c>
      <c r="C3539" s="11">
        <v>70.88</v>
      </c>
      <c r="D3539" s="12">
        <v>70.882000000000005</v>
      </c>
      <c r="E3539" s="9" t="str">
        <f t="shared" si="254"/>
        <v/>
      </c>
      <c r="F3539" s="9" t="str">
        <f t="shared" si="255"/>
        <v/>
      </c>
      <c r="G3539" s="9" t="str">
        <f t="shared" si="256"/>
        <v/>
      </c>
      <c r="H3539" s="13">
        <v>-5</v>
      </c>
      <c r="I3539" s="13" t="str">
        <f t="shared" si="257"/>
        <v/>
      </c>
      <c r="J3539" s="13" t="str">
        <f t="shared" si="258"/>
        <v/>
      </c>
      <c r="K3539" s="13">
        <v>-5</v>
      </c>
      <c r="P3539" s="5"/>
    </row>
    <row r="3540" spans="1:16" hidden="1" x14ac:dyDescent="0.25">
      <c r="A3540" s="7">
        <v>40690</v>
      </c>
      <c r="B3540" s="8">
        <v>1200</v>
      </c>
      <c r="C3540" s="11">
        <v>70.08</v>
      </c>
      <c r="D3540" s="12">
        <v>70.084000000000003</v>
      </c>
      <c r="E3540" s="9" t="str">
        <f t="shared" si="254"/>
        <v/>
      </c>
      <c r="F3540" s="9" t="str">
        <f t="shared" si="255"/>
        <v/>
      </c>
      <c r="G3540" s="9" t="str">
        <f t="shared" si="256"/>
        <v/>
      </c>
      <c r="H3540" s="13">
        <v>-5</v>
      </c>
      <c r="I3540" s="13" t="str">
        <f t="shared" si="257"/>
        <v/>
      </c>
      <c r="J3540" s="13" t="str">
        <f t="shared" si="258"/>
        <v/>
      </c>
      <c r="K3540" s="13">
        <v>-5</v>
      </c>
      <c r="P3540" s="6"/>
    </row>
    <row r="3541" spans="1:16" hidden="1" x14ac:dyDescent="0.25">
      <c r="A3541" s="7">
        <v>40690</v>
      </c>
      <c r="B3541" s="8">
        <v>1300</v>
      </c>
      <c r="C3541" s="11">
        <v>68.400000000000006</v>
      </c>
      <c r="D3541" s="12">
        <v>68.403000000000006</v>
      </c>
      <c r="E3541" s="9" t="str">
        <f t="shared" si="254"/>
        <v/>
      </c>
      <c r="F3541" s="9" t="str">
        <f t="shared" si="255"/>
        <v/>
      </c>
      <c r="G3541" s="9" t="str">
        <f t="shared" si="256"/>
        <v/>
      </c>
      <c r="H3541" s="13">
        <v>-5</v>
      </c>
      <c r="I3541" s="13" t="str">
        <f t="shared" si="257"/>
        <v/>
      </c>
      <c r="J3541" s="13" t="str">
        <f t="shared" si="258"/>
        <v/>
      </c>
      <c r="K3541" s="13">
        <v>-5</v>
      </c>
      <c r="P3541" s="5"/>
    </row>
    <row r="3542" spans="1:16" hidden="1" x14ac:dyDescent="0.25">
      <c r="A3542" s="7">
        <v>40690</v>
      </c>
      <c r="B3542" s="8">
        <v>1400</v>
      </c>
      <c r="C3542" s="11">
        <v>65.12</v>
      </c>
      <c r="D3542" s="12">
        <v>65.117999999999995</v>
      </c>
      <c r="E3542" s="9" t="str">
        <f t="shared" si="254"/>
        <v/>
      </c>
      <c r="F3542" s="9" t="str">
        <f t="shared" si="255"/>
        <v/>
      </c>
      <c r="G3542" s="9" t="str">
        <f t="shared" si="256"/>
        <v/>
      </c>
      <c r="H3542" s="13">
        <v>-5</v>
      </c>
      <c r="I3542" s="13" t="str">
        <f t="shared" si="257"/>
        <v/>
      </c>
      <c r="J3542" s="13" t="str">
        <f t="shared" si="258"/>
        <v/>
      </c>
      <c r="K3542" s="13">
        <v>-5</v>
      </c>
      <c r="P3542" s="6"/>
    </row>
    <row r="3543" spans="1:16" hidden="1" x14ac:dyDescent="0.25">
      <c r="A3543" s="7">
        <v>40690</v>
      </c>
      <c r="B3543" s="8">
        <v>1500</v>
      </c>
      <c r="C3543" s="11">
        <v>56.2</v>
      </c>
      <c r="D3543" s="12">
        <v>56.198</v>
      </c>
      <c r="E3543" s="9" t="str">
        <f t="shared" si="254"/>
        <v/>
      </c>
      <c r="F3543" s="9" t="str">
        <f t="shared" si="255"/>
        <v/>
      </c>
      <c r="G3543" s="9" t="str">
        <f t="shared" si="256"/>
        <v/>
      </c>
      <c r="H3543" s="13">
        <v>-5</v>
      </c>
      <c r="I3543" s="13" t="str">
        <f t="shared" si="257"/>
        <v/>
      </c>
      <c r="J3543" s="13" t="str">
        <f t="shared" si="258"/>
        <v/>
      </c>
      <c r="K3543" s="13">
        <v>-5</v>
      </c>
      <c r="P3543" s="5"/>
    </row>
    <row r="3544" spans="1:16" hidden="1" x14ac:dyDescent="0.25">
      <c r="A3544" s="7">
        <v>40690</v>
      </c>
      <c r="B3544" s="8">
        <v>1600</v>
      </c>
      <c r="C3544" s="11">
        <v>58.24</v>
      </c>
      <c r="D3544" s="12">
        <v>58.241999999999997</v>
      </c>
      <c r="E3544" s="9" t="str">
        <f t="shared" si="254"/>
        <v/>
      </c>
      <c r="F3544" s="9" t="str">
        <f t="shared" si="255"/>
        <v/>
      </c>
      <c r="G3544" s="9" t="str">
        <f t="shared" si="256"/>
        <v/>
      </c>
      <c r="H3544" s="13">
        <v>-5</v>
      </c>
      <c r="I3544" s="13" t="str">
        <f t="shared" si="257"/>
        <v/>
      </c>
      <c r="J3544" s="13" t="str">
        <f t="shared" si="258"/>
        <v/>
      </c>
      <c r="K3544" s="13">
        <v>-5</v>
      </c>
      <c r="P3544" s="6"/>
    </row>
    <row r="3545" spans="1:16" hidden="1" x14ac:dyDescent="0.25">
      <c r="A3545" s="7">
        <v>40690</v>
      </c>
      <c r="B3545" s="8">
        <v>1700</v>
      </c>
      <c r="C3545" s="11">
        <v>57.82</v>
      </c>
      <c r="D3545" s="12">
        <v>57.822000000000003</v>
      </c>
      <c r="E3545" s="9" t="str">
        <f t="shared" si="254"/>
        <v/>
      </c>
      <c r="F3545" s="9" t="str">
        <f t="shared" si="255"/>
        <v/>
      </c>
      <c r="G3545" s="9" t="str">
        <f t="shared" si="256"/>
        <v/>
      </c>
      <c r="H3545" s="13">
        <v>-5</v>
      </c>
      <c r="I3545" s="13" t="str">
        <f t="shared" si="257"/>
        <v/>
      </c>
      <c r="J3545" s="13" t="str">
        <f t="shared" si="258"/>
        <v/>
      </c>
      <c r="K3545" s="13">
        <v>-5</v>
      </c>
      <c r="P3545" s="5"/>
    </row>
    <row r="3546" spans="1:16" hidden="1" x14ac:dyDescent="0.25">
      <c r="A3546" s="7">
        <v>40690</v>
      </c>
      <c r="B3546" s="8">
        <v>1800</v>
      </c>
      <c r="C3546" s="11">
        <v>57.87</v>
      </c>
      <c r="D3546" s="12">
        <v>57.868000000000002</v>
      </c>
      <c r="E3546" s="9" t="str">
        <f t="shared" si="254"/>
        <v/>
      </c>
      <c r="F3546" s="9" t="str">
        <f t="shared" si="255"/>
        <v/>
      </c>
      <c r="G3546" s="9" t="str">
        <f t="shared" si="256"/>
        <v/>
      </c>
      <c r="H3546" s="13">
        <v>-5</v>
      </c>
      <c r="I3546" s="13" t="str">
        <f t="shared" si="257"/>
        <v/>
      </c>
      <c r="J3546" s="13" t="str">
        <f t="shared" si="258"/>
        <v/>
      </c>
      <c r="K3546" s="13">
        <v>-5</v>
      </c>
      <c r="P3546" s="6"/>
    </row>
    <row r="3547" spans="1:16" hidden="1" x14ac:dyDescent="0.25">
      <c r="A3547" s="7">
        <v>40690</v>
      </c>
      <c r="B3547" s="8">
        <v>1900</v>
      </c>
      <c r="C3547" s="11">
        <v>55.16</v>
      </c>
      <c r="D3547" s="12">
        <v>55.161999999999999</v>
      </c>
      <c r="E3547" s="9" t="str">
        <f t="shared" si="254"/>
        <v/>
      </c>
      <c r="F3547" s="9" t="str">
        <f t="shared" si="255"/>
        <v/>
      </c>
      <c r="G3547" s="9" t="str">
        <f t="shared" si="256"/>
        <v/>
      </c>
      <c r="H3547" s="13">
        <v>-5</v>
      </c>
      <c r="I3547" s="13" t="str">
        <f t="shared" si="257"/>
        <v/>
      </c>
      <c r="J3547" s="13" t="str">
        <f t="shared" si="258"/>
        <v/>
      </c>
      <c r="K3547" s="13">
        <v>-5</v>
      </c>
      <c r="P3547" s="5"/>
    </row>
    <row r="3548" spans="1:16" hidden="1" x14ac:dyDescent="0.25">
      <c r="A3548" s="7">
        <v>40690</v>
      </c>
      <c r="B3548" s="8">
        <v>2000</v>
      </c>
      <c r="C3548" s="11">
        <v>52.79</v>
      </c>
      <c r="D3548" s="12">
        <v>52.787999999999997</v>
      </c>
      <c r="E3548" s="9" t="str">
        <f t="shared" si="254"/>
        <v/>
      </c>
      <c r="F3548" s="9" t="str">
        <f t="shared" si="255"/>
        <v/>
      </c>
      <c r="G3548" s="9" t="str">
        <f t="shared" si="256"/>
        <v/>
      </c>
      <c r="H3548" s="13">
        <v>-5</v>
      </c>
      <c r="I3548" s="13" t="str">
        <f t="shared" si="257"/>
        <v/>
      </c>
      <c r="J3548" s="13" t="str">
        <f t="shared" si="258"/>
        <v/>
      </c>
      <c r="K3548" s="13">
        <v>-5</v>
      </c>
      <c r="P3548" s="6"/>
    </row>
    <row r="3549" spans="1:16" hidden="1" x14ac:dyDescent="0.25">
      <c r="A3549" s="7">
        <v>40690</v>
      </c>
      <c r="B3549" s="8">
        <v>2100</v>
      </c>
      <c r="C3549" s="11">
        <v>52.64</v>
      </c>
      <c r="D3549" s="12">
        <v>52.645000000000003</v>
      </c>
      <c r="E3549" s="9" t="str">
        <f t="shared" si="254"/>
        <v/>
      </c>
      <c r="F3549" s="9" t="str">
        <f t="shared" si="255"/>
        <v/>
      </c>
      <c r="G3549" s="9" t="str">
        <f t="shared" si="256"/>
        <v/>
      </c>
      <c r="H3549" s="13">
        <v>-5</v>
      </c>
      <c r="I3549" s="13" t="str">
        <f t="shared" si="257"/>
        <v/>
      </c>
      <c r="J3549" s="13" t="str">
        <f t="shared" si="258"/>
        <v/>
      </c>
      <c r="K3549" s="13">
        <v>-5</v>
      </c>
      <c r="P3549" s="5"/>
    </row>
    <row r="3550" spans="1:16" hidden="1" x14ac:dyDescent="0.25">
      <c r="A3550" s="7">
        <v>40690</v>
      </c>
      <c r="B3550" s="8">
        <v>2200</v>
      </c>
      <c r="C3550" s="11">
        <v>60.53</v>
      </c>
      <c r="D3550" s="12">
        <v>60.533999999999999</v>
      </c>
      <c r="E3550" s="9" t="str">
        <f t="shared" si="254"/>
        <v/>
      </c>
      <c r="F3550" s="9" t="str">
        <f t="shared" si="255"/>
        <v/>
      </c>
      <c r="G3550" s="9" t="str">
        <f t="shared" si="256"/>
        <v/>
      </c>
      <c r="H3550" s="13">
        <v>-5</v>
      </c>
      <c r="I3550" s="13" t="str">
        <f t="shared" si="257"/>
        <v/>
      </c>
      <c r="J3550" s="13" t="str">
        <f t="shared" si="258"/>
        <v/>
      </c>
      <c r="K3550" s="13">
        <v>-5</v>
      </c>
      <c r="P3550" s="6"/>
    </row>
    <row r="3551" spans="1:16" hidden="1" x14ac:dyDescent="0.25">
      <c r="A3551" s="7">
        <v>40690</v>
      </c>
      <c r="B3551" s="8">
        <v>2300</v>
      </c>
      <c r="C3551" s="11">
        <v>54.58</v>
      </c>
      <c r="D3551" s="12">
        <v>54.579000000000001</v>
      </c>
      <c r="E3551" s="9">
        <f t="shared" si="254"/>
        <v>57.77375</v>
      </c>
      <c r="F3551" s="9">
        <f t="shared" si="255"/>
        <v>54.720583333333337</v>
      </c>
      <c r="G3551" s="9">
        <f t="shared" si="256"/>
        <v>3.0531666666666624</v>
      </c>
      <c r="H3551" s="13">
        <v>-5</v>
      </c>
      <c r="I3551" s="13">
        <f t="shared" si="257"/>
        <v>8.0531666666666624</v>
      </c>
      <c r="J3551" s="13">
        <f t="shared" si="258"/>
        <v>1932.7599999999989</v>
      </c>
      <c r="K3551" s="13">
        <v>-5</v>
      </c>
      <c r="P3551" s="5"/>
    </row>
    <row r="3552" spans="1:16" hidden="1" x14ac:dyDescent="0.25">
      <c r="A3552" s="7">
        <v>40691</v>
      </c>
      <c r="B3552" s="8">
        <v>0</v>
      </c>
      <c r="C3552" s="11">
        <v>52.15</v>
      </c>
      <c r="D3552" s="12">
        <v>52.151000000000003</v>
      </c>
      <c r="E3552" s="9" t="str">
        <f t="shared" si="254"/>
        <v/>
      </c>
      <c r="F3552" s="9" t="str">
        <f t="shared" si="255"/>
        <v/>
      </c>
      <c r="G3552" s="9" t="str">
        <f t="shared" si="256"/>
        <v/>
      </c>
      <c r="H3552" s="13">
        <v>-5</v>
      </c>
      <c r="I3552" s="13" t="str">
        <f t="shared" si="257"/>
        <v/>
      </c>
      <c r="J3552" s="13" t="str">
        <f t="shared" si="258"/>
        <v/>
      </c>
      <c r="K3552" s="13">
        <v>-5</v>
      </c>
      <c r="P3552" s="6"/>
    </row>
    <row r="3553" spans="1:16" hidden="1" x14ac:dyDescent="0.25">
      <c r="A3553" s="7">
        <v>40691</v>
      </c>
      <c r="B3553" s="8">
        <v>100</v>
      </c>
      <c r="C3553" s="11">
        <v>50.5</v>
      </c>
      <c r="D3553" s="12">
        <v>50.499000000000002</v>
      </c>
      <c r="E3553" s="9" t="str">
        <f t="shared" si="254"/>
        <v/>
      </c>
      <c r="F3553" s="9" t="str">
        <f t="shared" si="255"/>
        <v/>
      </c>
      <c r="G3553" s="9" t="str">
        <f t="shared" si="256"/>
        <v/>
      </c>
      <c r="H3553" s="13">
        <v>-5</v>
      </c>
      <c r="I3553" s="13" t="str">
        <f t="shared" si="257"/>
        <v/>
      </c>
      <c r="J3553" s="13" t="str">
        <f t="shared" si="258"/>
        <v/>
      </c>
      <c r="K3553" s="13">
        <v>-5</v>
      </c>
      <c r="P3553" s="5"/>
    </row>
    <row r="3554" spans="1:16" hidden="1" x14ac:dyDescent="0.25">
      <c r="A3554" s="7">
        <v>40691</v>
      </c>
      <c r="B3554" s="8">
        <v>200</v>
      </c>
      <c r="C3554" s="11">
        <v>47.67</v>
      </c>
      <c r="D3554" s="12">
        <v>45.6</v>
      </c>
      <c r="E3554" s="9" t="str">
        <f t="shared" si="254"/>
        <v/>
      </c>
      <c r="F3554" s="9" t="str">
        <f t="shared" si="255"/>
        <v/>
      </c>
      <c r="G3554" s="9" t="str">
        <f t="shared" si="256"/>
        <v/>
      </c>
      <c r="H3554" s="13">
        <v>-5</v>
      </c>
      <c r="I3554" s="13" t="str">
        <f t="shared" si="257"/>
        <v/>
      </c>
      <c r="J3554" s="13" t="str">
        <f t="shared" si="258"/>
        <v/>
      </c>
      <c r="K3554" s="13">
        <v>-5</v>
      </c>
      <c r="P3554" s="6"/>
    </row>
    <row r="3555" spans="1:16" hidden="1" x14ac:dyDescent="0.25">
      <c r="A3555" s="7">
        <v>40691</v>
      </c>
      <c r="B3555" s="8">
        <v>300</v>
      </c>
      <c r="C3555" s="11">
        <v>46.93</v>
      </c>
      <c r="D3555" s="12">
        <v>37.749000000000002</v>
      </c>
      <c r="E3555" s="9" t="str">
        <f t="shared" si="254"/>
        <v/>
      </c>
      <c r="F3555" s="9" t="str">
        <f t="shared" si="255"/>
        <v/>
      </c>
      <c r="G3555" s="9" t="str">
        <f t="shared" si="256"/>
        <v/>
      </c>
      <c r="H3555" s="13">
        <v>-5</v>
      </c>
      <c r="I3555" s="13" t="str">
        <f t="shared" si="257"/>
        <v/>
      </c>
      <c r="J3555" s="13" t="str">
        <f t="shared" si="258"/>
        <v/>
      </c>
      <c r="K3555" s="13">
        <v>-5</v>
      </c>
      <c r="P3555" s="5"/>
    </row>
    <row r="3556" spans="1:16" hidden="1" x14ac:dyDescent="0.25">
      <c r="A3556" s="7">
        <v>40691</v>
      </c>
      <c r="B3556" s="8">
        <v>400</v>
      </c>
      <c r="C3556" s="11">
        <v>45.52</v>
      </c>
      <c r="D3556" s="12">
        <v>37.750999999999998</v>
      </c>
      <c r="E3556" s="9" t="str">
        <f t="shared" si="254"/>
        <v/>
      </c>
      <c r="F3556" s="9" t="str">
        <f t="shared" si="255"/>
        <v/>
      </c>
      <c r="G3556" s="9" t="str">
        <f t="shared" si="256"/>
        <v/>
      </c>
      <c r="H3556" s="13">
        <v>-5</v>
      </c>
      <c r="I3556" s="13" t="str">
        <f t="shared" si="257"/>
        <v/>
      </c>
      <c r="J3556" s="13" t="str">
        <f t="shared" si="258"/>
        <v/>
      </c>
      <c r="K3556" s="13">
        <v>-5</v>
      </c>
      <c r="P3556" s="6"/>
    </row>
    <row r="3557" spans="1:16" hidden="1" x14ac:dyDescent="0.25">
      <c r="A3557" s="7">
        <v>40691</v>
      </c>
      <c r="B3557" s="8">
        <v>500</v>
      </c>
      <c r="C3557" s="11">
        <v>45.3</v>
      </c>
      <c r="D3557" s="12">
        <v>37.302</v>
      </c>
      <c r="E3557" s="9" t="str">
        <f t="shared" si="254"/>
        <v/>
      </c>
      <c r="F3557" s="9" t="str">
        <f t="shared" si="255"/>
        <v/>
      </c>
      <c r="G3557" s="9" t="str">
        <f t="shared" si="256"/>
        <v/>
      </c>
      <c r="H3557" s="13">
        <v>-5</v>
      </c>
      <c r="I3557" s="13" t="str">
        <f t="shared" si="257"/>
        <v/>
      </c>
      <c r="J3557" s="13" t="str">
        <f t="shared" si="258"/>
        <v/>
      </c>
      <c r="K3557" s="13">
        <v>-5</v>
      </c>
      <c r="P3557" s="5"/>
    </row>
    <row r="3558" spans="1:16" hidden="1" x14ac:dyDescent="0.25">
      <c r="A3558" s="7">
        <v>40691</v>
      </c>
      <c r="B3558" s="8">
        <v>600</v>
      </c>
      <c r="C3558" s="11">
        <v>49.79</v>
      </c>
      <c r="D3558" s="12">
        <v>39.445999999999998</v>
      </c>
      <c r="E3558" s="9" t="str">
        <f t="shared" si="254"/>
        <v/>
      </c>
      <c r="F3558" s="9" t="str">
        <f t="shared" si="255"/>
        <v/>
      </c>
      <c r="G3558" s="9" t="str">
        <f t="shared" si="256"/>
        <v/>
      </c>
      <c r="H3558" s="13">
        <v>-5</v>
      </c>
      <c r="I3558" s="13" t="str">
        <f t="shared" si="257"/>
        <v/>
      </c>
      <c r="J3558" s="13" t="str">
        <f t="shared" si="258"/>
        <v/>
      </c>
      <c r="K3558" s="13">
        <v>-5</v>
      </c>
      <c r="P3558" s="6"/>
    </row>
    <row r="3559" spans="1:16" hidden="1" x14ac:dyDescent="0.25">
      <c r="A3559" s="7">
        <v>40691</v>
      </c>
      <c r="B3559" s="8">
        <v>700</v>
      </c>
      <c r="C3559" s="11">
        <v>52.31</v>
      </c>
      <c r="D3559" s="12">
        <v>44.003999999999998</v>
      </c>
      <c r="E3559" s="9" t="str">
        <f t="shared" si="254"/>
        <v/>
      </c>
      <c r="F3559" s="9" t="str">
        <f t="shared" si="255"/>
        <v/>
      </c>
      <c r="G3559" s="9" t="str">
        <f t="shared" si="256"/>
        <v/>
      </c>
      <c r="H3559" s="13">
        <v>-5</v>
      </c>
      <c r="I3559" s="13" t="str">
        <f t="shared" si="257"/>
        <v/>
      </c>
      <c r="J3559" s="13" t="str">
        <f t="shared" si="258"/>
        <v/>
      </c>
      <c r="K3559" s="13">
        <v>-5</v>
      </c>
      <c r="P3559" s="5"/>
    </row>
    <row r="3560" spans="1:16" hidden="1" x14ac:dyDescent="0.25">
      <c r="A3560" s="7">
        <v>40691</v>
      </c>
      <c r="B3560" s="8">
        <v>800</v>
      </c>
      <c r="C3560" s="11">
        <v>54.95</v>
      </c>
      <c r="D3560" s="12">
        <v>44.256</v>
      </c>
      <c r="E3560" s="9" t="str">
        <f t="shared" si="254"/>
        <v/>
      </c>
      <c r="F3560" s="9" t="str">
        <f t="shared" si="255"/>
        <v/>
      </c>
      <c r="G3560" s="9" t="str">
        <f t="shared" si="256"/>
        <v/>
      </c>
      <c r="H3560" s="13">
        <v>-5</v>
      </c>
      <c r="I3560" s="13" t="str">
        <f t="shared" si="257"/>
        <v/>
      </c>
      <c r="J3560" s="13" t="str">
        <f t="shared" si="258"/>
        <v/>
      </c>
      <c r="K3560" s="13">
        <v>-5</v>
      </c>
      <c r="P3560" s="6"/>
    </row>
    <row r="3561" spans="1:16" hidden="1" x14ac:dyDescent="0.25">
      <c r="A3561" s="7">
        <v>40691</v>
      </c>
      <c r="B3561" s="8">
        <v>900</v>
      </c>
      <c r="C3561" s="11">
        <v>58.74</v>
      </c>
      <c r="D3561" s="12">
        <v>53.029000000000003</v>
      </c>
      <c r="E3561" s="9" t="str">
        <f t="shared" si="254"/>
        <v/>
      </c>
      <c r="F3561" s="9" t="str">
        <f t="shared" si="255"/>
        <v/>
      </c>
      <c r="G3561" s="9" t="str">
        <f t="shared" si="256"/>
        <v/>
      </c>
      <c r="H3561" s="13">
        <v>-5</v>
      </c>
      <c r="I3561" s="13" t="str">
        <f t="shared" si="257"/>
        <v/>
      </c>
      <c r="J3561" s="13" t="str">
        <f t="shared" si="258"/>
        <v/>
      </c>
      <c r="K3561" s="13">
        <v>-5</v>
      </c>
      <c r="P3561" s="5"/>
    </row>
    <row r="3562" spans="1:16" hidden="1" x14ac:dyDescent="0.25">
      <c r="A3562" s="7">
        <v>40691</v>
      </c>
      <c r="B3562" s="8">
        <v>1000</v>
      </c>
      <c r="C3562" s="11">
        <v>56.08</v>
      </c>
      <c r="D3562" s="12">
        <v>56.084000000000003</v>
      </c>
      <c r="E3562" s="9" t="str">
        <f t="shared" si="254"/>
        <v/>
      </c>
      <c r="F3562" s="9" t="str">
        <f t="shared" si="255"/>
        <v/>
      </c>
      <c r="G3562" s="9" t="str">
        <f t="shared" si="256"/>
        <v/>
      </c>
      <c r="H3562" s="13">
        <v>-5</v>
      </c>
      <c r="I3562" s="13" t="str">
        <f t="shared" si="257"/>
        <v/>
      </c>
      <c r="J3562" s="13" t="str">
        <f t="shared" si="258"/>
        <v/>
      </c>
      <c r="K3562" s="13">
        <v>-5</v>
      </c>
      <c r="P3562" s="6"/>
    </row>
    <row r="3563" spans="1:16" hidden="1" x14ac:dyDescent="0.25">
      <c r="A3563" s="7">
        <v>40691</v>
      </c>
      <c r="B3563" s="8">
        <v>1100</v>
      </c>
      <c r="C3563" s="11">
        <v>55.96</v>
      </c>
      <c r="D3563" s="12">
        <v>55.963000000000001</v>
      </c>
      <c r="E3563" s="9" t="str">
        <f t="shared" si="254"/>
        <v/>
      </c>
      <c r="F3563" s="9" t="str">
        <f t="shared" si="255"/>
        <v/>
      </c>
      <c r="G3563" s="9" t="str">
        <f t="shared" si="256"/>
        <v/>
      </c>
      <c r="H3563" s="13">
        <v>-5</v>
      </c>
      <c r="I3563" s="13" t="str">
        <f t="shared" si="257"/>
        <v/>
      </c>
      <c r="J3563" s="13" t="str">
        <f t="shared" si="258"/>
        <v/>
      </c>
      <c r="K3563" s="13">
        <v>-5</v>
      </c>
      <c r="P3563" s="5"/>
    </row>
    <row r="3564" spans="1:16" hidden="1" x14ac:dyDescent="0.25">
      <c r="A3564" s="7">
        <v>40691</v>
      </c>
      <c r="B3564" s="8">
        <v>1200</v>
      </c>
      <c r="C3564" s="11">
        <v>53.32</v>
      </c>
      <c r="D3564" s="12">
        <v>53.323999999999998</v>
      </c>
      <c r="E3564" s="9" t="str">
        <f t="shared" si="254"/>
        <v/>
      </c>
      <c r="F3564" s="9" t="str">
        <f t="shared" si="255"/>
        <v/>
      </c>
      <c r="G3564" s="9" t="str">
        <f t="shared" si="256"/>
        <v/>
      </c>
      <c r="H3564" s="13">
        <v>-5</v>
      </c>
      <c r="I3564" s="13" t="str">
        <f t="shared" si="257"/>
        <v/>
      </c>
      <c r="J3564" s="13" t="str">
        <f t="shared" si="258"/>
        <v/>
      </c>
      <c r="K3564" s="13">
        <v>-5</v>
      </c>
      <c r="P3564" s="6"/>
    </row>
    <row r="3565" spans="1:16" hidden="1" x14ac:dyDescent="0.25">
      <c r="A3565" s="7">
        <v>40691</v>
      </c>
      <c r="B3565" s="8">
        <v>1300</v>
      </c>
      <c r="C3565" s="11">
        <v>52.16</v>
      </c>
      <c r="D3565" s="12">
        <v>52.155999999999999</v>
      </c>
      <c r="E3565" s="9" t="str">
        <f t="shared" si="254"/>
        <v/>
      </c>
      <c r="F3565" s="9" t="str">
        <f t="shared" si="255"/>
        <v/>
      </c>
      <c r="G3565" s="9" t="str">
        <f t="shared" si="256"/>
        <v/>
      </c>
      <c r="H3565" s="13">
        <v>-5</v>
      </c>
      <c r="I3565" s="13" t="str">
        <f t="shared" si="257"/>
        <v/>
      </c>
      <c r="J3565" s="13" t="str">
        <f t="shared" si="258"/>
        <v/>
      </c>
      <c r="K3565" s="13">
        <v>-5</v>
      </c>
      <c r="P3565" s="5"/>
    </row>
    <row r="3566" spans="1:16" hidden="1" x14ac:dyDescent="0.25">
      <c r="A3566" s="7">
        <v>40691</v>
      </c>
      <c r="B3566" s="8">
        <v>1400</v>
      </c>
      <c r="C3566" s="11">
        <v>50.73</v>
      </c>
      <c r="D3566" s="12">
        <v>50.728000000000002</v>
      </c>
      <c r="E3566" s="9" t="str">
        <f t="shared" si="254"/>
        <v/>
      </c>
      <c r="F3566" s="9" t="str">
        <f t="shared" si="255"/>
        <v/>
      </c>
      <c r="G3566" s="9" t="str">
        <f t="shared" si="256"/>
        <v/>
      </c>
      <c r="H3566" s="13">
        <v>-5</v>
      </c>
      <c r="I3566" s="13" t="str">
        <f t="shared" si="257"/>
        <v/>
      </c>
      <c r="J3566" s="13" t="str">
        <f t="shared" si="258"/>
        <v/>
      </c>
      <c r="K3566" s="13">
        <v>-5</v>
      </c>
      <c r="P3566" s="6"/>
    </row>
    <row r="3567" spans="1:16" hidden="1" x14ac:dyDescent="0.25">
      <c r="A3567" s="7">
        <v>40691</v>
      </c>
      <c r="B3567" s="8">
        <v>1500</v>
      </c>
      <c r="C3567" s="11">
        <v>48.91</v>
      </c>
      <c r="D3567" s="12">
        <v>48.91</v>
      </c>
      <c r="E3567" s="9" t="str">
        <f t="shared" si="254"/>
        <v/>
      </c>
      <c r="F3567" s="9" t="str">
        <f t="shared" si="255"/>
        <v/>
      </c>
      <c r="G3567" s="9" t="str">
        <f t="shared" si="256"/>
        <v/>
      </c>
      <c r="H3567" s="13">
        <v>-5</v>
      </c>
      <c r="I3567" s="13" t="str">
        <f t="shared" si="257"/>
        <v/>
      </c>
      <c r="J3567" s="13" t="str">
        <f t="shared" si="258"/>
        <v/>
      </c>
      <c r="K3567" s="13">
        <v>-5</v>
      </c>
      <c r="P3567" s="5"/>
    </row>
    <row r="3568" spans="1:16" hidden="1" x14ac:dyDescent="0.25">
      <c r="A3568" s="7">
        <v>40691</v>
      </c>
      <c r="B3568" s="8">
        <v>1600</v>
      </c>
      <c r="C3568" s="11">
        <v>47.61</v>
      </c>
      <c r="D3568" s="12">
        <v>46.691000000000003</v>
      </c>
      <c r="E3568" s="9" t="str">
        <f t="shared" si="254"/>
        <v/>
      </c>
      <c r="F3568" s="9" t="str">
        <f t="shared" si="255"/>
        <v/>
      </c>
      <c r="G3568" s="9" t="str">
        <f t="shared" si="256"/>
        <v/>
      </c>
      <c r="H3568" s="13">
        <v>-5</v>
      </c>
      <c r="I3568" s="13" t="str">
        <f t="shared" si="257"/>
        <v/>
      </c>
      <c r="J3568" s="13" t="str">
        <f t="shared" si="258"/>
        <v/>
      </c>
      <c r="K3568" s="13">
        <v>-5</v>
      </c>
      <c r="P3568" s="6"/>
    </row>
    <row r="3569" spans="1:16" hidden="1" x14ac:dyDescent="0.25">
      <c r="A3569" s="7">
        <v>40691</v>
      </c>
      <c r="B3569" s="8">
        <v>1700</v>
      </c>
      <c r="C3569" s="11">
        <v>51.59</v>
      </c>
      <c r="D3569" s="12">
        <v>44.573</v>
      </c>
      <c r="E3569" s="9" t="str">
        <f t="shared" ref="E3569:E3632" si="259">IF(A3569=A3570,"",AVERAGE(C3546:C3569))</f>
        <v/>
      </c>
      <c r="F3569" s="9" t="str">
        <f t="shared" ref="F3569:F3632" si="260">IF(A3569=A3570,"",AVERAGE(D3546:D3569))</f>
        <v/>
      </c>
      <c r="G3569" s="9" t="str">
        <f t="shared" ref="G3569:G3632" si="261">IF(A3569=A3570,"",E3569-F3569)</f>
        <v/>
      </c>
      <c r="H3569" s="13">
        <v>-5</v>
      </c>
      <c r="I3569" s="13" t="str">
        <f t="shared" si="257"/>
        <v/>
      </c>
      <c r="J3569" s="13" t="str">
        <f t="shared" si="258"/>
        <v/>
      </c>
      <c r="K3569" s="13">
        <v>-5</v>
      </c>
      <c r="P3569" s="5"/>
    </row>
    <row r="3570" spans="1:16" hidden="1" x14ac:dyDescent="0.25">
      <c r="A3570" s="7">
        <v>40691</v>
      </c>
      <c r="B3570" s="8">
        <v>1800</v>
      </c>
      <c r="C3570" s="11">
        <v>52.6</v>
      </c>
      <c r="D3570" s="12">
        <v>44.418999999999997</v>
      </c>
      <c r="E3570" s="9" t="str">
        <f t="shared" si="259"/>
        <v/>
      </c>
      <c r="F3570" s="9" t="str">
        <f t="shared" si="260"/>
        <v/>
      </c>
      <c r="G3570" s="9" t="str">
        <f t="shared" si="261"/>
        <v/>
      </c>
      <c r="H3570" s="13">
        <v>-5</v>
      </c>
      <c r="I3570" s="13" t="str">
        <f t="shared" si="257"/>
        <v/>
      </c>
      <c r="J3570" s="13" t="str">
        <f t="shared" si="258"/>
        <v/>
      </c>
      <c r="K3570" s="13">
        <v>-5</v>
      </c>
      <c r="P3570" s="6"/>
    </row>
    <row r="3571" spans="1:16" hidden="1" x14ac:dyDescent="0.25">
      <c r="A3571" s="7">
        <v>40691</v>
      </c>
      <c r="B3571" s="8">
        <v>1900</v>
      </c>
      <c r="C3571" s="11">
        <v>52.73</v>
      </c>
      <c r="D3571" s="12">
        <v>49.893000000000001</v>
      </c>
      <c r="E3571" s="9" t="str">
        <f t="shared" si="259"/>
        <v/>
      </c>
      <c r="F3571" s="9" t="str">
        <f t="shared" si="260"/>
        <v/>
      </c>
      <c r="G3571" s="9" t="str">
        <f t="shared" si="261"/>
        <v/>
      </c>
      <c r="H3571" s="13">
        <v>-5</v>
      </c>
      <c r="I3571" s="13" t="str">
        <f t="shared" si="257"/>
        <v/>
      </c>
      <c r="J3571" s="13" t="str">
        <f t="shared" si="258"/>
        <v/>
      </c>
      <c r="K3571" s="13">
        <v>-5</v>
      </c>
      <c r="P3571" s="5"/>
    </row>
    <row r="3572" spans="1:16" hidden="1" x14ac:dyDescent="0.25">
      <c r="A3572" s="7">
        <v>40691</v>
      </c>
      <c r="B3572" s="8">
        <v>2000</v>
      </c>
      <c r="C3572" s="11">
        <v>52.56</v>
      </c>
      <c r="D3572" s="12">
        <v>49.756999999999998</v>
      </c>
      <c r="E3572" s="9" t="str">
        <f t="shared" si="259"/>
        <v/>
      </c>
      <c r="F3572" s="9" t="str">
        <f t="shared" si="260"/>
        <v/>
      </c>
      <c r="G3572" s="9" t="str">
        <f t="shared" si="261"/>
        <v/>
      </c>
      <c r="H3572" s="13">
        <v>-5</v>
      </c>
      <c r="I3572" s="13" t="str">
        <f t="shared" si="257"/>
        <v/>
      </c>
      <c r="J3572" s="13" t="str">
        <f t="shared" si="258"/>
        <v/>
      </c>
      <c r="K3572" s="13">
        <v>-5</v>
      </c>
      <c r="P3572" s="6"/>
    </row>
    <row r="3573" spans="1:16" hidden="1" x14ac:dyDescent="0.25">
      <c r="A3573" s="7">
        <v>40691</v>
      </c>
      <c r="B3573" s="8">
        <v>2100</v>
      </c>
      <c r="C3573" s="11">
        <v>52.75</v>
      </c>
      <c r="D3573" s="12">
        <v>50.462000000000003</v>
      </c>
      <c r="E3573" s="9" t="str">
        <f t="shared" si="259"/>
        <v/>
      </c>
      <c r="F3573" s="9" t="str">
        <f t="shared" si="260"/>
        <v/>
      </c>
      <c r="G3573" s="9" t="str">
        <f t="shared" si="261"/>
        <v/>
      </c>
      <c r="H3573" s="13">
        <v>-5</v>
      </c>
      <c r="I3573" s="13" t="str">
        <f t="shared" si="257"/>
        <v/>
      </c>
      <c r="J3573" s="13" t="str">
        <f t="shared" si="258"/>
        <v/>
      </c>
      <c r="K3573" s="13">
        <v>-5</v>
      </c>
      <c r="P3573" s="5"/>
    </row>
    <row r="3574" spans="1:16" hidden="1" x14ac:dyDescent="0.25">
      <c r="A3574" s="7">
        <v>40691</v>
      </c>
      <c r="B3574" s="8">
        <v>2200</v>
      </c>
      <c r="C3574" s="11">
        <v>53.2</v>
      </c>
      <c r="D3574" s="12">
        <v>53.195999999999998</v>
      </c>
      <c r="E3574" s="9" t="str">
        <f t="shared" si="259"/>
        <v/>
      </c>
      <c r="F3574" s="9" t="str">
        <f t="shared" si="260"/>
        <v/>
      </c>
      <c r="G3574" s="9" t="str">
        <f t="shared" si="261"/>
        <v/>
      </c>
      <c r="H3574" s="13">
        <v>-5</v>
      </c>
      <c r="I3574" s="13" t="str">
        <f t="shared" si="257"/>
        <v/>
      </c>
      <c r="J3574" s="13" t="str">
        <f t="shared" si="258"/>
        <v/>
      </c>
      <c r="K3574" s="13">
        <v>-5</v>
      </c>
      <c r="P3574" s="6"/>
    </row>
    <row r="3575" spans="1:16" hidden="1" x14ac:dyDescent="0.25">
      <c r="A3575" s="7">
        <v>40691</v>
      </c>
      <c r="B3575" s="8">
        <v>2300</v>
      </c>
      <c r="C3575" s="11">
        <v>51.01</v>
      </c>
      <c r="D3575" s="12">
        <v>51.01</v>
      </c>
      <c r="E3575" s="9">
        <f t="shared" si="259"/>
        <v>51.461250000000007</v>
      </c>
      <c r="F3575" s="9">
        <f t="shared" si="260"/>
        <v>47.873041666666659</v>
      </c>
      <c r="G3575" s="9">
        <f t="shared" si="261"/>
        <v>3.5882083333333483</v>
      </c>
      <c r="H3575" s="13">
        <v>-5</v>
      </c>
      <c r="I3575" s="13">
        <f t="shared" si="257"/>
        <v>8.5882083333333483</v>
      </c>
      <c r="J3575" s="13">
        <f t="shared" si="258"/>
        <v>2061.1700000000037</v>
      </c>
      <c r="K3575" s="13">
        <v>-5</v>
      </c>
      <c r="P3575" s="5"/>
    </row>
    <row r="3576" spans="1:16" hidden="1" x14ac:dyDescent="0.25">
      <c r="A3576" s="7">
        <v>40692</v>
      </c>
      <c r="B3576" s="8">
        <v>0</v>
      </c>
      <c r="C3576" s="11">
        <v>47.97</v>
      </c>
      <c r="D3576" s="12">
        <v>39.674999999999997</v>
      </c>
      <c r="E3576" s="9" t="str">
        <f t="shared" si="259"/>
        <v/>
      </c>
      <c r="F3576" s="9" t="str">
        <f t="shared" si="260"/>
        <v/>
      </c>
      <c r="G3576" s="9" t="str">
        <f t="shared" si="261"/>
        <v/>
      </c>
      <c r="H3576" s="13">
        <v>-5</v>
      </c>
      <c r="I3576" s="13" t="str">
        <f t="shared" si="257"/>
        <v/>
      </c>
      <c r="J3576" s="13" t="str">
        <f t="shared" si="258"/>
        <v/>
      </c>
      <c r="K3576" s="13">
        <v>-5</v>
      </c>
      <c r="P3576" s="6"/>
    </row>
    <row r="3577" spans="1:16" hidden="1" x14ac:dyDescent="0.25">
      <c r="A3577" s="7">
        <v>40692</v>
      </c>
      <c r="B3577" s="8">
        <v>100</v>
      </c>
      <c r="C3577" s="11">
        <v>33.86</v>
      </c>
      <c r="D3577" s="12">
        <v>33.86</v>
      </c>
      <c r="E3577" s="9" t="str">
        <f t="shared" si="259"/>
        <v/>
      </c>
      <c r="F3577" s="9" t="str">
        <f t="shared" si="260"/>
        <v/>
      </c>
      <c r="G3577" s="9" t="str">
        <f t="shared" si="261"/>
        <v/>
      </c>
      <c r="H3577" s="13">
        <v>-5</v>
      </c>
      <c r="I3577" s="13" t="str">
        <f t="shared" ref="I3577:I3640" si="262">IF(A3577=A3578,"",MAX(G3577-H3577,0))</f>
        <v/>
      </c>
      <c r="J3577" s="13" t="str">
        <f t="shared" ref="J3577:J3640" si="263">IF(A3577=A3578,"",I3577*10*24)</f>
        <v/>
      </c>
      <c r="K3577" s="13">
        <v>-5</v>
      </c>
      <c r="P3577" s="5"/>
    </row>
    <row r="3578" spans="1:16" hidden="1" x14ac:dyDescent="0.25">
      <c r="A3578" s="7">
        <v>40692</v>
      </c>
      <c r="B3578" s="8">
        <v>200</v>
      </c>
      <c r="C3578" s="11">
        <v>28.36</v>
      </c>
      <c r="D3578" s="12">
        <v>26.032</v>
      </c>
      <c r="E3578" s="9" t="str">
        <f t="shared" si="259"/>
        <v/>
      </c>
      <c r="F3578" s="9" t="str">
        <f t="shared" si="260"/>
        <v/>
      </c>
      <c r="G3578" s="9" t="str">
        <f t="shared" si="261"/>
        <v/>
      </c>
      <c r="H3578" s="13">
        <v>-5</v>
      </c>
      <c r="I3578" s="13" t="str">
        <f t="shared" si="262"/>
        <v/>
      </c>
      <c r="J3578" s="13" t="str">
        <f t="shared" si="263"/>
        <v/>
      </c>
      <c r="K3578" s="13">
        <v>-5</v>
      </c>
      <c r="P3578" s="6"/>
    </row>
    <row r="3579" spans="1:16" hidden="1" x14ac:dyDescent="0.25">
      <c r="A3579" s="7">
        <v>40692</v>
      </c>
      <c r="B3579" s="8">
        <v>300</v>
      </c>
      <c r="C3579" s="11">
        <v>34</v>
      </c>
      <c r="D3579" s="12">
        <v>19.541</v>
      </c>
      <c r="E3579" s="9" t="str">
        <f t="shared" si="259"/>
        <v/>
      </c>
      <c r="F3579" s="9" t="str">
        <f t="shared" si="260"/>
        <v/>
      </c>
      <c r="G3579" s="9" t="str">
        <f t="shared" si="261"/>
        <v/>
      </c>
      <c r="H3579" s="13">
        <v>-5</v>
      </c>
      <c r="I3579" s="13" t="str">
        <f t="shared" si="262"/>
        <v/>
      </c>
      <c r="J3579" s="13" t="str">
        <f t="shared" si="263"/>
        <v/>
      </c>
      <c r="K3579" s="13">
        <v>-5</v>
      </c>
      <c r="P3579" s="5"/>
    </row>
    <row r="3580" spans="1:16" hidden="1" x14ac:dyDescent="0.25">
      <c r="A3580" s="7">
        <v>40692</v>
      </c>
      <c r="B3580" s="8">
        <v>400</v>
      </c>
      <c r="C3580" s="11">
        <v>39.409999999999997</v>
      </c>
      <c r="D3580" s="12">
        <v>10.413</v>
      </c>
      <c r="E3580" s="9" t="str">
        <f t="shared" si="259"/>
        <v/>
      </c>
      <c r="F3580" s="9" t="str">
        <f t="shared" si="260"/>
        <v/>
      </c>
      <c r="G3580" s="9" t="str">
        <f t="shared" si="261"/>
        <v/>
      </c>
      <c r="H3580" s="13">
        <v>-5</v>
      </c>
      <c r="I3580" s="13" t="str">
        <f t="shared" si="262"/>
        <v/>
      </c>
      <c r="J3580" s="13" t="str">
        <f t="shared" si="263"/>
        <v/>
      </c>
      <c r="K3580" s="13">
        <v>-5</v>
      </c>
      <c r="P3580" s="6"/>
    </row>
    <row r="3581" spans="1:16" hidden="1" x14ac:dyDescent="0.25">
      <c r="A3581" s="7">
        <v>40692</v>
      </c>
      <c r="B3581" s="8">
        <v>500</v>
      </c>
      <c r="C3581" s="11">
        <v>38.89</v>
      </c>
      <c r="D3581" s="12">
        <v>10.464</v>
      </c>
      <c r="E3581" s="9" t="str">
        <f t="shared" si="259"/>
        <v/>
      </c>
      <c r="F3581" s="9" t="str">
        <f t="shared" si="260"/>
        <v/>
      </c>
      <c r="G3581" s="9" t="str">
        <f t="shared" si="261"/>
        <v/>
      </c>
      <c r="H3581" s="13">
        <v>-5</v>
      </c>
      <c r="I3581" s="13" t="str">
        <f t="shared" si="262"/>
        <v/>
      </c>
      <c r="J3581" s="13" t="str">
        <f t="shared" si="263"/>
        <v/>
      </c>
      <c r="K3581" s="13">
        <v>-5</v>
      </c>
      <c r="P3581" s="5"/>
    </row>
    <row r="3582" spans="1:16" hidden="1" x14ac:dyDescent="0.25">
      <c r="A3582" s="7">
        <v>40692</v>
      </c>
      <c r="B3582" s="8">
        <v>600</v>
      </c>
      <c r="C3582" s="11">
        <v>29.94</v>
      </c>
      <c r="D3582" s="12">
        <v>10.198</v>
      </c>
      <c r="E3582" s="9" t="str">
        <f t="shared" si="259"/>
        <v/>
      </c>
      <c r="F3582" s="9" t="str">
        <f t="shared" si="260"/>
        <v/>
      </c>
      <c r="G3582" s="9" t="str">
        <f t="shared" si="261"/>
        <v/>
      </c>
      <c r="H3582" s="13">
        <v>-5</v>
      </c>
      <c r="I3582" s="13" t="str">
        <f t="shared" si="262"/>
        <v/>
      </c>
      <c r="J3582" s="13" t="str">
        <f t="shared" si="263"/>
        <v/>
      </c>
      <c r="K3582" s="13">
        <v>-5</v>
      </c>
      <c r="P3582" s="6"/>
    </row>
    <row r="3583" spans="1:16" hidden="1" x14ac:dyDescent="0.25">
      <c r="A3583" s="7">
        <v>40692</v>
      </c>
      <c r="B3583" s="8">
        <v>700</v>
      </c>
      <c r="C3583" s="11">
        <v>40.590000000000003</v>
      </c>
      <c r="D3583" s="12">
        <v>23.117999999999999</v>
      </c>
      <c r="E3583" s="9" t="str">
        <f t="shared" si="259"/>
        <v/>
      </c>
      <c r="F3583" s="9" t="str">
        <f t="shared" si="260"/>
        <v/>
      </c>
      <c r="G3583" s="9" t="str">
        <f t="shared" si="261"/>
        <v/>
      </c>
      <c r="H3583" s="13">
        <v>-5</v>
      </c>
      <c r="I3583" s="13" t="str">
        <f t="shared" si="262"/>
        <v/>
      </c>
      <c r="J3583" s="13" t="str">
        <f t="shared" si="263"/>
        <v/>
      </c>
      <c r="K3583" s="13">
        <v>-5</v>
      </c>
      <c r="P3583" s="5"/>
    </row>
    <row r="3584" spans="1:16" hidden="1" x14ac:dyDescent="0.25">
      <c r="A3584" s="7">
        <v>40692</v>
      </c>
      <c r="B3584" s="8">
        <v>800</v>
      </c>
      <c r="C3584" s="11">
        <v>45.02</v>
      </c>
      <c r="D3584" s="12">
        <v>32.453000000000003</v>
      </c>
      <c r="E3584" s="9" t="str">
        <f t="shared" si="259"/>
        <v/>
      </c>
      <c r="F3584" s="9" t="str">
        <f t="shared" si="260"/>
        <v/>
      </c>
      <c r="G3584" s="9" t="str">
        <f t="shared" si="261"/>
        <v/>
      </c>
      <c r="H3584" s="13">
        <v>-5</v>
      </c>
      <c r="I3584" s="13" t="str">
        <f t="shared" si="262"/>
        <v/>
      </c>
      <c r="J3584" s="13" t="str">
        <f t="shared" si="263"/>
        <v/>
      </c>
      <c r="K3584" s="13">
        <v>-5</v>
      </c>
      <c r="P3584" s="6"/>
    </row>
    <row r="3585" spans="1:16" hidden="1" x14ac:dyDescent="0.25">
      <c r="A3585" s="7">
        <v>40692</v>
      </c>
      <c r="B3585" s="8">
        <v>900</v>
      </c>
      <c r="C3585" s="11">
        <v>49.04</v>
      </c>
      <c r="D3585" s="12">
        <v>31.98</v>
      </c>
      <c r="E3585" s="9" t="str">
        <f t="shared" si="259"/>
        <v/>
      </c>
      <c r="F3585" s="9" t="str">
        <f t="shared" si="260"/>
        <v/>
      </c>
      <c r="G3585" s="9" t="str">
        <f t="shared" si="261"/>
        <v/>
      </c>
      <c r="H3585" s="13">
        <v>-5</v>
      </c>
      <c r="I3585" s="13" t="str">
        <f t="shared" si="262"/>
        <v/>
      </c>
      <c r="J3585" s="13" t="str">
        <f t="shared" si="263"/>
        <v/>
      </c>
      <c r="K3585" s="13">
        <v>-5</v>
      </c>
      <c r="P3585" s="5"/>
    </row>
    <row r="3586" spans="1:16" hidden="1" x14ac:dyDescent="0.25">
      <c r="A3586" s="7">
        <v>40692</v>
      </c>
      <c r="B3586" s="8">
        <v>1000</v>
      </c>
      <c r="C3586" s="11">
        <v>47.74</v>
      </c>
      <c r="D3586" s="12">
        <v>37.290999999999997</v>
      </c>
      <c r="E3586" s="9" t="str">
        <f t="shared" si="259"/>
        <v/>
      </c>
      <c r="F3586" s="9" t="str">
        <f t="shared" si="260"/>
        <v/>
      </c>
      <c r="G3586" s="9" t="str">
        <f t="shared" si="261"/>
        <v/>
      </c>
      <c r="H3586" s="13">
        <v>-5</v>
      </c>
      <c r="I3586" s="13" t="str">
        <f t="shared" si="262"/>
        <v/>
      </c>
      <c r="J3586" s="13" t="str">
        <f t="shared" si="263"/>
        <v/>
      </c>
      <c r="K3586" s="13">
        <v>-5</v>
      </c>
      <c r="P3586" s="6"/>
    </row>
    <row r="3587" spans="1:16" hidden="1" x14ac:dyDescent="0.25">
      <c r="A3587" s="7">
        <v>40692</v>
      </c>
      <c r="B3587" s="8">
        <v>1100</v>
      </c>
      <c r="C3587" s="11">
        <v>47.96</v>
      </c>
      <c r="D3587" s="12">
        <v>42.326999999999998</v>
      </c>
      <c r="E3587" s="9" t="str">
        <f t="shared" si="259"/>
        <v/>
      </c>
      <c r="F3587" s="9" t="str">
        <f t="shared" si="260"/>
        <v/>
      </c>
      <c r="G3587" s="9" t="str">
        <f t="shared" si="261"/>
        <v/>
      </c>
      <c r="H3587" s="13">
        <v>-5</v>
      </c>
      <c r="I3587" s="13" t="str">
        <f t="shared" si="262"/>
        <v/>
      </c>
      <c r="J3587" s="13" t="str">
        <f t="shared" si="263"/>
        <v/>
      </c>
      <c r="K3587" s="13">
        <v>-5</v>
      </c>
      <c r="P3587" s="5"/>
    </row>
    <row r="3588" spans="1:16" hidden="1" x14ac:dyDescent="0.25">
      <c r="A3588" s="7">
        <v>40692</v>
      </c>
      <c r="B3588" s="8">
        <v>1200</v>
      </c>
      <c r="C3588" s="11">
        <v>45.81</v>
      </c>
      <c r="D3588" s="12">
        <v>45.805999999999997</v>
      </c>
      <c r="E3588" s="9" t="str">
        <f t="shared" si="259"/>
        <v/>
      </c>
      <c r="F3588" s="9" t="str">
        <f t="shared" si="260"/>
        <v/>
      </c>
      <c r="G3588" s="9" t="str">
        <f t="shared" si="261"/>
        <v/>
      </c>
      <c r="H3588" s="13">
        <v>-5</v>
      </c>
      <c r="I3588" s="13" t="str">
        <f t="shared" si="262"/>
        <v/>
      </c>
      <c r="J3588" s="13" t="str">
        <f t="shared" si="263"/>
        <v/>
      </c>
      <c r="K3588" s="13">
        <v>-5</v>
      </c>
      <c r="P3588" s="6"/>
    </row>
    <row r="3589" spans="1:16" hidden="1" x14ac:dyDescent="0.25">
      <c r="A3589" s="7">
        <v>40692</v>
      </c>
      <c r="B3589" s="8">
        <v>1300</v>
      </c>
      <c r="C3589" s="11">
        <v>29.96</v>
      </c>
      <c r="D3589" s="12">
        <v>29.962</v>
      </c>
      <c r="E3589" s="9" t="str">
        <f t="shared" si="259"/>
        <v/>
      </c>
      <c r="F3589" s="9" t="str">
        <f t="shared" si="260"/>
        <v/>
      </c>
      <c r="G3589" s="9" t="str">
        <f t="shared" si="261"/>
        <v/>
      </c>
      <c r="H3589" s="13">
        <v>-5</v>
      </c>
      <c r="I3589" s="13" t="str">
        <f t="shared" si="262"/>
        <v/>
      </c>
      <c r="J3589" s="13" t="str">
        <f t="shared" si="263"/>
        <v/>
      </c>
      <c r="K3589" s="13">
        <v>-5</v>
      </c>
      <c r="P3589" s="5"/>
    </row>
    <row r="3590" spans="1:16" hidden="1" x14ac:dyDescent="0.25">
      <c r="A3590" s="7">
        <v>40692</v>
      </c>
      <c r="B3590" s="8">
        <v>1400</v>
      </c>
      <c r="C3590" s="11">
        <v>27.63</v>
      </c>
      <c r="D3590" s="12">
        <v>27.626999999999999</v>
      </c>
      <c r="E3590" s="9" t="str">
        <f t="shared" si="259"/>
        <v/>
      </c>
      <c r="F3590" s="9" t="str">
        <f t="shared" si="260"/>
        <v/>
      </c>
      <c r="G3590" s="9" t="str">
        <f t="shared" si="261"/>
        <v/>
      </c>
      <c r="H3590" s="13">
        <v>-5</v>
      </c>
      <c r="I3590" s="13" t="str">
        <f t="shared" si="262"/>
        <v/>
      </c>
      <c r="J3590" s="13" t="str">
        <f t="shared" si="263"/>
        <v/>
      </c>
      <c r="K3590" s="13">
        <v>-5</v>
      </c>
      <c r="P3590" s="6"/>
    </row>
    <row r="3591" spans="1:16" hidden="1" x14ac:dyDescent="0.25">
      <c r="A3591" s="7">
        <v>40692</v>
      </c>
      <c r="B3591" s="8">
        <v>1500</v>
      </c>
      <c r="C3591" s="11">
        <v>28.25</v>
      </c>
      <c r="D3591" s="12">
        <v>28.248000000000001</v>
      </c>
      <c r="E3591" s="9" t="str">
        <f t="shared" si="259"/>
        <v/>
      </c>
      <c r="F3591" s="9" t="str">
        <f t="shared" si="260"/>
        <v/>
      </c>
      <c r="G3591" s="9" t="str">
        <f t="shared" si="261"/>
        <v/>
      </c>
      <c r="H3591" s="13">
        <v>-5</v>
      </c>
      <c r="I3591" s="13" t="str">
        <f t="shared" si="262"/>
        <v/>
      </c>
      <c r="J3591" s="13" t="str">
        <f t="shared" si="263"/>
        <v/>
      </c>
      <c r="K3591" s="13">
        <v>-5</v>
      </c>
      <c r="P3591" s="5"/>
    </row>
    <row r="3592" spans="1:16" hidden="1" x14ac:dyDescent="0.25">
      <c r="A3592" s="7">
        <v>40692</v>
      </c>
      <c r="B3592" s="8">
        <v>1600</v>
      </c>
      <c r="C3592" s="11">
        <v>32.57</v>
      </c>
      <c r="D3592" s="12">
        <v>29.094000000000001</v>
      </c>
      <c r="E3592" s="9" t="str">
        <f t="shared" si="259"/>
        <v/>
      </c>
      <c r="F3592" s="9" t="str">
        <f t="shared" si="260"/>
        <v/>
      </c>
      <c r="G3592" s="9" t="str">
        <f t="shared" si="261"/>
        <v/>
      </c>
      <c r="H3592" s="13">
        <v>-5</v>
      </c>
      <c r="I3592" s="13" t="str">
        <f t="shared" si="262"/>
        <v/>
      </c>
      <c r="J3592" s="13" t="str">
        <f t="shared" si="263"/>
        <v/>
      </c>
      <c r="K3592" s="13">
        <v>-5</v>
      </c>
      <c r="P3592" s="6"/>
    </row>
    <row r="3593" spans="1:16" hidden="1" x14ac:dyDescent="0.25">
      <c r="A3593" s="7">
        <v>40692</v>
      </c>
      <c r="B3593" s="8">
        <v>1700</v>
      </c>
      <c r="C3593" s="11">
        <v>49.27</v>
      </c>
      <c r="D3593" s="12">
        <v>29.809000000000001</v>
      </c>
      <c r="E3593" s="9" t="str">
        <f t="shared" si="259"/>
        <v/>
      </c>
      <c r="F3593" s="9" t="str">
        <f t="shared" si="260"/>
        <v/>
      </c>
      <c r="G3593" s="9" t="str">
        <f t="shared" si="261"/>
        <v/>
      </c>
      <c r="H3593" s="13">
        <v>-5</v>
      </c>
      <c r="I3593" s="13" t="str">
        <f t="shared" si="262"/>
        <v/>
      </c>
      <c r="J3593" s="13" t="str">
        <f t="shared" si="263"/>
        <v/>
      </c>
      <c r="K3593" s="13">
        <v>-5</v>
      </c>
      <c r="P3593" s="5"/>
    </row>
    <row r="3594" spans="1:16" hidden="1" x14ac:dyDescent="0.25">
      <c r="A3594" s="7">
        <v>40692</v>
      </c>
      <c r="B3594" s="8">
        <v>1800</v>
      </c>
      <c r="C3594" s="11">
        <v>51.61</v>
      </c>
      <c r="D3594" s="12">
        <v>36.908000000000001</v>
      </c>
      <c r="E3594" s="9" t="str">
        <f t="shared" si="259"/>
        <v/>
      </c>
      <c r="F3594" s="9" t="str">
        <f t="shared" si="260"/>
        <v/>
      </c>
      <c r="G3594" s="9" t="str">
        <f t="shared" si="261"/>
        <v/>
      </c>
      <c r="H3594" s="13">
        <v>-5</v>
      </c>
      <c r="I3594" s="13" t="str">
        <f t="shared" si="262"/>
        <v/>
      </c>
      <c r="J3594" s="13" t="str">
        <f t="shared" si="263"/>
        <v/>
      </c>
      <c r="K3594" s="13">
        <v>-5</v>
      </c>
      <c r="P3594" s="6"/>
    </row>
    <row r="3595" spans="1:16" hidden="1" x14ac:dyDescent="0.25">
      <c r="A3595" s="7">
        <v>40692</v>
      </c>
      <c r="B3595" s="8">
        <v>1900</v>
      </c>
      <c r="C3595" s="11">
        <v>52.76</v>
      </c>
      <c r="D3595" s="12">
        <v>40.619999999999997</v>
      </c>
      <c r="E3595" s="9" t="str">
        <f t="shared" si="259"/>
        <v/>
      </c>
      <c r="F3595" s="9" t="str">
        <f t="shared" si="260"/>
        <v/>
      </c>
      <c r="G3595" s="9" t="str">
        <f t="shared" si="261"/>
        <v/>
      </c>
      <c r="H3595" s="13">
        <v>-5</v>
      </c>
      <c r="I3595" s="13" t="str">
        <f t="shared" si="262"/>
        <v/>
      </c>
      <c r="J3595" s="13" t="str">
        <f t="shared" si="263"/>
        <v/>
      </c>
      <c r="K3595" s="13">
        <v>-5</v>
      </c>
      <c r="P3595" s="5"/>
    </row>
    <row r="3596" spans="1:16" hidden="1" x14ac:dyDescent="0.25">
      <c r="A3596" s="7">
        <v>40692</v>
      </c>
      <c r="B3596" s="8">
        <v>2000</v>
      </c>
      <c r="C3596" s="11">
        <v>56.31</v>
      </c>
      <c r="D3596" s="12">
        <v>39.113999999999997</v>
      </c>
      <c r="E3596" s="9" t="str">
        <f t="shared" si="259"/>
        <v/>
      </c>
      <c r="F3596" s="9" t="str">
        <f t="shared" si="260"/>
        <v/>
      </c>
      <c r="G3596" s="9" t="str">
        <f t="shared" si="261"/>
        <v/>
      </c>
      <c r="H3596" s="13">
        <v>-5</v>
      </c>
      <c r="I3596" s="13" t="str">
        <f t="shared" si="262"/>
        <v/>
      </c>
      <c r="J3596" s="13" t="str">
        <f t="shared" si="263"/>
        <v/>
      </c>
      <c r="K3596" s="13">
        <v>-5</v>
      </c>
      <c r="P3596" s="6"/>
    </row>
    <row r="3597" spans="1:16" hidden="1" x14ac:dyDescent="0.25">
      <c r="A3597" s="7">
        <v>40692</v>
      </c>
      <c r="B3597" s="8">
        <v>2100</v>
      </c>
      <c r="C3597" s="11">
        <v>59.97</v>
      </c>
      <c r="D3597" s="12">
        <v>41.344000000000001</v>
      </c>
      <c r="E3597" s="9" t="str">
        <f t="shared" si="259"/>
        <v/>
      </c>
      <c r="F3597" s="9" t="str">
        <f t="shared" si="260"/>
        <v/>
      </c>
      <c r="G3597" s="9" t="str">
        <f t="shared" si="261"/>
        <v/>
      </c>
      <c r="H3597" s="13">
        <v>-5</v>
      </c>
      <c r="I3597" s="13" t="str">
        <f t="shared" si="262"/>
        <v/>
      </c>
      <c r="J3597" s="13" t="str">
        <f t="shared" si="263"/>
        <v/>
      </c>
      <c r="K3597" s="13">
        <v>-5</v>
      </c>
      <c r="P3597" s="5"/>
    </row>
    <row r="3598" spans="1:16" hidden="1" x14ac:dyDescent="0.25">
      <c r="A3598" s="7">
        <v>40692</v>
      </c>
      <c r="B3598" s="8">
        <v>2200</v>
      </c>
      <c r="C3598" s="11">
        <v>61.11</v>
      </c>
      <c r="D3598" s="12">
        <v>55.209000000000003</v>
      </c>
      <c r="E3598" s="9" t="str">
        <f t="shared" si="259"/>
        <v/>
      </c>
      <c r="F3598" s="9" t="str">
        <f t="shared" si="260"/>
        <v/>
      </c>
      <c r="G3598" s="9" t="str">
        <f t="shared" si="261"/>
        <v/>
      </c>
      <c r="H3598" s="13">
        <v>-5</v>
      </c>
      <c r="I3598" s="13" t="str">
        <f t="shared" si="262"/>
        <v/>
      </c>
      <c r="J3598" s="13" t="str">
        <f t="shared" si="263"/>
        <v/>
      </c>
      <c r="K3598" s="13">
        <v>-5</v>
      </c>
      <c r="P3598" s="6"/>
    </row>
    <row r="3599" spans="1:16" hidden="1" x14ac:dyDescent="0.25">
      <c r="A3599" s="7">
        <v>40692</v>
      </c>
      <c r="B3599" s="8">
        <v>2300</v>
      </c>
      <c r="C3599" s="11">
        <v>51.89</v>
      </c>
      <c r="D3599" s="12">
        <v>50.884</v>
      </c>
      <c r="E3599" s="9">
        <f t="shared" si="259"/>
        <v>42.913333333333334</v>
      </c>
      <c r="F3599" s="9">
        <f t="shared" si="260"/>
        <v>32.165708333333335</v>
      </c>
      <c r="G3599" s="9">
        <f t="shared" si="261"/>
        <v>10.747624999999999</v>
      </c>
      <c r="H3599" s="13">
        <v>-5</v>
      </c>
      <c r="I3599" s="13">
        <f t="shared" si="262"/>
        <v>15.747624999999999</v>
      </c>
      <c r="J3599" s="13">
        <f t="shared" si="263"/>
        <v>3779.43</v>
      </c>
      <c r="K3599" s="13">
        <v>-5</v>
      </c>
      <c r="P3599" s="5"/>
    </row>
    <row r="3600" spans="1:16" hidden="1" x14ac:dyDescent="0.25">
      <c r="A3600" s="7">
        <v>40693</v>
      </c>
      <c r="B3600" s="8">
        <v>0</v>
      </c>
      <c r="C3600" s="11">
        <v>50.34</v>
      </c>
      <c r="D3600" s="12">
        <v>50.344000000000001</v>
      </c>
      <c r="E3600" s="9" t="str">
        <f t="shared" si="259"/>
        <v/>
      </c>
      <c r="F3600" s="9" t="str">
        <f t="shared" si="260"/>
        <v/>
      </c>
      <c r="G3600" s="9" t="str">
        <f t="shared" si="261"/>
        <v/>
      </c>
      <c r="H3600" s="13">
        <v>-5</v>
      </c>
      <c r="I3600" s="13" t="str">
        <f t="shared" si="262"/>
        <v/>
      </c>
      <c r="J3600" s="13" t="str">
        <f t="shared" si="263"/>
        <v/>
      </c>
      <c r="K3600" s="13">
        <v>-5</v>
      </c>
      <c r="P3600" s="6"/>
    </row>
    <row r="3601" spans="1:16" hidden="1" x14ac:dyDescent="0.25">
      <c r="A3601" s="7">
        <v>40693</v>
      </c>
      <c r="B3601" s="8">
        <v>100</v>
      </c>
      <c r="C3601" s="11">
        <v>48.5</v>
      </c>
      <c r="D3601" s="12">
        <v>48.502000000000002</v>
      </c>
      <c r="E3601" s="9" t="str">
        <f t="shared" si="259"/>
        <v/>
      </c>
      <c r="F3601" s="9" t="str">
        <f t="shared" si="260"/>
        <v/>
      </c>
      <c r="G3601" s="9" t="str">
        <f t="shared" si="261"/>
        <v/>
      </c>
      <c r="H3601" s="13">
        <v>-5</v>
      </c>
      <c r="I3601" s="13" t="str">
        <f t="shared" si="262"/>
        <v/>
      </c>
      <c r="J3601" s="13" t="str">
        <f t="shared" si="263"/>
        <v/>
      </c>
      <c r="K3601" s="13">
        <v>-5</v>
      </c>
      <c r="P3601" s="5"/>
    </row>
    <row r="3602" spans="1:16" hidden="1" x14ac:dyDescent="0.25">
      <c r="A3602" s="7">
        <v>40693</v>
      </c>
      <c r="B3602" s="8">
        <v>200</v>
      </c>
      <c r="C3602" s="11">
        <v>47.12</v>
      </c>
      <c r="D3602" s="12">
        <v>27.158999999999999</v>
      </c>
      <c r="E3602" s="9" t="str">
        <f t="shared" si="259"/>
        <v/>
      </c>
      <c r="F3602" s="9" t="str">
        <f t="shared" si="260"/>
        <v/>
      </c>
      <c r="G3602" s="9" t="str">
        <f t="shared" si="261"/>
        <v/>
      </c>
      <c r="H3602" s="13">
        <v>-5</v>
      </c>
      <c r="I3602" s="13" t="str">
        <f t="shared" si="262"/>
        <v/>
      </c>
      <c r="J3602" s="13" t="str">
        <f t="shared" si="263"/>
        <v/>
      </c>
      <c r="K3602" s="13">
        <v>-5</v>
      </c>
      <c r="P3602" s="6"/>
    </row>
    <row r="3603" spans="1:16" hidden="1" x14ac:dyDescent="0.25">
      <c r="A3603" s="7">
        <v>40693</v>
      </c>
      <c r="B3603" s="8">
        <v>300</v>
      </c>
      <c r="C3603" s="11">
        <v>46.93</v>
      </c>
      <c r="D3603" s="12">
        <v>12.211</v>
      </c>
      <c r="E3603" s="9" t="str">
        <f t="shared" si="259"/>
        <v/>
      </c>
      <c r="F3603" s="9" t="str">
        <f t="shared" si="260"/>
        <v/>
      </c>
      <c r="G3603" s="9" t="str">
        <f t="shared" si="261"/>
        <v/>
      </c>
      <c r="H3603" s="13">
        <v>-5</v>
      </c>
      <c r="I3603" s="13" t="str">
        <f t="shared" si="262"/>
        <v/>
      </c>
      <c r="J3603" s="13" t="str">
        <f t="shared" si="263"/>
        <v/>
      </c>
      <c r="K3603" s="13">
        <v>-5</v>
      </c>
      <c r="P3603" s="5"/>
    </row>
    <row r="3604" spans="1:16" hidden="1" x14ac:dyDescent="0.25">
      <c r="A3604" s="7">
        <v>40693</v>
      </c>
      <c r="B3604" s="8">
        <v>400</v>
      </c>
      <c r="C3604" s="11">
        <v>46.55</v>
      </c>
      <c r="D3604" s="12">
        <v>18.852</v>
      </c>
      <c r="E3604" s="9" t="str">
        <f t="shared" si="259"/>
        <v/>
      </c>
      <c r="F3604" s="9" t="str">
        <f t="shared" si="260"/>
        <v/>
      </c>
      <c r="G3604" s="9" t="str">
        <f t="shared" si="261"/>
        <v/>
      </c>
      <c r="H3604" s="13">
        <v>-5</v>
      </c>
      <c r="I3604" s="13" t="str">
        <f t="shared" si="262"/>
        <v/>
      </c>
      <c r="J3604" s="13" t="str">
        <f t="shared" si="263"/>
        <v/>
      </c>
      <c r="K3604" s="13">
        <v>-5</v>
      </c>
      <c r="P3604" s="6"/>
    </row>
    <row r="3605" spans="1:16" hidden="1" x14ac:dyDescent="0.25">
      <c r="A3605" s="7">
        <v>40693</v>
      </c>
      <c r="B3605" s="8">
        <v>500</v>
      </c>
      <c r="C3605" s="11">
        <v>48.58</v>
      </c>
      <c r="D3605" s="12">
        <v>28.274000000000001</v>
      </c>
      <c r="E3605" s="9" t="str">
        <f t="shared" si="259"/>
        <v/>
      </c>
      <c r="F3605" s="9" t="str">
        <f t="shared" si="260"/>
        <v/>
      </c>
      <c r="G3605" s="9" t="str">
        <f t="shared" si="261"/>
        <v/>
      </c>
      <c r="H3605" s="13">
        <v>-5</v>
      </c>
      <c r="I3605" s="13" t="str">
        <f t="shared" si="262"/>
        <v/>
      </c>
      <c r="J3605" s="13" t="str">
        <f t="shared" si="263"/>
        <v/>
      </c>
      <c r="K3605" s="13">
        <v>-5</v>
      </c>
      <c r="P3605" s="5"/>
    </row>
    <row r="3606" spans="1:16" hidden="1" x14ac:dyDescent="0.25">
      <c r="A3606" s="7">
        <v>40693</v>
      </c>
      <c r="B3606" s="8">
        <v>600</v>
      </c>
      <c r="C3606" s="11">
        <v>55.61</v>
      </c>
      <c r="D3606" s="12">
        <v>43.509</v>
      </c>
      <c r="E3606" s="9" t="str">
        <f t="shared" si="259"/>
        <v/>
      </c>
      <c r="F3606" s="9" t="str">
        <f t="shared" si="260"/>
        <v/>
      </c>
      <c r="G3606" s="9" t="str">
        <f t="shared" si="261"/>
        <v/>
      </c>
      <c r="H3606" s="13">
        <v>-5</v>
      </c>
      <c r="I3606" s="13" t="str">
        <f t="shared" si="262"/>
        <v/>
      </c>
      <c r="J3606" s="13" t="str">
        <f t="shared" si="263"/>
        <v/>
      </c>
      <c r="K3606" s="13">
        <v>-5</v>
      </c>
      <c r="P3606" s="6"/>
    </row>
    <row r="3607" spans="1:16" hidden="1" x14ac:dyDescent="0.25">
      <c r="A3607" s="7">
        <v>40693</v>
      </c>
      <c r="B3607" s="8">
        <v>700</v>
      </c>
      <c r="C3607" s="11">
        <v>67.5</v>
      </c>
      <c r="D3607" s="12">
        <v>56.279000000000003</v>
      </c>
      <c r="E3607" s="9" t="str">
        <f t="shared" si="259"/>
        <v/>
      </c>
      <c r="F3607" s="9" t="str">
        <f t="shared" si="260"/>
        <v/>
      </c>
      <c r="G3607" s="9" t="str">
        <f t="shared" si="261"/>
        <v/>
      </c>
      <c r="H3607" s="13">
        <v>-5</v>
      </c>
      <c r="I3607" s="13" t="str">
        <f t="shared" si="262"/>
        <v/>
      </c>
      <c r="J3607" s="13" t="str">
        <f t="shared" si="263"/>
        <v/>
      </c>
      <c r="K3607" s="13">
        <v>-5</v>
      </c>
      <c r="P3607" s="5"/>
    </row>
    <row r="3608" spans="1:16" hidden="1" x14ac:dyDescent="0.25">
      <c r="A3608" s="7">
        <v>40693</v>
      </c>
      <c r="B3608" s="8">
        <v>800</v>
      </c>
      <c r="C3608" s="11">
        <v>69.62</v>
      </c>
      <c r="D3608" s="12">
        <v>62.804000000000002</v>
      </c>
      <c r="E3608" s="9" t="str">
        <f t="shared" si="259"/>
        <v/>
      </c>
      <c r="F3608" s="9" t="str">
        <f t="shared" si="260"/>
        <v/>
      </c>
      <c r="G3608" s="9" t="str">
        <f t="shared" si="261"/>
        <v/>
      </c>
      <c r="H3608" s="13">
        <v>-5</v>
      </c>
      <c r="I3608" s="13" t="str">
        <f t="shared" si="262"/>
        <v/>
      </c>
      <c r="J3608" s="13" t="str">
        <f t="shared" si="263"/>
        <v/>
      </c>
      <c r="K3608" s="13">
        <v>-5</v>
      </c>
      <c r="P3608" s="6"/>
    </row>
    <row r="3609" spans="1:16" hidden="1" x14ac:dyDescent="0.25">
      <c r="A3609" s="7">
        <v>40693</v>
      </c>
      <c r="B3609" s="8">
        <v>900</v>
      </c>
      <c r="C3609" s="11">
        <v>66.680000000000007</v>
      </c>
      <c r="D3609" s="12">
        <v>66.679000000000002</v>
      </c>
      <c r="E3609" s="9" t="str">
        <f t="shared" si="259"/>
        <v/>
      </c>
      <c r="F3609" s="9" t="str">
        <f t="shared" si="260"/>
        <v/>
      </c>
      <c r="G3609" s="9" t="str">
        <f t="shared" si="261"/>
        <v/>
      </c>
      <c r="H3609" s="13">
        <v>-5</v>
      </c>
      <c r="I3609" s="13" t="str">
        <f t="shared" si="262"/>
        <v/>
      </c>
      <c r="J3609" s="13" t="str">
        <f t="shared" si="263"/>
        <v/>
      </c>
      <c r="K3609" s="13">
        <v>-5</v>
      </c>
      <c r="P3609" s="5"/>
    </row>
    <row r="3610" spans="1:16" hidden="1" x14ac:dyDescent="0.25">
      <c r="A3610" s="7">
        <v>40693</v>
      </c>
      <c r="B3610" s="8">
        <v>1000</v>
      </c>
      <c r="C3610" s="11">
        <v>67.3</v>
      </c>
      <c r="D3610" s="12">
        <v>67.3</v>
      </c>
      <c r="E3610" s="9" t="str">
        <f t="shared" si="259"/>
        <v/>
      </c>
      <c r="F3610" s="9" t="str">
        <f t="shared" si="260"/>
        <v/>
      </c>
      <c r="G3610" s="9" t="str">
        <f t="shared" si="261"/>
        <v/>
      </c>
      <c r="H3610" s="13">
        <v>-5</v>
      </c>
      <c r="I3610" s="13" t="str">
        <f t="shared" si="262"/>
        <v/>
      </c>
      <c r="J3610" s="13" t="str">
        <f t="shared" si="263"/>
        <v/>
      </c>
      <c r="K3610" s="13">
        <v>-5</v>
      </c>
      <c r="P3610" s="6"/>
    </row>
    <row r="3611" spans="1:16" hidden="1" x14ac:dyDescent="0.25">
      <c r="A3611" s="7">
        <v>40693</v>
      </c>
      <c r="B3611" s="8">
        <v>1100</v>
      </c>
      <c r="C3611" s="11">
        <v>69.61</v>
      </c>
      <c r="D3611" s="12">
        <v>69.611000000000004</v>
      </c>
      <c r="E3611" s="9" t="str">
        <f t="shared" si="259"/>
        <v/>
      </c>
      <c r="F3611" s="9" t="str">
        <f t="shared" si="260"/>
        <v/>
      </c>
      <c r="G3611" s="9" t="str">
        <f t="shared" si="261"/>
        <v/>
      </c>
      <c r="H3611" s="13">
        <v>-5</v>
      </c>
      <c r="I3611" s="13" t="str">
        <f t="shared" si="262"/>
        <v/>
      </c>
      <c r="J3611" s="13" t="str">
        <f t="shared" si="263"/>
        <v/>
      </c>
      <c r="K3611" s="13">
        <v>-5</v>
      </c>
      <c r="P3611" s="5"/>
    </row>
    <row r="3612" spans="1:16" hidden="1" x14ac:dyDescent="0.25">
      <c r="A3612" s="7">
        <v>40693</v>
      </c>
      <c r="B3612" s="8">
        <v>1200</v>
      </c>
      <c r="C3612" s="11">
        <v>68.3</v>
      </c>
      <c r="D3612" s="12">
        <v>68.3</v>
      </c>
      <c r="E3612" s="9" t="str">
        <f t="shared" si="259"/>
        <v/>
      </c>
      <c r="F3612" s="9" t="str">
        <f t="shared" si="260"/>
        <v/>
      </c>
      <c r="G3612" s="9" t="str">
        <f t="shared" si="261"/>
        <v/>
      </c>
      <c r="H3612" s="13">
        <v>-5</v>
      </c>
      <c r="I3612" s="13" t="str">
        <f t="shared" si="262"/>
        <v/>
      </c>
      <c r="J3612" s="13" t="str">
        <f t="shared" si="263"/>
        <v/>
      </c>
      <c r="K3612" s="13">
        <v>-5</v>
      </c>
      <c r="P3612" s="6"/>
    </row>
    <row r="3613" spans="1:16" hidden="1" x14ac:dyDescent="0.25">
      <c r="A3613" s="7">
        <v>40693</v>
      </c>
      <c r="B3613" s="8">
        <v>1300</v>
      </c>
      <c r="C3613" s="11">
        <v>66.400000000000006</v>
      </c>
      <c r="D3613" s="12">
        <v>66.400000000000006</v>
      </c>
      <c r="E3613" s="9" t="str">
        <f t="shared" si="259"/>
        <v/>
      </c>
      <c r="F3613" s="9" t="str">
        <f t="shared" si="260"/>
        <v/>
      </c>
      <c r="G3613" s="9" t="str">
        <f t="shared" si="261"/>
        <v/>
      </c>
      <c r="H3613" s="13">
        <v>-5</v>
      </c>
      <c r="I3613" s="13" t="str">
        <f t="shared" si="262"/>
        <v/>
      </c>
      <c r="J3613" s="13" t="str">
        <f t="shared" si="263"/>
        <v/>
      </c>
      <c r="K3613" s="13">
        <v>-5</v>
      </c>
      <c r="P3613" s="5"/>
    </row>
    <row r="3614" spans="1:16" hidden="1" x14ac:dyDescent="0.25">
      <c r="A3614" s="7">
        <v>40693</v>
      </c>
      <c r="B3614" s="8">
        <v>1400</v>
      </c>
      <c r="C3614" s="11">
        <v>66.28</v>
      </c>
      <c r="D3614" s="12">
        <v>66.278999999999996</v>
      </c>
      <c r="E3614" s="9" t="str">
        <f t="shared" si="259"/>
        <v/>
      </c>
      <c r="F3614" s="9" t="str">
        <f t="shared" si="260"/>
        <v/>
      </c>
      <c r="G3614" s="9" t="str">
        <f t="shared" si="261"/>
        <v/>
      </c>
      <c r="H3614" s="13">
        <v>-5</v>
      </c>
      <c r="I3614" s="13" t="str">
        <f t="shared" si="262"/>
        <v/>
      </c>
      <c r="J3614" s="13" t="str">
        <f t="shared" si="263"/>
        <v/>
      </c>
      <c r="K3614" s="13">
        <v>-5</v>
      </c>
      <c r="P3614" s="6"/>
    </row>
    <row r="3615" spans="1:16" hidden="1" x14ac:dyDescent="0.25">
      <c r="A3615" s="7">
        <v>40693</v>
      </c>
      <c r="B3615" s="8">
        <v>1500</v>
      </c>
      <c r="C3615" s="11">
        <v>64.14</v>
      </c>
      <c r="D3615" s="12">
        <v>64.14</v>
      </c>
      <c r="E3615" s="9" t="str">
        <f t="shared" si="259"/>
        <v/>
      </c>
      <c r="F3615" s="9" t="str">
        <f t="shared" si="260"/>
        <v/>
      </c>
      <c r="G3615" s="9" t="str">
        <f t="shared" si="261"/>
        <v/>
      </c>
      <c r="H3615" s="13">
        <v>-5</v>
      </c>
      <c r="I3615" s="13" t="str">
        <f t="shared" si="262"/>
        <v/>
      </c>
      <c r="J3615" s="13" t="str">
        <f t="shared" si="263"/>
        <v/>
      </c>
      <c r="K3615" s="13">
        <v>-5</v>
      </c>
      <c r="P3615" s="5"/>
    </row>
    <row r="3616" spans="1:16" hidden="1" x14ac:dyDescent="0.25">
      <c r="A3616" s="7">
        <v>40693</v>
      </c>
      <c r="B3616" s="8">
        <v>1600</v>
      </c>
      <c r="C3616" s="11">
        <v>60.19</v>
      </c>
      <c r="D3616" s="12">
        <v>60.192999999999998</v>
      </c>
      <c r="E3616" s="9" t="str">
        <f t="shared" si="259"/>
        <v/>
      </c>
      <c r="F3616" s="9" t="str">
        <f t="shared" si="260"/>
        <v/>
      </c>
      <c r="G3616" s="9" t="str">
        <f t="shared" si="261"/>
        <v/>
      </c>
      <c r="H3616" s="13">
        <v>-5</v>
      </c>
      <c r="I3616" s="13" t="str">
        <f t="shared" si="262"/>
        <v/>
      </c>
      <c r="J3616" s="13" t="str">
        <f t="shared" si="263"/>
        <v/>
      </c>
      <c r="K3616" s="13">
        <v>-5</v>
      </c>
      <c r="P3616" s="6"/>
    </row>
    <row r="3617" spans="1:16" hidden="1" x14ac:dyDescent="0.25">
      <c r="A3617" s="7">
        <v>40693</v>
      </c>
      <c r="B3617" s="8">
        <v>1700</v>
      </c>
      <c r="C3617" s="11">
        <v>62.58</v>
      </c>
      <c r="D3617" s="12">
        <v>62.582000000000001</v>
      </c>
      <c r="E3617" s="9" t="str">
        <f t="shared" si="259"/>
        <v/>
      </c>
      <c r="F3617" s="9" t="str">
        <f t="shared" si="260"/>
        <v/>
      </c>
      <c r="G3617" s="9" t="str">
        <f t="shared" si="261"/>
        <v/>
      </c>
      <c r="H3617" s="13">
        <v>-5</v>
      </c>
      <c r="I3617" s="13" t="str">
        <f t="shared" si="262"/>
        <v/>
      </c>
      <c r="J3617" s="13" t="str">
        <f t="shared" si="263"/>
        <v/>
      </c>
      <c r="K3617" s="13">
        <v>-5</v>
      </c>
      <c r="P3617" s="5"/>
    </row>
    <row r="3618" spans="1:16" hidden="1" x14ac:dyDescent="0.25">
      <c r="A3618" s="7">
        <v>40693</v>
      </c>
      <c r="B3618" s="8">
        <v>1800</v>
      </c>
      <c r="C3618" s="11">
        <v>64.150000000000006</v>
      </c>
      <c r="D3618" s="12">
        <v>64.155000000000001</v>
      </c>
      <c r="E3618" s="9" t="str">
        <f t="shared" si="259"/>
        <v/>
      </c>
      <c r="F3618" s="9" t="str">
        <f t="shared" si="260"/>
        <v/>
      </c>
      <c r="G3618" s="9" t="str">
        <f t="shared" si="261"/>
        <v/>
      </c>
      <c r="H3618" s="13">
        <v>-5</v>
      </c>
      <c r="I3618" s="13" t="str">
        <f t="shared" si="262"/>
        <v/>
      </c>
      <c r="J3618" s="13" t="str">
        <f t="shared" si="263"/>
        <v/>
      </c>
      <c r="K3618" s="13">
        <v>-5</v>
      </c>
      <c r="P3618" s="6"/>
    </row>
    <row r="3619" spans="1:16" hidden="1" x14ac:dyDescent="0.25">
      <c r="A3619" s="7">
        <v>40693</v>
      </c>
      <c r="B3619" s="8">
        <v>1900</v>
      </c>
      <c r="C3619" s="11">
        <v>64.959999999999994</v>
      </c>
      <c r="D3619" s="12">
        <v>64.959999999999994</v>
      </c>
      <c r="E3619" s="9" t="str">
        <f t="shared" si="259"/>
        <v/>
      </c>
      <c r="F3619" s="9" t="str">
        <f t="shared" si="260"/>
        <v/>
      </c>
      <c r="G3619" s="9" t="str">
        <f t="shared" si="261"/>
        <v/>
      </c>
      <c r="H3619" s="13">
        <v>-5</v>
      </c>
      <c r="I3619" s="13" t="str">
        <f t="shared" si="262"/>
        <v/>
      </c>
      <c r="J3619" s="13" t="str">
        <f t="shared" si="263"/>
        <v/>
      </c>
      <c r="K3619" s="13">
        <v>-5</v>
      </c>
      <c r="P3619" s="5"/>
    </row>
    <row r="3620" spans="1:16" hidden="1" x14ac:dyDescent="0.25">
      <c r="A3620" s="7">
        <v>40693</v>
      </c>
      <c r="B3620" s="8">
        <v>2000</v>
      </c>
      <c r="C3620" s="11">
        <v>65.900000000000006</v>
      </c>
      <c r="D3620" s="12">
        <v>56.433</v>
      </c>
      <c r="E3620" s="9" t="str">
        <f t="shared" si="259"/>
        <v/>
      </c>
      <c r="F3620" s="9" t="str">
        <f t="shared" si="260"/>
        <v/>
      </c>
      <c r="G3620" s="9" t="str">
        <f t="shared" si="261"/>
        <v/>
      </c>
      <c r="H3620" s="13">
        <v>-5</v>
      </c>
      <c r="I3620" s="13" t="str">
        <f t="shared" si="262"/>
        <v/>
      </c>
      <c r="J3620" s="13" t="str">
        <f t="shared" si="263"/>
        <v/>
      </c>
      <c r="K3620" s="13">
        <v>-5</v>
      </c>
      <c r="P3620" s="6"/>
    </row>
    <row r="3621" spans="1:16" hidden="1" x14ac:dyDescent="0.25">
      <c r="A3621" s="7">
        <v>40693</v>
      </c>
      <c r="B3621" s="8">
        <v>2100</v>
      </c>
      <c r="C3621" s="11">
        <v>60.71</v>
      </c>
      <c r="D3621" s="12">
        <v>55.7</v>
      </c>
      <c r="E3621" s="9" t="str">
        <f t="shared" si="259"/>
        <v/>
      </c>
      <c r="F3621" s="9" t="str">
        <f t="shared" si="260"/>
        <v/>
      </c>
      <c r="G3621" s="9" t="str">
        <f t="shared" si="261"/>
        <v/>
      </c>
      <c r="H3621" s="13">
        <v>-5</v>
      </c>
      <c r="I3621" s="13" t="str">
        <f t="shared" si="262"/>
        <v/>
      </c>
      <c r="J3621" s="13" t="str">
        <f t="shared" si="263"/>
        <v/>
      </c>
      <c r="K3621" s="13">
        <v>-5</v>
      </c>
      <c r="P3621" s="5"/>
    </row>
    <row r="3622" spans="1:16" hidden="1" x14ac:dyDescent="0.25">
      <c r="A3622" s="7">
        <v>40693</v>
      </c>
      <c r="B3622" s="8">
        <v>2200</v>
      </c>
      <c r="C3622" s="11">
        <v>58.44</v>
      </c>
      <c r="D3622" s="12">
        <v>58.441000000000003</v>
      </c>
      <c r="E3622" s="9" t="str">
        <f t="shared" si="259"/>
        <v/>
      </c>
      <c r="F3622" s="9" t="str">
        <f t="shared" si="260"/>
        <v/>
      </c>
      <c r="G3622" s="9" t="str">
        <f t="shared" si="261"/>
        <v/>
      </c>
      <c r="H3622" s="13">
        <v>-5</v>
      </c>
      <c r="I3622" s="13" t="str">
        <f t="shared" si="262"/>
        <v/>
      </c>
      <c r="J3622" s="13" t="str">
        <f t="shared" si="263"/>
        <v/>
      </c>
      <c r="K3622" s="13">
        <v>-5</v>
      </c>
      <c r="P3622" s="6"/>
    </row>
    <row r="3623" spans="1:16" hidden="1" x14ac:dyDescent="0.25">
      <c r="A3623" s="7">
        <v>40693</v>
      </c>
      <c r="B3623" s="8">
        <v>2300</v>
      </c>
      <c r="C3623" s="11">
        <v>52.08</v>
      </c>
      <c r="D3623" s="12">
        <v>52.082000000000001</v>
      </c>
      <c r="E3623" s="9">
        <f t="shared" si="259"/>
        <v>59.936250000000001</v>
      </c>
      <c r="F3623" s="9">
        <f t="shared" si="260"/>
        <v>53.79954166666667</v>
      </c>
      <c r="G3623" s="9">
        <f t="shared" si="261"/>
        <v>6.1367083333333312</v>
      </c>
      <c r="H3623" s="13">
        <v>-5</v>
      </c>
      <c r="I3623" s="13">
        <f t="shared" si="262"/>
        <v>11.136708333333331</v>
      </c>
      <c r="J3623" s="13">
        <f t="shared" si="263"/>
        <v>2672.8099999999995</v>
      </c>
      <c r="K3623" s="13">
        <v>-5</v>
      </c>
      <c r="P3623" s="5"/>
    </row>
    <row r="3624" spans="1:16" hidden="1" x14ac:dyDescent="0.25">
      <c r="A3624" s="7">
        <v>40694</v>
      </c>
      <c r="B3624" s="8">
        <v>0</v>
      </c>
      <c r="C3624" s="11">
        <v>45.79</v>
      </c>
      <c r="D3624" s="12">
        <v>45.79</v>
      </c>
      <c r="E3624" s="9" t="str">
        <f t="shared" si="259"/>
        <v/>
      </c>
      <c r="F3624" s="9" t="str">
        <f t="shared" si="260"/>
        <v/>
      </c>
      <c r="G3624" s="9" t="str">
        <f t="shared" si="261"/>
        <v/>
      </c>
      <c r="H3624" s="13">
        <v>-5</v>
      </c>
      <c r="I3624" s="13" t="str">
        <f t="shared" si="262"/>
        <v/>
      </c>
      <c r="J3624" s="13" t="str">
        <f t="shared" si="263"/>
        <v/>
      </c>
      <c r="K3624" s="13">
        <v>-5</v>
      </c>
      <c r="P3624" s="6"/>
    </row>
    <row r="3625" spans="1:16" hidden="1" x14ac:dyDescent="0.25">
      <c r="A3625" s="7">
        <v>40694</v>
      </c>
      <c r="B3625" s="8">
        <v>100</v>
      </c>
      <c r="C3625" s="11">
        <v>43.45</v>
      </c>
      <c r="D3625" s="12">
        <v>39.216999999999999</v>
      </c>
      <c r="E3625" s="9" t="str">
        <f t="shared" si="259"/>
        <v/>
      </c>
      <c r="F3625" s="9" t="str">
        <f t="shared" si="260"/>
        <v/>
      </c>
      <c r="G3625" s="9" t="str">
        <f t="shared" si="261"/>
        <v/>
      </c>
      <c r="H3625" s="13">
        <v>-5</v>
      </c>
      <c r="I3625" s="13" t="str">
        <f t="shared" si="262"/>
        <v/>
      </c>
      <c r="J3625" s="13" t="str">
        <f t="shared" si="263"/>
        <v/>
      </c>
      <c r="K3625" s="13">
        <v>-5</v>
      </c>
      <c r="P3625" s="5"/>
    </row>
    <row r="3626" spans="1:16" hidden="1" x14ac:dyDescent="0.25">
      <c r="A3626" s="7">
        <v>40694</v>
      </c>
      <c r="B3626" s="8">
        <v>200</v>
      </c>
      <c r="C3626" s="11">
        <v>40.99</v>
      </c>
      <c r="D3626" s="12">
        <v>35.313000000000002</v>
      </c>
      <c r="E3626" s="9" t="str">
        <f t="shared" si="259"/>
        <v/>
      </c>
      <c r="F3626" s="9" t="str">
        <f t="shared" si="260"/>
        <v/>
      </c>
      <c r="G3626" s="9" t="str">
        <f t="shared" si="261"/>
        <v/>
      </c>
      <c r="H3626" s="13">
        <v>-5</v>
      </c>
      <c r="I3626" s="13" t="str">
        <f t="shared" si="262"/>
        <v/>
      </c>
      <c r="J3626" s="13" t="str">
        <f t="shared" si="263"/>
        <v/>
      </c>
      <c r="K3626" s="13">
        <v>-5</v>
      </c>
      <c r="P3626" s="6"/>
    </row>
    <row r="3627" spans="1:16" hidden="1" x14ac:dyDescent="0.25">
      <c r="A3627" s="7">
        <v>40694</v>
      </c>
      <c r="B3627" s="8">
        <v>300</v>
      </c>
      <c r="C3627" s="11">
        <v>44.01</v>
      </c>
      <c r="D3627" s="12">
        <v>20.611000000000001</v>
      </c>
      <c r="E3627" s="9" t="str">
        <f t="shared" si="259"/>
        <v/>
      </c>
      <c r="F3627" s="9" t="str">
        <f t="shared" si="260"/>
        <v/>
      </c>
      <c r="G3627" s="9" t="str">
        <f t="shared" si="261"/>
        <v/>
      </c>
      <c r="H3627" s="13">
        <v>-5</v>
      </c>
      <c r="I3627" s="13" t="str">
        <f t="shared" si="262"/>
        <v/>
      </c>
      <c r="J3627" s="13" t="str">
        <f t="shared" si="263"/>
        <v/>
      </c>
      <c r="K3627" s="13">
        <v>-5</v>
      </c>
      <c r="P3627" s="5"/>
    </row>
    <row r="3628" spans="1:16" hidden="1" x14ac:dyDescent="0.25">
      <c r="A3628" s="7">
        <v>40694</v>
      </c>
      <c r="B3628" s="8">
        <v>400</v>
      </c>
      <c r="C3628" s="11">
        <v>45.83</v>
      </c>
      <c r="D3628" s="12">
        <v>24.277999999999999</v>
      </c>
      <c r="E3628" s="9" t="str">
        <f t="shared" si="259"/>
        <v/>
      </c>
      <c r="F3628" s="9" t="str">
        <f t="shared" si="260"/>
        <v/>
      </c>
      <c r="G3628" s="9" t="str">
        <f t="shared" si="261"/>
        <v/>
      </c>
      <c r="H3628" s="13">
        <v>-5</v>
      </c>
      <c r="I3628" s="13" t="str">
        <f t="shared" si="262"/>
        <v/>
      </c>
      <c r="J3628" s="13" t="str">
        <f t="shared" si="263"/>
        <v/>
      </c>
      <c r="K3628" s="13">
        <v>-5</v>
      </c>
      <c r="P3628" s="6"/>
    </row>
    <row r="3629" spans="1:16" hidden="1" x14ac:dyDescent="0.25">
      <c r="A3629" s="7">
        <v>40694</v>
      </c>
      <c r="B3629" s="8">
        <v>500</v>
      </c>
      <c r="C3629" s="11">
        <v>46.13</v>
      </c>
      <c r="D3629" s="12">
        <v>27.646999999999998</v>
      </c>
      <c r="E3629" s="9" t="str">
        <f t="shared" si="259"/>
        <v/>
      </c>
      <c r="F3629" s="9" t="str">
        <f t="shared" si="260"/>
        <v/>
      </c>
      <c r="G3629" s="9" t="str">
        <f t="shared" si="261"/>
        <v/>
      </c>
      <c r="H3629" s="13">
        <v>-5</v>
      </c>
      <c r="I3629" s="13" t="str">
        <f t="shared" si="262"/>
        <v/>
      </c>
      <c r="J3629" s="13" t="str">
        <f t="shared" si="263"/>
        <v/>
      </c>
      <c r="K3629" s="13">
        <v>-5</v>
      </c>
      <c r="P3629" s="5"/>
    </row>
    <row r="3630" spans="1:16" hidden="1" x14ac:dyDescent="0.25">
      <c r="A3630" s="7">
        <v>40694</v>
      </c>
      <c r="B3630" s="8">
        <v>600</v>
      </c>
      <c r="C3630" s="11">
        <v>52.76</v>
      </c>
      <c r="D3630" s="12">
        <v>39.21</v>
      </c>
      <c r="E3630" s="9" t="str">
        <f t="shared" si="259"/>
        <v/>
      </c>
      <c r="F3630" s="9" t="str">
        <f t="shared" si="260"/>
        <v/>
      </c>
      <c r="G3630" s="9" t="str">
        <f t="shared" si="261"/>
        <v/>
      </c>
      <c r="H3630" s="13">
        <v>-5</v>
      </c>
      <c r="I3630" s="13" t="str">
        <f t="shared" si="262"/>
        <v/>
      </c>
      <c r="J3630" s="13" t="str">
        <f t="shared" si="263"/>
        <v/>
      </c>
      <c r="K3630" s="13">
        <v>-5</v>
      </c>
      <c r="P3630" s="6"/>
    </row>
    <row r="3631" spans="1:16" hidden="1" x14ac:dyDescent="0.25">
      <c r="A3631" s="7">
        <v>40694</v>
      </c>
      <c r="B3631" s="8">
        <v>700</v>
      </c>
      <c r="C3631" s="11">
        <v>59.94</v>
      </c>
      <c r="D3631" s="12">
        <v>56.186999999999998</v>
      </c>
      <c r="E3631" s="9" t="str">
        <f t="shared" si="259"/>
        <v/>
      </c>
      <c r="F3631" s="9" t="str">
        <f t="shared" si="260"/>
        <v/>
      </c>
      <c r="G3631" s="9" t="str">
        <f t="shared" si="261"/>
        <v/>
      </c>
      <c r="H3631" s="13">
        <v>-5</v>
      </c>
      <c r="I3631" s="13" t="str">
        <f t="shared" si="262"/>
        <v/>
      </c>
      <c r="J3631" s="13" t="str">
        <f t="shared" si="263"/>
        <v/>
      </c>
      <c r="K3631" s="13">
        <v>-5</v>
      </c>
      <c r="P3631" s="5"/>
    </row>
    <row r="3632" spans="1:16" hidden="1" x14ac:dyDescent="0.25">
      <c r="A3632" s="7">
        <v>40694</v>
      </c>
      <c r="B3632" s="8">
        <v>800</v>
      </c>
      <c r="C3632" s="11">
        <v>69.09</v>
      </c>
      <c r="D3632" s="12">
        <v>69.087999999999994</v>
      </c>
      <c r="E3632" s="9" t="str">
        <f t="shared" si="259"/>
        <v/>
      </c>
      <c r="F3632" s="9" t="str">
        <f t="shared" si="260"/>
        <v/>
      </c>
      <c r="G3632" s="9" t="str">
        <f t="shared" si="261"/>
        <v/>
      </c>
      <c r="H3632" s="13">
        <v>-5</v>
      </c>
      <c r="I3632" s="13" t="str">
        <f t="shared" si="262"/>
        <v/>
      </c>
      <c r="J3632" s="13" t="str">
        <f t="shared" si="263"/>
        <v/>
      </c>
      <c r="K3632" s="13">
        <v>-5</v>
      </c>
      <c r="P3632" s="6"/>
    </row>
    <row r="3633" spans="1:16" hidden="1" x14ac:dyDescent="0.25">
      <c r="A3633" s="7">
        <v>40694</v>
      </c>
      <c r="B3633" s="8">
        <v>900</v>
      </c>
      <c r="C3633" s="11">
        <v>71.02</v>
      </c>
      <c r="D3633" s="12">
        <v>71.025000000000006</v>
      </c>
      <c r="E3633" s="9" t="str">
        <f t="shared" ref="E3633:E3696" si="264">IF(A3633=A3634,"",AVERAGE(C3610:C3633))</f>
        <v/>
      </c>
      <c r="F3633" s="9" t="str">
        <f t="shared" ref="F3633:F3696" si="265">IF(A3633=A3634,"",AVERAGE(D3610:D3633))</f>
        <v/>
      </c>
      <c r="G3633" s="9" t="str">
        <f t="shared" ref="G3633:G3696" si="266">IF(A3633=A3634,"",E3633-F3633)</f>
        <v/>
      </c>
      <c r="H3633" s="13">
        <v>-5</v>
      </c>
      <c r="I3633" s="13" t="str">
        <f t="shared" si="262"/>
        <v/>
      </c>
      <c r="J3633" s="13" t="str">
        <f t="shared" si="263"/>
        <v/>
      </c>
      <c r="K3633" s="13">
        <v>-5</v>
      </c>
      <c r="P3633" s="5"/>
    </row>
    <row r="3634" spans="1:16" hidden="1" x14ac:dyDescent="0.25">
      <c r="A3634" s="7">
        <v>40694</v>
      </c>
      <c r="B3634" s="8">
        <v>1000</v>
      </c>
      <c r="C3634" s="11">
        <v>70.5</v>
      </c>
      <c r="D3634" s="12">
        <v>70.5</v>
      </c>
      <c r="E3634" s="9" t="str">
        <f t="shared" si="264"/>
        <v/>
      </c>
      <c r="F3634" s="9" t="str">
        <f t="shared" si="265"/>
        <v/>
      </c>
      <c r="G3634" s="9" t="str">
        <f t="shared" si="266"/>
        <v/>
      </c>
      <c r="H3634" s="13">
        <v>-5</v>
      </c>
      <c r="I3634" s="13" t="str">
        <f t="shared" si="262"/>
        <v/>
      </c>
      <c r="J3634" s="13" t="str">
        <f t="shared" si="263"/>
        <v/>
      </c>
      <c r="K3634" s="13">
        <v>-5</v>
      </c>
      <c r="P3634" s="6"/>
    </row>
    <row r="3635" spans="1:16" hidden="1" x14ac:dyDescent="0.25">
      <c r="A3635" s="7">
        <v>40694</v>
      </c>
      <c r="B3635" s="8">
        <v>1100</v>
      </c>
      <c r="C3635" s="11">
        <v>71.3</v>
      </c>
      <c r="D3635" s="12">
        <v>71.298000000000002</v>
      </c>
      <c r="E3635" s="9" t="str">
        <f t="shared" si="264"/>
        <v/>
      </c>
      <c r="F3635" s="9" t="str">
        <f t="shared" si="265"/>
        <v/>
      </c>
      <c r="G3635" s="9" t="str">
        <f t="shared" si="266"/>
        <v/>
      </c>
      <c r="H3635" s="13">
        <v>-5</v>
      </c>
      <c r="I3635" s="13" t="str">
        <f t="shared" si="262"/>
        <v/>
      </c>
      <c r="J3635" s="13" t="str">
        <f t="shared" si="263"/>
        <v/>
      </c>
      <c r="K3635" s="13">
        <v>-5</v>
      </c>
      <c r="P3635" s="5"/>
    </row>
    <row r="3636" spans="1:16" hidden="1" x14ac:dyDescent="0.25">
      <c r="A3636" s="7">
        <v>40694</v>
      </c>
      <c r="B3636" s="8">
        <v>1200</v>
      </c>
      <c r="C3636" s="11">
        <v>68.09</v>
      </c>
      <c r="D3636" s="12">
        <v>68.084999999999994</v>
      </c>
      <c r="E3636" s="9" t="str">
        <f t="shared" si="264"/>
        <v/>
      </c>
      <c r="F3636" s="9" t="str">
        <f t="shared" si="265"/>
        <v/>
      </c>
      <c r="G3636" s="9" t="str">
        <f t="shared" si="266"/>
        <v/>
      </c>
      <c r="H3636" s="13">
        <v>-5</v>
      </c>
      <c r="I3636" s="13" t="str">
        <f t="shared" si="262"/>
        <v/>
      </c>
      <c r="J3636" s="13" t="str">
        <f t="shared" si="263"/>
        <v/>
      </c>
      <c r="K3636" s="13">
        <v>-5</v>
      </c>
      <c r="P3636" s="6"/>
    </row>
    <row r="3637" spans="1:16" hidden="1" x14ac:dyDescent="0.25">
      <c r="A3637" s="7">
        <v>40694</v>
      </c>
      <c r="B3637" s="8">
        <v>1300</v>
      </c>
      <c r="C3637" s="11">
        <v>68.510000000000005</v>
      </c>
      <c r="D3637" s="12">
        <v>68.509</v>
      </c>
      <c r="E3637" s="9" t="str">
        <f t="shared" si="264"/>
        <v/>
      </c>
      <c r="F3637" s="9" t="str">
        <f t="shared" si="265"/>
        <v/>
      </c>
      <c r="G3637" s="9" t="str">
        <f t="shared" si="266"/>
        <v/>
      </c>
      <c r="H3637" s="13">
        <v>-5</v>
      </c>
      <c r="I3637" s="13" t="str">
        <f t="shared" si="262"/>
        <v/>
      </c>
      <c r="J3637" s="13" t="str">
        <f t="shared" si="263"/>
        <v/>
      </c>
      <c r="K3637" s="13">
        <v>-5</v>
      </c>
      <c r="P3637" s="5"/>
    </row>
    <row r="3638" spans="1:16" hidden="1" x14ac:dyDescent="0.25">
      <c r="A3638" s="7">
        <v>40694</v>
      </c>
      <c r="B3638" s="8">
        <v>1400</v>
      </c>
      <c r="C3638" s="11">
        <v>67.959999999999994</v>
      </c>
      <c r="D3638" s="12">
        <v>67.965000000000003</v>
      </c>
      <c r="E3638" s="9" t="str">
        <f t="shared" si="264"/>
        <v/>
      </c>
      <c r="F3638" s="9" t="str">
        <f t="shared" si="265"/>
        <v/>
      </c>
      <c r="G3638" s="9" t="str">
        <f t="shared" si="266"/>
        <v/>
      </c>
      <c r="H3638" s="13">
        <v>-5</v>
      </c>
      <c r="I3638" s="13" t="str">
        <f t="shared" si="262"/>
        <v/>
      </c>
      <c r="J3638" s="13" t="str">
        <f t="shared" si="263"/>
        <v/>
      </c>
      <c r="K3638" s="13">
        <v>-5</v>
      </c>
      <c r="P3638" s="6"/>
    </row>
    <row r="3639" spans="1:16" hidden="1" x14ac:dyDescent="0.25">
      <c r="A3639" s="7">
        <v>40694</v>
      </c>
      <c r="B3639" s="8">
        <v>1500</v>
      </c>
      <c r="C3639" s="11">
        <v>65.98</v>
      </c>
      <c r="D3639" s="12">
        <v>65.98</v>
      </c>
      <c r="E3639" s="9" t="str">
        <f t="shared" si="264"/>
        <v/>
      </c>
      <c r="F3639" s="9" t="str">
        <f t="shared" si="265"/>
        <v/>
      </c>
      <c r="G3639" s="9" t="str">
        <f t="shared" si="266"/>
        <v/>
      </c>
      <c r="H3639" s="13">
        <v>-5</v>
      </c>
      <c r="I3639" s="13" t="str">
        <f t="shared" si="262"/>
        <v/>
      </c>
      <c r="J3639" s="13" t="str">
        <f t="shared" si="263"/>
        <v/>
      </c>
      <c r="K3639" s="13">
        <v>-5</v>
      </c>
      <c r="P3639" s="5"/>
    </row>
    <row r="3640" spans="1:16" hidden="1" x14ac:dyDescent="0.25">
      <c r="A3640" s="7">
        <v>40694</v>
      </c>
      <c r="B3640" s="8">
        <v>1600</v>
      </c>
      <c r="C3640" s="11">
        <v>65.12</v>
      </c>
      <c r="D3640" s="12">
        <v>65.12</v>
      </c>
      <c r="E3640" s="9" t="str">
        <f t="shared" si="264"/>
        <v/>
      </c>
      <c r="F3640" s="9" t="str">
        <f t="shared" si="265"/>
        <v/>
      </c>
      <c r="G3640" s="9" t="str">
        <f t="shared" si="266"/>
        <v/>
      </c>
      <c r="H3640" s="13">
        <v>-5</v>
      </c>
      <c r="I3640" s="13" t="str">
        <f t="shared" si="262"/>
        <v/>
      </c>
      <c r="J3640" s="13" t="str">
        <f t="shared" si="263"/>
        <v/>
      </c>
      <c r="K3640" s="13">
        <v>-5</v>
      </c>
      <c r="P3640" s="6"/>
    </row>
    <row r="3641" spans="1:16" hidden="1" x14ac:dyDescent="0.25">
      <c r="A3641" s="7">
        <v>40694</v>
      </c>
      <c r="B3641" s="8">
        <v>1700</v>
      </c>
      <c r="C3641" s="11">
        <v>61.07</v>
      </c>
      <c r="D3641" s="12">
        <v>61.067</v>
      </c>
      <c r="E3641" s="9" t="str">
        <f t="shared" si="264"/>
        <v/>
      </c>
      <c r="F3641" s="9" t="str">
        <f t="shared" si="265"/>
        <v/>
      </c>
      <c r="G3641" s="9" t="str">
        <f t="shared" si="266"/>
        <v/>
      </c>
      <c r="H3641" s="13">
        <v>-5</v>
      </c>
      <c r="I3641" s="13" t="str">
        <f t="shared" ref="I3641:I3704" si="267">IF(A3641=A3642,"",MAX(G3641-H3641,0))</f>
        <v/>
      </c>
      <c r="J3641" s="13" t="str">
        <f t="shared" ref="J3641:J3704" si="268">IF(A3641=A3642,"",I3641*10*24)</f>
        <v/>
      </c>
      <c r="K3641" s="13">
        <v>-5</v>
      </c>
      <c r="P3641" s="5"/>
    </row>
    <row r="3642" spans="1:16" hidden="1" x14ac:dyDescent="0.25">
      <c r="A3642" s="7">
        <v>40694</v>
      </c>
      <c r="B3642" s="8">
        <v>1800</v>
      </c>
      <c r="C3642" s="11">
        <v>61.78</v>
      </c>
      <c r="D3642" s="12">
        <v>61.78</v>
      </c>
      <c r="E3642" s="9" t="str">
        <f t="shared" si="264"/>
        <v/>
      </c>
      <c r="F3642" s="9" t="str">
        <f t="shared" si="265"/>
        <v/>
      </c>
      <c r="G3642" s="9" t="str">
        <f t="shared" si="266"/>
        <v/>
      </c>
      <c r="H3642" s="13">
        <v>-5</v>
      </c>
      <c r="I3642" s="13" t="str">
        <f t="shared" si="267"/>
        <v/>
      </c>
      <c r="J3642" s="13" t="str">
        <f t="shared" si="268"/>
        <v/>
      </c>
      <c r="K3642" s="13">
        <v>-5</v>
      </c>
      <c r="P3642" s="6"/>
    </row>
    <row r="3643" spans="1:16" hidden="1" x14ac:dyDescent="0.25">
      <c r="A3643" s="7">
        <v>40694</v>
      </c>
      <c r="B3643" s="8">
        <v>1900</v>
      </c>
      <c r="C3643" s="11">
        <v>56.25</v>
      </c>
      <c r="D3643" s="12">
        <v>56.249000000000002</v>
      </c>
      <c r="E3643" s="9" t="str">
        <f t="shared" si="264"/>
        <v/>
      </c>
      <c r="F3643" s="9" t="str">
        <f t="shared" si="265"/>
        <v/>
      </c>
      <c r="G3643" s="9" t="str">
        <f t="shared" si="266"/>
        <v/>
      </c>
      <c r="H3643" s="13">
        <v>-5</v>
      </c>
      <c r="I3643" s="13" t="str">
        <f t="shared" si="267"/>
        <v/>
      </c>
      <c r="J3643" s="13" t="str">
        <f t="shared" si="268"/>
        <v/>
      </c>
      <c r="K3643" s="13">
        <v>-5</v>
      </c>
      <c r="P3643" s="5"/>
    </row>
    <row r="3644" spans="1:16" hidden="1" x14ac:dyDescent="0.25">
      <c r="A3644" s="7">
        <v>40694</v>
      </c>
      <c r="B3644" s="8">
        <v>2000</v>
      </c>
      <c r="C3644" s="11">
        <v>54.68</v>
      </c>
      <c r="D3644" s="12">
        <v>53.192999999999998</v>
      </c>
      <c r="E3644" s="9" t="str">
        <f t="shared" si="264"/>
        <v/>
      </c>
      <c r="F3644" s="9" t="str">
        <f t="shared" si="265"/>
        <v/>
      </c>
      <c r="G3644" s="9" t="str">
        <f t="shared" si="266"/>
        <v/>
      </c>
      <c r="H3644" s="13">
        <v>-5</v>
      </c>
      <c r="I3644" s="13" t="str">
        <f t="shared" si="267"/>
        <v/>
      </c>
      <c r="J3644" s="13" t="str">
        <f t="shared" si="268"/>
        <v/>
      </c>
      <c r="K3644" s="13">
        <v>-5</v>
      </c>
      <c r="P3644" s="6"/>
    </row>
    <row r="3645" spans="1:16" hidden="1" x14ac:dyDescent="0.25">
      <c r="A3645" s="7">
        <v>40694</v>
      </c>
      <c r="B3645" s="8">
        <v>2100</v>
      </c>
      <c r="C3645" s="11">
        <v>54.36</v>
      </c>
      <c r="D3645" s="12">
        <v>53.918999999999997</v>
      </c>
      <c r="E3645" s="9" t="str">
        <f t="shared" si="264"/>
        <v/>
      </c>
      <c r="F3645" s="9" t="str">
        <f t="shared" si="265"/>
        <v/>
      </c>
      <c r="G3645" s="9" t="str">
        <f t="shared" si="266"/>
        <v/>
      </c>
      <c r="H3645" s="13">
        <v>-5</v>
      </c>
      <c r="I3645" s="13" t="str">
        <f t="shared" si="267"/>
        <v/>
      </c>
      <c r="J3645" s="13" t="str">
        <f t="shared" si="268"/>
        <v/>
      </c>
      <c r="K3645" s="13">
        <v>-5</v>
      </c>
      <c r="P3645" s="5"/>
    </row>
    <row r="3646" spans="1:16" hidden="1" x14ac:dyDescent="0.25">
      <c r="A3646" s="7">
        <v>40694</v>
      </c>
      <c r="B3646" s="8">
        <v>2200</v>
      </c>
      <c r="C3646" s="11">
        <v>55.01</v>
      </c>
      <c r="D3646" s="12">
        <v>55.005000000000003</v>
      </c>
      <c r="E3646" s="9" t="str">
        <f t="shared" si="264"/>
        <v/>
      </c>
      <c r="F3646" s="9" t="str">
        <f t="shared" si="265"/>
        <v/>
      </c>
      <c r="G3646" s="9" t="str">
        <f t="shared" si="266"/>
        <v/>
      </c>
      <c r="H3646" s="13">
        <v>-5</v>
      </c>
      <c r="I3646" s="13" t="str">
        <f t="shared" si="267"/>
        <v/>
      </c>
      <c r="J3646" s="13" t="str">
        <f t="shared" si="268"/>
        <v/>
      </c>
      <c r="K3646" s="13">
        <v>-5</v>
      </c>
      <c r="P3646" s="6"/>
    </row>
    <row r="3647" spans="1:16" hidden="1" x14ac:dyDescent="0.25">
      <c r="A3647" s="7">
        <v>40694</v>
      </c>
      <c r="B3647" s="8">
        <v>2300</v>
      </c>
      <c r="C3647" s="11">
        <v>51.59</v>
      </c>
      <c r="D3647" s="12">
        <v>51.59</v>
      </c>
      <c r="E3647" s="9">
        <f t="shared" si="264"/>
        <v>57.967083333333328</v>
      </c>
      <c r="F3647" s="9">
        <f t="shared" si="265"/>
        <v>54.109416666666675</v>
      </c>
      <c r="G3647" s="9">
        <f t="shared" si="266"/>
        <v>3.8576666666666526</v>
      </c>
      <c r="H3647" s="13">
        <v>-5</v>
      </c>
      <c r="I3647" s="13">
        <f t="shared" si="267"/>
        <v>8.8576666666666526</v>
      </c>
      <c r="J3647" s="13">
        <f t="shared" si="268"/>
        <v>2125.8399999999965</v>
      </c>
      <c r="K3647" s="13">
        <v>-5</v>
      </c>
      <c r="P3647" s="5"/>
    </row>
    <row r="3648" spans="1:16" hidden="1" x14ac:dyDescent="0.25">
      <c r="A3648" s="7">
        <v>40695</v>
      </c>
      <c r="B3648" s="8">
        <v>0</v>
      </c>
      <c r="C3648" s="11">
        <v>50.56</v>
      </c>
      <c r="D3648" s="12">
        <v>46.600999999999999</v>
      </c>
      <c r="E3648" s="9" t="str">
        <f t="shared" si="264"/>
        <v/>
      </c>
      <c r="F3648" s="9" t="str">
        <f t="shared" si="265"/>
        <v/>
      </c>
      <c r="G3648" s="9" t="str">
        <f t="shared" si="266"/>
        <v/>
      </c>
      <c r="H3648" s="13">
        <v>-5</v>
      </c>
      <c r="I3648" s="13" t="str">
        <f t="shared" si="267"/>
        <v/>
      </c>
      <c r="J3648" s="13" t="str">
        <f t="shared" si="268"/>
        <v/>
      </c>
      <c r="K3648" s="13">
        <v>-5</v>
      </c>
      <c r="P3648" s="6"/>
    </row>
    <row r="3649" spans="1:16" hidden="1" x14ac:dyDescent="0.25">
      <c r="A3649" s="7">
        <v>40695</v>
      </c>
      <c r="B3649" s="8">
        <v>100</v>
      </c>
      <c r="C3649" s="11">
        <v>48.6</v>
      </c>
      <c r="D3649" s="12">
        <v>39.968000000000004</v>
      </c>
      <c r="E3649" s="9" t="str">
        <f t="shared" si="264"/>
        <v/>
      </c>
      <c r="F3649" s="9" t="str">
        <f t="shared" si="265"/>
        <v/>
      </c>
      <c r="G3649" s="9" t="str">
        <f t="shared" si="266"/>
        <v/>
      </c>
      <c r="H3649" s="13">
        <v>-5</v>
      </c>
      <c r="I3649" s="13" t="str">
        <f t="shared" si="267"/>
        <v/>
      </c>
      <c r="J3649" s="13" t="str">
        <f t="shared" si="268"/>
        <v/>
      </c>
      <c r="K3649" s="13">
        <v>-5</v>
      </c>
      <c r="P3649" s="5"/>
    </row>
    <row r="3650" spans="1:16" hidden="1" x14ac:dyDescent="0.25">
      <c r="A3650" s="7">
        <v>40695</v>
      </c>
      <c r="B3650" s="8">
        <v>200</v>
      </c>
      <c r="C3650" s="11">
        <v>46.25</v>
      </c>
      <c r="D3650" s="12">
        <v>38.030999999999999</v>
      </c>
      <c r="E3650" s="9" t="str">
        <f t="shared" si="264"/>
        <v/>
      </c>
      <c r="F3650" s="9" t="str">
        <f t="shared" si="265"/>
        <v/>
      </c>
      <c r="G3650" s="9" t="str">
        <f t="shared" si="266"/>
        <v/>
      </c>
      <c r="H3650" s="13">
        <v>-5</v>
      </c>
      <c r="I3650" s="13" t="str">
        <f t="shared" si="267"/>
        <v/>
      </c>
      <c r="J3650" s="13" t="str">
        <f t="shared" si="268"/>
        <v/>
      </c>
      <c r="K3650" s="13">
        <v>-5</v>
      </c>
      <c r="P3650" s="6"/>
    </row>
    <row r="3651" spans="1:16" hidden="1" x14ac:dyDescent="0.25">
      <c r="A3651" s="7">
        <v>40695</v>
      </c>
      <c r="B3651" s="8">
        <v>300</v>
      </c>
      <c r="C3651" s="11">
        <v>45.23</v>
      </c>
      <c r="D3651" s="12">
        <v>28.861999999999998</v>
      </c>
      <c r="E3651" s="9" t="str">
        <f t="shared" si="264"/>
        <v/>
      </c>
      <c r="F3651" s="9" t="str">
        <f t="shared" si="265"/>
        <v/>
      </c>
      <c r="G3651" s="9" t="str">
        <f t="shared" si="266"/>
        <v/>
      </c>
      <c r="H3651" s="13">
        <v>-5</v>
      </c>
      <c r="I3651" s="13" t="str">
        <f t="shared" si="267"/>
        <v/>
      </c>
      <c r="J3651" s="13" t="str">
        <f t="shared" si="268"/>
        <v/>
      </c>
      <c r="K3651" s="13">
        <v>-5</v>
      </c>
      <c r="P3651" s="5"/>
    </row>
    <row r="3652" spans="1:16" hidden="1" x14ac:dyDescent="0.25">
      <c r="A3652" s="7">
        <v>40695</v>
      </c>
      <c r="B3652" s="8">
        <v>400</v>
      </c>
      <c r="C3652" s="11">
        <v>45.08</v>
      </c>
      <c r="D3652" s="12">
        <v>25.795000000000002</v>
      </c>
      <c r="E3652" s="9" t="str">
        <f t="shared" si="264"/>
        <v/>
      </c>
      <c r="F3652" s="9" t="str">
        <f t="shared" si="265"/>
        <v/>
      </c>
      <c r="G3652" s="9" t="str">
        <f t="shared" si="266"/>
        <v/>
      </c>
      <c r="H3652" s="13">
        <v>-5</v>
      </c>
      <c r="I3652" s="13" t="str">
        <f t="shared" si="267"/>
        <v/>
      </c>
      <c r="J3652" s="13" t="str">
        <f t="shared" si="268"/>
        <v/>
      </c>
      <c r="K3652" s="13">
        <v>-5</v>
      </c>
      <c r="P3652" s="6"/>
    </row>
    <row r="3653" spans="1:16" hidden="1" x14ac:dyDescent="0.25">
      <c r="A3653" s="7">
        <v>40695</v>
      </c>
      <c r="B3653" s="8">
        <v>500</v>
      </c>
      <c r="C3653" s="11">
        <v>49.92</v>
      </c>
      <c r="D3653" s="12">
        <v>29.984000000000002</v>
      </c>
      <c r="E3653" s="9" t="str">
        <f t="shared" si="264"/>
        <v/>
      </c>
      <c r="F3653" s="9" t="str">
        <f t="shared" si="265"/>
        <v/>
      </c>
      <c r="G3653" s="9" t="str">
        <f t="shared" si="266"/>
        <v/>
      </c>
      <c r="H3653" s="13">
        <v>-5</v>
      </c>
      <c r="I3653" s="13" t="str">
        <f t="shared" si="267"/>
        <v/>
      </c>
      <c r="J3653" s="13" t="str">
        <f t="shared" si="268"/>
        <v/>
      </c>
      <c r="K3653" s="13">
        <v>-5</v>
      </c>
      <c r="P3653" s="5"/>
    </row>
    <row r="3654" spans="1:16" hidden="1" x14ac:dyDescent="0.25">
      <c r="A3654" s="7">
        <v>40695</v>
      </c>
      <c r="B3654" s="8">
        <v>600</v>
      </c>
      <c r="C3654" s="11">
        <v>54.59</v>
      </c>
      <c r="D3654" s="12">
        <v>40.087000000000003</v>
      </c>
      <c r="E3654" s="9" t="str">
        <f t="shared" si="264"/>
        <v/>
      </c>
      <c r="F3654" s="9" t="str">
        <f t="shared" si="265"/>
        <v/>
      </c>
      <c r="G3654" s="9" t="str">
        <f t="shared" si="266"/>
        <v/>
      </c>
      <c r="H3654" s="13">
        <v>-5</v>
      </c>
      <c r="I3654" s="13" t="str">
        <f t="shared" si="267"/>
        <v/>
      </c>
      <c r="J3654" s="13" t="str">
        <f t="shared" si="268"/>
        <v/>
      </c>
      <c r="K3654" s="13">
        <v>-5</v>
      </c>
      <c r="P3654" s="6"/>
    </row>
    <row r="3655" spans="1:16" hidden="1" x14ac:dyDescent="0.25">
      <c r="A3655" s="7">
        <v>40695</v>
      </c>
      <c r="B3655" s="8">
        <v>700</v>
      </c>
      <c r="C3655" s="11">
        <v>64.09</v>
      </c>
      <c r="D3655" s="12">
        <v>57.543999999999997</v>
      </c>
      <c r="E3655" s="9" t="str">
        <f t="shared" si="264"/>
        <v/>
      </c>
      <c r="F3655" s="9" t="str">
        <f t="shared" si="265"/>
        <v/>
      </c>
      <c r="G3655" s="9" t="str">
        <f t="shared" si="266"/>
        <v/>
      </c>
      <c r="H3655" s="13">
        <v>-5</v>
      </c>
      <c r="I3655" s="13" t="str">
        <f t="shared" si="267"/>
        <v/>
      </c>
      <c r="J3655" s="13" t="str">
        <f t="shared" si="268"/>
        <v/>
      </c>
      <c r="K3655" s="13">
        <v>-5</v>
      </c>
      <c r="P3655" s="5"/>
    </row>
    <row r="3656" spans="1:16" hidden="1" x14ac:dyDescent="0.25">
      <c r="A3656" s="7">
        <v>40695</v>
      </c>
      <c r="B3656" s="8">
        <v>800</v>
      </c>
      <c r="C3656" s="11">
        <v>65</v>
      </c>
      <c r="D3656" s="12">
        <v>65</v>
      </c>
      <c r="E3656" s="9" t="str">
        <f t="shared" si="264"/>
        <v/>
      </c>
      <c r="F3656" s="9" t="str">
        <f t="shared" si="265"/>
        <v/>
      </c>
      <c r="G3656" s="9" t="str">
        <f t="shared" si="266"/>
        <v/>
      </c>
      <c r="H3656" s="13">
        <v>-5</v>
      </c>
      <c r="I3656" s="13" t="str">
        <f t="shared" si="267"/>
        <v/>
      </c>
      <c r="J3656" s="13" t="str">
        <f t="shared" si="268"/>
        <v/>
      </c>
      <c r="K3656" s="13">
        <v>-5</v>
      </c>
      <c r="P3656" s="6"/>
    </row>
    <row r="3657" spans="1:16" hidden="1" x14ac:dyDescent="0.25">
      <c r="A3657" s="7">
        <v>40695</v>
      </c>
      <c r="B3657" s="8">
        <v>900</v>
      </c>
      <c r="C3657" s="11">
        <v>66.94</v>
      </c>
      <c r="D3657" s="12">
        <v>66.941999999999993</v>
      </c>
      <c r="E3657" s="9" t="str">
        <f t="shared" si="264"/>
        <v/>
      </c>
      <c r="F3657" s="9" t="str">
        <f t="shared" si="265"/>
        <v/>
      </c>
      <c r="G3657" s="9" t="str">
        <f t="shared" si="266"/>
        <v/>
      </c>
      <c r="H3657" s="13">
        <v>-5</v>
      </c>
      <c r="I3657" s="13" t="str">
        <f t="shared" si="267"/>
        <v/>
      </c>
      <c r="J3657" s="13" t="str">
        <f t="shared" si="268"/>
        <v/>
      </c>
      <c r="K3657" s="13">
        <v>-5</v>
      </c>
      <c r="P3657" s="5"/>
    </row>
    <row r="3658" spans="1:16" hidden="1" x14ac:dyDescent="0.25">
      <c r="A3658" s="7">
        <v>40695</v>
      </c>
      <c r="B3658" s="8">
        <v>1000</v>
      </c>
      <c r="C3658" s="11">
        <v>68.98</v>
      </c>
      <c r="D3658" s="12">
        <v>68.98</v>
      </c>
      <c r="E3658" s="9" t="str">
        <f t="shared" si="264"/>
        <v/>
      </c>
      <c r="F3658" s="9" t="str">
        <f t="shared" si="265"/>
        <v/>
      </c>
      <c r="G3658" s="9" t="str">
        <f t="shared" si="266"/>
        <v/>
      </c>
      <c r="H3658" s="13">
        <v>-5</v>
      </c>
      <c r="I3658" s="13" t="str">
        <f t="shared" si="267"/>
        <v/>
      </c>
      <c r="J3658" s="13" t="str">
        <f t="shared" si="268"/>
        <v/>
      </c>
      <c r="K3658" s="13">
        <v>-5</v>
      </c>
      <c r="P3658" s="6"/>
    </row>
    <row r="3659" spans="1:16" hidden="1" x14ac:dyDescent="0.25">
      <c r="A3659" s="7">
        <v>40695</v>
      </c>
      <c r="B3659" s="8">
        <v>1100</v>
      </c>
      <c r="C3659" s="11">
        <v>74.33</v>
      </c>
      <c r="D3659" s="12">
        <v>74.328000000000003</v>
      </c>
      <c r="E3659" s="9" t="str">
        <f t="shared" si="264"/>
        <v/>
      </c>
      <c r="F3659" s="9" t="str">
        <f t="shared" si="265"/>
        <v/>
      </c>
      <c r="G3659" s="9" t="str">
        <f t="shared" si="266"/>
        <v/>
      </c>
      <c r="H3659" s="13">
        <v>-5</v>
      </c>
      <c r="I3659" s="13" t="str">
        <f t="shared" si="267"/>
        <v/>
      </c>
      <c r="J3659" s="13" t="str">
        <f t="shared" si="268"/>
        <v/>
      </c>
      <c r="K3659" s="13">
        <v>-5</v>
      </c>
      <c r="P3659" s="5"/>
    </row>
    <row r="3660" spans="1:16" hidden="1" x14ac:dyDescent="0.25">
      <c r="A3660" s="7">
        <v>40695</v>
      </c>
      <c r="B3660" s="8">
        <v>1200</v>
      </c>
      <c r="C3660" s="11">
        <v>70.959999999999994</v>
      </c>
      <c r="D3660" s="12">
        <v>70.956000000000003</v>
      </c>
      <c r="E3660" s="9" t="str">
        <f t="shared" si="264"/>
        <v/>
      </c>
      <c r="F3660" s="9" t="str">
        <f t="shared" si="265"/>
        <v/>
      </c>
      <c r="G3660" s="9" t="str">
        <f t="shared" si="266"/>
        <v/>
      </c>
      <c r="H3660" s="13">
        <v>-5</v>
      </c>
      <c r="I3660" s="13" t="str">
        <f t="shared" si="267"/>
        <v/>
      </c>
      <c r="J3660" s="13" t="str">
        <f t="shared" si="268"/>
        <v/>
      </c>
      <c r="K3660" s="13">
        <v>-5</v>
      </c>
      <c r="P3660" s="6"/>
    </row>
    <row r="3661" spans="1:16" hidden="1" x14ac:dyDescent="0.25">
      <c r="A3661" s="7">
        <v>40695</v>
      </c>
      <c r="B3661" s="8">
        <v>1300</v>
      </c>
      <c r="C3661" s="11">
        <v>70.27</v>
      </c>
      <c r="D3661" s="12">
        <v>70.268000000000001</v>
      </c>
      <c r="E3661" s="9" t="str">
        <f t="shared" si="264"/>
        <v/>
      </c>
      <c r="F3661" s="9" t="str">
        <f t="shared" si="265"/>
        <v/>
      </c>
      <c r="G3661" s="9" t="str">
        <f t="shared" si="266"/>
        <v/>
      </c>
      <c r="H3661" s="13">
        <v>-5</v>
      </c>
      <c r="I3661" s="13" t="str">
        <f t="shared" si="267"/>
        <v/>
      </c>
      <c r="J3661" s="13" t="str">
        <f t="shared" si="268"/>
        <v/>
      </c>
      <c r="K3661" s="13">
        <v>-5</v>
      </c>
      <c r="P3661" s="5"/>
    </row>
    <row r="3662" spans="1:16" hidden="1" x14ac:dyDescent="0.25">
      <c r="A3662" s="7">
        <v>40695</v>
      </c>
      <c r="B3662" s="8">
        <v>1400</v>
      </c>
      <c r="C3662" s="11">
        <v>69.599999999999994</v>
      </c>
      <c r="D3662" s="12">
        <v>69.594999999999999</v>
      </c>
      <c r="E3662" s="9" t="str">
        <f t="shared" si="264"/>
        <v/>
      </c>
      <c r="F3662" s="9" t="str">
        <f t="shared" si="265"/>
        <v/>
      </c>
      <c r="G3662" s="9" t="str">
        <f t="shared" si="266"/>
        <v/>
      </c>
      <c r="H3662" s="13">
        <v>-5</v>
      </c>
      <c r="I3662" s="13" t="str">
        <f t="shared" si="267"/>
        <v/>
      </c>
      <c r="J3662" s="13" t="str">
        <f t="shared" si="268"/>
        <v/>
      </c>
      <c r="K3662" s="13">
        <v>-5</v>
      </c>
      <c r="P3662" s="6"/>
    </row>
    <row r="3663" spans="1:16" hidden="1" x14ac:dyDescent="0.25">
      <c r="A3663" s="7">
        <v>40695</v>
      </c>
      <c r="B3663" s="8">
        <v>1500</v>
      </c>
      <c r="C3663" s="11">
        <v>66.98</v>
      </c>
      <c r="D3663" s="12">
        <v>66.066999999999993</v>
      </c>
      <c r="E3663" s="9" t="str">
        <f t="shared" si="264"/>
        <v/>
      </c>
      <c r="F3663" s="9" t="str">
        <f t="shared" si="265"/>
        <v/>
      </c>
      <c r="G3663" s="9" t="str">
        <f t="shared" si="266"/>
        <v/>
      </c>
      <c r="H3663" s="13">
        <v>-5</v>
      </c>
      <c r="I3663" s="13" t="str">
        <f t="shared" si="267"/>
        <v/>
      </c>
      <c r="J3663" s="13" t="str">
        <f t="shared" si="268"/>
        <v/>
      </c>
      <c r="K3663" s="13">
        <v>-5</v>
      </c>
      <c r="P3663" s="5"/>
    </row>
    <row r="3664" spans="1:16" hidden="1" x14ac:dyDescent="0.25">
      <c r="A3664" s="7">
        <v>40695</v>
      </c>
      <c r="B3664" s="8">
        <v>1600</v>
      </c>
      <c r="C3664" s="11">
        <v>61.63</v>
      </c>
      <c r="D3664" s="12">
        <v>56.792999999999999</v>
      </c>
      <c r="E3664" s="9" t="str">
        <f t="shared" si="264"/>
        <v/>
      </c>
      <c r="F3664" s="9" t="str">
        <f t="shared" si="265"/>
        <v/>
      </c>
      <c r="G3664" s="9" t="str">
        <f t="shared" si="266"/>
        <v/>
      </c>
      <c r="H3664" s="13">
        <v>-5</v>
      </c>
      <c r="I3664" s="13" t="str">
        <f t="shared" si="267"/>
        <v/>
      </c>
      <c r="J3664" s="13" t="str">
        <f t="shared" si="268"/>
        <v/>
      </c>
      <c r="K3664" s="13">
        <v>-5</v>
      </c>
      <c r="P3664" s="6"/>
    </row>
    <row r="3665" spans="1:16" hidden="1" x14ac:dyDescent="0.25">
      <c r="A3665" s="7">
        <v>40695</v>
      </c>
      <c r="B3665" s="8">
        <v>1700</v>
      </c>
      <c r="C3665" s="11">
        <v>64.95</v>
      </c>
      <c r="D3665" s="12">
        <v>56.673999999999999</v>
      </c>
      <c r="E3665" s="9" t="str">
        <f t="shared" si="264"/>
        <v/>
      </c>
      <c r="F3665" s="9" t="str">
        <f t="shared" si="265"/>
        <v/>
      </c>
      <c r="G3665" s="9" t="str">
        <f t="shared" si="266"/>
        <v/>
      </c>
      <c r="H3665" s="13">
        <v>-5</v>
      </c>
      <c r="I3665" s="13" t="str">
        <f t="shared" si="267"/>
        <v/>
      </c>
      <c r="J3665" s="13" t="str">
        <f t="shared" si="268"/>
        <v/>
      </c>
      <c r="K3665" s="13">
        <v>-5</v>
      </c>
      <c r="P3665" s="5"/>
    </row>
    <row r="3666" spans="1:16" hidden="1" x14ac:dyDescent="0.25">
      <c r="A3666" s="7">
        <v>40695</v>
      </c>
      <c r="B3666" s="8">
        <v>1800</v>
      </c>
      <c r="C3666" s="11">
        <v>60.1</v>
      </c>
      <c r="D3666" s="12">
        <v>57.444000000000003</v>
      </c>
      <c r="E3666" s="9" t="str">
        <f t="shared" si="264"/>
        <v/>
      </c>
      <c r="F3666" s="9" t="str">
        <f t="shared" si="265"/>
        <v/>
      </c>
      <c r="G3666" s="9" t="str">
        <f t="shared" si="266"/>
        <v/>
      </c>
      <c r="H3666" s="13">
        <v>-5</v>
      </c>
      <c r="I3666" s="13" t="str">
        <f t="shared" si="267"/>
        <v/>
      </c>
      <c r="J3666" s="13" t="str">
        <f t="shared" si="268"/>
        <v/>
      </c>
      <c r="K3666" s="13">
        <v>-5</v>
      </c>
      <c r="P3666" s="6"/>
    </row>
    <row r="3667" spans="1:16" hidden="1" x14ac:dyDescent="0.25">
      <c r="A3667" s="7">
        <v>40695</v>
      </c>
      <c r="B3667" s="8">
        <v>1900</v>
      </c>
      <c r="C3667" s="11">
        <v>59.96</v>
      </c>
      <c r="D3667" s="12">
        <v>57.631</v>
      </c>
      <c r="E3667" s="9" t="str">
        <f t="shared" si="264"/>
        <v/>
      </c>
      <c r="F3667" s="9" t="str">
        <f t="shared" si="265"/>
        <v/>
      </c>
      <c r="G3667" s="9" t="str">
        <f t="shared" si="266"/>
        <v/>
      </c>
      <c r="H3667" s="13">
        <v>-5</v>
      </c>
      <c r="I3667" s="13" t="str">
        <f t="shared" si="267"/>
        <v/>
      </c>
      <c r="J3667" s="13" t="str">
        <f t="shared" si="268"/>
        <v/>
      </c>
      <c r="K3667" s="13">
        <v>-5</v>
      </c>
      <c r="P3667" s="5"/>
    </row>
    <row r="3668" spans="1:16" hidden="1" x14ac:dyDescent="0.25">
      <c r="A3668" s="7">
        <v>40695</v>
      </c>
      <c r="B3668" s="8">
        <v>2000</v>
      </c>
      <c r="C3668" s="11">
        <v>64.94</v>
      </c>
      <c r="D3668" s="12">
        <v>49.314</v>
      </c>
      <c r="E3668" s="9" t="str">
        <f t="shared" si="264"/>
        <v/>
      </c>
      <c r="F3668" s="9" t="str">
        <f t="shared" si="265"/>
        <v/>
      </c>
      <c r="G3668" s="9" t="str">
        <f t="shared" si="266"/>
        <v/>
      </c>
      <c r="H3668" s="13">
        <v>-5</v>
      </c>
      <c r="I3668" s="13" t="str">
        <f t="shared" si="267"/>
        <v/>
      </c>
      <c r="J3668" s="13" t="str">
        <f t="shared" si="268"/>
        <v/>
      </c>
      <c r="K3668" s="13">
        <v>-5</v>
      </c>
      <c r="P3668" s="6"/>
    </row>
    <row r="3669" spans="1:16" hidden="1" x14ac:dyDescent="0.25">
      <c r="A3669" s="7">
        <v>40695</v>
      </c>
      <c r="B3669" s="8">
        <v>2100</v>
      </c>
      <c r="C3669" s="11">
        <v>61.28</v>
      </c>
      <c r="D3669" s="12">
        <v>49.095999999999997</v>
      </c>
      <c r="E3669" s="9" t="str">
        <f t="shared" si="264"/>
        <v/>
      </c>
      <c r="F3669" s="9" t="str">
        <f t="shared" si="265"/>
        <v/>
      </c>
      <c r="G3669" s="9" t="str">
        <f t="shared" si="266"/>
        <v/>
      </c>
      <c r="H3669" s="13">
        <v>-5</v>
      </c>
      <c r="I3669" s="13" t="str">
        <f t="shared" si="267"/>
        <v/>
      </c>
      <c r="J3669" s="13" t="str">
        <f t="shared" si="268"/>
        <v/>
      </c>
      <c r="K3669" s="13">
        <v>-5</v>
      </c>
      <c r="P3669" s="5"/>
    </row>
    <row r="3670" spans="1:16" hidden="1" x14ac:dyDescent="0.25">
      <c r="A3670" s="7">
        <v>40695</v>
      </c>
      <c r="B3670" s="8">
        <v>2200</v>
      </c>
      <c r="C3670" s="11">
        <v>57.71</v>
      </c>
      <c r="D3670" s="12">
        <v>57.706000000000003</v>
      </c>
      <c r="E3670" s="9" t="str">
        <f t="shared" si="264"/>
        <v/>
      </c>
      <c r="F3670" s="9" t="str">
        <f t="shared" si="265"/>
        <v/>
      </c>
      <c r="G3670" s="9" t="str">
        <f t="shared" si="266"/>
        <v/>
      </c>
      <c r="H3670" s="13">
        <v>-5</v>
      </c>
      <c r="I3670" s="13" t="str">
        <f t="shared" si="267"/>
        <v/>
      </c>
      <c r="J3670" s="13" t="str">
        <f t="shared" si="268"/>
        <v/>
      </c>
      <c r="K3670" s="13">
        <v>-5</v>
      </c>
      <c r="P3670" s="6"/>
    </row>
    <row r="3671" spans="1:16" hidden="1" x14ac:dyDescent="0.25">
      <c r="A3671" s="7">
        <v>40695</v>
      </c>
      <c r="B3671" s="8">
        <v>2300</v>
      </c>
      <c r="C3671" s="11">
        <v>53.45</v>
      </c>
      <c r="D3671" s="12">
        <v>53.451000000000001</v>
      </c>
      <c r="E3671" s="9">
        <f t="shared" si="264"/>
        <v>60.058333333333337</v>
      </c>
      <c r="F3671" s="9">
        <f t="shared" si="265"/>
        <v>54.046541666666677</v>
      </c>
      <c r="G3671" s="9">
        <f t="shared" si="266"/>
        <v>6.0117916666666602</v>
      </c>
      <c r="H3671" s="13">
        <v>-5</v>
      </c>
      <c r="I3671" s="13">
        <f t="shared" si="267"/>
        <v>11.01179166666666</v>
      </c>
      <c r="J3671" s="13">
        <f t="shared" si="268"/>
        <v>2642.8299999999986</v>
      </c>
      <c r="K3671" s="13">
        <v>-5</v>
      </c>
      <c r="P3671" s="5"/>
    </row>
    <row r="3672" spans="1:16" hidden="1" x14ac:dyDescent="0.25">
      <c r="A3672" s="7">
        <v>40696</v>
      </c>
      <c r="B3672" s="8">
        <v>0</v>
      </c>
      <c r="C3672" s="11">
        <v>50.37</v>
      </c>
      <c r="D3672" s="12">
        <v>25.585999999999999</v>
      </c>
      <c r="E3672" s="9" t="str">
        <f t="shared" si="264"/>
        <v/>
      </c>
      <c r="F3672" s="9" t="str">
        <f t="shared" si="265"/>
        <v/>
      </c>
      <c r="G3672" s="9" t="str">
        <f t="shared" si="266"/>
        <v/>
      </c>
      <c r="H3672" s="13">
        <v>-5</v>
      </c>
      <c r="I3672" s="13" t="str">
        <f t="shared" si="267"/>
        <v/>
      </c>
      <c r="J3672" s="13" t="str">
        <f t="shared" si="268"/>
        <v/>
      </c>
      <c r="K3672" s="13">
        <v>-5</v>
      </c>
      <c r="P3672" s="6"/>
    </row>
    <row r="3673" spans="1:16" hidden="1" x14ac:dyDescent="0.25">
      <c r="A3673" s="7">
        <v>40696</v>
      </c>
      <c r="B3673" s="8">
        <v>100</v>
      </c>
      <c r="C3673" s="11">
        <v>49.92</v>
      </c>
      <c r="D3673" s="12">
        <v>22.15</v>
      </c>
      <c r="E3673" s="9" t="str">
        <f t="shared" si="264"/>
        <v/>
      </c>
      <c r="F3673" s="9" t="str">
        <f t="shared" si="265"/>
        <v/>
      </c>
      <c r="G3673" s="9" t="str">
        <f t="shared" si="266"/>
        <v/>
      </c>
      <c r="H3673" s="13">
        <v>-5</v>
      </c>
      <c r="I3673" s="13" t="str">
        <f t="shared" si="267"/>
        <v/>
      </c>
      <c r="J3673" s="13" t="str">
        <f t="shared" si="268"/>
        <v/>
      </c>
      <c r="K3673" s="13">
        <v>-5</v>
      </c>
      <c r="P3673" s="5"/>
    </row>
    <row r="3674" spans="1:16" hidden="1" x14ac:dyDescent="0.25">
      <c r="A3674" s="7">
        <v>40696</v>
      </c>
      <c r="B3674" s="8">
        <v>200</v>
      </c>
      <c r="C3674" s="11">
        <v>48.8</v>
      </c>
      <c r="D3674" s="12">
        <v>18.076000000000001</v>
      </c>
      <c r="E3674" s="9" t="str">
        <f t="shared" si="264"/>
        <v/>
      </c>
      <c r="F3674" s="9" t="str">
        <f t="shared" si="265"/>
        <v/>
      </c>
      <c r="G3674" s="9" t="str">
        <f t="shared" si="266"/>
        <v/>
      </c>
      <c r="H3674" s="13">
        <v>-5</v>
      </c>
      <c r="I3674" s="13" t="str">
        <f t="shared" si="267"/>
        <v/>
      </c>
      <c r="J3674" s="13" t="str">
        <f t="shared" si="268"/>
        <v/>
      </c>
      <c r="K3674" s="13">
        <v>-5</v>
      </c>
      <c r="P3674" s="6"/>
    </row>
    <row r="3675" spans="1:16" hidden="1" x14ac:dyDescent="0.25">
      <c r="A3675" s="7">
        <v>40696</v>
      </c>
      <c r="B3675" s="8">
        <v>300</v>
      </c>
      <c r="C3675" s="11">
        <v>48.48</v>
      </c>
      <c r="D3675" s="12">
        <v>11.164999999999999</v>
      </c>
      <c r="E3675" s="9" t="str">
        <f t="shared" si="264"/>
        <v/>
      </c>
      <c r="F3675" s="9" t="str">
        <f t="shared" si="265"/>
        <v/>
      </c>
      <c r="G3675" s="9" t="str">
        <f t="shared" si="266"/>
        <v/>
      </c>
      <c r="H3675" s="13">
        <v>-5</v>
      </c>
      <c r="I3675" s="13" t="str">
        <f t="shared" si="267"/>
        <v/>
      </c>
      <c r="J3675" s="13" t="str">
        <f t="shared" si="268"/>
        <v/>
      </c>
      <c r="K3675" s="13">
        <v>-5</v>
      </c>
      <c r="P3675" s="5"/>
    </row>
    <row r="3676" spans="1:16" hidden="1" x14ac:dyDescent="0.25">
      <c r="A3676" s="7">
        <v>40696</v>
      </c>
      <c r="B3676" s="8">
        <v>400</v>
      </c>
      <c r="C3676" s="11">
        <v>48.11</v>
      </c>
      <c r="D3676" s="12">
        <v>10.210000000000001</v>
      </c>
      <c r="E3676" s="9" t="str">
        <f t="shared" si="264"/>
        <v/>
      </c>
      <c r="F3676" s="9" t="str">
        <f t="shared" si="265"/>
        <v/>
      </c>
      <c r="G3676" s="9" t="str">
        <f t="shared" si="266"/>
        <v/>
      </c>
      <c r="H3676" s="13">
        <v>-5</v>
      </c>
      <c r="I3676" s="13" t="str">
        <f t="shared" si="267"/>
        <v/>
      </c>
      <c r="J3676" s="13" t="str">
        <f t="shared" si="268"/>
        <v/>
      </c>
      <c r="K3676" s="13">
        <v>-5</v>
      </c>
      <c r="P3676" s="6"/>
    </row>
    <row r="3677" spans="1:16" hidden="1" x14ac:dyDescent="0.25">
      <c r="A3677" s="7">
        <v>40696</v>
      </c>
      <c r="B3677" s="8">
        <v>500</v>
      </c>
      <c r="C3677" s="11">
        <v>47.97</v>
      </c>
      <c r="D3677" s="12">
        <v>10.281000000000001</v>
      </c>
      <c r="E3677" s="9" t="str">
        <f t="shared" si="264"/>
        <v/>
      </c>
      <c r="F3677" s="9" t="str">
        <f t="shared" si="265"/>
        <v/>
      </c>
      <c r="G3677" s="9" t="str">
        <f t="shared" si="266"/>
        <v/>
      </c>
      <c r="H3677" s="13">
        <v>-5</v>
      </c>
      <c r="I3677" s="13" t="str">
        <f t="shared" si="267"/>
        <v/>
      </c>
      <c r="J3677" s="13" t="str">
        <f t="shared" si="268"/>
        <v/>
      </c>
      <c r="K3677" s="13">
        <v>-5</v>
      </c>
      <c r="P3677" s="5"/>
    </row>
    <row r="3678" spans="1:16" hidden="1" x14ac:dyDescent="0.25">
      <c r="A3678" s="7">
        <v>40696</v>
      </c>
      <c r="B3678" s="8">
        <v>600</v>
      </c>
      <c r="C3678" s="11">
        <v>49.51</v>
      </c>
      <c r="D3678" s="12">
        <v>10.266</v>
      </c>
      <c r="E3678" s="9" t="str">
        <f t="shared" si="264"/>
        <v/>
      </c>
      <c r="F3678" s="9" t="str">
        <f t="shared" si="265"/>
        <v/>
      </c>
      <c r="G3678" s="9" t="str">
        <f t="shared" si="266"/>
        <v/>
      </c>
      <c r="H3678" s="13">
        <v>-5</v>
      </c>
      <c r="I3678" s="13" t="str">
        <f t="shared" si="267"/>
        <v/>
      </c>
      <c r="J3678" s="13" t="str">
        <f t="shared" si="268"/>
        <v/>
      </c>
      <c r="K3678" s="13">
        <v>-5</v>
      </c>
      <c r="P3678" s="6"/>
    </row>
    <row r="3679" spans="1:16" hidden="1" x14ac:dyDescent="0.25">
      <c r="A3679" s="7">
        <v>40696</v>
      </c>
      <c r="B3679" s="8">
        <v>700</v>
      </c>
      <c r="C3679" s="11">
        <v>51.98</v>
      </c>
      <c r="D3679" s="12">
        <v>10.521000000000001</v>
      </c>
      <c r="E3679" s="9" t="str">
        <f t="shared" si="264"/>
        <v/>
      </c>
      <c r="F3679" s="9" t="str">
        <f t="shared" si="265"/>
        <v/>
      </c>
      <c r="G3679" s="9" t="str">
        <f t="shared" si="266"/>
        <v/>
      </c>
      <c r="H3679" s="13">
        <v>-5</v>
      </c>
      <c r="I3679" s="13" t="str">
        <f t="shared" si="267"/>
        <v/>
      </c>
      <c r="J3679" s="13" t="str">
        <f t="shared" si="268"/>
        <v/>
      </c>
      <c r="K3679" s="13">
        <v>-5</v>
      </c>
      <c r="P3679" s="5"/>
    </row>
    <row r="3680" spans="1:16" hidden="1" x14ac:dyDescent="0.25">
      <c r="A3680" s="7">
        <v>40696</v>
      </c>
      <c r="B3680" s="8">
        <v>800</v>
      </c>
      <c r="C3680" s="11">
        <v>53.13</v>
      </c>
      <c r="D3680" s="12">
        <v>16.640999999999998</v>
      </c>
      <c r="E3680" s="9" t="str">
        <f t="shared" si="264"/>
        <v/>
      </c>
      <c r="F3680" s="9" t="str">
        <f t="shared" si="265"/>
        <v/>
      </c>
      <c r="G3680" s="9" t="str">
        <f t="shared" si="266"/>
        <v/>
      </c>
      <c r="H3680" s="13">
        <v>-5</v>
      </c>
      <c r="I3680" s="13" t="str">
        <f t="shared" si="267"/>
        <v/>
      </c>
      <c r="J3680" s="13" t="str">
        <f t="shared" si="268"/>
        <v/>
      </c>
      <c r="K3680" s="13">
        <v>-5</v>
      </c>
      <c r="P3680" s="6"/>
    </row>
    <row r="3681" spans="1:16" hidden="1" x14ac:dyDescent="0.25">
      <c r="A3681" s="7">
        <v>40696</v>
      </c>
      <c r="B3681" s="8">
        <v>900</v>
      </c>
      <c r="C3681" s="11">
        <v>52.8</v>
      </c>
      <c r="D3681" s="12">
        <v>22.802</v>
      </c>
      <c r="E3681" s="9" t="str">
        <f t="shared" si="264"/>
        <v/>
      </c>
      <c r="F3681" s="9" t="str">
        <f t="shared" si="265"/>
        <v/>
      </c>
      <c r="G3681" s="9" t="str">
        <f t="shared" si="266"/>
        <v/>
      </c>
      <c r="H3681" s="13">
        <v>-5</v>
      </c>
      <c r="I3681" s="13" t="str">
        <f t="shared" si="267"/>
        <v/>
      </c>
      <c r="J3681" s="13" t="str">
        <f t="shared" si="268"/>
        <v/>
      </c>
      <c r="K3681" s="13">
        <v>-5</v>
      </c>
      <c r="P3681" s="5"/>
    </row>
    <row r="3682" spans="1:16" hidden="1" x14ac:dyDescent="0.25">
      <c r="A3682" s="7">
        <v>40696</v>
      </c>
      <c r="B3682" s="8">
        <v>1000</v>
      </c>
      <c r="C3682" s="11">
        <v>52.84</v>
      </c>
      <c r="D3682" s="12">
        <v>25.408999999999999</v>
      </c>
      <c r="E3682" s="9" t="str">
        <f t="shared" si="264"/>
        <v/>
      </c>
      <c r="F3682" s="9" t="str">
        <f t="shared" si="265"/>
        <v/>
      </c>
      <c r="G3682" s="9" t="str">
        <f t="shared" si="266"/>
        <v/>
      </c>
      <c r="H3682" s="13">
        <v>-5</v>
      </c>
      <c r="I3682" s="13" t="str">
        <f t="shared" si="267"/>
        <v/>
      </c>
      <c r="J3682" s="13" t="str">
        <f t="shared" si="268"/>
        <v/>
      </c>
      <c r="K3682" s="13">
        <v>-5</v>
      </c>
      <c r="P3682" s="6"/>
    </row>
    <row r="3683" spans="1:16" hidden="1" x14ac:dyDescent="0.25">
      <c r="A3683" s="7">
        <v>40696</v>
      </c>
      <c r="B3683" s="8">
        <v>1100</v>
      </c>
      <c r="C3683" s="11">
        <v>53.18</v>
      </c>
      <c r="D3683" s="12">
        <v>31.794</v>
      </c>
      <c r="E3683" s="9" t="str">
        <f t="shared" si="264"/>
        <v/>
      </c>
      <c r="F3683" s="9" t="str">
        <f t="shared" si="265"/>
        <v/>
      </c>
      <c r="G3683" s="9" t="str">
        <f t="shared" si="266"/>
        <v/>
      </c>
      <c r="H3683" s="13">
        <v>-5</v>
      </c>
      <c r="I3683" s="13" t="str">
        <f t="shared" si="267"/>
        <v/>
      </c>
      <c r="J3683" s="13" t="str">
        <f t="shared" si="268"/>
        <v/>
      </c>
      <c r="K3683" s="13">
        <v>-5</v>
      </c>
      <c r="P3683" s="5"/>
    </row>
    <row r="3684" spans="1:16" hidden="1" x14ac:dyDescent="0.25">
      <c r="A3684" s="7">
        <v>40696</v>
      </c>
      <c r="B3684" s="8">
        <v>1200</v>
      </c>
      <c r="C3684" s="11">
        <v>50.86</v>
      </c>
      <c r="D3684" s="12">
        <v>50.854999999999997</v>
      </c>
      <c r="E3684" s="9" t="str">
        <f t="shared" si="264"/>
        <v/>
      </c>
      <c r="F3684" s="9" t="str">
        <f t="shared" si="265"/>
        <v/>
      </c>
      <c r="G3684" s="9" t="str">
        <f t="shared" si="266"/>
        <v/>
      </c>
      <c r="H3684" s="13">
        <v>-5</v>
      </c>
      <c r="I3684" s="13" t="str">
        <f t="shared" si="267"/>
        <v/>
      </c>
      <c r="J3684" s="13" t="str">
        <f t="shared" si="268"/>
        <v/>
      </c>
      <c r="K3684" s="13">
        <v>-5</v>
      </c>
      <c r="P3684" s="6"/>
    </row>
    <row r="3685" spans="1:16" hidden="1" x14ac:dyDescent="0.25">
      <c r="A3685" s="7">
        <v>40696</v>
      </c>
      <c r="B3685" s="8">
        <v>1300</v>
      </c>
      <c r="C3685" s="11">
        <v>48.18</v>
      </c>
      <c r="D3685" s="12">
        <v>24.577999999999999</v>
      </c>
      <c r="E3685" s="9" t="str">
        <f t="shared" si="264"/>
        <v/>
      </c>
      <c r="F3685" s="9" t="str">
        <f t="shared" si="265"/>
        <v/>
      </c>
      <c r="G3685" s="9" t="str">
        <f t="shared" si="266"/>
        <v/>
      </c>
      <c r="H3685" s="13">
        <v>-5</v>
      </c>
      <c r="I3685" s="13" t="str">
        <f t="shared" si="267"/>
        <v/>
      </c>
      <c r="J3685" s="13" t="str">
        <f t="shared" si="268"/>
        <v/>
      </c>
      <c r="K3685" s="13">
        <v>-5</v>
      </c>
      <c r="P3685" s="5"/>
    </row>
    <row r="3686" spans="1:16" hidden="1" x14ac:dyDescent="0.25">
      <c r="A3686" s="7">
        <v>40696</v>
      </c>
      <c r="B3686" s="8">
        <v>1400</v>
      </c>
      <c r="C3686" s="11">
        <v>46.33</v>
      </c>
      <c r="D3686" s="12">
        <v>22.056999999999999</v>
      </c>
      <c r="E3686" s="9" t="str">
        <f t="shared" si="264"/>
        <v/>
      </c>
      <c r="F3686" s="9" t="str">
        <f t="shared" si="265"/>
        <v/>
      </c>
      <c r="G3686" s="9" t="str">
        <f t="shared" si="266"/>
        <v/>
      </c>
      <c r="H3686" s="13">
        <v>-5</v>
      </c>
      <c r="I3686" s="13" t="str">
        <f t="shared" si="267"/>
        <v/>
      </c>
      <c r="J3686" s="13" t="str">
        <f t="shared" si="268"/>
        <v/>
      </c>
      <c r="K3686" s="13">
        <v>-5</v>
      </c>
      <c r="P3686" s="6"/>
    </row>
    <row r="3687" spans="1:16" hidden="1" x14ac:dyDescent="0.25">
      <c r="A3687" s="7">
        <v>40696</v>
      </c>
      <c r="B3687" s="8">
        <v>1500</v>
      </c>
      <c r="C3687" s="11">
        <v>44.93</v>
      </c>
      <c r="D3687" s="12">
        <v>18.297000000000001</v>
      </c>
      <c r="E3687" s="9" t="str">
        <f t="shared" si="264"/>
        <v/>
      </c>
      <c r="F3687" s="9" t="str">
        <f t="shared" si="265"/>
        <v/>
      </c>
      <c r="G3687" s="9" t="str">
        <f t="shared" si="266"/>
        <v/>
      </c>
      <c r="H3687" s="13">
        <v>-5</v>
      </c>
      <c r="I3687" s="13" t="str">
        <f t="shared" si="267"/>
        <v/>
      </c>
      <c r="J3687" s="13" t="str">
        <f t="shared" si="268"/>
        <v/>
      </c>
      <c r="K3687" s="13">
        <v>-5</v>
      </c>
      <c r="P3687" s="5"/>
    </row>
    <row r="3688" spans="1:16" hidden="1" x14ac:dyDescent="0.25">
      <c r="A3688" s="7">
        <v>40696</v>
      </c>
      <c r="B3688" s="8">
        <v>1600</v>
      </c>
      <c r="C3688" s="11">
        <v>46.88</v>
      </c>
      <c r="D3688" s="12">
        <v>10.196999999999999</v>
      </c>
      <c r="E3688" s="9" t="str">
        <f t="shared" si="264"/>
        <v/>
      </c>
      <c r="F3688" s="9" t="str">
        <f t="shared" si="265"/>
        <v/>
      </c>
      <c r="G3688" s="9" t="str">
        <f t="shared" si="266"/>
        <v/>
      </c>
      <c r="H3688" s="13">
        <v>-5</v>
      </c>
      <c r="I3688" s="13" t="str">
        <f t="shared" si="267"/>
        <v/>
      </c>
      <c r="J3688" s="13" t="str">
        <f t="shared" si="268"/>
        <v/>
      </c>
      <c r="K3688" s="13">
        <v>-5</v>
      </c>
      <c r="P3688" s="6"/>
    </row>
    <row r="3689" spans="1:16" hidden="1" x14ac:dyDescent="0.25">
      <c r="A3689" s="7">
        <v>40696</v>
      </c>
      <c r="B3689" s="8">
        <v>1700</v>
      </c>
      <c r="C3689" s="11">
        <v>52.16</v>
      </c>
      <c r="D3689" s="12">
        <v>15.643000000000001</v>
      </c>
      <c r="E3689" s="9" t="str">
        <f t="shared" si="264"/>
        <v/>
      </c>
      <c r="F3689" s="9" t="str">
        <f t="shared" si="265"/>
        <v/>
      </c>
      <c r="G3689" s="9" t="str">
        <f t="shared" si="266"/>
        <v/>
      </c>
      <c r="H3689" s="13">
        <v>-5</v>
      </c>
      <c r="I3689" s="13" t="str">
        <f t="shared" si="267"/>
        <v/>
      </c>
      <c r="J3689" s="13" t="str">
        <f t="shared" si="268"/>
        <v/>
      </c>
      <c r="K3689" s="13">
        <v>-5</v>
      </c>
      <c r="P3689" s="5"/>
    </row>
    <row r="3690" spans="1:16" hidden="1" x14ac:dyDescent="0.25">
      <c r="A3690" s="7">
        <v>40696</v>
      </c>
      <c r="B3690" s="8">
        <v>1800</v>
      </c>
      <c r="C3690" s="11">
        <v>53.37</v>
      </c>
      <c r="D3690" s="12">
        <v>22.327000000000002</v>
      </c>
      <c r="E3690" s="9" t="str">
        <f t="shared" si="264"/>
        <v/>
      </c>
      <c r="F3690" s="9" t="str">
        <f t="shared" si="265"/>
        <v/>
      </c>
      <c r="G3690" s="9" t="str">
        <f t="shared" si="266"/>
        <v/>
      </c>
      <c r="H3690" s="13">
        <v>-5</v>
      </c>
      <c r="I3690" s="13" t="str">
        <f t="shared" si="267"/>
        <v/>
      </c>
      <c r="J3690" s="13" t="str">
        <f t="shared" si="268"/>
        <v/>
      </c>
      <c r="K3690" s="13">
        <v>-5</v>
      </c>
      <c r="P3690" s="6"/>
    </row>
    <row r="3691" spans="1:16" hidden="1" x14ac:dyDescent="0.25">
      <c r="A3691" s="7">
        <v>40696</v>
      </c>
      <c r="B3691" s="8">
        <v>1900</v>
      </c>
      <c r="C3691" s="11">
        <v>54.25</v>
      </c>
      <c r="D3691" s="12">
        <v>24.835999999999999</v>
      </c>
      <c r="E3691" s="9" t="str">
        <f t="shared" si="264"/>
        <v/>
      </c>
      <c r="F3691" s="9" t="str">
        <f t="shared" si="265"/>
        <v/>
      </c>
      <c r="G3691" s="9" t="str">
        <f t="shared" si="266"/>
        <v/>
      </c>
      <c r="H3691" s="13">
        <v>-5</v>
      </c>
      <c r="I3691" s="13" t="str">
        <f t="shared" si="267"/>
        <v/>
      </c>
      <c r="J3691" s="13" t="str">
        <f t="shared" si="268"/>
        <v/>
      </c>
      <c r="K3691" s="13">
        <v>-5</v>
      </c>
      <c r="P3691" s="5"/>
    </row>
    <row r="3692" spans="1:16" hidden="1" x14ac:dyDescent="0.25">
      <c r="A3692" s="7">
        <v>40696</v>
      </c>
      <c r="B3692" s="8">
        <v>2000</v>
      </c>
      <c r="C3692" s="11">
        <v>54.33</v>
      </c>
      <c r="D3692" s="12">
        <v>21.189</v>
      </c>
      <c r="E3692" s="9" t="str">
        <f t="shared" si="264"/>
        <v/>
      </c>
      <c r="F3692" s="9" t="str">
        <f t="shared" si="265"/>
        <v/>
      </c>
      <c r="G3692" s="9" t="str">
        <f t="shared" si="266"/>
        <v/>
      </c>
      <c r="H3692" s="13">
        <v>-5</v>
      </c>
      <c r="I3692" s="13" t="str">
        <f t="shared" si="267"/>
        <v/>
      </c>
      <c r="J3692" s="13" t="str">
        <f t="shared" si="268"/>
        <v/>
      </c>
      <c r="K3692" s="13">
        <v>-5</v>
      </c>
      <c r="P3692" s="6"/>
    </row>
    <row r="3693" spans="1:16" hidden="1" x14ac:dyDescent="0.25">
      <c r="A3693" s="7">
        <v>40696</v>
      </c>
      <c r="B3693" s="8">
        <v>2100</v>
      </c>
      <c r="C3693" s="11">
        <v>56.08</v>
      </c>
      <c r="D3693" s="12">
        <v>22.84</v>
      </c>
      <c r="E3693" s="9" t="str">
        <f t="shared" si="264"/>
        <v/>
      </c>
      <c r="F3693" s="9" t="str">
        <f t="shared" si="265"/>
        <v/>
      </c>
      <c r="G3693" s="9" t="str">
        <f t="shared" si="266"/>
        <v/>
      </c>
      <c r="H3693" s="13">
        <v>-5</v>
      </c>
      <c r="I3693" s="13" t="str">
        <f t="shared" si="267"/>
        <v/>
      </c>
      <c r="J3693" s="13" t="str">
        <f t="shared" si="268"/>
        <v/>
      </c>
      <c r="K3693" s="13">
        <v>-5</v>
      </c>
      <c r="P3693" s="5"/>
    </row>
    <row r="3694" spans="1:16" hidden="1" x14ac:dyDescent="0.25">
      <c r="A3694" s="7">
        <v>40696</v>
      </c>
      <c r="B3694" s="8">
        <v>2200</v>
      </c>
      <c r="C3694" s="11">
        <v>55.13</v>
      </c>
      <c r="D3694" s="12">
        <v>51.289000000000001</v>
      </c>
      <c r="E3694" s="9" t="str">
        <f t="shared" si="264"/>
        <v/>
      </c>
      <c r="F3694" s="9" t="str">
        <f t="shared" si="265"/>
        <v/>
      </c>
      <c r="G3694" s="9" t="str">
        <f t="shared" si="266"/>
        <v/>
      </c>
      <c r="H3694" s="13">
        <v>-5</v>
      </c>
      <c r="I3694" s="13" t="str">
        <f t="shared" si="267"/>
        <v/>
      </c>
      <c r="J3694" s="13" t="str">
        <f t="shared" si="268"/>
        <v/>
      </c>
      <c r="K3694" s="13">
        <v>-5</v>
      </c>
      <c r="P3694" s="6"/>
    </row>
    <row r="3695" spans="1:16" hidden="1" x14ac:dyDescent="0.25">
      <c r="A3695" s="7">
        <v>40696</v>
      </c>
      <c r="B3695" s="8">
        <v>2300</v>
      </c>
      <c r="C3695" s="11">
        <v>52.33</v>
      </c>
      <c r="D3695" s="12">
        <v>44.784999999999997</v>
      </c>
      <c r="E3695" s="9">
        <f t="shared" si="264"/>
        <v>50.913333333333327</v>
      </c>
      <c r="F3695" s="9">
        <f t="shared" si="265"/>
        <v>22.658083333333334</v>
      </c>
      <c r="G3695" s="9">
        <f t="shared" si="266"/>
        <v>28.255249999999993</v>
      </c>
      <c r="H3695" s="13">
        <v>-5</v>
      </c>
      <c r="I3695" s="13">
        <f t="shared" si="267"/>
        <v>33.25524999999999</v>
      </c>
      <c r="J3695" s="13">
        <f t="shared" si="268"/>
        <v>7981.2599999999975</v>
      </c>
      <c r="K3695" s="13">
        <v>-5</v>
      </c>
      <c r="P3695" s="5"/>
    </row>
    <row r="3696" spans="1:16" hidden="1" x14ac:dyDescent="0.25">
      <c r="A3696" s="7">
        <v>40697</v>
      </c>
      <c r="B3696" s="8">
        <v>0</v>
      </c>
      <c r="C3696" s="11">
        <v>49.17</v>
      </c>
      <c r="D3696" s="12">
        <v>10.62</v>
      </c>
      <c r="E3696" s="9" t="str">
        <f t="shared" si="264"/>
        <v/>
      </c>
      <c r="F3696" s="9" t="str">
        <f t="shared" si="265"/>
        <v/>
      </c>
      <c r="G3696" s="9" t="str">
        <f t="shared" si="266"/>
        <v/>
      </c>
      <c r="H3696" s="13">
        <v>-5</v>
      </c>
      <c r="I3696" s="13" t="str">
        <f t="shared" si="267"/>
        <v/>
      </c>
      <c r="J3696" s="13" t="str">
        <f t="shared" si="268"/>
        <v/>
      </c>
      <c r="K3696" s="13">
        <v>-5</v>
      </c>
      <c r="P3696" s="6"/>
    </row>
    <row r="3697" spans="1:16" hidden="1" x14ac:dyDescent="0.25">
      <c r="A3697" s="7">
        <v>40697</v>
      </c>
      <c r="B3697" s="8">
        <v>100</v>
      </c>
      <c r="C3697" s="11">
        <v>45.4</v>
      </c>
      <c r="D3697" s="12">
        <v>10.409000000000001</v>
      </c>
      <c r="E3697" s="9" t="str">
        <f t="shared" ref="E3697:E3760" si="269">IF(A3697=A3698,"",AVERAGE(C3674:C3697))</f>
        <v/>
      </c>
      <c r="F3697" s="9" t="str">
        <f t="shared" ref="F3697:F3760" si="270">IF(A3697=A3698,"",AVERAGE(D3674:D3697))</f>
        <v/>
      </c>
      <c r="G3697" s="9" t="str">
        <f t="shared" ref="G3697:G3760" si="271">IF(A3697=A3698,"",E3697-F3697)</f>
        <v/>
      </c>
      <c r="H3697" s="13">
        <v>-5</v>
      </c>
      <c r="I3697" s="13" t="str">
        <f t="shared" si="267"/>
        <v/>
      </c>
      <c r="J3697" s="13" t="str">
        <f t="shared" si="268"/>
        <v/>
      </c>
      <c r="K3697" s="13">
        <v>-5</v>
      </c>
      <c r="P3697" s="5"/>
    </row>
    <row r="3698" spans="1:16" hidden="1" x14ac:dyDescent="0.25">
      <c r="A3698" s="7">
        <v>40697</v>
      </c>
      <c r="B3698" s="8">
        <v>200</v>
      </c>
      <c r="C3698" s="11">
        <v>44.91</v>
      </c>
      <c r="D3698" s="12">
        <v>10.269</v>
      </c>
      <c r="E3698" s="9" t="str">
        <f t="shared" si="269"/>
        <v/>
      </c>
      <c r="F3698" s="9" t="str">
        <f t="shared" si="270"/>
        <v/>
      </c>
      <c r="G3698" s="9" t="str">
        <f t="shared" si="271"/>
        <v/>
      </c>
      <c r="H3698" s="13">
        <v>-5</v>
      </c>
      <c r="I3698" s="13" t="str">
        <f t="shared" si="267"/>
        <v/>
      </c>
      <c r="J3698" s="13" t="str">
        <f t="shared" si="268"/>
        <v/>
      </c>
      <c r="K3698" s="13">
        <v>-5</v>
      </c>
      <c r="P3698" s="6"/>
    </row>
    <row r="3699" spans="1:16" hidden="1" x14ac:dyDescent="0.25">
      <c r="A3699" s="7">
        <v>40697</v>
      </c>
      <c r="B3699" s="8">
        <v>300</v>
      </c>
      <c r="C3699" s="11">
        <v>43.66</v>
      </c>
      <c r="D3699" s="12">
        <v>10.148999999999999</v>
      </c>
      <c r="E3699" s="9" t="str">
        <f t="shared" si="269"/>
        <v/>
      </c>
      <c r="F3699" s="9" t="str">
        <f t="shared" si="270"/>
        <v/>
      </c>
      <c r="G3699" s="9" t="str">
        <f t="shared" si="271"/>
        <v/>
      </c>
      <c r="H3699" s="13">
        <v>-5</v>
      </c>
      <c r="I3699" s="13" t="str">
        <f t="shared" si="267"/>
        <v/>
      </c>
      <c r="J3699" s="13" t="str">
        <f t="shared" si="268"/>
        <v/>
      </c>
      <c r="K3699" s="13">
        <v>-5</v>
      </c>
      <c r="P3699" s="5"/>
    </row>
    <row r="3700" spans="1:16" hidden="1" x14ac:dyDescent="0.25">
      <c r="A3700" s="7">
        <v>40697</v>
      </c>
      <c r="B3700" s="8">
        <v>400</v>
      </c>
      <c r="C3700" s="11">
        <v>44.91</v>
      </c>
      <c r="D3700" s="12">
        <v>10.191000000000001</v>
      </c>
      <c r="E3700" s="9" t="str">
        <f t="shared" si="269"/>
        <v/>
      </c>
      <c r="F3700" s="9" t="str">
        <f t="shared" si="270"/>
        <v/>
      </c>
      <c r="G3700" s="9" t="str">
        <f t="shared" si="271"/>
        <v/>
      </c>
      <c r="H3700" s="13">
        <v>-5</v>
      </c>
      <c r="I3700" s="13" t="str">
        <f t="shared" si="267"/>
        <v/>
      </c>
      <c r="J3700" s="13" t="str">
        <f t="shared" si="268"/>
        <v/>
      </c>
      <c r="K3700" s="13">
        <v>-5</v>
      </c>
      <c r="P3700" s="6"/>
    </row>
    <row r="3701" spans="1:16" hidden="1" x14ac:dyDescent="0.25">
      <c r="A3701" s="7">
        <v>40697</v>
      </c>
      <c r="B3701" s="8">
        <v>500</v>
      </c>
      <c r="C3701" s="11">
        <v>48.43</v>
      </c>
      <c r="D3701" s="12">
        <v>10.342000000000001</v>
      </c>
      <c r="E3701" s="9" t="str">
        <f t="shared" si="269"/>
        <v/>
      </c>
      <c r="F3701" s="9" t="str">
        <f t="shared" si="270"/>
        <v/>
      </c>
      <c r="G3701" s="9" t="str">
        <f t="shared" si="271"/>
        <v/>
      </c>
      <c r="H3701" s="13">
        <v>-5</v>
      </c>
      <c r="I3701" s="13" t="str">
        <f t="shared" si="267"/>
        <v/>
      </c>
      <c r="J3701" s="13" t="str">
        <f t="shared" si="268"/>
        <v/>
      </c>
      <c r="K3701" s="13">
        <v>-5</v>
      </c>
      <c r="P3701" s="5"/>
    </row>
    <row r="3702" spans="1:16" hidden="1" x14ac:dyDescent="0.25">
      <c r="A3702" s="7">
        <v>40697</v>
      </c>
      <c r="B3702" s="8">
        <v>600</v>
      </c>
      <c r="C3702" s="11">
        <v>52.48</v>
      </c>
      <c r="D3702" s="12">
        <v>15.837999999999999</v>
      </c>
      <c r="E3702" s="9" t="str">
        <f t="shared" si="269"/>
        <v/>
      </c>
      <c r="F3702" s="9" t="str">
        <f t="shared" si="270"/>
        <v/>
      </c>
      <c r="G3702" s="9" t="str">
        <f t="shared" si="271"/>
        <v/>
      </c>
      <c r="H3702" s="13">
        <v>-5</v>
      </c>
      <c r="I3702" s="13" t="str">
        <f t="shared" si="267"/>
        <v/>
      </c>
      <c r="J3702" s="13" t="str">
        <f t="shared" si="268"/>
        <v/>
      </c>
      <c r="K3702" s="13">
        <v>-5</v>
      </c>
      <c r="P3702" s="6"/>
    </row>
    <row r="3703" spans="1:16" hidden="1" x14ac:dyDescent="0.25">
      <c r="A3703" s="7">
        <v>40697</v>
      </c>
      <c r="B3703" s="8">
        <v>700</v>
      </c>
      <c r="C3703" s="11">
        <v>55.79</v>
      </c>
      <c r="D3703" s="12">
        <v>45.884</v>
      </c>
      <c r="E3703" s="9" t="str">
        <f t="shared" si="269"/>
        <v/>
      </c>
      <c r="F3703" s="9" t="str">
        <f t="shared" si="270"/>
        <v/>
      </c>
      <c r="G3703" s="9" t="str">
        <f t="shared" si="271"/>
        <v/>
      </c>
      <c r="H3703" s="13">
        <v>-5</v>
      </c>
      <c r="I3703" s="13" t="str">
        <f t="shared" si="267"/>
        <v/>
      </c>
      <c r="J3703" s="13" t="str">
        <f t="shared" si="268"/>
        <v/>
      </c>
      <c r="K3703" s="13">
        <v>-5</v>
      </c>
      <c r="P3703" s="5"/>
    </row>
    <row r="3704" spans="1:16" hidden="1" x14ac:dyDescent="0.25">
      <c r="A3704" s="7">
        <v>40697</v>
      </c>
      <c r="B3704" s="8">
        <v>800</v>
      </c>
      <c r="C3704" s="11">
        <v>58.38</v>
      </c>
      <c r="D3704" s="12">
        <v>55.441000000000003</v>
      </c>
      <c r="E3704" s="9" t="str">
        <f t="shared" si="269"/>
        <v/>
      </c>
      <c r="F3704" s="9" t="str">
        <f t="shared" si="270"/>
        <v/>
      </c>
      <c r="G3704" s="9" t="str">
        <f t="shared" si="271"/>
        <v/>
      </c>
      <c r="H3704" s="13">
        <v>-5</v>
      </c>
      <c r="I3704" s="13" t="str">
        <f t="shared" si="267"/>
        <v/>
      </c>
      <c r="J3704" s="13" t="str">
        <f t="shared" si="268"/>
        <v/>
      </c>
      <c r="K3704" s="13">
        <v>-5</v>
      </c>
      <c r="P3704" s="6"/>
    </row>
    <row r="3705" spans="1:16" hidden="1" x14ac:dyDescent="0.25">
      <c r="A3705" s="7">
        <v>40697</v>
      </c>
      <c r="B3705" s="8">
        <v>900</v>
      </c>
      <c r="C3705" s="11">
        <v>59.92</v>
      </c>
      <c r="D3705" s="12">
        <v>59.92</v>
      </c>
      <c r="E3705" s="9" t="str">
        <f t="shared" si="269"/>
        <v/>
      </c>
      <c r="F3705" s="9" t="str">
        <f t="shared" si="270"/>
        <v/>
      </c>
      <c r="G3705" s="9" t="str">
        <f t="shared" si="271"/>
        <v/>
      </c>
      <c r="H3705" s="13">
        <v>-5</v>
      </c>
      <c r="I3705" s="13" t="str">
        <f t="shared" ref="I3705:I3768" si="272">IF(A3705=A3706,"",MAX(G3705-H3705,0))</f>
        <v/>
      </c>
      <c r="J3705" s="13" t="str">
        <f t="shared" ref="J3705:J3768" si="273">IF(A3705=A3706,"",I3705*10*24)</f>
        <v/>
      </c>
      <c r="K3705" s="13">
        <v>-5</v>
      </c>
      <c r="P3705" s="5"/>
    </row>
    <row r="3706" spans="1:16" hidden="1" x14ac:dyDescent="0.25">
      <c r="A3706" s="7">
        <v>40697</v>
      </c>
      <c r="B3706" s="8">
        <v>1000</v>
      </c>
      <c r="C3706" s="11">
        <v>57.81</v>
      </c>
      <c r="D3706" s="12">
        <v>53.183</v>
      </c>
      <c r="E3706" s="9" t="str">
        <f t="shared" si="269"/>
        <v/>
      </c>
      <c r="F3706" s="9" t="str">
        <f t="shared" si="270"/>
        <v/>
      </c>
      <c r="G3706" s="9" t="str">
        <f t="shared" si="271"/>
        <v/>
      </c>
      <c r="H3706" s="13">
        <v>-5</v>
      </c>
      <c r="I3706" s="13" t="str">
        <f t="shared" si="272"/>
        <v/>
      </c>
      <c r="J3706" s="13" t="str">
        <f t="shared" si="273"/>
        <v/>
      </c>
      <c r="K3706" s="13">
        <v>-5</v>
      </c>
      <c r="P3706" s="6"/>
    </row>
    <row r="3707" spans="1:16" hidden="1" x14ac:dyDescent="0.25">
      <c r="A3707" s="7">
        <v>40697</v>
      </c>
      <c r="B3707" s="8">
        <v>1100</v>
      </c>
      <c r="C3707" s="11">
        <v>58.03</v>
      </c>
      <c r="D3707" s="12">
        <v>58.033999999999999</v>
      </c>
      <c r="E3707" s="9" t="str">
        <f t="shared" si="269"/>
        <v/>
      </c>
      <c r="F3707" s="9" t="str">
        <f t="shared" si="270"/>
        <v/>
      </c>
      <c r="G3707" s="9" t="str">
        <f t="shared" si="271"/>
        <v/>
      </c>
      <c r="H3707" s="13">
        <v>-5</v>
      </c>
      <c r="I3707" s="13" t="str">
        <f t="shared" si="272"/>
        <v/>
      </c>
      <c r="J3707" s="13" t="str">
        <f t="shared" si="273"/>
        <v/>
      </c>
      <c r="K3707" s="13">
        <v>-5</v>
      </c>
      <c r="P3707" s="5"/>
    </row>
    <row r="3708" spans="1:16" hidden="1" x14ac:dyDescent="0.25">
      <c r="A3708" s="7">
        <v>40697</v>
      </c>
      <c r="B3708" s="8">
        <v>1200</v>
      </c>
      <c r="C3708" s="11">
        <v>58.11</v>
      </c>
      <c r="D3708" s="12">
        <v>58.107999999999997</v>
      </c>
      <c r="E3708" s="9" t="str">
        <f t="shared" si="269"/>
        <v/>
      </c>
      <c r="F3708" s="9" t="str">
        <f t="shared" si="270"/>
        <v/>
      </c>
      <c r="G3708" s="9" t="str">
        <f t="shared" si="271"/>
        <v/>
      </c>
      <c r="H3708" s="13">
        <v>-5</v>
      </c>
      <c r="I3708" s="13" t="str">
        <f t="shared" si="272"/>
        <v/>
      </c>
      <c r="J3708" s="13" t="str">
        <f t="shared" si="273"/>
        <v/>
      </c>
      <c r="K3708" s="13">
        <v>-5</v>
      </c>
      <c r="P3708" s="6"/>
    </row>
    <row r="3709" spans="1:16" hidden="1" x14ac:dyDescent="0.25">
      <c r="A3709" s="7">
        <v>40697</v>
      </c>
      <c r="B3709" s="8">
        <v>1300</v>
      </c>
      <c r="C3709" s="11">
        <v>55.53</v>
      </c>
      <c r="D3709" s="12">
        <v>55.533999999999999</v>
      </c>
      <c r="E3709" s="9" t="str">
        <f t="shared" si="269"/>
        <v/>
      </c>
      <c r="F3709" s="9" t="str">
        <f t="shared" si="270"/>
        <v/>
      </c>
      <c r="G3709" s="9" t="str">
        <f t="shared" si="271"/>
        <v/>
      </c>
      <c r="H3709" s="13">
        <v>-5</v>
      </c>
      <c r="I3709" s="13" t="str">
        <f t="shared" si="272"/>
        <v/>
      </c>
      <c r="J3709" s="13" t="str">
        <f t="shared" si="273"/>
        <v/>
      </c>
      <c r="K3709" s="13">
        <v>-5</v>
      </c>
      <c r="P3709" s="5"/>
    </row>
    <row r="3710" spans="1:16" hidden="1" x14ac:dyDescent="0.25">
      <c r="A3710" s="7">
        <v>40697</v>
      </c>
      <c r="B3710" s="8">
        <v>1400</v>
      </c>
      <c r="C3710" s="11">
        <v>54.4</v>
      </c>
      <c r="D3710" s="12">
        <v>54.404000000000003</v>
      </c>
      <c r="E3710" s="9" t="str">
        <f t="shared" si="269"/>
        <v/>
      </c>
      <c r="F3710" s="9" t="str">
        <f t="shared" si="270"/>
        <v/>
      </c>
      <c r="G3710" s="9" t="str">
        <f t="shared" si="271"/>
        <v/>
      </c>
      <c r="H3710" s="13">
        <v>-5</v>
      </c>
      <c r="I3710" s="13" t="str">
        <f t="shared" si="272"/>
        <v/>
      </c>
      <c r="J3710" s="13" t="str">
        <f t="shared" si="273"/>
        <v/>
      </c>
      <c r="K3710" s="13">
        <v>-5</v>
      </c>
      <c r="P3710" s="6"/>
    </row>
    <row r="3711" spans="1:16" hidden="1" x14ac:dyDescent="0.25">
      <c r="A3711" s="7">
        <v>40697</v>
      </c>
      <c r="B3711" s="8">
        <v>1500</v>
      </c>
      <c r="C3711" s="11">
        <v>52.46</v>
      </c>
      <c r="D3711" s="12">
        <v>50.905999999999999</v>
      </c>
      <c r="E3711" s="9" t="str">
        <f t="shared" si="269"/>
        <v/>
      </c>
      <c r="F3711" s="9" t="str">
        <f t="shared" si="270"/>
        <v/>
      </c>
      <c r="G3711" s="9" t="str">
        <f t="shared" si="271"/>
        <v/>
      </c>
      <c r="H3711" s="13">
        <v>-5</v>
      </c>
      <c r="I3711" s="13" t="str">
        <f t="shared" si="272"/>
        <v/>
      </c>
      <c r="J3711" s="13" t="str">
        <f t="shared" si="273"/>
        <v/>
      </c>
      <c r="K3711" s="13">
        <v>-5</v>
      </c>
      <c r="P3711" s="5"/>
    </row>
    <row r="3712" spans="1:16" hidden="1" x14ac:dyDescent="0.25">
      <c r="A3712" s="7">
        <v>40697</v>
      </c>
      <c r="B3712" s="8">
        <v>1600</v>
      </c>
      <c r="C3712" s="11">
        <v>52.86</v>
      </c>
      <c r="D3712" s="12">
        <v>50.906999999999996</v>
      </c>
      <c r="E3712" s="9" t="str">
        <f t="shared" si="269"/>
        <v/>
      </c>
      <c r="F3712" s="9" t="str">
        <f t="shared" si="270"/>
        <v/>
      </c>
      <c r="G3712" s="9" t="str">
        <f t="shared" si="271"/>
        <v/>
      </c>
      <c r="H3712" s="13">
        <v>-5</v>
      </c>
      <c r="I3712" s="13" t="str">
        <f t="shared" si="272"/>
        <v/>
      </c>
      <c r="J3712" s="13" t="str">
        <f t="shared" si="273"/>
        <v/>
      </c>
      <c r="K3712" s="13">
        <v>-5</v>
      </c>
      <c r="P3712" s="6"/>
    </row>
    <row r="3713" spans="1:16" hidden="1" x14ac:dyDescent="0.25">
      <c r="A3713" s="7">
        <v>40697</v>
      </c>
      <c r="B3713" s="8">
        <v>1700</v>
      </c>
      <c r="C3713" s="11">
        <v>54.3</v>
      </c>
      <c r="D3713" s="12">
        <v>49.78</v>
      </c>
      <c r="E3713" s="9" t="str">
        <f t="shared" si="269"/>
        <v/>
      </c>
      <c r="F3713" s="9" t="str">
        <f t="shared" si="270"/>
        <v/>
      </c>
      <c r="G3713" s="9" t="str">
        <f t="shared" si="271"/>
        <v/>
      </c>
      <c r="H3713" s="13">
        <v>-5</v>
      </c>
      <c r="I3713" s="13" t="str">
        <f t="shared" si="272"/>
        <v/>
      </c>
      <c r="J3713" s="13" t="str">
        <f t="shared" si="273"/>
        <v/>
      </c>
      <c r="K3713" s="13">
        <v>-5</v>
      </c>
      <c r="P3713" s="5"/>
    </row>
    <row r="3714" spans="1:16" hidden="1" x14ac:dyDescent="0.25">
      <c r="A3714" s="7">
        <v>40697</v>
      </c>
      <c r="B3714" s="8">
        <v>1800</v>
      </c>
      <c r="C3714" s="11">
        <v>55.11</v>
      </c>
      <c r="D3714" s="12">
        <v>53.664000000000001</v>
      </c>
      <c r="E3714" s="9" t="str">
        <f t="shared" si="269"/>
        <v/>
      </c>
      <c r="F3714" s="9" t="str">
        <f t="shared" si="270"/>
        <v/>
      </c>
      <c r="G3714" s="9" t="str">
        <f t="shared" si="271"/>
        <v/>
      </c>
      <c r="H3714" s="13">
        <v>-5</v>
      </c>
      <c r="I3714" s="13" t="str">
        <f t="shared" si="272"/>
        <v/>
      </c>
      <c r="J3714" s="13" t="str">
        <f t="shared" si="273"/>
        <v/>
      </c>
      <c r="K3714" s="13">
        <v>-5</v>
      </c>
      <c r="P3714" s="6"/>
    </row>
    <row r="3715" spans="1:16" hidden="1" x14ac:dyDescent="0.25">
      <c r="A3715" s="7">
        <v>40697</v>
      </c>
      <c r="B3715" s="8">
        <v>1900</v>
      </c>
      <c r="C3715" s="11">
        <v>58.35</v>
      </c>
      <c r="D3715" s="12">
        <v>58.353999999999999</v>
      </c>
      <c r="E3715" s="9" t="str">
        <f t="shared" si="269"/>
        <v/>
      </c>
      <c r="F3715" s="9" t="str">
        <f t="shared" si="270"/>
        <v/>
      </c>
      <c r="G3715" s="9" t="str">
        <f t="shared" si="271"/>
        <v/>
      </c>
      <c r="H3715" s="13">
        <v>-5</v>
      </c>
      <c r="I3715" s="13" t="str">
        <f t="shared" si="272"/>
        <v/>
      </c>
      <c r="J3715" s="13" t="str">
        <f t="shared" si="273"/>
        <v/>
      </c>
      <c r="K3715" s="13">
        <v>-5</v>
      </c>
      <c r="P3715" s="5"/>
    </row>
    <row r="3716" spans="1:16" hidden="1" x14ac:dyDescent="0.25">
      <c r="A3716" s="7">
        <v>40697</v>
      </c>
      <c r="B3716" s="8">
        <v>2000</v>
      </c>
      <c r="C3716" s="11">
        <v>55.14</v>
      </c>
      <c r="D3716" s="12">
        <v>50.905000000000001</v>
      </c>
      <c r="E3716" s="9" t="str">
        <f t="shared" si="269"/>
        <v/>
      </c>
      <c r="F3716" s="9" t="str">
        <f t="shared" si="270"/>
        <v/>
      </c>
      <c r="G3716" s="9" t="str">
        <f t="shared" si="271"/>
        <v/>
      </c>
      <c r="H3716" s="13">
        <v>-5</v>
      </c>
      <c r="I3716" s="13" t="str">
        <f t="shared" si="272"/>
        <v/>
      </c>
      <c r="J3716" s="13" t="str">
        <f t="shared" si="273"/>
        <v/>
      </c>
      <c r="K3716" s="13">
        <v>-5</v>
      </c>
      <c r="P3716" s="6"/>
    </row>
    <row r="3717" spans="1:16" hidden="1" x14ac:dyDescent="0.25">
      <c r="A3717" s="7">
        <v>40697</v>
      </c>
      <c r="B3717" s="8">
        <v>2100</v>
      </c>
      <c r="C3717" s="11">
        <v>55.03</v>
      </c>
      <c r="D3717" s="12">
        <v>30.263999999999999</v>
      </c>
      <c r="E3717" s="9" t="str">
        <f t="shared" si="269"/>
        <v/>
      </c>
      <c r="F3717" s="9" t="str">
        <f t="shared" si="270"/>
        <v/>
      </c>
      <c r="G3717" s="9" t="str">
        <f t="shared" si="271"/>
        <v/>
      </c>
      <c r="H3717" s="13">
        <v>-5</v>
      </c>
      <c r="I3717" s="13" t="str">
        <f t="shared" si="272"/>
        <v/>
      </c>
      <c r="J3717" s="13" t="str">
        <f t="shared" si="273"/>
        <v/>
      </c>
      <c r="K3717" s="13">
        <v>-5</v>
      </c>
      <c r="P3717" s="5"/>
    </row>
    <row r="3718" spans="1:16" hidden="1" x14ac:dyDescent="0.25">
      <c r="A3718" s="7">
        <v>40697</v>
      </c>
      <c r="B3718" s="8">
        <v>2200</v>
      </c>
      <c r="C3718" s="11">
        <v>61.26</v>
      </c>
      <c r="D3718" s="12">
        <v>61.262999999999998</v>
      </c>
      <c r="E3718" s="9" t="str">
        <f t="shared" si="269"/>
        <v/>
      </c>
      <c r="F3718" s="9" t="str">
        <f t="shared" si="270"/>
        <v/>
      </c>
      <c r="G3718" s="9" t="str">
        <f t="shared" si="271"/>
        <v/>
      </c>
      <c r="H3718" s="13">
        <v>-5</v>
      </c>
      <c r="I3718" s="13" t="str">
        <f t="shared" si="272"/>
        <v/>
      </c>
      <c r="J3718" s="13" t="str">
        <f t="shared" si="273"/>
        <v/>
      </c>
      <c r="K3718" s="13">
        <v>-5</v>
      </c>
      <c r="P3718" s="6"/>
    </row>
    <row r="3719" spans="1:16" hidden="1" x14ac:dyDescent="0.25">
      <c r="A3719" s="7">
        <v>40697</v>
      </c>
      <c r="B3719" s="8">
        <v>2300</v>
      </c>
      <c r="C3719" s="11">
        <v>53.86</v>
      </c>
      <c r="D3719" s="12">
        <v>53.859000000000002</v>
      </c>
      <c r="E3719" s="9">
        <f t="shared" si="269"/>
        <v>53.554166666666667</v>
      </c>
      <c r="F3719" s="9">
        <f t="shared" si="270"/>
        <v>40.759500000000003</v>
      </c>
      <c r="G3719" s="9">
        <f t="shared" si="271"/>
        <v>12.794666666666664</v>
      </c>
      <c r="H3719" s="13">
        <v>-5</v>
      </c>
      <c r="I3719" s="13">
        <f t="shared" si="272"/>
        <v>17.794666666666664</v>
      </c>
      <c r="J3719" s="13">
        <f t="shared" si="273"/>
        <v>4270.7199999999993</v>
      </c>
      <c r="K3719" s="13">
        <v>-5</v>
      </c>
      <c r="P3719" s="5"/>
    </row>
    <row r="3720" spans="1:16" hidden="1" x14ac:dyDescent="0.25">
      <c r="A3720" s="7">
        <v>40698</v>
      </c>
      <c r="B3720" s="8">
        <v>0</v>
      </c>
      <c r="C3720" s="11">
        <v>50.34</v>
      </c>
      <c r="D3720" s="12">
        <v>29.779</v>
      </c>
      <c r="E3720" s="9" t="str">
        <f t="shared" si="269"/>
        <v/>
      </c>
      <c r="F3720" s="9" t="str">
        <f t="shared" si="270"/>
        <v/>
      </c>
      <c r="G3720" s="9" t="str">
        <f t="shared" si="271"/>
        <v/>
      </c>
      <c r="H3720" s="13">
        <v>-5</v>
      </c>
      <c r="I3720" s="13" t="str">
        <f t="shared" si="272"/>
        <v/>
      </c>
      <c r="J3720" s="13" t="str">
        <f t="shared" si="273"/>
        <v/>
      </c>
      <c r="K3720" s="13">
        <v>-5</v>
      </c>
      <c r="P3720" s="6"/>
    </row>
    <row r="3721" spans="1:16" hidden="1" x14ac:dyDescent="0.25">
      <c r="A3721" s="7">
        <v>40698</v>
      </c>
      <c r="B3721" s="8">
        <v>100</v>
      </c>
      <c r="C3721" s="11">
        <v>46.91</v>
      </c>
      <c r="D3721" s="12">
        <v>20.795999999999999</v>
      </c>
      <c r="E3721" s="9" t="str">
        <f t="shared" si="269"/>
        <v/>
      </c>
      <c r="F3721" s="9" t="str">
        <f t="shared" si="270"/>
        <v/>
      </c>
      <c r="G3721" s="9" t="str">
        <f t="shared" si="271"/>
        <v/>
      </c>
      <c r="H3721" s="13">
        <v>-5</v>
      </c>
      <c r="I3721" s="13" t="str">
        <f t="shared" si="272"/>
        <v/>
      </c>
      <c r="J3721" s="13" t="str">
        <f t="shared" si="273"/>
        <v/>
      </c>
      <c r="K3721" s="13">
        <v>-5</v>
      </c>
      <c r="P3721" s="5"/>
    </row>
    <row r="3722" spans="1:16" hidden="1" x14ac:dyDescent="0.25">
      <c r="A3722" s="7">
        <v>40698</v>
      </c>
      <c r="B3722" s="8">
        <v>200</v>
      </c>
      <c r="C3722" s="11">
        <v>45.01</v>
      </c>
      <c r="D3722" s="12">
        <v>13.487</v>
      </c>
      <c r="E3722" s="9" t="str">
        <f t="shared" si="269"/>
        <v/>
      </c>
      <c r="F3722" s="9" t="str">
        <f t="shared" si="270"/>
        <v/>
      </c>
      <c r="G3722" s="9" t="str">
        <f t="shared" si="271"/>
        <v/>
      </c>
      <c r="H3722" s="13">
        <v>-5</v>
      </c>
      <c r="I3722" s="13" t="str">
        <f t="shared" si="272"/>
        <v/>
      </c>
      <c r="J3722" s="13" t="str">
        <f t="shared" si="273"/>
        <v/>
      </c>
      <c r="K3722" s="13">
        <v>-5</v>
      </c>
      <c r="P3722" s="6"/>
    </row>
    <row r="3723" spans="1:16" hidden="1" x14ac:dyDescent="0.25">
      <c r="A3723" s="7">
        <v>40698</v>
      </c>
      <c r="B3723" s="8">
        <v>300</v>
      </c>
      <c r="C3723" s="11">
        <v>44.92</v>
      </c>
      <c r="D3723" s="12">
        <v>10.486000000000001</v>
      </c>
      <c r="E3723" s="9" t="str">
        <f t="shared" si="269"/>
        <v/>
      </c>
      <c r="F3723" s="9" t="str">
        <f t="shared" si="270"/>
        <v/>
      </c>
      <c r="G3723" s="9" t="str">
        <f t="shared" si="271"/>
        <v/>
      </c>
      <c r="H3723" s="13">
        <v>-5</v>
      </c>
      <c r="I3723" s="13" t="str">
        <f t="shared" si="272"/>
        <v/>
      </c>
      <c r="J3723" s="13" t="str">
        <f t="shared" si="273"/>
        <v/>
      </c>
      <c r="K3723" s="13">
        <v>-5</v>
      </c>
      <c r="P3723" s="5"/>
    </row>
    <row r="3724" spans="1:16" hidden="1" x14ac:dyDescent="0.25">
      <c r="A3724" s="7">
        <v>40698</v>
      </c>
      <c r="B3724" s="8">
        <v>400</v>
      </c>
      <c r="C3724" s="11">
        <v>43.93</v>
      </c>
      <c r="D3724" s="12">
        <v>10.442</v>
      </c>
      <c r="E3724" s="9" t="str">
        <f t="shared" si="269"/>
        <v/>
      </c>
      <c r="F3724" s="9" t="str">
        <f t="shared" si="270"/>
        <v/>
      </c>
      <c r="G3724" s="9" t="str">
        <f t="shared" si="271"/>
        <v/>
      </c>
      <c r="H3724" s="13">
        <v>-5</v>
      </c>
      <c r="I3724" s="13" t="str">
        <f t="shared" si="272"/>
        <v/>
      </c>
      <c r="J3724" s="13" t="str">
        <f t="shared" si="273"/>
        <v/>
      </c>
      <c r="K3724" s="13">
        <v>-5</v>
      </c>
      <c r="P3724" s="6"/>
    </row>
    <row r="3725" spans="1:16" hidden="1" x14ac:dyDescent="0.25">
      <c r="A3725" s="7">
        <v>40698</v>
      </c>
      <c r="B3725" s="8">
        <v>500</v>
      </c>
      <c r="C3725" s="11">
        <v>44.95</v>
      </c>
      <c r="D3725" s="12">
        <v>10.382</v>
      </c>
      <c r="E3725" s="9" t="str">
        <f t="shared" si="269"/>
        <v/>
      </c>
      <c r="F3725" s="9" t="str">
        <f t="shared" si="270"/>
        <v/>
      </c>
      <c r="G3725" s="9" t="str">
        <f t="shared" si="271"/>
        <v/>
      </c>
      <c r="H3725" s="13">
        <v>-5</v>
      </c>
      <c r="I3725" s="13" t="str">
        <f t="shared" si="272"/>
        <v/>
      </c>
      <c r="J3725" s="13" t="str">
        <f t="shared" si="273"/>
        <v/>
      </c>
      <c r="K3725" s="13">
        <v>-5</v>
      </c>
      <c r="P3725" s="5"/>
    </row>
    <row r="3726" spans="1:16" hidden="1" x14ac:dyDescent="0.25">
      <c r="A3726" s="7">
        <v>40698</v>
      </c>
      <c r="B3726" s="8">
        <v>600</v>
      </c>
      <c r="C3726" s="11">
        <v>46.9</v>
      </c>
      <c r="D3726" s="12">
        <v>10.375</v>
      </c>
      <c r="E3726" s="9" t="str">
        <f t="shared" si="269"/>
        <v/>
      </c>
      <c r="F3726" s="9" t="str">
        <f t="shared" si="270"/>
        <v/>
      </c>
      <c r="G3726" s="9" t="str">
        <f t="shared" si="271"/>
        <v/>
      </c>
      <c r="H3726" s="13">
        <v>-5</v>
      </c>
      <c r="I3726" s="13" t="str">
        <f t="shared" si="272"/>
        <v/>
      </c>
      <c r="J3726" s="13" t="str">
        <f t="shared" si="273"/>
        <v/>
      </c>
      <c r="K3726" s="13">
        <v>-5</v>
      </c>
      <c r="P3726" s="6"/>
    </row>
    <row r="3727" spans="1:16" hidden="1" x14ac:dyDescent="0.25">
      <c r="A3727" s="7">
        <v>40698</v>
      </c>
      <c r="B3727" s="8">
        <v>700</v>
      </c>
      <c r="C3727" s="11">
        <v>50.91</v>
      </c>
      <c r="D3727" s="12">
        <v>11.803000000000001</v>
      </c>
      <c r="E3727" s="9" t="str">
        <f t="shared" si="269"/>
        <v/>
      </c>
      <c r="F3727" s="9" t="str">
        <f t="shared" si="270"/>
        <v/>
      </c>
      <c r="G3727" s="9" t="str">
        <f t="shared" si="271"/>
        <v/>
      </c>
      <c r="H3727" s="13">
        <v>-5</v>
      </c>
      <c r="I3727" s="13" t="str">
        <f t="shared" si="272"/>
        <v/>
      </c>
      <c r="J3727" s="13" t="str">
        <f t="shared" si="273"/>
        <v/>
      </c>
      <c r="K3727" s="13">
        <v>-5</v>
      </c>
      <c r="P3727" s="5"/>
    </row>
    <row r="3728" spans="1:16" hidden="1" x14ac:dyDescent="0.25">
      <c r="A3728" s="7">
        <v>40698</v>
      </c>
      <c r="B3728" s="8">
        <v>800</v>
      </c>
      <c r="C3728" s="11">
        <v>52.65</v>
      </c>
      <c r="D3728" s="12">
        <v>41.392000000000003</v>
      </c>
      <c r="E3728" s="9" t="str">
        <f t="shared" si="269"/>
        <v/>
      </c>
      <c r="F3728" s="9" t="str">
        <f t="shared" si="270"/>
        <v/>
      </c>
      <c r="G3728" s="9" t="str">
        <f t="shared" si="271"/>
        <v/>
      </c>
      <c r="H3728" s="13">
        <v>-5</v>
      </c>
      <c r="I3728" s="13" t="str">
        <f t="shared" si="272"/>
        <v/>
      </c>
      <c r="J3728" s="13" t="str">
        <f t="shared" si="273"/>
        <v/>
      </c>
      <c r="K3728" s="13">
        <v>-5</v>
      </c>
      <c r="P3728" s="6"/>
    </row>
    <row r="3729" spans="1:16" hidden="1" x14ac:dyDescent="0.25">
      <c r="A3729" s="7">
        <v>40698</v>
      </c>
      <c r="B3729" s="8">
        <v>900</v>
      </c>
      <c r="C3729" s="11">
        <v>53.75</v>
      </c>
      <c r="D3729" s="12">
        <v>53.276000000000003</v>
      </c>
      <c r="E3729" s="9" t="str">
        <f t="shared" si="269"/>
        <v/>
      </c>
      <c r="F3729" s="9" t="str">
        <f t="shared" si="270"/>
        <v/>
      </c>
      <c r="G3729" s="9" t="str">
        <f t="shared" si="271"/>
        <v/>
      </c>
      <c r="H3729" s="13">
        <v>-5</v>
      </c>
      <c r="I3729" s="13" t="str">
        <f t="shared" si="272"/>
        <v/>
      </c>
      <c r="J3729" s="13" t="str">
        <f t="shared" si="273"/>
        <v/>
      </c>
      <c r="K3729" s="13">
        <v>-5</v>
      </c>
      <c r="P3729" s="5"/>
    </row>
    <row r="3730" spans="1:16" hidden="1" x14ac:dyDescent="0.25">
      <c r="A3730" s="7">
        <v>40698</v>
      </c>
      <c r="B3730" s="8">
        <v>1000</v>
      </c>
      <c r="C3730" s="11">
        <v>55.93</v>
      </c>
      <c r="D3730" s="12">
        <v>55.926000000000002</v>
      </c>
      <c r="E3730" s="9" t="str">
        <f t="shared" si="269"/>
        <v/>
      </c>
      <c r="F3730" s="9" t="str">
        <f t="shared" si="270"/>
        <v/>
      </c>
      <c r="G3730" s="9" t="str">
        <f t="shared" si="271"/>
        <v/>
      </c>
      <c r="H3730" s="13">
        <v>-5</v>
      </c>
      <c r="I3730" s="13" t="str">
        <f t="shared" si="272"/>
        <v/>
      </c>
      <c r="J3730" s="13" t="str">
        <f t="shared" si="273"/>
        <v/>
      </c>
      <c r="K3730" s="13">
        <v>-5</v>
      </c>
      <c r="P3730" s="6"/>
    </row>
    <row r="3731" spans="1:16" hidden="1" x14ac:dyDescent="0.25">
      <c r="A3731" s="7">
        <v>40698</v>
      </c>
      <c r="B3731" s="8">
        <v>1100</v>
      </c>
      <c r="C3731" s="11">
        <v>55.94</v>
      </c>
      <c r="D3731" s="12">
        <v>55.942</v>
      </c>
      <c r="E3731" s="9" t="str">
        <f t="shared" si="269"/>
        <v/>
      </c>
      <c r="F3731" s="9" t="str">
        <f t="shared" si="270"/>
        <v/>
      </c>
      <c r="G3731" s="9" t="str">
        <f t="shared" si="271"/>
        <v/>
      </c>
      <c r="H3731" s="13">
        <v>-5</v>
      </c>
      <c r="I3731" s="13" t="str">
        <f t="shared" si="272"/>
        <v/>
      </c>
      <c r="J3731" s="13" t="str">
        <f t="shared" si="273"/>
        <v/>
      </c>
      <c r="K3731" s="13">
        <v>-5</v>
      </c>
      <c r="P3731" s="5"/>
    </row>
    <row r="3732" spans="1:16" hidden="1" x14ac:dyDescent="0.25">
      <c r="A3732" s="7">
        <v>40698</v>
      </c>
      <c r="B3732" s="8">
        <v>1200</v>
      </c>
      <c r="C3732" s="11">
        <v>53.98</v>
      </c>
      <c r="D3732" s="12">
        <v>53.984000000000002</v>
      </c>
      <c r="E3732" s="9" t="str">
        <f t="shared" si="269"/>
        <v/>
      </c>
      <c r="F3732" s="9" t="str">
        <f t="shared" si="270"/>
        <v/>
      </c>
      <c r="G3732" s="9" t="str">
        <f t="shared" si="271"/>
        <v/>
      </c>
      <c r="H3732" s="13">
        <v>-5</v>
      </c>
      <c r="I3732" s="13" t="str">
        <f t="shared" si="272"/>
        <v/>
      </c>
      <c r="J3732" s="13" t="str">
        <f t="shared" si="273"/>
        <v/>
      </c>
      <c r="K3732" s="13">
        <v>-5</v>
      </c>
      <c r="P3732" s="6"/>
    </row>
    <row r="3733" spans="1:16" hidden="1" x14ac:dyDescent="0.25">
      <c r="A3733" s="7">
        <v>40698</v>
      </c>
      <c r="B3733" s="8">
        <v>1300</v>
      </c>
      <c r="C3733" s="11">
        <v>52.46</v>
      </c>
      <c r="D3733" s="12">
        <v>52.459000000000003</v>
      </c>
      <c r="E3733" s="9" t="str">
        <f t="shared" si="269"/>
        <v/>
      </c>
      <c r="F3733" s="9" t="str">
        <f t="shared" si="270"/>
        <v/>
      </c>
      <c r="G3733" s="9" t="str">
        <f t="shared" si="271"/>
        <v/>
      </c>
      <c r="H3733" s="13">
        <v>-5</v>
      </c>
      <c r="I3733" s="13" t="str">
        <f t="shared" si="272"/>
        <v/>
      </c>
      <c r="J3733" s="13" t="str">
        <f t="shared" si="273"/>
        <v/>
      </c>
      <c r="K3733" s="13">
        <v>-5</v>
      </c>
      <c r="P3733" s="5"/>
    </row>
    <row r="3734" spans="1:16" hidden="1" x14ac:dyDescent="0.25">
      <c r="A3734" s="7">
        <v>40698</v>
      </c>
      <c r="B3734" s="8">
        <v>1400</v>
      </c>
      <c r="C3734" s="11">
        <v>51.27</v>
      </c>
      <c r="D3734" s="12">
        <v>51.268000000000001</v>
      </c>
      <c r="E3734" s="9" t="str">
        <f t="shared" si="269"/>
        <v/>
      </c>
      <c r="F3734" s="9" t="str">
        <f t="shared" si="270"/>
        <v/>
      </c>
      <c r="G3734" s="9" t="str">
        <f t="shared" si="271"/>
        <v/>
      </c>
      <c r="H3734" s="13">
        <v>-5</v>
      </c>
      <c r="I3734" s="13" t="str">
        <f t="shared" si="272"/>
        <v/>
      </c>
      <c r="J3734" s="13" t="str">
        <f t="shared" si="273"/>
        <v/>
      </c>
      <c r="K3734" s="13">
        <v>-5</v>
      </c>
      <c r="P3734" s="6"/>
    </row>
    <row r="3735" spans="1:16" hidden="1" x14ac:dyDescent="0.25">
      <c r="A3735" s="7">
        <v>40698</v>
      </c>
      <c r="B3735" s="8">
        <v>1500</v>
      </c>
      <c r="C3735" s="11">
        <v>50.49</v>
      </c>
      <c r="D3735" s="12">
        <v>50.491</v>
      </c>
      <c r="E3735" s="9" t="str">
        <f t="shared" si="269"/>
        <v/>
      </c>
      <c r="F3735" s="9" t="str">
        <f t="shared" si="270"/>
        <v/>
      </c>
      <c r="G3735" s="9" t="str">
        <f t="shared" si="271"/>
        <v/>
      </c>
      <c r="H3735" s="13">
        <v>-5</v>
      </c>
      <c r="I3735" s="13" t="str">
        <f t="shared" si="272"/>
        <v/>
      </c>
      <c r="J3735" s="13" t="str">
        <f t="shared" si="273"/>
        <v/>
      </c>
      <c r="K3735" s="13">
        <v>-5</v>
      </c>
      <c r="P3735" s="5"/>
    </row>
    <row r="3736" spans="1:16" hidden="1" x14ac:dyDescent="0.25">
      <c r="A3736" s="7">
        <v>40698</v>
      </c>
      <c r="B3736" s="8">
        <v>1600</v>
      </c>
      <c r="C3736" s="11">
        <v>49.99</v>
      </c>
      <c r="D3736" s="12">
        <v>49.987000000000002</v>
      </c>
      <c r="E3736" s="9" t="str">
        <f t="shared" si="269"/>
        <v/>
      </c>
      <c r="F3736" s="9" t="str">
        <f t="shared" si="270"/>
        <v/>
      </c>
      <c r="G3736" s="9" t="str">
        <f t="shared" si="271"/>
        <v/>
      </c>
      <c r="H3736" s="13">
        <v>-5</v>
      </c>
      <c r="I3736" s="13" t="str">
        <f t="shared" si="272"/>
        <v/>
      </c>
      <c r="J3736" s="13" t="str">
        <f t="shared" si="273"/>
        <v/>
      </c>
      <c r="K3736" s="13">
        <v>-5</v>
      </c>
      <c r="P3736" s="6"/>
    </row>
    <row r="3737" spans="1:16" hidden="1" x14ac:dyDescent="0.25">
      <c r="A3737" s="7">
        <v>40698</v>
      </c>
      <c r="B3737" s="8">
        <v>1700</v>
      </c>
      <c r="C3737" s="11">
        <v>51.61</v>
      </c>
      <c r="D3737" s="12">
        <v>43.441000000000003</v>
      </c>
      <c r="E3737" s="9" t="str">
        <f t="shared" si="269"/>
        <v/>
      </c>
      <c r="F3737" s="9" t="str">
        <f t="shared" si="270"/>
        <v/>
      </c>
      <c r="G3737" s="9" t="str">
        <f t="shared" si="271"/>
        <v/>
      </c>
      <c r="H3737" s="13">
        <v>-5</v>
      </c>
      <c r="I3737" s="13" t="str">
        <f t="shared" si="272"/>
        <v/>
      </c>
      <c r="J3737" s="13" t="str">
        <f t="shared" si="273"/>
        <v/>
      </c>
      <c r="K3737" s="13">
        <v>-5</v>
      </c>
      <c r="P3737" s="5"/>
    </row>
    <row r="3738" spans="1:16" hidden="1" x14ac:dyDescent="0.25">
      <c r="A3738" s="7">
        <v>40698</v>
      </c>
      <c r="B3738" s="8">
        <v>1800</v>
      </c>
      <c r="C3738" s="11">
        <v>52.87</v>
      </c>
      <c r="D3738" s="12">
        <v>48.003999999999998</v>
      </c>
      <c r="E3738" s="9" t="str">
        <f t="shared" si="269"/>
        <v/>
      </c>
      <c r="F3738" s="9" t="str">
        <f t="shared" si="270"/>
        <v/>
      </c>
      <c r="G3738" s="9" t="str">
        <f t="shared" si="271"/>
        <v/>
      </c>
      <c r="H3738" s="13">
        <v>-5</v>
      </c>
      <c r="I3738" s="13" t="str">
        <f t="shared" si="272"/>
        <v/>
      </c>
      <c r="J3738" s="13" t="str">
        <f t="shared" si="273"/>
        <v/>
      </c>
      <c r="K3738" s="13">
        <v>-5</v>
      </c>
      <c r="P3738" s="6"/>
    </row>
    <row r="3739" spans="1:16" hidden="1" x14ac:dyDescent="0.25">
      <c r="A3739" s="7">
        <v>40698</v>
      </c>
      <c r="B3739" s="8">
        <v>1900</v>
      </c>
      <c r="C3739" s="11">
        <v>53.91</v>
      </c>
      <c r="D3739" s="12">
        <v>48.209000000000003</v>
      </c>
      <c r="E3739" s="9" t="str">
        <f t="shared" si="269"/>
        <v/>
      </c>
      <c r="F3739" s="9" t="str">
        <f t="shared" si="270"/>
        <v/>
      </c>
      <c r="G3739" s="9" t="str">
        <f t="shared" si="271"/>
        <v/>
      </c>
      <c r="H3739" s="13">
        <v>-5</v>
      </c>
      <c r="I3739" s="13" t="str">
        <f t="shared" si="272"/>
        <v/>
      </c>
      <c r="J3739" s="13" t="str">
        <f t="shared" si="273"/>
        <v/>
      </c>
      <c r="K3739" s="13">
        <v>-5</v>
      </c>
      <c r="P3739" s="5"/>
    </row>
    <row r="3740" spans="1:16" hidden="1" x14ac:dyDescent="0.25">
      <c r="A3740" s="7">
        <v>40698</v>
      </c>
      <c r="B3740" s="8">
        <v>2000</v>
      </c>
      <c r="C3740" s="11">
        <v>52.48</v>
      </c>
      <c r="D3740" s="12">
        <v>42.448999999999998</v>
      </c>
      <c r="E3740" s="9" t="str">
        <f t="shared" si="269"/>
        <v/>
      </c>
      <c r="F3740" s="9" t="str">
        <f t="shared" si="270"/>
        <v/>
      </c>
      <c r="G3740" s="9" t="str">
        <f t="shared" si="271"/>
        <v/>
      </c>
      <c r="H3740" s="13">
        <v>-5</v>
      </c>
      <c r="I3740" s="13" t="str">
        <f t="shared" si="272"/>
        <v/>
      </c>
      <c r="J3740" s="13" t="str">
        <f t="shared" si="273"/>
        <v/>
      </c>
      <c r="K3740" s="13">
        <v>-5</v>
      </c>
      <c r="P3740" s="6"/>
    </row>
    <row r="3741" spans="1:16" hidden="1" x14ac:dyDescent="0.25">
      <c r="A3741" s="7">
        <v>40698</v>
      </c>
      <c r="B3741" s="8">
        <v>2100</v>
      </c>
      <c r="C3741" s="11">
        <v>52.32</v>
      </c>
      <c r="D3741" s="12">
        <v>42.387</v>
      </c>
      <c r="E3741" s="9" t="str">
        <f t="shared" si="269"/>
        <v/>
      </c>
      <c r="F3741" s="9" t="str">
        <f t="shared" si="270"/>
        <v/>
      </c>
      <c r="G3741" s="9" t="str">
        <f t="shared" si="271"/>
        <v/>
      </c>
      <c r="H3741" s="13">
        <v>-5</v>
      </c>
      <c r="I3741" s="13" t="str">
        <f t="shared" si="272"/>
        <v/>
      </c>
      <c r="J3741" s="13" t="str">
        <f t="shared" si="273"/>
        <v/>
      </c>
      <c r="K3741" s="13">
        <v>-5</v>
      </c>
      <c r="P3741" s="5"/>
    </row>
    <row r="3742" spans="1:16" hidden="1" x14ac:dyDescent="0.25">
      <c r="A3742" s="7">
        <v>40698</v>
      </c>
      <c r="B3742" s="8">
        <v>2200</v>
      </c>
      <c r="C3742" s="11">
        <v>53.24</v>
      </c>
      <c r="D3742" s="12">
        <v>53.241999999999997</v>
      </c>
      <c r="E3742" s="9" t="str">
        <f t="shared" si="269"/>
        <v/>
      </c>
      <c r="F3742" s="9" t="str">
        <f t="shared" si="270"/>
        <v/>
      </c>
      <c r="G3742" s="9" t="str">
        <f t="shared" si="271"/>
        <v/>
      </c>
      <c r="H3742" s="13">
        <v>-5</v>
      </c>
      <c r="I3742" s="13" t="str">
        <f t="shared" si="272"/>
        <v/>
      </c>
      <c r="J3742" s="13" t="str">
        <f t="shared" si="273"/>
        <v/>
      </c>
      <c r="K3742" s="13">
        <v>-5</v>
      </c>
      <c r="P3742" s="6"/>
    </row>
    <row r="3743" spans="1:16" hidden="1" x14ac:dyDescent="0.25">
      <c r="A3743" s="7">
        <v>40698</v>
      </c>
      <c r="B3743" s="8">
        <v>2300</v>
      </c>
      <c r="C3743" s="11">
        <v>51</v>
      </c>
      <c r="D3743" s="12">
        <v>51</v>
      </c>
      <c r="E3743" s="9">
        <f t="shared" si="269"/>
        <v>50.739999999999988</v>
      </c>
      <c r="F3743" s="9">
        <f t="shared" si="270"/>
        <v>37.958625000000005</v>
      </c>
      <c r="G3743" s="9">
        <f t="shared" si="271"/>
        <v>12.781374999999983</v>
      </c>
      <c r="H3743" s="13">
        <v>-5</v>
      </c>
      <c r="I3743" s="13">
        <f t="shared" si="272"/>
        <v>17.781374999999983</v>
      </c>
      <c r="J3743" s="13">
        <f t="shared" si="273"/>
        <v>4267.5299999999961</v>
      </c>
      <c r="K3743" s="13">
        <v>-5</v>
      </c>
      <c r="P3743" s="5"/>
    </row>
    <row r="3744" spans="1:16" hidden="1" x14ac:dyDescent="0.25">
      <c r="A3744" s="7">
        <v>40699</v>
      </c>
      <c r="B3744" s="8">
        <v>0</v>
      </c>
      <c r="C3744" s="11">
        <v>49.91</v>
      </c>
      <c r="D3744" s="12">
        <v>10.195</v>
      </c>
      <c r="E3744" s="9" t="str">
        <f t="shared" si="269"/>
        <v/>
      </c>
      <c r="F3744" s="9" t="str">
        <f t="shared" si="270"/>
        <v/>
      </c>
      <c r="G3744" s="9" t="str">
        <f t="shared" si="271"/>
        <v/>
      </c>
      <c r="H3744" s="13">
        <v>-5</v>
      </c>
      <c r="I3744" s="13" t="str">
        <f t="shared" si="272"/>
        <v/>
      </c>
      <c r="J3744" s="13" t="str">
        <f t="shared" si="273"/>
        <v/>
      </c>
      <c r="K3744" s="13">
        <v>-5</v>
      </c>
      <c r="P3744" s="6"/>
    </row>
    <row r="3745" spans="1:16" hidden="1" x14ac:dyDescent="0.25">
      <c r="A3745" s="7">
        <v>40699</v>
      </c>
      <c r="B3745" s="8">
        <v>100</v>
      </c>
      <c r="C3745" s="11">
        <v>46.13</v>
      </c>
      <c r="D3745" s="12">
        <v>15.358000000000001</v>
      </c>
      <c r="E3745" s="9" t="str">
        <f t="shared" si="269"/>
        <v/>
      </c>
      <c r="F3745" s="9" t="str">
        <f t="shared" si="270"/>
        <v/>
      </c>
      <c r="G3745" s="9" t="str">
        <f t="shared" si="271"/>
        <v/>
      </c>
      <c r="H3745" s="13">
        <v>-5</v>
      </c>
      <c r="I3745" s="13" t="str">
        <f t="shared" si="272"/>
        <v/>
      </c>
      <c r="J3745" s="13" t="str">
        <f t="shared" si="273"/>
        <v/>
      </c>
      <c r="K3745" s="13">
        <v>-5</v>
      </c>
      <c r="P3745" s="5"/>
    </row>
    <row r="3746" spans="1:16" hidden="1" x14ac:dyDescent="0.25">
      <c r="A3746" s="7">
        <v>40699</v>
      </c>
      <c r="B3746" s="8">
        <v>200</v>
      </c>
      <c r="C3746" s="11">
        <v>44.12</v>
      </c>
      <c r="D3746" s="12">
        <v>10.881</v>
      </c>
      <c r="E3746" s="9" t="str">
        <f t="shared" si="269"/>
        <v/>
      </c>
      <c r="F3746" s="9" t="str">
        <f t="shared" si="270"/>
        <v/>
      </c>
      <c r="G3746" s="9" t="str">
        <f t="shared" si="271"/>
        <v/>
      </c>
      <c r="H3746" s="13">
        <v>-5</v>
      </c>
      <c r="I3746" s="13" t="str">
        <f t="shared" si="272"/>
        <v/>
      </c>
      <c r="J3746" s="13" t="str">
        <f t="shared" si="273"/>
        <v/>
      </c>
      <c r="K3746" s="13">
        <v>-5</v>
      </c>
      <c r="P3746" s="6"/>
    </row>
    <row r="3747" spans="1:16" hidden="1" x14ac:dyDescent="0.25">
      <c r="A3747" s="7">
        <v>40699</v>
      </c>
      <c r="B3747" s="8">
        <v>300</v>
      </c>
      <c r="C3747" s="11">
        <v>41.15</v>
      </c>
      <c r="D3747" s="12">
        <v>10.455</v>
      </c>
      <c r="E3747" s="9" t="str">
        <f t="shared" si="269"/>
        <v/>
      </c>
      <c r="F3747" s="9" t="str">
        <f t="shared" si="270"/>
        <v/>
      </c>
      <c r="G3747" s="9" t="str">
        <f t="shared" si="271"/>
        <v/>
      </c>
      <c r="H3747" s="13">
        <v>-5</v>
      </c>
      <c r="I3747" s="13" t="str">
        <f t="shared" si="272"/>
        <v/>
      </c>
      <c r="J3747" s="13" t="str">
        <f t="shared" si="273"/>
        <v/>
      </c>
      <c r="K3747" s="13">
        <v>-5</v>
      </c>
      <c r="P3747" s="5"/>
    </row>
    <row r="3748" spans="1:16" hidden="1" x14ac:dyDescent="0.25">
      <c r="A3748" s="7">
        <v>40699</v>
      </c>
      <c r="B3748" s="8">
        <v>400</v>
      </c>
      <c r="C3748" s="11">
        <v>41.15</v>
      </c>
      <c r="D3748" s="12">
        <v>10.195</v>
      </c>
      <c r="E3748" s="9" t="str">
        <f t="shared" si="269"/>
        <v/>
      </c>
      <c r="F3748" s="9" t="str">
        <f t="shared" si="270"/>
        <v/>
      </c>
      <c r="G3748" s="9" t="str">
        <f t="shared" si="271"/>
        <v/>
      </c>
      <c r="H3748" s="13">
        <v>-5</v>
      </c>
      <c r="I3748" s="13" t="str">
        <f t="shared" si="272"/>
        <v/>
      </c>
      <c r="J3748" s="13" t="str">
        <f t="shared" si="273"/>
        <v/>
      </c>
      <c r="K3748" s="13">
        <v>-5</v>
      </c>
      <c r="P3748" s="6"/>
    </row>
    <row r="3749" spans="1:16" hidden="1" x14ac:dyDescent="0.25">
      <c r="A3749" s="7">
        <v>40699</v>
      </c>
      <c r="B3749" s="8">
        <v>500</v>
      </c>
      <c r="C3749" s="11">
        <v>42.07</v>
      </c>
      <c r="D3749" s="12">
        <v>10.145</v>
      </c>
      <c r="E3749" s="9" t="str">
        <f t="shared" si="269"/>
        <v/>
      </c>
      <c r="F3749" s="9" t="str">
        <f t="shared" si="270"/>
        <v/>
      </c>
      <c r="G3749" s="9" t="str">
        <f t="shared" si="271"/>
        <v/>
      </c>
      <c r="H3749" s="13">
        <v>-5</v>
      </c>
      <c r="I3749" s="13" t="str">
        <f t="shared" si="272"/>
        <v/>
      </c>
      <c r="J3749" s="13" t="str">
        <f t="shared" si="273"/>
        <v/>
      </c>
      <c r="K3749" s="13">
        <v>-5</v>
      </c>
      <c r="P3749" s="5"/>
    </row>
    <row r="3750" spans="1:16" hidden="1" x14ac:dyDescent="0.25">
      <c r="A3750" s="7">
        <v>40699</v>
      </c>
      <c r="B3750" s="8">
        <v>600</v>
      </c>
      <c r="C3750" s="11">
        <v>44.51</v>
      </c>
      <c r="D3750" s="12">
        <v>10.129</v>
      </c>
      <c r="E3750" s="9" t="str">
        <f t="shared" si="269"/>
        <v/>
      </c>
      <c r="F3750" s="9" t="str">
        <f t="shared" si="270"/>
        <v/>
      </c>
      <c r="G3750" s="9" t="str">
        <f t="shared" si="271"/>
        <v/>
      </c>
      <c r="H3750" s="13">
        <v>-5</v>
      </c>
      <c r="I3750" s="13" t="str">
        <f t="shared" si="272"/>
        <v/>
      </c>
      <c r="J3750" s="13" t="str">
        <f t="shared" si="273"/>
        <v/>
      </c>
      <c r="K3750" s="13">
        <v>-5</v>
      </c>
      <c r="P3750" s="6"/>
    </row>
    <row r="3751" spans="1:16" hidden="1" x14ac:dyDescent="0.25">
      <c r="A3751" s="7">
        <v>40699</v>
      </c>
      <c r="B3751" s="8">
        <v>700</v>
      </c>
      <c r="C3751" s="11">
        <v>46.17</v>
      </c>
      <c r="D3751" s="12">
        <v>10.177</v>
      </c>
      <c r="E3751" s="9" t="str">
        <f t="shared" si="269"/>
        <v/>
      </c>
      <c r="F3751" s="9" t="str">
        <f t="shared" si="270"/>
        <v/>
      </c>
      <c r="G3751" s="9" t="str">
        <f t="shared" si="271"/>
        <v/>
      </c>
      <c r="H3751" s="13">
        <v>-5</v>
      </c>
      <c r="I3751" s="13" t="str">
        <f t="shared" si="272"/>
        <v/>
      </c>
      <c r="J3751" s="13" t="str">
        <f t="shared" si="273"/>
        <v/>
      </c>
      <c r="K3751" s="13">
        <v>-5</v>
      </c>
      <c r="P3751" s="5"/>
    </row>
    <row r="3752" spans="1:16" hidden="1" x14ac:dyDescent="0.25">
      <c r="A3752" s="7">
        <v>40699</v>
      </c>
      <c r="B3752" s="8">
        <v>800</v>
      </c>
      <c r="C3752" s="11">
        <v>48.22</v>
      </c>
      <c r="D3752" s="12">
        <v>10.574</v>
      </c>
      <c r="E3752" s="9" t="str">
        <f t="shared" si="269"/>
        <v/>
      </c>
      <c r="F3752" s="9" t="str">
        <f t="shared" si="270"/>
        <v/>
      </c>
      <c r="G3752" s="9" t="str">
        <f t="shared" si="271"/>
        <v/>
      </c>
      <c r="H3752" s="13">
        <v>-5</v>
      </c>
      <c r="I3752" s="13" t="str">
        <f t="shared" si="272"/>
        <v/>
      </c>
      <c r="J3752" s="13" t="str">
        <f t="shared" si="273"/>
        <v/>
      </c>
      <c r="K3752" s="13">
        <v>-5</v>
      </c>
      <c r="P3752" s="6"/>
    </row>
    <row r="3753" spans="1:16" hidden="1" x14ac:dyDescent="0.25">
      <c r="A3753" s="7">
        <v>40699</v>
      </c>
      <c r="B3753" s="8">
        <v>900</v>
      </c>
      <c r="C3753" s="11">
        <v>49.61</v>
      </c>
      <c r="D3753" s="12">
        <v>27.779</v>
      </c>
      <c r="E3753" s="9" t="str">
        <f t="shared" si="269"/>
        <v/>
      </c>
      <c r="F3753" s="9" t="str">
        <f t="shared" si="270"/>
        <v/>
      </c>
      <c r="G3753" s="9" t="str">
        <f t="shared" si="271"/>
        <v/>
      </c>
      <c r="H3753" s="13">
        <v>-5</v>
      </c>
      <c r="I3753" s="13" t="str">
        <f t="shared" si="272"/>
        <v/>
      </c>
      <c r="J3753" s="13" t="str">
        <f t="shared" si="273"/>
        <v/>
      </c>
      <c r="K3753" s="13">
        <v>-5</v>
      </c>
      <c r="P3753" s="5"/>
    </row>
    <row r="3754" spans="1:16" hidden="1" x14ac:dyDescent="0.25">
      <c r="A3754" s="7">
        <v>40699</v>
      </c>
      <c r="B3754" s="8">
        <v>1000</v>
      </c>
      <c r="C3754" s="11">
        <v>50.47</v>
      </c>
      <c r="D3754" s="12">
        <v>39.494999999999997</v>
      </c>
      <c r="E3754" s="9" t="str">
        <f t="shared" si="269"/>
        <v/>
      </c>
      <c r="F3754" s="9" t="str">
        <f t="shared" si="270"/>
        <v/>
      </c>
      <c r="G3754" s="9" t="str">
        <f t="shared" si="271"/>
        <v/>
      </c>
      <c r="H3754" s="13">
        <v>-5</v>
      </c>
      <c r="I3754" s="13" t="str">
        <f t="shared" si="272"/>
        <v/>
      </c>
      <c r="J3754" s="13" t="str">
        <f t="shared" si="273"/>
        <v/>
      </c>
      <c r="K3754" s="13">
        <v>-5</v>
      </c>
      <c r="P3754" s="6"/>
    </row>
    <row r="3755" spans="1:16" hidden="1" x14ac:dyDescent="0.25">
      <c r="A3755" s="7">
        <v>40699</v>
      </c>
      <c r="B3755" s="8">
        <v>1100</v>
      </c>
      <c r="C3755" s="11">
        <v>51.69</v>
      </c>
      <c r="D3755" s="12">
        <v>47.908999999999999</v>
      </c>
      <c r="E3755" s="9" t="str">
        <f t="shared" si="269"/>
        <v/>
      </c>
      <c r="F3755" s="9" t="str">
        <f t="shared" si="270"/>
        <v/>
      </c>
      <c r="G3755" s="9" t="str">
        <f t="shared" si="271"/>
        <v/>
      </c>
      <c r="H3755" s="13">
        <v>-5</v>
      </c>
      <c r="I3755" s="13" t="str">
        <f t="shared" si="272"/>
        <v/>
      </c>
      <c r="J3755" s="13" t="str">
        <f t="shared" si="273"/>
        <v/>
      </c>
      <c r="K3755" s="13">
        <v>-5</v>
      </c>
      <c r="P3755" s="5"/>
    </row>
    <row r="3756" spans="1:16" hidden="1" x14ac:dyDescent="0.25">
      <c r="A3756" s="7">
        <v>40699</v>
      </c>
      <c r="B3756" s="8">
        <v>1200</v>
      </c>
      <c r="C3756" s="11">
        <v>51.26</v>
      </c>
      <c r="D3756" s="12">
        <v>51.256999999999998</v>
      </c>
      <c r="E3756" s="9" t="str">
        <f t="shared" si="269"/>
        <v/>
      </c>
      <c r="F3756" s="9" t="str">
        <f t="shared" si="270"/>
        <v/>
      </c>
      <c r="G3756" s="9" t="str">
        <f t="shared" si="271"/>
        <v/>
      </c>
      <c r="H3756" s="13">
        <v>-5</v>
      </c>
      <c r="I3756" s="13" t="str">
        <f t="shared" si="272"/>
        <v/>
      </c>
      <c r="J3756" s="13" t="str">
        <f t="shared" si="273"/>
        <v/>
      </c>
      <c r="K3756" s="13">
        <v>-5</v>
      </c>
      <c r="P3756" s="6"/>
    </row>
    <row r="3757" spans="1:16" hidden="1" x14ac:dyDescent="0.25">
      <c r="A3757" s="7">
        <v>40699</v>
      </c>
      <c r="B3757" s="8">
        <v>1300</v>
      </c>
      <c r="C3757" s="11">
        <v>49.87</v>
      </c>
      <c r="D3757" s="12">
        <v>49.87</v>
      </c>
      <c r="E3757" s="9" t="str">
        <f t="shared" si="269"/>
        <v/>
      </c>
      <c r="F3757" s="9" t="str">
        <f t="shared" si="270"/>
        <v/>
      </c>
      <c r="G3757" s="9" t="str">
        <f t="shared" si="271"/>
        <v/>
      </c>
      <c r="H3757" s="13">
        <v>-5</v>
      </c>
      <c r="I3757" s="13" t="str">
        <f t="shared" si="272"/>
        <v/>
      </c>
      <c r="J3757" s="13" t="str">
        <f t="shared" si="273"/>
        <v/>
      </c>
      <c r="K3757" s="13">
        <v>-5</v>
      </c>
      <c r="P3757" s="5"/>
    </row>
    <row r="3758" spans="1:16" hidden="1" x14ac:dyDescent="0.25">
      <c r="A3758" s="7">
        <v>40699</v>
      </c>
      <c r="B3758" s="8">
        <v>1400</v>
      </c>
      <c r="C3758" s="11">
        <v>46.71</v>
      </c>
      <c r="D3758" s="12">
        <v>46.709000000000003</v>
      </c>
      <c r="E3758" s="9" t="str">
        <f t="shared" si="269"/>
        <v/>
      </c>
      <c r="F3758" s="9" t="str">
        <f t="shared" si="270"/>
        <v/>
      </c>
      <c r="G3758" s="9" t="str">
        <f t="shared" si="271"/>
        <v/>
      </c>
      <c r="H3758" s="13">
        <v>-5</v>
      </c>
      <c r="I3758" s="13" t="str">
        <f t="shared" si="272"/>
        <v/>
      </c>
      <c r="J3758" s="13" t="str">
        <f t="shared" si="273"/>
        <v/>
      </c>
      <c r="K3758" s="13">
        <v>-5</v>
      </c>
      <c r="P3758" s="6"/>
    </row>
    <row r="3759" spans="1:16" hidden="1" x14ac:dyDescent="0.25">
      <c r="A3759" s="7">
        <v>40699</v>
      </c>
      <c r="B3759" s="8">
        <v>1500</v>
      </c>
      <c r="C3759" s="11">
        <v>45.6</v>
      </c>
      <c r="D3759" s="12">
        <v>45.6</v>
      </c>
      <c r="E3759" s="9" t="str">
        <f t="shared" si="269"/>
        <v/>
      </c>
      <c r="F3759" s="9" t="str">
        <f t="shared" si="270"/>
        <v/>
      </c>
      <c r="G3759" s="9" t="str">
        <f t="shared" si="271"/>
        <v/>
      </c>
      <c r="H3759" s="13">
        <v>-5</v>
      </c>
      <c r="I3759" s="13" t="str">
        <f t="shared" si="272"/>
        <v/>
      </c>
      <c r="J3759" s="13" t="str">
        <f t="shared" si="273"/>
        <v/>
      </c>
      <c r="K3759" s="13">
        <v>-5</v>
      </c>
      <c r="P3759" s="5"/>
    </row>
    <row r="3760" spans="1:16" hidden="1" x14ac:dyDescent="0.25">
      <c r="A3760" s="7">
        <v>40699</v>
      </c>
      <c r="B3760" s="8">
        <v>1600</v>
      </c>
      <c r="C3760" s="11">
        <v>47.82</v>
      </c>
      <c r="D3760" s="12">
        <v>45.420999999999999</v>
      </c>
      <c r="E3760" s="9" t="str">
        <f t="shared" si="269"/>
        <v/>
      </c>
      <c r="F3760" s="9" t="str">
        <f t="shared" si="270"/>
        <v/>
      </c>
      <c r="G3760" s="9" t="str">
        <f t="shared" si="271"/>
        <v/>
      </c>
      <c r="H3760" s="13">
        <v>-5</v>
      </c>
      <c r="I3760" s="13" t="str">
        <f t="shared" si="272"/>
        <v/>
      </c>
      <c r="J3760" s="13" t="str">
        <f t="shared" si="273"/>
        <v/>
      </c>
      <c r="K3760" s="13">
        <v>-5</v>
      </c>
      <c r="P3760" s="6"/>
    </row>
    <row r="3761" spans="1:16" hidden="1" x14ac:dyDescent="0.25">
      <c r="A3761" s="7">
        <v>40699</v>
      </c>
      <c r="B3761" s="8">
        <v>1700</v>
      </c>
      <c r="C3761" s="11">
        <v>51.08</v>
      </c>
      <c r="D3761" s="12">
        <v>45.168999999999997</v>
      </c>
      <c r="E3761" s="9" t="str">
        <f t="shared" ref="E3761:E3824" si="274">IF(A3761=A3762,"",AVERAGE(C3738:C3761))</f>
        <v/>
      </c>
      <c r="F3761" s="9" t="str">
        <f t="shared" ref="F3761:F3824" si="275">IF(A3761=A3762,"",AVERAGE(D3738:D3761))</f>
        <v/>
      </c>
      <c r="G3761" s="9" t="str">
        <f t="shared" ref="G3761:G3824" si="276">IF(A3761=A3762,"",E3761-F3761)</f>
        <v/>
      </c>
      <c r="H3761" s="13">
        <v>-5</v>
      </c>
      <c r="I3761" s="13" t="str">
        <f t="shared" si="272"/>
        <v/>
      </c>
      <c r="J3761" s="13" t="str">
        <f t="shared" si="273"/>
        <v/>
      </c>
      <c r="K3761" s="13">
        <v>-5</v>
      </c>
      <c r="P3761" s="5"/>
    </row>
    <row r="3762" spans="1:16" hidden="1" x14ac:dyDescent="0.25">
      <c r="A3762" s="7">
        <v>40699</v>
      </c>
      <c r="B3762" s="8">
        <v>1800</v>
      </c>
      <c r="C3762" s="11">
        <v>52.64</v>
      </c>
      <c r="D3762" s="12">
        <v>43.502000000000002</v>
      </c>
      <c r="E3762" s="9" t="str">
        <f t="shared" si="274"/>
        <v/>
      </c>
      <c r="F3762" s="9" t="str">
        <f t="shared" si="275"/>
        <v/>
      </c>
      <c r="G3762" s="9" t="str">
        <f t="shared" si="276"/>
        <v/>
      </c>
      <c r="H3762" s="13">
        <v>-5</v>
      </c>
      <c r="I3762" s="13" t="str">
        <f t="shared" si="272"/>
        <v/>
      </c>
      <c r="J3762" s="13" t="str">
        <f t="shared" si="273"/>
        <v/>
      </c>
      <c r="K3762" s="13">
        <v>-5</v>
      </c>
      <c r="P3762" s="6"/>
    </row>
    <row r="3763" spans="1:16" hidden="1" x14ac:dyDescent="0.25">
      <c r="A3763" s="7">
        <v>40699</v>
      </c>
      <c r="B3763" s="8">
        <v>1900</v>
      </c>
      <c r="C3763" s="11">
        <v>53.67</v>
      </c>
      <c r="D3763" s="12">
        <v>42.329000000000001</v>
      </c>
      <c r="E3763" s="9" t="str">
        <f t="shared" si="274"/>
        <v/>
      </c>
      <c r="F3763" s="9" t="str">
        <f t="shared" si="275"/>
        <v/>
      </c>
      <c r="G3763" s="9" t="str">
        <f t="shared" si="276"/>
        <v/>
      </c>
      <c r="H3763" s="13">
        <v>-5</v>
      </c>
      <c r="I3763" s="13" t="str">
        <f t="shared" si="272"/>
        <v/>
      </c>
      <c r="J3763" s="13" t="str">
        <f t="shared" si="273"/>
        <v/>
      </c>
      <c r="K3763" s="13">
        <v>-5</v>
      </c>
      <c r="P3763" s="5"/>
    </row>
    <row r="3764" spans="1:16" hidden="1" x14ac:dyDescent="0.25">
      <c r="A3764" s="7">
        <v>40699</v>
      </c>
      <c r="B3764" s="8">
        <v>2000</v>
      </c>
      <c r="C3764" s="11">
        <v>53.74</v>
      </c>
      <c r="D3764" s="12">
        <v>45.406999999999996</v>
      </c>
      <c r="E3764" s="9" t="str">
        <f t="shared" si="274"/>
        <v/>
      </c>
      <c r="F3764" s="9" t="str">
        <f t="shared" si="275"/>
        <v/>
      </c>
      <c r="G3764" s="9" t="str">
        <f t="shared" si="276"/>
        <v/>
      </c>
      <c r="H3764" s="13">
        <v>-5</v>
      </c>
      <c r="I3764" s="13" t="str">
        <f t="shared" si="272"/>
        <v/>
      </c>
      <c r="J3764" s="13" t="str">
        <f t="shared" si="273"/>
        <v/>
      </c>
      <c r="K3764" s="13">
        <v>-5</v>
      </c>
      <c r="P3764" s="6"/>
    </row>
    <row r="3765" spans="1:16" hidden="1" x14ac:dyDescent="0.25">
      <c r="A3765" s="7">
        <v>40699</v>
      </c>
      <c r="B3765" s="8">
        <v>2100</v>
      </c>
      <c r="C3765" s="11">
        <v>53.83</v>
      </c>
      <c r="D3765" s="12">
        <v>22.542999999999999</v>
      </c>
      <c r="E3765" s="9" t="str">
        <f t="shared" si="274"/>
        <v/>
      </c>
      <c r="F3765" s="9" t="str">
        <f t="shared" si="275"/>
        <v/>
      </c>
      <c r="G3765" s="9" t="str">
        <f t="shared" si="276"/>
        <v/>
      </c>
      <c r="H3765" s="13">
        <v>-5</v>
      </c>
      <c r="I3765" s="13" t="str">
        <f t="shared" si="272"/>
        <v/>
      </c>
      <c r="J3765" s="13" t="str">
        <f t="shared" si="273"/>
        <v/>
      </c>
      <c r="K3765" s="13">
        <v>-5</v>
      </c>
      <c r="P3765" s="5"/>
    </row>
    <row r="3766" spans="1:16" hidden="1" x14ac:dyDescent="0.25">
      <c r="A3766" s="7">
        <v>40699</v>
      </c>
      <c r="B3766" s="8">
        <v>2200</v>
      </c>
      <c r="C3766" s="11">
        <v>56.03</v>
      </c>
      <c r="D3766" s="12">
        <v>56.031999999999996</v>
      </c>
      <c r="E3766" s="9" t="str">
        <f t="shared" si="274"/>
        <v/>
      </c>
      <c r="F3766" s="9" t="str">
        <f t="shared" si="275"/>
        <v/>
      </c>
      <c r="G3766" s="9" t="str">
        <f t="shared" si="276"/>
        <v/>
      </c>
      <c r="H3766" s="13">
        <v>-5</v>
      </c>
      <c r="I3766" s="13" t="str">
        <f t="shared" si="272"/>
        <v/>
      </c>
      <c r="J3766" s="13" t="str">
        <f t="shared" si="273"/>
        <v/>
      </c>
      <c r="K3766" s="13">
        <v>-5</v>
      </c>
      <c r="P3766" s="6"/>
    </row>
    <row r="3767" spans="1:16" hidden="1" x14ac:dyDescent="0.25">
      <c r="A3767" s="7">
        <v>40699</v>
      </c>
      <c r="B3767" s="8">
        <v>2300</v>
      </c>
      <c r="C3767" s="11">
        <v>51.03</v>
      </c>
      <c r="D3767" s="12">
        <v>43.552</v>
      </c>
      <c r="E3767" s="9">
        <f t="shared" si="274"/>
        <v>48.686666666666667</v>
      </c>
      <c r="F3767" s="9">
        <f t="shared" si="275"/>
        <v>31.278458333333333</v>
      </c>
      <c r="G3767" s="9">
        <f t="shared" si="276"/>
        <v>17.408208333333334</v>
      </c>
      <c r="H3767" s="13">
        <v>-5</v>
      </c>
      <c r="I3767" s="13">
        <f t="shared" si="272"/>
        <v>22.408208333333334</v>
      </c>
      <c r="J3767" s="13">
        <f t="shared" si="273"/>
        <v>5377.97</v>
      </c>
      <c r="K3767" s="13">
        <v>-5</v>
      </c>
      <c r="P3767" s="5"/>
    </row>
    <row r="3768" spans="1:16" hidden="1" x14ac:dyDescent="0.25">
      <c r="A3768" s="7">
        <v>40700</v>
      </c>
      <c r="B3768" s="8">
        <v>0</v>
      </c>
      <c r="C3768" s="11">
        <v>48.53</v>
      </c>
      <c r="D3768" s="12">
        <v>25.186</v>
      </c>
      <c r="E3768" s="9" t="str">
        <f t="shared" si="274"/>
        <v/>
      </c>
      <c r="F3768" s="9" t="str">
        <f t="shared" si="275"/>
        <v/>
      </c>
      <c r="G3768" s="9" t="str">
        <f t="shared" si="276"/>
        <v/>
      </c>
      <c r="H3768" s="13">
        <v>-5</v>
      </c>
      <c r="I3768" s="13" t="str">
        <f t="shared" si="272"/>
        <v/>
      </c>
      <c r="J3768" s="13" t="str">
        <f t="shared" si="273"/>
        <v/>
      </c>
      <c r="K3768" s="13">
        <v>-5</v>
      </c>
      <c r="P3768" s="6"/>
    </row>
    <row r="3769" spans="1:16" hidden="1" x14ac:dyDescent="0.25">
      <c r="A3769" s="7">
        <v>40700</v>
      </c>
      <c r="B3769" s="8">
        <v>100</v>
      </c>
      <c r="C3769" s="11">
        <v>44.88</v>
      </c>
      <c r="D3769" s="12">
        <v>25.646999999999998</v>
      </c>
      <c r="E3769" s="9" t="str">
        <f t="shared" si="274"/>
        <v/>
      </c>
      <c r="F3769" s="9" t="str">
        <f t="shared" si="275"/>
        <v/>
      </c>
      <c r="G3769" s="9" t="str">
        <f t="shared" si="276"/>
        <v/>
      </c>
      <c r="H3769" s="13">
        <v>-5</v>
      </c>
      <c r="I3769" s="13" t="str">
        <f t="shared" ref="I3769:I3832" si="277">IF(A3769=A3770,"",MAX(G3769-H3769,0))</f>
        <v/>
      </c>
      <c r="J3769" s="13" t="str">
        <f t="shared" ref="J3769:J3832" si="278">IF(A3769=A3770,"",I3769*10*24)</f>
        <v/>
      </c>
      <c r="K3769" s="13">
        <v>-5</v>
      </c>
      <c r="P3769" s="5"/>
    </row>
    <row r="3770" spans="1:16" hidden="1" x14ac:dyDescent="0.25">
      <c r="A3770" s="7">
        <v>40700</v>
      </c>
      <c r="B3770" s="8">
        <v>200</v>
      </c>
      <c r="C3770" s="11">
        <v>42.43</v>
      </c>
      <c r="D3770" s="12">
        <v>10.839</v>
      </c>
      <c r="E3770" s="9" t="str">
        <f t="shared" si="274"/>
        <v/>
      </c>
      <c r="F3770" s="9" t="str">
        <f t="shared" si="275"/>
        <v/>
      </c>
      <c r="G3770" s="9" t="str">
        <f t="shared" si="276"/>
        <v/>
      </c>
      <c r="H3770" s="13">
        <v>-5</v>
      </c>
      <c r="I3770" s="13" t="str">
        <f t="shared" si="277"/>
        <v/>
      </c>
      <c r="J3770" s="13" t="str">
        <f t="shared" si="278"/>
        <v/>
      </c>
      <c r="K3770" s="13">
        <v>-5</v>
      </c>
      <c r="P3770" s="6"/>
    </row>
    <row r="3771" spans="1:16" hidden="1" x14ac:dyDescent="0.25">
      <c r="A3771" s="7">
        <v>40700</v>
      </c>
      <c r="B3771" s="8">
        <v>300</v>
      </c>
      <c r="C3771" s="11">
        <v>41.15</v>
      </c>
      <c r="D3771" s="12">
        <v>10.545</v>
      </c>
      <c r="E3771" s="9" t="str">
        <f t="shared" si="274"/>
        <v/>
      </c>
      <c r="F3771" s="9" t="str">
        <f t="shared" si="275"/>
        <v/>
      </c>
      <c r="G3771" s="9" t="str">
        <f t="shared" si="276"/>
        <v/>
      </c>
      <c r="H3771" s="13">
        <v>-5</v>
      </c>
      <c r="I3771" s="13" t="str">
        <f t="shared" si="277"/>
        <v/>
      </c>
      <c r="J3771" s="13" t="str">
        <f t="shared" si="278"/>
        <v/>
      </c>
      <c r="K3771" s="13">
        <v>-5</v>
      </c>
      <c r="P3771" s="5"/>
    </row>
    <row r="3772" spans="1:16" hidden="1" x14ac:dyDescent="0.25">
      <c r="A3772" s="7">
        <v>40700</v>
      </c>
      <c r="B3772" s="8">
        <v>400</v>
      </c>
      <c r="C3772" s="11">
        <v>42.07</v>
      </c>
      <c r="D3772" s="12">
        <v>10.603</v>
      </c>
      <c r="E3772" s="9" t="str">
        <f t="shared" si="274"/>
        <v/>
      </c>
      <c r="F3772" s="9" t="str">
        <f t="shared" si="275"/>
        <v/>
      </c>
      <c r="G3772" s="9" t="str">
        <f t="shared" si="276"/>
        <v/>
      </c>
      <c r="H3772" s="13">
        <v>-5</v>
      </c>
      <c r="I3772" s="13" t="str">
        <f t="shared" si="277"/>
        <v/>
      </c>
      <c r="J3772" s="13" t="str">
        <f t="shared" si="278"/>
        <v/>
      </c>
      <c r="K3772" s="13">
        <v>-5</v>
      </c>
      <c r="P3772" s="6"/>
    </row>
    <row r="3773" spans="1:16" hidden="1" x14ac:dyDescent="0.25">
      <c r="A3773" s="7">
        <v>40700</v>
      </c>
      <c r="B3773" s="8">
        <v>500</v>
      </c>
      <c r="C3773" s="11">
        <v>46.21</v>
      </c>
      <c r="D3773" s="12">
        <v>10.871</v>
      </c>
      <c r="E3773" s="9" t="str">
        <f t="shared" si="274"/>
        <v/>
      </c>
      <c r="F3773" s="9" t="str">
        <f t="shared" si="275"/>
        <v/>
      </c>
      <c r="G3773" s="9" t="str">
        <f t="shared" si="276"/>
        <v/>
      </c>
      <c r="H3773" s="13">
        <v>-5</v>
      </c>
      <c r="I3773" s="13" t="str">
        <f t="shared" si="277"/>
        <v/>
      </c>
      <c r="J3773" s="13" t="str">
        <f t="shared" si="278"/>
        <v/>
      </c>
      <c r="K3773" s="13">
        <v>-5</v>
      </c>
      <c r="P3773" s="5"/>
    </row>
    <row r="3774" spans="1:16" hidden="1" x14ac:dyDescent="0.25">
      <c r="A3774" s="7">
        <v>40700</v>
      </c>
      <c r="B3774" s="8">
        <v>600</v>
      </c>
      <c r="C3774" s="11">
        <v>52.54</v>
      </c>
      <c r="D3774" s="12">
        <v>46.206000000000003</v>
      </c>
      <c r="E3774" s="9" t="str">
        <f t="shared" si="274"/>
        <v/>
      </c>
      <c r="F3774" s="9" t="str">
        <f t="shared" si="275"/>
        <v/>
      </c>
      <c r="G3774" s="9" t="str">
        <f t="shared" si="276"/>
        <v/>
      </c>
      <c r="H3774" s="13">
        <v>-5</v>
      </c>
      <c r="I3774" s="13" t="str">
        <f t="shared" si="277"/>
        <v/>
      </c>
      <c r="J3774" s="13" t="str">
        <f t="shared" si="278"/>
        <v/>
      </c>
      <c r="K3774" s="13">
        <v>-5</v>
      </c>
      <c r="P3774" s="6"/>
    </row>
    <row r="3775" spans="1:16" hidden="1" x14ac:dyDescent="0.25">
      <c r="A3775" s="7">
        <v>40700</v>
      </c>
      <c r="B3775" s="8">
        <v>700</v>
      </c>
      <c r="C3775" s="11">
        <v>65.48</v>
      </c>
      <c r="D3775" s="12">
        <v>65.474999999999994</v>
      </c>
      <c r="E3775" s="9" t="str">
        <f t="shared" si="274"/>
        <v/>
      </c>
      <c r="F3775" s="9" t="str">
        <f t="shared" si="275"/>
        <v/>
      </c>
      <c r="G3775" s="9" t="str">
        <f t="shared" si="276"/>
        <v/>
      </c>
      <c r="H3775" s="13">
        <v>-5</v>
      </c>
      <c r="I3775" s="13" t="str">
        <f t="shared" si="277"/>
        <v/>
      </c>
      <c r="J3775" s="13" t="str">
        <f t="shared" si="278"/>
        <v/>
      </c>
      <c r="K3775" s="13">
        <v>-5</v>
      </c>
      <c r="P3775" s="5"/>
    </row>
    <row r="3776" spans="1:16" hidden="1" x14ac:dyDescent="0.25">
      <c r="A3776" s="7">
        <v>40700</v>
      </c>
      <c r="B3776" s="8">
        <v>800</v>
      </c>
      <c r="C3776" s="11">
        <v>67.91</v>
      </c>
      <c r="D3776" s="12">
        <v>67.909000000000006</v>
      </c>
      <c r="E3776" s="9" t="str">
        <f t="shared" si="274"/>
        <v/>
      </c>
      <c r="F3776" s="9" t="str">
        <f t="shared" si="275"/>
        <v/>
      </c>
      <c r="G3776" s="9" t="str">
        <f t="shared" si="276"/>
        <v/>
      </c>
      <c r="H3776" s="13">
        <v>-5</v>
      </c>
      <c r="I3776" s="13" t="str">
        <f t="shared" si="277"/>
        <v/>
      </c>
      <c r="J3776" s="13" t="str">
        <f t="shared" si="278"/>
        <v/>
      </c>
      <c r="K3776" s="13">
        <v>-5</v>
      </c>
      <c r="P3776" s="6"/>
    </row>
    <row r="3777" spans="1:16" hidden="1" x14ac:dyDescent="0.25">
      <c r="A3777" s="7">
        <v>40700</v>
      </c>
      <c r="B3777" s="8">
        <v>900</v>
      </c>
      <c r="C3777" s="11">
        <v>68.08</v>
      </c>
      <c r="D3777" s="12">
        <v>68.081999999999994</v>
      </c>
      <c r="E3777" s="9" t="str">
        <f t="shared" si="274"/>
        <v/>
      </c>
      <c r="F3777" s="9" t="str">
        <f t="shared" si="275"/>
        <v/>
      </c>
      <c r="G3777" s="9" t="str">
        <f t="shared" si="276"/>
        <v/>
      </c>
      <c r="H3777" s="13">
        <v>-5</v>
      </c>
      <c r="I3777" s="13" t="str">
        <f t="shared" si="277"/>
        <v/>
      </c>
      <c r="J3777" s="13" t="str">
        <f t="shared" si="278"/>
        <v/>
      </c>
      <c r="K3777" s="13">
        <v>-5</v>
      </c>
      <c r="P3777" s="5"/>
    </row>
    <row r="3778" spans="1:16" hidden="1" x14ac:dyDescent="0.25">
      <c r="A3778" s="7">
        <v>40700</v>
      </c>
      <c r="B3778" s="8">
        <v>1000</v>
      </c>
      <c r="C3778" s="11">
        <v>67.98</v>
      </c>
      <c r="D3778" s="12">
        <v>67.977999999999994</v>
      </c>
      <c r="E3778" s="9" t="str">
        <f t="shared" si="274"/>
        <v/>
      </c>
      <c r="F3778" s="9" t="str">
        <f t="shared" si="275"/>
        <v/>
      </c>
      <c r="G3778" s="9" t="str">
        <f t="shared" si="276"/>
        <v/>
      </c>
      <c r="H3778" s="13">
        <v>-5</v>
      </c>
      <c r="I3778" s="13" t="str">
        <f t="shared" si="277"/>
        <v/>
      </c>
      <c r="J3778" s="13" t="str">
        <f t="shared" si="278"/>
        <v/>
      </c>
      <c r="K3778" s="13">
        <v>-5</v>
      </c>
      <c r="P3778" s="6"/>
    </row>
    <row r="3779" spans="1:16" hidden="1" x14ac:dyDescent="0.25">
      <c r="A3779" s="7">
        <v>40700</v>
      </c>
      <c r="B3779" s="8">
        <v>1100</v>
      </c>
      <c r="C3779" s="11">
        <v>69.41</v>
      </c>
      <c r="D3779" s="12">
        <v>69.412999999999997</v>
      </c>
      <c r="E3779" s="9" t="str">
        <f t="shared" si="274"/>
        <v/>
      </c>
      <c r="F3779" s="9" t="str">
        <f t="shared" si="275"/>
        <v/>
      </c>
      <c r="G3779" s="9" t="str">
        <f t="shared" si="276"/>
        <v/>
      </c>
      <c r="H3779" s="13">
        <v>-5</v>
      </c>
      <c r="I3779" s="13" t="str">
        <f t="shared" si="277"/>
        <v/>
      </c>
      <c r="J3779" s="13" t="str">
        <f t="shared" si="278"/>
        <v/>
      </c>
      <c r="K3779" s="13">
        <v>-5</v>
      </c>
      <c r="P3779" s="5"/>
    </row>
    <row r="3780" spans="1:16" hidden="1" x14ac:dyDescent="0.25">
      <c r="A3780" s="7">
        <v>40700</v>
      </c>
      <c r="B3780" s="8">
        <v>1200</v>
      </c>
      <c r="C3780" s="11">
        <v>68.599999999999994</v>
      </c>
      <c r="D3780" s="12">
        <v>68.599000000000004</v>
      </c>
      <c r="E3780" s="9" t="str">
        <f t="shared" si="274"/>
        <v/>
      </c>
      <c r="F3780" s="9" t="str">
        <f t="shared" si="275"/>
        <v/>
      </c>
      <c r="G3780" s="9" t="str">
        <f t="shared" si="276"/>
        <v/>
      </c>
      <c r="H3780" s="13">
        <v>-5</v>
      </c>
      <c r="I3780" s="13" t="str">
        <f t="shared" si="277"/>
        <v/>
      </c>
      <c r="J3780" s="13" t="str">
        <f t="shared" si="278"/>
        <v/>
      </c>
      <c r="K3780" s="13">
        <v>-5</v>
      </c>
      <c r="P3780" s="6"/>
    </row>
    <row r="3781" spans="1:16" hidden="1" x14ac:dyDescent="0.25">
      <c r="A3781" s="7">
        <v>40700</v>
      </c>
      <c r="B3781" s="8">
        <v>1300</v>
      </c>
      <c r="C3781" s="11">
        <v>68.62</v>
      </c>
      <c r="D3781" s="12">
        <v>68.623000000000005</v>
      </c>
      <c r="E3781" s="9" t="str">
        <f t="shared" si="274"/>
        <v/>
      </c>
      <c r="F3781" s="9" t="str">
        <f t="shared" si="275"/>
        <v/>
      </c>
      <c r="G3781" s="9" t="str">
        <f t="shared" si="276"/>
        <v/>
      </c>
      <c r="H3781" s="13">
        <v>-5</v>
      </c>
      <c r="I3781" s="13" t="str">
        <f t="shared" si="277"/>
        <v/>
      </c>
      <c r="J3781" s="13" t="str">
        <f t="shared" si="278"/>
        <v/>
      </c>
      <c r="K3781" s="13">
        <v>-5</v>
      </c>
      <c r="P3781" s="5"/>
    </row>
    <row r="3782" spans="1:16" hidden="1" x14ac:dyDescent="0.25">
      <c r="A3782" s="7">
        <v>40700</v>
      </c>
      <c r="B3782" s="8">
        <v>1400</v>
      </c>
      <c r="C3782" s="11">
        <v>68.91</v>
      </c>
      <c r="D3782" s="12">
        <v>68.912999999999997</v>
      </c>
      <c r="E3782" s="9" t="str">
        <f t="shared" si="274"/>
        <v/>
      </c>
      <c r="F3782" s="9" t="str">
        <f t="shared" si="275"/>
        <v/>
      </c>
      <c r="G3782" s="9" t="str">
        <f t="shared" si="276"/>
        <v/>
      </c>
      <c r="H3782" s="13">
        <v>-5</v>
      </c>
      <c r="I3782" s="13" t="str">
        <f t="shared" si="277"/>
        <v/>
      </c>
      <c r="J3782" s="13" t="str">
        <f t="shared" si="278"/>
        <v/>
      </c>
      <c r="K3782" s="13">
        <v>-5</v>
      </c>
      <c r="P3782" s="6"/>
    </row>
    <row r="3783" spans="1:16" hidden="1" x14ac:dyDescent="0.25">
      <c r="A3783" s="7">
        <v>40700</v>
      </c>
      <c r="B3783" s="8">
        <v>1500</v>
      </c>
      <c r="C3783" s="11">
        <v>65.69</v>
      </c>
      <c r="D3783" s="12">
        <v>65.685000000000002</v>
      </c>
      <c r="E3783" s="9" t="str">
        <f t="shared" si="274"/>
        <v/>
      </c>
      <c r="F3783" s="9" t="str">
        <f t="shared" si="275"/>
        <v/>
      </c>
      <c r="G3783" s="9" t="str">
        <f t="shared" si="276"/>
        <v/>
      </c>
      <c r="H3783" s="13">
        <v>-5</v>
      </c>
      <c r="I3783" s="13" t="str">
        <f t="shared" si="277"/>
        <v/>
      </c>
      <c r="J3783" s="13" t="str">
        <f t="shared" si="278"/>
        <v/>
      </c>
      <c r="K3783" s="13">
        <v>-5</v>
      </c>
      <c r="P3783" s="5"/>
    </row>
    <row r="3784" spans="1:16" hidden="1" x14ac:dyDescent="0.25">
      <c r="A3784" s="7">
        <v>40700</v>
      </c>
      <c r="B3784" s="8">
        <v>1600</v>
      </c>
      <c r="C3784" s="11">
        <v>64.930000000000007</v>
      </c>
      <c r="D3784" s="12">
        <v>63.276000000000003</v>
      </c>
      <c r="E3784" s="9" t="str">
        <f t="shared" si="274"/>
        <v/>
      </c>
      <c r="F3784" s="9" t="str">
        <f t="shared" si="275"/>
        <v/>
      </c>
      <c r="G3784" s="9" t="str">
        <f t="shared" si="276"/>
        <v/>
      </c>
      <c r="H3784" s="13">
        <v>-5</v>
      </c>
      <c r="I3784" s="13" t="str">
        <f t="shared" si="277"/>
        <v/>
      </c>
      <c r="J3784" s="13" t="str">
        <f t="shared" si="278"/>
        <v/>
      </c>
      <c r="K3784" s="13">
        <v>-5</v>
      </c>
      <c r="P3784" s="6"/>
    </row>
    <row r="3785" spans="1:16" hidden="1" x14ac:dyDescent="0.25">
      <c r="A3785" s="7">
        <v>40700</v>
      </c>
      <c r="B3785" s="8">
        <v>1700</v>
      </c>
      <c r="C3785" s="11">
        <v>68.08</v>
      </c>
      <c r="D3785" s="12">
        <v>65</v>
      </c>
      <c r="E3785" s="9" t="str">
        <f t="shared" si="274"/>
        <v/>
      </c>
      <c r="F3785" s="9" t="str">
        <f t="shared" si="275"/>
        <v/>
      </c>
      <c r="G3785" s="9" t="str">
        <f t="shared" si="276"/>
        <v/>
      </c>
      <c r="H3785" s="13">
        <v>-5</v>
      </c>
      <c r="I3785" s="13" t="str">
        <f t="shared" si="277"/>
        <v/>
      </c>
      <c r="J3785" s="13" t="str">
        <f t="shared" si="278"/>
        <v/>
      </c>
      <c r="K3785" s="13">
        <v>-5</v>
      </c>
      <c r="P3785" s="5"/>
    </row>
    <row r="3786" spans="1:16" hidden="1" x14ac:dyDescent="0.25">
      <c r="A3786" s="7">
        <v>40700</v>
      </c>
      <c r="B3786" s="8">
        <v>1800</v>
      </c>
      <c r="C3786" s="11">
        <v>69.03</v>
      </c>
      <c r="D3786" s="12">
        <v>62.929000000000002</v>
      </c>
      <c r="E3786" s="9" t="str">
        <f t="shared" si="274"/>
        <v/>
      </c>
      <c r="F3786" s="9" t="str">
        <f t="shared" si="275"/>
        <v/>
      </c>
      <c r="G3786" s="9" t="str">
        <f t="shared" si="276"/>
        <v/>
      </c>
      <c r="H3786" s="13">
        <v>-5</v>
      </c>
      <c r="I3786" s="13" t="str">
        <f t="shared" si="277"/>
        <v/>
      </c>
      <c r="J3786" s="13" t="str">
        <f t="shared" si="278"/>
        <v/>
      </c>
      <c r="K3786" s="13">
        <v>-5</v>
      </c>
      <c r="P3786" s="6"/>
    </row>
    <row r="3787" spans="1:16" hidden="1" x14ac:dyDescent="0.25">
      <c r="A3787" s="7">
        <v>40700</v>
      </c>
      <c r="B3787" s="8">
        <v>1900</v>
      </c>
      <c r="C3787" s="11">
        <v>67.95</v>
      </c>
      <c r="D3787" s="12">
        <v>59.314999999999998</v>
      </c>
      <c r="E3787" s="9" t="str">
        <f t="shared" si="274"/>
        <v/>
      </c>
      <c r="F3787" s="9" t="str">
        <f t="shared" si="275"/>
        <v/>
      </c>
      <c r="G3787" s="9" t="str">
        <f t="shared" si="276"/>
        <v/>
      </c>
      <c r="H3787" s="13">
        <v>-5</v>
      </c>
      <c r="I3787" s="13" t="str">
        <f t="shared" si="277"/>
        <v/>
      </c>
      <c r="J3787" s="13" t="str">
        <f t="shared" si="278"/>
        <v/>
      </c>
      <c r="K3787" s="13">
        <v>-5</v>
      </c>
      <c r="P3787" s="5"/>
    </row>
    <row r="3788" spans="1:16" hidden="1" x14ac:dyDescent="0.25">
      <c r="A3788" s="7">
        <v>40700</v>
      </c>
      <c r="B3788" s="8">
        <v>2000</v>
      </c>
      <c r="C3788" s="11">
        <v>67.02</v>
      </c>
      <c r="D3788" s="12">
        <v>55.131999999999998</v>
      </c>
      <c r="E3788" s="9" t="str">
        <f t="shared" si="274"/>
        <v/>
      </c>
      <c r="F3788" s="9" t="str">
        <f t="shared" si="275"/>
        <v/>
      </c>
      <c r="G3788" s="9" t="str">
        <f t="shared" si="276"/>
        <v/>
      </c>
      <c r="H3788" s="13">
        <v>-5</v>
      </c>
      <c r="I3788" s="13" t="str">
        <f t="shared" si="277"/>
        <v/>
      </c>
      <c r="J3788" s="13" t="str">
        <f t="shared" si="278"/>
        <v/>
      </c>
      <c r="K3788" s="13">
        <v>-5</v>
      </c>
      <c r="P3788" s="6"/>
    </row>
    <row r="3789" spans="1:16" hidden="1" x14ac:dyDescent="0.25">
      <c r="A3789" s="7">
        <v>40700</v>
      </c>
      <c r="B3789" s="8">
        <v>2100</v>
      </c>
      <c r="C3789" s="11">
        <v>67.81</v>
      </c>
      <c r="D3789" s="12">
        <v>52.927</v>
      </c>
      <c r="E3789" s="9" t="str">
        <f t="shared" si="274"/>
        <v/>
      </c>
      <c r="F3789" s="9" t="str">
        <f t="shared" si="275"/>
        <v/>
      </c>
      <c r="G3789" s="9" t="str">
        <f t="shared" si="276"/>
        <v/>
      </c>
      <c r="H3789" s="13">
        <v>-5</v>
      </c>
      <c r="I3789" s="13" t="str">
        <f t="shared" si="277"/>
        <v/>
      </c>
      <c r="J3789" s="13" t="str">
        <f t="shared" si="278"/>
        <v/>
      </c>
      <c r="K3789" s="13">
        <v>-5</v>
      </c>
      <c r="P3789" s="5"/>
    </row>
    <row r="3790" spans="1:16" hidden="1" x14ac:dyDescent="0.25">
      <c r="A3790" s="7">
        <v>40700</v>
      </c>
      <c r="B3790" s="8">
        <v>2200</v>
      </c>
      <c r="C3790" s="11">
        <v>63.1</v>
      </c>
      <c r="D3790" s="12">
        <v>59.344999999999999</v>
      </c>
      <c r="E3790" s="9" t="str">
        <f t="shared" si="274"/>
        <v/>
      </c>
      <c r="F3790" s="9" t="str">
        <f t="shared" si="275"/>
        <v/>
      </c>
      <c r="G3790" s="9" t="str">
        <f t="shared" si="276"/>
        <v/>
      </c>
      <c r="H3790" s="13">
        <v>-5</v>
      </c>
      <c r="I3790" s="13" t="str">
        <f t="shared" si="277"/>
        <v/>
      </c>
      <c r="J3790" s="13" t="str">
        <f t="shared" si="278"/>
        <v/>
      </c>
      <c r="K3790" s="13">
        <v>-5</v>
      </c>
      <c r="P3790" s="6"/>
    </row>
    <row r="3791" spans="1:16" hidden="1" x14ac:dyDescent="0.25">
      <c r="A3791" s="7">
        <v>40700</v>
      </c>
      <c r="B3791" s="8">
        <v>2300</v>
      </c>
      <c r="C3791" s="11">
        <v>53.12</v>
      </c>
      <c r="D3791" s="12">
        <v>53.119</v>
      </c>
      <c r="E3791" s="9">
        <f t="shared" si="274"/>
        <v>60.39708333333332</v>
      </c>
      <c r="F3791" s="9">
        <f t="shared" si="275"/>
        <v>50.900708333333334</v>
      </c>
      <c r="G3791" s="9">
        <f t="shared" si="276"/>
        <v>9.4963749999999862</v>
      </c>
      <c r="H3791" s="13">
        <v>-5</v>
      </c>
      <c r="I3791" s="13">
        <f t="shared" si="277"/>
        <v>14.496374999999986</v>
      </c>
      <c r="J3791" s="13">
        <f t="shared" si="278"/>
        <v>3479.1299999999965</v>
      </c>
      <c r="K3791" s="13">
        <v>-5</v>
      </c>
      <c r="P3791" s="5"/>
    </row>
    <row r="3792" spans="1:16" hidden="1" x14ac:dyDescent="0.25">
      <c r="A3792" s="7">
        <v>40701</v>
      </c>
      <c r="B3792" s="8">
        <v>0</v>
      </c>
      <c r="C3792" s="11">
        <v>50.83</v>
      </c>
      <c r="D3792" s="12">
        <v>46.537999999999997</v>
      </c>
      <c r="E3792" s="9" t="str">
        <f t="shared" si="274"/>
        <v/>
      </c>
      <c r="F3792" s="9" t="str">
        <f t="shared" si="275"/>
        <v/>
      </c>
      <c r="G3792" s="9" t="str">
        <f t="shared" si="276"/>
        <v/>
      </c>
      <c r="H3792" s="13">
        <v>-5</v>
      </c>
      <c r="I3792" s="13" t="str">
        <f t="shared" si="277"/>
        <v/>
      </c>
      <c r="J3792" s="13" t="str">
        <f t="shared" si="278"/>
        <v/>
      </c>
      <c r="K3792" s="13">
        <v>-5</v>
      </c>
      <c r="P3792" s="6"/>
    </row>
    <row r="3793" spans="1:16" hidden="1" x14ac:dyDescent="0.25">
      <c r="A3793" s="7">
        <v>40701</v>
      </c>
      <c r="B3793" s="8">
        <v>100</v>
      </c>
      <c r="C3793" s="11">
        <v>48.89</v>
      </c>
      <c r="D3793" s="12">
        <v>41.322000000000003</v>
      </c>
      <c r="E3793" s="9" t="str">
        <f t="shared" si="274"/>
        <v/>
      </c>
      <c r="F3793" s="9" t="str">
        <f t="shared" si="275"/>
        <v/>
      </c>
      <c r="G3793" s="9" t="str">
        <f t="shared" si="276"/>
        <v/>
      </c>
      <c r="H3793" s="13">
        <v>-5</v>
      </c>
      <c r="I3793" s="13" t="str">
        <f t="shared" si="277"/>
        <v/>
      </c>
      <c r="J3793" s="13" t="str">
        <f t="shared" si="278"/>
        <v/>
      </c>
      <c r="K3793" s="13">
        <v>-5</v>
      </c>
      <c r="P3793" s="5"/>
    </row>
    <row r="3794" spans="1:16" hidden="1" x14ac:dyDescent="0.25">
      <c r="A3794" s="7">
        <v>40701</v>
      </c>
      <c r="B3794" s="8">
        <v>200</v>
      </c>
      <c r="C3794" s="11">
        <v>48</v>
      </c>
      <c r="D3794" s="12">
        <v>36.283000000000001</v>
      </c>
      <c r="E3794" s="9" t="str">
        <f t="shared" si="274"/>
        <v/>
      </c>
      <c r="F3794" s="9" t="str">
        <f t="shared" si="275"/>
        <v/>
      </c>
      <c r="G3794" s="9" t="str">
        <f t="shared" si="276"/>
        <v/>
      </c>
      <c r="H3794" s="13">
        <v>-5</v>
      </c>
      <c r="I3794" s="13" t="str">
        <f t="shared" si="277"/>
        <v/>
      </c>
      <c r="J3794" s="13" t="str">
        <f t="shared" si="278"/>
        <v/>
      </c>
      <c r="K3794" s="13">
        <v>-5</v>
      </c>
      <c r="P3794" s="6"/>
    </row>
    <row r="3795" spans="1:16" hidden="1" x14ac:dyDescent="0.25">
      <c r="A3795" s="7">
        <v>40701</v>
      </c>
      <c r="B3795" s="8">
        <v>300</v>
      </c>
      <c r="C3795" s="11">
        <v>46.24</v>
      </c>
      <c r="D3795" s="12">
        <v>21.565999999999999</v>
      </c>
      <c r="E3795" s="9" t="str">
        <f t="shared" si="274"/>
        <v/>
      </c>
      <c r="F3795" s="9" t="str">
        <f t="shared" si="275"/>
        <v/>
      </c>
      <c r="G3795" s="9" t="str">
        <f t="shared" si="276"/>
        <v/>
      </c>
      <c r="H3795" s="13">
        <v>-5</v>
      </c>
      <c r="I3795" s="13" t="str">
        <f t="shared" si="277"/>
        <v/>
      </c>
      <c r="J3795" s="13" t="str">
        <f t="shared" si="278"/>
        <v/>
      </c>
      <c r="K3795" s="13">
        <v>-5</v>
      </c>
      <c r="P3795" s="5"/>
    </row>
    <row r="3796" spans="1:16" hidden="1" x14ac:dyDescent="0.25">
      <c r="A3796" s="7">
        <v>40701</v>
      </c>
      <c r="B3796" s="8">
        <v>400</v>
      </c>
      <c r="C3796" s="11">
        <v>47.32</v>
      </c>
      <c r="D3796" s="12">
        <v>18.667999999999999</v>
      </c>
      <c r="E3796" s="9" t="str">
        <f t="shared" si="274"/>
        <v/>
      </c>
      <c r="F3796" s="9" t="str">
        <f t="shared" si="275"/>
        <v/>
      </c>
      <c r="G3796" s="9" t="str">
        <f t="shared" si="276"/>
        <v/>
      </c>
      <c r="H3796" s="13">
        <v>-5</v>
      </c>
      <c r="I3796" s="13" t="str">
        <f t="shared" si="277"/>
        <v/>
      </c>
      <c r="J3796" s="13" t="str">
        <f t="shared" si="278"/>
        <v/>
      </c>
      <c r="K3796" s="13">
        <v>-5</v>
      </c>
      <c r="P3796" s="6"/>
    </row>
    <row r="3797" spans="1:16" hidden="1" x14ac:dyDescent="0.25">
      <c r="A3797" s="7">
        <v>40701</v>
      </c>
      <c r="B3797" s="8">
        <v>500</v>
      </c>
      <c r="C3797" s="11">
        <v>49.55</v>
      </c>
      <c r="D3797" s="12">
        <v>30.763000000000002</v>
      </c>
      <c r="E3797" s="9" t="str">
        <f t="shared" si="274"/>
        <v/>
      </c>
      <c r="F3797" s="9" t="str">
        <f t="shared" si="275"/>
        <v/>
      </c>
      <c r="G3797" s="9" t="str">
        <f t="shared" si="276"/>
        <v/>
      </c>
      <c r="H3797" s="13">
        <v>-5</v>
      </c>
      <c r="I3797" s="13" t="str">
        <f t="shared" si="277"/>
        <v/>
      </c>
      <c r="J3797" s="13" t="str">
        <f t="shared" si="278"/>
        <v/>
      </c>
      <c r="K3797" s="13">
        <v>-5</v>
      </c>
      <c r="P3797" s="5"/>
    </row>
    <row r="3798" spans="1:16" hidden="1" x14ac:dyDescent="0.25">
      <c r="A3798" s="7">
        <v>40701</v>
      </c>
      <c r="B3798" s="8">
        <v>600</v>
      </c>
      <c r="C3798" s="11">
        <v>53.59</v>
      </c>
      <c r="D3798" s="12">
        <v>41.889000000000003</v>
      </c>
      <c r="E3798" s="9" t="str">
        <f t="shared" si="274"/>
        <v/>
      </c>
      <c r="F3798" s="9" t="str">
        <f t="shared" si="275"/>
        <v/>
      </c>
      <c r="G3798" s="9" t="str">
        <f t="shared" si="276"/>
        <v/>
      </c>
      <c r="H3798" s="13">
        <v>-5</v>
      </c>
      <c r="I3798" s="13" t="str">
        <f t="shared" si="277"/>
        <v/>
      </c>
      <c r="J3798" s="13" t="str">
        <f t="shared" si="278"/>
        <v/>
      </c>
      <c r="K3798" s="13">
        <v>-5</v>
      </c>
      <c r="P3798" s="6"/>
    </row>
    <row r="3799" spans="1:16" hidden="1" x14ac:dyDescent="0.25">
      <c r="A3799" s="7">
        <v>40701</v>
      </c>
      <c r="B3799" s="8">
        <v>700</v>
      </c>
      <c r="C3799" s="11">
        <v>68.040000000000006</v>
      </c>
      <c r="D3799" s="12">
        <v>50.756999999999998</v>
      </c>
      <c r="E3799" s="9" t="str">
        <f t="shared" si="274"/>
        <v/>
      </c>
      <c r="F3799" s="9" t="str">
        <f t="shared" si="275"/>
        <v/>
      </c>
      <c r="G3799" s="9" t="str">
        <f t="shared" si="276"/>
        <v/>
      </c>
      <c r="H3799" s="13">
        <v>-5</v>
      </c>
      <c r="I3799" s="13" t="str">
        <f t="shared" si="277"/>
        <v/>
      </c>
      <c r="J3799" s="13" t="str">
        <f t="shared" si="278"/>
        <v/>
      </c>
      <c r="K3799" s="13">
        <v>-5</v>
      </c>
      <c r="P3799" s="5"/>
    </row>
    <row r="3800" spans="1:16" hidden="1" x14ac:dyDescent="0.25">
      <c r="A3800" s="7">
        <v>40701</v>
      </c>
      <c r="B3800" s="8">
        <v>800</v>
      </c>
      <c r="C3800" s="11">
        <v>69.510000000000005</v>
      </c>
      <c r="D3800" s="12">
        <v>61.475000000000001</v>
      </c>
      <c r="E3800" s="9" t="str">
        <f t="shared" si="274"/>
        <v/>
      </c>
      <c r="F3800" s="9" t="str">
        <f t="shared" si="275"/>
        <v/>
      </c>
      <c r="G3800" s="9" t="str">
        <f t="shared" si="276"/>
        <v/>
      </c>
      <c r="H3800" s="13">
        <v>-5</v>
      </c>
      <c r="I3800" s="13" t="str">
        <f t="shared" si="277"/>
        <v/>
      </c>
      <c r="J3800" s="13" t="str">
        <f t="shared" si="278"/>
        <v/>
      </c>
      <c r="K3800" s="13">
        <v>-5</v>
      </c>
      <c r="P3800" s="6"/>
    </row>
    <row r="3801" spans="1:16" hidden="1" x14ac:dyDescent="0.25">
      <c r="A3801" s="7">
        <v>40701</v>
      </c>
      <c r="B3801" s="8">
        <v>900</v>
      </c>
      <c r="C3801" s="11">
        <v>68.92</v>
      </c>
      <c r="D3801" s="12">
        <v>63.277999999999999</v>
      </c>
      <c r="E3801" s="9" t="str">
        <f t="shared" si="274"/>
        <v/>
      </c>
      <c r="F3801" s="9" t="str">
        <f t="shared" si="275"/>
        <v/>
      </c>
      <c r="G3801" s="9" t="str">
        <f t="shared" si="276"/>
        <v/>
      </c>
      <c r="H3801" s="13">
        <v>-5</v>
      </c>
      <c r="I3801" s="13" t="str">
        <f t="shared" si="277"/>
        <v/>
      </c>
      <c r="J3801" s="13" t="str">
        <f t="shared" si="278"/>
        <v/>
      </c>
      <c r="K3801" s="13">
        <v>-5</v>
      </c>
      <c r="P3801" s="5"/>
    </row>
    <row r="3802" spans="1:16" hidden="1" x14ac:dyDescent="0.25">
      <c r="A3802" s="7">
        <v>40701</v>
      </c>
      <c r="B3802" s="8">
        <v>1000</v>
      </c>
      <c r="C3802" s="11">
        <v>71.069999999999993</v>
      </c>
      <c r="D3802" s="12">
        <v>71.066999999999993</v>
      </c>
      <c r="E3802" s="9" t="str">
        <f t="shared" si="274"/>
        <v/>
      </c>
      <c r="F3802" s="9" t="str">
        <f t="shared" si="275"/>
        <v/>
      </c>
      <c r="G3802" s="9" t="str">
        <f t="shared" si="276"/>
        <v/>
      </c>
      <c r="H3802" s="13">
        <v>-5</v>
      </c>
      <c r="I3802" s="13" t="str">
        <f t="shared" si="277"/>
        <v/>
      </c>
      <c r="J3802" s="13" t="str">
        <f t="shared" si="278"/>
        <v/>
      </c>
      <c r="K3802" s="13">
        <v>-5</v>
      </c>
      <c r="P3802" s="6"/>
    </row>
    <row r="3803" spans="1:16" hidden="1" x14ac:dyDescent="0.25">
      <c r="A3803" s="7">
        <v>40701</v>
      </c>
      <c r="B3803" s="8">
        <v>1100</v>
      </c>
      <c r="C3803" s="11">
        <v>72.92</v>
      </c>
      <c r="D3803" s="12">
        <v>72.92</v>
      </c>
      <c r="E3803" s="9" t="str">
        <f t="shared" si="274"/>
        <v/>
      </c>
      <c r="F3803" s="9" t="str">
        <f t="shared" si="275"/>
        <v/>
      </c>
      <c r="G3803" s="9" t="str">
        <f t="shared" si="276"/>
        <v/>
      </c>
      <c r="H3803" s="13">
        <v>-5</v>
      </c>
      <c r="I3803" s="13" t="str">
        <f t="shared" si="277"/>
        <v/>
      </c>
      <c r="J3803" s="13" t="str">
        <f t="shared" si="278"/>
        <v/>
      </c>
      <c r="K3803" s="13">
        <v>-5</v>
      </c>
      <c r="P3803" s="5"/>
    </row>
    <row r="3804" spans="1:16" hidden="1" x14ac:dyDescent="0.25">
      <c r="A3804" s="7">
        <v>40701</v>
      </c>
      <c r="B3804" s="8">
        <v>1200</v>
      </c>
      <c r="C3804" s="11">
        <v>70.510000000000005</v>
      </c>
      <c r="D3804" s="12">
        <v>70.510000000000005</v>
      </c>
      <c r="E3804" s="9" t="str">
        <f t="shared" si="274"/>
        <v/>
      </c>
      <c r="F3804" s="9" t="str">
        <f t="shared" si="275"/>
        <v/>
      </c>
      <c r="G3804" s="9" t="str">
        <f t="shared" si="276"/>
        <v/>
      </c>
      <c r="H3804" s="13">
        <v>-5</v>
      </c>
      <c r="I3804" s="13" t="str">
        <f t="shared" si="277"/>
        <v/>
      </c>
      <c r="J3804" s="13" t="str">
        <f t="shared" si="278"/>
        <v/>
      </c>
      <c r="K3804" s="13">
        <v>-5</v>
      </c>
      <c r="P3804" s="6"/>
    </row>
    <row r="3805" spans="1:16" hidden="1" x14ac:dyDescent="0.25">
      <c r="A3805" s="7">
        <v>40701</v>
      </c>
      <c r="B3805" s="8">
        <v>1300</v>
      </c>
      <c r="C3805" s="11">
        <v>69.14</v>
      </c>
      <c r="D3805" s="12">
        <v>69.135999999999996</v>
      </c>
      <c r="E3805" s="9" t="str">
        <f t="shared" si="274"/>
        <v/>
      </c>
      <c r="F3805" s="9" t="str">
        <f t="shared" si="275"/>
        <v/>
      </c>
      <c r="G3805" s="9" t="str">
        <f t="shared" si="276"/>
        <v/>
      </c>
      <c r="H3805" s="13">
        <v>-5</v>
      </c>
      <c r="I3805" s="13" t="str">
        <f t="shared" si="277"/>
        <v/>
      </c>
      <c r="J3805" s="13" t="str">
        <f t="shared" si="278"/>
        <v/>
      </c>
      <c r="K3805" s="13">
        <v>-5</v>
      </c>
      <c r="P3805" s="5"/>
    </row>
    <row r="3806" spans="1:16" hidden="1" x14ac:dyDescent="0.25">
      <c r="A3806" s="7">
        <v>40701</v>
      </c>
      <c r="B3806" s="8">
        <v>1400</v>
      </c>
      <c r="C3806" s="11">
        <v>69.98</v>
      </c>
      <c r="D3806" s="12">
        <v>69.611000000000004</v>
      </c>
      <c r="E3806" s="9" t="str">
        <f t="shared" si="274"/>
        <v/>
      </c>
      <c r="F3806" s="9" t="str">
        <f t="shared" si="275"/>
        <v/>
      </c>
      <c r="G3806" s="9" t="str">
        <f t="shared" si="276"/>
        <v/>
      </c>
      <c r="H3806" s="13">
        <v>-5</v>
      </c>
      <c r="I3806" s="13" t="str">
        <f t="shared" si="277"/>
        <v/>
      </c>
      <c r="J3806" s="13" t="str">
        <f t="shared" si="278"/>
        <v/>
      </c>
      <c r="K3806" s="13">
        <v>-5</v>
      </c>
      <c r="P3806" s="6"/>
    </row>
    <row r="3807" spans="1:16" hidden="1" x14ac:dyDescent="0.25">
      <c r="A3807" s="7">
        <v>40701</v>
      </c>
      <c r="B3807" s="8">
        <v>1500</v>
      </c>
      <c r="C3807" s="11">
        <v>71.31</v>
      </c>
      <c r="D3807" s="12">
        <v>63.962000000000003</v>
      </c>
      <c r="E3807" s="9" t="str">
        <f t="shared" si="274"/>
        <v/>
      </c>
      <c r="F3807" s="9" t="str">
        <f t="shared" si="275"/>
        <v/>
      </c>
      <c r="G3807" s="9" t="str">
        <f t="shared" si="276"/>
        <v/>
      </c>
      <c r="H3807" s="13">
        <v>-5</v>
      </c>
      <c r="I3807" s="13" t="str">
        <f t="shared" si="277"/>
        <v/>
      </c>
      <c r="J3807" s="13" t="str">
        <f t="shared" si="278"/>
        <v/>
      </c>
      <c r="K3807" s="13">
        <v>-5</v>
      </c>
      <c r="P3807" s="5"/>
    </row>
    <row r="3808" spans="1:16" hidden="1" x14ac:dyDescent="0.25">
      <c r="A3808" s="7">
        <v>40701</v>
      </c>
      <c r="B3808" s="8">
        <v>1600</v>
      </c>
      <c r="C3808" s="11">
        <v>71.31</v>
      </c>
      <c r="D3808" s="12">
        <v>61.151000000000003</v>
      </c>
      <c r="E3808" s="9" t="str">
        <f t="shared" si="274"/>
        <v/>
      </c>
      <c r="F3808" s="9" t="str">
        <f t="shared" si="275"/>
        <v/>
      </c>
      <c r="G3808" s="9" t="str">
        <f t="shared" si="276"/>
        <v/>
      </c>
      <c r="H3808" s="13">
        <v>-5</v>
      </c>
      <c r="I3808" s="13" t="str">
        <f t="shared" si="277"/>
        <v/>
      </c>
      <c r="J3808" s="13" t="str">
        <f t="shared" si="278"/>
        <v/>
      </c>
      <c r="K3808" s="13">
        <v>-5</v>
      </c>
      <c r="P3808" s="6"/>
    </row>
    <row r="3809" spans="1:16" hidden="1" x14ac:dyDescent="0.25">
      <c r="A3809" s="7">
        <v>40701</v>
      </c>
      <c r="B3809" s="8">
        <v>1700</v>
      </c>
      <c r="C3809" s="11">
        <v>69.41</v>
      </c>
      <c r="D3809" s="12">
        <v>53.197000000000003</v>
      </c>
      <c r="E3809" s="9" t="str">
        <f t="shared" si="274"/>
        <v/>
      </c>
      <c r="F3809" s="9" t="str">
        <f t="shared" si="275"/>
        <v/>
      </c>
      <c r="G3809" s="9" t="str">
        <f t="shared" si="276"/>
        <v/>
      </c>
      <c r="H3809" s="13">
        <v>-5</v>
      </c>
      <c r="I3809" s="13" t="str">
        <f t="shared" si="277"/>
        <v/>
      </c>
      <c r="J3809" s="13" t="str">
        <f t="shared" si="278"/>
        <v/>
      </c>
      <c r="K3809" s="13">
        <v>-5</v>
      </c>
      <c r="P3809" s="5"/>
    </row>
    <row r="3810" spans="1:16" hidden="1" x14ac:dyDescent="0.25">
      <c r="A3810" s="7">
        <v>40701</v>
      </c>
      <c r="B3810" s="8">
        <v>1800</v>
      </c>
      <c r="C3810" s="11">
        <v>69.02</v>
      </c>
      <c r="D3810" s="12">
        <v>58.052999999999997</v>
      </c>
      <c r="E3810" s="9" t="str">
        <f t="shared" si="274"/>
        <v/>
      </c>
      <c r="F3810" s="9" t="str">
        <f t="shared" si="275"/>
        <v/>
      </c>
      <c r="G3810" s="9" t="str">
        <f t="shared" si="276"/>
        <v/>
      </c>
      <c r="H3810" s="13">
        <v>-5</v>
      </c>
      <c r="I3810" s="13" t="str">
        <f t="shared" si="277"/>
        <v/>
      </c>
      <c r="J3810" s="13" t="str">
        <f t="shared" si="278"/>
        <v/>
      </c>
      <c r="K3810" s="13">
        <v>-5</v>
      </c>
      <c r="P3810" s="6"/>
    </row>
    <row r="3811" spans="1:16" hidden="1" x14ac:dyDescent="0.25">
      <c r="A3811" s="7">
        <v>40701</v>
      </c>
      <c r="B3811" s="8">
        <v>1900</v>
      </c>
      <c r="C3811" s="11">
        <v>68.959999999999994</v>
      </c>
      <c r="D3811" s="12">
        <v>50.581000000000003</v>
      </c>
      <c r="E3811" s="9" t="str">
        <f t="shared" si="274"/>
        <v/>
      </c>
      <c r="F3811" s="9" t="str">
        <f t="shared" si="275"/>
        <v/>
      </c>
      <c r="G3811" s="9" t="str">
        <f t="shared" si="276"/>
        <v/>
      </c>
      <c r="H3811" s="13">
        <v>-5</v>
      </c>
      <c r="I3811" s="13" t="str">
        <f t="shared" si="277"/>
        <v/>
      </c>
      <c r="J3811" s="13" t="str">
        <f t="shared" si="278"/>
        <v/>
      </c>
      <c r="K3811" s="13">
        <v>-5</v>
      </c>
      <c r="P3811" s="5"/>
    </row>
    <row r="3812" spans="1:16" hidden="1" x14ac:dyDescent="0.25">
      <c r="A3812" s="7">
        <v>40701</v>
      </c>
      <c r="B3812" s="8">
        <v>2000</v>
      </c>
      <c r="C3812" s="11">
        <v>67.08</v>
      </c>
      <c r="D3812" s="12">
        <v>44.192</v>
      </c>
      <c r="E3812" s="9" t="str">
        <f t="shared" si="274"/>
        <v/>
      </c>
      <c r="F3812" s="9" t="str">
        <f t="shared" si="275"/>
        <v/>
      </c>
      <c r="G3812" s="9" t="str">
        <f t="shared" si="276"/>
        <v/>
      </c>
      <c r="H3812" s="13">
        <v>-5</v>
      </c>
      <c r="I3812" s="13" t="str">
        <f t="shared" si="277"/>
        <v/>
      </c>
      <c r="J3812" s="13" t="str">
        <f t="shared" si="278"/>
        <v/>
      </c>
      <c r="K3812" s="13">
        <v>-5</v>
      </c>
      <c r="P3812" s="6"/>
    </row>
    <row r="3813" spans="1:16" hidden="1" x14ac:dyDescent="0.25">
      <c r="A3813" s="7">
        <v>40701</v>
      </c>
      <c r="B3813" s="8">
        <v>2100</v>
      </c>
      <c r="C3813" s="11">
        <v>63.73</v>
      </c>
      <c r="D3813" s="12">
        <v>43.253999999999998</v>
      </c>
      <c r="E3813" s="9" t="str">
        <f t="shared" si="274"/>
        <v/>
      </c>
      <c r="F3813" s="9" t="str">
        <f t="shared" si="275"/>
        <v/>
      </c>
      <c r="G3813" s="9" t="str">
        <f t="shared" si="276"/>
        <v/>
      </c>
      <c r="H3813" s="13">
        <v>-5</v>
      </c>
      <c r="I3813" s="13" t="str">
        <f t="shared" si="277"/>
        <v/>
      </c>
      <c r="J3813" s="13" t="str">
        <f t="shared" si="278"/>
        <v/>
      </c>
      <c r="K3813" s="13">
        <v>-5</v>
      </c>
      <c r="P3813" s="5"/>
    </row>
    <row r="3814" spans="1:16" hidden="1" x14ac:dyDescent="0.25">
      <c r="A3814" s="7">
        <v>40701</v>
      </c>
      <c r="B3814" s="8">
        <v>2200</v>
      </c>
      <c r="C3814" s="11">
        <v>58.49</v>
      </c>
      <c r="D3814" s="12">
        <v>54.156999999999996</v>
      </c>
      <c r="E3814" s="9" t="str">
        <f t="shared" si="274"/>
        <v/>
      </c>
      <c r="F3814" s="9" t="str">
        <f t="shared" si="275"/>
        <v/>
      </c>
      <c r="G3814" s="9" t="str">
        <f t="shared" si="276"/>
        <v/>
      </c>
      <c r="H3814" s="13">
        <v>-5</v>
      </c>
      <c r="I3814" s="13" t="str">
        <f t="shared" si="277"/>
        <v/>
      </c>
      <c r="J3814" s="13" t="str">
        <f t="shared" si="278"/>
        <v/>
      </c>
      <c r="K3814" s="13">
        <v>-5</v>
      </c>
      <c r="P3814" s="6"/>
    </row>
    <row r="3815" spans="1:16" hidden="1" x14ac:dyDescent="0.25">
      <c r="A3815" s="7">
        <v>40701</v>
      </c>
      <c r="B3815" s="8">
        <v>2300</v>
      </c>
      <c r="C3815" s="11">
        <v>51.23</v>
      </c>
      <c r="D3815" s="12">
        <v>49.911999999999999</v>
      </c>
      <c r="E3815" s="9">
        <f t="shared" si="274"/>
        <v>62.293749999999996</v>
      </c>
      <c r="F3815" s="9">
        <f t="shared" si="275"/>
        <v>51.843416666666656</v>
      </c>
      <c r="G3815" s="9">
        <f t="shared" si="276"/>
        <v>10.45033333333334</v>
      </c>
      <c r="H3815" s="13">
        <v>-5</v>
      </c>
      <c r="I3815" s="13">
        <f t="shared" si="277"/>
        <v>15.45033333333334</v>
      </c>
      <c r="J3815" s="13">
        <f t="shared" si="278"/>
        <v>3708.0800000000013</v>
      </c>
      <c r="K3815" s="13">
        <v>-5</v>
      </c>
      <c r="P3815" s="5"/>
    </row>
    <row r="3816" spans="1:16" hidden="1" x14ac:dyDescent="0.25">
      <c r="A3816" s="7">
        <v>40702</v>
      </c>
      <c r="B3816" s="8">
        <v>0</v>
      </c>
      <c r="C3816" s="11">
        <v>50.2</v>
      </c>
      <c r="D3816" s="12">
        <v>49.75</v>
      </c>
      <c r="E3816" s="9" t="str">
        <f t="shared" si="274"/>
        <v/>
      </c>
      <c r="F3816" s="9" t="str">
        <f t="shared" si="275"/>
        <v/>
      </c>
      <c r="G3816" s="9" t="str">
        <f t="shared" si="276"/>
        <v/>
      </c>
      <c r="H3816" s="13">
        <v>-5</v>
      </c>
      <c r="I3816" s="13" t="str">
        <f t="shared" si="277"/>
        <v/>
      </c>
      <c r="J3816" s="13" t="str">
        <f t="shared" si="278"/>
        <v/>
      </c>
      <c r="K3816" s="13">
        <v>-5</v>
      </c>
      <c r="P3816" s="6"/>
    </row>
    <row r="3817" spans="1:16" hidden="1" x14ac:dyDescent="0.25">
      <c r="A3817" s="7">
        <v>40702</v>
      </c>
      <c r="B3817" s="8">
        <v>100</v>
      </c>
      <c r="C3817" s="11">
        <v>48.58</v>
      </c>
      <c r="D3817" s="12">
        <v>39.804000000000002</v>
      </c>
      <c r="E3817" s="9" t="str">
        <f t="shared" si="274"/>
        <v/>
      </c>
      <c r="F3817" s="9" t="str">
        <f t="shared" si="275"/>
        <v/>
      </c>
      <c r="G3817" s="9" t="str">
        <f t="shared" si="276"/>
        <v/>
      </c>
      <c r="H3817" s="13">
        <v>-5</v>
      </c>
      <c r="I3817" s="13" t="str">
        <f t="shared" si="277"/>
        <v/>
      </c>
      <c r="J3817" s="13" t="str">
        <f t="shared" si="278"/>
        <v/>
      </c>
      <c r="K3817" s="13">
        <v>-5</v>
      </c>
      <c r="P3817" s="5"/>
    </row>
    <row r="3818" spans="1:16" hidden="1" x14ac:dyDescent="0.25">
      <c r="A3818" s="7">
        <v>40702</v>
      </c>
      <c r="B3818" s="8">
        <v>200</v>
      </c>
      <c r="C3818" s="11">
        <v>46.11</v>
      </c>
      <c r="D3818" s="12">
        <v>33.308999999999997</v>
      </c>
      <c r="E3818" s="9" t="str">
        <f t="shared" si="274"/>
        <v/>
      </c>
      <c r="F3818" s="9" t="str">
        <f t="shared" si="275"/>
        <v/>
      </c>
      <c r="G3818" s="9" t="str">
        <f t="shared" si="276"/>
        <v/>
      </c>
      <c r="H3818" s="13">
        <v>-5</v>
      </c>
      <c r="I3818" s="13" t="str">
        <f t="shared" si="277"/>
        <v/>
      </c>
      <c r="J3818" s="13" t="str">
        <f t="shared" si="278"/>
        <v/>
      </c>
      <c r="K3818" s="13">
        <v>-5</v>
      </c>
      <c r="P3818" s="6"/>
    </row>
    <row r="3819" spans="1:16" hidden="1" x14ac:dyDescent="0.25">
      <c r="A3819" s="7">
        <v>40702</v>
      </c>
      <c r="B3819" s="8">
        <v>300</v>
      </c>
      <c r="C3819" s="11">
        <v>45.84</v>
      </c>
      <c r="D3819" s="12">
        <v>20.718</v>
      </c>
      <c r="E3819" s="9" t="str">
        <f t="shared" si="274"/>
        <v/>
      </c>
      <c r="F3819" s="9" t="str">
        <f t="shared" si="275"/>
        <v/>
      </c>
      <c r="G3819" s="9" t="str">
        <f t="shared" si="276"/>
        <v/>
      </c>
      <c r="H3819" s="13">
        <v>-5</v>
      </c>
      <c r="I3819" s="13" t="str">
        <f t="shared" si="277"/>
        <v/>
      </c>
      <c r="J3819" s="13" t="str">
        <f t="shared" si="278"/>
        <v/>
      </c>
      <c r="K3819" s="13">
        <v>-5</v>
      </c>
      <c r="P3819" s="5"/>
    </row>
    <row r="3820" spans="1:16" hidden="1" x14ac:dyDescent="0.25">
      <c r="A3820" s="7">
        <v>40702</v>
      </c>
      <c r="B3820" s="8">
        <v>400</v>
      </c>
      <c r="C3820" s="11">
        <v>45.8</v>
      </c>
      <c r="D3820" s="12">
        <v>18.210999999999999</v>
      </c>
      <c r="E3820" s="9" t="str">
        <f t="shared" si="274"/>
        <v/>
      </c>
      <c r="F3820" s="9" t="str">
        <f t="shared" si="275"/>
        <v/>
      </c>
      <c r="G3820" s="9" t="str">
        <f t="shared" si="276"/>
        <v/>
      </c>
      <c r="H3820" s="13">
        <v>-5</v>
      </c>
      <c r="I3820" s="13" t="str">
        <f t="shared" si="277"/>
        <v/>
      </c>
      <c r="J3820" s="13" t="str">
        <f t="shared" si="278"/>
        <v/>
      </c>
      <c r="K3820" s="13">
        <v>-5</v>
      </c>
      <c r="P3820" s="6"/>
    </row>
    <row r="3821" spans="1:16" hidden="1" x14ac:dyDescent="0.25">
      <c r="A3821" s="7">
        <v>40702</v>
      </c>
      <c r="B3821" s="8">
        <v>500</v>
      </c>
      <c r="C3821" s="11">
        <v>48.94</v>
      </c>
      <c r="D3821" s="12">
        <v>26.39</v>
      </c>
      <c r="E3821" s="9" t="str">
        <f t="shared" si="274"/>
        <v/>
      </c>
      <c r="F3821" s="9" t="str">
        <f t="shared" si="275"/>
        <v/>
      </c>
      <c r="G3821" s="9" t="str">
        <f t="shared" si="276"/>
        <v/>
      </c>
      <c r="H3821" s="13">
        <v>-5</v>
      </c>
      <c r="I3821" s="13" t="str">
        <f t="shared" si="277"/>
        <v/>
      </c>
      <c r="J3821" s="13" t="str">
        <f t="shared" si="278"/>
        <v/>
      </c>
      <c r="K3821" s="13">
        <v>-5</v>
      </c>
      <c r="P3821" s="5"/>
    </row>
    <row r="3822" spans="1:16" hidden="1" x14ac:dyDescent="0.25">
      <c r="A3822" s="7">
        <v>40702</v>
      </c>
      <c r="B3822" s="8">
        <v>600</v>
      </c>
      <c r="C3822" s="11">
        <v>57.66</v>
      </c>
      <c r="D3822" s="12">
        <v>45.301000000000002</v>
      </c>
      <c r="E3822" s="9" t="str">
        <f t="shared" si="274"/>
        <v/>
      </c>
      <c r="F3822" s="9" t="str">
        <f t="shared" si="275"/>
        <v/>
      </c>
      <c r="G3822" s="9" t="str">
        <f t="shared" si="276"/>
        <v/>
      </c>
      <c r="H3822" s="13">
        <v>-5</v>
      </c>
      <c r="I3822" s="13" t="str">
        <f t="shared" si="277"/>
        <v/>
      </c>
      <c r="J3822" s="13" t="str">
        <f t="shared" si="278"/>
        <v/>
      </c>
      <c r="K3822" s="13">
        <v>-5</v>
      </c>
      <c r="P3822" s="6"/>
    </row>
    <row r="3823" spans="1:16" hidden="1" x14ac:dyDescent="0.25">
      <c r="A3823" s="7">
        <v>40702</v>
      </c>
      <c r="B3823" s="8">
        <v>700</v>
      </c>
      <c r="C3823" s="11">
        <v>70.260000000000005</v>
      </c>
      <c r="D3823" s="12">
        <v>51.006999999999998</v>
      </c>
      <c r="E3823" s="9" t="str">
        <f t="shared" si="274"/>
        <v/>
      </c>
      <c r="F3823" s="9" t="str">
        <f t="shared" si="275"/>
        <v/>
      </c>
      <c r="G3823" s="9" t="str">
        <f t="shared" si="276"/>
        <v/>
      </c>
      <c r="H3823" s="13">
        <v>-5</v>
      </c>
      <c r="I3823" s="13" t="str">
        <f t="shared" si="277"/>
        <v/>
      </c>
      <c r="J3823" s="13" t="str">
        <f t="shared" si="278"/>
        <v/>
      </c>
      <c r="K3823" s="13">
        <v>-5</v>
      </c>
      <c r="P3823" s="5"/>
    </row>
    <row r="3824" spans="1:16" hidden="1" x14ac:dyDescent="0.25">
      <c r="A3824" s="7">
        <v>40702</v>
      </c>
      <c r="B3824" s="8">
        <v>800</v>
      </c>
      <c r="C3824" s="11">
        <v>77.98</v>
      </c>
      <c r="D3824" s="12">
        <v>53.191000000000003</v>
      </c>
      <c r="E3824" s="9" t="str">
        <f t="shared" si="274"/>
        <v/>
      </c>
      <c r="F3824" s="9" t="str">
        <f t="shared" si="275"/>
        <v/>
      </c>
      <c r="G3824" s="9" t="str">
        <f t="shared" si="276"/>
        <v/>
      </c>
      <c r="H3824" s="13">
        <v>-5</v>
      </c>
      <c r="I3824" s="13" t="str">
        <f t="shared" si="277"/>
        <v/>
      </c>
      <c r="J3824" s="13" t="str">
        <f t="shared" si="278"/>
        <v/>
      </c>
      <c r="K3824" s="13">
        <v>-5</v>
      </c>
      <c r="P3824" s="6"/>
    </row>
    <row r="3825" spans="1:16" hidden="1" x14ac:dyDescent="0.25">
      <c r="A3825" s="7">
        <v>40702</v>
      </c>
      <c r="B3825" s="8">
        <v>900</v>
      </c>
      <c r="C3825" s="11">
        <v>76.069999999999993</v>
      </c>
      <c r="D3825" s="12">
        <v>68.245000000000005</v>
      </c>
      <c r="E3825" s="9" t="str">
        <f t="shared" ref="E3825:E3888" si="279">IF(A3825=A3826,"",AVERAGE(C3802:C3825))</f>
        <v/>
      </c>
      <c r="F3825" s="9" t="str">
        <f t="shared" ref="F3825:F3888" si="280">IF(A3825=A3826,"",AVERAGE(D3802:D3825))</f>
        <v/>
      </c>
      <c r="G3825" s="9" t="str">
        <f t="shared" ref="G3825:G3888" si="281">IF(A3825=A3826,"",E3825-F3825)</f>
        <v/>
      </c>
      <c r="H3825" s="13">
        <v>-5</v>
      </c>
      <c r="I3825" s="13" t="str">
        <f t="shared" si="277"/>
        <v/>
      </c>
      <c r="J3825" s="13" t="str">
        <f t="shared" si="278"/>
        <v/>
      </c>
      <c r="K3825" s="13">
        <v>-5</v>
      </c>
      <c r="P3825" s="5"/>
    </row>
    <row r="3826" spans="1:16" hidden="1" x14ac:dyDescent="0.25">
      <c r="A3826" s="7">
        <v>40702</v>
      </c>
      <c r="B3826" s="8">
        <v>1000</v>
      </c>
      <c r="C3826" s="11">
        <v>79.09</v>
      </c>
      <c r="D3826" s="12">
        <v>73.06</v>
      </c>
      <c r="E3826" s="9" t="str">
        <f t="shared" si="279"/>
        <v/>
      </c>
      <c r="F3826" s="9" t="str">
        <f t="shared" si="280"/>
        <v/>
      </c>
      <c r="G3826" s="9" t="str">
        <f t="shared" si="281"/>
        <v/>
      </c>
      <c r="H3826" s="13">
        <v>-5</v>
      </c>
      <c r="I3826" s="13" t="str">
        <f t="shared" si="277"/>
        <v/>
      </c>
      <c r="J3826" s="13" t="str">
        <f t="shared" si="278"/>
        <v/>
      </c>
      <c r="K3826" s="13">
        <v>-5</v>
      </c>
      <c r="P3826" s="6"/>
    </row>
    <row r="3827" spans="1:16" hidden="1" x14ac:dyDescent="0.25">
      <c r="A3827" s="7">
        <v>40702</v>
      </c>
      <c r="B3827" s="8">
        <v>1100</v>
      </c>
      <c r="C3827" s="11">
        <v>84.94</v>
      </c>
      <c r="D3827" s="12">
        <v>75.393000000000001</v>
      </c>
      <c r="E3827" s="9" t="str">
        <f t="shared" si="279"/>
        <v/>
      </c>
      <c r="F3827" s="9" t="str">
        <f t="shared" si="280"/>
        <v/>
      </c>
      <c r="G3827" s="9" t="str">
        <f t="shared" si="281"/>
        <v/>
      </c>
      <c r="H3827" s="13">
        <v>-5</v>
      </c>
      <c r="I3827" s="13" t="str">
        <f t="shared" si="277"/>
        <v/>
      </c>
      <c r="J3827" s="13" t="str">
        <f t="shared" si="278"/>
        <v/>
      </c>
      <c r="K3827" s="13">
        <v>-5</v>
      </c>
      <c r="P3827" s="5"/>
    </row>
    <row r="3828" spans="1:16" hidden="1" x14ac:dyDescent="0.25">
      <c r="A3828" s="7">
        <v>40702</v>
      </c>
      <c r="B3828" s="8">
        <v>1200</v>
      </c>
      <c r="C3828" s="11">
        <v>74.83</v>
      </c>
      <c r="D3828" s="12">
        <v>74.801000000000002</v>
      </c>
      <c r="E3828" s="9" t="str">
        <f t="shared" si="279"/>
        <v/>
      </c>
      <c r="F3828" s="9" t="str">
        <f t="shared" si="280"/>
        <v/>
      </c>
      <c r="G3828" s="9" t="str">
        <f t="shared" si="281"/>
        <v/>
      </c>
      <c r="H3828" s="13">
        <v>-5</v>
      </c>
      <c r="I3828" s="13" t="str">
        <f t="shared" si="277"/>
        <v/>
      </c>
      <c r="J3828" s="13" t="str">
        <f t="shared" si="278"/>
        <v/>
      </c>
      <c r="K3828" s="13">
        <v>-5</v>
      </c>
      <c r="P3828" s="6"/>
    </row>
    <row r="3829" spans="1:16" hidden="1" x14ac:dyDescent="0.25">
      <c r="A3829" s="7">
        <v>40702</v>
      </c>
      <c r="B3829" s="8">
        <v>1300</v>
      </c>
      <c r="C3829" s="11">
        <v>74.92</v>
      </c>
      <c r="D3829" s="12">
        <v>64.843000000000004</v>
      </c>
      <c r="E3829" s="9" t="str">
        <f t="shared" si="279"/>
        <v/>
      </c>
      <c r="F3829" s="9" t="str">
        <f t="shared" si="280"/>
        <v/>
      </c>
      <c r="G3829" s="9" t="str">
        <f t="shared" si="281"/>
        <v/>
      </c>
      <c r="H3829" s="13">
        <v>-5</v>
      </c>
      <c r="I3829" s="13" t="str">
        <f t="shared" si="277"/>
        <v/>
      </c>
      <c r="J3829" s="13" t="str">
        <f t="shared" si="278"/>
        <v/>
      </c>
      <c r="K3829" s="13">
        <v>-5</v>
      </c>
      <c r="P3829" s="5"/>
    </row>
    <row r="3830" spans="1:16" hidden="1" x14ac:dyDescent="0.25">
      <c r="A3830" s="7">
        <v>40702</v>
      </c>
      <c r="B3830" s="8">
        <v>1400</v>
      </c>
      <c r="C3830" s="11">
        <v>71.53</v>
      </c>
      <c r="D3830" s="12">
        <v>63.749000000000002</v>
      </c>
      <c r="E3830" s="9" t="str">
        <f t="shared" si="279"/>
        <v/>
      </c>
      <c r="F3830" s="9" t="str">
        <f t="shared" si="280"/>
        <v/>
      </c>
      <c r="G3830" s="9" t="str">
        <f t="shared" si="281"/>
        <v/>
      </c>
      <c r="H3830" s="13">
        <v>-5</v>
      </c>
      <c r="I3830" s="13" t="str">
        <f t="shared" si="277"/>
        <v/>
      </c>
      <c r="J3830" s="13" t="str">
        <f t="shared" si="278"/>
        <v/>
      </c>
      <c r="K3830" s="13">
        <v>-5</v>
      </c>
      <c r="P3830" s="6"/>
    </row>
    <row r="3831" spans="1:16" hidden="1" x14ac:dyDescent="0.25">
      <c r="A3831" s="7">
        <v>40702</v>
      </c>
      <c r="B3831" s="8">
        <v>1500</v>
      </c>
      <c r="C3831" s="11">
        <v>68.89</v>
      </c>
      <c r="D3831" s="12">
        <v>56.180999999999997</v>
      </c>
      <c r="E3831" s="9" t="str">
        <f t="shared" si="279"/>
        <v/>
      </c>
      <c r="F3831" s="9" t="str">
        <f t="shared" si="280"/>
        <v/>
      </c>
      <c r="G3831" s="9" t="str">
        <f t="shared" si="281"/>
        <v/>
      </c>
      <c r="H3831" s="13">
        <v>-5</v>
      </c>
      <c r="I3831" s="13" t="str">
        <f t="shared" si="277"/>
        <v/>
      </c>
      <c r="J3831" s="13" t="str">
        <f t="shared" si="278"/>
        <v/>
      </c>
      <c r="K3831" s="13">
        <v>-5</v>
      </c>
      <c r="P3831" s="5"/>
    </row>
    <row r="3832" spans="1:16" hidden="1" x14ac:dyDescent="0.25">
      <c r="A3832" s="7">
        <v>40702</v>
      </c>
      <c r="B3832" s="8">
        <v>1600</v>
      </c>
      <c r="C3832" s="11">
        <v>62.04</v>
      </c>
      <c r="D3832" s="12">
        <v>54.534999999999997</v>
      </c>
      <c r="E3832" s="9" t="str">
        <f t="shared" si="279"/>
        <v/>
      </c>
      <c r="F3832" s="9" t="str">
        <f t="shared" si="280"/>
        <v/>
      </c>
      <c r="G3832" s="9" t="str">
        <f t="shared" si="281"/>
        <v/>
      </c>
      <c r="H3832" s="13">
        <v>-5</v>
      </c>
      <c r="I3832" s="13" t="str">
        <f t="shared" si="277"/>
        <v/>
      </c>
      <c r="J3832" s="13" t="str">
        <f t="shared" si="278"/>
        <v/>
      </c>
      <c r="K3832" s="13">
        <v>-5</v>
      </c>
      <c r="P3832" s="6"/>
    </row>
    <row r="3833" spans="1:16" hidden="1" x14ac:dyDescent="0.25">
      <c r="A3833" s="7">
        <v>40702</v>
      </c>
      <c r="B3833" s="8">
        <v>1700</v>
      </c>
      <c r="C3833" s="11">
        <v>57.71</v>
      </c>
      <c r="D3833" s="12">
        <v>51.777999999999999</v>
      </c>
      <c r="E3833" s="9" t="str">
        <f t="shared" si="279"/>
        <v/>
      </c>
      <c r="F3833" s="9" t="str">
        <f t="shared" si="280"/>
        <v/>
      </c>
      <c r="G3833" s="9" t="str">
        <f t="shared" si="281"/>
        <v/>
      </c>
      <c r="H3833" s="13">
        <v>-5</v>
      </c>
      <c r="I3833" s="13" t="str">
        <f t="shared" ref="I3833:I3896" si="282">IF(A3833=A3834,"",MAX(G3833-H3833,0))</f>
        <v/>
      </c>
      <c r="J3833" s="13" t="str">
        <f t="shared" ref="J3833:J3896" si="283">IF(A3833=A3834,"",I3833*10*24)</f>
        <v/>
      </c>
      <c r="K3833" s="13">
        <v>-5</v>
      </c>
      <c r="P3833" s="5"/>
    </row>
    <row r="3834" spans="1:16" hidden="1" x14ac:dyDescent="0.25">
      <c r="A3834" s="7">
        <v>40702</v>
      </c>
      <c r="B3834" s="8">
        <v>1800</v>
      </c>
      <c r="C3834" s="11">
        <v>55.39</v>
      </c>
      <c r="D3834" s="12">
        <v>54.588999999999999</v>
      </c>
      <c r="E3834" s="9" t="str">
        <f t="shared" si="279"/>
        <v/>
      </c>
      <c r="F3834" s="9" t="str">
        <f t="shared" si="280"/>
        <v/>
      </c>
      <c r="G3834" s="9" t="str">
        <f t="shared" si="281"/>
        <v/>
      </c>
      <c r="H3834" s="13">
        <v>-5</v>
      </c>
      <c r="I3834" s="13" t="str">
        <f t="shared" si="282"/>
        <v/>
      </c>
      <c r="J3834" s="13" t="str">
        <f t="shared" si="283"/>
        <v/>
      </c>
      <c r="K3834" s="13">
        <v>-5</v>
      </c>
      <c r="P3834" s="6"/>
    </row>
    <row r="3835" spans="1:16" hidden="1" x14ac:dyDescent="0.25">
      <c r="A3835" s="7">
        <v>40702</v>
      </c>
      <c r="B3835" s="8">
        <v>1900</v>
      </c>
      <c r="C3835" s="11">
        <v>52.96</v>
      </c>
      <c r="D3835" s="12">
        <v>52.960999999999999</v>
      </c>
      <c r="E3835" s="9" t="str">
        <f t="shared" si="279"/>
        <v/>
      </c>
      <c r="F3835" s="9" t="str">
        <f t="shared" si="280"/>
        <v/>
      </c>
      <c r="G3835" s="9" t="str">
        <f t="shared" si="281"/>
        <v/>
      </c>
      <c r="H3835" s="13">
        <v>-5</v>
      </c>
      <c r="I3835" s="13" t="str">
        <f t="shared" si="282"/>
        <v/>
      </c>
      <c r="J3835" s="13" t="str">
        <f t="shared" si="283"/>
        <v/>
      </c>
      <c r="K3835" s="13">
        <v>-5</v>
      </c>
      <c r="P3835" s="5"/>
    </row>
    <row r="3836" spans="1:16" hidden="1" x14ac:dyDescent="0.25">
      <c r="A3836" s="7">
        <v>40702</v>
      </c>
      <c r="B3836" s="8">
        <v>2000</v>
      </c>
      <c r="C3836" s="11">
        <v>52.86</v>
      </c>
      <c r="D3836" s="12">
        <v>51.000999999999998</v>
      </c>
      <c r="E3836" s="9" t="str">
        <f t="shared" si="279"/>
        <v/>
      </c>
      <c r="F3836" s="9" t="str">
        <f t="shared" si="280"/>
        <v/>
      </c>
      <c r="G3836" s="9" t="str">
        <f t="shared" si="281"/>
        <v/>
      </c>
      <c r="H3836" s="13">
        <v>-5</v>
      </c>
      <c r="I3836" s="13" t="str">
        <f t="shared" si="282"/>
        <v/>
      </c>
      <c r="J3836" s="13" t="str">
        <f t="shared" si="283"/>
        <v/>
      </c>
      <c r="K3836" s="13">
        <v>-5</v>
      </c>
      <c r="P3836" s="6"/>
    </row>
    <row r="3837" spans="1:16" hidden="1" x14ac:dyDescent="0.25">
      <c r="A3837" s="7">
        <v>40702</v>
      </c>
      <c r="B3837" s="8">
        <v>2100</v>
      </c>
      <c r="C3837" s="11">
        <v>53.71</v>
      </c>
      <c r="D3837" s="12">
        <v>48.249000000000002</v>
      </c>
      <c r="E3837" s="9" t="str">
        <f t="shared" si="279"/>
        <v/>
      </c>
      <c r="F3837" s="9" t="str">
        <f t="shared" si="280"/>
        <v/>
      </c>
      <c r="G3837" s="9" t="str">
        <f t="shared" si="281"/>
        <v/>
      </c>
      <c r="H3837" s="13">
        <v>-5</v>
      </c>
      <c r="I3837" s="13" t="str">
        <f t="shared" si="282"/>
        <v/>
      </c>
      <c r="J3837" s="13" t="str">
        <f t="shared" si="283"/>
        <v/>
      </c>
      <c r="K3837" s="13">
        <v>-5</v>
      </c>
      <c r="P3837" s="5"/>
    </row>
    <row r="3838" spans="1:16" hidden="1" x14ac:dyDescent="0.25">
      <c r="A3838" s="7">
        <v>40702</v>
      </c>
      <c r="B3838" s="8">
        <v>2200</v>
      </c>
      <c r="C3838" s="11">
        <v>54.57</v>
      </c>
      <c r="D3838" s="12">
        <v>54.567</v>
      </c>
      <c r="E3838" s="9" t="str">
        <f t="shared" si="279"/>
        <v/>
      </c>
      <c r="F3838" s="9" t="str">
        <f t="shared" si="280"/>
        <v/>
      </c>
      <c r="G3838" s="9" t="str">
        <f t="shared" si="281"/>
        <v/>
      </c>
      <c r="H3838" s="13">
        <v>-5</v>
      </c>
      <c r="I3838" s="13" t="str">
        <f t="shared" si="282"/>
        <v/>
      </c>
      <c r="J3838" s="13" t="str">
        <f t="shared" si="283"/>
        <v/>
      </c>
      <c r="K3838" s="13">
        <v>-5</v>
      </c>
      <c r="P3838" s="6"/>
    </row>
    <row r="3839" spans="1:16" hidden="1" x14ac:dyDescent="0.25">
      <c r="A3839" s="7">
        <v>40702</v>
      </c>
      <c r="B3839" s="8">
        <v>2300</v>
      </c>
      <c r="C3839" s="11">
        <v>50.91</v>
      </c>
      <c r="D3839" s="12">
        <v>50.905999999999999</v>
      </c>
      <c r="E3839" s="9">
        <f t="shared" si="279"/>
        <v>60.907916666666672</v>
      </c>
      <c r="F3839" s="9">
        <f t="shared" si="280"/>
        <v>51.355791666666669</v>
      </c>
      <c r="G3839" s="9">
        <f t="shared" si="281"/>
        <v>9.5521250000000038</v>
      </c>
      <c r="H3839" s="13">
        <v>-5</v>
      </c>
      <c r="I3839" s="13">
        <f t="shared" si="282"/>
        <v>14.552125000000004</v>
      </c>
      <c r="J3839" s="13">
        <f t="shared" si="283"/>
        <v>3492.5100000000011</v>
      </c>
      <c r="K3839" s="13">
        <v>-5</v>
      </c>
      <c r="P3839" s="5"/>
    </row>
    <row r="3840" spans="1:16" hidden="1" x14ac:dyDescent="0.25">
      <c r="A3840" s="7">
        <v>40703</v>
      </c>
      <c r="B3840" s="8">
        <v>0</v>
      </c>
      <c r="C3840" s="11">
        <v>47.88</v>
      </c>
      <c r="D3840" s="12">
        <v>47</v>
      </c>
      <c r="E3840" s="9" t="str">
        <f t="shared" si="279"/>
        <v/>
      </c>
      <c r="F3840" s="9" t="str">
        <f t="shared" si="280"/>
        <v/>
      </c>
      <c r="G3840" s="9" t="str">
        <f t="shared" si="281"/>
        <v/>
      </c>
      <c r="H3840" s="13">
        <v>-5</v>
      </c>
      <c r="I3840" s="13" t="str">
        <f t="shared" si="282"/>
        <v/>
      </c>
      <c r="J3840" s="13" t="str">
        <f t="shared" si="283"/>
        <v/>
      </c>
      <c r="K3840" s="13">
        <v>-5</v>
      </c>
      <c r="P3840" s="6"/>
    </row>
    <row r="3841" spans="1:16" hidden="1" x14ac:dyDescent="0.25">
      <c r="A3841" s="7">
        <v>40703</v>
      </c>
      <c r="B3841" s="8">
        <v>100</v>
      </c>
      <c r="C3841" s="11">
        <v>43.89</v>
      </c>
      <c r="D3841" s="12">
        <v>43.887999999999998</v>
      </c>
      <c r="E3841" s="9" t="str">
        <f t="shared" si="279"/>
        <v/>
      </c>
      <c r="F3841" s="9" t="str">
        <f t="shared" si="280"/>
        <v/>
      </c>
      <c r="G3841" s="9" t="str">
        <f t="shared" si="281"/>
        <v/>
      </c>
      <c r="H3841" s="13">
        <v>-5</v>
      </c>
      <c r="I3841" s="13" t="str">
        <f t="shared" si="282"/>
        <v/>
      </c>
      <c r="J3841" s="13" t="str">
        <f t="shared" si="283"/>
        <v/>
      </c>
      <c r="K3841" s="13">
        <v>-5</v>
      </c>
      <c r="P3841" s="5"/>
    </row>
    <row r="3842" spans="1:16" hidden="1" x14ac:dyDescent="0.25">
      <c r="A3842" s="7">
        <v>40703</v>
      </c>
      <c r="B3842" s="8">
        <v>200</v>
      </c>
      <c r="C3842" s="11">
        <v>39.61</v>
      </c>
      <c r="D3842" s="12">
        <v>26.971</v>
      </c>
      <c r="E3842" s="9" t="str">
        <f t="shared" si="279"/>
        <v/>
      </c>
      <c r="F3842" s="9" t="str">
        <f t="shared" si="280"/>
        <v/>
      </c>
      <c r="G3842" s="9" t="str">
        <f t="shared" si="281"/>
        <v/>
      </c>
      <c r="H3842" s="13">
        <v>-5</v>
      </c>
      <c r="I3842" s="13" t="str">
        <f t="shared" si="282"/>
        <v/>
      </c>
      <c r="J3842" s="13" t="str">
        <f t="shared" si="283"/>
        <v/>
      </c>
      <c r="K3842" s="13">
        <v>-5</v>
      </c>
      <c r="P3842" s="6"/>
    </row>
    <row r="3843" spans="1:16" hidden="1" x14ac:dyDescent="0.25">
      <c r="A3843" s="7">
        <v>40703</v>
      </c>
      <c r="B3843" s="8">
        <v>300</v>
      </c>
      <c r="C3843" s="11">
        <v>39.28</v>
      </c>
      <c r="D3843" s="12">
        <v>10.468</v>
      </c>
      <c r="E3843" s="9" t="str">
        <f t="shared" si="279"/>
        <v/>
      </c>
      <c r="F3843" s="9" t="str">
        <f t="shared" si="280"/>
        <v/>
      </c>
      <c r="G3843" s="9" t="str">
        <f t="shared" si="281"/>
        <v/>
      </c>
      <c r="H3843" s="13">
        <v>-5</v>
      </c>
      <c r="I3843" s="13" t="str">
        <f t="shared" si="282"/>
        <v/>
      </c>
      <c r="J3843" s="13" t="str">
        <f t="shared" si="283"/>
        <v/>
      </c>
      <c r="K3843" s="13">
        <v>-5</v>
      </c>
      <c r="P3843" s="5"/>
    </row>
    <row r="3844" spans="1:16" hidden="1" x14ac:dyDescent="0.25">
      <c r="A3844" s="7">
        <v>40703</v>
      </c>
      <c r="B3844" s="8">
        <v>400</v>
      </c>
      <c r="C3844" s="11">
        <v>42.01</v>
      </c>
      <c r="D3844" s="12">
        <v>10.196</v>
      </c>
      <c r="E3844" s="9" t="str">
        <f t="shared" si="279"/>
        <v/>
      </c>
      <c r="F3844" s="9" t="str">
        <f t="shared" si="280"/>
        <v/>
      </c>
      <c r="G3844" s="9" t="str">
        <f t="shared" si="281"/>
        <v/>
      </c>
      <c r="H3844" s="13">
        <v>-5</v>
      </c>
      <c r="I3844" s="13" t="str">
        <f t="shared" si="282"/>
        <v/>
      </c>
      <c r="J3844" s="13" t="str">
        <f t="shared" si="283"/>
        <v/>
      </c>
      <c r="K3844" s="13">
        <v>-5</v>
      </c>
      <c r="P3844" s="6"/>
    </row>
    <row r="3845" spans="1:16" hidden="1" x14ac:dyDescent="0.25">
      <c r="A3845" s="7">
        <v>40703</v>
      </c>
      <c r="B3845" s="8">
        <v>500</v>
      </c>
      <c r="C3845" s="11">
        <v>46.61</v>
      </c>
      <c r="D3845" s="12">
        <v>26.847000000000001</v>
      </c>
      <c r="E3845" s="9" t="str">
        <f t="shared" si="279"/>
        <v/>
      </c>
      <c r="F3845" s="9" t="str">
        <f t="shared" si="280"/>
        <v/>
      </c>
      <c r="G3845" s="9" t="str">
        <f t="shared" si="281"/>
        <v/>
      </c>
      <c r="H3845" s="13">
        <v>-5</v>
      </c>
      <c r="I3845" s="13" t="str">
        <f t="shared" si="282"/>
        <v/>
      </c>
      <c r="J3845" s="13" t="str">
        <f t="shared" si="283"/>
        <v/>
      </c>
      <c r="K3845" s="13">
        <v>-5</v>
      </c>
      <c r="P3845" s="5"/>
    </row>
    <row r="3846" spans="1:16" hidden="1" x14ac:dyDescent="0.25">
      <c r="A3846" s="7">
        <v>40703</v>
      </c>
      <c r="B3846" s="8">
        <v>600</v>
      </c>
      <c r="C3846" s="11">
        <v>51.12</v>
      </c>
      <c r="D3846" s="12">
        <v>42.835999999999999</v>
      </c>
      <c r="E3846" s="9" t="str">
        <f t="shared" si="279"/>
        <v/>
      </c>
      <c r="F3846" s="9" t="str">
        <f t="shared" si="280"/>
        <v/>
      </c>
      <c r="G3846" s="9" t="str">
        <f t="shared" si="281"/>
        <v/>
      </c>
      <c r="H3846" s="13">
        <v>-5</v>
      </c>
      <c r="I3846" s="13" t="str">
        <f t="shared" si="282"/>
        <v/>
      </c>
      <c r="J3846" s="13" t="str">
        <f t="shared" si="283"/>
        <v/>
      </c>
      <c r="K3846" s="13">
        <v>-5</v>
      </c>
      <c r="P3846" s="6"/>
    </row>
    <row r="3847" spans="1:16" hidden="1" x14ac:dyDescent="0.25">
      <c r="A3847" s="7">
        <v>40703</v>
      </c>
      <c r="B3847" s="8">
        <v>700</v>
      </c>
      <c r="C3847" s="11">
        <v>54.81</v>
      </c>
      <c r="D3847" s="12">
        <v>54.805999999999997</v>
      </c>
      <c r="E3847" s="9" t="str">
        <f t="shared" si="279"/>
        <v/>
      </c>
      <c r="F3847" s="9" t="str">
        <f t="shared" si="280"/>
        <v/>
      </c>
      <c r="G3847" s="9" t="str">
        <f t="shared" si="281"/>
        <v/>
      </c>
      <c r="H3847" s="13">
        <v>-5</v>
      </c>
      <c r="I3847" s="13" t="str">
        <f t="shared" si="282"/>
        <v/>
      </c>
      <c r="J3847" s="13" t="str">
        <f t="shared" si="283"/>
        <v/>
      </c>
      <c r="K3847" s="13">
        <v>-5</v>
      </c>
      <c r="P3847" s="5"/>
    </row>
    <row r="3848" spans="1:16" hidden="1" x14ac:dyDescent="0.25">
      <c r="A3848" s="7">
        <v>40703</v>
      </c>
      <c r="B3848" s="8">
        <v>800</v>
      </c>
      <c r="C3848" s="11">
        <v>58.65</v>
      </c>
      <c r="D3848" s="12">
        <v>58.652000000000001</v>
      </c>
      <c r="E3848" s="9" t="str">
        <f t="shared" si="279"/>
        <v/>
      </c>
      <c r="F3848" s="9" t="str">
        <f t="shared" si="280"/>
        <v/>
      </c>
      <c r="G3848" s="9" t="str">
        <f t="shared" si="281"/>
        <v/>
      </c>
      <c r="H3848" s="13">
        <v>-5</v>
      </c>
      <c r="I3848" s="13" t="str">
        <f t="shared" si="282"/>
        <v/>
      </c>
      <c r="J3848" s="13" t="str">
        <f t="shared" si="283"/>
        <v/>
      </c>
      <c r="K3848" s="13">
        <v>-5</v>
      </c>
      <c r="P3848" s="6"/>
    </row>
    <row r="3849" spans="1:16" hidden="1" x14ac:dyDescent="0.25">
      <c r="A3849" s="7">
        <v>40703</v>
      </c>
      <c r="B3849" s="8">
        <v>900</v>
      </c>
      <c r="C3849" s="11">
        <v>58.84</v>
      </c>
      <c r="D3849" s="12">
        <v>58.837000000000003</v>
      </c>
      <c r="E3849" s="9" t="str">
        <f t="shared" si="279"/>
        <v/>
      </c>
      <c r="F3849" s="9" t="str">
        <f t="shared" si="280"/>
        <v/>
      </c>
      <c r="G3849" s="9" t="str">
        <f t="shared" si="281"/>
        <v/>
      </c>
      <c r="H3849" s="13">
        <v>-5</v>
      </c>
      <c r="I3849" s="13" t="str">
        <f t="shared" si="282"/>
        <v/>
      </c>
      <c r="J3849" s="13" t="str">
        <f t="shared" si="283"/>
        <v/>
      </c>
      <c r="K3849" s="13">
        <v>-5</v>
      </c>
      <c r="P3849" s="5"/>
    </row>
    <row r="3850" spans="1:16" hidden="1" x14ac:dyDescent="0.25">
      <c r="A3850" s="7">
        <v>40703</v>
      </c>
      <c r="B3850" s="8">
        <v>1000</v>
      </c>
      <c r="C3850" s="11">
        <v>61.51</v>
      </c>
      <c r="D3850" s="12">
        <v>61.506999999999998</v>
      </c>
      <c r="E3850" s="9" t="str">
        <f t="shared" si="279"/>
        <v/>
      </c>
      <c r="F3850" s="9" t="str">
        <f t="shared" si="280"/>
        <v/>
      </c>
      <c r="G3850" s="9" t="str">
        <f t="shared" si="281"/>
        <v/>
      </c>
      <c r="H3850" s="13">
        <v>-5</v>
      </c>
      <c r="I3850" s="13" t="str">
        <f t="shared" si="282"/>
        <v/>
      </c>
      <c r="J3850" s="13" t="str">
        <f t="shared" si="283"/>
        <v/>
      </c>
      <c r="K3850" s="13">
        <v>-5</v>
      </c>
      <c r="P3850" s="6"/>
    </row>
    <row r="3851" spans="1:16" hidden="1" x14ac:dyDescent="0.25">
      <c r="A3851" s="7">
        <v>40703</v>
      </c>
      <c r="B3851" s="8">
        <v>1100</v>
      </c>
      <c r="C3851" s="11">
        <v>65.58</v>
      </c>
      <c r="D3851" s="12">
        <v>65.58</v>
      </c>
      <c r="E3851" s="9" t="str">
        <f t="shared" si="279"/>
        <v/>
      </c>
      <c r="F3851" s="9" t="str">
        <f t="shared" si="280"/>
        <v/>
      </c>
      <c r="G3851" s="9" t="str">
        <f t="shared" si="281"/>
        <v/>
      </c>
      <c r="H3851" s="13">
        <v>-5</v>
      </c>
      <c r="I3851" s="13" t="str">
        <f t="shared" si="282"/>
        <v/>
      </c>
      <c r="J3851" s="13" t="str">
        <f t="shared" si="283"/>
        <v/>
      </c>
      <c r="K3851" s="13">
        <v>-5</v>
      </c>
      <c r="P3851" s="5"/>
    </row>
    <row r="3852" spans="1:16" hidden="1" x14ac:dyDescent="0.25">
      <c r="A3852" s="7">
        <v>40703</v>
      </c>
      <c r="B3852" s="8">
        <v>1200</v>
      </c>
      <c r="C3852" s="11">
        <v>65.09</v>
      </c>
      <c r="D3852" s="12">
        <v>65.090999999999994</v>
      </c>
      <c r="E3852" s="9" t="str">
        <f t="shared" si="279"/>
        <v/>
      </c>
      <c r="F3852" s="9" t="str">
        <f t="shared" si="280"/>
        <v/>
      </c>
      <c r="G3852" s="9" t="str">
        <f t="shared" si="281"/>
        <v/>
      </c>
      <c r="H3852" s="13">
        <v>-5</v>
      </c>
      <c r="I3852" s="13" t="str">
        <f t="shared" si="282"/>
        <v/>
      </c>
      <c r="J3852" s="13" t="str">
        <f t="shared" si="283"/>
        <v/>
      </c>
      <c r="K3852" s="13">
        <v>-5</v>
      </c>
      <c r="P3852" s="6"/>
    </row>
    <row r="3853" spans="1:16" hidden="1" x14ac:dyDescent="0.25">
      <c r="A3853" s="7">
        <v>40703</v>
      </c>
      <c r="B3853" s="8">
        <v>1300</v>
      </c>
      <c r="C3853" s="11">
        <v>65.12</v>
      </c>
      <c r="D3853" s="12">
        <v>65.120999999999995</v>
      </c>
      <c r="E3853" s="9" t="str">
        <f t="shared" si="279"/>
        <v/>
      </c>
      <c r="F3853" s="9" t="str">
        <f t="shared" si="280"/>
        <v/>
      </c>
      <c r="G3853" s="9" t="str">
        <f t="shared" si="281"/>
        <v/>
      </c>
      <c r="H3853" s="13">
        <v>-5</v>
      </c>
      <c r="I3853" s="13" t="str">
        <f t="shared" si="282"/>
        <v/>
      </c>
      <c r="J3853" s="13" t="str">
        <f t="shared" si="283"/>
        <v/>
      </c>
      <c r="K3853" s="13">
        <v>-5</v>
      </c>
      <c r="P3853" s="5"/>
    </row>
    <row r="3854" spans="1:16" hidden="1" x14ac:dyDescent="0.25">
      <c r="A3854" s="7">
        <v>40703</v>
      </c>
      <c r="B3854" s="8">
        <v>1400</v>
      </c>
      <c r="C3854" s="11">
        <v>61.72</v>
      </c>
      <c r="D3854" s="12">
        <v>61.72</v>
      </c>
      <c r="E3854" s="9" t="str">
        <f t="shared" si="279"/>
        <v/>
      </c>
      <c r="F3854" s="9" t="str">
        <f t="shared" si="280"/>
        <v/>
      </c>
      <c r="G3854" s="9" t="str">
        <f t="shared" si="281"/>
        <v/>
      </c>
      <c r="H3854" s="13">
        <v>-5</v>
      </c>
      <c r="I3854" s="13" t="str">
        <f t="shared" si="282"/>
        <v/>
      </c>
      <c r="J3854" s="13" t="str">
        <f t="shared" si="283"/>
        <v/>
      </c>
      <c r="K3854" s="13">
        <v>-5</v>
      </c>
      <c r="P3854" s="6"/>
    </row>
    <row r="3855" spans="1:16" hidden="1" x14ac:dyDescent="0.25">
      <c r="A3855" s="7">
        <v>40703</v>
      </c>
      <c r="B3855" s="8">
        <v>1500</v>
      </c>
      <c r="C3855" s="11">
        <v>60</v>
      </c>
      <c r="D3855" s="12">
        <v>59.356999999999999</v>
      </c>
      <c r="E3855" s="9" t="str">
        <f t="shared" si="279"/>
        <v/>
      </c>
      <c r="F3855" s="9" t="str">
        <f t="shared" si="280"/>
        <v/>
      </c>
      <c r="G3855" s="9" t="str">
        <f t="shared" si="281"/>
        <v/>
      </c>
      <c r="H3855" s="13">
        <v>-5</v>
      </c>
      <c r="I3855" s="13" t="str">
        <f t="shared" si="282"/>
        <v/>
      </c>
      <c r="J3855" s="13" t="str">
        <f t="shared" si="283"/>
        <v/>
      </c>
      <c r="K3855" s="13">
        <v>-5</v>
      </c>
      <c r="P3855" s="5"/>
    </row>
    <row r="3856" spans="1:16" hidden="1" x14ac:dyDescent="0.25">
      <c r="A3856" s="7">
        <v>40703</v>
      </c>
      <c r="B3856" s="8">
        <v>1600</v>
      </c>
      <c r="C3856" s="11">
        <v>61.8</v>
      </c>
      <c r="D3856" s="12">
        <v>59.357999999999997</v>
      </c>
      <c r="E3856" s="9" t="str">
        <f t="shared" si="279"/>
        <v/>
      </c>
      <c r="F3856" s="9" t="str">
        <f t="shared" si="280"/>
        <v/>
      </c>
      <c r="G3856" s="9" t="str">
        <f t="shared" si="281"/>
        <v/>
      </c>
      <c r="H3856" s="13">
        <v>-5</v>
      </c>
      <c r="I3856" s="13" t="str">
        <f t="shared" si="282"/>
        <v/>
      </c>
      <c r="J3856" s="13" t="str">
        <f t="shared" si="283"/>
        <v/>
      </c>
      <c r="K3856" s="13">
        <v>-5</v>
      </c>
      <c r="P3856" s="6"/>
    </row>
    <row r="3857" spans="1:16" hidden="1" x14ac:dyDescent="0.25">
      <c r="A3857" s="7">
        <v>40703</v>
      </c>
      <c r="B3857" s="8">
        <v>1700</v>
      </c>
      <c r="C3857" s="11">
        <v>59.69</v>
      </c>
      <c r="D3857" s="12">
        <v>56.924999999999997</v>
      </c>
      <c r="E3857" s="9" t="str">
        <f t="shared" si="279"/>
        <v/>
      </c>
      <c r="F3857" s="9" t="str">
        <f t="shared" si="280"/>
        <v/>
      </c>
      <c r="G3857" s="9" t="str">
        <f t="shared" si="281"/>
        <v/>
      </c>
      <c r="H3857" s="13">
        <v>-5</v>
      </c>
      <c r="I3857" s="13" t="str">
        <f t="shared" si="282"/>
        <v/>
      </c>
      <c r="J3857" s="13" t="str">
        <f t="shared" si="283"/>
        <v/>
      </c>
      <c r="K3857" s="13">
        <v>-5</v>
      </c>
      <c r="P3857" s="5"/>
    </row>
    <row r="3858" spans="1:16" hidden="1" x14ac:dyDescent="0.25">
      <c r="A3858" s="7">
        <v>40703</v>
      </c>
      <c r="B3858" s="8">
        <v>1800</v>
      </c>
      <c r="C3858" s="11">
        <v>59.78</v>
      </c>
      <c r="D3858" s="12">
        <v>57.277999999999999</v>
      </c>
      <c r="E3858" s="9" t="str">
        <f t="shared" si="279"/>
        <v/>
      </c>
      <c r="F3858" s="9" t="str">
        <f t="shared" si="280"/>
        <v/>
      </c>
      <c r="G3858" s="9" t="str">
        <f t="shared" si="281"/>
        <v/>
      </c>
      <c r="H3858" s="13">
        <v>-5</v>
      </c>
      <c r="I3858" s="13" t="str">
        <f t="shared" si="282"/>
        <v/>
      </c>
      <c r="J3858" s="13" t="str">
        <f t="shared" si="283"/>
        <v/>
      </c>
      <c r="K3858" s="13">
        <v>-5</v>
      </c>
      <c r="P3858" s="6"/>
    </row>
    <row r="3859" spans="1:16" hidden="1" x14ac:dyDescent="0.25">
      <c r="A3859" s="7">
        <v>40703</v>
      </c>
      <c r="B3859" s="8">
        <v>1900</v>
      </c>
      <c r="C3859" s="11">
        <v>61.24</v>
      </c>
      <c r="D3859" s="12">
        <v>54.77</v>
      </c>
      <c r="E3859" s="9" t="str">
        <f t="shared" si="279"/>
        <v/>
      </c>
      <c r="F3859" s="9" t="str">
        <f t="shared" si="280"/>
        <v/>
      </c>
      <c r="G3859" s="9" t="str">
        <f t="shared" si="281"/>
        <v/>
      </c>
      <c r="H3859" s="13">
        <v>-5</v>
      </c>
      <c r="I3859" s="13" t="str">
        <f t="shared" si="282"/>
        <v/>
      </c>
      <c r="J3859" s="13" t="str">
        <f t="shared" si="283"/>
        <v/>
      </c>
      <c r="K3859" s="13">
        <v>-5</v>
      </c>
      <c r="P3859" s="5"/>
    </row>
    <row r="3860" spans="1:16" hidden="1" x14ac:dyDescent="0.25">
      <c r="A3860" s="7">
        <v>40703</v>
      </c>
      <c r="B3860" s="8">
        <v>2000</v>
      </c>
      <c r="C3860" s="11">
        <v>64.5</v>
      </c>
      <c r="D3860" s="12">
        <v>53.021999999999998</v>
      </c>
      <c r="E3860" s="9" t="str">
        <f t="shared" si="279"/>
        <v/>
      </c>
      <c r="F3860" s="9" t="str">
        <f t="shared" si="280"/>
        <v/>
      </c>
      <c r="G3860" s="9" t="str">
        <f t="shared" si="281"/>
        <v/>
      </c>
      <c r="H3860" s="13">
        <v>-5</v>
      </c>
      <c r="I3860" s="13" t="str">
        <f t="shared" si="282"/>
        <v/>
      </c>
      <c r="J3860" s="13" t="str">
        <f t="shared" si="283"/>
        <v/>
      </c>
      <c r="K3860" s="13">
        <v>-5</v>
      </c>
      <c r="P3860" s="6"/>
    </row>
    <row r="3861" spans="1:16" hidden="1" x14ac:dyDescent="0.25">
      <c r="A3861" s="7">
        <v>40703</v>
      </c>
      <c r="B3861" s="8">
        <v>2100</v>
      </c>
      <c r="C3861" s="11">
        <v>62.51</v>
      </c>
      <c r="D3861" s="12">
        <v>49.073</v>
      </c>
      <c r="E3861" s="9" t="str">
        <f t="shared" si="279"/>
        <v/>
      </c>
      <c r="F3861" s="9" t="str">
        <f t="shared" si="280"/>
        <v/>
      </c>
      <c r="G3861" s="9" t="str">
        <f t="shared" si="281"/>
        <v/>
      </c>
      <c r="H3861" s="13">
        <v>-5</v>
      </c>
      <c r="I3861" s="13" t="str">
        <f t="shared" si="282"/>
        <v/>
      </c>
      <c r="J3861" s="13" t="str">
        <f t="shared" si="283"/>
        <v/>
      </c>
      <c r="K3861" s="13">
        <v>-5</v>
      </c>
      <c r="P3861" s="5"/>
    </row>
    <row r="3862" spans="1:16" hidden="1" x14ac:dyDescent="0.25">
      <c r="A3862" s="7">
        <v>40703</v>
      </c>
      <c r="B3862" s="8">
        <v>2200</v>
      </c>
      <c r="C3862" s="11">
        <v>55.86</v>
      </c>
      <c r="D3862" s="12">
        <v>55.863</v>
      </c>
      <c r="E3862" s="9" t="str">
        <f t="shared" si="279"/>
        <v/>
      </c>
      <c r="F3862" s="9" t="str">
        <f t="shared" si="280"/>
        <v/>
      </c>
      <c r="G3862" s="9" t="str">
        <f t="shared" si="281"/>
        <v/>
      </c>
      <c r="H3862" s="13">
        <v>-5</v>
      </c>
      <c r="I3862" s="13" t="str">
        <f t="shared" si="282"/>
        <v/>
      </c>
      <c r="J3862" s="13" t="str">
        <f t="shared" si="283"/>
        <v/>
      </c>
      <c r="K3862" s="13">
        <v>-5</v>
      </c>
      <c r="P3862" s="6"/>
    </row>
    <row r="3863" spans="1:16" hidden="1" x14ac:dyDescent="0.25">
      <c r="A3863" s="7">
        <v>40703</v>
      </c>
      <c r="B3863" s="8">
        <v>2300</v>
      </c>
      <c r="C3863" s="11">
        <v>51.35</v>
      </c>
      <c r="D3863" s="12">
        <v>51.347999999999999</v>
      </c>
      <c r="E3863" s="9">
        <f t="shared" si="279"/>
        <v>55.76874999999999</v>
      </c>
      <c r="F3863" s="9">
        <f t="shared" si="280"/>
        <v>49.854749999999996</v>
      </c>
      <c r="G3863" s="9">
        <f t="shared" si="281"/>
        <v>5.9139999999999944</v>
      </c>
      <c r="H3863" s="13">
        <v>-5</v>
      </c>
      <c r="I3863" s="13">
        <f t="shared" si="282"/>
        <v>10.913999999999994</v>
      </c>
      <c r="J3863" s="13">
        <f t="shared" si="283"/>
        <v>2619.3599999999988</v>
      </c>
      <c r="K3863" s="13">
        <v>-5</v>
      </c>
      <c r="P3863" s="5"/>
    </row>
    <row r="3864" spans="1:16" hidden="1" x14ac:dyDescent="0.25">
      <c r="A3864" s="7">
        <v>40704</v>
      </c>
      <c r="B3864" s="8">
        <v>0</v>
      </c>
      <c r="C3864" s="11">
        <v>48.54</v>
      </c>
      <c r="D3864" s="12">
        <v>32.235999999999997</v>
      </c>
      <c r="E3864" s="9" t="str">
        <f t="shared" si="279"/>
        <v/>
      </c>
      <c r="F3864" s="9" t="str">
        <f t="shared" si="280"/>
        <v/>
      </c>
      <c r="G3864" s="9" t="str">
        <f t="shared" si="281"/>
        <v/>
      </c>
      <c r="H3864" s="13">
        <v>-5</v>
      </c>
      <c r="I3864" s="13" t="str">
        <f t="shared" si="282"/>
        <v/>
      </c>
      <c r="J3864" s="13" t="str">
        <f t="shared" si="283"/>
        <v/>
      </c>
      <c r="K3864" s="13">
        <v>-5</v>
      </c>
      <c r="P3864" s="6"/>
    </row>
    <row r="3865" spans="1:16" hidden="1" x14ac:dyDescent="0.25">
      <c r="A3865" s="7">
        <v>40704</v>
      </c>
      <c r="B3865" s="8">
        <v>100</v>
      </c>
      <c r="C3865" s="11">
        <v>46.76</v>
      </c>
      <c r="D3865" s="12">
        <v>31.027999999999999</v>
      </c>
      <c r="E3865" s="9" t="str">
        <f t="shared" si="279"/>
        <v/>
      </c>
      <c r="F3865" s="9" t="str">
        <f t="shared" si="280"/>
        <v/>
      </c>
      <c r="G3865" s="9" t="str">
        <f t="shared" si="281"/>
        <v/>
      </c>
      <c r="H3865" s="13">
        <v>-5</v>
      </c>
      <c r="I3865" s="13" t="str">
        <f t="shared" si="282"/>
        <v/>
      </c>
      <c r="J3865" s="13" t="str">
        <f t="shared" si="283"/>
        <v/>
      </c>
      <c r="K3865" s="13">
        <v>-5</v>
      </c>
      <c r="P3865" s="5"/>
    </row>
    <row r="3866" spans="1:16" hidden="1" x14ac:dyDescent="0.25">
      <c r="A3866" s="7">
        <v>40704</v>
      </c>
      <c r="B3866" s="8">
        <v>200</v>
      </c>
      <c r="C3866" s="11">
        <v>44.51</v>
      </c>
      <c r="D3866" s="12">
        <v>23.783999999999999</v>
      </c>
      <c r="E3866" s="9" t="str">
        <f t="shared" si="279"/>
        <v/>
      </c>
      <c r="F3866" s="9" t="str">
        <f t="shared" si="280"/>
        <v/>
      </c>
      <c r="G3866" s="9" t="str">
        <f t="shared" si="281"/>
        <v/>
      </c>
      <c r="H3866" s="13">
        <v>-5</v>
      </c>
      <c r="I3866" s="13" t="str">
        <f t="shared" si="282"/>
        <v/>
      </c>
      <c r="J3866" s="13" t="str">
        <f t="shared" si="283"/>
        <v/>
      </c>
      <c r="K3866" s="13">
        <v>-5</v>
      </c>
      <c r="P3866" s="6"/>
    </row>
    <row r="3867" spans="1:16" hidden="1" x14ac:dyDescent="0.25">
      <c r="A3867" s="7">
        <v>40704</v>
      </c>
      <c r="B3867" s="8">
        <v>300</v>
      </c>
      <c r="C3867" s="11">
        <v>42.32</v>
      </c>
      <c r="D3867" s="12">
        <v>12.262</v>
      </c>
      <c r="E3867" s="9" t="str">
        <f t="shared" si="279"/>
        <v/>
      </c>
      <c r="F3867" s="9" t="str">
        <f t="shared" si="280"/>
        <v/>
      </c>
      <c r="G3867" s="9" t="str">
        <f t="shared" si="281"/>
        <v/>
      </c>
      <c r="H3867" s="13">
        <v>-5</v>
      </c>
      <c r="I3867" s="13" t="str">
        <f t="shared" si="282"/>
        <v/>
      </c>
      <c r="J3867" s="13" t="str">
        <f t="shared" si="283"/>
        <v/>
      </c>
      <c r="K3867" s="13">
        <v>-5</v>
      </c>
      <c r="P3867" s="5"/>
    </row>
    <row r="3868" spans="1:16" hidden="1" x14ac:dyDescent="0.25">
      <c r="A3868" s="7">
        <v>40704</v>
      </c>
      <c r="B3868" s="8">
        <v>400</v>
      </c>
      <c r="C3868" s="11">
        <v>43.75</v>
      </c>
      <c r="D3868" s="12">
        <v>10.493</v>
      </c>
      <c r="E3868" s="9" t="str">
        <f t="shared" si="279"/>
        <v/>
      </c>
      <c r="F3868" s="9" t="str">
        <f t="shared" si="280"/>
        <v/>
      </c>
      <c r="G3868" s="9" t="str">
        <f t="shared" si="281"/>
        <v/>
      </c>
      <c r="H3868" s="13">
        <v>-5</v>
      </c>
      <c r="I3868" s="13" t="str">
        <f t="shared" si="282"/>
        <v/>
      </c>
      <c r="J3868" s="13" t="str">
        <f t="shared" si="283"/>
        <v/>
      </c>
      <c r="K3868" s="13">
        <v>-5</v>
      </c>
      <c r="P3868" s="6"/>
    </row>
    <row r="3869" spans="1:16" hidden="1" x14ac:dyDescent="0.25">
      <c r="A3869" s="7">
        <v>40704</v>
      </c>
      <c r="B3869" s="8">
        <v>500</v>
      </c>
      <c r="C3869" s="11">
        <v>47.08</v>
      </c>
      <c r="D3869" s="12">
        <v>21.414999999999999</v>
      </c>
      <c r="E3869" s="9" t="str">
        <f t="shared" si="279"/>
        <v/>
      </c>
      <c r="F3869" s="9" t="str">
        <f t="shared" si="280"/>
        <v/>
      </c>
      <c r="G3869" s="9" t="str">
        <f t="shared" si="281"/>
        <v/>
      </c>
      <c r="H3869" s="13">
        <v>-5</v>
      </c>
      <c r="I3869" s="13" t="str">
        <f t="shared" si="282"/>
        <v/>
      </c>
      <c r="J3869" s="13" t="str">
        <f t="shared" si="283"/>
        <v/>
      </c>
      <c r="K3869" s="13">
        <v>-5</v>
      </c>
      <c r="P3869" s="5"/>
    </row>
    <row r="3870" spans="1:16" hidden="1" x14ac:dyDescent="0.25">
      <c r="A3870" s="7">
        <v>40704</v>
      </c>
      <c r="B3870" s="8">
        <v>600</v>
      </c>
      <c r="C3870" s="11">
        <v>52.61</v>
      </c>
      <c r="D3870" s="12">
        <v>38.124000000000002</v>
      </c>
      <c r="E3870" s="9" t="str">
        <f t="shared" si="279"/>
        <v/>
      </c>
      <c r="F3870" s="9" t="str">
        <f t="shared" si="280"/>
        <v/>
      </c>
      <c r="G3870" s="9" t="str">
        <f t="shared" si="281"/>
        <v/>
      </c>
      <c r="H3870" s="13">
        <v>-5</v>
      </c>
      <c r="I3870" s="13" t="str">
        <f t="shared" si="282"/>
        <v/>
      </c>
      <c r="J3870" s="13" t="str">
        <f t="shared" si="283"/>
        <v/>
      </c>
      <c r="K3870" s="13">
        <v>-5</v>
      </c>
      <c r="P3870" s="6"/>
    </row>
    <row r="3871" spans="1:16" hidden="1" x14ac:dyDescent="0.25">
      <c r="A3871" s="7">
        <v>40704</v>
      </c>
      <c r="B3871" s="8">
        <v>700</v>
      </c>
      <c r="C3871" s="11">
        <v>66.739999999999995</v>
      </c>
      <c r="D3871" s="12">
        <v>53.195999999999998</v>
      </c>
      <c r="E3871" s="9" t="str">
        <f t="shared" si="279"/>
        <v/>
      </c>
      <c r="F3871" s="9" t="str">
        <f t="shared" si="280"/>
        <v/>
      </c>
      <c r="G3871" s="9" t="str">
        <f t="shared" si="281"/>
        <v/>
      </c>
      <c r="H3871" s="13">
        <v>-5</v>
      </c>
      <c r="I3871" s="13" t="str">
        <f t="shared" si="282"/>
        <v/>
      </c>
      <c r="J3871" s="13" t="str">
        <f t="shared" si="283"/>
        <v/>
      </c>
      <c r="K3871" s="13">
        <v>-5</v>
      </c>
      <c r="P3871" s="5"/>
    </row>
    <row r="3872" spans="1:16" hidden="1" x14ac:dyDescent="0.25">
      <c r="A3872" s="7">
        <v>40704</v>
      </c>
      <c r="B3872" s="8">
        <v>800</v>
      </c>
      <c r="C3872" s="11">
        <v>66.98</v>
      </c>
      <c r="D3872" s="12">
        <v>59.414999999999999</v>
      </c>
      <c r="E3872" s="9" t="str">
        <f t="shared" si="279"/>
        <v/>
      </c>
      <c r="F3872" s="9" t="str">
        <f t="shared" si="280"/>
        <v/>
      </c>
      <c r="G3872" s="9" t="str">
        <f t="shared" si="281"/>
        <v/>
      </c>
      <c r="H3872" s="13">
        <v>-5</v>
      </c>
      <c r="I3872" s="13" t="str">
        <f t="shared" si="282"/>
        <v/>
      </c>
      <c r="J3872" s="13" t="str">
        <f t="shared" si="283"/>
        <v/>
      </c>
      <c r="K3872" s="13">
        <v>-5</v>
      </c>
      <c r="P3872" s="6"/>
    </row>
    <row r="3873" spans="1:16" hidden="1" x14ac:dyDescent="0.25">
      <c r="A3873" s="7">
        <v>40704</v>
      </c>
      <c r="B3873" s="8">
        <v>900</v>
      </c>
      <c r="C3873" s="11">
        <v>66.7</v>
      </c>
      <c r="D3873" s="12">
        <v>66.694999999999993</v>
      </c>
      <c r="E3873" s="9" t="str">
        <f t="shared" si="279"/>
        <v/>
      </c>
      <c r="F3873" s="9" t="str">
        <f t="shared" si="280"/>
        <v/>
      </c>
      <c r="G3873" s="9" t="str">
        <f t="shared" si="281"/>
        <v/>
      </c>
      <c r="H3873" s="13">
        <v>-5</v>
      </c>
      <c r="I3873" s="13" t="str">
        <f t="shared" si="282"/>
        <v/>
      </c>
      <c r="J3873" s="13" t="str">
        <f t="shared" si="283"/>
        <v/>
      </c>
      <c r="K3873" s="13">
        <v>-5</v>
      </c>
      <c r="P3873" s="5"/>
    </row>
    <row r="3874" spans="1:16" hidden="1" x14ac:dyDescent="0.25">
      <c r="A3874" s="7">
        <v>40704</v>
      </c>
      <c r="B3874" s="8">
        <v>1000</v>
      </c>
      <c r="C3874" s="11">
        <v>67.430000000000007</v>
      </c>
      <c r="D3874" s="12">
        <v>67.424999999999997</v>
      </c>
      <c r="E3874" s="9" t="str">
        <f t="shared" si="279"/>
        <v/>
      </c>
      <c r="F3874" s="9" t="str">
        <f t="shared" si="280"/>
        <v/>
      </c>
      <c r="G3874" s="9" t="str">
        <f t="shared" si="281"/>
        <v/>
      </c>
      <c r="H3874" s="13">
        <v>-5</v>
      </c>
      <c r="I3874" s="13" t="str">
        <f t="shared" si="282"/>
        <v/>
      </c>
      <c r="J3874" s="13" t="str">
        <f t="shared" si="283"/>
        <v/>
      </c>
      <c r="K3874" s="13">
        <v>-5</v>
      </c>
      <c r="P3874" s="6"/>
    </row>
    <row r="3875" spans="1:16" hidden="1" x14ac:dyDescent="0.25">
      <c r="A3875" s="7">
        <v>40704</v>
      </c>
      <c r="B3875" s="8">
        <v>1100</v>
      </c>
      <c r="C3875" s="11">
        <v>69.02</v>
      </c>
      <c r="D3875" s="12">
        <v>69.016000000000005</v>
      </c>
      <c r="E3875" s="9" t="str">
        <f t="shared" si="279"/>
        <v/>
      </c>
      <c r="F3875" s="9" t="str">
        <f t="shared" si="280"/>
        <v/>
      </c>
      <c r="G3875" s="9" t="str">
        <f t="shared" si="281"/>
        <v/>
      </c>
      <c r="H3875" s="13">
        <v>-5</v>
      </c>
      <c r="I3875" s="13" t="str">
        <f t="shared" si="282"/>
        <v/>
      </c>
      <c r="J3875" s="13" t="str">
        <f t="shared" si="283"/>
        <v/>
      </c>
      <c r="K3875" s="13">
        <v>-5</v>
      </c>
      <c r="P3875" s="5"/>
    </row>
    <row r="3876" spans="1:16" hidden="1" x14ac:dyDescent="0.25">
      <c r="A3876" s="7">
        <v>40704</v>
      </c>
      <c r="B3876" s="8">
        <v>1200</v>
      </c>
      <c r="C3876" s="11">
        <v>67.89</v>
      </c>
      <c r="D3876" s="12">
        <v>67.888000000000005</v>
      </c>
      <c r="E3876" s="9" t="str">
        <f t="shared" si="279"/>
        <v/>
      </c>
      <c r="F3876" s="9" t="str">
        <f t="shared" si="280"/>
        <v/>
      </c>
      <c r="G3876" s="9" t="str">
        <f t="shared" si="281"/>
        <v/>
      </c>
      <c r="H3876" s="13">
        <v>-5</v>
      </c>
      <c r="I3876" s="13" t="str">
        <f t="shared" si="282"/>
        <v/>
      </c>
      <c r="J3876" s="13" t="str">
        <f t="shared" si="283"/>
        <v/>
      </c>
      <c r="K3876" s="13">
        <v>-5</v>
      </c>
      <c r="P3876" s="6"/>
    </row>
    <row r="3877" spans="1:16" hidden="1" x14ac:dyDescent="0.25">
      <c r="A3877" s="7">
        <v>40704</v>
      </c>
      <c r="B3877" s="8">
        <v>1300</v>
      </c>
      <c r="C3877" s="11">
        <v>67.010000000000005</v>
      </c>
      <c r="D3877" s="12">
        <v>67.010000000000005</v>
      </c>
      <c r="E3877" s="9" t="str">
        <f t="shared" si="279"/>
        <v/>
      </c>
      <c r="F3877" s="9" t="str">
        <f t="shared" si="280"/>
        <v/>
      </c>
      <c r="G3877" s="9" t="str">
        <f t="shared" si="281"/>
        <v/>
      </c>
      <c r="H3877" s="13">
        <v>-5</v>
      </c>
      <c r="I3877" s="13" t="str">
        <f t="shared" si="282"/>
        <v/>
      </c>
      <c r="J3877" s="13" t="str">
        <f t="shared" si="283"/>
        <v/>
      </c>
      <c r="K3877" s="13">
        <v>-5</v>
      </c>
      <c r="P3877" s="5"/>
    </row>
    <row r="3878" spans="1:16" hidden="1" x14ac:dyDescent="0.25">
      <c r="A3878" s="7">
        <v>40704</v>
      </c>
      <c r="B3878" s="8">
        <v>1400</v>
      </c>
      <c r="C3878" s="11">
        <v>64.510000000000005</v>
      </c>
      <c r="D3878" s="12">
        <v>62.793999999999997</v>
      </c>
      <c r="E3878" s="9" t="str">
        <f t="shared" si="279"/>
        <v/>
      </c>
      <c r="F3878" s="9" t="str">
        <f t="shared" si="280"/>
        <v/>
      </c>
      <c r="G3878" s="9" t="str">
        <f t="shared" si="281"/>
        <v/>
      </c>
      <c r="H3878" s="13">
        <v>-5</v>
      </c>
      <c r="I3878" s="13" t="str">
        <f t="shared" si="282"/>
        <v/>
      </c>
      <c r="J3878" s="13" t="str">
        <f t="shared" si="283"/>
        <v/>
      </c>
      <c r="K3878" s="13">
        <v>-5</v>
      </c>
      <c r="P3878" s="6"/>
    </row>
    <row r="3879" spans="1:16" hidden="1" x14ac:dyDescent="0.25">
      <c r="A3879" s="7">
        <v>40704</v>
      </c>
      <c r="B3879" s="8">
        <v>1500</v>
      </c>
      <c r="C3879" s="11">
        <v>61.95</v>
      </c>
      <c r="D3879" s="12">
        <v>51.954999999999998</v>
      </c>
      <c r="E3879" s="9" t="str">
        <f t="shared" si="279"/>
        <v/>
      </c>
      <c r="F3879" s="9" t="str">
        <f t="shared" si="280"/>
        <v/>
      </c>
      <c r="G3879" s="9" t="str">
        <f t="shared" si="281"/>
        <v/>
      </c>
      <c r="H3879" s="13">
        <v>-5</v>
      </c>
      <c r="I3879" s="13" t="str">
        <f t="shared" si="282"/>
        <v/>
      </c>
      <c r="J3879" s="13" t="str">
        <f t="shared" si="283"/>
        <v/>
      </c>
      <c r="K3879" s="13">
        <v>-5</v>
      </c>
      <c r="P3879" s="5"/>
    </row>
    <row r="3880" spans="1:16" hidden="1" x14ac:dyDescent="0.25">
      <c r="A3880" s="7">
        <v>40704</v>
      </c>
      <c r="B3880" s="8">
        <v>1600</v>
      </c>
      <c r="C3880" s="11">
        <v>62.01</v>
      </c>
      <c r="D3880" s="12">
        <v>50.228999999999999</v>
      </c>
      <c r="E3880" s="9" t="str">
        <f t="shared" si="279"/>
        <v/>
      </c>
      <c r="F3880" s="9" t="str">
        <f t="shared" si="280"/>
        <v/>
      </c>
      <c r="G3880" s="9" t="str">
        <f t="shared" si="281"/>
        <v/>
      </c>
      <c r="H3880" s="13">
        <v>-5</v>
      </c>
      <c r="I3880" s="13" t="str">
        <f t="shared" si="282"/>
        <v/>
      </c>
      <c r="J3880" s="13" t="str">
        <f t="shared" si="283"/>
        <v/>
      </c>
      <c r="K3880" s="13">
        <v>-5</v>
      </c>
      <c r="P3880" s="6"/>
    </row>
    <row r="3881" spans="1:16" hidden="1" x14ac:dyDescent="0.25">
      <c r="A3881" s="7">
        <v>40704</v>
      </c>
      <c r="B3881" s="8">
        <v>1700</v>
      </c>
      <c r="C3881" s="11">
        <v>64.91</v>
      </c>
      <c r="D3881" s="12">
        <v>48.843000000000004</v>
      </c>
      <c r="E3881" s="9" t="str">
        <f t="shared" si="279"/>
        <v/>
      </c>
      <c r="F3881" s="9" t="str">
        <f t="shared" si="280"/>
        <v/>
      </c>
      <c r="G3881" s="9" t="str">
        <f t="shared" si="281"/>
        <v/>
      </c>
      <c r="H3881" s="13">
        <v>-5</v>
      </c>
      <c r="I3881" s="13" t="str">
        <f t="shared" si="282"/>
        <v/>
      </c>
      <c r="J3881" s="13" t="str">
        <f t="shared" si="283"/>
        <v/>
      </c>
      <c r="K3881" s="13">
        <v>-5</v>
      </c>
      <c r="P3881" s="5"/>
    </row>
    <row r="3882" spans="1:16" hidden="1" x14ac:dyDescent="0.25">
      <c r="A3882" s="7">
        <v>40704</v>
      </c>
      <c r="B3882" s="8">
        <v>1800</v>
      </c>
      <c r="C3882" s="11">
        <v>65.12</v>
      </c>
      <c r="D3882" s="12">
        <v>50.493000000000002</v>
      </c>
      <c r="E3882" s="9" t="str">
        <f t="shared" si="279"/>
        <v/>
      </c>
      <c r="F3882" s="9" t="str">
        <f t="shared" si="280"/>
        <v/>
      </c>
      <c r="G3882" s="9" t="str">
        <f t="shared" si="281"/>
        <v/>
      </c>
      <c r="H3882" s="13">
        <v>-5</v>
      </c>
      <c r="I3882" s="13" t="str">
        <f t="shared" si="282"/>
        <v/>
      </c>
      <c r="J3882" s="13" t="str">
        <f t="shared" si="283"/>
        <v/>
      </c>
      <c r="K3882" s="13">
        <v>-5</v>
      </c>
      <c r="P3882" s="6"/>
    </row>
    <row r="3883" spans="1:16" hidden="1" x14ac:dyDescent="0.25">
      <c r="A3883" s="7">
        <v>40704</v>
      </c>
      <c r="B3883" s="8">
        <v>1900</v>
      </c>
      <c r="C3883" s="11">
        <v>65.95</v>
      </c>
      <c r="D3883" s="12">
        <v>41.140999999999998</v>
      </c>
      <c r="E3883" s="9" t="str">
        <f t="shared" si="279"/>
        <v/>
      </c>
      <c r="F3883" s="9" t="str">
        <f t="shared" si="280"/>
        <v/>
      </c>
      <c r="G3883" s="9" t="str">
        <f t="shared" si="281"/>
        <v/>
      </c>
      <c r="H3883" s="13">
        <v>-5</v>
      </c>
      <c r="I3883" s="13" t="str">
        <f t="shared" si="282"/>
        <v/>
      </c>
      <c r="J3883" s="13" t="str">
        <f t="shared" si="283"/>
        <v/>
      </c>
      <c r="K3883" s="13">
        <v>-5</v>
      </c>
      <c r="P3883" s="5"/>
    </row>
    <row r="3884" spans="1:16" hidden="1" x14ac:dyDescent="0.25">
      <c r="A3884" s="7">
        <v>40704</v>
      </c>
      <c r="B3884" s="8">
        <v>2000</v>
      </c>
      <c r="C3884" s="11">
        <v>64.92</v>
      </c>
      <c r="D3884" s="12">
        <v>39.161999999999999</v>
      </c>
      <c r="E3884" s="9" t="str">
        <f t="shared" si="279"/>
        <v/>
      </c>
      <c r="F3884" s="9" t="str">
        <f t="shared" si="280"/>
        <v/>
      </c>
      <c r="G3884" s="9" t="str">
        <f t="shared" si="281"/>
        <v/>
      </c>
      <c r="H3884" s="13">
        <v>-5</v>
      </c>
      <c r="I3884" s="13" t="str">
        <f t="shared" si="282"/>
        <v/>
      </c>
      <c r="J3884" s="13" t="str">
        <f t="shared" si="283"/>
        <v/>
      </c>
      <c r="K3884" s="13">
        <v>-5</v>
      </c>
      <c r="P3884" s="6"/>
    </row>
    <row r="3885" spans="1:16" hidden="1" x14ac:dyDescent="0.25">
      <c r="A3885" s="7">
        <v>40704</v>
      </c>
      <c r="B3885" s="8">
        <v>2100</v>
      </c>
      <c r="C3885" s="11">
        <v>59.03</v>
      </c>
      <c r="D3885" s="12">
        <v>45.039000000000001</v>
      </c>
      <c r="E3885" s="9" t="str">
        <f t="shared" si="279"/>
        <v/>
      </c>
      <c r="F3885" s="9" t="str">
        <f t="shared" si="280"/>
        <v/>
      </c>
      <c r="G3885" s="9" t="str">
        <f t="shared" si="281"/>
        <v/>
      </c>
      <c r="H3885" s="13">
        <v>-5</v>
      </c>
      <c r="I3885" s="13" t="str">
        <f t="shared" si="282"/>
        <v/>
      </c>
      <c r="J3885" s="13" t="str">
        <f t="shared" si="283"/>
        <v/>
      </c>
      <c r="K3885" s="13">
        <v>-5</v>
      </c>
      <c r="P3885" s="5"/>
    </row>
    <row r="3886" spans="1:16" hidden="1" x14ac:dyDescent="0.25">
      <c r="A3886" s="7">
        <v>40704</v>
      </c>
      <c r="B3886" s="8">
        <v>2200</v>
      </c>
      <c r="C3886" s="11">
        <v>54.97</v>
      </c>
      <c r="D3886" s="12">
        <v>54.209000000000003</v>
      </c>
      <c r="E3886" s="9" t="str">
        <f t="shared" si="279"/>
        <v/>
      </c>
      <c r="F3886" s="9" t="str">
        <f t="shared" si="280"/>
        <v/>
      </c>
      <c r="G3886" s="9" t="str">
        <f t="shared" si="281"/>
        <v/>
      </c>
      <c r="H3886" s="13">
        <v>-5</v>
      </c>
      <c r="I3886" s="13" t="str">
        <f t="shared" si="282"/>
        <v/>
      </c>
      <c r="J3886" s="13" t="str">
        <f t="shared" si="283"/>
        <v/>
      </c>
      <c r="K3886" s="13">
        <v>-5</v>
      </c>
      <c r="P3886" s="6"/>
    </row>
    <row r="3887" spans="1:16" hidden="1" x14ac:dyDescent="0.25">
      <c r="A3887" s="7">
        <v>40704</v>
      </c>
      <c r="B3887" s="8">
        <v>2300</v>
      </c>
      <c r="C3887" s="11">
        <v>52.09</v>
      </c>
      <c r="D3887" s="12">
        <v>52.09</v>
      </c>
      <c r="E3887" s="9">
        <f t="shared" si="279"/>
        <v>58.866666666666674</v>
      </c>
      <c r="F3887" s="9">
        <f t="shared" si="280"/>
        <v>46.497583333333331</v>
      </c>
      <c r="G3887" s="9">
        <f t="shared" si="281"/>
        <v>12.369083333333343</v>
      </c>
      <c r="H3887" s="13">
        <v>-5</v>
      </c>
      <c r="I3887" s="13">
        <f t="shared" si="282"/>
        <v>17.369083333333343</v>
      </c>
      <c r="J3887" s="13">
        <f t="shared" si="283"/>
        <v>4168.5800000000027</v>
      </c>
      <c r="K3887" s="13">
        <v>-5</v>
      </c>
      <c r="P3887" s="5"/>
    </row>
    <row r="3888" spans="1:16" hidden="1" x14ac:dyDescent="0.25">
      <c r="A3888" s="7">
        <v>40705</v>
      </c>
      <c r="B3888" s="8">
        <v>0</v>
      </c>
      <c r="C3888" s="11">
        <v>50.51</v>
      </c>
      <c r="D3888" s="12">
        <v>50.505000000000003</v>
      </c>
      <c r="E3888" s="9" t="str">
        <f t="shared" si="279"/>
        <v/>
      </c>
      <c r="F3888" s="9" t="str">
        <f t="shared" si="280"/>
        <v/>
      </c>
      <c r="G3888" s="9" t="str">
        <f t="shared" si="281"/>
        <v/>
      </c>
      <c r="H3888" s="13">
        <v>-5</v>
      </c>
      <c r="I3888" s="13" t="str">
        <f t="shared" si="282"/>
        <v/>
      </c>
      <c r="J3888" s="13" t="str">
        <f t="shared" si="283"/>
        <v/>
      </c>
      <c r="K3888" s="13">
        <v>-5</v>
      </c>
      <c r="P3888" s="6"/>
    </row>
    <row r="3889" spans="1:16" hidden="1" x14ac:dyDescent="0.25">
      <c r="A3889" s="7">
        <v>40705</v>
      </c>
      <c r="B3889" s="8">
        <v>100</v>
      </c>
      <c r="C3889" s="11">
        <v>47.51</v>
      </c>
      <c r="D3889" s="12">
        <v>36.058</v>
      </c>
      <c r="E3889" s="9" t="str">
        <f t="shared" ref="E3889:E3952" si="284">IF(A3889=A3890,"",AVERAGE(C3866:C3889))</f>
        <v/>
      </c>
      <c r="F3889" s="9" t="str">
        <f t="shared" ref="F3889:F3952" si="285">IF(A3889=A3890,"",AVERAGE(D3866:D3889))</f>
        <v/>
      </c>
      <c r="G3889" s="9" t="str">
        <f t="shared" ref="G3889:G3952" si="286">IF(A3889=A3890,"",E3889-F3889)</f>
        <v/>
      </c>
      <c r="H3889" s="13">
        <v>-5</v>
      </c>
      <c r="I3889" s="13" t="str">
        <f t="shared" si="282"/>
        <v/>
      </c>
      <c r="J3889" s="13" t="str">
        <f t="shared" si="283"/>
        <v/>
      </c>
      <c r="K3889" s="13">
        <v>-5</v>
      </c>
      <c r="P3889" s="5"/>
    </row>
    <row r="3890" spans="1:16" hidden="1" x14ac:dyDescent="0.25">
      <c r="A3890" s="7">
        <v>40705</v>
      </c>
      <c r="B3890" s="8">
        <v>200</v>
      </c>
      <c r="C3890" s="11">
        <v>46.16</v>
      </c>
      <c r="D3890" s="12">
        <v>20.632999999999999</v>
      </c>
      <c r="E3890" s="9" t="str">
        <f t="shared" si="284"/>
        <v/>
      </c>
      <c r="F3890" s="9" t="str">
        <f t="shared" si="285"/>
        <v/>
      </c>
      <c r="G3890" s="9" t="str">
        <f t="shared" si="286"/>
        <v/>
      </c>
      <c r="H3890" s="13">
        <v>-5</v>
      </c>
      <c r="I3890" s="13" t="str">
        <f t="shared" si="282"/>
        <v/>
      </c>
      <c r="J3890" s="13" t="str">
        <f t="shared" si="283"/>
        <v/>
      </c>
      <c r="K3890" s="13">
        <v>-5</v>
      </c>
      <c r="P3890" s="6"/>
    </row>
    <row r="3891" spans="1:16" hidden="1" x14ac:dyDescent="0.25">
      <c r="A3891" s="7">
        <v>40705</v>
      </c>
      <c r="B3891" s="8">
        <v>300</v>
      </c>
      <c r="C3891" s="11">
        <v>46.91</v>
      </c>
      <c r="D3891" s="12">
        <v>18.190000000000001</v>
      </c>
      <c r="E3891" s="9" t="str">
        <f t="shared" si="284"/>
        <v/>
      </c>
      <c r="F3891" s="9" t="str">
        <f t="shared" si="285"/>
        <v/>
      </c>
      <c r="G3891" s="9" t="str">
        <f t="shared" si="286"/>
        <v/>
      </c>
      <c r="H3891" s="13">
        <v>-5</v>
      </c>
      <c r="I3891" s="13" t="str">
        <f t="shared" si="282"/>
        <v/>
      </c>
      <c r="J3891" s="13" t="str">
        <f t="shared" si="283"/>
        <v/>
      </c>
      <c r="K3891" s="13">
        <v>-5</v>
      </c>
      <c r="P3891" s="5"/>
    </row>
    <row r="3892" spans="1:16" hidden="1" x14ac:dyDescent="0.25">
      <c r="A3892" s="7">
        <v>40705</v>
      </c>
      <c r="B3892" s="8">
        <v>400</v>
      </c>
      <c r="C3892" s="11">
        <v>45.66</v>
      </c>
      <c r="D3892" s="12">
        <v>17.702000000000002</v>
      </c>
      <c r="E3892" s="9" t="str">
        <f t="shared" si="284"/>
        <v/>
      </c>
      <c r="F3892" s="9" t="str">
        <f t="shared" si="285"/>
        <v/>
      </c>
      <c r="G3892" s="9" t="str">
        <f t="shared" si="286"/>
        <v/>
      </c>
      <c r="H3892" s="13">
        <v>-5</v>
      </c>
      <c r="I3892" s="13" t="str">
        <f t="shared" si="282"/>
        <v/>
      </c>
      <c r="J3892" s="13" t="str">
        <f t="shared" si="283"/>
        <v/>
      </c>
      <c r="K3892" s="13">
        <v>-5</v>
      </c>
      <c r="P3892" s="6"/>
    </row>
    <row r="3893" spans="1:16" hidden="1" x14ac:dyDescent="0.25">
      <c r="A3893" s="7">
        <v>40705</v>
      </c>
      <c r="B3893" s="8">
        <v>500</v>
      </c>
      <c r="C3893" s="11">
        <v>44.97</v>
      </c>
      <c r="D3893" s="12">
        <v>11.087</v>
      </c>
      <c r="E3893" s="9" t="str">
        <f t="shared" si="284"/>
        <v/>
      </c>
      <c r="F3893" s="9" t="str">
        <f t="shared" si="285"/>
        <v/>
      </c>
      <c r="G3893" s="9" t="str">
        <f t="shared" si="286"/>
        <v/>
      </c>
      <c r="H3893" s="13">
        <v>-5</v>
      </c>
      <c r="I3893" s="13" t="str">
        <f t="shared" si="282"/>
        <v/>
      </c>
      <c r="J3893" s="13" t="str">
        <f t="shared" si="283"/>
        <v/>
      </c>
      <c r="K3893" s="13">
        <v>-5</v>
      </c>
      <c r="P3893" s="5"/>
    </row>
    <row r="3894" spans="1:16" hidden="1" x14ac:dyDescent="0.25">
      <c r="A3894" s="7">
        <v>40705</v>
      </c>
      <c r="B3894" s="8">
        <v>600</v>
      </c>
      <c r="C3894" s="11">
        <v>44.51</v>
      </c>
      <c r="D3894" s="12">
        <v>11.022</v>
      </c>
      <c r="E3894" s="9" t="str">
        <f t="shared" si="284"/>
        <v/>
      </c>
      <c r="F3894" s="9" t="str">
        <f t="shared" si="285"/>
        <v/>
      </c>
      <c r="G3894" s="9" t="str">
        <f t="shared" si="286"/>
        <v/>
      </c>
      <c r="H3894" s="13">
        <v>-5</v>
      </c>
      <c r="I3894" s="13" t="str">
        <f t="shared" si="282"/>
        <v/>
      </c>
      <c r="J3894" s="13" t="str">
        <f t="shared" si="283"/>
        <v/>
      </c>
      <c r="K3894" s="13">
        <v>-5</v>
      </c>
      <c r="P3894" s="6"/>
    </row>
    <row r="3895" spans="1:16" hidden="1" x14ac:dyDescent="0.25">
      <c r="A3895" s="7">
        <v>40705</v>
      </c>
      <c r="B3895" s="8">
        <v>700</v>
      </c>
      <c r="C3895" s="11">
        <v>48.83</v>
      </c>
      <c r="D3895" s="12">
        <v>19.646999999999998</v>
      </c>
      <c r="E3895" s="9" t="str">
        <f t="shared" si="284"/>
        <v/>
      </c>
      <c r="F3895" s="9" t="str">
        <f t="shared" si="285"/>
        <v/>
      </c>
      <c r="G3895" s="9" t="str">
        <f t="shared" si="286"/>
        <v/>
      </c>
      <c r="H3895" s="13">
        <v>-5</v>
      </c>
      <c r="I3895" s="13" t="str">
        <f t="shared" si="282"/>
        <v/>
      </c>
      <c r="J3895" s="13" t="str">
        <f t="shared" si="283"/>
        <v/>
      </c>
      <c r="K3895" s="13">
        <v>-5</v>
      </c>
      <c r="P3895" s="5"/>
    </row>
    <row r="3896" spans="1:16" hidden="1" x14ac:dyDescent="0.25">
      <c r="A3896" s="7">
        <v>40705</v>
      </c>
      <c r="B3896" s="8">
        <v>800</v>
      </c>
      <c r="C3896" s="11">
        <v>54.3</v>
      </c>
      <c r="D3896" s="12">
        <v>45.006</v>
      </c>
      <c r="E3896" s="9" t="str">
        <f t="shared" si="284"/>
        <v/>
      </c>
      <c r="F3896" s="9" t="str">
        <f t="shared" si="285"/>
        <v/>
      </c>
      <c r="G3896" s="9" t="str">
        <f t="shared" si="286"/>
        <v/>
      </c>
      <c r="H3896" s="13">
        <v>-5</v>
      </c>
      <c r="I3896" s="13" t="str">
        <f t="shared" si="282"/>
        <v/>
      </c>
      <c r="J3896" s="13" t="str">
        <f t="shared" si="283"/>
        <v/>
      </c>
      <c r="K3896" s="13">
        <v>-5</v>
      </c>
      <c r="P3896" s="6"/>
    </row>
    <row r="3897" spans="1:16" hidden="1" x14ac:dyDescent="0.25">
      <c r="A3897" s="7">
        <v>40705</v>
      </c>
      <c r="B3897" s="8">
        <v>900</v>
      </c>
      <c r="C3897" s="11">
        <v>59.02</v>
      </c>
      <c r="D3897" s="12">
        <v>49.003</v>
      </c>
      <c r="E3897" s="9" t="str">
        <f t="shared" si="284"/>
        <v/>
      </c>
      <c r="F3897" s="9" t="str">
        <f t="shared" si="285"/>
        <v/>
      </c>
      <c r="G3897" s="9" t="str">
        <f t="shared" si="286"/>
        <v/>
      </c>
      <c r="H3897" s="13">
        <v>-5</v>
      </c>
      <c r="I3897" s="13" t="str">
        <f t="shared" ref="I3897:I3960" si="287">IF(A3897=A3898,"",MAX(G3897-H3897,0))</f>
        <v/>
      </c>
      <c r="J3897" s="13" t="str">
        <f t="shared" ref="J3897:J3960" si="288">IF(A3897=A3898,"",I3897*10*24)</f>
        <v/>
      </c>
      <c r="K3897" s="13">
        <v>-5</v>
      </c>
      <c r="P3897" s="5"/>
    </row>
    <row r="3898" spans="1:16" hidden="1" x14ac:dyDescent="0.25">
      <c r="A3898" s="7">
        <v>40705</v>
      </c>
      <c r="B3898" s="8">
        <v>1000</v>
      </c>
      <c r="C3898" s="11">
        <v>61.17</v>
      </c>
      <c r="D3898" s="12">
        <v>27.466000000000001</v>
      </c>
      <c r="E3898" s="9" t="str">
        <f t="shared" si="284"/>
        <v/>
      </c>
      <c r="F3898" s="9" t="str">
        <f t="shared" si="285"/>
        <v/>
      </c>
      <c r="G3898" s="9" t="str">
        <f t="shared" si="286"/>
        <v/>
      </c>
      <c r="H3898" s="13">
        <v>-5</v>
      </c>
      <c r="I3898" s="13" t="str">
        <f t="shared" si="287"/>
        <v/>
      </c>
      <c r="J3898" s="13" t="str">
        <f t="shared" si="288"/>
        <v/>
      </c>
      <c r="K3898" s="13">
        <v>-5</v>
      </c>
      <c r="P3898" s="6"/>
    </row>
    <row r="3899" spans="1:16" hidden="1" x14ac:dyDescent="0.25">
      <c r="A3899" s="7">
        <v>40705</v>
      </c>
      <c r="B3899" s="8">
        <v>1100</v>
      </c>
      <c r="C3899" s="11">
        <v>60.99</v>
      </c>
      <c r="D3899" s="12">
        <v>50.837000000000003</v>
      </c>
      <c r="E3899" s="9" t="str">
        <f t="shared" si="284"/>
        <v/>
      </c>
      <c r="F3899" s="9" t="str">
        <f t="shared" si="285"/>
        <v/>
      </c>
      <c r="G3899" s="9" t="str">
        <f t="shared" si="286"/>
        <v/>
      </c>
      <c r="H3899" s="13">
        <v>-5</v>
      </c>
      <c r="I3899" s="13" t="str">
        <f t="shared" si="287"/>
        <v/>
      </c>
      <c r="J3899" s="13" t="str">
        <f t="shared" si="288"/>
        <v/>
      </c>
      <c r="K3899" s="13">
        <v>-5</v>
      </c>
      <c r="P3899" s="5"/>
    </row>
    <row r="3900" spans="1:16" hidden="1" x14ac:dyDescent="0.25">
      <c r="A3900" s="7">
        <v>40705</v>
      </c>
      <c r="B3900" s="8">
        <v>1200</v>
      </c>
      <c r="C3900" s="11">
        <v>56.9</v>
      </c>
      <c r="D3900" s="12">
        <v>56.902000000000001</v>
      </c>
      <c r="E3900" s="9" t="str">
        <f t="shared" si="284"/>
        <v/>
      </c>
      <c r="F3900" s="9" t="str">
        <f t="shared" si="285"/>
        <v/>
      </c>
      <c r="G3900" s="9" t="str">
        <f t="shared" si="286"/>
        <v/>
      </c>
      <c r="H3900" s="13">
        <v>-5</v>
      </c>
      <c r="I3900" s="13" t="str">
        <f t="shared" si="287"/>
        <v/>
      </c>
      <c r="J3900" s="13" t="str">
        <f t="shared" si="288"/>
        <v/>
      </c>
      <c r="K3900" s="13">
        <v>-5</v>
      </c>
      <c r="P3900" s="6"/>
    </row>
    <row r="3901" spans="1:16" hidden="1" x14ac:dyDescent="0.25">
      <c r="A3901" s="7">
        <v>40705</v>
      </c>
      <c r="B3901" s="8">
        <v>1300</v>
      </c>
      <c r="C3901" s="11">
        <v>53.2</v>
      </c>
      <c r="D3901" s="12">
        <v>53.197000000000003</v>
      </c>
      <c r="E3901" s="9" t="str">
        <f t="shared" si="284"/>
        <v/>
      </c>
      <c r="F3901" s="9" t="str">
        <f t="shared" si="285"/>
        <v/>
      </c>
      <c r="G3901" s="9" t="str">
        <f t="shared" si="286"/>
        <v/>
      </c>
      <c r="H3901" s="13">
        <v>-5</v>
      </c>
      <c r="I3901" s="13" t="str">
        <f t="shared" si="287"/>
        <v/>
      </c>
      <c r="J3901" s="13" t="str">
        <f t="shared" si="288"/>
        <v/>
      </c>
      <c r="K3901" s="13">
        <v>-5</v>
      </c>
      <c r="P3901" s="5"/>
    </row>
    <row r="3902" spans="1:16" hidden="1" x14ac:dyDescent="0.25">
      <c r="A3902" s="7">
        <v>40705</v>
      </c>
      <c r="B3902" s="8">
        <v>1400</v>
      </c>
      <c r="C3902" s="11">
        <v>51.23</v>
      </c>
      <c r="D3902" s="12">
        <v>51.23</v>
      </c>
      <c r="E3902" s="9" t="str">
        <f t="shared" si="284"/>
        <v/>
      </c>
      <c r="F3902" s="9" t="str">
        <f t="shared" si="285"/>
        <v/>
      </c>
      <c r="G3902" s="9" t="str">
        <f t="shared" si="286"/>
        <v/>
      </c>
      <c r="H3902" s="13">
        <v>-5</v>
      </c>
      <c r="I3902" s="13" t="str">
        <f t="shared" si="287"/>
        <v/>
      </c>
      <c r="J3902" s="13" t="str">
        <f t="shared" si="288"/>
        <v/>
      </c>
      <c r="K3902" s="13">
        <v>-5</v>
      </c>
      <c r="P3902" s="6"/>
    </row>
    <row r="3903" spans="1:16" hidden="1" x14ac:dyDescent="0.25">
      <c r="A3903" s="7">
        <v>40705</v>
      </c>
      <c r="B3903" s="8">
        <v>1500</v>
      </c>
      <c r="C3903" s="11">
        <v>48.53</v>
      </c>
      <c r="D3903" s="12">
        <v>42.808</v>
      </c>
      <c r="E3903" s="9" t="str">
        <f t="shared" si="284"/>
        <v/>
      </c>
      <c r="F3903" s="9" t="str">
        <f t="shared" si="285"/>
        <v/>
      </c>
      <c r="G3903" s="9" t="str">
        <f t="shared" si="286"/>
        <v/>
      </c>
      <c r="H3903" s="13">
        <v>-5</v>
      </c>
      <c r="I3903" s="13" t="str">
        <f t="shared" si="287"/>
        <v/>
      </c>
      <c r="J3903" s="13" t="str">
        <f t="shared" si="288"/>
        <v/>
      </c>
      <c r="K3903" s="13">
        <v>-5</v>
      </c>
      <c r="P3903" s="5"/>
    </row>
    <row r="3904" spans="1:16" hidden="1" x14ac:dyDescent="0.25">
      <c r="A3904" s="7">
        <v>40705</v>
      </c>
      <c r="B3904" s="8">
        <v>1600</v>
      </c>
      <c r="C3904" s="11">
        <v>49.14</v>
      </c>
      <c r="D3904" s="12">
        <v>45.402000000000001</v>
      </c>
      <c r="E3904" s="9" t="str">
        <f t="shared" si="284"/>
        <v/>
      </c>
      <c r="F3904" s="9" t="str">
        <f t="shared" si="285"/>
        <v/>
      </c>
      <c r="G3904" s="9" t="str">
        <f t="shared" si="286"/>
        <v/>
      </c>
      <c r="H3904" s="13">
        <v>-5</v>
      </c>
      <c r="I3904" s="13" t="str">
        <f t="shared" si="287"/>
        <v/>
      </c>
      <c r="J3904" s="13" t="str">
        <f t="shared" si="288"/>
        <v/>
      </c>
      <c r="K3904" s="13">
        <v>-5</v>
      </c>
      <c r="P3904" s="6"/>
    </row>
    <row r="3905" spans="1:16" hidden="1" x14ac:dyDescent="0.25">
      <c r="A3905" s="7">
        <v>40705</v>
      </c>
      <c r="B3905" s="8">
        <v>1700</v>
      </c>
      <c r="C3905" s="11">
        <v>52.03</v>
      </c>
      <c r="D3905" s="12">
        <v>34.11</v>
      </c>
      <c r="E3905" s="9" t="str">
        <f t="shared" si="284"/>
        <v/>
      </c>
      <c r="F3905" s="9" t="str">
        <f t="shared" si="285"/>
        <v/>
      </c>
      <c r="G3905" s="9" t="str">
        <f t="shared" si="286"/>
        <v/>
      </c>
      <c r="H3905" s="13">
        <v>-5</v>
      </c>
      <c r="I3905" s="13" t="str">
        <f t="shared" si="287"/>
        <v/>
      </c>
      <c r="J3905" s="13" t="str">
        <f t="shared" si="288"/>
        <v/>
      </c>
      <c r="K3905" s="13">
        <v>-5</v>
      </c>
      <c r="P3905" s="5"/>
    </row>
    <row r="3906" spans="1:16" hidden="1" x14ac:dyDescent="0.25">
      <c r="A3906" s="7">
        <v>40705</v>
      </c>
      <c r="B3906" s="8">
        <v>1800</v>
      </c>
      <c r="C3906" s="11">
        <v>55.74</v>
      </c>
      <c r="D3906" s="12">
        <v>50.034999999999997</v>
      </c>
      <c r="E3906" s="9" t="str">
        <f t="shared" si="284"/>
        <v/>
      </c>
      <c r="F3906" s="9" t="str">
        <f t="shared" si="285"/>
        <v/>
      </c>
      <c r="G3906" s="9" t="str">
        <f t="shared" si="286"/>
        <v/>
      </c>
      <c r="H3906" s="13">
        <v>-5</v>
      </c>
      <c r="I3906" s="13" t="str">
        <f t="shared" si="287"/>
        <v/>
      </c>
      <c r="J3906" s="13" t="str">
        <f t="shared" si="288"/>
        <v/>
      </c>
      <c r="K3906" s="13">
        <v>-5</v>
      </c>
      <c r="P3906" s="6"/>
    </row>
    <row r="3907" spans="1:16" hidden="1" x14ac:dyDescent="0.25">
      <c r="A3907" s="7">
        <v>40705</v>
      </c>
      <c r="B3907" s="8">
        <v>1900</v>
      </c>
      <c r="C3907" s="11">
        <v>60</v>
      </c>
      <c r="D3907" s="12">
        <v>55.5</v>
      </c>
      <c r="E3907" s="9" t="str">
        <f t="shared" si="284"/>
        <v/>
      </c>
      <c r="F3907" s="9" t="str">
        <f t="shared" si="285"/>
        <v/>
      </c>
      <c r="G3907" s="9" t="str">
        <f t="shared" si="286"/>
        <v/>
      </c>
      <c r="H3907" s="13">
        <v>-5</v>
      </c>
      <c r="I3907" s="13" t="str">
        <f t="shared" si="287"/>
        <v/>
      </c>
      <c r="J3907" s="13" t="str">
        <f t="shared" si="288"/>
        <v/>
      </c>
      <c r="K3907" s="13">
        <v>-5</v>
      </c>
      <c r="P3907" s="5"/>
    </row>
    <row r="3908" spans="1:16" hidden="1" x14ac:dyDescent="0.25">
      <c r="A3908" s="7">
        <v>40705</v>
      </c>
      <c r="B3908" s="8">
        <v>2000</v>
      </c>
      <c r="C3908" s="11">
        <v>57.85</v>
      </c>
      <c r="D3908" s="12">
        <v>54.954999999999998</v>
      </c>
      <c r="E3908" s="9" t="str">
        <f t="shared" si="284"/>
        <v/>
      </c>
      <c r="F3908" s="9" t="str">
        <f t="shared" si="285"/>
        <v/>
      </c>
      <c r="G3908" s="9" t="str">
        <f t="shared" si="286"/>
        <v/>
      </c>
      <c r="H3908" s="13">
        <v>-5</v>
      </c>
      <c r="I3908" s="13" t="str">
        <f t="shared" si="287"/>
        <v/>
      </c>
      <c r="J3908" s="13" t="str">
        <f t="shared" si="288"/>
        <v/>
      </c>
      <c r="K3908" s="13">
        <v>-5</v>
      </c>
      <c r="P3908" s="6"/>
    </row>
    <row r="3909" spans="1:16" hidden="1" x14ac:dyDescent="0.25">
      <c r="A3909" s="7">
        <v>40705</v>
      </c>
      <c r="B3909" s="8">
        <v>2100</v>
      </c>
      <c r="C3909" s="11">
        <v>59.87</v>
      </c>
      <c r="D3909" s="12">
        <v>34.244</v>
      </c>
      <c r="E3909" s="9" t="str">
        <f t="shared" si="284"/>
        <v/>
      </c>
      <c r="F3909" s="9" t="str">
        <f t="shared" si="285"/>
        <v/>
      </c>
      <c r="G3909" s="9" t="str">
        <f t="shared" si="286"/>
        <v/>
      </c>
      <c r="H3909" s="13">
        <v>-5</v>
      </c>
      <c r="I3909" s="13" t="str">
        <f t="shared" si="287"/>
        <v/>
      </c>
      <c r="J3909" s="13" t="str">
        <f t="shared" si="288"/>
        <v/>
      </c>
      <c r="K3909" s="13">
        <v>-5</v>
      </c>
      <c r="P3909" s="5"/>
    </row>
    <row r="3910" spans="1:16" hidden="1" x14ac:dyDescent="0.25">
      <c r="A3910" s="7">
        <v>40705</v>
      </c>
      <c r="B3910" s="8">
        <v>2200</v>
      </c>
      <c r="C3910" s="11">
        <v>61.19</v>
      </c>
      <c r="D3910" s="12">
        <v>61.195</v>
      </c>
      <c r="E3910" s="9" t="str">
        <f t="shared" si="284"/>
        <v/>
      </c>
      <c r="F3910" s="9" t="str">
        <f t="shared" si="285"/>
        <v/>
      </c>
      <c r="G3910" s="9" t="str">
        <f t="shared" si="286"/>
        <v/>
      </c>
      <c r="H3910" s="13">
        <v>-5</v>
      </c>
      <c r="I3910" s="13" t="str">
        <f t="shared" si="287"/>
        <v/>
      </c>
      <c r="J3910" s="13" t="str">
        <f t="shared" si="288"/>
        <v/>
      </c>
      <c r="K3910" s="13">
        <v>-5</v>
      </c>
      <c r="P3910" s="6"/>
    </row>
    <row r="3911" spans="1:16" hidden="1" x14ac:dyDescent="0.25">
      <c r="A3911" s="7">
        <v>40705</v>
      </c>
      <c r="B3911" s="8">
        <v>2300</v>
      </c>
      <c r="C3911" s="11">
        <v>54.53</v>
      </c>
      <c r="D3911" s="12">
        <v>54.534999999999997</v>
      </c>
      <c r="E3911" s="9">
        <f t="shared" si="284"/>
        <v>52.947916666666657</v>
      </c>
      <c r="F3911" s="9">
        <f t="shared" si="285"/>
        <v>39.636208333333336</v>
      </c>
      <c r="G3911" s="9">
        <f t="shared" si="286"/>
        <v>13.311708333333321</v>
      </c>
      <c r="H3911" s="13">
        <v>-5</v>
      </c>
      <c r="I3911" s="13">
        <f t="shared" si="287"/>
        <v>18.311708333333321</v>
      </c>
      <c r="J3911" s="13">
        <f t="shared" si="288"/>
        <v>4394.8099999999968</v>
      </c>
      <c r="K3911" s="13">
        <v>-5</v>
      </c>
      <c r="P3911" s="5"/>
    </row>
    <row r="3912" spans="1:16" hidden="1" x14ac:dyDescent="0.25">
      <c r="A3912" s="7">
        <v>40706</v>
      </c>
      <c r="B3912" s="8">
        <v>0</v>
      </c>
      <c r="C3912" s="11">
        <v>50</v>
      </c>
      <c r="D3912" s="12">
        <v>50</v>
      </c>
      <c r="E3912" s="9" t="str">
        <f t="shared" si="284"/>
        <v/>
      </c>
      <c r="F3912" s="9" t="str">
        <f t="shared" si="285"/>
        <v/>
      </c>
      <c r="G3912" s="9" t="str">
        <f t="shared" si="286"/>
        <v/>
      </c>
      <c r="H3912" s="13">
        <v>-5</v>
      </c>
      <c r="I3912" s="13" t="str">
        <f t="shared" si="287"/>
        <v/>
      </c>
      <c r="J3912" s="13" t="str">
        <f t="shared" si="288"/>
        <v/>
      </c>
      <c r="K3912" s="13">
        <v>-5</v>
      </c>
      <c r="P3912" s="6"/>
    </row>
    <row r="3913" spans="1:16" hidden="1" x14ac:dyDescent="0.25">
      <c r="A3913" s="7">
        <v>40706</v>
      </c>
      <c r="B3913" s="8">
        <v>100</v>
      </c>
      <c r="C3913" s="11">
        <v>47.65</v>
      </c>
      <c r="D3913" s="12">
        <v>47.648000000000003</v>
      </c>
      <c r="E3913" s="9" t="str">
        <f t="shared" si="284"/>
        <v/>
      </c>
      <c r="F3913" s="9" t="str">
        <f t="shared" si="285"/>
        <v/>
      </c>
      <c r="G3913" s="9" t="str">
        <f t="shared" si="286"/>
        <v/>
      </c>
      <c r="H3913" s="13">
        <v>-5</v>
      </c>
      <c r="I3913" s="13" t="str">
        <f t="shared" si="287"/>
        <v/>
      </c>
      <c r="J3913" s="13" t="str">
        <f t="shared" si="288"/>
        <v/>
      </c>
      <c r="K3913" s="13">
        <v>-5</v>
      </c>
      <c r="P3913" s="5"/>
    </row>
    <row r="3914" spans="1:16" hidden="1" x14ac:dyDescent="0.25">
      <c r="A3914" s="7">
        <v>40706</v>
      </c>
      <c r="B3914" s="8">
        <v>200</v>
      </c>
      <c r="C3914" s="11">
        <v>45.99</v>
      </c>
      <c r="D3914" s="12">
        <v>18.387</v>
      </c>
      <c r="E3914" s="9" t="str">
        <f t="shared" si="284"/>
        <v/>
      </c>
      <c r="F3914" s="9" t="str">
        <f t="shared" si="285"/>
        <v/>
      </c>
      <c r="G3914" s="9" t="str">
        <f t="shared" si="286"/>
        <v/>
      </c>
      <c r="H3914" s="13">
        <v>-5</v>
      </c>
      <c r="I3914" s="13" t="str">
        <f t="shared" si="287"/>
        <v/>
      </c>
      <c r="J3914" s="13" t="str">
        <f t="shared" si="288"/>
        <v/>
      </c>
      <c r="K3914" s="13">
        <v>-5</v>
      </c>
      <c r="P3914" s="6"/>
    </row>
    <row r="3915" spans="1:16" hidden="1" x14ac:dyDescent="0.25">
      <c r="A3915" s="7">
        <v>40706</v>
      </c>
      <c r="B3915" s="8">
        <v>300</v>
      </c>
      <c r="C3915" s="11">
        <v>44.71</v>
      </c>
      <c r="D3915" s="12">
        <v>11.688000000000001</v>
      </c>
      <c r="E3915" s="9" t="str">
        <f t="shared" si="284"/>
        <v/>
      </c>
      <c r="F3915" s="9" t="str">
        <f t="shared" si="285"/>
        <v/>
      </c>
      <c r="G3915" s="9" t="str">
        <f t="shared" si="286"/>
        <v/>
      </c>
      <c r="H3915" s="13">
        <v>-5</v>
      </c>
      <c r="I3915" s="13" t="str">
        <f t="shared" si="287"/>
        <v/>
      </c>
      <c r="J3915" s="13" t="str">
        <f t="shared" si="288"/>
        <v/>
      </c>
      <c r="K3915" s="13">
        <v>-5</v>
      </c>
      <c r="P3915" s="5"/>
    </row>
    <row r="3916" spans="1:16" hidden="1" x14ac:dyDescent="0.25">
      <c r="A3916" s="7">
        <v>40706</v>
      </c>
      <c r="B3916" s="8">
        <v>400</v>
      </c>
      <c r="C3916" s="11">
        <v>41</v>
      </c>
      <c r="D3916" s="12">
        <v>10.195</v>
      </c>
      <c r="E3916" s="9" t="str">
        <f t="shared" si="284"/>
        <v/>
      </c>
      <c r="F3916" s="9" t="str">
        <f t="shared" si="285"/>
        <v/>
      </c>
      <c r="G3916" s="9" t="str">
        <f t="shared" si="286"/>
        <v/>
      </c>
      <c r="H3916" s="13">
        <v>-5</v>
      </c>
      <c r="I3916" s="13" t="str">
        <f t="shared" si="287"/>
        <v/>
      </c>
      <c r="J3916" s="13" t="str">
        <f t="shared" si="288"/>
        <v/>
      </c>
      <c r="K3916" s="13">
        <v>-5</v>
      </c>
      <c r="P3916" s="6"/>
    </row>
    <row r="3917" spans="1:16" hidden="1" x14ac:dyDescent="0.25">
      <c r="A3917" s="7">
        <v>40706</v>
      </c>
      <c r="B3917" s="8">
        <v>500</v>
      </c>
      <c r="C3917" s="11">
        <v>38.14</v>
      </c>
      <c r="D3917" s="12">
        <v>10.148999999999999</v>
      </c>
      <c r="E3917" s="9" t="str">
        <f t="shared" si="284"/>
        <v/>
      </c>
      <c r="F3917" s="9" t="str">
        <f t="shared" si="285"/>
        <v/>
      </c>
      <c r="G3917" s="9" t="str">
        <f t="shared" si="286"/>
        <v/>
      </c>
      <c r="H3917" s="13">
        <v>-5</v>
      </c>
      <c r="I3917" s="13" t="str">
        <f t="shared" si="287"/>
        <v/>
      </c>
      <c r="J3917" s="13" t="str">
        <f t="shared" si="288"/>
        <v/>
      </c>
      <c r="K3917" s="13">
        <v>-5</v>
      </c>
      <c r="P3917" s="5"/>
    </row>
    <row r="3918" spans="1:16" hidden="1" x14ac:dyDescent="0.25">
      <c r="A3918" s="7">
        <v>40706</v>
      </c>
      <c r="B3918" s="8">
        <v>600</v>
      </c>
      <c r="C3918" s="11">
        <v>35.11</v>
      </c>
      <c r="D3918" s="12">
        <v>10.019</v>
      </c>
      <c r="E3918" s="9" t="str">
        <f t="shared" si="284"/>
        <v/>
      </c>
      <c r="F3918" s="9" t="str">
        <f t="shared" si="285"/>
        <v/>
      </c>
      <c r="G3918" s="9" t="str">
        <f t="shared" si="286"/>
        <v/>
      </c>
      <c r="H3918" s="13">
        <v>-5</v>
      </c>
      <c r="I3918" s="13" t="str">
        <f t="shared" si="287"/>
        <v/>
      </c>
      <c r="J3918" s="13" t="str">
        <f t="shared" si="288"/>
        <v/>
      </c>
      <c r="K3918" s="13">
        <v>-5</v>
      </c>
      <c r="P3918" s="6"/>
    </row>
    <row r="3919" spans="1:16" hidden="1" x14ac:dyDescent="0.25">
      <c r="A3919" s="7">
        <v>40706</v>
      </c>
      <c r="B3919" s="8">
        <v>700</v>
      </c>
      <c r="C3919" s="11">
        <v>41.88</v>
      </c>
      <c r="D3919" s="12">
        <v>10.122999999999999</v>
      </c>
      <c r="E3919" s="9" t="str">
        <f t="shared" si="284"/>
        <v/>
      </c>
      <c r="F3919" s="9" t="str">
        <f t="shared" si="285"/>
        <v/>
      </c>
      <c r="G3919" s="9" t="str">
        <f t="shared" si="286"/>
        <v/>
      </c>
      <c r="H3919" s="13">
        <v>-5</v>
      </c>
      <c r="I3919" s="13" t="str">
        <f t="shared" si="287"/>
        <v/>
      </c>
      <c r="J3919" s="13" t="str">
        <f t="shared" si="288"/>
        <v/>
      </c>
      <c r="K3919" s="13">
        <v>-5</v>
      </c>
      <c r="P3919" s="5"/>
    </row>
    <row r="3920" spans="1:16" hidden="1" x14ac:dyDescent="0.25">
      <c r="A3920" s="7">
        <v>40706</v>
      </c>
      <c r="B3920" s="8">
        <v>800</v>
      </c>
      <c r="C3920" s="11">
        <v>44.14</v>
      </c>
      <c r="D3920" s="12">
        <v>10.343999999999999</v>
      </c>
      <c r="E3920" s="9" t="str">
        <f t="shared" si="284"/>
        <v/>
      </c>
      <c r="F3920" s="9" t="str">
        <f t="shared" si="285"/>
        <v/>
      </c>
      <c r="G3920" s="9" t="str">
        <f t="shared" si="286"/>
        <v/>
      </c>
      <c r="H3920" s="13">
        <v>-5</v>
      </c>
      <c r="I3920" s="13" t="str">
        <f t="shared" si="287"/>
        <v/>
      </c>
      <c r="J3920" s="13" t="str">
        <f t="shared" si="288"/>
        <v/>
      </c>
      <c r="K3920" s="13">
        <v>-5</v>
      </c>
      <c r="P3920" s="6"/>
    </row>
    <row r="3921" spans="1:16" hidden="1" x14ac:dyDescent="0.25">
      <c r="A3921" s="7">
        <v>40706</v>
      </c>
      <c r="B3921" s="8">
        <v>900</v>
      </c>
      <c r="C3921" s="11">
        <v>48.54</v>
      </c>
      <c r="D3921" s="12">
        <v>15.082000000000001</v>
      </c>
      <c r="E3921" s="9" t="str">
        <f t="shared" si="284"/>
        <v/>
      </c>
      <c r="F3921" s="9" t="str">
        <f t="shared" si="285"/>
        <v/>
      </c>
      <c r="G3921" s="9" t="str">
        <f t="shared" si="286"/>
        <v/>
      </c>
      <c r="H3921" s="13">
        <v>-5</v>
      </c>
      <c r="I3921" s="13" t="str">
        <f t="shared" si="287"/>
        <v/>
      </c>
      <c r="J3921" s="13" t="str">
        <f t="shared" si="288"/>
        <v/>
      </c>
      <c r="K3921" s="13">
        <v>-5</v>
      </c>
      <c r="P3921" s="5"/>
    </row>
    <row r="3922" spans="1:16" hidden="1" x14ac:dyDescent="0.25">
      <c r="A3922" s="7">
        <v>40706</v>
      </c>
      <c r="B3922" s="8">
        <v>1000</v>
      </c>
      <c r="C3922" s="11">
        <v>51.15</v>
      </c>
      <c r="D3922" s="12">
        <v>13.000999999999999</v>
      </c>
      <c r="E3922" s="9" t="str">
        <f t="shared" si="284"/>
        <v/>
      </c>
      <c r="F3922" s="9" t="str">
        <f t="shared" si="285"/>
        <v/>
      </c>
      <c r="G3922" s="9" t="str">
        <f t="shared" si="286"/>
        <v/>
      </c>
      <c r="H3922" s="13">
        <v>-5</v>
      </c>
      <c r="I3922" s="13" t="str">
        <f t="shared" si="287"/>
        <v/>
      </c>
      <c r="J3922" s="13" t="str">
        <f t="shared" si="288"/>
        <v/>
      </c>
      <c r="K3922" s="13">
        <v>-5</v>
      </c>
      <c r="P3922" s="6"/>
    </row>
    <row r="3923" spans="1:16" hidden="1" x14ac:dyDescent="0.25">
      <c r="A3923" s="7">
        <v>40706</v>
      </c>
      <c r="B3923" s="8">
        <v>1100</v>
      </c>
      <c r="C3923" s="11">
        <v>52.9</v>
      </c>
      <c r="D3923" s="12">
        <v>14.321999999999999</v>
      </c>
      <c r="E3923" s="9" t="str">
        <f t="shared" si="284"/>
        <v/>
      </c>
      <c r="F3923" s="9" t="str">
        <f t="shared" si="285"/>
        <v/>
      </c>
      <c r="G3923" s="9" t="str">
        <f t="shared" si="286"/>
        <v/>
      </c>
      <c r="H3923" s="13">
        <v>-5</v>
      </c>
      <c r="I3923" s="13" t="str">
        <f t="shared" si="287"/>
        <v/>
      </c>
      <c r="J3923" s="13" t="str">
        <f t="shared" si="288"/>
        <v/>
      </c>
      <c r="K3923" s="13">
        <v>-5</v>
      </c>
      <c r="P3923" s="5"/>
    </row>
    <row r="3924" spans="1:16" hidden="1" x14ac:dyDescent="0.25">
      <c r="A3924" s="7">
        <v>40706</v>
      </c>
      <c r="B3924" s="8">
        <v>1200</v>
      </c>
      <c r="C3924" s="11">
        <v>51.36</v>
      </c>
      <c r="D3924" s="12">
        <v>23.385999999999999</v>
      </c>
      <c r="E3924" s="9" t="str">
        <f t="shared" si="284"/>
        <v/>
      </c>
      <c r="F3924" s="9" t="str">
        <f t="shared" si="285"/>
        <v/>
      </c>
      <c r="G3924" s="9" t="str">
        <f t="shared" si="286"/>
        <v/>
      </c>
      <c r="H3924" s="13">
        <v>-5</v>
      </c>
      <c r="I3924" s="13" t="str">
        <f t="shared" si="287"/>
        <v/>
      </c>
      <c r="J3924" s="13" t="str">
        <f t="shared" si="288"/>
        <v/>
      </c>
      <c r="K3924" s="13">
        <v>-5</v>
      </c>
      <c r="P3924" s="6"/>
    </row>
    <row r="3925" spans="1:16" hidden="1" x14ac:dyDescent="0.25">
      <c r="A3925" s="7">
        <v>40706</v>
      </c>
      <c r="B3925" s="8">
        <v>1300</v>
      </c>
      <c r="C3925" s="11">
        <v>48.2</v>
      </c>
      <c r="D3925" s="12">
        <v>19.536000000000001</v>
      </c>
      <c r="E3925" s="9" t="str">
        <f t="shared" si="284"/>
        <v/>
      </c>
      <c r="F3925" s="9" t="str">
        <f t="shared" si="285"/>
        <v/>
      </c>
      <c r="G3925" s="9" t="str">
        <f t="shared" si="286"/>
        <v/>
      </c>
      <c r="H3925" s="13">
        <v>-5</v>
      </c>
      <c r="I3925" s="13" t="str">
        <f t="shared" si="287"/>
        <v/>
      </c>
      <c r="J3925" s="13" t="str">
        <f t="shared" si="288"/>
        <v/>
      </c>
      <c r="K3925" s="13">
        <v>-5</v>
      </c>
      <c r="P3925" s="5"/>
    </row>
    <row r="3926" spans="1:16" hidden="1" x14ac:dyDescent="0.25">
      <c r="A3926" s="7">
        <v>40706</v>
      </c>
      <c r="B3926" s="8">
        <v>1400</v>
      </c>
      <c r="C3926" s="11">
        <v>46.86</v>
      </c>
      <c r="D3926" s="12">
        <v>15.593999999999999</v>
      </c>
      <c r="E3926" s="9" t="str">
        <f t="shared" si="284"/>
        <v/>
      </c>
      <c r="F3926" s="9" t="str">
        <f t="shared" si="285"/>
        <v/>
      </c>
      <c r="G3926" s="9" t="str">
        <f t="shared" si="286"/>
        <v/>
      </c>
      <c r="H3926" s="13">
        <v>-5</v>
      </c>
      <c r="I3926" s="13" t="str">
        <f t="shared" si="287"/>
        <v/>
      </c>
      <c r="J3926" s="13" t="str">
        <f t="shared" si="288"/>
        <v/>
      </c>
      <c r="K3926" s="13">
        <v>-5</v>
      </c>
      <c r="P3926" s="6"/>
    </row>
    <row r="3927" spans="1:16" hidden="1" x14ac:dyDescent="0.25">
      <c r="A3927" s="7">
        <v>40706</v>
      </c>
      <c r="B3927" s="8">
        <v>1500</v>
      </c>
      <c r="C3927" s="11">
        <v>46.16</v>
      </c>
      <c r="D3927" s="12">
        <v>13.294</v>
      </c>
      <c r="E3927" s="9" t="str">
        <f t="shared" si="284"/>
        <v/>
      </c>
      <c r="F3927" s="9" t="str">
        <f t="shared" si="285"/>
        <v/>
      </c>
      <c r="G3927" s="9" t="str">
        <f t="shared" si="286"/>
        <v/>
      </c>
      <c r="H3927" s="13">
        <v>-5</v>
      </c>
      <c r="I3927" s="13" t="str">
        <f t="shared" si="287"/>
        <v/>
      </c>
      <c r="J3927" s="13" t="str">
        <f t="shared" si="288"/>
        <v/>
      </c>
      <c r="K3927" s="13">
        <v>-5</v>
      </c>
      <c r="P3927" s="5"/>
    </row>
    <row r="3928" spans="1:16" hidden="1" x14ac:dyDescent="0.25">
      <c r="A3928" s="7">
        <v>40706</v>
      </c>
      <c r="B3928" s="8">
        <v>1600</v>
      </c>
      <c r="C3928" s="11">
        <v>47.78</v>
      </c>
      <c r="D3928" s="12">
        <v>11.61</v>
      </c>
      <c r="E3928" s="9" t="str">
        <f t="shared" si="284"/>
        <v/>
      </c>
      <c r="F3928" s="9" t="str">
        <f t="shared" si="285"/>
        <v/>
      </c>
      <c r="G3928" s="9" t="str">
        <f t="shared" si="286"/>
        <v/>
      </c>
      <c r="H3928" s="13">
        <v>-5</v>
      </c>
      <c r="I3928" s="13" t="str">
        <f t="shared" si="287"/>
        <v/>
      </c>
      <c r="J3928" s="13" t="str">
        <f t="shared" si="288"/>
        <v/>
      </c>
      <c r="K3928" s="13">
        <v>-5</v>
      </c>
      <c r="P3928" s="6"/>
    </row>
    <row r="3929" spans="1:16" hidden="1" x14ac:dyDescent="0.25">
      <c r="A3929" s="7">
        <v>40706</v>
      </c>
      <c r="B3929" s="8">
        <v>1700</v>
      </c>
      <c r="C3929" s="11">
        <v>51</v>
      </c>
      <c r="D3929" s="12">
        <v>13.052</v>
      </c>
      <c r="E3929" s="9" t="str">
        <f t="shared" si="284"/>
        <v/>
      </c>
      <c r="F3929" s="9" t="str">
        <f t="shared" si="285"/>
        <v/>
      </c>
      <c r="G3929" s="9" t="str">
        <f t="shared" si="286"/>
        <v/>
      </c>
      <c r="H3929" s="13">
        <v>-5</v>
      </c>
      <c r="I3929" s="13" t="str">
        <f t="shared" si="287"/>
        <v/>
      </c>
      <c r="J3929" s="13" t="str">
        <f t="shared" si="288"/>
        <v/>
      </c>
      <c r="K3929" s="13">
        <v>-5</v>
      </c>
      <c r="P3929" s="5"/>
    </row>
    <row r="3930" spans="1:16" hidden="1" x14ac:dyDescent="0.25">
      <c r="A3930" s="7">
        <v>40706</v>
      </c>
      <c r="B3930" s="8">
        <v>1800</v>
      </c>
      <c r="C3930" s="11">
        <v>58.58</v>
      </c>
      <c r="D3930" s="12">
        <v>21.593</v>
      </c>
      <c r="E3930" s="9" t="str">
        <f t="shared" si="284"/>
        <v/>
      </c>
      <c r="F3930" s="9" t="str">
        <f t="shared" si="285"/>
        <v/>
      </c>
      <c r="G3930" s="9" t="str">
        <f t="shared" si="286"/>
        <v/>
      </c>
      <c r="H3930" s="13">
        <v>-5</v>
      </c>
      <c r="I3930" s="13" t="str">
        <f t="shared" si="287"/>
        <v/>
      </c>
      <c r="J3930" s="13" t="str">
        <f t="shared" si="288"/>
        <v/>
      </c>
      <c r="K3930" s="13">
        <v>-5</v>
      </c>
      <c r="P3930" s="6"/>
    </row>
    <row r="3931" spans="1:16" hidden="1" x14ac:dyDescent="0.25">
      <c r="A3931" s="7">
        <v>40706</v>
      </c>
      <c r="B3931" s="8">
        <v>1900</v>
      </c>
      <c r="C3931" s="11">
        <v>66.87</v>
      </c>
      <c r="D3931" s="12">
        <v>41.68</v>
      </c>
      <c r="E3931" s="9" t="str">
        <f t="shared" si="284"/>
        <v/>
      </c>
      <c r="F3931" s="9" t="str">
        <f t="shared" si="285"/>
        <v/>
      </c>
      <c r="G3931" s="9" t="str">
        <f t="shared" si="286"/>
        <v/>
      </c>
      <c r="H3931" s="13">
        <v>-5</v>
      </c>
      <c r="I3931" s="13" t="str">
        <f t="shared" si="287"/>
        <v/>
      </c>
      <c r="J3931" s="13" t="str">
        <f t="shared" si="288"/>
        <v/>
      </c>
      <c r="K3931" s="13">
        <v>-5</v>
      </c>
      <c r="P3931" s="5"/>
    </row>
    <row r="3932" spans="1:16" hidden="1" x14ac:dyDescent="0.25">
      <c r="A3932" s="7">
        <v>40706</v>
      </c>
      <c r="B3932" s="8">
        <v>2000</v>
      </c>
      <c r="C3932" s="11">
        <v>64.97</v>
      </c>
      <c r="D3932" s="12">
        <v>22.116</v>
      </c>
      <c r="E3932" s="9" t="str">
        <f t="shared" si="284"/>
        <v/>
      </c>
      <c r="F3932" s="9" t="str">
        <f t="shared" si="285"/>
        <v/>
      </c>
      <c r="G3932" s="9" t="str">
        <f t="shared" si="286"/>
        <v/>
      </c>
      <c r="H3932" s="13">
        <v>-5</v>
      </c>
      <c r="I3932" s="13" t="str">
        <f t="shared" si="287"/>
        <v/>
      </c>
      <c r="J3932" s="13" t="str">
        <f t="shared" si="288"/>
        <v/>
      </c>
      <c r="K3932" s="13">
        <v>-5</v>
      </c>
      <c r="P3932" s="6"/>
    </row>
    <row r="3933" spans="1:16" hidden="1" x14ac:dyDescent="0.25">
      <c r="A3933" s="7">
        <v>40706</v>
      </c>
      <c r="B3933" s="8">
        <v>2100</v>
      </c>
      <c r="C3933" s="11">
        <v>67.06</v>
      </c>
      <c r="D3933" s="12">
        <v>18.356999999999999</v>
      </c>
      <c r="E3933" s="9" t="str">
        <f t="shared" si="284"/>
        <v/>
      </c>
      <c r="F3933" s="9" t="str">
        <f t="shared" si="285"/>
        <v/>
      </c>
      <c r="G3933" s="9" t="str">
        <f t="shared" si="286"/>
        <v/>
      </c>
      <c r="H3933" s="13">
        <v>-5</v>
      </c>
      <c r="I3933" s="13" t="str">
        <f t="shared" si="287"/>
        <v/>
      </c>
      <c r="J3933" s="13" t="str">
        <f t="shared" si="288"/>
        <v/>
      </c>
      <c r="K3933" s="13">
        <v>-5</v>
      </c>
      <c r="P3933" s="5"/>
    </row>
    <row r="3934" spans="1:16" hidden="1" x14ac:dyDescent="0.25">
      <c r="A3934" s="7">
        <v>40706</v>
      </c>
      <c r="B3934" s="8">
        <v>2200</v>
      </c>
      <c r="C3934" s="11">
        <v>67.099999999999994</v>
      </c>
      <c r="D3934" s="12">
        <v>33.619</v>
      </c>
      <c r="E3934" s="9" t="str">
        <f t="shared" si="284"/>
        <v/>
      </c>
      <c r="F3934" s="9" t="str">
        <f t="shared" si="285"/>
        <v/>
      </c>
      <c r="G3934" s="9" t="str">
        <f t="shared" si="286"/>
        <v/>
      </c>
      <c r="H3934" s="13">
        <v>-5</v>
      </c>
      <c r="I3934" s="13" t="str">
        <f t="shared" si="287"/>
        <v/>
      </c>
      <c r="J3934" s="13" t="str">
        <f t="shared" si="288"/>
        <v/>
      </c>
      <c r="K3934" s="13">
        <v>-5</v>
      </c>
      <c r="P3934" s="6"/>
    </row>
    <row r="3935" spans="1:16" hidden="1" x14ac:dyDescent="0.25">
      <c r="A3935" s="7">
        <v>40706</v>
      </c>
      <c r="B3935" s="8">
        <v>2300</v>
      </c>
      <c r="C3935" s="11">
        <v>51.66</v>
      </c>
      <c r="D3935" s="12">
        <v>47.301000000000002</v>
      </c>
      <c r="E3935" s="9">
        <f t="shared" si="284"/>
        <v>50.367083333333341</v>
      </c>
      <c r="F3935" s="9">
        <f t="shared" si="285"/>
        <v>20.920666666666669</v>
      </c>
      <c r="G3935" s="9">
        <f t="shared" si="286"/>
        <v>29.446416666666671</v>
      </c>
      <c r="H3935" s="13">
        <v>-5</v>
      </c>
      <c r="I3935" s="13">
        <f t="shared" si="287"/>
        <v>34.446416666666671</v>
      </c>
      <c r="J3935" s="13">
        <f t="shared" si="288"/>
        <v>8267.1400000000012</v>
      </c>
      <c r="K3935" s="13">
        <v>-5</v>
      </c>
      <c r="P3935" s="5"/>
    </row>
    <row r="3936" spans="1:16" hidden="1" x14ac:dyDescent="0.25">
      <c r="A3936" s="7">
        <v>40707</v>
      </c>
      <c r="B3936" s="8">
        <v>0</v>
      </c>
      <c r="C3936" s="11">
        <v>47.98</v>
      </c>
      <c r="D3936" s="12">
        <v>34.722999999999999</v>
      </c>
      <c r="E3936" s="9" t="str">
        <f t="shared" si="284"/>
        <v/>
      </c>
      <c r="F3936" s="9" t="str">
        <f t="shared" si="285"/>
        <v/>
      </c>
      <c r="G3936" s="9" t="str">
        <f t="shared" si="286"/>
        <v/>
      </c>
      <c r="H3936" s="13">
        <v>-5</v>
      </c>
      <c r="I3936" s="13" t="str">
        <f t="shared" si="287"/>
        <v/>
      </c>
      <c r="J3936" s="13" t="str">
        <f t="shared" si="288"/>
        <v/>
      </c>
      <c r="K3936" s="13">
        <v>-5</v>
      </c>
      <c r="P3936" s="6"/>
    </row>
    <row r="3937" spans="1:16" hidden="1" x14ac:dyDescent="0.25">
      <c r="A3937" s="7">
        <v>40707</v>
      </c>
      <c r="B3937" s="8">
        <v>100</v>
      </c>
      <c r="C3937" s="11">
        <v>42.72</v>
      </c>
      <c r="D3937" s="12">
        <v>10.538</v>
      </c>
      <c r="E3937" s="9" t="str">
        <f t="shared" si="284"/>
        <v/>
      </c>
      <c r="F3937" s="9" t="str">
        <f t="shared" si="285"/>
        <v/>
      </c>
      <c r="G3937" s="9" t="str">
        <f t="shared" si="286"/>
        <v/>
      </c>
      <c r="H3937" s="13">
        <v>-5</v>
      </c>
      <c r="I3937" s="13" t="str">
        <f t="shared" si="287"/>
        <v/>
      </c>
      <c r="J3937" s="13" t="str">
        <f t="shared" si="288"/>
        <v/>
      </c>
      <c r="K3937" s="13">
        <v>-5</v>
      </c>
      <c r="P3937" s="5"/>
    </row>
    <row r="3938" spans="1:16" hidden="1" x14ac:dyDescent="0.25">
      <c r="A3938" s="7">
        <v>40707</v>
      </c>
      <c r="B3938" s="8">
        <v>200</v>
      </c>
      <c r="C3938" s="11">
        <v>38.06</v>
      </c>
      <c r="D3938" s="12">
        <v>10.24</v>
      </c>
      <c r="E3938" s="9" t="str">
        <f t="shared" si="284"/>
        <v/>
      </c>
      <c r="F3938" s="9" t="str">
        <f t="shared" si="285"/>
        <v/>
      </c>
      <c r="G3938" s="9" t="str">
        <f t="shared" si="286"/>
        <v/>
      </c>
      <c r="H3938" s="13">
        <v>-5</v>
      </c>
      <c r="I3938" s="13" t="str">
        <f t="shared" si="287"/>
        <v/>
      </c>
      <c r="J3938" s="13" t="str">
        <f t="shared" si="288"/>
        <v/>
      </c>
      <c r="K3938" s="13">
        <v>-5</v>
      </c>
      <c r="P3938" s="6"/>
    </row>
    <row r="3939" spans="1:16" hidden="1" x14ac:dyDescent="0.25">
      <c r="A3939" s="7">
        <v>40707</v>
      </c>
      <c r="B3939" s="8">
        <v>300</v>
      </c>
      <c r="C3939" s="11">
        <v>32.18</v>
      </c>
      <c r="D3939" s="12">
        <v>10.144</v>
      </c>
      <c r="E3939" s="9" t="str">
        <f t="shared" si="284"/>
        <v/>
      </c>
      <c r="F3939" s="9" t="str">
        <f t="shared" si="285"/>
        <v/>
      </c>
      <c r="G3939" s="9" t="str">
        <f t="shared" si="286"/>
        <v/>
      </c>
      <c r="H3939" s="13">
        <v>-5</v>
      </c>
      <c r="I3939" s="13" t="str">
        <f t="shared" si="287"/>
        <v/>
      </c>
      <c r="J3939" s="13" t="str">
        <f t="shared" si="288"/>
        <v/>
      </c>
      <c r="K3939" s="13">
        <v>-5</v>
      </c>
      <c r="P3939" s="5"/>
    </row>
    <row r="3940" spans="1:16" hidden="1" x14ac:dyDescent="0.25">
      <c r="A3940" s="7">
        <v>40707</v>
      </c>
      <c r="B3940" s="8">
        <v>400</v>
      </c>
      <c r="C3940" s="11">
        <v>32.799999999999997</v>
      </c>
      <c r="D3940" s="12">
        <v>10.054</v>
      </c>
      <c r="E3940" s="9" t="str">
        <f t="shared" si="284"/>
        <v/>
      </c>
      <c r="F3940" s="9" t="str">
        <f t="shared" si="285"/>
        <v/>
      </c>
      <c r="G3940" s="9" t="str">
        <f t="shared" si="286"/>
        <v/>
      </c>
      <c r="H3940" s="13">
        <v>-5</v>
      </c>
      <c r="I3940" s="13" t="str">
        <f t="shared" si="287"/>
        <v/>
      </c>
      <c r="J3940" s="13" t="str">
        <f t="shared" si="288"/>
        <v/>
      </c>
      <c r="K3940" s="13">
        <v>-5</v>
      </c>
      <c r="P3940" s="6"/>
    </row>
    <row r="3941" spans="1:16" hidden="1" x14ac:dyDescent="0.25">
      <c r="A3941" s="7">
        <v>40707</v>
      </c>
      <c r="B3941" s="8">
        <v>500</v>
      </c>
      <c r="C3941" s="11">
        <v>37.85</v>
      </c>
      <c r="D3941" s="12">
        <v>10.042</v>
      </c>
      <c r="E3941" s="9" t="str">
        <f t="shared" si="284"/>
        <v/>
      </c>
      <c r="F3941" s="9" t="str">
        <f t="shared" si="285"/>
        <v/>
      </c>
      <c r="G3941" s="9" t="str">
        <f t="shared" si="286"/>
        <v/>
      </c>
      <c r="H3941" s="13">
        <v>-5</v>
      </c>
      <c r="I3941" s="13" t="str">
        <f t="shared" si="287"/>
        <v/>
      </c>
      <c r="J3941" s="13" t="str">
        <f t="shared" si="288"/>
        <v/>
      </c>
      <c r="K3941" s="13">
        <v>-5</v>
      </c>
      <c r="P3941" s="5"/>
    </row>
    <row r="3942" spans="1:16" hidden="1" x14ac:dyDescent="0.25">
      <c r="A3942" s="7">
        <v>40707</v>
      </c>
      <c r="B3942" s="8">
        <v>600</v>
      </c>
      <c r="C3942" s="11">
        <v>45.56</v>
      </c>
      <c r="D3942" s="12">
        <v>10.044</v>
      </c>
      <c r="E3942" s="9" t="str">
        <f t="shared" si="284"/>
        <v/>
      </c>
      <c r="F3942" s="9" t="str">
        <f t="shared" si="285"/>
        <v/>
      </c>
      <c r="G3942" s="9" t="str">
        <f t="shared" si="286"/>
        <v/>
      </c>
      <c r="H3942" s="13">
        <v>-5</v>
      </c>
      <c r="I3942" s="13" t="str">
        <f t="shared" si="287"/>
        <v/>
      </c>
      <c r="J3942" s="13" t="str">
        <f t="shared" si="288"/>
        <v/>
      </c>
      <c r="K3942" s="13">
        <v>-5</v>
      </c>
      <c r="P3942" s="6"/>
    </row>
    <row r="3943" spans="1:16" hidden="1" x14ac:dyDescent="0.25">
      <c r="A3943" s="7">
        <v>40707</v>
      </c>
      <c r="B3943" s="8">
        <v>700</v>
      </c>
      <c r="C3943" s="11">
        <v>48.96</v>
      </c>
      <c r="D3943" s="12">
        <v>10.191000000000001</v>
      </c>
      <c r="E3943" s="9" t="str">
        <f t="shared" si="284"/>
        <v/>
      </c>
      <c r="F3943" s="9" t="str">
        <f t="shared" si="285"/>
        <v/>
      </c>
      <c r="G3943" s="9" t="str">
        <f t="shared" si="286"/>
        <v/>
      </c>
      <c r="H3943" s="13">
        <v>-5</v>
      </c>
      <c r="I3943" s="13" t="str">
        <f t="shared" si="287"/>
        <v/>
      </c>
      <c r="J3943" s="13" t="str">
        <f t="shared" si="288"/>
        <v/>
      </c>
      <c r="K3943" s="13">
        <v>-5</v>
      </c>
      <c r="P3943" s="5"/>
    </row>
    <row r="3944" spans="1:16" hidden="1" x14ac:dyDescent="0.25">
      <c r="A3944" s="7">
        <v>40707</v>
      </c>
      <c r="B3944" s="8">
        <v>800</v>
      </c>
      <c r="C3944" s="11">
        <v>51.81</v>
      </c>
      <c r="D3944" s="12">
        <v>10.516</v>
      </c>
      <c r="E3944" s="9" t="str">
        <f t="shared" si="284"/>
        <v/>
      </c>
      <c r="F3944" s="9" t="str">
        <f t="shared" si="285"/>
        <v/>
      </c>
      <c r="G3944" s="9" t="str">
        <f t="shared" si="286"/>
        <v/>
      </c>
      <c r="H3944" s="13">
        <v>-5</v>
      </c>
      <c r="I3944" s="13" t="str">
        <f t="shared" si="287"/>
        <v/>
      </c>
      <c r="J3944" s="13" t="str">
        <f t="shared" si="288"/>
        <v/>
      </c>
      <c r="K3944" s="13">
        <v>-5</v>
      </c>
      <c r="P3944" s="6"/>
    </row>
    <row r="3945" spans="1:16" hidden="1" x14ac:dyDescent="0.25">
      <c r="A3945" s="7">
        <v>40707</v>
      </c>
      <c r="B3945" s="8">
        <v>900</v>
      </c>
      <c r="C3945" s="11">
        <v>54.31</v>
      </c>
      <c r="D3945" s="12">
        <v>45.637</v>
      </c>
      <c r="E3945" s="9" t="str">
        <f t="shared" si="284"/>
        <v/>
      </c>
      <c r="F3945" s="9" t="str">
        <f t="shared" si="285"/>
        <v/>
      </c>
      <c r="G3945" s="9" t="str">
        <f t="shared" si="286"/>
        <v/>
      </c>
      <c r="H3945" s="13">
        <v>-5</v>
      </c>
      <c r="I3945" s="13" t="str">
        <f t="shared" si="287"/>
        <v/>
      </c>
      <c r="J3945" s="13" t="str">
        <f t="shared" si="288"/>
        <v/>
      </c>
      <c r="K3945" s="13">
        <v>-5</v>
      </c>
      <c r="P3945" s="5"/>
    </row>
    <row r="3946" spans="1:16" hidden="1" x14ac:dyDescent="0.25">
      <c r="A3946" s="7">
        <v>40707</v>
      </c>
      <c r="B3946" s="8">
        <v>1000</v>
      </c>
      <c r="C3946" s="11">
        <v>57.22</v>
      </c>
      <c r="D3946" s="12">
        <v>52.374000000000002</v>
      </c>
      <c r="E3946" s="9" t="str">
        <f t="shared" si="284"/>
        <v/>
      </c>
      <c r="F3946" s="9" t="str">
        <f t="shared" si="285"/>
        <v/>
      </c>
      <c r="G3946" s="9" t="str">
        <f t="shared" si="286"/>
        <v/>
      </c>
      <c r="H3946" s="13">
        <v>-5</v>
      </c>
      <c r="I3946" s="13" t="str">
        <f t="shared" si="287"/>
        <v/>
      </c>
      <c r="J3946" s="13" t="str">
        <f t="shared" si="288"/>
        <v/>
      </c>
      <c r="K3946" s="13">
        <v>-5</v>
      </c>
      <c r="P3946" s="6"/>
    </row>
    <row r="3947" spans="1:16" hidden="1" x14ac:dyDescent="0.25">
      <c r="A3947" s="7">
        <v>40707</v>
      </c>
      <c r="B3947" s="8">
        <v>1100</v>
      </c>
      <c r="C3947" s="11">
        <v>64.790000000000006</v>
      </c>
      <c r="D3947" s="12">
        <v>53.198</v>
      </c>
      <c r="E3947" s="9" t="str">
        <f t="shared" si="284"/>
        <v/>
      </c>
      <c r="F3947" s="9" t="str">
        <f t="shared" si="285"/>
        <v/>
      </c>
      <c r="G3947" s="9" t="str">
        <f t="shared" si="286"/>
        <v/>
      </c>
      <c r="H3947" s="13">
        <v>-5</v>
      </c>
      <c r="I3947" s="13" t="str">
        <f t="shared" si="287"/>
        <v/>
      </c>
      <c r="J3947" s="13" t="str">
        <f t="shared" si="288"/>
        <v/>
      </c>
      <c r="K3947" s="13">
        <v>-5</v>
      </c>
      <c r="P3947" s="5"/>
    </row>
    <row r="3948" spans="1:16" hidden="1" x14ac:dyDescent="0.25">
      <c r="A3948" s="7">
        <v>40707</v>
      </c>
      <c r="B3948" s="8">
        <v>1200</v>
      </c>
      <c r="C3948" s="11">
        <v>62.95</v>
      </c>
      <c r="D3948" s="12">
        <v>62.945999999999998</v>
      </c>
      <c r="E3948" s="9" t="str">
        <f t="shared" si="284"/>
        <v/>
      </c>
      <c r="F3948" s="9" t="str">
        <f t="shared" si="285"/>
        <v/>
      </c>
      <c r="G3948" s="9" t="str">
        <f t="shared" si="286"/>
        <v/>
      </c>
      <c r="H3948" s="13">
        <v>-5</v>
      </c>
      <c r="I3948" s="13" t="str">
        <f t="shared" si="287"/>
        <v/>
      </c>
      <c r="J3948" s="13" t="str">
        <f t="shared" si="288"/>
        <v/>
      </c>
      <c r="K3948" s="13">
        <v>-5</v>
      </c>
      <c r="P3948" s="6"/>
    </row>
    <row r="3949" spans="1:16" hidden="1" x14ac:dyDescent="0.25">
      <c r="A3949" s="7">
        <v>40707</v>
      </c>
      <c r="B3949" s="8">
        <v>1300</v>
      </c>
      <c r="C3949" s="11">
        <v>57.04</v>
      </c>
      <c r="D3949" s="12">
        <v>53.040999999999997</v>
      </c>
      <c r="E3949" s="9" t="str">
        <f t="shared" si="284"/>
        <v/>
      </c>
      <c r="F3949" s="9" t="str">
        <f t="shared" si="285"/>
        <v/>
      </c>
      <c r="G3949" s="9" t="str">
        <f t="shared" si="286"/>
        <v/>
      </c>
      <c r="H3949" s="13">
        <v>-5</v>
      </c>
      <c r="I3949" s="13" t="str">
        <f t="shared" si="287"/>
        <v/>
      </c>
      <c r="J3949" s="13" t="str">
        <f t="shared" si="288"/>
        <v/>
      </c>
      <c r="K3949" s="13">
        <v>-5</v>
      </c>
      <c r="P3949" s="5"/>
    </row>
    <row r="3950" spans="1:16" hidden="1" x14ac:dyDescent="0.25">
      <c r="A3950" s="7">
        <v>40707</v>
      </c>
      <c r="B3950" s="8">
        <v>1400</v>
      </c>
      <c r="C3950" s="11">
        <v>54.25</v>
      </c>
      <c r="D3950" s="12">
        <v>31.946000000000002</v>
      </c>
      <c r="E3950" s="9" t="str">
        <f t="shared" si="284"/>
        <v/>
      </c>
      <c r="F3950" s="9" t="str">
        <f t="shared" si="285"/>
        <v/>
      </c>
      <c r="G3950" s="9" t="str">
        <f t="shared" si="286"/>
        <v/>
      </c>
      <c r="H3950" s="13">
        <v>-5</v>
      </c>
      <c r="I3950" s="13" t="str">
        <f t="shared" si="287"/>
        <v/>
      </c>
      <c r="J3950" s="13" t="str">
        <f t="shared" si="288"/>
        <v/>
      </c>
      <c r="K3950" s="13">
        <v>-5</v>
      </c>
      <c r="P3950" s="6"/>
    </row>
    <row r="3951" spans="1:16" hidden="1" x14ac:dyDescent="0.25">
      <c r="A3951" s="7">
        <v>40707</v>
      </c>
      <c r="B3951" s="8">
        <v>1500</v>
      </c>
      <c r="C3951" s="11">
        <v>53.29</v>
      </c>
      <c r="D3951" s="12">
        <v>40.161999999999999</v>
      </c>
      <c r="E3951" s="9" t="str">
        <f t="shared" si="284"/>
        <v/>
      </c>
      <c r="F3951" s="9" t="str">
        <f t="shared" si="285"/>
        <v/>
      </c>
      <c r="G3951" s="9" t="str">
        <f t="shared" si="286"/>
        <v/>
      </c>
      <c r="H3951" s="13">
        <v>-5</v>
      </c>
      <c r="I3951" s="13" t="str">
        <f t="shared" si="287"/>
        <v/>
      </c>
      <c r="J3951" s="13" t="str">
        <f t="shared" si="288"/>
        <v/>
      </c>
      <c r="K3951" s="13">
        <v>-5</v>
      </c>
      <c r="P3951" s="5"/>
    </row>
    <row r="3952" spans="1:16" hidden="1" x14ac:dyDescent="0.25">
      <c r="A3952" s="7">
        <v>40707</v>
      </c>
      <c r="B3952" s="8">
        <v>1600</v>
      </c>
      <c r="C3952" s="11">
        <v>52.55</v>
      </c>
      <c r="D3952" s="12">
        <v>20.835000000000001</v>
      </c>
      <c r="E3952" s="9" t="str">
        <f t="shared" si="284"/>
        <v/>
      </c>
      <c r="F3952" s="9" t="str">
        <f t="shared" si="285"/>
        <v/>
      </c>
      <c r="G3952" s="9" t="str">
        <f t="shared" si="286"/>
        <v/>
      </c>
      <c r="H3952" s="13">
        <v>-5</v>
      </c>
      <c r="I3952" s="13" t="str">
        <f t="shared" si="287"/>
        <v/>
      </c>
      <c r="J3952" s="13" t="str">
        <f t="shared" si="288"/>
        <v/>
      </c>
      <c r="K3952" s="13">
        <v>-5</v>
      </c>
      <c r="P3952" s="6"/>
    </row>
    <row r="3953" spans="1:16" hidden="1" x14ac:dyDescent="0.25">
      <c r="A3953" s="7">
        <v>40707</v>
      </c>
      <c r="B3953" s="8">
        <v>1700</v>
      </c>
      <c r="C3953" s="11">
        <v>54.98</v>
      </c>
      <c r="D3953" s="12">
        <v>21.824000000000002</v>
      </c>
      <c r="E3953" s="9" t="str">
        <f t="shared" ref="E3953:E4016" si="289">IF(A3953=A3954,"",AVERAGE(C3930:C3953))</f>
        <v/>
      </c>
      <c r="F3953" s="9" t="str">
        <f t="shared" ref="F3953:F4016" si="290">IF(A3953=A3954,"",AVERAGE(D3930:D3953))</f>
        <v/>
      </c>
      <c r="G3953" s="9" t="str">
        <f t="shared" ref="G3953:G4016" si="291">IF(A3953=A3954,"",E3953-F3953)</f>
        <v/>
      </c>
      <c r="H3953" s="13">
        <v>-5</v>
      </c>
      <c r="I3953" s="13" t="str">
        <f t="shared" si="287"/>
        <v/>
      </c>
      <c r="J3953" s="13" t="str">
        <f t="shared" si="288"/>
        <v/>
      </c>
      <c r="K3953" s="13">
        <v>-5</v>
      </c>
      <c r="P3953" s="5"/>
    </row>
    <row r="3954" spans="1:16" hidden="1" x14ac:dyDescent="0.25">
      <c r="A3954" s="7">
        <v>40707</v>
      </c>
      <c r="B3954" s="8">
        <v>1800</v>
      </c>
      <c r="C3954" s="11">
        <v>61.06</v>
      </c>
      <c r="D3954" s="12">
        <v>45.860999999999997</v>
      </c>
      <c r="E3954" s="9" t="str">
        <f t="shared" si="289"/>
        <v/>
      </c>
      <c r="F3954" s="9" t="str">
        <f t="shared" si="290"/>
        <v/>
      </c>
      <c r="G3954" s="9" t="str">
        <f t="shared" si="291"/>
        <v/>
      </c>
      <c r="H3954" s="13">
        <v>-5</v>
      </c>
      <c r="I3954" s="13" t="str">
        <f t="shared" si="287"/>
        <v/>
      </c>
      <c r="J3954" s="13" t="str">
        <f t="shared" si="288"/>
        <v/>
      </c>
      <c r="K3954" s="13">
        <v>-5</v>
      </c>
      <c r="P3954" s="6"/>
    </row>
    <row r="3955" spans="1:16" hidden="1" x14ac:dyDescent="0.25">
      <c r="A3955" s="7">
        <v>40707</v>
      </c>
      <c r="B3955" s="8">
        <v>1900</v>
      </c>
      <c r="C3955" s="11">
        <v>64.739999999999995</v>
      </c>
      <c r="D3955" s="12">
        <v>48.079000000000001</v>
      </c>
      <c r="E3955" s="9" t="str">
        <f t="shared" si="289"/>
        <v/>
      </c>
      <c r="F3955" s="9" t="str">
        <f t="shared" si="290"/>
        <v/>
      </c>
      <c r="G3955" s="9" t="str">
        <f t="shared" si="291"/>
        <v/>
      </c>
      <c r="H3955" s="13">
        <v>-5</v>
      </c>
      <c r="I3955" s="13" t="str">
        <f t="shared" si="287"/>
        <v/>
      </c>
      <c r="J3955" s="13" t="str">
        <f t="shared" si="288"/>
        <v/>
      </c>
      <c r="K3955" s="13">
        <v>-5</v>
      </c>
      <c r="P3955" s="5"/>
    </row>
    <row r="3956" spans="1:16" hidden="1" x14ac:dyDescent="0.25">
      <c r="A3956" s="7">
        <v>40707</v>
      </c>
      <c r="B3956" s="8">
        <v>2000</v>
      </c>
      <c r="C3956" s="11">
        <v>61.18</v>
      </c>
      <c r="D3956" s="12">
        <v>21.419</v>
      </c>
      <c r="E3956" s="9" t="str">
        <f t="shared" si="289"/>
        <v/>
      </c>
      <c r="F3956" s="9" t="str">
        <f t="shared" si="290"/>
        <v/>
      </c>
      <c r="G3956" s="9" t="str">
        <f t="shared" si="291"/>
        <v/>
      </c>
      <c r="H3956" s="13">
        <v>-5</v>
      </c>
      <c r="I3956" s="13" t="str">
        <f t="shared" si="287"/>
        <v/>
      </c>
      <c r="J3956" s="13" t="str">
        <f t="shared" si="288"/>
        <v/>
      </c>
      <c r="K3956" s="13">
        <v>-5</v>
      </c>
      <c r="P3956" s="6"/>
    </row>
    <row r="3957" spans="1:16" hidden="1" x14ac:dyDescent="0.25">
      <c r="A3957" s="7">
        <v>40707</v>
      </c>
      <c r="B3957" s="8">
        <v>2100</v>
      </c>
      <c r="C3957" s="11">
        <v>61.16</v>
      </c>
      <c r="D3957" s="12">
        <v>23.61</v>
      </c>
      <c r="E3957" s="9" t="str">
        <f t="shared" si="289"/>
        <v/>
      </c>
      <c r="F3957" s="9" t="str">
        <f t="shared" si="290"/>
        <v/>
      </c>
      <c r="G3957" s="9" t="str">
        <f t="shared" si="291"/>
        <v/>
      </c>
      <c r="H3957" s="13">
        <v>-5</v>
      </c>
      <c r="I3957" s="13" t="str">
        <f t="shared" si="287"/>
        <v/>
      </c>
      <c r="J3957" s="13" t="str">
        <f t="shared" si="288"/>
        <v/>
      </c>
      <c r="K3957" s="13">
        <v>-5</v>
      </c>
      <c r="P3957" s="5"/>
    </row>
    <row r="3958" spans="1:16" hidden="1" x14ac:dyDescent="0.25">
      <c r="A3958" s="7">
        <v>40707</v>
      </c>
      <c r="B3958" s="8">
        <v>2200</v>
      </c>
      <c r="C3958" s="11">
        <v>61.93</v>
      </c>
      <c r="D3958" s="12">
        <v>48.398000000000003</v>
      </c>
      <c r="E3958" s="9" t="str">
        <f t="shared" si="289"/>
        <v/>
      </c>
      <c r="F3958" s="9" t="str">
        <f t="shared" si="290"/>
        <v/>
      </c>
      <c r="G3958" s="9" t="str">
        <f t="shared" si="291"/>
        <v/>
      </c>
      <c r="H3958" s="13">
        <v>-5</v>
      </c>
      <c r="I3958" s="13" t="str">
        <f t="shared" si="287"/>
        <v/>
      </c>
      <c r="J3958" s="13" t="str">
        <f t="shared" si="288"/>
        <v/>
      </c>
      <c r="K3958" s="13">
        <v>-5</v>
      </c>
      <c r="P3958" s="6"/>
    </row>
    <row r="3959" spans="1:16" hidden="1" x14ac:dyDescent="0.25">
      <c r="A3959" s="7">
        <v>40707</v>
      </c>
      <c r="B3959" s="8">
        <v>2300</v>
      </c>
      <c r="C3959" s="11">
        <v>52.11</v>
      </c>
      <c r="D3959" s="12">
        <v>52.11</v>
      </c>
      <c r="E3959" s="9">
        <f t="shared" si="289"/>
        <v>52.145000000000003</v>
      </c>
      <c r="F3959" s="9">
        <f t="shared" si="290"/>
        <v>30.747166666666669</v>
      </c>
      <c r="G3959" s="9">
        <f t="shared" si="291"/>
        <v>21.397833333333335</v>
      </c>
      <c r="H3959" s="13">
        <v>-5</v>
      </c>
      <c r="I3959" s="13">
        <f t="shared" si="287"/>
        <v>26.397833333333335</v>
      </c>
      <c r="J3959" s="13">
        <f t="shared" si="288"/>
        <v>6335.4800000000005</v>
      </c>
      <c r="K3959" s="13">
        <v>-5</v>
      </c>
      <c r="P3959" s="5"/>
    </row>
    <row r="3960" spans="1:16" hidden="1" x14ac:dyDescent="0.25">
      <c r="A3960" s="7">
        <v>40708</v>
      </c>
      <c r="B3960" s="8">
        <v>0</v>
      </c>
      <c r="C3960" s="11">
        <v>49.29</v>
      </c>
      <c r="D3960" s="12">
        <v>21.748999999999999</v>
      </c>
      <c r="E3960" s="9" t="str">
        <f t="shared" si="289"/>
        <v/>
      </c>
      <c r="F3960" s="9" t="str">
        <f t="shared" si="290"/>
        <v/>
      </c>
      <c r="G3960" s="9" t="str">
        <f t="shared" si="291"/>
        <v/>
      </c>
      <c r="H3960" s="13">
        <v>-5</v>
      </c>
      <c r="I3960" s="13" t="str">
        <f t="shared" si="287"/>
        <v/>
      </c>
      <c r="J3960" s="13" t="str">
        <f t="shared" si="288"/>
        <v/>
      </c>
      <c r="K3960" s="13">
        <v>-5</v>
      </c>
      <c r="P3960" s="6"/>
    </row>
    <row r="3961" spans="1:16" hidden="1" x14ac:dyDescent="0.25">
      <c r="A3961" s="7">
        <v>40708</v>
      </c>
      <c r="B3961" s="8">
        <v>100</v>
      </c>
      <c r="C3961" s="11">
        <v>45.63</v>
      </c>
      <c r="D3961" s="12">
        <v>19.98</v>
      </c>
      <c r="E3961" s="9" t="str">
        <f t="shared" si="289"/>
        <v/>
      </c>
      <c r="F3961" s="9" t="str">
        <f t="shared" si="290"/>
        <v/>
      </c>
      <c r="G3961" s="9" t="str">
        <f t="shared" si="291"/>
        <v/>
      </c>
      <c r="H3961" s="13">
        <v>-5</v>
      </c>
      <c r="I3961" s="13" t="str">
        <f t="shared" ref="I3961:I4024" si="292">IF(A3961=A3962,"",MAX(G3961-H3961,0))</f>
        <v/>
      </c>
      <c r="J3961" s="13" t="str">
        <f t="shared" ref="J3961:J4024" si="293">IF(A3961=A3962,"",I3961*10*24)</f>
        <v/>
      </c>
      <c r="K3961" s="13">
        <v>-5</v>
      </c>
      <c r="P3961" s="5"/>
    </row>
    <row r="3962" spans="1:16" hidden="1" x14ac:dyDescent="0.25">
      <c r="A3962" s="7">
        <v>40708</v>
      </c>
      <c r="B3962" s="8">
        <v>200</v>
      </c>
      <c r="C3962" s="11">
        <v>44.14</v>
      </c>
      <c r="D3962" s="12">
        <v>17.591000000000001</v>
      </c>
      <c r="E3962" s="9" t="str">
        <f t="shared" si="289"/>
        <v/>
      </c>
      <c r="F3962" s="9" t="str">
        <f t="shared" si="290"/>
        <v/>
      </c>
      <c r="G3962" s="9" t="str">
        <f t="shared" si="291"/>
        <v/>
      </c>
      <c r="H3962" s="13">
        <v>-5</v>
      </c>
      <c r="I3962" s="13" t="str">
        <f t="shared" si="292"/>
        <v/>
      </c>
      <c r="J3962" s="13" t="str">
        <f t="shared" si="293"/>
        <v/>
      </c>
      <c r="K3962" s="13">
        <v>-5</v>
      </c>
      <c r="P3962" s="6"/>
    </row>
    <row r="3963" spans="1:16" hidden="1" x14ac:dyDescent="0.25">
      <c r="A3963" s="7">
        <v>40708</v>
      </c>
      <c r="B3963" s="8">
        <v>300</v>
      </c>
      <c r="C3963" s="11">
        <v>43.63</v>
      </c>
      <c r="D3963" s="12">
        <v>10.196</v>
      </c>
      <c r="E3963" s="9" t="str">
        <f t="shared" si="289"/>
        <v/>
      </c>
      <c r="F3963" s="9" t="str">
        <f t="shared" si="290"/>
        <v/>
      </c>
      <c r="G3963" s="9" t="str">
        <f t="shared" si="291"/>
        <v/>
      </c>
      <c r="H3963" s="13">
        <v>-5</v>
      </c>
      <c r="I3963" s="13" t="str">
        <f t="shared" si="292"/>
        <v/>
      </c>
      <c r="J3963" s="13" t="str">
        <f t="shared" si="293"/>
        <v/>
      </c>
      <c r="K3963" s="13">
        <v>-5</v>
      </c>
      <c r="P3963" s="5"/>
    </row>
    <row r="3964" spans="1:16" hidden="1" x14ac:dyDescent="0.25">
      <c r="A3964" s="7">
        <v>40708</v>
      </c>
      <c r="B3964" s="8">
        <v>400</v>
      </c>
      <c r="C3964" s="11">
        <v>44</v>
      </c>
      <c r="D3964" s="12">
        <v>10.444000000000001</v>
      </c>
      <c r="E3964" s="9" t="str">
        <f t="shared" si="289"/>
        <v/>
      </c>
      <c r="F3964" s="9" t="str">
        <f t="shared" si="290"/>
        <v/>
      </c>
      <c r="G3964" s="9" t="str">
        <f t="shared" si="291"/>
        <v/>
      </c>
      <c r="H3964" s="13">
        <v>-5</v>
      </c>
      <c r="I3964" s="13" t="str">
        <f t="shared" si="292"/>
        <v/>
      </c>
      <c r="J3964" s="13" t="str">
        <f t="shared" si="293"/>
        <v/>
      </c>
      <c r="K3964" s="13">
        <v>-5</v>
      </c>
      <c r="P3964" s="6"/>
    </row>
    <row r="3965" spans="1:16" hidden="1" x14ac:dyDescent="0.25">
      <c r="A3965" s="7">
        <v>40708</v>
      </c>
      <c r="B3965" s="8">
        <v>500</v>
      </c>
      <c r="C3965" s="11">
        <v>46.06</v>
      </c>
      <c r="D3965" s="12">
        <v>14.932</v>
      </c>
      <c r="E3965" s="9" t="str">
        <f t="shared" si="289"/>
        <v/>
      </c>
      <c r="F3965" s="9" t="str">
        <f t="shared" si="290"/>
        <v/>
      </c>
      <c r="G3965" s="9" t="str">
        <f t="shared" si="291"/>
        <v/>
      </c>
      <c r="H3965" s="13">
        <v>-5</v>
      </c>
      <c r="I3965" s="13" t="str">
        <f t="shared" si="292"/>
        <v/>
      </c>
      <c r="J3965" s="13" t="str">
        <f t="shared" si="293"/>
        <v/>
      </c>
      <c r="K3965" s="13">
        <v>-5</v>
      </c>
      <c r="P3965" s="5"/>
    </row>
    <row r="3966" spans="1:16" hidden="1" x14ac:dyDescent="0.25">
      <c r="A3966" s="7">
        <v>40708</v>
      </c>
      <c r="B3966" s="8">
        <v>600</v>
      </c>
      <c r="C3966" s="11">
        <v>54.33</v>
      </c>
      <c r="D3966" s="12">
        <v>45.972000000000001</v>
      </c>
      <c r="E3966" s="9" t="str">
        <f t="shared" si="289"/>
        <v/>
      </c>
      <c r="F3966" s="9" t="str">
        <f t="shared" si="290"/>
        <v/>
      </c>
      <c r="G3966" s="9" t="str">
        <f t="shared" si="291"/>
        <v/>
      </c>
      <c r="H3966" s="13">
        <v>-5</v>
      </c>
      <c r="I3966" s="13" t="str">
        <f t="shared" si="292"/>
        <v/>
      </c>
      <c r="J3966" s="13" t="str">
        <f t="shared" si="293"/>
        <v/>
      </c>
      <c r="K3966" s="13">
        <v>-5</v>
      </c>
      <c r="P3966" s="6"/>
    </row>
    <row r="3967" spans="1:16" hidden="1" x14ac:dyDescent="0.25">
      <c r="A3967" s="7">
        <v>40708</v>
      </c>
      <c r="B3967" s="8">
        <v>700</v>
      </c>
      <c r="C3967" s="11">
        <v>69.459999999999994</v>
      </c>
      <c r="D3967" s="12">
        <v>60.280999999999999</v>
      </c>
      <c r="E3967" s="9" t="str">
        <f t="shared" si="289"/>
        <v/>
      </c>
      <c r="F3967" s="9" t="str">
        <f t="shared" si="290"/>
        <v/>
      </c>
      <c r="G3967" s="9" t="str">
        <f t="shared" si="291"/>
        <v/>
      </c>
      <c r="H3967" s="13">
        <v>-5</v>
      </c>
      <c r="I3967" s="13" t="str">
        <f t="shared" si="292"/>
        <v/>
      </c>
      <c r="J3967" s="13" t="str">
        <f t="shared" si="293"/>
        <v/>
      </c>
      <c r="K3967" s="13">
        <v>-5</v>
      </c>
      <c r="P3967" s="5"/>
    </row>
    <row r="3968" spans="1:16" hidden="1" x14ac:dyDescent="0.25">
      <c r="A3968" s="7">
        <v>40708</v>
      </c>
      <c r="B3968" s="8">
        <v>800</v>
      </c>
      <c r="C3968" s="11">
        <v>71.510000000000005</v>
      </c>
      <c r="D3968" s="12">
        <v>66.153000000000006</v>
      </c>
      <c r="E3968" s="9" t="str">
        <f t="shared" si="289"/>
        <v/>
      </c>
      <c r="F3968" s="9" t="str">
        <f t="shared" si="290"/>
        <v/>
      </c>
      <c r="G3968" s="9" t="str">
        <f t="shared" si="291"/>
        <v/>
      </c>
      <c r="H3968" s="13">
        <v>-5</v>
      </c>
      <c r="I3968" s="13" t="str">
        <f t="shared" si="292"/>
        <v/>
      </c>
      <c r="J3968" s="13" t="str">
        <f t="shared" si="293"/>
        <v/>
      </c>
      <c r="K3968" s="13">
        <v>-5</v>
      </c>
      <c r="P3968" s="6"/>
    </row>
    <row r="3969" spans="1:16" hidden="1" x14ac:dyDescent="0.25">
      <c r="A3969" s="7">
        <v>40708</v>
      </c>
      <c r="B3969" s="8">
        <v>900</v>
      </c>
      <c r="C3969" s="11">
        <v>70.5</v>
      </c>
      <c r="D3969" s="12">
        <v>70.501999999999995</v>
      </c>
      <c r="E3969" s="9" t="str">
        <f t="shared" si="289"/>
        <v/>
      </c>
      <c r="F3969" s="9" t="str">
        <f t="shared" si="290"/>
        <v/>
      </c>
      <c r="G3969" s="9" t="str">
        <f t="shared" si="291"/>
        <v/>
      </c>
      <c r="H3969" s="13">
        <v>-5</v>
      </c>
      <c r="I3969" s="13" t="str">
        <f t="shared" si="292"/>
        <v/>
      </c>
      <c r="J3969" s="13" t="str">
        <f t="shared" si="293"/>
        <v/>
      </c>
      <c r="K3969" s="13">
        <v>-5</v>
      </c>
      <c r="P3969" s="5"/>
    </row>
    <row r="3970" spans="1:16" hidden="1" x14ac:dyDescent="0.25">
      <c r="A3970" s="7">
        <v>40708</v>
      </c>
      <c r="B3970" s="8">
        <v>1000</v>
      </c>
      <c r="C3970" s="11">
        <v>71.39</v>
      </c>
      <c r="D3970" s="12">
        <v>69.323999999999998</v>
      </c>
      <c r="E3970" s="9" t="str">
        <f t="shared" si="289"/>
        <v/>
      </c>
      <c r="F3970" s="9" t="str">
        <f t="shared" si="290"/>
        <v/>
      </c>
      <c r="G3970" s="9" t="str">
        <f t="shared" si="291"/>
        <v/>
      </c>
      <c r="H3970" s="13">
        <v>-5</v>
      </c>
      <c r="I3970" s="13" t="str">
        <f t="shared" si="292"/>
        <v/>
      </c>
      <c r="J3970" s="13" t="str">
        <f t="shared" si="293"/>
        <v/>
      </c>
      <c r="K3970" s="13">
        <v>-5</v>
      </c>
      <c r="P3970" s="6"/>
    </row>
    <row r="3971" spans="1:16" hidden="1" x14ac:dyDescent="0.25">
      <c r="A3971" s="7">
        <v>40708</v>
      </c>
      <c r="B3971" s="8">
        <v>1100</v>
      </c>
      <c r="C3971" s="11">
        <v>71.709999999999994</v>
      </c>
      <c r="D3971" s="12">
        <v>71.712000000000003</v>
      </c>
      <c r="E3971" s="9" t="str">
        <f t="shared" si="289"/>
        <v/>
      </c>
      <c r="F3971" s="9" t="str">
        <f t="shared" si="290"/>
        <v/>
      </c>
      <c r="G3971" s="9" t="str">
        <f t="shared" si="291"/>
        <v/>
      </c>
      <c r="H3971" s="13">
        <v>-5</v>
      </c>
      <c r="I3971" s="13" t="str">
        <f t="shared" si="292"/>
        <v/>
      </c>
      <c r="J3971" s="13" t="str">
        <f t="shared" si="293"/>
        <v/>
      </c>
      <c r="K3971" s="13">
        <v>-5</v>
      </c>
      <c r="P3971" s="5"/>
    </row>
    <row r="3972" spans="1:16" hidden="1" x14ac:dyDescent="0.25">
      <c r="A3972" s="7">
        <v>40708</v>
      </c>
      <c r="B3972" s="8">
        <v>1200</v>
      </c>
      <c r="C3972" s="11">
        <v>68.900000000000006</v>
      </c>
      <c r="D3972" s="12">
        <v>68.903000000000006</v>
      </c>
      <c r="E3972" s="9" t="str">
        <f t="shared" si="289"/>
        <v/>
      </c>
      <c r="F3972" s="9" t="str">
        <f t="shared" si="290"/>
        <v/>
      </c>
      <c r="G3972" s="9" t="str">
        <f t="shared" si="291"/>
        <v/>
      </c>
      <c r="H3972" s="13">
        <v>-5</v>
      </c>
      <c r="I3972" s="13" t="str">
        <f t="shared" si="292"/>
        <v/>
      </c>
      <c r="J3972" s="13" t="str">
        <f t="shared" si="293"/>
        <v/>
      </c>
      <c r="K3972" s="13">
        <v>-5</v>
      </c>
      <c r="P3972" s="6"/>
    </row>
    <row r="3973" spans="1:16" hidden="1" x14ac:dyDescent="0.25">
      <c r="A3973" s="7">
        <v>40708</v>
      </c>
      <c r="B3973" s="8">
        <v>1300</v>
      </c>
      <c r="C3973" s="11">
        <v>66.97</v>
      </c>
      <c r="D3973" s="12">
        <v>66.968000000000004</v>
      </c>
      <c r="E3973" s="9" t="str">
        <f t="shared" si="289"/>
        <v/>
      </c>
      <c r="F3973" s="9" t="str">
        <f t="shared" si="290"/>
        <v/>
      </c>
      <c r="G3973" s="9" t="str">
        <f t="shared" si="291"/>
        <v/>
      </c>
      <c r="H3973" s="13">
        <v>-5</v>
      </c>
      <c r="I3973" s="13" t="str">
        <f t="shared" si="292"/>
        <v/>
      </c>
      <c r="J3973" s="13" t="str">
        <f t="shared" si="293"/>
        <v/>
      </c>
      <c r="K3973" s="13">
        <v>-5</v>
      </c>
      <c r="P3973" s="5"/>
    </row>
    <row r="3974" spans="1:16" hidden="1" x14ac:dyDescent="0.25">
      <c r="A3974" s="7">
        <v>40708</v>
      </c>
      <c r="B3974" s="8">
        <v>1400</v>
      </c>
      <c r="C3974" s="11">
        <v>66.86</v>
      </c>
      <c r="D3974" s="12">
        <v>66.86</v>
      </c>
      <c r="E3974" s="9" t="str">
        <f t="shared" si="289"/>
        <v/>
      </c>
      <c r="F3974" s="9" t="str">
        <f t="shared" si="290"/>
        <v/>
      </c>
      <c r="G3974" s="9" t="str">
        <f t="shared" si="291"/>
        <v/>
      </c>
      <c r="H3974" s="13">
        <v>-5</v>
      </c>
      <c r="I3974" s="13" t="str">
        <f t="shared" si="292"/>
        <v/>
      </c>
      <c r="J3974" s="13" t="str">
        <f t="shared" si="293"/>
        <v/>
      </c>
      <c r="K3974" s="13">
        <v>-5</v>
      </c>
      <c r="P3974" s="6"/>
    </row>
    <row r="3975" spans="1:16" hidden="1" x14ac:dyDescent="0.25">
      <c r="A3975" s="7">
        <v>40708</v>
      </c>
      <c r="B3975" s="8">
        <v>1500</v>
      </c>
      <c r="C3975" s="11">
        <v>63.17</v>
      </c>
      <c r="D3975" s="12">
        <v>63.173999999999999</v>
      </c>
      <c r="E3975" s="9" t="str">
        <f t="shared" si="289"/>
        <v/>
      </c>
      <c r="F3975" s="9" t="str">
        <f t="shared" si="290"/>
        <v/>
      </c>
      <c r="G3975" s="9" t="str">
        <f t="shared" si="291"/>
        <v/>
      </c>
      <c r="H3975" s="13">
        <v>-5</v>
      </c>
      <c r="I3975" s="13" t="str">
        <f t="shared" si="292"/>
        <v/>
      </c>
      <c r="J3975" s="13" t="str">
        <f t="shared" si="293"/>
        <v/>
      </c>
      <c r="K3975" s="13">
        <v>-5</v>
      </c>
      <c r="P3975" s="5"/>
    </row>
    <row r="3976" spans="1:16" hidden="1" x14ac:dyDescent="0.25">
      <c r="A3976" s="7">
        <v>40708</v>
      </c>
      <c r="B3976" s="8">
        <v>1600</v>
      </c>
      <c r="C3976" s="11">
        <v>58.79</v>
      </c>
      <c r="D3976" s="12">
        <v>58.786999999999999</v>
      </c>
      <c r="E3976" s="9" t="str">
        <f t="shared" si="289"/>
        <v/>
      </c>
      <c r="F3976" s="9" t="str">
        <f t="shared" si="290"/>
        <v/>
      </c>
      <c r="G3976" s="9" t="str">
        <f t="shared" si="291"/>
        <v/>
      </c>
      <c r="H3976" s="13">
        <v>-5</v>
      </c>
      <c r="I3976" s="13" t="str">
        <f t="shared" si="292"/>
        <v/>
      </c>
      <c r="J3976" s="13" t="str">
        <f t="shared" si="293"/>
        <v/>
      </c>
      <c r="K3976" s="13">
        <v>-5</v>
      </c>
      <c r="P3976" s="6"/>
    </row>
    <row r="3977" spans="1:16" hidden="1" x14ac:dyDescent="0.25">
      <c r="A3977" s="7">
        <v>40708</v>
      </c>
      <c r="B3977" s="8">
        <v>1700</v>
      </c>
      <c r="C3977" s="11">
        <v>61.13</v>
      </c>
      <c r="D3977" s="12">
        <v>56.03</v>
      </c>
      <c r="E3977" s="9" t="str">
        <f t="shared" si="289"/>
        <v/>
      </c>
      <c r="F3977" s="9" t="str">
        <f t="shared" si="290"/>
        <v/>
      </c>
      <c r="G3977" s="9" t="str">
        <f t="shared" si="291"/>
        <v/>
      </c>
      <c r="H3977" s="13">
        <v>-5</v>
      </c>
      <c r="I3977" s="13" t="str">
        <f t="shared" si="292"/>
        <v/>
      </c>
      <c r="J3977" s="13" t="str">
        <f t="shared" si="293"/>
        <v/>
      </c>
      <c r="K3977" s="13">
        <v>-5</v>
      </c>
      <c r="P3977" s="5"/>
    </row>
    <row r="3978" spans="1:16" hidden="1" x14ac:dyDescent="0.25">
      <c r="A3978" s="7">
        <v>40708</v>
      </c>
      <c r="B3978" s="8">
        <v>1800</v>
      </c>
      <c r="C3978" s="11">
        <v>62.05</v>
      </c>
      <c r="D3978" s="12">
        <v>62.045999999999999</v>
      </c>
      <c r="E3978" s="9" t="str">
        <f t="shared" si="289"/>
        <v/>
      </c>
      <c r="F3978" s="9" t="str">
        <f t="shared" si="290"/>
        <v/>
      </c>
      <c r="G3978" s="9" t="str">
        <f t="shared" si="291"/>
        <v/>
      </c>
      <c r="H3978" s="13">
        <v>-5</v>
      </c>
      <c r="I3978" s="13" t="str">
        <f t="shared" si="292"/>
        <v/>
      </c>
      <c r="J3978" s="13" t="str">
        <f t="shared" si="293"/>
        <v/>
      </c>
      <c r="K3978" s="13">
        <v>-5</v>
      </c>
      <c r="P3978" s="6"/>
    </row>
    <row r="3979" spans="1:16" hidden="1" x14ac:dyDescent="0.25">
      <c r="A3979" s="7">
        <v>40708</v>
      </c>
      <c r="B3979" s="8">
        <v>1900</v>
      </c>
      <c r="C3979" s="11">
        <v>62.13</v>
      </c>
      <c r="D3979" s="12">
        <v>59.13</v>
      </c>
      <c r="E3979" s="9" t="str">
        <f t="shared" si="289"/>
        <v/>
      </c>
      <c r="F3979" s="9" t="str">
        <f t="shared" si="290"/>
        <v/>
      </c>
      <c r="G3979" s="9" t="str">
        <f t="shared" si="291"/>
        <v/>
      </c>
      <c r="H3979" s="13">
        <v>-5</v>
      </c>
      <c r="I3979" s="13" t="str">
        <f t="shared" si="292"/>
        <v/>
      </c>
      <c r="J3979" s="13" t="str">
        <f t="shared" si="293"/>
        <v/>
      </c>
      <c r="K3979" s="13">
        <v>-5</v>
      </c>
      <c r="P3979" s="5"/>
    </row>
    <row r="3980" spans="1:16" hidden="1" x14ac:dyDescent="0.25">
      <c r="A3980" s="7">
        <v>40708</v>
      </c>
      <c r="B3980" s="8">
        <v>2000</v>
      </c>
      <c r="C3980" s="11">
        <v>64.959999999999994</v>
      </c>
      <c r="D3980" s="12">
        <v>53.308</v>
      </c>
      <c r="E3980" s="9" t="str">
        <f t="shared" si="289"/>
        <v/>
      </c>
      <c r="F3980" s="9" t="str">
        <f t="shared" si="290"/>
        <v/>
      </c>
      <c r="G3980" s="9" t="str">
        <f t="shared" si="291"/>
        <v/>
      </c>
      <c r="H3980" s="13">
        <v>-5</v>
      </c>
      <c r="I3980" s="13" t="str">
        <f t="shared" si="292"/>
        <v/>
      </c>
      <c r="J3980" s="13" t="str">
        <f t="shared" si="293"/>
        <v/>
      </c>
      <c r="K3980" s="13">
        <v>-5</v>
      </c>
      <c r="P3980" s="6"/>
    </row>
    <row r="3981" spans="1:16" hidden="1" x14ac:dyDescent="0.25">
      <c r="A3981" s="7">
        <v>40708</v>
      </c>
      <c r="B3981" s="8">
        <v>2100</v>
      </c>
      <c r="C3981" s="11">
        <v>64.56</v>
      </c>
      <c r="D3981" s="12">
        <v>53.305</v>
      </c>
      <c r="E3981" s="9" t="str">
        <f t="shared" si="289"/>
        <v/>
      </c>
      <c r="F3981" s="9" t="str">
        <f t="shared" si="290"/>
        <v/>
      </c>
      <c r="G3981" s="9" t="str">
        <f t="shared" si="291"/>
        <v/>
      </c>
      <c r="H3981" s="13">
        <v>-5</v>
      </c>
      <c r="I3981" s="13" t="str">
        <f t="shared" si="292"/>
        <v/>
      </c>
      <c r="J3981" s="13" t="str">
        <f t="shared" si="293"/>
        <v/>
      </c>
      <c r="K3981" s="13">
        <v>-5</v>
      </c>
      <c r="P3981" s="5"/>
    </row>
    <row r="3982" spans="1:16" hidden="1" x14ac:dyDescent="0.25">
      <c r="A3982" s="7">
        <v>40708</v>
      </c>
      <c r="B3982" s="8">
        <v>2200</v>
      </c>
      <c r="C3982" s="11">
        <v>63.43</v>
      </c>
      <c r="D3982" s="12">
        <v>56.88</v>
      </c>
      <c r="E3982" s="9" t="str">
        <f t="shared" si="289"/>
        <v/>
      </c>
      <c r="F3982" s="9" t="str">
        <f t="shared" si="290"/>
        <v/>
      </c>
      <c r="G3982" s="9" t="str">
        <f t="shared" si="291"/>
        <v/>
      </c>
      <c r="H3982" s="13">
        <v>-5</v>
      </c>
      <c r="I3982" s="13" t="str">
        <f t="shared" si="292"/>
        <v/>
      </c>
      <c r="J3982" s="13" t="str">
        <f t="shared" si="293"/>
        <v/>
      </c>
      <c r="K3982" s="13">
        <v>-5</v>
      </c>
      <c r="P3982" s="6"/>
    </row>
    <row r="3983" spans="1:16" hidden="1" x14ac:dyDescent="0.25">
      <c r="A3983" s="7">
        <v>40708</v>
      </c>
      <c r="B3983" s="8">
        <v>2300</v>
      </c>
      <c r="C3983" s="11">
        <v>52.83</v>
      </c>
      <c r="D3983" s="12">
        <v>52.826999999999998</v>
      </c>
      <c r="E3983" s="9">
        <f t="shared" si="289"/>
        <v>59.892916666666672</v>
      </c>
      <c r="F3983" s="9">
        <f t="shared" si="290"/>
        <v>49.877250000000011</v>
      </c>
      <c r="G3983" s="9">
        <f t="shared" si="291"/>
        <v>10.015666666666661</v>
      </c>
      <c r="H3983" s="13">
        <v>-5</v>
      </c>
      <c r="I3983" s="13">
        <f t="shared" si="292"/>
        <v>15.015666666666661</v>
      </c>
      <c r="J3983" s="13">
        <f t="shared" si="293"/>
        <v>3603.7599999999984</v>
      </c>
      <c r="K3983" s="13">
        <v>-5</v>
      </c>
      <c r="P3983" s="5"/>
    </row>
    <row r="3984" spans="1:16" hidden="1" x14ac:dyDescent="0.25">
      <c r="A3984" s="7">
        <v>40709</v>
      </c>
      <c r="B3984" s="8">
        <v>0</v>
      </c>
      <c r="C3984" s="11">
        <v>49.52</v>
      </c>
      <c r="D3984" s="12">
        <v>49.52</v>
      </c>
      <c r="E3984" s="9" t="str">
        <f t="shared" si="289"/>
        <v/>
      </c>
      <c r="F3984" s="9" t="str">
        <f t="shared" si="290"/>
        <v/>
      </c>
      <c r="G3984" s="9" t="str">
        <f t="shared" si="291"/>
        <v/>
      </c>
      <c r="H3984" s="13">
        <v>-5</v>
      </c>
      <c r="I3984" s="13" t="str">
        <f t="shared" si="292"/>
        <v/>
      </c>
      <c r="J3984" s="13" t="str">
        <f t="shared" si="293"/>
        <v/>
      </c>
      <c r="K3984" s="13">
        <v>-5</v>
      </c>
      <c r="P3984" s="6"/>
    </row>
    <row r="3985" spans="1:16" hidden="1" x14ac:dyDescent="0.25">
      <c r="A3985" s="7">
        <v>40709</v>
      </c>
      <c r="B3985" s="8">
        <v>100</v>
      </c>
      <c r="C3985" s="11">
        <v>47.7</v>
      </c>
      <c r="D3985" s="12">
        <v>42.8</v>
      </c>
      <c r="E3985" s="9" t="str">
        <f t="shared" si="289"/>
        <v/>
      </c>
      <c r="F3985" s="9" t="str">
        <f t="shared" si="290"/>
        <v/>
      </c>
      <c r="G3985" s="9" t="str">
        <f t="shared" si="291"/>
        <v/>
      </c>
      <c r="H3985" s="13">
        <v>-5</v>
      </c>
      <c r="I3985" s="13" t="str">
        <f t="shared" si="292"/>
        <v/>
      </c>
      <c r="J3985" s="13" t="str">
        <f t="shared" si="293"/>
        <v/>
      </c>
      <c r="K3985" s="13">
        <v>-5</v>
      </c>
      <c r="P3985" s="5"/>
    </row>
    <row r="3986" spans="1:16" hidden="1" x14ac:dyDescent="0.25">
      <c r="A3986" s="7">
        <v>40709</v>
      </c>
      <c r="B3986" s="8">
        <v>200</v>
      </c>
      <c r="C3986" s="11">
        <v>46.25</v>
      </c>
      <c r="D3986" s="12">
        <v>35.406999999999996</v>
      </c>
      <c r="E3986" s="9" t="str">
        <f t="shared" si="289"/>
        <v/>
      </c>
      <c r="F3986" s="9" t="str">
        <f t="shared" si="290"/>
        <v/>
      </c>
      <c r="G3986" s="9" t="str">
        <f t="shared" si="291"/>
        <v/>
      </c>
      <c r="H3986" s="13">
        <v>-5</v>
      </c>
      <c r="I3986" s="13" t="str">
        <f t="shared" si="292"/>
        <v/>
      </c>
      <c r="J3986" s="13" t="str">
        <f t="shared" si="293"/>
        <v/>
      </c>
      <c r="K3986" s="13">
        <v>-5</v>
      </c>
      <c r="P3986" s="6"/>
    </row>
    <row r="3987" spans="1:16" hidden="1" x14ac:dyDescent="0.25">
      <c r="A3987" s="7">
        <v>40709</v>
      </c>
      <c r="B3987" s="8">
        <v>300</v>
      </c>
      <c r="C3987" s="11">
        <v>45.28</v>
      </c>
      <c r="D3987" s="12">
        <v>14.6</v>
      </c>
      <c r="E3987" s="9" t="str">
        <f t="shared" si="289"/>
        <v/>
      </c>
      <c r="F3987" s="9" t="str">
        <f t="shared" si="290"/>
        <v/>
      </c>
      <c r="G3987" s="9" t="str">
        <f t="shared" si="291"/>
        <v/>
      </c>
      <c r="H3987" s="13">
        <v>-5</v>
      </c>
      <c r="I3987" s="13" t="str">
        <f t="shared" si="292"/>
        <v/>
      </c>
      <c r="J3987" s="13" t="str">
        <f t="shared" si="293"/>
        <v/>
      </c>
      <c r="K3987" s="13">
        <v>-5</v>
      </c>
      <c r="P3987" s="5"/>
    </row>
    <row r="3988" spans="1:16" hidden="1" x14ac:dyDescent="0.25">
      <c r="A3988" s="7">
        <v>40709</v>
      </c>
      <c r="B3988" s="8">
        <v>400</v>
      </c>
      <c r="C3988" s="11">
        <v>46.64</v>
      </c>
      <c r="D3988" s="12">
        <v>15.629</v>
      </c>
      <c r="E3988" s="9" t="str">
        <f t="shared" si="289"/>
        <v/>
      </c>
      <c r="F3988" s="9" t="str">
        <f t="shared" si="290"/>
        <v/>
      </c>
      <c r="G3988" s="9" t="str">
        <f t="shared" si="291"/>
        <v/>
      </c>
      <c r="H3988" s="13">
        <v>-5</v>
      </c>
      <c r="I3988" s="13" t="str">
        <f t="shared" si="292"/>
        <v/>
      </c>
      <c r="J3988" s="13" t="str">
        <f t="shared" si="293"/>
        <v/>
      </c>
      <c r="K3988" s="13">
        <v>-5</v>
      </c>
      <c r="P3988" s="6"/>
    </row>
    <row r="3989" spans="1:16" hidden="1" x14ac:dyDescent="0.25">
      <c r="A3989" s="7">
        <v>40709</v>
      </c>
      <c r="B3989" s="8">
        <v>500</v>
      </c>
      <c r="C3989" s="11">
        <v>48.82</v>
      </c>
      <c r="D3989" s="12">
        <v>30.436</v>
      </c>
      <c r="E3989" s="9" t="str">
        <f t="shared" si="289"/>
        <v/>
      </c>
      <c r="F3989" s="9" t="str">
        <f t="shared" si="290"/>
        <v/>
      </c>
      <c r="G3989" s="9" t="str">
        <f t="shared" si="291"/>
        <v/>
      </c>
      <c r="H3989" s="13">
        <v>-5</v>
      </c>
      <c r="I3989" s="13" t="str">
        <f t="shared" si="292"/>
        <v/>
      </c>
      <c r="J3989" s="13" t="str">
        <f t="shared" si="293"/>
        <v/>
      </c>
      <c r="K3989" s="13">
        <v>-5</v>
      </c>
      <c r="P3989" s="5"/>
    </row>
    <row r="3990" spans="1:16" hidden="1" x14ac:dyDescent="0.25">
      <c r="A3990" s="7">
        <v>40709</v>
      </c>
      <c r="B3990" s="8">
        <v>600</v>
      </c>
      <c r="C3990" s="11">
        <v>53.06</v>
      </c>
      <c r="D3990" s="12">
        <v>45.082000000000001</v>
      </c>
      <c r="E3990" s="9" t="str">
        <f t="shared" si="289"/>
        <v/>
      </c>
      <c r="F3990" s="9" t="str">
        <f t="shared" si="290"/>
        <v/>
      </c>
      <c r="G3990" s="9" t="str">
        <f t="shared" si="291"/>
        <v/>
      </c>
      <c r="H3990" s="13">
        <v>-5</v>
      </c>
      <c r="I3990" s="13" t="str">
        <f t="shared" si="292"/>
        <v/>
      </c>
      <c r="J3990" s="13" t="str">
        <f t="shared" si="293"/>
        <v/>
      </c>
      <c r="K3990" s="13">
        <v>-5</v>
      </c>
      <c r="P3990" s="6"/>
    </row>
    <row r="3991" spans="1:16" hidden="1" x14ac:dyDescent="0.25">
      <c r="A3991" s="7">
        <v>40709</v>
      </c>
      <c r="B3991" s="8">
        <v>700</v>
      </c>
      <c r="C3991" s="11">
        <v>65.12</v>
      </c>
      <c r="D3991" s="12">
        <v>59.54</v>
      </c>
      <c r="E3991" s="9" t="str">
        <f t="shared" si="289"/>
        <v/>
      </c>
      <c r="F3991" s="9" t="str">
        <f t="shared" si="290"/>
        <v/>
      </c>
      <c r="G3991" s="9" t="str">
        <f t="shared" si="291"/>
        <v/>
      </c>
      <c r="H3991" s="13">
        <v>-5</v>
      </c>
      <c r="I3991" s="13" t="str">
        <f t="shared" si="292"/>
        <v/>
      </c>
      <c r="J3991" s="13" t="str">
        <f t="shared" si="293"/>
        <v/>
      </c>
      <c r="K3991" s="13">
        <v>-5</v>
      </c>
      <c r="P3991" s="5"/>
    </row>
    <row r="3992" spans="1:16" hidden="1" x14ac:dyDescent="0.25">
      <c r="A3992" s="7">
        <v>40709</v>
      </c>
      <c r="B3992" s="8">
        <v>800</v>
      </c>
      <c r="C3992" s="11">
        <v>68.84</v>
      </c>
      <c r="D3992" s="12">
        <v>68.840999999999994</v>
      </c>
      <c r="E3992" s="9" t="str">
        <f t="shared" si="289"/>
        <v/>
      </c>
      <c r="F3992" s="9" t="str">
        <f t="shared" si="290"/>
        <v/>
      </c>
      <c r="G3992" s="9" t="str">
        <f t="shared" si="291"/>
        <v/>
      </c>
      <c r="H3992" s="13">
        <v>-5</v>
      </c>
      <c r="I3992" s="13" t="str">
        <f t="shared" si="292"/>
        <v/>
      </c>
      <c r="J3992" s="13" t="str">
        <f t="shared" si="293"/>
        <v/>
      </c>
      <c r="K3992" s="13">
        <v>-5</v>
      </c>
      <c r="P3992" s="6"/>
    </row>
    <row r="3993" spans="1:16" hidden="1" x14ac:dyDescent="0.25">
      <c r="A3993" s="7">
        <v>40709</v>
      </c>
      <c r="B3993" s="8">
        <v>900</v>
      </c>
      <c r="C3993" s="11">
        <v>71.11</v>
      </c>
      <c r="D3993" s="12">
        <v>71.113</v>
      </c>
      <c r="E3993" s="9" t="str">
        <f t="shared" si="289"/>
        <v/>
      </c>
      <c r="F3993" s="9" t="str">
        <f t="shared" si="290"/>
        <v/>
      </c>
      <c r="G3993" s="9" t="str">
        <f t="shared" si="291"/>
        <v/>
      </c>
      <c r="H3993" s="13">
        <v>-5</v>
      </c>
      <c r="I3993" s="13" t="str">
        <f t="shared" si="292"/>
        <v/>
      </c>
      <c r="J3993" s="13" t="str">
        <f t="shared" si="293"/>
        <v/>
      </c>
      <c r="K3993" s="13">
        <v>-5</v>
      </c>
      <c r="P3993" s="5"/>
    </row>
    <row r="3994" spans="1:16" hidden="1" x14ac:dyDescent="0.25">
      <c r="A3994" s="7">
        <v>40709</v>
      </c>
      <c r="B3994" s="8">
        <v>1000</v>
      </c>
      <c r="C3994" s="11">
        <v>74.91</v>
      </c>
      <c r="D3994" s="12">
        <v>74.906000000000006</v>
      </c>
      <c r="E3994" s="9" t="str">
        <f t="shared" si="289"/>
        <v/>
      </c>
      <c r="F3994" s="9" t="str">
        <f t="shared" si="290"/>
        <v/>
      </c>
      <c r="G3994" s="9" t="str">
        <f t="shared" si="291"/>
        <v/>
      </c>
      <c r="H3994" s="13">
        <v>-5</v>
      </c>
      <c r="I3994" s="13" t="str">
        <f t="shared" si="292"/>
        <v/>
      </c>
      <c r="J3994" s="13" t="str">
        <f t="shared" si="293"/>
        <v/>
      </c>
      <c r="K3994" s="13">
        <v>-5</v>
      </c>
      <c r="P3994" s="6"/>
    </row>
    <row r="3995" spans="1:16" hidden="1" x14ac:dyDescent="0.25">
      <c r="A3995" s="7">
        <v>40709</v>
      </c>
      <c r="B3995" s="8">
        <v>1100</v>
      </c>
      <c r="C3995" s="11">
        <v>77.8</v>
      </c>
      <c r="D3995" s="12">
        <v>77.8</v>
      </c>
      <c r="E3995" s="9" t="str">
        <f t="shared" si="289"/>
        <v/>
      </c>
      <c r="F3995" s="9" t="str">
        <f t="shared" si="290"/>
        <v/>
      </c>
      <c r="G3995" s="9" t="str">
        <f t="shared" si="291"/>
        <v/>
      </c>
      <c r="H3995" s="13">
        <v>-5</v>
      </c>
      <c r="I3995" s="13" t="str">
        <f t="shared" si="292"/>
        <v/>
      </c>
      <c r="J3995" s="13" t="str">
        <f t="shared" si="293"/>
        <v/>
      </c>
      <c r="K3995" s="13">
        <v>-5</v>
      </c>
      <c r="P3995" s="5"/>
    </row>
    <row r="3996" spans="1:16" hidden="1" x14ac:dyDescent="0.25">
      <c r="A3996" s="7">
        <v>40709</v>
      </c>
      <c r="B3996" s="8">
        <v>1200</v>
      </c>
      <c r="C3996" s="11">
        <v>72.23</v>
      </c>
      <c r="D3996" s="12">
        <v>72.225999999999999</v>
      </c>
      <c r="E3996" s="9" t="str">
        <f t="shared" si="289"/>
        <v/>
      </c>
      <c r="F3996" s="9" t="str">
        <f t="shared" si="290"/>
        <v/>
      </c>
      <c r="G3996" s="9" t="str">
        <f t="shared" si="291"/>
        <v/>
      </c>
      <c r="H3996" s="13">
        <v>-5</v>
      </c>
      <c r="I3996" s="13" t="str">
        <f t="shared" si="292"/>
        <v/>
      </c>
      <c r="J3996" s="13" t="str">
        <f t="shared" si="293"/>
        <v/>
      </c>
      <c r="K3996" s="13">
        <v>-5</v>
      </c>
      <c r="P3996" s="6"/>
    </row>
    <row r="3997" spans="1:16" hidden="1" x14ac:dyDescent="0.25">
      <c r="A3997" s="7">
        <v>40709</v>
      </c>
      <c r="B3997" s="8">
        <v>1300</v>
      </c>
      <c r="C3997" s="11">
        <v>71.42</v>
      </c>
      <c r="D3997" s="12">
        <v>71.417000000000002</v>
      </c>
      <c r="E3997" s="9" t="str">
        <f t="shared" si="289"/>
        <v/>
      </c>
      <c r="F3997" s="9" t="str">
        <f t="shared" si="290"/>
        <v/>
      </c>
      <c r="G3997" s="9" t="str">
        <f t="shared" si="291"/>
        <v/>
      </c>
      <c r="H3997" s="13">
        <v>-5</v>
      </c>
      <c r="I3997" s="13" t="str">
        <f t="shared" si="292"/>
        <v/>
      </c>
      <c r="J3997" s="13" t="str">
        <f t="shared" si="293"/>
        <v/>
      </c>
      <c r="K3997" s="13">
        <v>-5</v>
      </c>
      <c r="P3997" s="5"/>
    </row>
    <row r="3998" spans="1:16" hidden="1" x14ac:dyDescent="0.25">
      <c r="A3998" s="7">
        <v>40709</v>
      </c>
      <c r="B3998" s="8">
        <v>1400</v>
      </c>
      <c r="C3998" s="11">
        <v>72.010000000000005</v>
      </c>
      <c r="D3998" s="12">
        <v>72.007000000000005</v>
      </c>
      <c r="E3998" s="9" t="str">
        <f t="shared" si="289"/>
        <v/>
      </c>
      <c r="F3998" s="9" t="str">
        <f t="shared" si="290"/>
        <v/>
      </c>
      <c r="G3998" s="9" t="str">
        <f t="shared" si="291"/>
        <v/>
      </c>
      <c r="H3998" s="13">
        <v>-5</v>
      </c>
      <c r="I3998" s="13" t="str">
        <f t="shared" si="292"/>
        <v/>
      </c>
      <c r="J3998" s="13" t="str">
        <f t="shared" si="293"/>
        <v/>
      </c>
      <c r="K3998" s="13">
        <v>-5</v>
      </c>
      <c r="P3998" s="6"/>
    </row>
    <row r="3999" spans="1:16" hidden="1" x14ac:dyDescent="0.25">
      <c r="A3999" s="7">
        <v>40709</v>
      </c>
      <c r="B3999" s="8">
        <v>1500</v>
      </c>
      <c r="C3999" s="11">
        <v>70.22</v>
      </c>
      <c r="D3999" s="12">
        <v>70.218000000000004</v>
      </c>
      <c r="E3999" s="9" t="str">
        <f t="shared" si="289"/>
        <v/>
      </c>
      <c r="F3999" s="9" t="str">
        <f t="shared" si="290"/>
        <v/>
      </c>
      <c r="G3999" s="9" t="str">
        <f t="shared" si="291"/>
        <v/>
      </c>
      <c r="H3999" s="13">
        <v>-5</v>
      </c>
      <c r="I3999" s="13" t="str">
        <f t="shared" si="292"/>
        <v/>
      </c>
      <c r="J3999" s="13" t="str">
        <f t="shared" si="293"/>
        <v/>
      </c>
      <c r="K3999" s="13">
        <v>-5</v>
      </c>
      <c r="P3999" s="5"/>
    </row>
    <row r="4000" spans="1:16" hidden="1" x14ac:dyDescent="0.25">
      <c r="A4000" s="7">
        <v>40709</v>
      </c>
      <c r="B4000" s="8">
        <v>1600</v>
      </c>
      <c r="C4000" s="11">
        <v>68.81</v>
      </c>
      <c r="D4000" s="12">
        <v>68.134</v>
      </c>
      <c r="E4000" s="9" t="str">
        <f t="shared" si="289"/>
        <v/>
      </c>
      <c r="F4000" s="9" t="str">
        <f t="shared" si="290"/>
        <v/>
      </c>
      <c r="G4000" s="9" t="str">
        <f t="shared" si="291"/>
        <v/>
      </c>
      <c r="H4000" s="13">
        <v>-5</v>
      </c>
      <c r="I4000" s="13" t="str">
        <f t="shared" si="292"/>
        <v/>
      </c>
      <c r="J4000" s="13" t="str">
        <f t="shared" si="293"/>
        <v/>
      </c>
      <c r="K4000" s="13">
        <v>-5</v>
      </c>
      <c r="P4000" s="6"/>
    </row>
    <row r="4001" spans="1:16" hidden="1" x14ac:dyDescent="0.25">
      <c r="A4001" s="7">
        <v>40709</v>
      </c>
      <c r="B4001" s="8">
        <v>1700</v>
      </c>
      <c r="C4001" s="11">
        <v>71.08</v>
      </c>
      <c r="D4001" s="12">
        <v>66.009</v>
      </c>
      <c r="E4001" s="9" t="str">
        <f t="shared" si="289"/>
        <v/>
      </c>
      <c r="F4001" s="9" t="str">
        <f t="shared" si="290"/>
        <v/>
      </c>
      <c r="G4001" s="9" t="str">
        <f t="shared" si="291"/>
        <v/>
      </c>
      <c r="H4001" s="13">
        <v>-5</v>
      </c>
      <c r="I4001" s="13" t="str">
        <f t="shared" si="292"/>
        <v/>
      </c>
      <c r="J4001" s="13" t="str">
        <f t="shared" si="293"/>
        <v/>
      </c>
      <c r="K4001" s="13">
        <v>-5</v>
      </c>
      <c r="P4001" s="5"/>
    </row>
    <row r="4002" spans="1:16" hidden="1" x14ac:dyDescent="0.25">
      <c r="A4002" s="7">
        <v>40709</v>
      </c>
      <c r="B4002" s="8">
        <v>1800</v>
      </c>
      <c r="C4002" s="11">
        <v>71.41</v>
      </c>
      <c r="D4002" s="12">
        <v>66.509</v>
      </c>
      <c r="E4002" s="9" t="str">
        <f t="shared" si="289"/>
        <v/>
      </c>
      <c r="F4002" s="9" t="str">
        <f t="shared" si="290"/>
        <v/>
      </c>
      <c r="G4002" s="9" t="str">
        <f t="shared" si="291"/>
        <v/>
      </c>
      <c r="H4002" s="13">
        <v>-5</v>
      </c>
      <c r="I4002" s="13" t="str">
        <f t="shared" si="292"/>
        <v/>
      </c>
      <c r="J4002" s="13" t="str">
        <f t="shared" si="293"/>
        <v/>
      </c>
      <c r="K4002" s="13">
        <v>-5</v>
      </c>
      <c r="P4002" s="6"/>
    </row>
    <row r="4003" spans="1:16" hidden="1" x14ac:dyDescent="0.25">
      <c r="A4003" s="7">
        <v>40709</v>
      </c>
      <c r="B4003" s="8">
        <v>1900</v>
      </c>
      <c r="C4003" s="11">
        <v>71.150000000000006</v>
      </c>
      <c r="D4003" s="12">
        <v>65.171999999999997</v>
      </c>
      <c r="E4003" s="9" t="str">
        <f t="shared" si="289"/>
        <v/>
      </c>
      <c r="F4003" s="9" t="str">
        <f t="shared" si="290"/>
        <v/>
      </c>
      <c r="G4003" s="9" t="str">
        <f t="shared" si="291"/>
        <v/>
      </c>
      <c r="H4003" s="13">
        <v>-5</v>
      </c>
      <c r="I4003" s="13" t="str">
        <f t="shared" si="292"/>
        <v/>
      </c>
      <c r="J4003" s="13" t="str">
        <f t="shared" si="293"/>
        <v/>
      </c>
      <c r="K4003" s="13">
        <v>-5</v>
      </c>
      <c r="P4003" s="5"/>
    </row>
    <row r="4004" spans="1:16" hidden="1" x14ac:dyDescent="0.25">
      <c r="A4004" s="7">
        <v>40709</v>
      </c>
      <c r="B4004" s="8">
        <v>2000</v>
      </c>
      <c r="C4004" s="11">
        <v>69.05</v>
      </c>
      <c r="D4004" s="12">
        <v>60.496000000000002</v>
      </c>
      <c r="E4004" s="9" t="str">
        <f t="shared" si="289"/>
        <v/>
      </c>
      <c r="F4004" s="9" t="str">
        <f t="shared" si="290"/>
        <v/>
      </c>
      <c r="G4004" s="9" t="str">
        <f t="shared" si="291"/>
        <v/>
      </c>
      <c r="H4004" s="13">
        <v>-5</v>
      </c>
      <c r="I4004" s="13" t="str">
        <f t="shared" si="292"/>
        <v/>
      </c>
      <c r="J4004" s="13" t="str">
        <f t="shared" si="293"/>
        <v/>
      </c>
      <c r="K4004" s="13">
        <v>-5</v>
      </c>
      <c r="P4004" s="6"/>
    </row>
    <row r="4005" spans="1:16" hidden="1" x14ac:dyDescent="0.25">
      <c r="A4005" s="7">
        <v>40709</v>
      </c>
      <c r="B4005" s="8">
        <v>2100</v>
      </c>
      <c r="C4005" s="11">
        <v>67.02</v>
      </c>
      <c r="D4005" s="12">
        <v>54.869</v>
      </c>
      <c r="E4005" s="9" t="str">
        <f t="shared" si="289"/>
        <v/>
      </c>
      <c r="F4005" s="9" t="str">
        <f t="shared" si="290"/>
        <v/>
      </c>
      <c r="G4005" s="9" t="str">
        <f t="shared" si="291"/>
        <v/>
      </c>
      <c r="H4005" s="13">
        <v>-5</v>
      </c>
      <c r="I4005" s="13" t="str">
        <f t="shared" si="292"/>
        <v/>
      </c>
      <c r="J4005" s="13" t="str">
        <f t="shared" si="293"/>
        <v/>
      </c>
      <c r="K4005" s="13">
        <v>-5</v>
      </c>
      <c r="P4005" s="5"/>
    </row>
    <row r="4006" spans="1:16" hidden="1" x14ac:dyDescent="0.25">
      <c r="A4006" s="7">
        <v>40709</v>
      </c>
      <c r="B4006" s="8">
        <v>2200</v>
      </c>
      <c r="C4006" s="11">
        <v>65.14</v>
      </c>
      <c r="D4006" s="12">
        <v>65.135000000000005</v>
      </c>
      <c r="E4006" s="9" t="str">
        <f t="shared" si="289"/>
        <v/>
      </c>
      <c r="F4006" s="9" t="str">
        <f t="shared" si="290"/>
        <v/>
      </c>
      <c r="G4006" s="9" t="str">
        <f t="shared" si="291"/>
        <v/>
      </c>
      <c r="H4006" s="13">
        <v>-5</v>
      </c>
      <c r="I4006" s="13" t="str">
        <f t="shared" si="292"/>
        <v/>
      </c>
      <c r="J4006" s="13" t="str">
        <f t="shared" si="293"/>
        <v/>
      </c>
      <c r="K4006" s="13">
        <v>-5</v>
      </c>
      <c r="P4006" s="6"/>
    </row>
    <row r="4007" spans="1:16" hidden="1" x14ac:dyDescent="0.25">
      <c r="A4007" s="7">
        <v>40709</v>
      </c>
      <c r="B4007" s="8">
        <v>2300</v>
      </c>
      <c r="C4007" s="11">
        <v>53.2</v>
      </c>
      <c r="D4007" s="12">
        <v>53.195999999999998</v>
      </c>
      <c r="E4007" s="9">
        <f t="shared" si="289"/>
        <v>63.241250000000008</v>
      </c>
      <c r="F4007" s="9">
        <f t="shared" si="290"/>
        <v>57.127583333333327</v>
      </c>
      <c r="G4007" s="9">
        <f t="shared" si="291"/>
        <v>6.1136666666666812</v>
      </c>
      <c r="H4007" s="13">
        <v>-5</v>
      </c>
      <c r="I4007" s="13">
        <f t="shared" si="292"/>
        <v>11.113666666666681</v>
      </c>
      <c r="J4007" s="13">
        <f t="shared" si="293"/>
        <v>2667.2800000000034</v>
      </c>
      <c r="K4007" s="13">
        <v>-5</v>
      </c>
      <c r="P4007" s="5"/>
    </row>
    <row r="4008" spans="1:16" hidden="1" x14ac:dyDescent="0.25">
      <c r="A4008" s="7">
        <v>40710</v>
      </c>
      <c r="B4008" s="8">
        <v>0</v>
      </c>
      <c r="C4008" s="11">
        <v>49.69</v>
      </c>
      <c r="D4008" s="12">
        <v>48.8</v>
      </c>
      <c r="E4008" s="9" t="str">
        <f t="shared" si="289"/>
        <v/>
      </c>
      <c r="F4008" s="9" t="str">
        <f t="shared" si="290"/>
        <v/>
      </c>
      <c r="G4008" s="9" t="str">
        <f t="shared" si="291"/>
        <v/>
      </c>
      <c r="H4008" s="13">
        <v>-5</v>
      </c>
      <c r="I4008" s="13" t="str">
        <f t="shared" si="292"/>
        <v/>
      </c>
      <c r="J4008" s="13" t="str">
        <f t="shared" si="293"/>
        <v/>
      </c>
      <c r="K4008" s="13">
        <v>-5</v>
      </c>
      <c r="P4008" s="6"/>
    </row>
    <row r="4009" spans="1:16" hidden="1" x14ac:dyDescent="0.25">
      <c r="A4009" s="7">
        <v>40710</v>
      </c>
      <c r="B4009" s="8">
        <v>100</v>
      </c>
      <c r="C4009" s="11">
        <v>47.72</v>
      </c>
      <c r="D4009" s="12">
        <v>45.701000000000001</v>
      </c>
      <c r="E4009" s="9" t="str">
        <f t="shared" si="289"/>
        <v/>
      </c>
      <c r="F4009" s="9" t="str">
        <f t="shared" si="290"/>
        <v/>
      </c>
      <c r="G4009" s="9" t="str">
        <f t="shared" si="291"/>
        <v/>
      </c>
      <c r="H4009" s="13">
        <v>-5</v>
      </c>
      <c r="I4009" s="13" t="str">
        <f t="shared" si="292"/>
        <v/>
      </c>
      <c r="J4009" s="13" t="str">
        <f t="shared" si="293"/>
        <v/>
      </c>
      <c r="K4009" s="13">
        <v>-5</v>
      </c>
      <c r="P4009" s="5"/>
    </row>
    <row r="4010" spans="1:16" hidden="1" x14ac:dyDescent="0.25">
      <c r="A4010" s="7">
        <v>40710</v>
      </c>
      <c r="B4010" s="8">
        <v>200</v>
      </c>
      <c r="C4010" s="11">
        <v>46.35</v>
      </c>
      <c r="D4010" s="12">
        <v>32.302</v>
      </c>
      <c r="E4010" s="9" t="str">
        <f t="shared" si="289"/>
        <v/>
      </c>
      <c r="F4010" s="9" t="str">
        <f t="shared" si="290"/>
        <v/>
      </c>
      <c r="G4010" s="9" t="str">
        <f t="shared" si="291"/>
        <v/>
      </c>
      <c r="H4010" s="13">
        <v>-5</v>
      </c>
      <c r="I4010" s="13" t="str">
        <f t="shared" si="292"/>
        <v/>
      </c>
      <c r="J4010" s="13" t="str">
        <f t="shared" si="293"/>
        <v/>
      </c>
      <c r="K4010" s="13">
        <v>-5</v>
      </c>
      <c r="P4010" s="6"/>
    </row>
    <row r="4011" spans="1:16" hidden="1" x14ac:dyDescent="0.25">
      <c r="A4011" s="7">
        <v>40710</v>
      </c>
      <c r="B4011" s="8">
        <v>300</v>
      </c>
      <c r="C4011" s="11">
        <v>45.65</v>
      </c>
      <c r="D4011" s="12">
        <v>15.894</v>
      </c>
      <c r="E4011" s="9" t="str">
        <f t="shared" si="289"/>
        <v/>
      </c>
      <c r="F4011" s="9" t="str">
        <f t="shared" si="290"/>
        <v/>
      </c>
      <c r="G4011" s="9" t="str">
        <f t="shared" si="291"/>
        <v/>
      </c>
      <c r="H4011" s="13">
        <v>-5</v>
      </c>
      <c r="I4011" s="13" t="str">
        <f t="shared" si="292"/>
        <v/>
      </c>
      <c r="J4011" s="13" t="str">
        <f t="shared" si="293"/>
        <v/>
      </c>
      <c r="K4011" s="13">
        <v>-5</v>
      </c>
      <c r="P4011" s="5"/>
    </row>
    <row r="4012" spans="1:16" hidden="1" x14ac:dyDescent="0.25">
      <c r="A4012" s="7">
        <v>40710</v>
      </c>
      <c r="B4012" s="8">
        <v>400</v>
      </c>
      <c r="C4012" s="11">
        <v>44.44</v>
      </c>
      <c r="D4012" s="12">
        <v>14.582000000000001</v>
      </c>
      <c r="E4012" s="9" t="str">
        <f t="shared" si="289"/>
        <v/>
      </c>
      <c r="F4012" s="9" t="str">
        <f t="shared" si="290"/>
        <v/>
      </c>
      <c r="G4012" s="9" t="str">
        <f t="shared" si="291"/>
        <v/>
      </c>
      <c r="H4012" s="13">
        <v>-5</v>
      </c>
      <c r="I4012" s="13" t="str">
        <f t="shared" si="292"/>
        <v/>
      </c>
      <c r="J4012" s="13" t="str">
        <f t="shared" si="293"/>
        <v/>
      </c>
      <c r="K4012" s="13">
        <v>-5</v>
      </c>
      <c r="P4012" s="6"/>
    </row>
    <row r="4013" spans="1:16" hidden="1" x14ac:dyDescent="0.25">
      <c r="A4013" s="7">
        <v>40710</v>
      </c>
      <c r="B4013" s="8">
        <v>500</v>
      </c>
      <c r="C4013" s="11">
        <v>48.28</v>
      </c>
      <c r="D4013" s="12">
        <v>23.661999999999999</v>
      </c>
      <c r="E4013" s="9" t="str">
        <f t="shared" si="289"/>
        <v/>
      </c>
      <c r="F4013" s="9" t="str">
        <f t="shared" si="290"/>
        <v/>
      </c>
      <c r="G4013" s="9" t="str">
        <f t="shared" si="291"/>
        <v/>
      </c>
      <c r="H4013" s="13">
        <v>-5</v>
      </c>
      <c r="I4013" s="13" t="str">
        <f t="shared" si="292"/>
        <v/>
      </c>
      <c r="J4013" s="13" t="str">
        <f t="shared" si="293"/>
        <v/>
      </c>
      <c r="K4013" s="13">
        <v>-5</v>
      </c>
      <c r="P4013" s="5"/>
    </row>
    <row r="4014" spans="1:16" hidden="1" x14ac:dyDescent="0.25">
      <c r="A4014" s="7">
        <v>40710</v>
      </c>
      <c r="B4014" s="8">
        <v>600</v>
      </c>
      <c r="C4014" s="11">
        <v>54.06</v>
      </c>
      <c r="D4014" s="12">
        <v>46.313000000000002</v>
      </c>
      <c r="E4014" s="9" t="str">
        <f t="shared" si="289"/>
        <v/>
      </c>
      <c r="F4014" s="9" t="str">
        <f t="shared" si="290"/>
        <v/>
      </c>
      <c r="G4014" s="9" t="str">
        <f t="shared" si="291"/>
        <v/>
      </c>
      <c r="H4014" s="13">
        <v>-5</v>
      </c>
      <c r="I4014" s="13" t="str">
        <f t="shared" si="292"/>
        <v/>
      </c>
      <c r="J4014" s="13" t="str">
        <f t="shared" si="293"/>
        <v/>
      </c>
      <c r="K4014" s="13">
        <v>-5</v>
      </c>
      <c r="P4014" s="6"/>
    </row>
    <row r="4015" spans="1:16" hidden="1" x14ac:dyDescent="0.25">
      <c r="A4015" s="7">
        <v>40710</v>
      </c>
      <c r="B4015" s="8">
        <v>700</v>
      </c>
      <c r="C4015" s="11">
        <v>69.06</v>
      </c>
      <c r="D4015" s="12">
        <v>54.220999999999997</v>
      </c>
      <c r="E4015" s="9" t="str">
        <f t="shared" si="289"/>
        <v/>
      </c>
      <c r="F4015" s="9" t="str">
        <f t="shared" si="290"/>
        <v/>
      </c>
      <c r="G4015" s="9" t="str">
        <f t="shared" si="291"/>
        <v/>
      </c>
      <c r="H4015" s="13">
        <v>-5</v>
      </c>
      <c r="I4015" s="13" t="str">
        <f t="shared" si="292"/>
        <v/>
      </c>
      <c r="J4015" s="13" t="str">
        <f t="shared" si="293"/>
        <v/>
      </c>
      <c r="K4015" s="13">
        <v>-5</v>
      </c>
      <c r="P4015" s="5"/>
    </row>
    <row r="4016" spans="1:16" hidden="1" x14ac:dyDescent="0.25">
      <c r="A4016" s="7">
        <v>40710</v>
      </c>
      <c r="B4016" s="8">
        <v>800</v>
      </c>
      <c r="C4016" s="11">
        <v>69.05</v>
      </c>
      <c r="D4016" s="12">
        <v>61.189</v>
      </c>
      <c r="E4016" s="9" t="str">
        <f t="shared" si="289"/>
        <v/>
      </c>
      <c r="F4016" s="9" t="str">
        <f t="shared" si="290"/>
        <v/>
      </c>
      <c r="G4016" s="9" t="str">
        <f t="shared" si="291"/>
        <v/>
      </c>
      <c r="H4016" s="13">
        <v>-5</v>
      </c>
      <c r="I4016" s="13" t="str">
        <f t="shared" si="292"/>
        <v/>
      </c>
      <c r="J4016" s="13" t="str">
        <f t="shared" si="293"/>
        <v/>
      </c>
      <c r="K4016" s="13">
        <v>-5</v>
      </c>
      <c r="P4016" s="6"/>
    </row>
    <row r="4017" spans="1:16" hidden="1" x14ac:dyDescent="0.25">
      <c r="A4017" s="7">
        <v>40710</v>
      </c>
      <c r="B4017" s="8">
        <v>900</v>
      </c>
      <c r="C4017" s="11">
        <v>68.31</v>
      </c>
      <c r="D4017" s="12">
        <v>68.078000000000003</v>
      </c>
      <c r="E4017" s="9" t="str">
        <f t="shared" ref="E4017:E4080" si="294">IF(A4017=A4018,"",AVERAGE(C3994:C4017))</f>
        <v/>
      </c>
      <c r="F4017" s="9" t="str">
        <f t="shared" ref="F4017:F4080" si="295">IF(A4017=A4018,"",AVERAGE(D3994:D4017))</f>
        <v/>
      </c>
      <c r="G4017" s="9" t="str">
        <f t="shared" ref="G4017:G4080" si="296">IF(A4017=A4018,"",E4017-F4017)</f>
        <v/>
      </c>
      <c r="H4017" s="13">
        <v>-5</v>
      </c>
      <c r="I4017" s="13" t="str">
        <f t="shared" si="292"/>
        <v/>
      </c>
      <c r="J4017" s="13" t="str">
        <f t="shared" si="293"/>
        <v/>
      </c>
      <c r="K4017" s="13">
        <v>-5</v>
      </c>
      <c r="P4017" s="5"/>
    </row>
    <row r="4018" spans="1:16" hidden="1" x14ac:dyDescent="0.25">
      <c r="A4018" s="7">
        <v>40710</v>
      </c>
      <c r="B4018" s="8">
        <v>1000</v>
      </c>
      <c r="C4018" s="11">
        <v>68.900000000000006</v>
      </c>
      <c r="D4018" s="12">
        <v>68.899000000000001</v>
      </c>
      <c r="E4018" s="9" t="str">
        <f t="shared" si="294"/>
        <v/>
      </c>
      <c r="F4018" s="9" t="str">
        <f t="shared" si="295"/>
        <v/>
      </c>
      <c r="G4018" s="9" t="str">
        <f t="shared" si="296"/>
        <v/>
      </c>
      <c r="H4018" s="13">
        <v>-5</v>
      </c>
      <c r="I4018" s="13" t="str">
        <f t="shared" si="292"/>
        <v/>
      </c>
      <c r="J4018" s="13" t="str">
        <f t="shared" si="293"/>
        <v/>
      </c>
      <c r="K4018" s="13">
        <v>-5</v>
      </c>
      <c r="P4018" s="6"/>
    </row>
    <row r="4019" spans="1:16" hidden="1" x14ac:dyDescent="0.25">
      <c r="A4019" s="7">
        <v>40710</v>
      </c>
      <c r="B4019" s="8">
        <v>1100</v>
      </c>
      <c r="C4019" s="11">
        <v>69.900000000000006</v>
      </c>
      <c r="D4019" s="12">
        <v>69.899000000000001</v>
      </c>
      <c r="E4019" s="9" t="str">
        <f t="shared" si="294"/>
        <v/>
      </c>
      <c r="F4019" s="9" t="str">
        <f t="shared" si="295"/>
        <v/>
      </c>
      <c r="G4019" s="9" t="str">
        <f t="shared" si="296"/>
        <v/>
      </c>
      <c r="H4019" s="13">
        <v>-5</v>
      </c>
      <c r="I4019" s="13" t="str">
        <f t="shared" si="292"/>
        <v/>
      </c>
      <c r="J4019" s="13" t="str">
        <f t="shared" si="293"/>
        <v/>
      </c>
      <c r="K4019" s="13">
        <v>-5</v>
      </c>
      <c r="P4019" s="5"/>
    </row>
    <row r="4020" spans="1:16" hidden="1" x14ac:dyDescent="0.25">
      <c r="A4020" s="7">
        <v>40710</v>
      </c>
      <c r="B4020" s="8">
        <v>1200</v>
      </c>
      <c r="C4020" s="11">
        <v>68.03</v>
      </c>
      <c r="D4020" s="12">
        <v>68.027000000000001</v>
      </c>
      <c r="E4020" s="9" t="str">
        <f t="shared" si="294"/>
        <v/>
      </c>
      <c r="F4020" s="9" t="str">
        <f t="shared" si="295"/>
        <v/>
      </c>
      <c r="G4020" s="9" t="str">
        <f t="shared" si="296"/>
        <v/>
      </c>
      <c r="H4020" s="13">
        <v>-5</v>
      </c>
      <c r="I4020" s="13" t="str">
        <f t="shared" si="292"/>
        <v/>
      </c>
      <c r="J4020" s="13" t="str">
        <f t="shared" si="293"/>
        <v/>
      </c>
      <c r="K4020" s="13">
        <v>-5</v>
      </c>
      <c r="P4020" s="6"/>
    </row>
    <row r="4021" spans="1:16" hidden="1" x14ac:dyDescent="0.25">
      <c r="A4021" s="7">
        <v>40710</v>
      </c>
      <c r="B4021" s="8">
        <v>1300</v>
      </c>
      <c r="C4021" s="11">
        <v>66.25</v>
      </c>
      <c r="D4021" s="12">
        <v>66.25</v>
      </c>
      <c r="E4021" s="9" t="str">
        <f t="shared" si="294"/>
        <v/>
      </c>
      <c r="F4021" s="9" t="str">
        <f t="shared" si="295"/>
        <v/>
      </c>
      <c r="G4021" s="9" t="str">
        <f t="shared" si="296"/>
        <v/>
      </c>
      <c r="H4021" s="13">
        <v>-5</v>
      </c>
      <c r="I4021" s="13" t="str">
        <f t="shared" si="292"/>
        <v/>
      </c>
      <c r="J4021" s="13" t="str">
        <f t="shared" si="293"/>
        <v/>
      </c>
      <c r="K4021" s="13">
        <v>-5</v>
      </c>
      <c r="P4021" s="5"/>
    </row>
    <row r="4022" spans="1:16" hidden="1" x14ac:dyDescent="0.25">
      <c r="A4022" s="7">
        <v>40710</v>
      </c>
      <c r="B4022" s="8">
        <v>1400</v>
      </c>
      <c r="C4022" s="11">
        <v>65.38</v>
      </c>
      <c r="D4022" s="12">
        <v>65.38</v>
      </c>
      <c r="E4022" s="9" t="str">
        <f t="shared" si="294"/>
        <v/>
      </c>
      <c r="F4022" s="9" t="str">
        <f t="shared" si="295"/>
        <v/>
      </c>
      <c r="G4022" s="9" t="str">
        <f t="shared" si="296"/>
        <v/>
      </c>
      <c r="H4022" s="13">
        <v>-5</v>
      </c>
      <c r="I4022" s="13" t="str">
        <f t="shared" si="292"/>
        <v/>
      </c>
      <c r="J4022" s="13" t="str">
        <f t="shared" si="293"/>
        <v/>
      </c>
      <c r="K4022" s="13">
        <v>-5</v>
      </c>
      <c r="P4022" s="6"/>
    </row>
    <row r="4023" spans="1:16" hidden="1" x14ac:dyDescent="0.25">
      <c r="A4023" s="7">
        <v>40710</v>
      </c>
      <c r="B4023" s="8">
        <v>1500</v>
      </c>
      <c r="C4023" s="11">
        <v>63.68</v>
      </c>
      <c r="D4023" s="12">
        <v>63.676000000000002</v>
      </c>
      <c r="E4023" s="9" t="str">
        <f t="shared" si="294"/>
        <v/>
      </c>
      <c r="F4023" s="9" t="str">
        <f t="shared" si="295"/>
        <v/>
      </c>
      <c r="G4023" s="9" t="str">
        <f t="shared" si="296"/>
        <v/>
      </c>
      <c r="H4023" s="13">
        <v>-5</v>
      </c>
      <c r="I4023" s="13" t="str">
        <f t="shared" si="292"/>
        <v/>
      </c>
      <c r="J4023" s="13" t="str">
        <f t="shared" si="293"/>
        <v/>
      </c>
      <c r="K4023" s="13">
        <v>-5</v>
      </c>
      <c r="P4023" s="5"/>
    </row>
    <row r="4024" spans="1:16" hidden="1" x14ac:dyDescent="0.25">
      <c r="A4024" s="7">
        <v>40710</v>
      </c>
      <c r="B4024" s="8">
        <v>1600</v>
      </c>
      <c r="C4024" s="11">
        <v>64.86</v>
      </c>
      <c r="D4024" s="12">
        <v>60.308</v>
      </c>
      <c r="E4024" s="9" t="str">
        <f t="shared" si="294"/>
        <v/>
      </c>
      <c r="F4024" s="9" t="str">
        <f t="shared" si="295"/>
        <v/>
      </c>
      <c r="G4024" s="9" t="str">
        <f t="shared" si="296"/>
        <v/>
      </c>
      <c r="H4024" s="13">
        <v>-5</v>
      </c>
      <c r="I4024" s="13" t="str">
        <f t="shared" si="292"/>
        <v/>
      </c>
      <c r="J4024" s="13" t="str">
        <f t="shared" si="293"/>
        <v/>
      </c>
      <c r="K4024" s="13">
        <v>-5</v>
      </c>
      <c r="P4024" s="6"/>
    </row>
    <row r="4025" spans="1:16" hidden="1" x14ac:dyDescent="0.25">
      <c r="A4025" s="7">
        <v>40710</v>
      </c>
      <c r="B4025" s="8">
        <v>1700</v>
      </c>
      <c r="C4025" s="11">
        <v>65.91</v>
      </c>
      <c r="D4025" s="12">
        <v>56.869</v>
      </c>
      <c r="E4025" s="9" t="str">
        <f t="shared" si="294"/>
        <v/>
      </c>
      <c r="F4025" s="9" t="str">
        <f t="shared" si="295"/>
        <v/>
      </c>
      <c r="G4025" s="9" t="str">
        <f t="shared" si="296"/>
        <v/>
      </c>
      <c r="H4025" s="13">
        <v>-5</v>
      </c>
      <c r="I4025" s="13" t="str">
        <f t="shared" ref="I4025:I4088" si="297">IF(A4025=A4026,"",MAX(G4025-H4025,0))</f>
        <v/>
      </c>
      <c r="J4025" s="13" t="str">
        <f t="shared" ref="J4025:J4088" si="298">IF(A4025=A4026,"",I4025*10*24)</f>
        <v/>
      </c>
      <c r="K4025" s="13">
        <v>-5</v>
      </c>
      <c r="P4025" s="5"/>
    </row>
    <row r="4026" spans="1:16" hidden="1" x14ac:dyDescent="0.25">
      <c r="A4026" s="7">
        <v>40710</v>
      </c>
      <c r="B4026" s="8">
        <v>1800</v>
      </c>
      <c r="C4026" s="11">
        <v>66.08</v>
      </c>
      <c r="D4026" s="12">
        <v>59.741999999999997</v>
      </c>
      <c r="E4026" s="9" t="str">
        <f t="shared" si="294"/>
        <v/>
      </c>
      <c r="F4026" s="9" t="str">
        <f t="shared" si="295"/>
        <v/>
      </c>
      <c r="G4026" s="9" t="str">
        <f t="shared" si="296"/>
        <v/>
      </c>
      <c r="H4026" s="13">
        <v>-5</v>
      </c>
      <c r="I4026" s="13" t="str">
        <f t="shared" si="297"/>
        <v/>
      </c>
      <c r="J4026" s="13" t="str">
        <f t="shared" si="298"/>
        <v/>
      </c>
      <c r="K4026" s="13">
        <v>-5</v>
      </c>
      <c r="P4026" s="6"/>
    </row>
    <row r="4027" spans="1:16" hidden="1" x14ac:dyDescent="0.25">
      <c r="A4027" s="7">
        <v>40710</v>
      </c>
      <c r="B4027" s="8">
        <v>1900</v>
      </c>
      <c r="C4027" s="11">
        <v>63.15</v>
      </c>
      <c r="D4027" s="12">
        <v>55.091000000000001</v>
      </c>
      <c r="E4027" s="9" t="str">
        <f t="shared" si="294"/>
        <v/>
      </c>
      <c r="F4027" s="9" t="str">
        <f t="shared" si="295"/>
        <v/>
      </c>
      <c r="G4027" s="9" t="str">
        <f t="shared" si="296"/>
        <v/>
      </c>
      <c r="H4027" s="13">
        <v>-5</v>
      </c>
      <c r="I4027" s="13" t="str">
        <f t="shared" si="297"/>
        <v/>
      </c>
      <c r="J4027" s="13" t="str">
        <f t="shared" si="298"/>
        <v/>
      </c>
      <c r="K4027" s="13">
        <v>-5</v>
      </c>
      <c r="P4027" s="5"/>
    </row>
    <row r="4028" spans="1:16" hidden="1" x14ac:dyDescent="0.25">
      <c r="A4028" s="7">
        <v>40710</v>
      </c>
      <c r="B4028" s="8">
        <v>2000</v>
      </c>
      <c r="C4028" s="11">
        <v>59.93</v>
      </c>
      <c r="D4028" s="12">
        <v>49.792999999999999</v>
      </c>
      <c r="E4028" s="9" t="str">
        <f t="shared" si="294"/>
        <v/>
      </c>
      <c r="F4028" s="9" t="str">
        <f t="shared" si="295"/>
        <v/>
      </c>
      <c r="G4028" s="9" t="str">
        <f t="shared" si="296"/>
        <v/>
      </c>
      <c r="H4028" s="13">
        <v>-5</v>
      </c>
      <c r="I4028" s="13" t="str">
        <f t="shared" si="297"/>
        <v/>
      </c>
      <c r="J4028" s="13" t="str">
        <f t="shared" si="298"/>
        <v/>
      </c>
      <c r="K4028" s="13">
        <v>-5</v>
      </c>
      <c r="P4028" s="6"/>
    </row>
    <row r="4029" spans="1:16" hidden="1" x14ac:dyDescent="0.25">
      <c r="A4029" s="7">
        <v>40710</v>
      </c>
      <c r="B4029" s="8">
        <v>2100</v>
      </c>
      <c r="C4029" s="11">
        <v>57.36</v>
      </c>
      <c r="D4029" s="12">
        <v>49.502000000000002</v>
      </c>
      <c r="E4029" s="9" t="str">
        <f t="shared" si="294"/>
        <v/>
      </c>
      <c r="F4029" s="9" t="str">
        <f t="shared" si="295"/>
        <v/>
      </c>
      <c r="G4029" s="9" t="str">
        <f t="shared" si="296"/>
        <v/>
      </c>
      <c r="H4029" s="13">
        <v>-5</v>
      </c>
      <c r="I4029" s="13" t="str">
        <f t="shared" si="297"/>
        <v/>
      </c>
      <c r="J4029" s="13" t="str">
        <f t="shared" si="298"/>
        <v/>
      </c>
      <c r="K4029" s="13">
        <v>-5</v>
      </c>
      <c r="P4029" s="5"/>
    </row>
    <row r="4030" spans="1:16" hidden="1" x14ac:dyDescent="0.25">
      <c r="A4030" s="7">
        <v>40710</v>
      </c>
      <c r="B4030" s="8">
        <v>2200</v>
      </c>
      <c r="C4030" s="11">
        <v>55</v>
      </c>
      <c r="D4030" s="12">
        <v>55</v>
      </c>
      <c r="E4030" s="9" t="str">
        <f t="shared" si="294"/>
        <v/>
      </c>
      <c r="F4030" s="9" t="str">
        <f t="shared" si="295"/>
        <v/>
      </c>
      <c r="G4030" s="9" t="str">
        <f t="shared" si="296"/>
        <v/>
      </c>
      <c r="H4030" s="13">
        <v>-5</v>
      </c>
      <c r="I4030" s="13" t="str">
        <f t="shared" si="297"/>
        <v/>
      </c>
      <c r="J4030" s="13" t="str">
        <f t="shared" si="298"/>
        <v/>
      </c>
      <c r="K4030" s="13">
        <v>-5</v>
      </c>
      <c r="P4030" s="6"/>
    </row>
    <row r="4031" spans="1:16" hidden="1" x14ac:dyDescent="0.25">
      <c r="A4031" s="7">
        <v>40710</v>
      </c>
      <c r="B4031" s="8">
        <v>2300</v>
      </c>
      <c r="C4031" s="11">
        <v>51.1</v>
      </c>
      <c r="D4031" s="12">
        <v>51.094999999999999</v>
      </c>
      <c r="E4031" s="9">
        <f t="shared" si="294"/>
        <v>59.505833333333328</v>
      </c>
      <c r="F4031" s="9">
        <f t="shared" si="295"/>
        <v>52.09470833333333</v>
      </c>
      <c r="G4031" s="9">
        <f t="shared" si="296"/>
        <v>7.4111249999999984</v>
      </c>
      <c r="H4031" s="13">
        <v>-5</v>
      </c>
      <c r="I4031" s="13">
        <f t="shared" si="297"/>
        <v>12.411124999999998</v>
      </c>
      <c r="J4031" s="13">
        <f t="shared" si="298"/>
        <v>2978.6699999999996</v>
      </c>
      <c r="K4031" s="13">
        <v>-5</v>
      </c>
      <c r="P4031" s="5"/>
    </row>
    <row r="4032" spans="1:16" hidden="1" x14ac:dyDescent="0.25">
      <c r="A4032" s="7">
        <v>40711</v>
      </c>
      <c r="B4032" s="8">
        <v>0</v>
      </c>
      <c r="C4032" s="11">
        <v>48.29</v>
      </c>
      <c r="D4032" s="12">
        <v>47.561</v>
      </c>
      <c r="E4032" s="9" t="str">
        <f t="shared" si="294"/>
        <v/>
      </c>
      <c r="F4032" s="9" t="str">
        <f t="shared" si="295"/>
        <v/>
      </c>
      <c r="G4032" s="9" t="str">
        <f t="shared" si="296"/>
        <v/>
      </c>
      <c r="H4032" s="13">
        <v>-5</v>
      </c>
      <c r="I4032" s="13" t="str">
        <f t="shared" si="297"/>
        <v/>
      </c>
      <c r="J4032" s="13" t="str">
        <f t="shared" si="298"/>
        <v/>
      </c>
      <c r="K4032" s="13">
        <v>-5</v>
      </c>
      <c r="P4032" s="6"/>
    </row>
    <row r="4033" spans="1:16" hidden="1" x14ac:dyDescent="0.25">
      <c r="A4033" s="7">
        <v>40711</v>
      </c>
      <c r="B4033" s="8">
        <v>100</v>
      </c>
      <c r="C4033" s="11">
        <v>44.7</v>
      </c>
      <c r="D4033" s="12">
        <v>44.401000000000003</v>
      </c>
      <c r="E4033" s="9" t="str">
        <f t="shared" si="294"/>
        <v/>
      </c>
      <c r="F4033" s="9" t="str">
        <f t="shared" si="295"/>
        <v/>
      </c>
      <c r="G4033" s="9" t="str">
        <f t="shared" si="296"/>
        <v/>
      </c>
      <c r="H4033" s="13">
        <v>-5</v>
      </c>
      <c r="I4033" s="13" t="str">
        <f t="shared" si="297"/>
        <v/>
      </c>
      <c r="J4033" s="13" t="str">
        <f t="shared" si="298"/>
        <v/>
      </c>
      <c r="K4033" s="13">
        <v>-5</v>
      </c>
      <c r="P4033" s="5"/>
    </row>
    <row r="4034" spans="1:16" hidden="1" x14ac:dyDescent="0.25">
      <c r="A4034" s="7">
        <v>40711</v>
      </c>
      <c r="B4034" s="8">
        <v>200</v>
      </c>
      <c r="C4034" s="11">
        <v>42.7</v>
      </c>
      <c r="D4034" s="12">
        <v>24.193999999999999</v>
      </c>
      <c r="E4034" s="9" t="str">
        <f t="shared" si="294"/>
        <v/>
      </c>
      <c r="F4034" s="9" t="str">
        <f t="shared" si="295"/>
        <v/>
      </c>
      <c r="G4034" s="9" t="str">
        <f t="shared" si="296"/>
        <v/>
      </c>
      <c r="H4034" s="13">
        <v>-5</v>
      </c>
      <c r="I4034" s="13" t="str">
        <f t="shared" si="297"/>
        <v/>
      </c>
      <c r="J4034" s="13" t="str">
        <f t="shared" si="298"/>
        <v/>
      </c>
      <c r="K4034" s="13">
        <v>-5</v>
      </c>
      <c r="P4034" s="6"/>
    </row>
    <row r="4035" spans="1:16" hidden="1" x14ac:dyDescent="0.25">
      <c r="A4035" s="7">
        <v>40711</v>
      </c>
      <c r="B4035" s="8">
        <v>300</v>
      </c>
      <c r="C4035" s="11">
        <v>40.17</v>
      </c>
      <c r="D4035" s="12">
        <v>17.263999999999999</v>
      </c>
      <c r="E4035" s="9" t="str">
        <f t="shared" si="294"/>
        <v/>
      </c>
      <c r="F4035" s="9" t="str">
        <f t="shared" si="295"/>
        <v/>
      </c>
      <c r="G4035" s="9" t="str">
        <f t="shared" si="296"/>
        <v/>
      </c>
      <c r="H4035" s="13">
        <v>-5</v>
      </c>
      <c r="I4035" s="13" t="str">
        <f t="shared" si="297"/>
        <v/>
      </c>
      <c r="J4035" s="13" t="str">
        <f t="shared" si="298"/>
        <v/>
      </c>
      <c r="K4035" s="13">
        <v>-5</v>
      </c>
      <c r="P4035" s="5"/>
    </row>
    <row r="4036" spans="1:16" hidden="1" x14ac:dyDescent="0.25">
      <c r="A4036" s="7">
        <v>40711</v>
      </c>
      <c r="B4036" s="8">
        <v>400</v>
      </c>
      <c r="C4036" s="11">
        <v>40.17</v>
      </c>
      <c r="D4036" s="12">
        <v>14.087999999999999</v>
      </c>
      <c r="E4036" s="9" t="str">
        <f t="shared" si="294"/>
        <v/>
      </c>
      <c r="F4036" s="9" t="str">
        <f t="shared" si="295"/>
        <v/>
      </c>
      <c r="G4036" s="9" t="str">
        <f t="shared" si="296"/>
        <v/>
      </c>
      <c r="H4036" s="13">
        <v>-5</v>
      </c>
      <c r="I4036" s="13" t="str">
        <f t="shared" si="297"/>
        <v/>
      </c>
      <c r="J4036" s="13" t="str">
        <f t="shared" si="298"/>
        <v/>
      </c>
      <c r="K4036" s="13">
        <v>-5</v>
      </c>
      <c r="P4036" s="6"/>
    </row>
    <row r="4037" spans="1:16" hidden="1" x14ac:dyDescent="0.25">
      <c r="A4037" s="7">
        <v>40711</v>
      </c>
      <c r="B4037" s="8">
        <v>500</v>
      </c>
      <c r="C4037" s="11">
        <v>44.47</v>
      </c>
      <c r="D4037" s="12">
        <v>28.806999999999999</v>
      </c>
      <c r="E4037" s="9" t="str">
        <f t="shared" si="294"/>
        <v/>
      </c>
      <c r="F4037" s="9" t="str">
        <f t="shared" si="295"/>
        <v/>
      </c>
      <c r="G4037" s="9" t="str">
        <f t="shared" si="296"/>
        <v/>
      </c>
      <c r="H4037" s="13">
        <v>-5</v>
      </c>
      <c r="I4037" s="13" t="str">
        <f t="shared" si="297"/>
        <v/>
      </c>
      <c r="J4037" s="13" t="str">
        <f t="shared" si="298"/>
        <v/>
      </c>
      <c r="K4037" s="13">
        <v>-5</v>
      </c>
      <c r="P4037" s="5"/>
    </row>
    <row r="4038" spans="1:16" hidden="1" x14ac:dyDescent="0.25">
      <c r="A4038" s="7">
        <v>40711</v>
      </c>
      <c r="B4038" s="8">
        <v>600</v>
      </c>
      <c r="C4038" s="11">
        <v>51.63</v>
      </c>
      <c r="D4038" s="12">
        <v>50.38</v>
      </c>
      <c r="E4038" s="9" t="str">
        <f t="shared" si="294"/>
        <v/>
      </c>
      <c r="F4038" s="9" t="str">
        <f t="shared" si="295"/>
        <v/>
      </c>
      <c r="G4038" s="9" t="str">
        <f t="shared" si="296"/>
        <v/>
      </c>
      <c r="H4038" s="13">
        <v>-5</v>
      </c>
      <c r="I4038" s="13" t="str">
        <f t="shared" si="297"/>
        <v/>
      </c>
      <c r="J4038" s="13" t="str">
        <f t="shared" si="298"/>
        <v/>
      </c>
      <c r="K4038" s="13">
        <v>-5</v>
      </c>
      <c r="P4038" s="6"/>
    </row>
    <row r="4039" spans="1:16" hidden="1" x14ac:dyDescent="0.25">
      <c r="A4039" s="7">
        <v>40711</v>
      </c>
      <c r="B4039" s="8">
        <v>700</v>
      </c>
      <c r="C4039" s="11">
        <v>58</v>
      </c>
      <c r="D4039" s="12">
        <v>58.005000000000003</v>
      </c>
      <c r="E4039" s="9" t="str">
        <f t="shared" si="294"/>
        <v/>
      </c>
      <c r="F4039" s="9" t="str">
        <f t="shared" si="295"/>
        <v/>
      </c>
      <c r="G4039" s="9" t="str">
        <f t="shared" si="296"/>
        <v/>
      </c>
      <c r="H4039" s="13">
        <v>-5</v>
      </c>
      <c r="I4039" s="13" t="str">
        <f t="shared" si="297"/>
        <v/>
      </c>
      <c r="J4039" s="13" t="str">
        <f t="shared" si="298"/>
        <v/>
      </c>
      <c r="K4039" s="13">
        <v>-5</v>
      </c>
      <c r="P4039" s="5"/>
    </row>
    <row r="4040" spans="1:16" hidden="1" x14ac:dyDescent="0.25">
      <c r="A4040" s="7">
        <v>40711</v>
      </c>
      <c r="B4040" s="8">
        <v>800</v>
      </c>
      <c r="C4040" s="11">
        <v>62.23</v>
      </c>
      <c r="D4040" s="12">
        <v>62.23</v>
      </c>
      <c r="E4040" s="9" t="str">
        <f t="shared" si="294"/>
        <v/>
      </c>
      <c r="F4040" s="9" t="str">
        <f t="shared" si="295"/>
        <v/>
      </c>
      <c r="G4040" s="9" t="str">
        <f t="shared" si="296"/>
        <v/>
      </c>
      <c r="H4040" s="13">
        <v>-5</v>
      </c>
      <c r="I4040" s="13" t="str">
        <f t="shared" si="297"/>
        <v/>
      </c>
      <c r="J4040" s="13" t="str">
        <f t="shared" si="298"/>
        <v/>
      </c>
      <c r="K4040" s="13">
        <v>-5</v>
      </c>
      <c r="P4040" s="6"/>
    </row>
    <row r="4041" spans="1:16" hidden="1" x14ac:dyDescent="0.25">
      <c r="A4041" s="7">
        <v>40711</v>
      </c>
      <c r="B4041" s="8">
        <v>900</v>
      </c>
      <c r="C4041" s="11">
        <v>61.29</v>
      </c>
      <c r="D4041" s="12">
        <v>61.287999999999997</v>
      </c>
      <c r="E4041" s="9" t="str">
        <f t="shared" si="294"/>
        <v/>
      </c>
      <c r="F4041" s="9" t="str">
        <f t="shared" si="295"/>
        <v/>
      </c>
      <c r="G4041" s="9" t="str">
        <f t="shared" si="296"/>
        <v/>
      </c>
      <c r="H4041" s="13">
        <v>-5</v>
      </c>
      <c r="I4041" s="13" t="str">
        <f t="shared" si="297"/>
        <v/>
      </c>
      <c r="J4041" s="13" t="str">
        <f t="shared" si="298"/>
        <v/>
      </c>
      <c r="K4041" s="13">
        <v>-5</v>
      </c>
      <c r="P4041" s="5"/>
    </row>
    <row r="4042" spans="1:16" hidden="1" x14ac:dyDescent="0.25">
      <c r="A4042" s="7">
        <v>40711</v>
      </c>
      <c r="B4042" s="8">
        <v>1000</v>
      </c>
      <c r="C4042" s="11">
        <v>63.91</v>
      </c>
      <c r="D4042" s="12">
        <v>63.908999999999999</v>
      </c>
      <c r="E4042" s="9" t="str">
        <f t="shared" si="294"/>
        <v/>
      </c>
      <c r="F4042" s="9" t="str">
        <f t="shared" si="295"/>
        <v/>
      </c>
      <c r="G4042" s="9" t="str">
        <f t="shared" si="296"/>
        <v/>
      </c>
      <c r="H4042" s="13">
        <v>-5</v>
      </c>
      <c r="I4042" s="13" t="str">
        <f t="shared" si="297"/>
        <v/>
      </c>
      <c r="J4042" s="13" t="str">
        <f t="shared" si="298"/>
        <v/>
      </c>
      <c r="K4042" s="13">
        <v>-5</v>
      </c>
      <c r="P4042" s="6"/>
    </row>
    <row r="4043" spans="1:16" hidden="1" x14ac:dyDescent="0.25">
      <c r="A4043" s="7">
        <v>40711</v>
      </c>
      <c r="B4043" s="8">
        <v>1100</v>
      </c>
      <c r="C4043" s="11">
        <v>66.430000000000007</v>
      </c>
      <c r="D4043" s="12">
        <v>66.427999999999997</v>
      </c>
      <c r="E4043" s="9" t="str">
        <f t="shared" si="294"/>
        <v/>
      </c>
      <c r="F4043" s="9" t="str">
        <f t="shared" si="295"/>
        <v/>
      </c>
      <c r="G4043" s="9" t="str">
        <f t="shared" si="296"/>
        <v/>
      </c>
      <c r="H4043" s="13">
        <v>-5</v>
      </c>
      <c r="I4043" s="13" t="str">
        <f t="shared" si="297"/>
        <v/>
      </c>
      <c r="J4043" s="13" t="str">
        <f t="shared" si="298"/>
        <v/>
      </c>
      <c r="K4043" s="13">
        <v>-5</v>
      </c>
      <c r="P4043" s="5"/>
    </row>
    <row r="4044" spans="1:16" hidden="1" x14ac:dyDescent="0.25">
      <c r="A4044" s="7">
        <v>40711</v>
      </c>
      <c r="B4044" s="8">
        <v>1200</v>
      </c>
      <c r="C4044" s="11">
        <v>64.62</v>
      </c>
      <c r="D4044" s="12">
        <v>64.616</v>
      </c>
      <c r="E4044" s="9" t="str">
        <f t="shared" si="294"/>
        <v/>
      </c>
      <c r="F4044" s="9" t="str">
        <f t="shared" si="295"/>
        <v/>
      </c>
      <c r="G4044" s="9" t="str">
        <f t="shared" si="296"/>
        <v/>
      </c>
      <c r="H4044" s="13">
        <v>-5</v>
      </c>
      <c r="I4044" s="13" t="str">
        <f t="shared" si="297"/>
        <v/>
      </c>
      <c r="J4044" s="13" t="str">
        <f t="shared" si="298"/>
        <v/>
      </c>
      <c r="K4044" s="13">
        <v>-5</v>
      </c>
      <c r="P4044" s="6"/>
    </row>
    <row r="4045" spans="1:16" hidden="1" x14ac:dyDescent="0.25">
      <c r="A4045" s="7">
        <v>40711</v>
      </c>
      <c r="B4045" s="8">
        <v>1300</v>
      </c>
      <c r="C4045" s="11">
        <v>61.26</v>
      </c>
      <c r="D4045" s="12">
        <v>61.262999999999998</v>
      </c>
      <c r="E4045" s="9" t="str">
        <f t="shared" si="294"/>
        <v/>
      </c>
      <c r="F4045" s="9" t="str">
        <f t="shared" si="295"/>
        <v/>
      </c>
      <c r="G4045" s="9" t="str">
        <f t="shared" si="296"/>
        <v/>
      </c>
      <c r="H4045" s="13">
        <v>-5</v>
      </c>
      <c r="I4045" s="13" t="str">
        <f t="shared" si="297"/>
        <v/>
      </c>
      <c r="J4045" s="13" t="str">
        <f t="shared" si="298"/>
        <v/>
      </c>
      <c r="K4045" s="13">
        <v>-5</v>
      </c>
      <c r="P4045" s="5"/>
    </row>
    <row r="4046" spans="1:16" hidden="1" x14ac:dyDescent="0.25">
      <c r="A4046" s="7">
        <v>40711</v>
      </c>
      <c r="B4046" s="8">
        <v>1400</v>
      </c>
      <c r="C4046" s="11">
        <v>57.08</v>
      </c>
      <c r="D4046" s="12">
        <v>57.084000000000003</v>
      </c>
      <c r="E4046" s="9" t="str">
        <f t="shared" si="294"/>
        <v/>
      </c>
      <c r="F4046" s="9" t="str">
        <f t="shared" si="295"/>
        <v/>
      </c>
      <c r="G4046" s="9" t="str">
        <f t="shared" si="296"/>
        <v/>
      </c>
      <c r="H4046" s="13">
        <v>-5</v>
      </c>
      <c r="I4046" s="13" t="str">
        <f t="shared" si="297"/>
        <v/>
      </c>
      <c r="J4046" s="13" t="str">
        <f t="shared" si="298"/>
        <v/>
      </c>
      <c r="K4046" s="13">
        <v>-5</v>
      </c>
      <c r="P4046" s="6"/>
    </row>
    <row r="4047" spans="1:16" hidden="1" x14ac:dyDescent="0.25">
      <c r="A4047" s="7">
        <v>40711</v>
      </c>
      <c r="B4047" s="8">
        <v>1500</v>
      </c>
      <c r="C4047" s="11">
        <v>54.88</v>
      </c>
      <c r="D4047" s="12">
        <v>54.877000000000002</v>
      </c>
      <c r="E4047" s="9" t="str">
        <f t="shared" si="294"/>
        <v/>
      </c>
      <c r="F4047" s="9" t="str">
        <f t="shared" si="295"/>
        <v/>
      </c>
      <c r="G4047" s="9" t="str">
        <f t="shared" si="296"/>
        <v/>
      </c>
      <c r="H4047" s="13">
        <v>-5</v>
      </c>
      <c r="I4047" s="13" t="str">
        <f t="shared" si="297"/>
        <v/>
      </c>
      <c r="J4047" s="13" t="str">
        <f t="shared" si="298"/>
        <v/>
      </c>
      <c r="K4047" s="13">
        <v>-5</v>
      </c>
      <c r="P4047" s="5"/>
    </row>
    <row r="4048" spans="1:16" hidden="1" x14ac:dyDescent="0.25">
      <c r="A4048" s="7">
        <v>40711</v>
      </c>
      <c r="B4048" s="8">
        <v>1600</v>
      </c>
      <c r="C4048" s="11">
        <v>54.88</v>
      </c>
      <c r="D4048" s="12">
        <v>53.042999999999999</v>
      </c>
      <c r="E4048" s="9" t="str">
        <f t="shared" si="294"/>
        <v/>
      </c>
      <c r="F4048" s="9" t="str">
        <f t="shared" si="295"/>
        <v/>
      </c>
      <c r="G4048" s="9" t="str">
        <f t="shared" si="296"/>
        <v/>
      </c>
      <c r="H4048" s="13">
        <v>-5</v>
      </c>
      <c r="I4048" s="13" t="str">
        <f t="shared" si="297"/>
        <v/>
      </c>
      <c r="J4048" s="13" t="str">
        <f t="shared" si="298"/>
        <v/>
      </c>
      <c r="K4048" s="13">
        <v>-5</v>
      </c>
      <c r="P4048" s="6"/>
    </row>
    <row r="4049" spans="1:16" hidden="1" x14ac:dyDescent="0.25">
      <c r="A4049" s="7">
        <v>40711</v>
      </c>
      <c r="B4049" s="8">
        <v>1700</v>
      </c>
      <c r="C4049" s="11">
        <v>61.29</v>
      </c>
      <c r="D4049" s="12">
        <v>55.517000000000003</v>
      </c>
      <c r="E4049" s="9" t="str">
        <f t="shared" si="294"/>
        <v/>
      </c>
      <c r="F4049" s="9" t="str">
        <f t="shared" si="295"/>
        <v/>
      </c>
      <c r="G4049" s="9" t="str">
        <f t="shared" si="296"/>
        <v/>
      </c>
      <c r="H4049" s="13">
        <v>-5</v>
      </c>
      <c r="I4049" s="13" t="str">
        <f t="shared" si="297"/>
        <v/>
      </c>
      <c r="J4049" s="13" t="str">
        <f t="shared" si="298"/>
        <v/>
      </c>
      <c r="K4049" s="13">
        <v>-5</v>
      </c>
      <c r="P4049" s="5"/>
    </row>
    <row r="4050" spans="1:16" hidden="1" x14ac:dyDescent="0.25">
      <c r="A4050" s="7">
        <v>40711</v>
      </c>
      <c r="B4050" s="8">
        <v>1800</v>
      </c>
      <c r="C4050" s="11">
        <v>65.12</v>
      </c>
      <c r="D4050" s="12">
        <v>56.732999999999997</v>
      </c>
      <c r="E4050" s="9" t="str">
        <f t="shared" si="294"/>
        <v/>
      </c>
      <c r="F4050" s="9" t="str">
        <f t="shared" si="295"/>
        <v/>
      </c>
      <c r="G4050" s="9" t="str">
        <f t="shared" si="296"/>
        <v/>
      </c>
      <c r="H4050" s="13">
        <v>-5</v>
      </c>
      <c r="I4050" s="13" t="str">
        <f t="shared" si="297"/>
        <v/>
      </c>
      <c r="J4050" s="13" t="str">
        <f t="shared" si="298"/>
        <v/>
      </c>
      <c r="K4050" s="13">
        <v>-5</v>
      </c>
      <c r="P4050" s="6"/>
    </row>
    <row r="4051" spans="1:16" hidden="1" x14ac:dyDescent="0.25">
      <c r="A4051" s="7">
        <v>40711</v>
      </c>
      <c r="B4051" s="8">
        <v>1900</v>
      </c>
      <c r="C4051" s="11">
        <v>66.05</v>
      </c>
      <c r="D4051" s="12">
        <v>56.186999999999998</v>
      </c>
      <c r="E4051" s="9" t="str">
        <f t="shared" si="294"/>
        <v/>
      </c>
      <c r="F4051" s="9" t="str">
        <f t="shared" si="295"/>
        <v/>
      </c>
      <c r="G4051" s="9" t="str">
        <f t="shared" si="296"/>
        <v/>
      </c>
      <c r="H4051" s="13">
        <v>-5</v>
      </c>
      <c r="I4051" s="13" t="str">
        <f t="shared" si="297"/>
        <v/>
      </c>
      <c r="J4051" s="13" t="str">
        <f t="shared" si="298"/>
        <v/>
      </c>
      <c r="K4051" s="13">
        <v>-5</v>
      </c>
      <c r="P4051" s="5"/>
    </row>
    <row r="4052" spans="1:16" hidden="1" x14ac:dyDescent="0.25">
      <c r="A4052" s="7">
        <v>40711</v>
      </c>
      <c r="B4052" s="8">
        <v>2000</v>
      </c>
      <c r="C4052" s="11">
        <v>62.3</v>
      </c>
      <c r="D4052" s="12">
        <v>52.158000000000001</v>
      </c>
      <c r="E4052" s="9" t="str">
        <f t="shared" si="294"/>
        <v/>
      </c>
      <c r="F4052" s="9" t="str">
        <f t="shared" si="295"/>
        <v/>
      </c>
      <c r="G4052" s="9" t="str">
        <f t="shared" si="296"/>
        <v/>
      </c>
      <c r="H4052" s="13">
        <v>-5</v>
      </c>
      <c r="I4052" s="13" t="str">
        <f t="shared" si="297"/>
        <v/>
      </c>
      <c r="J4052" s="13" t="str">
        <f t="shared" si="298"/>
        <v/>
      </c>
      <c r="K4052" s="13">
        <v>-5</v>
      </c>
      <c r="P4052" s="6"/>
    </row>
    <row r="4053" spans="1:16" hidden="1" x14ac:dyDescent="0.25">
      <c r="A4053" s="7">
        <v>40711</v>
      </c>
      <c r="B4053" s="8">
        <v>2100</v>
      </c>
      <c r="C4053" s="11">
        <v>59.94</v>
      </c>
      <c r="D4053" s="12">
        <v>51.021999999999998</v>
      </c>
      <c r="E4053" s="9" t="str">
        <f t="shared" si="294"/>
        <v/>
      </c>
      <c r="F4053" s="9" t="str">
        <f t="shared" si="295"/>
        <v/>
      </c>
      <c r="G4053" s="9" t="str">
        <f t="shared" si="296"/>
        <v/>
      </c>
      <c r="H4053" s="13">
        <v>-5</v>
      </c>
      <c r="I4053" s="13" t="str">
        <f t="shared" si="297"/>
        <v/>
      </c>
      <c r="J4053" s="13" t="str">
        <f t="shared" si="298"/>
        <v/>
      </c>
      <c r="K4053" s="13">
        <v>-5</v>
      </c>
      <c r="P4053" s="5"/>
    </row>
    <row r="4054" spans="1:16" hidden="1" x14ac:dyDescent="0.25">
      <c r="A4054" s="7">
        <v>40711</v>
      </c>
      <c r="B4054" s="8">
        <v>2200</v>
      </c>
      <c r="C4054" s="11">
        <v>58.98</v>
      </c>
      <c r="D4054" s="12">
        <v>58.978999999999999</v>
      </c>
      <c r="E4054" s="9" t="str">
        <f t="shared" si="294"/>
        <v/>
      </c>
      <c r="F4054" s="9" t="str">
        <f t="shared" si="295"/>
        <v/>
      </c>
      <c r="G4054" s="9" t="str">
        <f t="shared" si="296"/>
        <v/>
      </c>
      <c r="H4054" s="13">
        <v>-5</v>
      </c>
      <c r="I4054" s="13" t="str">
        <f t="shared" si="297"/>
        <v/>
      </c>
      <c r="J4054" s="13" t="str">
        <f t="shared" si="298"/>
        <v/>
      </c>
      <c r="K4054" s="13">
        <v>-5</v>
      </c>
      <c r="P4054" s="6"/>
    </row>
    <row r="4055" spans="1:16" hidden="1" x14ac:dyDescent="0.25">
      <c r="A4055" s="7">
        <v>40711</v>
      </c>
      <c r="B4055" s="8">
        <v>2300</v>
      </c>
      <c r="C4055" s="11">
        <v>52.36</v>
      </c>
      <c r="D4055" s="12">
        <v>52.36</v>
      </c>
      <c r="E4055" s="9">
        <f t="shared" si="294"/>
        <v>55.947916666666657</v>
      </c>
      <c r="F4055" s="9">
        <f t="shared" si="295"/>
        <v>50.516416666666657</v>
      </c>
      <c r="G4055" s="9">
        <f t="shared" si="296"/>
        <v>5.4314999999999998</v>
      </c>
      <c r="H4055" s="13">
        <v>-5</v>
      </c>
      <c r="I4055" s="13">
        <f t="shared" si="297"/>
        <v>10.4315</v>
      </c>
      <c r="J4055" s="13">
        <f t="shared" si="298"/>
        <v>2503.56</v>
      </c>
      <c r="K4055" s="13">
        <v>-5</v>
      </c>
      <c r="P4055" s="5"/>
    </row>
    <row r="4056" spans="1:16" hidden="1" x14ac:dyDescent="0.25">
      <c r="A4056" s="7">
        <v>40712</v>
      </c>
      <c r="B4056" s="8">
        <v>0</v>
      </c>
      <c r="C4056" s="11">
        <v>51.97</v>
      </c>
      <c r="D4056" s="12">
        <v>51.966000000000001</v>
      </c>
      <c r="E4056" s="9" t="str">
        <f t="shared" si="294"/>
        <v/>
      </c>
      <c r="F4056" s="9" t="str">
        <f t="shared" si="295"/>
        <v/>
      </c>
      <c r="G4056" s="9" t="str">
        <f t="shared" si="296"/>
        <v/>
      </c>
      <c r="H4056" s="13">
        <v>-5</v>
      </c>
      <c r="I4056" s="13" t="str">
        <f t="shared" si="297"/>
        <v/>
      </c>
      <c r="J4056" s="13" t="str">
        <f t="shared" si="298"/>
        <v/>
      </c>
      <c r="K4056" s="13">
        <v>-5</v>
      </c>
      <c r="P4056" s="6"/>
    </row>
    <row r="4057" spans="1:16" hidden="1" x14ac:dyDescent="0.25">
      <c r="A4057" s="7">
        <v>40712</v>
      </c>
      <c r="B4057" s="8">
        <v>100</v>
      </c>
      <c r="C4057" s="11">
        <v>47.9</v>
      </c>
      <c r="D4057" s="12">
        <v>33.11</v>
      </c>
      <c r="E4057" s="9" t="str">
        <f t="shared" si="294"/>
        <v/>
      </c>
      <c r="F4057" s="9" t="str">
        <f t="shared" si="295"/>
        <v/>
      </c>
      <c r="G4057" s="9" t="str">
        <f t="shared" si="296"/>
        <v/>
      </c>
      <c r="H4057" s="13">
        <v>-5</v>
      </c>
      <c r="I4057" s="13" t="str">
        <f t="shared" si="297"/>
        <v/>
      </c>
      <c r="J4057" s="13" t="str">
        <f t="shared" si="298"/>
        <v/>
      </c>
      <c r="K4057" s="13">
        <v>-5</v>
      </c>
      <c r="P4057" s="5"/>
    </row>
    <row r="4058" spans="1:16" hidden="1" x14ac:dyDescent="0.25">
      <c r="A4058" s="7">
        <v>40712</v>
      </c>
      <c r="B4058" s="8">
        <v>200</v>
      </c>
      <c r="C4058" s="11">
        <v>44.24</v>
      </c>
      <c r="D4058" s="12">
        <v>12.034000000000001</v>
      </c>
      <c r="E4058" s="9" t="str">
        <f t="shared" si="294"/>
        <v/>
      </c>
      <c r="F4058" s="9" t="str">
        <f t="shared" si="295"/>
        <v/>
      </c>
      <c r="G4058" s="9" t="str">
        <f t="shared" si="296"/>
        <v/>
      </c>
      <c r="H4058" s="13">
        <v>-5</v>
      </c>
      <c r="I4058" s="13" t="str">
        <f t="shared" si="297"/>
        <v/>
      </c>
      <c r="J4058" s="13" t="str">
        <f t="shared" si="298"/>
        <v/>
      </c>
      <c r="K4058" s="13">
        <v>-5</v>
      </c>
      <c r="P4058" s="6"/>
    </row>
    <row r="4059" spans="1:16" hidden="1" x14ac:dyDescent="0.25">
      <c r="A4059" s="7">
        <v>40712</v>
      </c>
      <c r="B4059" s="8">
        <v>300</v>
      </c>
      <c r="C4059" s="11">
        <v>40.51</v>
      </c>
      <c r="D4059" s="12">
        <v>10.385</v>
      </c>
      <c r="E4059" s="9" t="str">
        <f t="shared" si="294"/>
        <v/>
      </c>
      <c r="F4059" s="9" t="str">
        <f t="shared" si="295"/>
        <v/>
      </c>
      <c r="G4059" s="9" t="str">
        <f t="shared" si="296"/>
        <v/>
      </c>
      <c r="H4059" s="13">
        <v>-5</v>
      </c>
      <c r="I4059" s="13" t="str">
        <f t="shared" si="297"/>
        <v/>
      </c>
      <c r="J4059" s="13" t="str">
        <f t="shared" si="298"/>
        <v/>
      </c>
      <c r="K4059" s="13">
        <v>-5</v>
      </c>
      <c r="P4059" s="5"/>
    </row>
    <row r="4060" spans="1:16" hidden="1" x14ac:dyDescent="0.25">
      <c r="A4060" s="7">
        <v>40712</v>
      </c>
      <c r="B4060" s="8">
        <v>400</v>
      </c>
      <c r="C4060" s="11">
        <v>36.19</v>
      </c>
      <c r="D4060" s="12">
        <v>10.568</v>
      </c>
      <c r="E4060" s="9" t="str">
        <f t="shared" si="294"/>
        <v/>
      </c>
      <c r="F4060" s="9" t="str">
        <f t="shared" si="295"/>
        <v/>
      </c>
      <c r="G4060" s="9" t="str">
        <f t="shared" si="296"/>
        <v/>
      </c>
      <c r="H4060" s="13">
        <v>-5</v>
      </c>
      <c r="I4060" s="13" t="str">
        <f t="shared" si="297"/>
        <v/>
      </c>
      <c r="J4060" s="13" t="str">
        <f t="shared" si="298"/>
        <v/>
      </c>
      <c r="K4060" s="13">
        <v>-5</v>
      </c>
      <c r="P4060" s="6"/>
    </row>
    <row r="4061" spans="1:16" hidden="1" x14ac:dyDescent="0.25">
      <c r="A4061" s="7">
        <v>40712</v>
      </c>
      <c r="B4061" s="8">
        <v>500</v>
      </c>
      <c r="C4061" s="11">
        <v>31.69</v>
      </c>
      <c r="D4061" s="12">
        <v>10.391999999999999</v>
      </c>
      <c r="E4061" s="9" t="str">
        <f t="shared" si="294"/>
        <v/>
      </c>
      <c r="F4061" s="9" t="str">
        <f t="shared" si="295"/>
        <v/>
      </c>
      <c r="G4061" s="9" t="str">
        <f t="shared" si="296"/>
        <v/>
      </c>
      <c r="H4061" s="13">
        <v>-5</v>
      </c>
      <c r="I4061" s="13" t="str">
        <f t="shared" si="297"/>
        <v/>
      </c>
      <c r="J4061" s="13" t="str">
        <f t="shared" si="298"/>
        <v/>
      </c>
      <c r="K4061" s="13">
        <v>-5</v>
      </c>
      <c r="P4061" s="5"/>
    </row>
    <row r="4062" spans="1:16" hidden="1" x14ac:dyDescent="0.25">
      <c r="A4062" s="7">
        <v>40712</v>
      </c>
      <c r="B4062" s="8">
        <v>600</v>
      </c>
      <c r="C4062" s="11">
        <v>41.83</v>
      </c>
      <c r="D4062" s="12">
        <v>10.39</v>
      </c>
      <c r="E4062" s="9" t="str">
        <f t="shared" si="294"/>
        <v/>
      </c>
      <c r="F4062" s="9" t="str">
        <f t="shared" si="295"/>
        <v/>
      </c>
      <c r="G4062" s="9" t="str">
        <f t="shared" si="296"/>
        <v/>
      </c>
      <c r="H4062" s="13">
        <v>-5</v>
      </c>
      <c r="I4062" s="13" t="str">
        <f t="shared" si="297"/>
        <v/>
      </c>
      <c r="J4062" s="13" t="str">
        <f t="shared" si="298"/>
        <v/>
      </c>
      <c r="K4062" s="13">
        <v>-5</v>
      </c>
      <c r="P4062" s="6"/>
    </row>
    <row r="4063" spans="1:16" hidden="1" x14ac:dyDescent="0.25">
      <c r="A4063" s="7">
        <v>40712</v>
      </c>
      <c r="B4063" s="8">
        <v>700</v>
      </c>
      <c r="C4063" s="11">
        <v>48.03</v>
      </c>
      <c r="D4063" s="12">
        <v>18.698</v>
      </c>
      <c r="E4063" s="9" t="str">
        <f t="shared" si="294"/>
        <v/>
      </c>
      <c r="F4063" s="9" t="str">
        <f t="shared" si="295"/>
        <v/>
      </c>
      <c r="G4063" s="9" t="str">
        <f t="shared" si="296"/>
        <v/>
      </c>
      <c r="H4063" s="13">
        <v>-5</v>
      </c>
      <c r="I4063" s="13" t="str">
        <f t="shared" si="297"/>
        <v/>
      </c>
      <c r="J4063" s="13" t="str">
        <f t="shared" si="298"/>
        <v/>
      </c>
      <c r="K4063" s="13">
        <v>-5</v>
      </c>
      <c r="P4063" s="5"/>
    </row>
    <row r="4064" spans="1:16" hidden="1" x14ac:dyDescent="0.25">
      <c r="A4064" s="7">
        <v>40712</v>
      </c>
      <c r="B4064" s="8">
        <v>800</v>
      </c>
      <c r="C4064" s="11">
        <v>59.91</v>
      </c>
      <c r="D4064" s="12">
        <v>46.807000000000002</v>
      </c>
      <c r="E4064" s="9" t="str">
        <f t="shared" si="294"/>
        <v/>
      </c>
      <c r="F4064" s="9" t="str">
        <f t="shared" si="295"/>
        <v/>
      </c>
      <c r="G4064" s="9" t="str">
        <f t="shared" si="296"/>
        <v/>
      </c>
      <c r="H4064" s="13">
        <v>-5</v>
      </c>
      <c r="I4064" s="13" t="str">
        <f t="shared" si="297"/>
        <v/>
      </c>
      <c r="J4064" s="13" t="str">
        <f t="shared" si="298"/>
        <v/>
      </c>
      <c r="K4064" s="13">
        <v>-5</v>
      </c>
      <c r="P4064" s="6"/>
    </row>
    <row r="4065" spans="1:16" hidden="1" x14ac:dyDescent="0.25">
      <c r="A4065" s="7">
        <v>40712</v>
      </c>
      <c r="B4065" s="8">
        <v>900</v>
      </c>
      <c r="C4065" s="11">
        <v>62.19</v>
      </c>
      <c r="D4065" s="12">
        <v>61.091000000000001</v>
      </c>
      <c r="E4065" s="9" t="str">
        <f t="shared" si="294"/>
        <v/>
      </c>
      <c r="F4065" s="9" t="str">
        <f t="shared" si="295"/>
        <v/>
      </c>
      <c r="G4065" s="9" t="str">
        <f t="shared" si="296"/>
        <v/>
      </c>
      <c r="H4065" s="13">
        <v>-5</v>
      </c>
      <c r="I4065" s="13" t="str">
        <f t="shared" si="297"/>
        <v/>
      </c>
      <c r="J4065" s="13" t="str">
        <f t="shared" si="298"/>
        <v/>
      </c>
      <c r="K4065" s="13">
        <v>-5</v>
      </c>
      <c r="P4065" s="5"/>
    </row>
    <row r="4066" spans="1:16" hidden="1" x14ac:dyDescent="0.25">
      <c r="A4066" s="7">
        <v>40712</v>
      </c>
      <c r="B4066" s="8">
        <v>1000</v>
      </c>
      <c r="C4066" s="11">
        <v>62.17</v>
      </c>
      <c r="D4066" s="12">
        <v>56.182000000000002</v>
      </c>
      <c r="E4066" s="9" t="str">
        <f t="shared" si="294"/>
        <v/>
      </c>
      <c r="F4066" s="9" t="str">
        <f t="shared" si="295"/>
        <v/>
      </c>
      <c r="G4066" s="9" t="str">
        <f t="shared" si="296"/>
        <v/>
      </c>
      <c r="H4066" s="13">
        <v>-5</v>
      </c>
      <c r="I4066" s="13" t="str">
        <f t="shared" si="297"/>
        <v/>
      </c>
      <c r="J4066" s="13" t="str">
        <f t="shared" si="298"/>
        <v/>
      </c>
      <c r="K4066" s="13">
        <v>-5</v>
      </c>
      <c r="P4066" s="6"/>
    </row>
    <row r="4067" spans="1:16" hidden="1" x14ac:dyDescent="0.25">
      <c r="A4067" s="7">
        <v>40712</v>
      </c>
      <c r="B4067" s="8">
        <v>1100</v>
      </c>
      <c r="C4067" s="11">
        <v>62.97</v>
      </c>
      <c r="D4067" s="12">
        <v>61.274000000000001</v>
      </c>
      <c r="E4067" s="9" t="str">
        <f t="shared" si="294"/>
        <v/>
      </c>
      <c r="F4067" s="9" t="str">
        <f t="shared" si="295"/>
        <v/>
      </c>
      <c r="G4067" s="9" t="str">
        <f t="shared" si="296"/>
        <v/>
      </c>
      <c r="H4067" s="13">
        <v>-5</v>
      </c>
      <c r="I4067" s="13" t="str">
        <f t="shared" si="297"/>
        <v/>
      </c>
      <c r="J4067" s="13" t="str">
        <f t="shared" si="298"/>
        <v/>
      </c>
      <c r="K4067" s="13">
        <v>-5</v>
      </c>
      <c r="P4067" s="5"/>
    </row>
    <row r="4068" spans="1:16" hidden="1" x14ac:dyDescent="0.25">
      <c r="A4068" s="7">
        <v>40712</v>
      </c>
      <c r="B4068" s="8">
        <v>1200</v>
      </c>
      <c r="C4068" s="11">
        <v>61.28</v>
      </c>
      <c r="D4068" s="12">
        <v>61.279000000000003</v>
      </c>
      <c r="E4068" s="9" t="str">
        <f t="shared" si="294"/>
        <v/>
      </c>
      <c r="F4068" s="9" t="str">
        <f t="shared" si="295"/>
        <v/>
      </c>
      <c r="G4068" s="9" t="str">
        <f t="shared" si="296"/>
        <v/>
      </c>
      <c r="H4068" s="13">
        <v>-5</v>
      </c>
      <c r="I4068" s="13" t="str">
        <f t="shared" si="297"/>
        <v/>
      </c>
      <c r="J4068" s="13" t="str">
        <f t="shared" si="298"/>
        <v/>
      </c>
      <c r="K4068" s="13">
        <v>-5</v>
      </c>
      <c r="P4068" s="6"/>
    </row>
    <row r="4069" spans="1:16" hidden="1" x14ac:dyDescent="0.25">
      <c r="A4069" s="7">
        <v>40712</v>
      </c>
      <c r="B4069" s="8">
        <v>1300</v>
      </c>
      <c r="C4069" s="11">
        <v>52.89</v>
      </c>
      <c r="D4069" s="12">
        <v>52.89</v>
      </c>
      <c r="E4069" s="9" t="str">
        <f t="shared" si="294"/>
        <v/>
      </c>
      <c r="F4069" s="9" t="str">
        <f t="shared" si="295"/>
        <v/>
      </c>
      <c r="G4069" s="9" t="str">
        <f t="shared" si="296"/>
        <v/>
      </c>
      <c r="H4069" s="13">
        <v>-5</v>
      </c>
      <c r="I4069" s="13" t="str">
        <f t="shared" si="297"/>
        <v/>
      </c>
      <c r="J4069" s="13" t="str">
        <f t="shared" si="298"/>
        <v/>
      </c>
      <c r="K4069" s="13">
        <v>-5</v>
      </c>
      <c r="P4069" s="5"/>
    </row>
    <row r="4070" spans="1:16" hidden="1" x14ac:dyDescent="0.25">
      <c r="A4070" s="7">
        <v>40712</v>
      </c>
      <c r="B4070" s="8">
        <v>1400</v>
      </c>
      <c r="C4070" s="11">
        <v>49.3</v>
      </c>
      <c r="D4070" s="12">
        <v>49.298999999999999</v>
      </c>
      <c r="E4070" s="9" t="str">
        <f t="shared" si="294"/>
        <v/>
      </c>
      <c r="F4070" s="9" t="str">
        <f t="shared" si="295"/>
        <v/>
      </c>
      <c r="G4070" s="9" t="str">
        <f t="shared" si="296"/>
        <v/>
      </c>
      <c r="H4070" s="13">
        <v>-5</v>
      </c>
      <c r="I4070" s="13" t="str">
        <f t="shared" si="297"/>
        <v/>
      </c>
      <c r="J4070" s="13" t="str">
        <f t="shared" si="298"/>
        <v/>
      </c>
      <c r="K4070" s="13">
        <v>-5</v>
      </c>
      <c r="P4070" s="6"/>
    </row>
    <row r="4071" spans="1:16" hidden="1" x14ac:dyDescent="0.25">
      <c r="A4071" s="7">
        <v>40712</v>
      </c>
      <c r="B4071" s="8">
        <v>1500</v>
      </c>
      <c r="C4071" s="11">
        <v>47.88</v>
      </c>
      <c r="D4071" s="12">
        <v>30.434000000000001</v>
      </c>
      <c r="E4071" s="9" t="str">
        <f t="shared" si="294"/>
        <v/>
      </c>
      <c r="F4071" s="9" t="str">
        <f t="shared" si="295"/>
        <v/>
      </c>
      <c r="G4071" s="9" t="str">
        <f t="shared" si="296"/>
        <v/>
      </c>
      <c r="H4071" s="13">
        <v>-5</v>
      </c>
      <c r="I4071" s="13" t="str">
        <f t="shared" si="297"/>
        <v/>
      </c>
      <c r="J4071" s="13" t="str">
        <f t="shared" si="298"/>
        <v/>
      </c>
      <c r="K4071" s="13">
        <v>-5</v>
      </c>
      <c r="P4071" s="5"/>
    </row>
    <row r="4072" spans="1:16" hidden="1" x14ac:dyDescent="0.25">
      <c r="A4072" s="7">
        <v>40712</v>
      </c>
      <c r="B4072" s="8">
        <v>1600</v>
      </c>
      <c r="C4072" s="11">
        <v>48.14</v>
      </c>
      <c r="D4072" s="12">
        <v>32.808</v>
      </c>
      <c r="E4072" s="9" t="str">
        <f t="shared" si="294"/>
        <v/>
      </c>
      <c r="F4072" s="9" t="str">
        <f t="shared" si="295"/>
        <v/>
      </c>
      <c r="G4072" s="9" t="str">
        <f t="shared" si="296"/>
        <v/>
      </c>
      <c r="H4072" s="13">
        <v>-5</v>
      </c>
      <c r="I4072" s="13" t="str">
        <f t="shared" si="297"/>
        <v/>
      </c>
      <c r="J4072" s="13" t="str">
        <f t="shared" si="298"/>
        <v/>
      </c>
      <c r="K4072" s="13">
        <v>-5</v>
      </c>
      <c r="P4072" s="6"/>
    </row>
    <row r="4073" spans="1:16" hidden="1" x14ac:dyDescent="0.25">
      <c r="A4073" s="7">
        <v>40712</v>
      </c>
      <c r="B4073" s="8">
        <v>1700</v>
      </c>
      <c r="C4073" s="11">
        <v>52.08</v>
      </c>
      <c r="D4073" s="12">
        <v>16.222000000000001</v>
      </c>
      <c r="E4073" s="9" t="str">
        <f t="shared" si="294"/>
        <v/>
      </c>
      <c r="F4073" s="9" t="str">
        <f t="shared" si="295"/>
        <v/>
      </c>
      <c r="G4073" s="9" t="str">
        <f t="shared" si="296"/>
        <v/>
      </c>
      <c r="H4073" s="13">
        <v>-5</v>
      </c>
      <c r="I4073" s="13" t="str">
        <f t="shared" si="297"/>
        <v/>
      </c>
      <c r="J4073" s="13" t="str">
        <f t="shared" si="298"/>
        <v/>
      </c>
      <c r="K4073" s="13">
        <v>-5</v>
      </c>
      <c r="P4073" s="5"/>
    </row>
    <row r="4074" spans="1:16" hidden="1" x14ac:dyDescent="0.25">
      <c r="A4074" s="7">
        <v>40712</v>
      </c>
      <c r="B4074" s="8">
        <v>1800</v>
      </c>
      <c r="C4074" s="11">
        <v>52.23</v>
      </c>
      <c r="D4074" s="12">
        <v>21.893999999999998</v>
      </c>
      <c r="E4074" s="9" t="str">
        <f t="shared" si="294"/>
        <v/>
      </c>
      <c r="F4074" s="9" t="str">
        <f t="shared" si="295"/>
        <v/>
      </c>
      <c r="G4074" s="9" t="str">
        <f t="shared" si="296"/>
        <v/>
      </c>
      <c r="H4074" s="13">
        <v>-5</v>
      </c>
      <c r="I4074" s="13" t="str">
        <f t="shared" si="297"/>
        <v/>
      </c>
      <c r="J4074" s="13" t="str">
        <f t="shared" si="298"/>
        <v/>
      </c>
      <c r="K4074" s="13">
        <v>-5</v>
      </c>
      <c r="P4074" s="6"/>
    </row>
    <row r="4075" spans="1:16" hidden="1" x14ac:dyDescent="0.25">
      <c r="A4075" s="7">
        <v>40712</v>
      </c>
      <c r="B4075" s="8">
        <v>1900</v>
      </c>
      <c r="C4075" s="11">
        <v>55.02</v>
      </c>
      <c r="D4075" s="12">
        <v>41.701000000000001</v>
      </c>
      <c r="E4075" s="9" t="str">
        <f t="shared" si="294"/>
        <v/>
      </c>
      <c r="F4075" s="9" t="str">
        <f t="shared" si="295"/>
        <v/>
      </c>
      <c r="G4075" s="9" t="str">
        <f t="shared" si="296"/>
        <v/>
      </c>
      <c r="H4075" s="13">
        <v>-5</v>
      </c>
      <c r="I4075" s="13" t="str">
        <f t="shared" si="297"/>
        <v/>
      </c>
      <c r="J4075" s="13" t="str">
        <f t="shared" si="298"/>
        <v/>
      </c>
      <c r="K4075" s="13">
        <v>-5</v>
      </c>
      <c r="P4075" s="5"/>
    </row>
    <row r="4076" spans="1:16" hidden="1" x14ac:dyDescent="0.25">
      <c r="A4076" s="7">
        <v>40712</v>
      </c>
      <c r="B4076" s="8">
        <v>2000</v>
      </c>
      <c r="C4076" s="11">
        <v>51.96</v>
      </c>
      <c r="D4076" s="12">
        <v>25.39</v>
      </c>
      <c r="E4076" s="9" t="str">
        <f t="shared" si="294"/>
        <v/>
      </c>
      <c r="F4076" s="9" t="str">
        <f t="shared" si="295"/>
        <v/>
      </c>
      <c r="G4076" s="9" t="str">
        <f t="shared" si="296"/>
        <v/>
      </c>
      <c r="H4076" s="13">
        <v>-5</v>
      </c>
      <c r="I4076" s="13" t="str">
        <f t="shared" si="297"/>
        <v/>
      </c>
      <c r="J4076" s="13" t="str">
        <f t="shared" si="298"/>
        <v/>
      </c>
      <c r="K4076" s="13">
        <v>-5</v>
      </c>
      <c r="P4076" s="6"/>
    </row>
    <row r="4077" spans="1:16" hidden="1" x14ac:dyDescent="0.25">
      <c r="A4077" s="7">
        <v>40712</v>
      </c>
      <c r="B4077" s="8">
        <v>2100</v>
      </c>
      <c r="C4077" s="11">
        <v>51.33</v>
      </c>
      <c r="D4077" s="12">
        <v>14.445</v>
      </c>
      <c r="E4077" s="9" t="str">
        <f t="shared" si="294"/>
        <v/>
      </c>
      <c r="F4077" s="9" t="str">
        <f t="shared" si="295"/>
        <v/>
      </c>
      <c r="G4077" s="9" t="str">
        <f t="shared" si="296"/>
        <v/>
      </c>
      <c r="H4077" s="13">
        <v>-5</v>
      </c>
      <c r="I4077" s="13" t="str">
        <f t="shared" si="297"/>
        <v/>
      </c>
      <c r="J4077" s="13" t="str">
        <f t="shared" si="298"/>
        <v/>
      </c>
      <c r="K4077" s="13">
        <v>-5</v>
      </c>
      <c r="P4077" s="5"/>
    </row>
    <row r="4078" spans="1:16" hidden="1" x14ac:dyDescent="0.25">
      <c r="A4078" s="7">
        <v>40712</v>
      </c>
      <c r="B4078" s="8">
        <v>2200</v>
      </c>
      <c r="C4078" s="11">
        <v>50</v>
      </c>
      <c r="D4078" s="12">
        <v>50</v>
      </c>
      <c r="E4078" s="9" t="str">
        <f t="shared" si="294"/>
        <v/>
      </c>
      <c r="F4078" s="9" t="str">
        <f t="shared" si="295"/>
        <v/>
      </c>
      <c r="G4078" s="9" t="str">
        <f t="shared" si="296"/>
        <v/>
      </c>
      <c r="H4078" s="13">
        <v>-5</v>
      </c>
      <c r="I4078" s="13" t="str">
        <f t="shared" si="297"/>
        <v/>
      </c>
      <c r="J4078" s="13" t="str">
        <f t="shared" si="298"/>
        <v/>
      </c>
      <c r="K4078" s="13">
        <v>-5</v>
      </c>
      <c r="P4078" s="6"/>
    </row>
    <row r="4079" spans="1:16" hidden="1" x14ac:dyDescent="0.25">
      <c r="A4079" s="7">
        <v>40712</v>
      </c>
      <c r="B4079" s="8">
        <v>2300</v>
      </c>
      <c r="C4079" s="11">
        <v>46.96</v>
      </c>
      <c r="D4079" s="12">
        <v>46.963000000000001</v>
      </c>
      <c r="E4079" s="9">
        <f t="shared" si="294"/>
        <v>50.361249999999991</v>
      </c>
      <c r="F4079" s="9">
        <f t="shared" si="295"/>
        <v>34.425916666666666</v>
      </c>
      <c r="G4079" s="9">
        <f t="shared" si="296"/>
        <v>15.935333333333325</v>
      </c>
      <c r="H4079" s="13">
        <v>-5</v>
      </c>
      <c r="I4079" s="13">
        <f t="shared" si="297"/>
        <v>20.935333333333325</v>
      </c>
      <c r="J4079" s="13">
        <f t="shared" si="298"/>
        <v>5024.4799999999977</v>
      </c>
      <c r="K4079" s="13">
        <v>-5</v>
      </c>
      <c r="P4079" s="5"/>
    </row>
    <row r="4080" spans="1:16" hidden="1" x14ac:dyDescent="0.25">
      <c r="A4080" s="7">
        <v>40713</v>
      </c>
      <c r="B4080" s="8">
        <v>0</v>
      </c>
      <c r="C4080" s="11">
        <v>27.09</v>
      </c>
      <c r="D4080" s="12">
        <v>11.048</v>
      </c>
      <c r="E4080" s="9" t="str">
        <f t="shared" si="294"/>
        <v/>
      </c>
      <c r="F4080" s="9" t="str">
        <f t="shared" si="295"/>
        <v/>
      </c>
      <c r="G4080" s="9" t="str">
        <f t="shared" si="296"/>
        <v/>
      </c>
      <c r="H4080" s="13">
        <v>-5</v>
      </c>
      <c r="I4080" s="13" t="str">
        <f t="shared" si="297"/>
        <v/>
      </c>
      <c r="J4080" s="13" t="str">
        <f t="shared" si="298"/>
        <v/>
      </c>
      <c r="K4080" s="13">
        <v>-5</v>
      </c>
      <c r="P4080" s="6"/>
    </row>
    <row r="4081" spans="1:16" hidden="1" x14ac:dyDescent="0.25">
      <c r="A4081" s="7">
        <v>40713</v>
      </c>
      <c r="B4081" s="8">
        <v>100</v>
      </c>
      <c r="C4081" s="11">
        <v>10.3</v>
      </c>
      <c r="D4081" s="12">
        <v>10.305</v>
      </c>
      <c r="E4081" s="9" t="str">
        <f t="shared" ref="E4081:E4144" si="299">IF(A4081=A4082,"",AVERAGE(C4058:C4081))</f>
        <v/>
      </c>
      <c r="F4081" s="9" t="str">
        <f t="shared" ref="F4081:F4144" si="300">IF(A4081=A4082,"",AVERAGE(D4058:D4081))</f>
        <v/>
      </c>
      <c r="G4081" s="9" t="str">
        <f t="shared" ref="G4081:G4144" si="301">IF(A4081=A4082,"",E4081-F4081)</f>
        <v/>
      </c>
      <c r="H4081" s="13">
        <v>-5</v>
      </c>
      <c r="I4081" s="13" t="str">
        <f t="shared" si="297"/>
        <v/>
      </c>
      <c r="J4081" s="13" t="str">
        <f t="shared" si="298"/>
        <v/>
      </c>
      <c r="K4081" s="13">
        <v>-5</v>
      </c>
      <c r="P4081" s="5"/>
    </row>
    <row r="4082" spans="1:16" hidden="1" x14ac:dyDescent="0.25">
      <c r="A4082" s="7">
        <v>40713</v>
      </c>
      <c r="B4082" s="8">
        <v>200</v>
      </c>
      <c r="C4082" s="11">
        <v>9.92</v>
      </c>
      <c r="D4082" s="12">
        <v>9.9179999999999993</v>
      </c>
      <c r="E4082" s="9" t="str">
        <f t="shared" si="299"/>
        <v/>
      </c>
      <c r="F4082" s="9" t="str">
        <f t="shared" si="300"/>
        <v/>
      </c>
      <c r="G4082" s="9" t="str">
        <f t="shared" si="301"/>
        <v/>
      </c>
      <c r="H4082" s="13">
        <v>-5</v>
      </c>
      <c r="I4082" s="13" t="str">
        <f t="shared" si="297"/>
        <v/>
      </c>
      <c r="J4082" s="13" t="str">
        <f t="shared" si="298"/>
        <v/>
      </c>
      <c r="K4082" s="13">
        <v>-5</v>
      </c>
      <c r="P4082" s="6"/>
    </row>
    <row r="4083" spans="1:16" hidden="1" x14ac:dyDescent="0.25">
      <c r="A4083" s="7">
        <v>40713</v>
      </c>
      <c r="B4083" s="8">
        <v>300</v>
      </c>
      <c r="C4083" s="11">
        <v>9.9600000000000009</v>
      </c>
      <c r="D4083" s="12">
        <v>9.9600000000000009</v>
      </c>
      <c r="E4083" s="9" t="str">
        <f t="shared" si="299"/>
        <v/>
      </c>
      <c r="F4083" s="9" t="str">
        <f t="shared" si="300"/>
        <v/>
      </c>
      <c r="G4083" s="9" t="str">
        <f t="shared" si="301"/>
        <v/>
      </c>
      <c r="H4083" s="13">
        <v>-5</v>
      </c>
      <c r="I4083" s="13" t="str">
        <f t="shared" si="297"/>
        <v/>
      </c>
      <c r="J4083" s="13" t="str">
        <f t="shared" si="298"/>
        <v/>
      </c>
      <c r="K4083" s="13">
        <v>-5</v>
      </c>
      <c r="P4083" s="5"/>
    </row>
    <row r="4084" spans="1:16" hidden="1" x14ac:dyDescent="0.25">
      <c r="A4084" s="7">
        <v>40713</v>
      </c>
      <c r="B4084" s="8">
        <v>400</v>
      </c>
      <c r="C4084" s="11">
        <v>9.49</v>
      </c>
      <c r="D4084" s="12">
        <v>9.4939999999999998</v>
      </c>
      <c r="E4084" s="9" t="str">
        <f t="shared" si="299"/>
        <v/>
      </c>
      <c r="F4084" s="9" t="str">
        <f t="shared" si="300"/>
        <v/>
      </c>
      <c r="G4084" s="9" t="str">
        <f t="shared" si="301"/>
        <v/>
      </c>
      <c r="H4084" s="13">
        <v>-5</v>
      </c>
      <c r="I4084" s="13" t="str">
        <f t="shared" si="297"/>
        <v/>
      </c>
      <c r="J4084" s="13" t="str">
        <f t="shared" si="298"/>
        <v/>
      </c>
      <c r="K4084" s="13">
        <v>-5</v>
      </c>
      <c r="P4084" s="6"/>
    </row>
    <row r="4085" spans="1:16" hidden="1" x14ac:dyDescent="0.25">
      <c r="A4085" s="7">
        <v>40713</v>
      </c>
      <c r="B4085" s="8">
        <v>500</v>
      </c>
      <c r="C4085" s="11">
        <v>5.21</v>
      </c>
      <c r="D4085" s="12">
        <v>6.04</v>
      </c>
      <c r="E4085" s="9" t="str">
        <f t="shared" si="299"/>
        <v/>
      </c>
      <c r="F4085" s="9" t="str">
        <f t="shared" si="300"/>
        <v/>
      </c>
      <c r="G4085" s="9" t="str">
        <f t="shared" si="301"/>
        <v/>
      </c>
      <c r="H4085" s="13">
        <v>-5</v>
      </c>
      <c r="I4085" s="13" t="str">
        <f t="shared" si="297"/>
        <v/>
      </c>
      <c r="J4085" s="13" t="str">
        <f t="shared" si="298"/>
        <v/>
      </c>
      <c r="K4085" s="13">
        <v>-5</v>
      </c>
      <c r="P4085" s="5"/>
    </row>
    <row r="4086" spans="1:16" hidden="1" x14ac:dyDescent="0.25">
      <c r="A4086" s="7">
        <v>40713</v>
      </c>
      <c r="B4086" s="8">
        <v>600</v>
      </c>
      <c r="C4086" s="11">
        <v>0.03</v>
      </c>
      <c r="D4086" s="12">
        <v>6.8860000000000001</v>
      </c>
      <c r="E4086" s="9" t="str">
        <f t="shared" si="299"/>
        <v/>
      </c>
      <c r="F4086" s="9" t="str">
        <f t="shared" si="300"/>
        <v/>
      </c>
      <c r="G4086" s="9" t="str">
        <f t="shared" si="301"/>
        <v/>
      </c>
      <c r="H4086" s="13">
        <v>-5</v>
      </c>
      <c r="I4086" s="13" t="str">
        <f t="shared" si="297"/>
        <v/>
      </c>
      <c r="J4086" s="13" t="str">
        <f t="shared" si="298"/>
        <v/>
      </c>
      <c r="K4086" s="13">
        <v>-5</v>
      </c>
      <c r="P4086" s="6"/>
    </row>
    <row r="4087" spans="1:16" hidden="1" x14ac:dyDescent="0.25">
      <c r="A4087" s="7">
        <v>40713</v>
      </c>
      <c r="B4087" s="8">
        <v>700</v>
      </c>
      <c r="C4087" s="11">
        <v>5.33</v>
      </c>
      <c r="D4087" s="12">
        <v>9.4960000000000004</v>
      </c>
      <c r="E4087" s="9" t="str">
        <f t="shared" si="299"/>
        <v/>
      </c>
      <c r="F4087" s="9" t="str">
        <f t="shared" si="300"/>
        <v/>
      </c>
      <c r="G4087" s="9" t="str">
        <f t="shared" si="301"/>
        <v/>
      </c>
      <c r="H4087" s="13">
        <v>-5</v>
      </c>
      <c r="I4087" s="13" t="str">
        <f t="shared" si="297"/>
        <v/>
      </c>
      <c r="J4087" s="13" t="str">
        <f t="shared" si="298"/>
        <v/>
      </c>
      <c r="K4087" s="13">
        <v>-5</v>
      </c>
      <c r="P4087" s="5"/>
    </row>
    <row r="4088" spans="1:16" hidden="1" x14ac:dyDescent="0.25">
      <c r="A4088" s="7">
        <v>40713</v>
      </c>
      <c r="B4088" s="8">
        <v>800</v>
      </c>
      <c r="C4088" s="11">
        <v>9.98</v>
      </c>
      <c r="D4088" s="12">
        <v>9.9809999999999999</v>
      </c>
      <c r="E4088" s="9" t="str">
        <f t="shared" si="299"/>
        <v/>
      </c>
      <c r="F4088" s="9" t="str">
        <f t="shared" si="300"/>
        <v/>
      </c>
      <c r="G4088" s="9" t="str">
        <f t="shared" si="301"/>
        <v/>
      </c>
      <c r="H4088" s="13">
        <v>-5</v>
      </c>
      <c r="I4088" s="13" t="str">
        <f t="shared" si="297"/>
        <v/>
      </c>
      <c r="J4088" s="13" t="str">
        <f t="shared" si="298"/>
        <v/>
      </c>
      <c r="K4088" s="13">
        <v>-5</v>
      </c>
      <c r="P4088" s="6"/>
    </row>
    <row r="4089" spans="1:16" hidden="1" x14ac:dyDescent="0.25">
      <c r="A4089" s="7">
        <v>40713</v>
      </c>
      <c r="B4089" s="8">
        <v>900</v>
      </c>
      <c r="C4089" s="11">
        <v>10.11</v>
      </c>
      <c r="D4089" s="12">
        <v>10.106</v>
      </c>
      <c r="E4089" s="9" t="str">
        <f t="shared" si="299"/>
        <v/>
      </c>
      <c r="F4089" s="9" t="str">
        <f t="shared" si="300"/>
        <v/>
      </c>
      <c r="G4089" s="9" t="str">
        <f t="shared" si="301"/>
        <v/>
      </c>
      <c r="H4089" s="13">
        <v>-5</v>
      </c>
      <c r="I4089" s="13" t="str">
        <f t="shared" ref="I4089:I4152" si="302">IF(A4089=A4090,"",MAX(G4089-H4089,0))</f>
        <v/>
      </c>
      <c r="J4089" s="13" t="str">
        <f t="shared" ref="J4089:J4152" si="303">IF(A4089=A4090,"",I4089*10*24)</f>
        <v/>
      </c>
      <c r="K4089" s="13">
        <v>-5</v>
      </c>
      <c r="P4089" s="5"/>
    </row>
    <row r="4090" spans="1:16" hidden="1" x14ac:dyDescent="0.25">
      <c r="A4090" s="7">
        <v>40713</v>
      </c>
      <c r="B4090" s="8">
        <v>1000</v>
      </c>
      <c r="C4090" s="11">
        <v>10.199999999999999</v>
      </c>
      <c r="D4090" s="12">
        <v>10.199999999999999</v>
      </c>
      <c r="E4090" s="9" t="str">
        <f t="shared" si="299"/>
        <v/>
      </c>
      <c r="F4090" s="9" t="str">
        <f t="shared" si="300"/>
        <v/>
      </c>
      <c r="G4090" s="9" t="str">
        <f t="shared" si="301"/>
        <v/>
      </c>
      <c r="H4090" s="13">
        <v>-5</v>
      </c>
      <c r="I4090" s="13" t="str">
        <f t="shared" si="302"/>
        <v/>
      </c>
      <c r="J4090" s="13" t="str">
        <f t="shared" si="303"/>
        <v/>
      </c>
      <c r="K4090" s="13">
        <v>-5</v>
      </c>
      <c r="P4090" s="6"/>
    </row>
    <row r="4091" spans="1:16" hidden="1" x14ac:dyDescent="0.25">
      <c r="A4091" s="7">
        <v>40713</v>
      </c>
      <c r="B4091" s="8">
        <v>1100</v>
      </c>
      <c r="C4091" s="11">
        <v>10.46</v>
      </c>
      <c r="D4091" s="12">
        <v>10.464</v>
      </c>
      <c r="E4091" s="9" t="str">
        <f t="shared" si="299"/>
        <v/>
      </c>
      <c r="F4091" s="9" t="str">
        <f t="shared" si="300"/>
        <v/>
      </c>
      <c r="G4091" s="9" t="str">
        <f t="shared" si="301"/>
        <v/>
      </c>
      <c r="H4091" s="13">
        <v>-5</v>
      </c>
      <c r="I4091" s="13" t="str">
        <f t="shared" si="302"/>
        <v/>
      </c>
      <c r="J4091" s="13" t="str">
        <f t="shared" si="303"/>
        <v/>
      </c>
      <c r="K4091" s="13">
        <v>-5</v>
      </c>
      <c r="P4091" s="5"/>
    </row>
    <row r="4092" spans="1:16" hidden="1" x14ac:dyDescent="0.25">
      <c r="A4092" s="7">
        <v>40713</v>
      </c>
      <c r="B4092" s="8">
        <v>1200</v>
      </c>
      <c r="C4092" s="11">
        <v>10.75</v>
      </c>
      <c r="D4092" s="12">
        <v>10.752000000000001</v>
      </c>
      <c r="E4092" s="9" t="str">
        <f t="shared" si="299"/>
        <v/>
      </c>
      <c r="F4092" s="9" t="str">
        <f t="shared" si="300"/>
        <v/>
      </c>
      <c r="G4092" s="9" t="str">
        <f t="shared" si="301"/>
        <v/>
      </c>
      <c r="H4092" s="13">
        <v>-5</v>
      </c>
      <c r="I4092" s="13" t="str">
        <f t="shared" si="302"/>
        <v/>
      </c>
      <c r="J4092" s="13" t="str">
        <f t="shared" si="303"/>
        <v/>
      </c>
      <c r="K4092" s="13">
        <v>-5</v>
      </c>
      <c r="P4092" s="6"/>
    </row>
    <row r="4093" spans="1:16" hidden="1" x14ac:dyDescent="0.25">
      <c r="A4093" s="7">
        <v>40713</v>
      </c>
      <c r="B4093" s="8">
        <v>1300</v>
      </c>
      <c r="C4093" s="11">
        <v>10.17</v>
      </c>
      <c r="D4093" s="12">
        <v>10.170999999999999</v>
      </c>
      <c r="E4093" s="9" t="str">
        <f t="shared" si="299"/>
        <v/>
      </c>
      <c r="F4093" s="9" t="str">
        <f t="shared" si="300"/>
        <v/>
      </c>
      <c r="G4093" s="9" t="str">
        <f t="shared" si="301"/>
        <v/>
      </c>
      <c r="H4093" s="13">
        <v>-5</v>
      </c>
      <c r="I4093" s="13" t="str">
        <f t="shared" si="302"/>
        <v/>
      </c>
      <c r="J4093" s="13" t="str">
        <f t="shared" si="303"/>
        <v/>
      </c>
      <c r="K4093" s="13">
        <v>-5</v>
      </c>
      <c r="P4093" s="5"/>
    </row>
    <row r="4094" spans="1:16" hidden="1" x14ac:dyDescent="0.25">
      <c r="A4094" s="7">
        <v>40713</v>
      </c>
      <c r="B4094" s="8">
        <v>1400</v>
      </c>
      <c r="C4094" s="11">
        <v>1.96</v>
      </c>
      <c r="D4094" s="12">
        <v>10.106</v>
      </c>
      <c r="E4094" s="9" t="str">
        <f t="shared" si="299"/>
        <v/>
      </c>
      <c r="F4094" s="9" t="str">
        <f t="shared" si="300"/>
        <v/>
      </c>
      <c r="G4094" s="9" t="str">
        <f t="shared" si="301"/>
        <v/>
      </c>
      <c r="H4094" s="13">
        <v>-5</v>
      </c>
      <c r="I4094" s="13" t="str">
        <f t="shared" si="302"/>
        <v/>
      </c>
      <c r="J4094" s="13" t="str">
        <f t="shared" si="303"/>
        <v/>
      </c>
      <c r="K4094" s="13">
        <v>-5</v>
      </c>
      <c r="P4094" s="6"/>
    </row>
    <row r="4095" spans="1:16" hidden="1" x14ac:dyDescent="0.25">
      <c r="A4095" s="7">
        <v>40713</v>
      </c>
      <c r="B4095" s="8">
        <v>1500</v>
      </c>
      <c r="C4095" s="11">
        <v>-0.02</v>
      </c>
      <c r="D4095" s="12">
        <v>10.028</v>
      </c>
      <c r="E4095" s="9" t="str">
        <f t="shared" si="299"/>
        <v/>
      </c>
      <c r="F4095" s="9" t="str">
        <f t="shared" si="300"/>
        <v/>
      </c>
      <c r="G4095" s="9" t="str">
        <f t="shared" si="301"/>
        <v/>
      </c>
      <c r="H4095" s="13">
        <v>-5</v>
      </c>
      <c r="I4095" s="13" t="str">
        <f t="shared" si="302"/>
        <v/>
      </c>
      <c r="J4095" s="13" t="str">
        <f t="shared" si="303"/>
        <v/>
      </c>
      <c r="K4095" s="13">
        <v>-5</v>
      </c>
      <c r="P4095" s="5"/>
    </row>
    <row r="4096" spans="1:16" hidden="1" x14ac:dyDescent="0.25">
      <c r="A4096" s="7">
        <v>40713</v>
      </c>
      <c r="B4096" s="8">
        <v>1600</v>
      </c>
      <c r="C4096" s="11">
        <v>-0.59</v>
      </c>
      <c r="D4096" s="12">
        <v>9.5020000000000007</v>
      </c>
      <c r="E4096" s="9" t="str">
        <f t="shared" si="299"/>
        <v/>
      </c>
      <c r="F4096" s="9" t="str">
        <f t="shared" si="300"/>
        <v/>
      </c>
      <c r="G4096" s="9" t="str">
        <f t="shared" si="301"/>
        <v/>
      </c>
      <c r="H4096" s="13">
        <v>-5</v>
      </c>
      <c r="I4096" s="13" t="str">
        <f t="shared" si="302"/>
        <v/>
      </c>
      <c r="J4096" s="13" t="str">
        <f t="shared" si="303"/>
        <v/>
      </c>
      <c r="K4096" s="13">
        <v>-5</v>
      </c>
      <c r="P4096" s="6"/>
    </row>
    <row r="4097" spans="1:16" hidden="1" x14ac:dyDescent="0.25">
      <c r="A4097" s="7">
        <v>40713</v>
      </c>
      <c r="B4097" s="8">
        <v>1700</v>
      </c>
      <c r="C4097" s="11">
        <v>3.6</v>
      </c>
      <c r="D4097" s="12">
        <v>9.4949999999999992</v>
      </c>
      <c r="E4097" s="9" t="str">
        <f t="shared" si="299"/>
        <v/>
      </c>
      <c r="F4097" s="9" t="str">
        <f t="shared" si="300"/>
        <v/>
      </c>
      <c r="G4097" s="9" t="str">
        <f t="shared" si="301"/>
        <v/>
      </c>
      <c r="H4097" s="13">
        <v>-5</v>
      </c>
      <c r="I4097" s="13" t="str">
        <f t="shared" si="302"/>
        <v/>
      </c>
      <c r="J4097" s="13" t="str">
        <f t="shared" si="303"/>
        <v/>
      </c>
      <c r="K4097" s="13">
        <v>-5</v>
      </c>
      <c r="P4097" s="5"/>
    </row>
    <row r="4098" spans="1:16" hidden="1" x14ac:dyDescent="0.25">
      <c r="A4098" s="7">
        <v>40713</v>
      </c>
      <c r="B4098" s="8">
        <v>1800</v>
      </c>
      <c r="C4098" s="11">
        <v>10.33</v>
      </c>
      <c r="D4098" s="12">
        <v>10.324999999999999</v>
      </c>
      <c r="E4098" s="9" t="str">
        <f t="shared" si="299"/>
        <v/>
      </c>
      <c r="F4098" s="9" t="str">
        <f t="shared" si="300"/>
        <v/>
      </c>
      <c r="G4098" s="9" t="str">
        <f t="shared" si="301"/>
        <v/>
      </c>
      <c r="H4098" s="13">
        <v>-5</v>
      </c>
      <c r="I4098" s="13" t="str">
        <f t="shared" si="302"/>
        <v/>
      </c>
      <c r="J4098" s="13" t="str">
        <f t="shared" si="303"/>
        <v/>
      </c>
      <c r="K4098" s="13">
        <v>-5</v>
      </c>
      <c r="P4098" s="6"/>
    </row>
    <row r="4099" spans="1:16" hidden="1" x14ac:dyDescent="0.25">
      <c r="A4099" s="7">
        <v>40713</v>
      </c>
      <c r="B4099" s="8">
        <v>1900</v>
      </c>
      <c r="C4099" s="11">
        <v>21.49</v>
      </c>
      <c r="D4099" s="12">
        <v>21.492999999999999</v>
      </c>
      <c r="E4099" s="9" t="str">
        <f t="shared" si="299"/>
        <v/>
      </c>
      <c r="F4099" s="9" t="str">
        <f t="shared" si="300"/>
        <v/>
      </c>
      <c r="G4099" s="9" t="str">
        <f t="shared" si="301"/>
        <v/>
      </c>
      <c r="H4099" s="13">
        <v>-5</v>
      </c>
      <c r="I4099" s="13" t="str">
        <f t="shared" si="302"/>
        <v/>
      </c>
      <c r="J4099" s="13" t="str">
        <f t="shared" si="303"/>
        <v/>
      </c>
      <c r="K4099" s="13">
        <v>-5</v>
      </c>
      <c r="P4099" s="5"/>
    </row>
    <row r="4100" spans="1:16" hidden="1" x14ac:dyDescent="0.25">
      <c r="A4100" s="7">
        <v>40713</v>
      </c>
      <c r="B4100" s="8">
        <v>2000</v>
      </c>
      <c r="C4100" s="11">
        <v>25.33</v>
      </c>
      <c r="D4100" s="12">
        <v>25.33</v>
      </c>
      <c r="E4100" s="9" t="str">
        <f t="shared" si="299"/>
        <v/>
      </c>
      <c r="F4100" s="9" t="str">
        <f t="shared" si="300"/>
        <v/>
      </c>
      <c r="G4100" s="9" t="str">
        <f t="shared" si="301"/>
        <v/>
      </c>
      <c r="H4100" s="13">
        <v>-5</v>
      </c>
      <c r="I4100" s="13" t="str">
        <f t="shared" si="302"/>
        <v/>
      </c>
      <c r="J4100" s="13" t="str">
        <f t="shared" si="303"/>
        <v/>
      </c>
      <c r="K4100" s="13">
        <v>-5</v>
      </c>
      <c r="P4100" s="6"/>
    </row>
    <row r="4101" spans="1:16" hidden="1" x14ac:dyDescent="0.25">
      <c r="A4101" s="7">
        <v>40713</v>
      </c>
      <c r="B4101" s="8">
        <v>2100</v>
      </c>
      <c r="C4101" s="11">
        <v>40.630000000000003</v>
      </c>
      <c r="D4101" s="12">
        <v>40.630000000000003</v>
      </c>
      <c r="E4101" s="9" t="str">
        <f t="shared" si="299"/>
        <v/>
      </c>
      <c r="F4101" s="9" t="str">
        <f t="shared" si="300"/>
        <v/>
      </c>
      <c r="G4101" s="9" t="str">
        <f t="shared" si="301"/>
        <v/>
      </c>
      <c r="H4101" s="13">
        <v>-5</v>
      </c>
      <c r="I4101" s="13" t="str">
        <f t="shared" si="302"/>
        <v/>
      </c>
      <c r="J4101" s="13" t="str">
        <f t="shared" si="303"/>
        <v/>
      </c>
      <c r="K4101" s="13">
        <v>-5</v>
      </c>
      <c r="P4101" s="5"/>
    </row>
    <row r="4102" spans="1:16" hidden="1" x14ac:dyDescent="0.25">
      <c r="A4102" s="7">
        <v>40713</v>
      </c>
      <c r="B4102" s="8">
        <v>2200</v>
      </c>
      <c r="C4102" s="11">
        <v>46.31</v>
      </c>
      <c r="D4102" s="12">
        <v>46.307000000000002</v>
      </c>
      <c r="E4102" s="9" t="str">
        <f t="shared" si="299"/>
        <v/>
      </c>
      <c r="F4102" s="9" t="str">
        <f t="shared" si="300"/>
        <v/>
      </c>
      <c r="G4102" s="9" t="str">
        <f t="shared" si="301"/>
        <v/>
      </c>
      <c r="H4102" s="13">
        <v>-5</v>
      </c>
      <c r="I4102" s="13" t="str">
        <f t="shared" si="302"/>
        <v/>
      </c>
      <c r="J4102" s="13" t="str">
        <f t="shared" si="303"/>
        <v/>
      </c>
      <c r="K4102" s="13">
        <v>-5</v>
      </c>
      <c r="P4102" s="6"/>
    </row>
    <row r="4103" spans="1:16" hidden="1" x14ac:dyDescent="0.25">
      <c r="A4103" s="7">
        <v>40713</v>
      </c>
      <c r="B4103" s="8">
        <v>2300</v>
      </c>
      <c r="C4103" s="11">
        <v>39.06</v>
      </c>
      <c r="D4103" s="12">
        <v>39.057000000000002</v>
      </c>
      <c r="E4103" s="9">
        <f t="shared" si="299"/>
        <v>13.629166666666668</v>
      </c>
      <c r="F4103" s="9">
        <f t="shared" si="300"/>
        <v>14.878916666666667</v>
      </c>
      <c r="G4103" s="9">
        <f t="shared" si="301"/>
        <v>-1.2497499999999988</v>
      </c>
      <c r="H4103" s="13">
        <v>-5</v>
      </c>
      <c r="I4103" s="13">
        <f t="shared" si="302"/>
        <v>3.7502500000000012</v>
      </c>
      <c r="J4103" s="13">
        <f t="shared" si="303"/>
        <v>900.06000000000029</v>
      </c>
      <c r="K4103" s="13">
        <v>-5</v>
      </c>
      <c r="P4103" s="5"/>
    </row>
    <row r="4104" spans="1:16" hidden="1" x14ac:dyDescent="0.25">
      <c r="A4104" s="7">
        <v>40714</v>
      </c>
      <c r="B4104" s="8">
        <v>0</v>
      </c>
      <c r="C4104" s="11">
        <v>10.19</v>
      </c>
      <c r="D4104" s="12">
        <v>10.185</v>
      </c>
      <c r="E4104" s="9" t="str">
        <f t="shared" si="299"/>
        <v/>
      </c>
      <c r="F4104" s="9" t="str">
        <f t="shared" si="300"/>
        <v/>
      </c>
      <c r="G4104" s="9" t="str">
        <f t="shared" si="301"/>
        <v/>
      </c>
      <c r="H4104" s="13">
        <v>-5</v>
      </c>
      <c r="I4104" s="13" t="str">
        <f t="shared" si="302"/>
        <v/>
      </c>
      <c r="J4104" s="13" t="str">
        <f t="shared" si="303"/>
        <v/>
      </c>
      <c r="K4104" s="13">
        <v>-5</v>
      </c>
      <c r="P4104" s="6"/>
    </row>
    <row r="4105" spans="1:16" hidden="1" x14ac:dyDescent="0.25">
      <c r="A4105" s="7">
        <v>40714</v>
      </c>
      <c r="B4105" s="8">
        <v>100</v>
      </c>
      <c r="C4105" s="11">
        <v>9.5</v>
      </c>
      <c r="D4105" s="12">
        <v>9.4969999999999999</v>
      </c>
      <c r="E4105" s="9" t="str">
        <f t="shared" si="299"/>
        <v/>
      </c>
      <c r="F4105" s="9" t="str">
        <f t="shared" si="300"/>
        <v/>
      </c>
      <c r="G4105" s="9" t="str">
        <f t="shared" si="301"/>
        <v/>
      </c>
      <c r="H4105" s="13">
        <v>-5</v>
      </c>
      <c r="I4105" s="13" t="str">
        <f t="shared" si="302"/>
        <v/>
      </c>
      <c r="J4105" s="13" t="str">
        <f t="shared" si="303"/>
        <v/>
      </c>
      <c r="K4105" s="13">
        <v>-5</v>
      </c>
      <c r="P4105" s="5"/>
    </row>
    <row r="4106" spans="1:16" hidden="1" x14ac:dyDescent="0.25">
      <c r="A4106" s="7">
        <v>40714</v>
      </c>
      <c r="B4106" s="8">
        <v>200</v>
      </c>
      <c r="C4106" s="11">
        <v>6.52</v>
      </c>
      <c r="D4106" s="12">
        <v>6.5190000000000001</v>
      </c>
      <c r="E4106" s="9" t="str">
        <f t="shared" si="299"/>
        <v/>
      </c>
      <c r="F4106" s="9" t="str">
        <f t="shared" si="300"/>
        <v/>
      </c>
      <c r="G4106" s="9" t="str">
        <f t="shared" si="301"/>
        <v/>
      </c>
      <c r="H4106" s="13">
        <v>-5</v>
      </c>
      <c r="I4106" s="13" t="str">
        <f t="shared" si="302"/>
        <v/>
      </c>
      <c r="J4106" s="13" t="str">
        <f t="shared" si="303"/>
        <v/>
      </c>
      <c r="K4106" s="13">
        <v>-5</v>
      </c>
      <c r="P4106" s="6"/>
    </row>
    <row r="4107" spans="1:16" hidden="1" x14ac:dyDescent="0.25">
      <c r="A4107" s="7">
        <v>40714</v>
      </c>
      <c r="B4107" s="8">
        <v>300</v>
      </c>
      <c r="C4107" s="11">
        <v>3.59</v>
      </c>
      <c r="D4107" s="12">
        <v>3.5910000000000002</v>
      </c>
      <c r="E4107" s="9" t="str">
        <f t="shared" si="299"/>
        <v/>
      </c>
      <c r="F4107" s="9" t="str">
        <f t="shared" si="300"/>
        <v/>
      </c>
      <c r="G4107" s="9" t="str">
        <f t="shared" si="301"/>
        <v/>
      </c>
      <c r="H4107" s="13">
        <v>-5</v>
      </c>
      <c r="I4107" s="13" t="str">
        <f t="shared" si="302"/>
        <v/>
      </c>
      <c r="J4107" s="13" t="str">
        <f t="shared" si="303"/>
        <v/>
      </c>
      <c r="K4107" s="13">
        <v>-5</v>
      </c>
      <c r="P4107" s="5"/>
    </row>
    <row r="4108" spans="1:16" hidden="1" x14ac:dyDescent="0.25">
      <c r="A4108" s="7">
        <v>40714</v>
      </c>
      <c r="B4108" s="8">
        <v>400</v>
      </c>
      <c r="C4108" s="11">
        <v>5.25</v>
      </c>
      <c r="D4108" s="12">
        <v>5.2489999999999997</v>
      </c>
      <c r="E4108" s="9" t="str">
        <f t="shared" si="299"/>
        <v/>
      </c>
      <c r="F4108" s="9" t="str">
        <f t="shared" si="300"/>
        <v/>
      </c>
      <c r="G4108" s="9" t="str">
        <f t="shared" si="301"/>
        <v/>
      </c>
      <c r="H4108" s="13">
        <v>-5</v>
      </c>
      <c r="I4108" s="13" t="str">
        <f t="shared" si="302"/>
        <v/>
      </c>
      <c r="J4108" s="13" t="str">
        <f t="shared" si="303"/>
        <v/>
      </c>
      <c r="K4108" s="13">
        <v>-5</v>
      </c>
      <c r="P4108" s="6"/>
    </row>
    <row r="4109" spans="1:16" hidden="1" x14ac:dyDescent="0.25">
      <c r="A4109" s="7">
        <v>40714</v>
      </c>
      <c r="B4109" s="8">
        <v>500</v>
      </c>
      <c r="C4109" s="11">
        <v>10.14</v>
      </c>
      <c r="D4109" s="12">
        <v>10.144</v>
      </c>
      <c r="E4109" s="9" t="str">
        <f t="shared" si="299"/>
        <v/>
      </c>
      <c r="F4109" s="9" t="str">
        <f t="shared" si="300"/>
        <v/>
      </c>
      <c r="G4109" s="9" t="str">
        <f t="shared" si="301"/>
        <v/>
      </c>
      <c r="H4109" s="13">
        <v>-5</v>
      </c>
      <c r="I4109" s="13" t="str">
        <f t="shared" si="302"/>
        <v/>
      </c>
      <c r="J4109" s="13" t="str">
        <f t="shared" si="303"/>
        <v/>
      </c>
      <c r="K4109" s="13">
        <v>-5</v>
      </c>
      <c r="P4109" s="5"/>
    </row>
    <row r="4110" spans="1:16" hidden="1" x14ac:dyDescent="0.25">
      <c r="A4110" s="7">
        <v>40714</v>
      </c>
      <c r="B4110" s="8">
        <v>600</v>
      </c>
      <c r="C4110" s="11">
        <v>47.33</v>
      </c>
      <c r="D4110" s="12">
        <v>47.328000000000003</v>
      </c>
      <c r="E4110" s="9" t="str">
        <f t="shared" si="299"/>
        <v/>
      </c>
      <c r="F4110" s="9" t="str">
        <f t="shared" si="300"/>
        <v/>
      </c>
      <c r="G4110" s="9" t="str">
        <f t="shared" si="301"/>
        <v/>
      </c>
      <c r="H4110" s="13">
        <v>-5</v>
      </c>
      <c r="I4110" s="13" t="str">
        <f t="shared" si="302"/>
        <v/>
      </c>
      <c r="J4110" s="13" t="str">
        <f t="shared" si="303"/>
        <v/>
      </c>
      <c r="K4110" s="13">
        <v>-5</v>
      </c>
      <c r="P4110" s="6"/>
    </row>
    <row r="4111" spans="1:16" hidden="1" x14ac:dyDescent="0.25">
      <c r="A4111" s="7">
        <v>40714</v>
      </c>
      <c r="B4111" s="8">
        <v>700</v>
      </c>
      <c r="C4111" s="11">
        <v>54.01</v>
      </c>
      <c r="D4111" s="12">
        <v>54.008000000000003</v>
      </c>
      <c r="E4111" s="9" t="str">
        <f t="shared" si="299"/>
        <v/>
      </c>
      <c r="F4111" s="9" t="str">
        <f t="shared" si="300"/>
        <v/>
      </c>
      <c r="G4111" s="9" t="str">
        <f t="shared" si="301"/>
        <v/>
      </c>
      <c r="H4111" s="13">
        <v>-5</v>
      </c>
      <c r="I4111" s="13" t="str">
        <f t="shared" si="302"/>
        <v/>
      </c>
      <c r="J4111" s="13" t="str">
        <f t="shared" si="303"/>
        <v/>
      </c>
      <c r="K4111" s="13">
        <v>-5</v>
      </c>
      <c r="P4111" s="5"/>
    </row>
    <row r="4112" spans="1:16" hidden="1" x14ac:dyDescent="0.25">
      <c r="A4112" s="7">
        <v>40714</v>
      </c>
      <c r="B4112" s="8">
        <v>800</v>
      </c>
      <c r="C4112" s="11">
        <v>57.8</v>
      </c>
      <c r="D4112" s="12">
        <v>57.798000000000002</v>
      </c>
      <c r="E4112" s="9" t="str">
        <f t="shared" si="299"/>
        <v/>
      </c>
      <c r="F4112" s="9" t="str">
        <f t="shared" si="300"/>
        <v/>
      </c>
      <c r="G4112" s="9" t="str">
        <f t="shared" si="301"/>
        <v/>
      </c>
      <c r="H4112" s="13">
        <v>-5</v>
      </c>
      <c r="I4112" s="13" t="str">
        <f t="shared" si="302"/>
        <v/>
      </c>
      <c r="J4112" s="13" t="str">
        <f t="shared" si="303"/>
        <v/>
      </c>
      <c r="K4112" s="13">
        <v>-5</v>
      </c>
      <c r="P4112" s="6"/>
    </row>
    <row r="4113" spans="1:16" hidden="1" x14ac:dyDescent="0.25">
      <c r="A4113" s="7">
        <v>40714</v>
      </c>
      <c r="B4113" s="8">
        <v>900</v>
      </c>
      <c r="C4113" s="11">
        <v>56.19</v>
      </c>
      <c r="D4113" s="12">
        <v>56.189</v>
      </c>
      <c r="E4113" s="9" t="str">
        <f t="shared" si="299"/>
        <v/>
      </c>
      <c r="F4113" s="9" t="str">
        <f t="shared" si="300"/>
        <v/>
      </c>
      <c r="G4113" s="9" t="str">
        <f t="shared" si="301"/>
        <v/>
      </c>
      <c r="H4113" s="13">
        <v>-5</v>
      </c>
      <c r="I4113" s="13" t="str">
        <f t="shared" si="302"/>
        <v/>
      </c>
      <c r="J4113" s="13" t="str">
        <f t="shared" si="303"/>
        <v/>
      </c>
      <c r="K4113" s="13">
        <v>-5</v>
      </c>
      <c r="P4113" s="5"/>
    </row>
    <row r="4114" spans="1:16" hidden="1" x14ac:dyDescent="0.25">
      <c r="A4114" s="7">
        <v>40714</v>
      </c>
      <c r="B4114" s="8">
        <v>1000</v>
      </c>
      <c r="C4114" s="11">
        <v>60</v>
      </c>
      <c r="D4114" s="12">
        <v>60.003</v>
      </c>
      <c r="E4114" s="9" t="str">
        <f t="shared" si="299"/>
        <v/>
      </c>
      <c r="F4114" s="9" t="str">
        <f t="shared" si="300"/>
        <v/>
      </c>
      <c r="G4114" s="9" t="str">
        <f t="shared" si="301"/>
        <v/>
      </c>
      <c r="H4114" s="13">
        <v>-5</v>
      </c>
      <c r="I4114" s="13" t="str">
        <f t="shared" si="302"/>
        <v/>
      </c>
      <c r="J4114" s="13" t="str">
        <f t="shared" si="303"/>
        <v/>
      </c>
      <c r="K4114" s="13">
        <v>-5</v>
      </c>
      <c r="P4114" s="6"/>
    </row>
    <row r="4115" spans="1:16" hidden="1" x14ac:dyDescent="0.25">
      <c r="A4115" s="7">
        <v>40714</v>
      </c>
      <c r="B4115" s="8">
        <v>1100</v>
      </c>
      <c r="C4115" s="11">
        <v>64.63</v>
      </c>
      <c r="D4115" s="12">
        <v>64.63</v>
      </c>
      <c r="E4115" s="9" t="str">
        <f t="shared" si="299"/>
        <v/>
      </c>
      <c r="F4115" s="9" t="str">
        <f t="shared" si="300"/>
        <v/>
      </c>
      <c r="G4115" s="9" t="str">
        <f t="shared" si="301"/>
        <v/>
      </c>
      <c r="H4115" s="13">
        <v>-5</v>
      </c>
      <c r="I4115" s="13" t="str">
        <f t="shared" si="302"/>
        <v/>
      </c>
      <c r="J4115" s="13" t="str">
        <f t="shared" si="303"/>
        <v/>
      </c>
      <c r="K4115" s="13">
        <v>-5</v>
      </c>
      <c r="P4115" s="5"/>
    </row>
    <row r="4116" spans="1:16" hidden="1" x14ac:dyDescent="0.25">
      <c r="A4116" s="7">
        <v>40714</v>
      </c>
      <c r="B4116" s="8">
        <v>1200</v>
      </c>
      <c r="C4116" s="11">
        <v>65.27</v>
      </c>
      <c r="D4116" s="12">
        <v>65.272999999999996</v>
      </c>
      <c r="E4116" s="9" t="str">
        <f t="shared" si="299"/>
        <v/>
      </c>
      <c r="F4116" s="9" t="str">
        <f t="shared" si="300"/>
        <v/>
      </c>
      <c r="G4116" s="9" t="str">
        <f t="shared" si="301"/>
        <v/>
      </c>
      <c r="H4116" s="13">
        <v>-5</v>
      </c>
      <c r="I4116" s="13" t="str">
        <f t="shared" si="302"/>
        <v/>
      </c>
      <c r="J4116" s="13" t="str">
        <f t="shared" si="303"/>
        <v/>
      </c>
      <c r="K4116" s="13">
        <v>-5</v>
      </c>
      <c r="P4116" s="6"/>
    </row>
    <row r="4117" spans="1:16" hidden="1" x14ac:dyDescent="0.25">
      <c r="A4117" s="7">
        <v>40714</v>
      </c>
      <c r="B4117" s="8">
        <v>1300</v>
      </c>
      <c r="C4117" s="11">
        <v>64.66</v>
      </c>
      <c r="D4117" s="12">
        <v>64.665000000000006</v>
      </c>
      <c r="E4117" s="9" t="str">
        <f t="shared" si="299"/>
        <v/>
      </c>
      <c r="F4117" s="9" t="str">
        <f t="shared" si="300"/>
        <v/>
      </c>
      <c r="G4117" s="9" t="str">
        <f t="shared" si="301"/>
        <v/>
      </c>
      <c r="H4117" s="13">
        <v>-5</v>
      </c>
      <c r="I4117" s="13" t="str">
        <f t="shared" si="302"/>
        <v/>
      </c>
      <c r="J4117" s="13" t="str">
        <f t="shared" si="303"/>
        <v/>
      </c>
      <c r="K4117" s="13">
        <v>-5</v>
      </c>
      <c r="P4117" s="5"/>
    </row>
    <row r="4118" spans="1:16" hidden="1" x14ac:dyDescent="0.25">
      <c r="A4118" s="7">
        <v>40714</v>
      </c>
      <c r="B4118" s="8">
        <v>1400</v>
      </c>
      <c r="C4118" s="11">
        <v>65.05</v>
      </c>
      <c r="D4118" s="12">
        <v>65.048000000000002</v>
      </c>
      <c r="E4118" s="9" t="str">
        <f t="shared" si="299"/>
        <v/>
      </c>
      <c r="F4118" s="9" t="str">
        <f t="shared" si="300"/>
        <v/>
      </c>
      <c r="G4118" s="9" t="str">
        <f t="shared" si="301"/>
        <v/>
      </c>
      <c r="H4118" s="13">
        <v>-5</v>
      </c>
      <c r="I4118" s="13" t="str">
        <f t="shared" si="302"/>
        <v/>
      </c>
      <c r="J4118" s="13" t="str">
        <f t="shared" si="303"/>
        <v/>
      </c>
      <c r="K4118" s="13">
        <v>-5</v>
      </c>
      <c r="P4118" s="6"/>
    </row>
    <row r="4119" spans="1:16" hidden="1" x14ac:dyDescent="0.25">
      <c r="A4119" s="7">
        <v>40714</v>
      </c>
      <c r="B4119" s="8">
        <v>1500</v>
      </c>
      <c r="C4119" s="11">
        <v>61.32</v>
      </c>
      <c r="D4119" s="12">
        <v>61.323999999999998</v>
      </c>
      <c r="E4119" s="9" t="str">
        <f t="shared" si="299"/>
        <v/>
      </c>
      <c r="F4119" s="9" t="str">
        <f t="shared" si="300"/>
        <v/>
      </c>
      <c r="G4119" s="9" t="str">
        <f t="shared" si="301"/>
        <v/>
      </c>
      <c r="H4119" s="13">
        <v>-5</v>
      </c>
      <c r="I4119" s="13" t="str">
        <f t="shared" si="302"/>
        <v/>
      </c>
      <c r="J4119" s="13" t="str">
        <f t="shared" si="303"/>
        <v/>
      </c>
      <c r="K4119" s="13">
        <v>-5</v>
      </c>
      <c r="P4119" s="5"/>
    </row>
    <row r="4120" spans="1:16" hidden="1" x14ac:dyDescent="0.25">
      <c r="A4120" s="7">
        <v>40714</v>
      </c>
      <c r="B4120" s="8">
        <v>1600</v>
      </c>
      <c r="C4120" s="11">
        <v>59.29</v>
      </c>
      <c r="D4120" s="12">
        <v>59.284999999999997</v>
      </c>
      <c r="E4120" s="9" t="str">
        <f t="shared" si="299"/>
        <v/>
      </c>
      <c r="F4120" s="9" t="str">
        <f t="shared" si="300"/>
        <v/>
      </c>
      <c r="G4120" s="9" t="str">
        <f t="shared" si="301"/>
        <v/>
      </c>
      <c r="H4120" s="13">
        <v>-5</v>
      </c>
      <c r="I4120" s="13" t="str">
        <f t="shared" si="302"/>
        <v/>
      </c>
      <c r="J4120" s="13" t="str">
        <f t="shared" si="303"/>
        <v/>
      </c>
      <c r="K4120" s="13">
        <v>-5</v>
      </c>
      <c r="P4120" s="6"/>
    </row>
    <row r="4121" spans="1:16" hidden="1" x14ac:dyDescent="0.25">
      <c r="A4121" s="7">
        <v>40714</v>
      </c>
      <c r="B4121" s="8">
        <v>1700</v>
      </c>
      <c r="C4121" s="11">
        <v>61.23</v>
      </c>
      <c r="D4121" s="12">
        <v>61.228000000000002</v>
      </c>
      <c r="E4121" s="9" t="str">
        <f t="shared" si="299"/>
        <v/>
      </c>
      <c r="F4121" s="9" t="str">
        <f t="shared" si="300"/>
        <v/>
      </c>
      <c r="G4121" s="9" t="str">
        <f t="shared" si="301"/>
        <v/>
      </c>
      <c r="H4121" s="13">
        <v>-5</v>
      </c>
      <c r="I4121" s="13" t="str">
        <f t="shared" si="302"/>
        <v/>
      </c>
      <c r="J4121" s="13" t="str">
        <f t="shared" si="303"/>
        <v/>
      </c>
      <c r="K4121" s="13">
        <v>-5</v>
      </c>
      <c r="P4121" s="5"/>
    </row>
    <row r="4122" spans="1:16" hidden="1" x14ac:dyDescent="0.25">
      <c r="A4122" s="7">
        <v>40714</v>
      </c>
      <c r="B4122" s="8">
        <v>1800</v>
      </c>
      <c r="C4122" s="11">
        <v>63.84</v>
      </c>
      <c r="D4122" s="12">
        <v>63.835000000000001</v>
      </c>
      <c r="E4122" s="9" t="str">
        <f t="shared" si="299"/>
        <v/>
      </c>
      <c r="F4122" s="9" t="str">
        <f t="shared" si="300"/>
        <v/>
      </c>
      <c r="G4122" s="9" t="str">
        <f t="shared" si="301"/>
        <v/>
      </c>
      <c r="H4122" s="13">
        <v>-5</v>
      </c>
      <c r="I4122" s="13" t="str">
        <f t="shared" si="302"/>
        <v/>
      </c>
      <c r="J4122" s="13" t="str">
        <f t="shared" si="303"/>
        <v/>
      </c>
      <c r="K4122" s="13">
        <v>-5</v>
      </c>
      <c r="P4122" s="6"/>
    </row>
    <row r="4123" spans="1:16" hidden="1" x14ac:dyDescent="0.25">
      <c r="A4123" s="7">
        <v>40714</v>
      </c>
      <c r="B4123" s="8">
        <v>1900</v>
      </c>
      <c r="C4123" s="11">
        <v>60.73</v>
      </c>
      <c r="D4123" s="12">
        <v>60.731999999999999</v>
      </c>
      <c r="E4123" s="9" t="str">
        <f t="shared" si="299"/>
        <v/>
      </c>
      <c r="F4123" s="9" t="str">
        <f t="shared" si="300"/>
        <v/>
      </c>
      <c r="G4123" s="9" t="str">
        <f t="shared" si="301"/>
        <v/>
      </c>
      <c r="H4123" s="13">
        <v>-5</v>
      </c>
      <c r="I4123" s="13" t="str">
        <f t="shared" si="302"/>
        <v/>
      </c>
      <c r="J4123" s="13" t="str">
        <f t="shared" si="303"/>
        <v/>
      </c>
      <c r="K4123" s="13">
        <v>-5</v>
      </c>
      <c r="P4123" s="5"/>
    </row>
    <row r="4124" spans="1:16" hidden="1" x14ac:dyDescent="0.25">
      <c r="A4124" s="7">
        <v>40714</v>
      </c>
      <c r="B4124" s="8">
        <v>2000</v>
      </c>
      <c r="C4124" s="11">
        <v>55</v>
      </c>
      <c r="D4124" s="12">
        <v>53.023000000000003</v>
      </c>
      <c r="E4124" s="9" t="str">
        <f t="shared" si="299"/>
        <v/>
      </c>
      <c r="F4124" s="9" t="str">
        <f t="shared" si="300"/>
        <v/>
      </c>
      <c r="G4124" s="9" t="str">
        <f t="shared" si="301"/>
        <v/>
      </c>
      <c r="H4124" s="13">
        <v>-5</v>
      </c>
      <c r="I4124" s="13" t="str">
        <f t="shared" si="302"/>
        <v/>
      </c>
      <c r="J4124" s="13" t="str">
        <f t="shared" si="303"/>
        <v/>
      </c>
      <c r="K4124" s="13">
        <v>-5</v>
      </c>
      <c r="P4124" s="6"/>
    </row>
    <row r="4125" spans="1:16" hidden="1" x14ac:dyDescent="0.25">
      <c r="A4125" s="7">
        <v>40714</v>
      </c>
      <c r="B4125" s="8">
        <v>2100</v>
      </c>
      <c r="C4125" s="11">
        <v>51.67</v>
      </c>
      <c r="D4125" s="12">
        <v>41.088999999999999</v>
      </c>
      <c r="E4125" s="9" t="str">
        <f t="shared" si="299"/>
        <v/>
      </c>
      <c r="F4125" s="9" t="str">
        <f t="shared" si="300"/>
        <v/>
      </c>
      <c r="G4125" s="9" t="str">
        <f t="shared" si="301"/>
        <v/>
      </c>
      <c r="H4125" s="13">
        <v>-5</v>
      </c>
      <c r="I4125" s="13" t="str">
        <f t="shared" si="302"/>
        <v/>
      </c>
      <c r="J4125" s="13" t="str">
        <f t="shared" si="303"/>
        <v/>
      </c>
      <c r="K4125" s="13">
        <v>-5</v>
      </c>
      <c r="P4125" s="5"/>
    </row>
    <row r="4126" spans="1:16" hidden="1" x14ac:dyDescent="0.25">
      <c r="A4126" s="7">
        <v>40714</v>
      </c>
      <c r="B4126" s="8">
        <v>2200</v>
      </c>
      <c r="C4126" s="11">
        <v>53.56</v>
      </c>
      <c r="D4126" s="12">
        <v>53.557000000000002</v>
      </c>
      <c r="E4126" s="9" t="str">
        <f t="shared" si="299"/>
        <v/>
      </c>
      <c r="F4126" s="9" t="str">
        <f t="shared" si="300"/>
        <v/>
      </c>
      <c r="G4126" s="9" t="str">
        <f t="shared" si="301"/>
        <v/>
      </c>
      <c r="H4126" s="13">
        <v>-5</v>
      </c>
      <c r="I4126" s="13" t="str">
        <f t="shared" si="302"/>
        <v/>
      </c>
      <c r="J4126" s="13" t="str">
        <f t="shared" si="303"/>
        <v/>
      </c>
      <c r="K4126" s="13">
        <v>-5</v>
      </c>
      <c r="P4126" s="6"/>
    </row>
    <row r="4127" spans="1:16" hidden="1" x14ac:dyDescent="0.25">
      <c r="A4127" s="7">
        <v>40714</v>
      </c>
      <c r="B4127" s="8">
        <v>2300</v>
      </c>
      <c r="C4127" s="11">
        <v>49.25</v>
      </c>
      <c r="D4127" s="12">
        <v>49.253999999999998</v>
      </c>
      <c r="E4127" s="9">
        <f t="shared" si="299"/>
        <v>45.667499999999997</v>
      </c>
      <c r="F4127" s="9">
        <f t="shared" si="300"/>
        <v>45.143916666666655</v>
      </c>
      <c r="G4127" s="9">
        <f t="shared" si="301"/>
        <v>0.52358333333334173</v>
      </c>
      <c r="H4127" s="13">
        <v>-5</v>
      </c>
      <c r="I4127" s="13">
        <f t="shared" si="302"/>
        <v>5.5235833333333417</v>
      </c>
      <c r="J4127" s="13">
        <f t="shared" si="303"/>
        <v>1325.6600000000021</v>
      </c>
      <c r="K4127" s="13">
        <v>-5</v>
      </c>
      <c r="P4127" s="5"/>
    </row>
    <row r="4128" spans="1:16" hidden="1" x14ac:dyDescent="0.25">
      <c r="A4128" s="7">
        <v>40715</v>
      </c>
      <c r="B4128" s="8">
        <v>0</v>
      </c>
      <c r="C4128" s="11">
        <v>48.39</v>
      </c>
      <c r="D4128" s="12">
        <v>48.390999999999998</v>
      </c>
      <c r="E4128" s="9" t="str">
        <f t="shared" si="299"/>
        <v/>
      </c>
      <c r="F4128" s="9" t="str">
        <f t="shared" si="300"/>
        <v/>
      </c>
      <c r="G4128" s="9" t="str">
        <f t="shared" si="301"/>
        <v/>
      </c>
      <c r="H4128" s="13">
        <v>-5</v>
      </c>
      <c r="I4128" s="13" t="str">
        <f t="shared" si="302"/>
        <v/>
      </c>
      <c r="J4128" s="13" t="str">
        <f t="shared" si="303"/>
        <v/>
      </c>
      <c r="K4128" s="13">
        <v>-5</v>
      </c>
      <c r="P4128" s="6"/>
    </row>
    <row r="4129" spans="1:16" hidden="1" x14ac:dyDescent="0.25">
      <c r="A4129" s="7">
        <v>40715</v>
      </c>
      <c r="B4129" s="8">
        <v>100</v>
      </c>
      <c r="C4129" s="11">
        <v>45.46</v>
      </c>
      <c r="D4129" s="12">
        <v>45.462000000000003</v>
      </c>
      <c r="E4129" s="9" t="str">
        <f t="shared" si="299"/>
        <v/>
      </c>
      <c r="F4129" s="9" t="str">
        <f t="shared" si="300"/>
        <v/>
      </c>
      <c r="G4129" s="9" t="str">
        <f t="shared" si="301"/>
        <v/>
      </c>
      <c r="H4129" s="13">
        <v>-5</v>
      </c>
      <c r="I4129" s="13" t="str">
        <f t="shared" si="302"/>
        <v/>
      </c>
      <c r="J4129" s="13" t="str">
        <f t="shared" si="303"/>
        <v/>
      </c>
      <c r="K4129" s="13">
        <v>-5</v>
      </c>
      <c r="P4129" s="5"/>
    </row>
    <row r="4130" spans="1:16" hidden="1" x14ac:dyDescent="0.25">
      <c r="A4130" s="7">
        <v>40715</v>
      </c>
      <c r="B4130" s="8">
        <v>200</v>
      </c>
      <c r="C4130" s="11">
        <v>42.43</v>
      </c>
      <c r="D4130" s="12">
        <v>34.488</v>
      </c>
      <c r="E4130" s="9" t="str">
        <f t="shared" si="299"/>
        <v/>
      </c>
      <c r="F4130" s="9" t="str">
        <f t="shared" si="300"/>
        <v/>
      </c>
      <c r="G4130" s="9" t="str">
        <f t="shared" si="301"/>
        <v/>
      </c>
      <c r="H4130" s="13">
        <v>-5</v>
      </c>
      <c r="I4130" s="13" t="str">
        <f t="shared" si="302"/>
        <v/>
      </c>
      <c r="J4130" s="13" t="str">
        <f t="shared" si="303"/>
        <v/>
      </c>
      <c r="K4130" s="13">
        <v>-5</v>
      </c>
      <c r="P4130" s="6"/>
    </row>
    <row r="4131" spans="1:16" hidden="1" x14ac:dyDescent="0.25">
      <c r="A4131" s="7">
        <v>40715</v>
      </c>
      <c r="B4131" s="8">
        <v>300</v>
      </c>
      <c r="C4131" s="11">
        <v>41.03</v>
      </c>
      <c r="D4131" s="12">
        <v>10.384</v>
      </c>
      <c r="E4131" s="9" t="str">
        <f t="shared" si="299"/>
        <v/>
      </c>
      <c r="F4131" s="9" t="str">
        <f t="shared" si="300"/>
        <v/>
      </c>
      <c r="G4131" s="9" t="str">
        <f t="shared" si="301"/>
        <v/>
      </c>
      <c r="H4131" s="13">
        <v>-5</v>
      </c>
      <c r="I4131" s="13" t="str">
        <f t="shared" si="302"/>
        <v/>
      </c>
      <c r="J4131" s="13" t="str">
        <f t="shared" si="303"/>
        <v/>
      </c>
      <c r="K4131" s="13">
        <v>-5</v>
      </c>
      <c r="P4131" s="5"/>
    </row>
    <row r="4132" spans="1:16" hidden="1" x14ac:dyDescent="0.25">
      <c r="A4132" s="7">
        <v>40715</v>
      </c>
      <c r="B4132" s="8">
        <v>400</v>
      </c>
      <c r="C4132" s="11">
        <v>39.01</v>
      </c>
      <c r="D4132" s="12">
        <v>10.382999999999999</v>
      </c>
      <c r="E4132" s="9" t="str">
        <f t="shared" si="299"/>
        <v/>
      </c>
      <c r="F4132" s="9" t="str">
        <f t="shared" si="300"/>
        <v/>
      </c>
      <c r="G4132" s="9" t="str">
        <f t="shared" si="301"/>
        <v/>
      </c>
      <c r="H4132" s="13">
        <v>-5</v>
      </c>
      <c r="I4132" s="13" t="str">
        <f t="shared" si="302"/>
        <v/>
      </c>
      <c r="J4132" s="13" t="str">
        <f t="shared" si="303"/>
        <v/>
      </c>
      <c r="K4132" s="13">
        <v>-5</v>
      </c>
      <c r="P4132" s="6"/>
    </row>
    <row r="4133" spans="1:16" hidden="1" x14ac:dyDescent="0.25">
      <c r="A4133" s="7">
        <v>40715</v>
      </c>
      <c r="B4133" s="8">
        <v>500</v>
      </c>
      <c r="C4133" s="11">
        <v>44.75</v>
      </c>
      <c r="D4133" s="12">
        <v>20.870999999999999</v>
      </c>
      <c r="E4133" s="9" t="str">
        <f t="shared" si="299"/>
        <v/>
      </c>
      <c r="F4133" s="9" t="str">
        <f t="shared" si="300"/>
        <v/>
      </c>
      <c r="G4133" s="9" t="str">
        <f t="shared" si="301"/>
        <v/>
      </c>
      <c r="H4133" s="13">
        <v>-5</v>
      </c>
      <c r="I4133" s="13" t="str">
        <f t="shared" si="302"/>
        <v/>
      </c>
      <c r="J4133" s="13" t="str">
        <f t="shared" si="303"/>
        <v/>
      </c>
      <c r="K4133" s="13">
        <v>-5</v>
      </c>
      <c r="P4133" s="5"/>
    </row>
    <row r="4134" spans="1:16" hidden="1" x14ac:dyDescent="0.25">
      <c r="A4134" s="7">
        <v>40715</v>
      </c>
      <c r="B4134" s="8">
        <v>600</v>
      </c>
      <c r="C4134" s="11">
        <v>49.15</v>
      </c>
      <c r="D4134" s="12">
        <v>33.139000000000003</v>
      </c>
      <c r="E4134" s="9" t="str">
        <f t="shared" si="299"/>
        <v/>
      </c>
      <c r="F4134" s="9" t="str">
        <f t="shared" si="300"/>
        <v/>
      </c>
      <c r="G4134" s="9" t="str">
        <f t="shared" si="301"/>
        <v/>
      </c>
      <c r="H4134" s="13">
        <v>-5</v>
      </c>
      <c r="I4134" s="13" t="str">
        <f t="shared" si="302"/>
        <v/>
      </c>
      <c r="J4134" s="13" t="str">
        <f t="shared" si="303"/>
        <v/>
      </c>
      <c r="K4134" s="13">
        <v>-5</v>
      </c>
      <c r="P4134" s="6"/>
    </row>
    <row r="4135" spans="1:16" hidden="1" x14ac:dyDescent="0.25">
      <c r="A4135" s="7">
        <v>40715</v>
      </c>
      <c r="B4135" s="8">
        <v>700</v>
      </c>
      <c r="C4135" s="11">
        <v>58.35</v>
      </c>
      <c r="D4135" s="12">
        <v>53.273000000000003</v>
      </c>
      <c r="E4135" s="9" t="str">
        <f t="shared" si="299"/>
        <v/>
      </c>
      <c r="F4135" s="9" t="str">
        <f t="shared" si="300"/>
        <v/>
      </c>
      <c r="G4135" s="9" t="str">
        <f t="shared" si="301"/>
        <v/>
      </c>
      <c r="H4135" s="13">
        <v>-5</v>
      </c>
      <c r="I4135" s="13" t="str">
        <f t="shared" si="302"/>
        <v/>
      </c>
      <c r="J4135" s="13" t="str">
        <f t="shared" si="303"/>
        <v/>
      </c>
      <c r="K4135" s="13">
        <v>-5</v>
      </c>
      <c r="P4135" s="5"/>
    </row>
    <row r="4136" spans="1:16" hidden="1" x14ac:dyDescent="0.25">
      <c r="A4136" s="7">
        <v>40715</v>
      </c>
      <c r="B4136" s="8">
        <v>800</v>
      </c>
      <c r="C4136" s="11">
        <v>66.02</v>
      </c>
      <c r="D4136" s="12">
        <v>60.591999999999999</v>
      </c>
      <c r="E4136" s="9" t="str">
        <f t="shared" si="299"/>
        <v/>
      </c>
      <c r="F4136" s="9" t="str">
        <f t="shared" si="300"/>
        <v/>
      </c>
      <c r="G4136" s="9" t="str">
        <f t="shared" si="301"/>
        <v/>
      </c>
      <c r="H4136" s="13">
        <v>-5</v>
      </c>
      <c r="I4136" s="13" t="str">
        <f t="shared" si="302"/>
        <v/>
      </c>
      <c r="J4136" s="13" t="str">
        <f t="shared" si="303"/>
        <v/>
      </c>
      <c r="K4136" s="13">
        <v>-5</v>
      </c>
      <c r="P4136" s="6"/>
    </row>
    <row r="4137" spans="1:16" hidden="1" x14ac:dyDescent="0.25">
      <c r="A4137" s="7">
        <v>40715</v>
      </c>
      <c r="B4137" s="8">
        <v>900</v>
      </c>
      <c r="C4137" s="11">
        <v>68.52</v>
      </c>
      <c r="D4137" s="12">
        <v>68.52</v>
      </c>
      <c r="E4137" s="9" t="str">
        <f t="shared" si="299"/>
        <v/>
      </c>
      <c r="F4137" s="9" t="str">
        <f t="shared" si="300"/>
        <v/>
      </c>
      <c r="G4137" s="9" t="str">
        <f t="shared" si="301"/>
        <v/>
      </c>
      <c r="H4137" s="13">
        <v>-5</v>
      </c>
      <c r="I4137" s="13" t="str">
        <f t="shared" si="302"/>
        <v/>
      </c>
      <c r="J4137" s="13" t="str">
        <f t="shared" si="303"/>
        <v/>
      </c>
      <c r="K4137" s="13">
        <v>-5</v>
      </c>
      <c r="P4137" s="5"/>
    </row>
    <row r="4138" spans="1:16" hidden="1" x14ac:dyDescent="0.25">
      <c r="A4138" s="7">
        <v>40715</v>
      </c>
      <c r="B4138" s="8">
        <v>1000</v>
      </c>
      <c r="C4138" s="11">
        <v>69.760000000000005</v>
      </c>
      <c r="D4138" s="12">
        <v>69.763000000000005</v>
      </c>
      <c r="E4138" s="9" t="str">
        <f t="shared" si="299"/>
        <v/>
      </c>
      <c r="F4138" s="9" t="str">
        <f t="shared" si="300"/>
        <v/>
      </c>
      <c r="G4138" s="9" t="str">
        <f t="shared" si="301"/>
        <v/>
      </c>
      <c r="H4138" s="13">
        <v>-5</v>
      </c>
      <c r="I4138" s="13" t="str">
        <f t="shared" si="302"/>
        <v/>
      </c>
      <c r="J4138" s="13" t="str">
        <f t="shared" si="303"/>
        <v/>
      </c>
      <c r="K4138" s="13">
        <v>-5</v>
      </c>
      <c r="P4138" s="6"/>
    </row>
    <row r="4139" spans="1:16" hidden="1" x14ac:dyDescent="0.25">
      <c r="A4139" s="7">
        <v>40715</v>
      </c>
      <c r="B4139" s="8">
        <v>1100</v>
      </c>
      <c r="C4139" s="11">
        <v>70.47</v>
      </c>
      <c r="D4139" s="12">
        <v>70.471999999999994</v>
      </c>
      <c r="E4139" s="9" t="str">
        <f t="shared" si="299"/>
        <v/>
      </c>
      <c r="F4139" s="9" t="str">
        <f t="shared" si="300"/>
        <v/>
      </c>
      <c r="G4139" s="9" t="str">
        <f t="shared" si="301"/>
        <v/>
      </c>
      <c r="H4139" s="13">
        <v>-5</v>
      </c>
      <c r="I4139" s="13" t="str">
        <f t="shared" si="302"/>
        <v/>
      </c>
      <c r="J4139" s="13" t="str">
        <f t="shared" si="303"/>
        <v/>
      </c>
      <c r="K4139" s="13">
        <v>-5</v>
      </c>
      <c r="P4139" s="5"/>
    </row>
    <row r="4140" spans="1:16" hidden="1" x14ac:dyDescent="0.25">
      <c r="A4140" s="7">
        <v>40715</v>
      </c>
      <c r="B4140" s="8">
        <v>1200</v>
      </c>
      <c r="C4140" s="11">
        <v>68.569999999999993</v>
      </c>
      <c r="D4140" s="12">
        <v>68.569000000000003</v>
      </c>
      <c r="E4140" s="9" t="str">
        <f t="shared" si="299"/>
        <v/>
      </c>
      <c r="F4140" s="9" t="str">
        <f t="shared" si="300"/>
        <v/>
      </c>
      <c r="G4140" s="9" t="str">
        <f t="shared" si="301"/>
        <v/>
      </c>
      <c r="H4140" s="13">
        <v>-5</v>
      </c>
      <c r="I4140" s="13" t="str">
        <f t="shared" si="302"/>
        <v/>
      </c>
      <c r="J4140" s="13" t="str">
        <f t="shared" si="303"/>
        <v/>
      </c>
      <c r="K4140" s="13">
        <v>-5</v>
      </c>
      <c r="P4140" s="6"/>
    </row>
    <row r="4141" spans="1:16" hidden="1" x14ac:dyDescent="0.25">
      <c r="A4141" s="7">
        <v>40715</v>
      </c>
      <c r="B4141" s="8">
        <v>1300</v>
      </c>
      <c r="C4141" s="11">
        <v>66.25</v>
      </c>
      <c r="D4141" s="12">
        <v>66.251000000000005</v>
      </c>
      <c r="E4141" s="9" t="str">
        <f t="shared" si="299"/>
        <v/>
      </c>
      <c r="F4141" s="9" t="str">
        <f t="shared" si="300"/>
        <v/>
      </c>
      <c r="G4141" s="9" t="str">
        <f t="shared" si="301"/>
        <v/>
      </c>
      <c r="H4141" s="13">
        <v>-5</v>
      </c>
      <c r="I4141" s="13" t="str">
        <f t="shared" si="302"/>
        <v/>
      </c>
      <c r="J4141" s="13" t="str">
        <f t="shared" si="303"/>
        <v/>
      </c>
      <c r="K4141" s="13">
        <v>-5</v>
      </c>
      <c r="P4141" s="5"/>
    </row>
    <row r="4142" spans="1:16" hidden="1" x14ac:dyDescent="0.25">
      <c r="A4142" s="7">
        <v>40715</v>
      </c>
      <c r="B4142" s="8">
        <v>1400</v>
      </c>
      <c r="C4142" s="11">
        <v>63.19</v>
      </c>
      <c r="D4142" s="12">
        <v>63.192</v>
      </c>
      <c r="E4142" s="9" t="str">
        <f t="shared" si="299"/>
        <v/>
      </c>
      <c r="F4142" s="9" t="str">
        <f t="shared" si="300"/>
        <v/>
      </c>
      <c r="G4142" s="9" t="str">
        <f t="shared" si="301"/>
        <v/>
      </c>
      <c r="H4142" s="13">
        <v>-5</v>
      </c>
      <c r="I4142" s="13" t="str">
        <f t="shared" si="302"/>
        <v/>
      </c>
      <c r="J4142" s="13" t="str">
        <f t="shared" si="303"/>
        <v/>
      </c>
      <c r="K4142" s="13">
        <v>-5</v>
      </c>
      <c r="P4142" s="6"/>
    </row>
    <row r="4143" spans="1:16" hidden="1" x14ac:dyDescent="0.25">
      <c r="A4143" s="7">
        <v>40715</v>
      </c>
      <c r="B4143" s="8">
        <v>1500</v>
      </c>
      <c r="C4143" s="11">
        <v>58.48</v>
      </c>
      <c r="D4143" s="12">
        <v>58.482999999999997</v>
      </c>
      <c r="E4143" s="9" t="str">
        <f t="shared" si="299"/>
        <v/>
      </c>
      <c r="F4143" s="9" t="str">
        <f t="shared" si="300"/>
        <v/>
      </c>
      <c r="G4143" s="9" t="str">
        <f t="shared" si="301"/>
        <v/>
      </c>
      <c r="H4143" s="13">
        <v>-5</v>
      </c>
      <c r="I4143" s="13" t="str">
        <f t="shared" si="302"/>
        <v/>
      </c>
      <c r="J4143" s="13" t="str">
        <f t="shared" si="303"/>
        <v/>
      </c>
      <c r="K4143" s="13">
        <v>-5</v>
      </c>
      <c r="P4143" s="5"/>
    </row>
    <row r="4144" spans="1:16" hidden="1" x14ac:dyDescent="0.25">
      <c r="A4144" s="7">
        <v>40715</v>
      </c>
      <c r="B4144" s="8">
        <v>1600</v>
      </c>
      <c r="C4144" s="11">
        <v>57.76</v>
      </c>
      <c r="D4144" s="12">
        <v>57.756999999999998</v>
      </c>
      <c r="E4144" s="9" t="str">
        <f t="shared" si="299"/>
        <v/>
      </c>
      <c r="F4144" s="9" t="str">
        <f t="shared" si="300"/>
        <v/>
      </c>
      <c r="G4144" s="9" t="str">
        <f t="shared" si="301"/>
        <v/>
      </c>
      <c r="H4144" s="13">
        <v>-5</v>
      </c>
      <c r="I4144" s="13" t="str">
        <f t="shared" si="302"/>
        <v/>
      </c>
      <c r="J4144" s="13" t="str">
        <f t="shared" si="303"/>
        <v/>
      </c>
      <c r="K4144" s="13">
        <v>-5</v>
      </c>
      <c r="P4144" s="6"/>
    </row>
    <row r="4145" spans="1:16" hidden="1" x14ac:dyDescent="0.25">
      <c r="A4145" s="7">
        <v>40715</v>
      </c>
      <c r="B4145" s="8">
        <v>1700</v>
      </c>
      <c r="C4145" s="11">
        <v>57.87</v>
      </c>
      <c r="D4145" s="12">
        <v>57.868000000000002</v>
      </c>
      <c r="E4145" s="9" t="str">
        <f t="shared" ref="E4145:E4208" si="304">IF(A4145=A4146,"",AVERAGE(C4122:C4145))</f>
        <v/>
      </c>
      <c r="F4145" s="9" t="str">
        <f t="shared" ref="F4145:F4208" si="305">IF(A4145=A4146,"",AVERAGE(D4122:D4145))</f>
        <v/>
      </c>
      <c r="G4145" s="9" t="str">
        <f t="shared" ref="G4145:G4208" si="306">IF(A4145=A4146,"",E4145-F4145)</f>
        <v/>
      </c>
      <c r="H4145" s="13">
        <v>-5</v>
      </c>
      <c r="I4145" s="13" t="str">
        <f t="shared" si="302"/>
        <v/>
      </c>
      <c r="J4145" s="13" t="str">
        <f t="shared" si="303"/>
        <v/>
      </c>
      <c r="K4145" s="13">
        <v>-5</v>
      </c>
      <c r="P4145" s="5"/>
    </row>
    <row r="4146" spans="1:16" hidden="1" x14ac:dyDescent="0.25">
      <c r="A4146" s="7">
        <v>40715</v>
      </c>
      <c r="B4146" s="8">
        <v>1800</v>
      </c>
      <c r="C4146" s="11">
        <v>57.93</v>
      </c>
      <c r="D4146" s="12">
        <v>57.935000000000002</v>
      </c>
      <c r="E4146" s="9" t="str">
        <f t="shared" si="304"/>
        <v/>
      </c>
      <c r="F4146" s="9" t="str">
        <f t="shared" si="305"/>
        <v/>
      </c>
      <c r="G4146" s="9" t="str">
        <f t="shared" si="306"/>
        <v/>
      </c>
      <c r="H4146" s="13">
        <v>-5</v>
      </c>
      <c r="I4146" s="13" t="str">
        <f t="shared" si="302"/>
        <v/>
      </c>
      <c r="J4146" s="13" t="str">
        <f t="shared" si="303"/>
        <v/>
      </c>
      <c r="K4146" s="13">
        <v>-5</v>
      </c>
      <c r="P4146" s="6"/>
    </row>
    <row r="4147" spans="1:16" hidden="1" x14ac:dyDescent="0.25">
      <c r="A4147" s="7">
        <v>40715</v>
      </c>
      <c r="B4147" s="8">
        <v>1900</v>
      </c>
      <c r="C4147" s="11">
        <v>58.19</v>
      </c>
      <c r="D4147" s="12">
        <v>55.369</v>
      </c>
      <c r="E4147" s="9" t="str">
        <f t="shared" si="304"/>
        <v/>
      </c>
      <c r="F4147" s="9" t="str">
        <f t="shared" si="305"/>
        <v/>
      </c>
      <c r="G4147" s="9" t="str">
        <f t="shared" si="306"/>
        <v/>
      </c>
      <c r="H4147" s="13">
        <v>-5</v>
      </c>
      <c r="I4147" s="13" t="str">
        <f t="shared" si="302"/>
        <v/>
      </c>
      <c r="J4147" s="13" t="str">
        <f t="shared" si="303"/>
        <v/>
      </c>
      <c r="K4147" s="13">
        <v>-5</v>
      </c>
      <c r="P4147" s="5"/>
    </row>
    <row r="4148" spans="1:16" hidden="1" x14ac:dyDescent="0.25">
      <c r="A4148" s="7">
        <v>40715</v>
      </c>
      <c r="B4148" s="8">
        <v>2000</v>
      </c>
      <c r="C4148" s="11">
        <v>56.68</v>
      </c>
      <c r="D4148" s="12">
        <v>51.497</v>
      </c>
      <c r="E4148" s="9" t="str">
        <f t="shared" si="304"/>
        <v/>
      </c>
      <c r="F4148" s="9" t="str">
        <f t="shared" si="305"/>
        <v/>
      </c>
      <c r="G4148" s="9" t="str">
        <f t="shared" si="306"/>
        <v/>
      </c>
      <c r="H4148" s="13">
        <v>-5</v>
      </c>
      <c r="I4148" s="13" t="str">
        <f t="shared" si="302"/>
        <v/>
      </c>
      <c r="J4148" s="13" t="str">
        <f t="shared" si="303"/>
        <v/>
      </c>
      <c r="K4148" s="13">
        <v>-5</v>
      </c>
      <c r="P4148" s="6"/>
    </row>
    <row r="4149" spans="1:16" hidden="1" x14ac:dyDescent="0.25">
      <c r="A4149" s="7">
        <v>40715</v>
      </c>
      <c r="B4149" s="8">
        <v>2100</v>
      </c>
      <c r="C4149" s="11">
        <v>56.17</v>
      </c>
      <c r="D4149" s="12">
        <v>50.73</v>
      </c>
      <c r="E4149" s="9" t="str">
        <f t="shared" si="304"/>
        <v/>
      </c>
      <c r="F4149" s="9" t="str">
        <f t="shared" si="305"/>
        <v/>
      </c>
      <c r="G4149" s="9" t="str">
        <f t="shared" si="306"/>
        <v/>
      </c>
      <c r="H4149" s="13">
        <v>-5</v>
      </c>
      <c r="I4149" s="13" t="str">
        <f t="shared" si="302"/>
        <v/>
      </c>
      <c r="J4149" s="13" t="str">
        <f t="shared" si="303"/>
        <v/>
      </c>
      <c r="K4149" s="13">
        <v>-5</v>
      </c>
      <c r="P4149" s="5"/>
    </row>
    <row r="4150" spans="1:16" hidden="1" x14ac:dyDescent="0.25">
      <c r="A4150" s="7">
        <v>40715</v>
      </c>
      <c r="B4150" s="8">
        <v>2200</v>
      </c>
      <c r="C4150" s="11">
        <v>52.61</v>
      </c>
      <c r="D4150" s="12">
        <v>52.613</v>
      </c>
      <c r="E4150" s="9" t="str">
        <f t="shared" si="304"/>
        <v/>
      </c>
      <c r="F4150" s="9" t="str">
        <f t="shared" si="305"/>
        <v/>
      </c>
      <c r="G4150" s="9" t="str">
        <f t="shared" si="306"/>
        <v/>
      </c>
      <c r="H4150" s="13">
        <v>-5</v>
      </c>
      <c r="I4150" s="13" t="str">
        <f t="shared" si="302"/>
        <v/>
      </c>
      <c r="J4150" s="13" t="str">
        <f t="shared" si="303"/>
        <v/>
      </c>
      <c r="K4150" s="13">
        <v>-5</v>
      </c>
      <c r="P4150" s="6"/>
    </row>
    <row r="4151" spans="1:16" hidden="1" x14ac:dyDescent="0.25">
      <c r="A4151" s="7">
        <v>40715</v>
      </c>
      <c r="B4151" s="8">
        <v>2300</v>
      </c>
      <c r="C4151" s="11">
        <v>49.86</v>
      </c>
      <c r="D4151" s="12">
        <v>49.86</v>
      </c>
      <c r="E4151" s="9">
        <f t="shared" si="304"/>
        <v>56.120833333333337</v>
      </c>
      <c r="F4151" s="9">
        <f t="shared" si="305"/>
        <v>50.660916666666658</v>
      </c>
      <c r="G4151" s="9">
        <f t="shared" si="306"/>
        <v>5.459916666666679</v>
      </c>
      <c r="H4151" s="13">
        <v>-5</v>
      </c>
      <c r="I4151" s="13">
        <f t="shared" si="302"/>
        <v>10.459916666666679</v>
      </c>
      <c r="J4151" s="13">
        <f t="shared" si="303"/>
        <v>2510.3800000000028</v>
      </c>
      <c r="K4151" s="13">
        <v>-5</v>
      </c>
      <c r="P4151" s="5"/>
    </row>
    <row r="4152" spans="1:16" hidden="1" x14ac:dyDescent="0.25">
      <c r="A4152" s="7">
        <v>40716</v>
      </c>
      <c r="B4152" s="8">
        <v>0</v>
      </c>
      <c r="C4152" s="11">
        <v>46.91</v>
      </c>
      <c r="D4152" s="12">
        <v>40.341000000000001</v>
      </c>
      <c r="E4152" s="9" t="str">
        <f t="shared" si="304"/>
        <v/>
      </c>
      <c r="F4152" s="9" t="str">
        <f t="shared" si="305"/>
        <v/>
      </c>
      <c r="G4152" s="9" t="str">
        <f t="shared" si="306"/>
        <v/>
      </c>
      <c r="H4152" s="13">
        <v>-5</v>
      </c>
      <c r="I4152" s="13" t="str">
        <f t="shared" si="302"/>
        <v/>
      </c>
      <c r="J4152" s="13" t="str">
        <f t="shared" si="303"/>
        <v/>
      </c>
      <c r="K4152" s="13">
        <v>-5</v>
      </c>
      <c r="P4152" s="6"/>
    </row>
    <row r="4153" spans="1:16" hidden="1" x14ac:dyDescent="0.25">
      <c r="A4153" s="7">
        <v>40716</v>
      </c>
      <c r="B4153" s="8">
        <v>100</v>
      </c>
      <c r="C4153" s="11">
        <v>43.03</v>
      </c>
      <c r="D4153" s="12">
        <v>18.393999999999998</v>
      </c>
      <c r="E4153" s="9" t="str">
        <f t="shared" si="304"/>
        <v/>
      </c>
      <c r="F4153" s="9" t="str">
        <f t="shared" si="305"/>
        <v/>
      </c>
      <c r="G4153" s="9" t="str">
        <f t="shared" si="306"/>
        <v/>
      </c>
      <c r="H4153" s="13">
        <v>-5</v>
      </c>
      <c r="I4153" s="13" t="str">
        <f t="shared" ref="I4153:I4216" si="307">IF(A4153=A4154,"",MAX(G4153-H4153,0))</f>
        <v/>
      </c>
      <c r="J4153" s="13" t="str">
        <f t="shared" ref="J4153:J4216" si="308">IF(A4153=A4154,"",I4153*10*24)</f>
        <v/>
      </c>
      <c r="K4153" s="13">
        <v>-5</v>
      </c>
      <c r="P4153" s="5"/>
    </row>
    <row r="4154" spans="1:16" hidden="1" x14ac:dyDescent="0.25">
      <c r="A4154" s="7">
        <v>40716</v>
      </c>
      <c r="B4154" s="8">
        <v>200</v>
      </c>
      <c r="C4154" s="11">
        <v>41.09</v>
      </c>
      <c r="D4154" s="12">
        <v>13.144</v>
      </c>
      <c r="E4154" s="9" t="str">
        <f t="shared" si="304"/>
        <v/>
      </c>
      <c r="F4154" s="9" t="str">
        <f t="shared" si="305"/>
        <v/>
      </c>
      <c r="G4154" s="9" t="str">
        <f t="shared" si="306"/>
        <v/>
      </c>
      <c r="H4154" s="13">
        <v>-5</v>
      </c>
      <c r="I4154" s="13" t="str">
        <f t="shared" si="307"/>
        <v/>
      </c>
      <c r="J4154" s="13" t="str">
        <f t="shared" si="308"/>
        <v/>
      </c>
      <c r="K4154" s="13">
        <v>-5</v>
      </c>
      <c r="P4154" s="6"/>
    </row>
    <row r="4155" spans="1:16" hidden="1" x14ac:dyDescent="0.25">
      <c r="A4155" s="7">
        <v>40716</v>
      </c>
      <c r="B4155" s="8">
        <v>300</v>
      </c>
      <c r="C4155" s="11">
        <v>37.68</v>
      </c>
      <c r="D4155" s="12">
        <v>11.359</v>
      </c>
      <c r="E4155" s="9" t="str">
        <f t="shared" si="304"/>
        <v/>
      </c>
      <c r="F4155" s="9" t="str">
        <f t="shared" si="305"/>
        <v/>
      </c>
      <c r="G4155" s="9" t="str">
        <f t="shared" si="306"/>
        <v/>
      </c>
      <c r="H4155" s="13">
        <v>-5</v>
      </c>
      <c r="I4155" s="13" t="str">
        <f t="shared" si="307"/>
        <v/>
      </c>
      <c r="J4155" s="13" t="str">
        <f t="shared" si="308"/>
        <v/>
      </c>
      <c r="K4155" s="13">
        <v>-5</v>
      </c>
      <c r="P4155" s="5"/>
    </row>
    <row r="4156" spans="1:16" hidden="1" x14ac:dyDescent="0.25">
      <c r="A4156" s="7">
        <v>40716</v>
      </c>
      <c r="B4156" s="8">
        <v>400</v>
      </c>
      <c r="C4156" s="11">
        <v>39</v>
      </c>
      <c r="D4156" s="12">
        <v>10.398999999999999</v>
      </c>
      <c r="E4156" s="9" t="str">
        <f t="shared" si="304"/>
        <v/>
      </c>
      <c r="F4156" s="9" t="str">
        <f t="shared" si="305"/>
        <v/>
      </c>
      <c r="G4156" s="9" t="str">
        <f t="shared" si="306"/>
        <v/>
      </c>
      <c r="H4156" s="13">
        <v>-5</v>
      </c>
      <c r="I4156" s="13" t="str">
        <f t="shared" si="307"/>
        <v/>
      </c>
      <c r="J4156" s="13" t="str">
        <f t="shared" si="308"/>
        <v/>
      </c>
      <c r="K4156" s="13">
        <v>-5</v>
      </c>
      <c r="P4156" s="6"/>
    </row>
    <row r="4157" spans="1:16" hidden="1" x14ac:dyDescent="0.25">
      <c r="A4157" s="7">
        <v>40716</v>
      </c>
      <c r="B4157" s="8">
        <v>500</v>
      </c>
      <c r="C4157" s="11">
        <v>45</v>
      </c>
      <c r="D4157" s="12">
        <v>15.316000000000001</v>
      </c>
      <c r="E4157" s="9" t="str">
        <f t="shared" si="304"/>
        <v/>
      </c>
      <c r="F4157" s="9" t="str">
        <f t="shared" si="305"/>
        <v/>
      </c>
      <c r="G4157" s="9" t="str">
        <f t="shared" si="306"/>
        <v/>
      </c>
      <c r="H4157" s="13">
        <v>-5</v>
      </c>
      <c r="I4157" s="13" t="str">
        <f t="shared" si="307"/>
        <v/>
      </c>
      <c r="J4157" s="13" t="str">
        <f t="shared" si="308"/>
        <v/>
      </c>
      <c r="K4157" s="13">
        <v>-5</v>
      </c>
      <c r="P4157" s="5"/>
    </row>
    <row r="4158" spans="1:16" hidden="1" x14ac:dyDescent="0.25">
      <c r="A4158" s="7">
        <v>40716</v>
      </c>
      <c r="B4158" s="8">
        <v>600</v>
      </c>
      <c r="C4158" s="11">
        <v>49.23</v>
      </c>
      <c r="D4158" s="12">
        <v>44.898000000000003</v>
      </c>
      <c r="E4158" s="9" t="str">
        <f t="shared" si="304"/>
        <v/>
      </c>
      <c r="F4158" s="9" t="str">
        <f t="shared" si="305"/>
        <v/>
      </c>
      <c r="G4158" s="9" t="str">
        <f t="shared" si="306"/>
        <v/>
      </c>
      <c r="H4158" s="13">
        <v>-5</v>
      </c>
      <c r="I4158" s="13" t="str">
        <f t="shared" si="307"/>
        <v/>
      </c>
      <c r="J4158" s="13" t="str">
        <f t="shared" si="308"/>
        <v/>
      </c>
      <c r="K4158" s="13">
        <v>-5</v>
      </c>
      <c r="P4158" s="6"/>
    </row>
    <row r="4159" spans="1:16" hidden="1" x14ac:dyDescent="0.25">
      <c r="A4159" s="7">
        <v>40716</v>
      </c>
      <c r="B4159" s="8">
        <v>700</v>
      </c>
      <c r="C4159" s="11">
        <v>56.44</v>
      </c>
      <c r="D4159" s="12">
        <v>53.027000000000001</v>
      </c>
      <c r="E4159" s="9" t="str">
        <f t="shared" si="304"/>
        <v/>
      </c>
      <c r="F4159" s="9" t="str">
        <f t="shared" si="305"/>
        <v/>
      </c>
      <c r="G4159" s="9" t="str">
        <f t="shared" si="306"/>
        <v/>
      </c>
      <c r="H4159" s="13">
        <v>-5</v>
      </c>
      <c r="I4159" s="13" t="str">
        <f t="shared" si="307"/>
        <v/>
      </c>
      <c r="J4159" s="13" t="str">
        <f t="shared" si="308"/>
        <v/>
      </c>
      <c r="K4159" s="13">
        <v>-5</v>
      </c>
      <c r="P4159" s="5"/>
    </row>
    <row r="4160" spans="1:16" hidden="1" x14ac:dyDescent="0.25">
      <c r="A4160" s="7">
        <v>40716</v>
      </c>
      <c r="B4160" s="8">
        <v>800</v>
      </c>
      <c r="C4160" s="11">
        <v>60.15</v>
      </c>
      <c r="D4160" s="12">
        <v>60.146999999999998</v>
      </c>
      <c r="E4160" s="9" t="str">
        <f t="shared" si="304"/>
        <v/>
      </c>
      <c r="F4160" s="9" t="str">
        <f t="shared" si="305"/>
        <v/>
      </c>
      <c r="G4160" s="9" t="str">
        <f t="shared" si="306"/>
        <v/>
      </c>
      <c r="H4160" s="13">
        <v>-5</v>
      </c>
      <c r="I4160" s="13" t="str">
        <f t="shared" si="307"/>
        <v/>
      </c>
      <c r="J4160" s="13" t="str">
        <f t="shared" si="308"/>
        <v/>
      </c>
      <c r="K4160" s="13">
        <v>-5</v>
      </c>
      <c r="P4160" s="6"/>
    </row>
    <row r="4161" spans="1:16" hidden="1" x14ac:dyDescent="0.25">
      <c r="A4161" s="7">
        <v>40716</v>
      </c>
      <c r="B4161" s="8">
        <v>900</v>
      </c>
      <c r="C4161" s="11">
        <v>60.62</v>
      </c>
      <c r="D4161" s="12">
        <v>60.621000000000002</v>
      </c>
      <c r="E4161" s="9" t="str">
        <f t="shared" si="304"/>
        <v/>
      </c>
      <c r="F4161" s="9" t="str">
        <f t="shared" si="305"/>
        <v/>
      </c>
      <c r="G4161" s="9" t="str">
        <f t="shared" si="306"/>
        <v/>
      </c>
      <c r="H4161" s="13">
        <v>-5</v>
      </c>
      <c r="I4161" s="13" t="str">
        <f t="shared" si="307"/>
        <v/>
      </c>
      <c r="J4161" s="13" t="str">
        <f t="shared" si="308"/>
        <v/>
      </c>
      <c r="K4161" s="13">
        <v>-5</v>
      </c>
      <c r="P4161" s="5"/>
    </row>
    <row r="4162" spans="1:16" hidden="1" x14ac:dyDescent="0.25">
      <c r="A4162" s="7">
        <v>40716</v>
      </c>
      <c r="B4162" s="8">
        <v>1000</v>
      </c>
      <c r="C4162" s="11">
        <v>63.35</v>
      </c>
      <c r="D4162" s="12">
        <v>63.35</v>
      </c>
      <c r="E4162" s="9" t="str">
        <f t="shared" si="304"/>
        <v/>
      </c>
      <c r="F4162" s="9" t="str">
        <f t="shared" si="305"/>
        <v/>
      </c>
      <c r="G4162" s="9" t="str">
        <f t="shared" si="306"/>
        <v/>
      </c>
      <c r="H4162" s="13">
        <v>-5</v>
      </c>
      <c r="I4162" s="13" t="str">
        <f t="shared" si="307"/>
        <v/>
      </c>
      <c r="J4162" s="13" t="str">
        <f t="shared" si="308"/>
        <v/>
      </c>
      <c r="K4162" s="13">
        <v>-5</v>
      </c>
      <c r="P4162" s="6"/>
    </row>
    <row r="4163" spans="1:16" hidden="1" x14ac:dyDescent="0.25">
      <c r="A4163" s="7">
        <v>40716</v>
      </c>
      <c r="B4163" s="8">
        <v>1100</v>
      </c>
      <c r="C4163" s="11">
        <v>65.97</v>
      </c>
      <c r="D4163" s="12">
        <v>65.971999999999994</v>
      </c>
      <c r="E4163" s="9" t="str">
        <f t="shared" si="304"/>
        <v/>
      </c>
      <c r="F4163" s="9" t="str">
        <f t="shared" si="305"/>
        <v/>
      </c>
      <c r="G4163" s="9" t="str">
        <f t="shared" si="306"/>
        <v/>
      </c>
      <c r="H4163" s="13">
        <v>-5</v>
      </c>
      <c r="I4163" s="13" t="str">
        <f t="shared" si="307"/>
        <v/>
      </c>
      <c r="J4163" s="13" t="str">
        <f t="shared" si="308"/>
        <v/>
      </c>
      <c r="K4163" s="13">
        <v>-5</v>
      </c>
      <c r="P4163" s="5"/>
    </row>
    <row r="4164" spans="1:16" hidden="1" x14ac:dyDescent="0.25">
      <c r="A4164" s="7">
        <v>40716</v>
      </c>
      <c r="B4164" s="8">
        <v>1200</v>
      </c>
      <c r="C4164" s="11">
        <v>64.599999999999994</v>
      </c>
      <c r="D4164" s="12">
        <v>64.605000000000004</v>
      </c>
      <c r="E4164" s="9" t="str">
        <f t="shared" si="304"/>
        <v/>
      </c>
      <c r="F4164" s="9" t="str">
        <f t="shared" si="305"/>
        <v/>
      </c>
      <c r="G4164" s="9" t="str">
        <f t="shared" si="306"/>
        <v/>
      </c>
      <c r="H4164" s="13">
        <v>-5</v>
      </c>
      <c r="I4164" s="13" t="str">
        <f t="shared" si="307"/>
        <v/>
      </c>
      <c r="J4164" s="13" t="str">
        <f t="shared" si="308"/>
        <v/>
      </c>
      <c r="K4164" s="13">
        <v>-5</v>
      </c>
      <c r="P4164" s="6"/>
    </row>
    <row r="4165" spans="1:16" hidden="1" x14ac:dyDescent="0.25">
      <c r="A4165" s="7">
        <v>40716</v>
      </c>
      <c r="B4165" s="8">
        <v>1300</v>
      </c>
      <c r="C4165" s="11">
        <v>64.53</v>
      </c>
      <c r="D4165" s="12">
        <v>64.531999999999996</v>
      </c>
      <c r="E4165" s="9" t="str">
        <f t="shared" si="304"/>
        <v/>
      </c>
      <c r="F4165" s="9" t="str">
        <f t="shared" si="305"/>
        <v/>
      </c>
      <c r="G4165" s="9" t="str">
        <f t="shared" si="306"/>
        <v/>
      </c>
      <c r="H4165" s="13">
        <v>-5</v>
      </c>
      <c r="I4165" s="13" t="str">
        <f t="shared" si="307"/>
        <v/>
      </c>
      <c r="J4165" s="13" t="str">
        <f t="shared" si="308"/>
        <v/>
      </c>
      <c r="K4165" s="13">
        <v>-5</v>
      </c>
      <c r="P4165" s="5"/>
    </row>
    <row r="4166" spans="1:16" hidden="1" x14ac:dyDescent="0.25">
      <c r="A4166" s="7">
        <v>40716</v>
      </c>
      <c r="B4166" s="8">
        <v>1400</v>
      </c>
      <c r="C4166" s="11">
        <v>62.13</v>
      </c>
      <c r="D4166" s="12">
        <v>62.127000000000002</v>
      </c>
      <c r="E4166" s="9" t="str">
        <f t="shared" si="304"/>
        <v/>
      </c>
      <c r="F4166" s="9" t="str">
        <f t="shared" si="305"/>
        <v/>
      </c>
      <c r="G4166" s="9" t="str">
        <f t="shared" si="306"/>
        <v/>
      </c>
      <c r="H4166" s="13">
        <v>-5</v>
      </c>
      <c r="I4166" s="13" t="str">
        <f t="shared" si="307"/>
        <v/>
      </c>
      <c r="J4166" s="13" t="str">
        <f t="shared" si="308"/>
        <v/>
      </c>
      <c r="K4166" s="13">
        <v>-5</v>
      </c>
      <c r="P4166" s="6"/>
    </row>
    <row r="4167" spans="1:16" hidden="1" x14ac:dyDescent="0.25">
      <c r="A4167" s="7">
        <v>40716</v>
      </c>
      <c r="B4167" s="8">
        <v>1500</v>
      </c>
      <c r="C4167" s="11">
        <v>59.68</v>
      </c>
      <c r="D4167" s="12">
        <v>58.274999999999999</v>
      </c>
      <c r="E4167" s="9" t="str">
        <f t="shared" si="304"/>
        <v/>
      </c>
      <c r="F4167" s="9" t="str">
        <f t="shared" si="305"/>
        <v/>
      </c>
      <c r="G4167" s="9" t="str">
        <f t="shared" si="306"/>
        <v/>
      </c>
      <c r="H4167" s="13">
        <v>-5</v>
      </c>
      <c r="I4167" s="13" t="str">
        <f t="shared" si="307"/>
        <v/>
      </c>
      <c r="J4167" s="13" t="str">
        <f t="shared" si="308"/>
        <v/>
      </c>
      <c r="K4167" s="13">
        <v>-5</v>
      </c>
      <c r="P4167" s="5"/>
    </row>
    <row r="4168" spans="1:16" hidden="1" x14ac:dyDescent="0.25">
      <c r="A4168" s="7">
        <v>40716</v>
      </c>
      <c r="B4168" s="8">
        <v>1600</v>
      </c>
      <c r="C4168" s="11">
        <v>58.23</v>
      </c>
      <c r="D4168" s="12">
        <v>56.445</v>
      </c>
      <c r="E4168" s="9" t="str">
        <f t="shared" si="304"/>
        <v/>
      </c>
      <c r="F4168" s="9" t="str">
        <f t="shared" si="305"/>
        <v/>
      </c>
      <c r="G4168" s="9" t="str">
        <f t="shared" si="306"/>
        <v/>
      </c>
      <c r="H4168" s="13">
        <v>-5</v>
      </c>
      <c r="I4168" s="13" t="str">
        <f t="shared" si="307"/>
        <v/>
      </c>
      <c r="J4168" s="13" t="str">
        <f t="shared" si="308"/>
        <v/>
      </c>
      <c r="K4168" s="13">
        <v>-5</v>
      </c>
      <c r="P4168" s="6"/>
    </row>
    <row r="4169" spans="1:16" hidden="1" x14ac:dyDescent="0.25">
      <c r="A4169" s="7">
        <v>40716</v>
      </c>
      <c r="B4169" s="8">
        <v>1700</v>
      </c>
      <c r="C4169" s="11">
        <v>59.76</v>
      </c>
      <c r="D4169" s="12">
        <v>50.87</v>
      </c>
      <c r="E4169" s="9" t="str">
        <f t="shared" si="304"/>
        <v/>
      </c>
      <c r="F4169" s="9" t="str">
        <f t="shared" si="305"/>
        <v/>
      </c>
      <c r="G4169" s="9" t="str">
        <f t="shared" si="306"/>
        <v/>
      </c>
      <c r="H4169" s="13">
        <v>-5</v>
      </c>
      <c r="I4169" s="13" t="str">
        <f t="shared" si="307"/>
        <v/>
      </c>
      <c r="J4169" s="13" t="str">
        <f t="shared" si="308"/>
        <v/>
      </c>
      <c r="K4169" s="13">
        <v>-5</v>
      </c>
      <c r="P4169" s="5"/>
    </row>
    <row r="4170" spans="1:16" hidden="1" x14ac:dyDescent="0.25">
      <c r="A4170" s="7">
        <v>40716</v>
      </c>
      <c r="B4170" s="8">
        <v>1800</v>
      </c>
      <c r="C4170" s="11">
        <v>57.95</v>
      </c>
      <c r="D4170" s="12">
        <v>55.804000000000002</v>
      </c>
      <c r="E4170" s="9" t="str">
        <f t="shared" si="304"/>
        <v/>
      </c>
      <c r="F4170" s="9" t="str">
        <f t="shared" si="305"/>
        <v/>
      </c>
      <c r="G4170" s="9" t="str">
        <f t="shared" si="306"/>
        <v/>
      </c>
      <c r="H4170" s="13">
        <v>-5</v>
      </c>
      <c r="I4170" s="13" t="str">
        <f t="shared" si="307"/>
        <v/>
      </c>
      <c r="J4170" s="13" t="str">
        <f t="shared" si="308"/>
        <v/>
      </c>
      <c r="K4170" s="13">
        <v>-5</v>
      </c>
      <c r="P4170" s="6"/>
    </row>
    <row r="4171" spans="1:16" hidden="1" x14ac:dyDescent="0.25">
      <c r="A4171" s="7">
        <v>40716</v>
      </c>
      <c r="B4171" s="8">
        <v>1900</v>
      </c>
      <c r="C4171" s="11">
        <v>54.03</v>
      </c>
      <c r="D4171" s="12">
        <v>51.820999999999998</v>
      </c>
      <c r="E4171" s="9" t="str">
        <f t="shared" si="304"/>
        <v/>
      </c>
      <c r="F4171" s="9" t="str">
        <f t="shared" si="305"/>
        <v/>
      </c>
      <c r="G4171" s="9" t="str">
        <f t="shared" si="306"/>
        <v/>
      </c>
      <c r="H4171" s="13">
        <v>-5</v>
      </c>
      <c r="I4171" s="13" t="str">
        <f t="shared" si="307"/>
        <v/>
      </c>
      <c r="J4171" s="13" t="str">
        <f t="shared" si="308"/>
        <v/>
      </c>
      <c r="K4171" s="13">
        <v>-5</v>
      </c>
      <c r="P4171" s="5"/>
    </row>
    <row r="4172" spans="1:16" hidden="1" x14ac:dyDescent="0.25">
      <c r="A4172" s="7">
        <v>40716</v>
      </c>
      <c r="B4172" s="8">
        <v>2000</v>
      </c>
      <c r="C4172" s="11">
        <v>52.81</v>
      </c>
      <c r="D4172" s="12">
        <v>47.784999999999997</v>
      </c>
      <c r="E4172" s="9" t="str">
        <f t="shared" si="304"/>
        <v/>
      </c>
      <c r="F4172" s="9" t="str">
        <f t="shared" si="305"/>
        <v/>
      </c>
      <c r="G4172" s="9" t="str">
        <f t="shared" si="306"/>
        <v/>
      </c>
      <c r="H4172" s="13">
        <v>-5</v>
      </c>
      <c r="I4172" s="13" t="str">
        <f t="shared" si="307"/>
        <v/>
      </c>
      <c r="J4172" s="13" t="str">
        <f t="shared" si="308"/>
        <v/>
      </c>
      <c r="K4172" s="13">
        <v>-5</v>
      </c>
      <c r="P4172" s="6"/>
    </row>
    <row r="4173" spans="1:16" hidden="1" x14ac:dyDescent="0.25">
      <c r="A4173" s="7">
        <v>40716</v>
      </c>
      <c r="B4173" s="8">
        <v>2100</v>
      </c>
      <c r="C4173" s="11">
        <v>51.28</v>
      </c>
      <c r="D4173" s="12">
        <v>50.268999999999998</v>
      </c>
      <c r="E4173" s="9" t="str">
        <f t="shared" si="304"/>
        <v/>
      </c>
      <c r="F4173" s="9" t="str">
        <f t="shared" si="305"/>
        <v/>
      </c>
      <c r="G4173" s="9" t="str">
        <f t="shared" si="306"/>
        <v/>
      </c>
      <c r="H4173" s="13">
        <v>-5</v>
      </c>
      <c r="I4173" s="13" t="str">
        <f t="shared" si="307"/>
        <v/>
      </c>
      <c r="J4173" s="13" t="str">
        <f t="shared" si="308"/>
        <v/>
      </c>
      <c r="K4173" s="13">
        <v>-5</v>
      </c>
      <c r="P4173" s="5"/>
    </row>
    <row r="4174" spans="1:16" hidden="1" x14ac:dyDescent="0.25">
      <c r="A4174" s="7">
        <v>40716</v>
      </c>
      <c r="B4174" s="8">
        <v>2200</v>
      </c>
      <c r="C4174" s="11">
        <v>53.04</v>
      </c>
      <c r="D4174" s="12">
        <v>53.039000000000001</v>
      </c>
      <c r="E4174" s="9" t="str">
        <f t="shared" si="304"/>
        <v/>
      </c>
      <c r="F4174" s="9" t="str">
        <f t="shared" si="305"/>
        <v/>
      </c>
      <c r="G4174" s="9" t="str">
        <f t="shared" si="306"/>
        <v/>
      </c>
      <c r="H4174" s="13">
        <v>-5</v>
      </c>
      <c r="I4174" s="13" t="str">
        <f t="shared" si="307"/>
        <v/>
      </c>
      <c r="J4174" s="13" t="str">
        <f t="shared" si="308"/>
        <v/>
      </c>
      <c r="K4174" s="13">
        <v>-5</v>
      </c>
      <c r="P4174" s="6"/>
    </row>
    <row r="4175" spans="1:16" hidden="1" x14ac:dyDescent="0.25">
      <c r="A4175" s="7">
        <v>40716</v>
      </c>
      <c r="B4175" s="8">
        <v>2300</v>
      </c>
      <c r="C4175" s="11">
        <v>48.11</v>
      </c>
      <c r="D4175" s="12">
        <v>48.113999999999997</v>
      </c>
      <c r="E4175" s="9">
        <f t="shared" si="304"/>
        <v>53.942499999999988</v>
      </c>
      <c r="F4175" s="9">
        <f t="shared" si="305"/>
        <v>46.693916666666667</v>
      </c>
      <c r="G4175" s="9">
        <f t="shared" si="306"/>
        <v>7.2485833333333218</v>
      </c>
      <c r="H4175" s="13">
        <v>-5</v>
      </c>
      <c r="I4175" s="13">
        <f t="shared" si="307"/>
        <v>12.248583333333322</v>
      </c>
      <c r="J4175" s="13">
        <f t="shared" si="308"/>
        <v>2939.6599999999971</v>
      </c>
      <c r="K4175" s="13">
        <v>-5</v>
      </c>
      <c r="P4175" s="5"/>
    </row>
    <row r="4176" spans="1:16" hidden="1" x14ac:dyDescent="0.25">
      <c r="A4176" s="7">
        <v>40717</v>
      </c>
      <c r="B4176" s="8">
        <v>0</v>
      </c>
      <c r="C4176" s="11">
        <v>42</v>
      </c>
      <c r="D4176" s="12">
        <v>41.997</v>
      </c>
      <c r="E4176" s="9" t="str">
        <f t="shared" si="304"/>
        <v/>
      </c>
      <c r="F4176" s="9" t="str">
        <f t="shared" si="305"/>
        <v/>
      </c>
      <c r="G4176" s="9" t="str">
        <f t="shared" si="306"/>
        <v/>
      </c>
      <c r="H4176" s="13">
        <v>-5</v>
      </c>
      <c r="I4176" s="13" t="str">
        <f t="shared" si="307"/>
        <v/>
      </c>
      <c r="J4176" s="13" t="str">
        <f t="shared" si="308"/>
        <v/>
      </c>
      <c r="K4176" s="13">
        <v>-5</v>
      </c>
      <c r="P4176" s="6"/>
    </row>
    <row r="4177" spans="1:16" hidden="1" x14ac:dyDescent="0.25">
      <c r="A4177" s="7">
        <v>40717</v>
      </c>
      <c r="B4177" s="8">
        <v>100</v>
      </c>
      <c r="C4177" s="11">
        <v>31.52</v>
      </c>
      <c r="D4177" s="12">
        <v>15.054</v>
      </c>
      <c r="E4177" s="9" t="str">
        <f t="shared" si="304"/>
        <v/>
      </c>
      <c r="F4177" s="9" t="str">
        <f t="shared" si="305"/>
        <v/>
      </c>
      <c r="G4177" s="9" t="str">
        <f t="shared" si="306"/>
        <v/>
      </c>
      <c r="H4177" s="13">
        <v>-5</v>
      </c>
      <c r="I4177" s="13" t="str">
        <f t="shared" si="307"/>
        <v/>
      </c>
      <c r="J4177" s="13" t="str">
        <f t="shared" si="308"/>
        <v/>
      </c>
      <c r="K4177" s="13">
        <v>-5</v>
      </c>
      <c r="P4177" s="5"/>
    </row>
    <row r="4178" spans="1:16" hidden="1" x14ac:dyDescent="0.25">
      <c r="A4178" s="7">
        <v>40717</v>
      </c>
      <c r="B4178" s="8">
        <v>200</v>
      </c>
      <c r="C4178" s="11">
        <v>23.57</v>
      </c>
      <c r="D4178" s="12">
        <v>10.91</v>
      </c>
      <c r="E4178" s="9" t="str">
        <f t="shared" si="304"/>
        <v/>
      </c>
      <c r="F4178" s="9" t="str">
        <f t="shared" si="305"/>
        <v/>
      </c>
      <c r="G4178" s="9" t="str">
        <f t="shared" si="306"/>
        <v/>
      </c>
      <c r="H4178" s="13">
        <v>-5</v>
      </c>
      <c r="I4178" s="13" t="str">
        <f t="shared" si="307"/>
        <v/>
      </c>
      <c r="J4178" s="13" t="str">
        <f t="shared" si="308"/>
        <v/>
      </c>
      <c r="K4178" s="13">
        <v>-5</v>
      </c>
      <c r="P4178" s="6"/>
    </row>
    <row r="4179" spans="1:16" hidden="1" x14ac:dyDescent="0.25">
      <c r="A4179" s="7">
        <v>40717</v>
      </c>
      <c r="B4179" s="8">
        <v>300</v>
      </c>
      <c r="C4179" s="11">
        <v>20.99</v>
      </c>
      <c r="D4179" s="12">
        <v>10.377000000000001</v>
      </c>
      <c r="E4179" s="9" t="str">
        <f t="shared" si="304"/>
        <v/>
      </c>
      <c r="F4179" s="9" t="str">
        <f t="shared" si="305"/>
        <v/>
      </c>
      <c r="G4179" s="9" t="str">
        <f t="shared" si="306"/>
        <v/>
      </c>
      <c r="H4179" s="13">
        <v>-5</v>
      </c>
      <c r="I4179" s="13" t="str">
        <f t="shared" si="307"/>
        <v/>
      </c>
      <c r="J4179" s="13" t="str">
        <f t="shared" si="308"/>
        <v/>
      </c>
      <c r="K4179" s="13">
        <v>-5</v>
      </c>
      <c r="P4179" s="5"/>
    </row>
    <row r="4180" spans="1:16" hidden="1" x14ac:dyDescent="0.25">
      <c r="A4180" s="7">
        <v>40717</v>
      </c>
      <c r="B4180" s="8">
        <v>400</v>
      </c>
      <c r="C4180" s="11">
        <v>24.55</v>
      </c>
      <c r="D4180" s="12">
        <v>10.364000000000001</v>
      </c>
      <c r="E4180" s="9" t="str">
        <f t="shared" si="304"/>
        <v/>
      </c>
      <c r="F4180" s="9" t="str">
        <f t="shared" si="305"/>
        <v/>
      </c>
      <c r="G4180" s="9" t="str">
        <f t="shared" si="306"/>
        <v/>
      </c>
      <c r="H4180" s="13">
        <v>-5</v>
      </c>
      <c r="I4180" s="13" t="str">
        <f t="shared" si="307"/>
        <v/>
      </c>
      <c r="J4180" s="13" t="str">
        <f t="shared" si="308"/>
        <v/>
      </c>
      <c r="K4180" s="13">
        <v>-5</v>
      </c>
      <c r="P4180" s="6"/>
    </row>
    <row r="4181" spans="1:16" hidden="1" x14ac:dyDescent="0.25">
      <c r="A4181" s="7">
        <v>40717</v>
      </c>
      <c r="B4181" s="8">
        <v>500</v>
      </c>
      <c r="C4181" s="11">
        <v>28.89</v>
      </c>
      <c r="D4181" s="12">
        <v>10.787000000000001</v>
      </c>
      <c r="E4181" s="9" t="str">
        <f t="shared" si="304"/>
        <v/>
      </c>
      <c r="F4181" s="9" t="str">
        <f t="shared" si="305"/>
        <v/>
      </c>
      <c r="G4181" s="9" t="str">
        <f t="shared" si="306"/>
        <v/>
      </c>
      <c r="H4181" s="13">
        <v>-5</v>
      </c>
      <c r="I4181" s="13" t="str">
        <f t="shared" si="307"/>
        <v/>
      </c>
      <c r="J4181" s="13" t="str">
        <f t="shared" si="308"/>
        <v/>
      </c>
      <c r="K4181" s="13">
        <v>-5</v>
      </c>
      <c r="P4181" s="5"/>
    </row>
    <row r="4182" spans="1:16" hidden="1" x14ac:dyDescent="0.25">
      <c r="A4182" s="7">
        <v>40717</v>
      </c>
      <c r="B4182" s="8">
        <v>600</v>
      </c>
      <c r="C4182" s="11">
        <v>41.8</v>
      </c>
      <c r="D4182" s="12">
        <v>41.8</v>
      </c>
      <c r="E4182" s="9" t="str">
        <f t="shared" si="304"/>
        <v/>
      </c>
      <c r="F4182" s="9" t="str">
        <f t="shared" si="305"/>
        <v/>
      </c>
      <c r="G4182" s="9" t="str">
        <f t="shared" si="306"/>
        <v/>
      </c>
      <c r="H4182" s="13">
        <v>-5</v>
      </c>
      <c r="I4182" s="13" t="str">
        <f t="shared" si="307"/>
        <v/>
      </c>
      <c r="J4182" s="13" t="str">
        <f t="shared" si="308"/>
        <v/>
      </c>
      <c r="K4182" s="13">
        <v>-5</v>
      </c>
      <c r="P4182" s="6"/>
    </row>
    <row r="4183" spans="1:16" hidden="1" x14ac:dyDescent="0.25">
      <c r="A4183" s="7">
        <v>40717</v>
      </c>
      <c r="B4183" s="8">
        <v>700</v>
      </c>
      <c r="C4183" s="11">
        <v>48.99</v>
      </c>
      <c r="D4183" s="12">
        <v>48.988</v>
      </c>
      <c r="E4183" s="9" t="str">
        <f t="shared" si="304"/>
        <v/>
      </c>
      <c r="F4183" s="9" t="str">
        <f t="shared" si="305"/>
        <v/>
      </c>
      <c r="G4183" s="9" t="str">
        <f t="shared" si="306"/>
        <v/>
      </c>
      <c r="H4183" s="13">
        <v>-5</v>
      </c>
      <c r="I4183" s="13" t="str">
        <f t="shared" si="307"/>
        <v/>
      </c>
      <c r="J4183" s="13" t="str">
        <f t="shared" si="308"/>
        <v/>
      </c>
      <c r="K4183" s="13">
        <v>-5</v>
      </c>
      <c r="P4183" s="5"/>
    </row>
    <row r="4184" spans="1:16" hidden="1" x14ac:dyDescent="0.25">
      <c r="A4184" s="7">
        <v>40717</v>
      </c>
      <c r="B4184" s="8">
        <v>800</v>
      </c>
      <c r="C4184" s="11">
        <v>49.9</v>
      </c>
      <c r="D4184" s="12">
        <v>49.9</v>
      </c>
      <c r="E4184" s="9" t="str">
        <f t="shared" si="304"/>
        <v/>
      </c>
      <c r="F4184" s="9" t="str">
        <f t="shared" si="305"/>
        <v/>
      </c>
      <c r="G4184" s="9" t="str">
        <f t="shared" si="306"/>
        <v/>
      </c>
      <c r="H4184" s="13">
        <v>-5</v>
      </c>
      <c r="I4184" s="13" t="str">
        <f t="shared" si="307"/>
        <v/>
      </c>
      <c r="J4184" s="13" t="str">
        <f t="shared" si="308"/>
        <v/>
      </c>
      <c r="K4184" s="13">
        <v>-5</v>
      </c>
      <c r="P4184" s="6"/>
    </row>
    <row r="4185" spans="1:16" hidden="1" x14ac:dyDescent="0.25">
      <c r="A4185" s="7">
        <v>40717</v>
      </c>
      <c r="B4185" s="8">
        <v>900</v>
      </c>
      <c r="C4185" s="11">
        <v>50.56</v>
      </c>
      <c r="D4185" s="12">
        <v>50.832000000000001</v>
      </c>
      <c r="E4185" s="9" t="str">
        <f t="shared" si="304"/>
        <v/>
      </c>
      <c r="F4185" s="9" t="str">
        <f t="shared" si="305"/>
        <v/>
      </c>
      <c r="G4185" s="9" t="str">
        <f t="shared" si="306"/>
        <v/>
      </c>
      <c r="H4185" s="13">
        <v>-5</v>
      </c>
      <c r="I4185" s="13" t="str">
        <f t="shared" si="307"/>
        <v/>
      </c>
      <c r="J4185" s="13" t="str">
        <f t="shared" si="308"/>
        <v/>
      </c>
      <c r="K4185" s="13">
        <v>-5</v>
      </c>
      <c r="P4185" s="5"/>
    </row>
    <row r="4186" spans="1:16" hidden="1" x14ac:dyDescent="0.25">
      <c r="A4186" s="7">
        <v>40717</v>
      </c>
      <c r="B4186" s="8">
        <v>1000</v>
      </c>
      <c r="C4186" s="11">
        <v>49.75</v>
      </c>
      <c r="D4186" s="12">
        <v>49.747</v>
      </c>
      <c r="E4186" s="9" t="str">
        <f t="shared" si="304"/>
        <v/>
      </c>
      <c r="F4186" s="9" t="str">
        <f t="shared" si="305"/>
        <v/>
      </c>
      <c r="G4186" s="9" t="str">
        <f t="shared" si="306"/>
        <v/>
      </c>
      <c r="H4186" s="13">
        <v>-5</v>
      </c>
      <c r="I4186" s="13" t="str">
        <f t="shared" si="307"/>
        <v/>
      </c>
      <c r="J4186" s="13" t="str">
        <f t="shared" si="308"/>
        <v/>
      </c>
      <c r="K4186" s="13">
        <v>-5</v>
      </c>
      <c r="P4186" s="6"/>
    </row>
    <row r="4187" spans="1:16" hidden="1" x14ac:dyDescent="0.25">
      <c r="A4187" s="7">
        <v>40717</v>
      </c>
      <c r="B4187" s="8">
        <v>1100</v>
      </c>
      <c r="C4187" s="11">
        <v>52.48</v>
      </c>
      <c r="D4187" s="12">
        <v>53.195</v>
      </c>
      <c r="E4187" s="9" t="str">
        <f t="shared" si="304"/>
        <v/>
      </c>
      <c r="F4187" s="9" t="str">
        <f t="shared" si="305"/>
        <v/>
      </c>
      <c r="G4187" s="9" t="str">
        <f t="shared" si="306"/>
        <v/>
      </c>
      <c r="H4187" s="13">
        <v>-5</v>
      </c>
      <c r="I4187" s="13" t="str">
        <f t="shared" si="307"/>
        <v/>
      </c>
      <c r="J4187" s="13" t="str">
        <f t="shared" si="308"/>
        <v/>
      </c>
      <c r="K4187" s="13">
        <v>-5</v>
      </c>
      <c r="P4187" s="5"/>
    </row>
    <row r="4188" spans="1:16" hidden="1" x14ac:dyDescent="0.25">
      <c r="A4188" s="7">
        <v>40717</v>
      </c>
      <c r="B4188" s="8">
        <v>1200</v>
      </c>
      <c r="C4188" s="11">
        <v>51.21</v>
      </c>
      <c r="D4188" s="12">
        <v>55.206000000000003</v>
      </c>
      <c r="E4188" s="9" t="str">
        <f t="shared" si="304"/>
        <v/>
      </c>
      <c r="F4188" s="9" t="str">
        <f t="shared" si="305"/>
        <v/>
      </c>
      <c r="G4188" s="9" t="str">
        <f t="shared" si="306"/>
        <v/>
      </c>
      <c r="H4188" s="13">
        <v>-5</v>
      </c>
      <c r="I4188" s="13" t="str">
        <f t="shared" si="307"/>
        <v/>
      </c>
      <c r="J4188" s="13" t="str">
        <f t="shared" si="308"/>
        <v/>
      </c>
      <c r="K4188" s="13">
        <v>-5</v>
      </c>
      <c r="P4188" s="6"/>
    </row>
    <row r="4189" spans="1:16" hidden="1" x14ac:dyDescent="0.25">
      <c r="A4189" s="7">
        <v>40717</v>
      </c>
      <c r="B4189" s="8">
        <v>1300</v>
      </c>
      <c r="C4189" s="11">
        <v>55.07</v>
      </c>
      <c r="D4189" s="12">
        <v>58.204999999999998</v>
      </c>
      <c r="E4189" s="9" t="str">
        <f t="shared" si="304"/>
        <v/>
      </c>
      <c r="F4189" s="9" t="str">
        <f t="shared" si="305"/>
        <v/>
      </c>
      <c r="G4189" s="9" t="str">
        <f t="shared" si="306"/>
        <v/>
      </c>
      <c r="H4189" s="13">
        <v>-5</v>
      </c>
      <c r="I4189" s="13" t="str">
        <f t="shared" si="307"/>
        <v/>
      </c>
      <c r="J4189" s="13" t="str">
        <f t="shared" si="308"/>
        <v/>
      </c>
      <c r="K4189" s="13">
        <v>-5</v>
      </c>
      <c r="P4189" s="5"/>
    </row>
    <row r="4190" spans="1:16" hidden="1" x14ac:dyDescent="0.25">
      <c r="A4190" s="7">
        <v>40717</v>
      </c>
      <c r="B4190" s="8">
        <v>1400</v>
      </c>
      <c r="C4190" s="11">
        <v>50.37</v>
      </c>
      <c r="D4190" s="12">
        <v>55</v>
      </c>
      <c r="E4190" s="9" t="str">
        <f t="shared" si="304"/>
        <v/>
      </c>
      <c r="F4190" s="9" t="str">
        <f t="shared" si="305"/>
        <v/>
      </c>
      <c r="G4190" s="9" t="str">
        <f t="shared" si="306"/>
        <v/>
      </c>
      <c r="H4190" s="13">
        <v>-5</v>
      </c>
      <c r="I4190" s="13" t="str">
        <f t="shared" si="307"/>
        <v/>
      </c>
      <c r="J4190" s="13" t="str">
        <f t="shared" si="308"/>
        <v/>
      </c>
      <c r="K4190" s="13">
        <v>-5</v>
      </c>
      <c r="P4190" s="6"/>
    </row>
    <row r="4191" spans="1:16" hidden="1" x14ac:dyDescent="0.25">
      <c r="A4191" s="7">
        <v>40717</v>
      </c>
      <c r="B4191" s="8">
        <v>1500</v>
      </c>
      <c r="C4191" s="11">
        <v>49.95</v>
      </c>
      <c r="D4191" s="12">
        <v>49.951000000000001</v>
      </c>
      <c r="E4191" s="9" t="str">
        <f t="shared" si="304"/>
        <v/>
      </c>
      <c r="F4191" s="9" t="str">
        <f t="shared" si="305"/>
        <v/>
      </c>
      <c r="G4191" s="9" t="str">
        <f t="shared" si="306"/>
        <v/>
      </c>
      <c r="H4191" s="13">
        <v>-5</v>
      </c>
      <c r="I4191" s="13" t="str">
        <f t="shared" si="307"/>
        <v/>
      </c>
      <c r="J4191" s="13" t="str">
        <f t="shared" si="308"/>
        <v/>
      </c>
      <c r="K4191" s="13">
        <v>-5</v>
      </c>
      <c r="P4191" s="5"/>
    </row>
    <row r="4192" spans="1:16" hidden="1" x14ac:dyDescent="0.25">
      <c r="A4192" s="7">
        <v>40717</v>
      </c>
      <c r="B4192" s="8">
        <v>1600</v>
      </c>
      <c r="C4192" s="11">
        <v>49.43</v>
      </c>
      <c r="D4192" s="12">
        <v>49.433999999999997</v>
      </c>
      <c r="E4192" s="9" t="str">
        <f t="shared" si="304"/>
        <v/>
      </c>
      <c r="F4192" s="9" t="str">
        <f t="shared" si="305"/>
        <v/>
      </c>
      <c r="G4192" s="9" t="str">
        <f t="shared" si="306"/>
        <v/>
      </c>
      <c r="H4192" s="13">
        <v>-5</v>
      </c>
      <c r="I4192" s="13" t="str">
        <f t="shared" si="307"/>
        <v/>
      </c>
      <c r="J4192" s="13" t="str">
        <f t="shared" si="308"/>
        <v/>
      </c>
      <c r="K4192" s="13">
        <v>-5</v>
      </c>
      <c r="P4192" s="6"/>
    </row>
    <row r="4193" spans="1:16" hidden="1" x14ac:dyDescent="0.25">
      <c r="A4193" s="7">
        <v>40717</v>
      </c>
      <c r="B4193" s="8">
        <v>1700</v>
      </c>
      <c r="C4193" s="11">
        <v>50.51</v>
      </c>
      <c r="D4193" s="12">
        <v>50.509</v>
      </c>
      <c r="E4193" s="9" t="str">
        <f t="shared" si="304"/>
        <v/>
      </c>
      <c r="F4193" s="9" t="str">
        <f t="shared" si="305"/>
        <v/>
      </c>
      <c r="G4193" s="9" t="str">
        <f t="shared" si="306"/>
        <v/>
      </c>
      <c r="H4193" s="13">
        <v>-5</v>
      </c>
      <c r="I4193" s="13" t="str">
        <f t="shared" si="307"/>
        <v/>
      </c>
      <c r="J4193" s="13" t="str">
        <f t="shared" si="308"/>
        <v/>
      </c>
      <c r="K4193" s="13">
        <v>-5</v>
      </c>
      <c r="P4193" s="5"/>
    </row>
    <row r="4194" spans="1:16" hidden="1" x14ac:dyDescent="0.25">
      <c r="A4194" s="7">
        <v>40717</v>
      </c>
      <c r="B4194" s="8">
        <v>1800</v>
      </c>
      <c r="C4194" s="11">
        <v>52.84</v>
      </c>
      <c r="D4194" s="12">
        <v>52.843000000000004</v>
      </c>
      <c r="E4194" s="9" t="str">
        <f t="shared" si="304"/>
        <v/>
      </c>
      <c r="F4194" s="9" t="str">
        <f t="shared" si="305"/>
        <v/>
      </c>
      <c r="G4194" s="9" t="str">
        <f t="shared" si="306"/>
        <v/>
      </c>
      <c r="H4194" s="13">
        <v>-5</v>
      </c>
      <c r="I4194" s="13" t="str">
        <f t="shared" si="307"/>
        <v/>
      </c>
      <c r="J4194" s="13" t="str">
        <f t="shared" si="308"/>
        <v/>
      </c>
      <c r="K4194" s="13">
        <v>-5</v>
      </c>
      <c r="P4194" s="6"/>
    </row>
    <row r="4195" spans="1:16" hidden="1" x14ac:dyDescent="0.25">
      <c r="A4195" s="7">
        <v>40717</v>
      </c>
      <c r="B4195" s="8">
        <v>1900</v>
      </c>
      <c r="C4195" s="11">
        <v>51.24</v>
      </c>
      <c r="D4195" s="12">
        <v>51.241</v>
      </c>
      <c r="E4195" s="9" t="str">
        <f t="shared" si="304"/>
        <v/>
      </c>
      <c r="F4195" s="9" t="str">
        <f t="shared" si="305"/>
        <v/>
      </c>
      <c r="G4195" s="9" t="str">
        <f t="shared" si="306"/>
        <v/>
      </c>
      <c r="H4195" s="13">
        <v>-5</v>
      </c>
      <c r="I4195" s="13" t="str">
        <f t="shared" si="307"/>
        <v/>
      </c>
      <c r="J4195" s="13" t="str">
        <f t="shared" si="308"/>
        <v/>
      </c>
      <c r="K4195" s="13">
        <v>-5</v>
      </c>
      <c r="P4195" s="5"/>
    </row>
    <row r="4196" spans="1:16" hidden="1" x14ac:dyDescent="0.25">
      <c r="A4196" s="7">
        <v>40717</v>
      </c>
      <c r="B4196" s="8">
        <v>2000</v>
      </c>
      <c r="C4196" s="11">
        <v>53.6</v>
      </c>
      <c r="D4196" s="12">
        <v>53.6</v>
      </c>
      <c r="E4196" s="9" t="str">
        <f t="shared" si="304"/>
        <v/>
      </c>
      <c r="F4196" s="9" t="str">
        <f t="shared" si="305"/>
        <v/>
      </c>
      <c r="G4196" s="9" t="str">
        <f t="shared" si="306"/>
        <v/>
      </c>
      <c r="H4196" s="13">
        <v>-5</v>
      </c>
      <c r="I4196" s="13" t="str">
        <f t="shared" si="307"/>
        <v/>
      </c>
      <c r="J4196" s="13" t="str">
        <f t="shared" si="308"/>
        <v/>
      </c>
      <c r="K4196" s="13">
        <v>-5</v>
      </c>
      <c r="P4196" s="6"/>
    </row>
    <row r="4197" spans="1:16" hidden="1" x14ac:dyDescent="0.25">
      <c r="A4197" s="7">
        <v>40717</v>
      </c>
      <c r="B4197" s="8">
        <v>2100</v>
      </c>
      <c r="C4197" s="11">
        <v>53</v>
      </c>
      <c r="D4197" s="12">
        <v>53.000999999999998</v>
      </c>
      <c r="E4197" s="9" t="str">
        <f t="shared" si="304"/>
        <v/>
      </c>
      <c r="F4197" s="9" t="str">
        <f t="shared" si="305"/>
        <v/>
      </c>
      <c r="G4197" s="9" t="str">
        <f t="shared" si="306"/>
        <v/>
      </c>
      <c r="H4197" s="13">
        <v>-5</v>
      </c>
      <c r="I4197" s="13" t="str">
        <f t="shared" si="307"/>
        <v/>
      </c>
      <c r="J4197" s="13" t="str">
        <f t="shared" si="308"/>
        <v/>
      </c>
      <c r="K4197" s="13">
        <v>-5</v>
      </c>
      <c r="P4197" s="5"/>
    </row>
    <row r="4198" spans="1:16" hidden="1" x14ac:dyDescent="0.25">
      <c r="A4198" s="7">
        <v>40717</v>
      </c>
      <c r="B4198" s="8">
        <v>2200</v>
      </c>
      <c r="C4198" s="11">
        <v>56.65</v>
      </c>
      <c r="D4198" s="12">
        <v>56.652000000000001</v>
      </c>
      <c r="E4198" s="9" t="str">
        <f t="shared" si="304"/>
        <v/>
      </c>
      <c r="F4198" s="9" t="str">
        <f t="shared" si="305"/>
        <v/>
      </c>
      <c r="G4198" s="9" t="str">
        <f t="shared" si="306"/>
        <v/>
      </c>
      <c r="H4198" s="13">
        <v>-5</v>
      </c>
      <c r="I4198" s="13" t="str">
        <f t="shared" si="307"/>
        <v/>
      </c>
      <c r="J4198" s="13" t="str">
        <f t="shared" si="308"/>
        <v/>
      </c>
      <c r="K4198" s="13">
        <v>-5</v>
      </c>
      <c r="P4198" s="6"/>
    </row>
    <row r="4199" spans="1:16" hidden="1" x14ac:dyDescent="0.25">
      <c r="A4199" s="7">
        <v>40717</v>
      </c>
      <c r="B4199" s="8">
        <v>2300</v>
      </c>
      <c r="C4199" s="11">
        <v>49.34</v>
      </c>
      <c r="D4199" s="12">
        <v>49.34</v>
      </c>
      <c r="E4199" s="9">
        <f t="shared" si="304"/>
        <v>45.342083333333335</v>
      </c>
      <c r="F4199" s="9">
        <f t="shared" si="305"/>
        <v>42.872208333333333</v>
      </c>
      <c r="G4199" s="9">
        <f t="shared" si="306"/>
        <v>2.4698750000000018</v>
      </c>
      <c r="H4199" s="13">
        <v>-5</v>
      </c>
      <c r="I4199" s="13">
        <f t="shared" si="307"/>
        <v>7.4698750000000018</v>
      </c>
      <c r="J4199" s="13">
        <f t="shared" si="308"/>
        <v>1792.7700000000004</v>
      </c>
      <c r="K4199" s="13">
        <v>-5</v>
      </c>
      <c r="P4199" s="5"/>
    </row>
    <row r="4200" spans="1:16" hidden="1" x14ac:dyDescent="0.25">
      <c r="A4200" s="7">
        <v>40718</v>
      </c>
      <c r="B4200" s="8">
        <v>0</v>
      </c>
      <c r="C4200" s="11">
        <v>44.04</v>
      </c>
      <c r="D4200" s="12">
        <v>44.037999999999997</v>
      </c>
      <c r="E4200" s="9" t="str">
        <f t="shared" si="304"/>
        <v/>
      </c>
      <c r="F4200" s="9" t="str">
        <f t="shared" si="305"/>
        <v/>
      </c>
      <c r="G4200" s="9" t="str">
        <f t="shared" si="306"/>
        <v/>
      </c>
      <c r="H4200" s="13">
        <v>-5</v>
      </c>
      <c r="I4200" s="13" t="str">
        <f t="shared" si="307"/>
        <v/>
      </c>
      <c r="J4200" s="13" t="str">
        <f t="shared" si="308"/>
        <v/>
      </c>
      <c r="K4200" s="13">
        <v>-5</v>
      </c>
      <c r="P4200" s="6"/>
    </row>
    <row r="4201" spans="1:16" hidden="1" x14ac:dyDescent="0.25">
      <c r="A4201" s="7">
        <v>40718</v>
      </c>
      <c r="B4201" s="8">
        <v>100</v>
      </c>
      <c r="C4201" s="11">
        <v>40.03</v>
      </c>
      <c r="D4201" s="12">
        <v>40.027999999999999</v>
      </c>
      <c r="E4201" s="9" t="str">
        <f t="shared" si="304"/>
        <v/>
      </c>
      <c r="F4201" s="9" t="str">
        <f t="shared" si="305"/>
        <v/>
      </c>
      <c r="G4201" s="9" t="str">
        <f t="shared" si="306"/>
        <v/>
      </c>
      <c r="H4201" s="13">
        <v>-5</v>
      </c>
      <c r="I4201" s="13" t="str">
        <f t="shared" si="307"/>
        <v/>
      </c>
      <c r="J4201" s="13" t="str">
        <f t="shared" si="308"/>
        <v/>
      </c>
      <c r="K4201" s="13">
        <v>-5</v>
      </c>
      <c r="P4201" s="5"/>
    </row>
    <row r="4202" spans="1:16" hidden="1" x14ac:dyDescent="0.25">
      <c r="A4202" s="7">
        <v>40718</v>
      </c>
      <c r="B4202" s="8">
        <v>200</v>
      </c>
      <c r="C4202" s="11">
        <v>36</v>
      </c>
      <c r="D4202" s="12">
        <v>36</v>
      </c>
      <c r="E4202" s="9" t="str">
        <f t="shared" si="304"/>
        <v/>
      </c>
      <c r="F4202" s="9" t="str">
        <f t="shared" si="305"/>
        <v/>
      </c>
      <c r="G4202" s="9" t="str">
        <f t="shared" si="306"/>
        <v/>
      </c>
      <c r="H4202" s="13">
        <v>-5</v>
      </c>
      <c r="I4202" s="13" t="str">
        <f t="shared" si="307"/>
        <v/>
      </c>
      <c r="J4202" s="13" t="str">
        <f t="shared" si="308"/>
        <v/>
      </c>
      <c r="K4202" s="13">
        <v>-5</v>
      </c>
      <c r="P4202" s="6"/>
    </row>
    <row r="4203" spans="1:16" hidden="1" x14ac:dyDescent="0.25">
      <c r="A4203" s="7">
        <v>40718</v>
      </c>
      <c r="B4203" s="8">
        <v>300</v>
      </c>
      <c r="C4203" s="11">
        <v>29.98</v>
      </c>
      <c r="D4203" s="12">
        <v>29.45</v>
      </c>
      <c r="E4203" s="9" t="str">
        <f t="shared" si="304"/>
        <v/>
      </c>
      <c r="F4203" s="9" t="str">
        <f t="shared" si="305"/>
        <v/>
      </c>
      <c r="G4203" s="9" t="str">
        <f t="shared" si="306"/>
        <v/>
      </c>
      <c r="H4203" s="13">
        <v>-5</v>
      </c>
      <c r="I4203" s="13" t="str">
        <f t="shared" si="307"/>
        <v/>
      </c>
      <c r="J4203" s="13" t="str">
        <f t="shared" si="308"/>
        <v/>
      </c>
      <c r="K4203" s="13">
        <v>-5</v>
      </c>
      <c r="P4203" s="5"/>
    </row>
    <row r="4204" spans="1:16" hidden="1" x14ac:dyDescent="0.25">
      <c r="A4204" s="7">
        <v>40718</v>
      </c>
      <c r="B4204" s="8">
        <v>400</v>
      </c>
      <c r="C4204" s="11">
        <v>26.62</v>
      </c>
      <c r="D4204" s="12">
        <v>26.463000000000001</v>
      </c>
      <c r="E4204" s="9" t="str">
        <f t="shared" si="304"/>
        <v/>
      </c>
      <c r="F4204" s="9" t="str">
        <f t="shared" si="305"/>
        <v/>
      </c>
      <c r="G4204" s="9" t="str">
        <f t="shared" si="306"/>
        <v/>
      </c>
      <c r="H4204" s="13">
        <v>-5</v>
      </c>
      <c r="I4204" s="13" t="str">
        <f t="shared" si="307"/>
        <v/>
      </c>
      <c r="J4204" s="13" t="str">
        <f t="shared" si="308"/>
        <v/>
      </c>
      <c r="K4204" s="13">
        <v>-5</v>
      </c>
      <c r="P4204" s="6"/>
    </row>
    <row r="4205" spans="1:16" hidden="1" x14ac:dyDescent="0.25">
      <c r="A4205" s="7">
        <v>40718</v>
      </c>
      <c r="B4205" s="8">
        <v>500</v>
      </c>
      <c r="C4205" s="11">
        <v>37.21</v>
      </c>
      <c r="D4205" s="12">
        <v>24.803999999999998</v>
      </c>
      <c r="E4205" s="9" t="str">
        <f t="shared" si="304"/>
        <v/>
      </c>
      <c r="F4205" s="9" t="str">
        <f t="shared" si="305"/>
        <v/>
      </c>
      <c r="G4205" s="9" t="str">
        <f t="shared" si="306"/>
        <v/>
      </c>
      <c r="H4205" s="13">
        <v>-5</v>
      </c>
      <c r="I4205" s="13" t="str">
        <f t="shared" si="307"/>
        <v/>
      </c>
      <c r="J4205" s="13" t="str">
        <f t="shared" si="308"/>
        <v/>
      </c>
      <c r="K4205" s="13">
        <v>-5</v>
      </c>
      <c r="P4205" s="5"/>
    </row>
    <row r="4206" spans="1:16" hidden="1" x14ac:dyDescent="0.25">
      <c r="A4206" s="7">
        <v>40718</v>
      </c>
      <c r="B4206" s="8">
        <v>600</v>
      </c>
      <c r="C4206" s="11">
        <v>44.94</v>
      </c>
      <c r="D4206" s="12">
        <v>44.94</v>
      </c>
      <c r="E4206" s="9" t="str">
        <f t="shared" si="304"/>
        <v/>
      </c>
      <c r="F4206" s="9" t="str">
        <f t="shared" si="305"/>
        <v/>
      </c>
      <c r="G4206" s="9" t="str">
        <f t="shared" si="306"/>
        <v/>
      </c>
      <c r="H4206" s="13">
        <v>-5</v>
      </c>
      <c r="I4206" s="13" t="str">
        <f t="shared" si="307"/>
        <v/>
      </c>
      <c r="J4206" s="13" t="str">
        <f t="shared" si="308"/>
        <v/>
      </c>
      <c r="K4206" s="13">
        <v>-5</v>
      </c>
      <c r="P4206" s="6"/>
    </row>
    <row r="4207" spans="1:16" hidden="1" x14ac:dyDescent="0.25">
      <c r="A4207" s="7">
        <v>40718</v>
      </c>
      <c r="B4207" s="8">
        <v>700</v>
      </c>
      <c r="C4207" s="11">
        <v>57.64</v>
      </c>
      <c r="D4207" s="12">
        <v>57.64</v>
      </c>
      <c r="E4207" s="9" t="str">
        <f t="shared" si="304"/>
        <v/>
      </c>
      <c r="F4207" s="9" t="str">
        <f t="shared" si="305"/>
        <v/>
      </c>
      <c r="G4207" s="9" t="str">
        <f t="shared" si="306"/>
        <v/>
      </c>
      <c r="H4207" s="13">
        <v>-5</v>
      </c>
      <c r="I4207" s="13" t="str">
        <f t="shared" si="307"/>
        <v/>
      </c>
      <c r="J4207" s="13" t="str">
        <f t="shared" si="308"/>
        <v/>
      </c>
      <c r="K4207" s="13">
        <v>-5</v>
      </c>
      <c r="P4207" s="5"/>
    </row>
    <row r="4208" spans="1:16" hidden="1" x14ac:dyDescent="0.25">
      <c r="A4208" s="7">
        <v>40718</v>
      </c>
      <c r="B4208" s="8">
        <v>800</v>
      </c>
      <c r="C4208" s="11">
        <v>61.62</v>
      </c>
      <c r="D4208" s="12">
        <v>61.62</v>
      </c>
      <c r="E4208" s="9" t="str">
        <f t="shared" si="304"/>
        <v/>
      </c>
      <c r="F4208" s="9" t="str">
        <f t="shared" si="305"/>
        <v/>
      </c>
      <c r="G4208" s="9" t="str">
        <f t="shared" si="306"/>
        <v/>
      </c>
      <c r="H4208" s="13">
        <v>-5</v>
      </c>
      <c r="I4208" s="13" t="str">
        <f t="shared" si="307"/>
        <v/>
      </c>
      <c r="J4208" s="13" t="str">
        <f t="shared" si="308"/>
        <v/>
      </c>
      <c r="K4208" s="13">
        <v>-5</v>
      </c>
      <c r="P4208" s="6"/>
    </row>
    <row r="4209" spans="1:16" hidden="1" x14ac:dyDescent="0.25">
      <c r="A4209" s="7">
        <v>40718</v>
      </c>
      <c r="B4209" s="8">
        <v>900</v>
      </c>
      <c r="C4209" s="11">
        <v>61.19</v>
      </c>
      <c r="D4209" s="12">
        <v>61.189</v>
      </c>
      <c r="E4209" s="9" t="str">
        <f t="shared" ref="E4209:E4272" si="309">IF(A4209=A4210,"",AVERAGE(C4186:C4209))</f>
        <v/>
      </c>
      <c r="F4209" s="9" t="str">
        <f t="shared" ref="F4209:F4272" si="310">IF(A4209=A4210,"",AVERAGE(D4186:D4209))</f>
        <v/>
      </c>
      <c r="G4209" s="9" t="str">
        <f t="shared" ref="G4209:G4272" si="311">IF(A4209=A4210,"",E4209-F4209)</f>
        <v/>
      </c>
      <c r="H4209" s="13">
        <v>-5</v>
      </c>
      <c r="I4209" s="13" t="str">
        <f t="shared" si="307"/>
        <v/>
      </c>
      <c r="J4209" s="13" t="str">
        <f t="shared" si="308"/>
        <v/>
      </c>
      <c r="K4209" s="13">
        <v>-5</v>
      </c>
      <c r="P4209" s="5"/>
    </row>
    <row r="4210" spans="1:16" hidden="1" x14ac:dyDescent="0.25">
      <c r="A4210" s="7">
        <v>40718</v>
      </c>
      <c r="B4210" s="8">
        <v>1000</v>
      </c>
      <c r="C4210" s="11">
        <v>62.93</v>
      </c>
      <c r="D4210" s="12">
        <v>62.933</v>
      </c>
      <c r="E4210" s="9" t="str">
        <f t="shared" si="309"/>
        <v/>
      </c>
      <c r="F4210" s="9" t="str">
        <f t="shared" si="310"/>
        <v/>
      </c>
      <c r="G4210" s="9" t="str">
        <f t="shared" si="311"/>
        <v/>
      </c>
      <c r="H4210" s="13">
        <v>-5</v>
      </c>
      <c r="I4210" s="13" t="str">
        <f t="shared" si="307"/>
        <v/>
      </c>
      <c r="J4210" s="13" t="str">
        <f t="shared" si="308"/>
        <v/>
      </c>
      <c r="K4210" s="13">
        <v>-5</v>
      </c>
      <c r="P4210" s="6"/>
    </row>
    <row r="4211" spans="1:16" hidden="1" x14ac:dyDescent="0.25">
      <c r="A4211" s="7">
        <v>40718</v>
      </c>
      <c r="B4211" s="8">
        <v>1100</v>
      </c>
      <c r="C4211" s="11">
        <v>63.42</v>
      </c>
      <c r="D4211" s="12">
        <v>63.42</v>
      </c>
      <c r="E4211" s="9" t="str">
        <f t="shared" si="309"/>
        <v/>
      </c>
      <c r="F4211" s="9" t="str">
        <f t="shared" si="310"/>
        <v/>
      </c>
      <c r="G4211" s="9" t="str">
        <f t="shared" si="311"/>
        <v/>
      </c>
      <c r="H4211" s="13">
        <v>-5</v>
      </c>
      <c r="I4211" s="13" t="str">
        <f t="shared" si="307"/>
        <v/>
      </c>
      <c r="J4211" s="13" t="str">
        <f t="shared" si="308"/>
        <v/>
      </c>
      <c r="K4211" s="13">
        <v>-5</v>
      </c>
      <c r="P4211" s="5"/>
    </row>
    <row r="4212" spans="1:16" hidden="1" x14ac:dyDescent="0.25">
      <c r="A4212" s="7">
        <v>40718</v>
      </c>
      <c r="B4212" s="8">
        <v>1200</v>
      </c>
      <c r="C4212" s="11">
        <v>62.84</v>
      </c>
      <c r="D4212" s="12">
        <v>62.84</v>
      </c>
      <c r="E4212" s="9" t="str">
        <f t="shared" si="309"/>
        <v/>
      </c>
      <c r="F4212" s="9" t="str">
        <f t="shared" si="310"/>
        <v/>
      </c>
      <c r="G4212" s="9" t="str">
        <f t="shared" si="311"/>
        <v/>
      </c>
      <c r="H4212" s="13">
        <v>-5</v>
      </c>
      <c r="I4212" s="13" t="str">
        <f t="shared" si="307"/>
        <v/>
      </c>
      <c r="J4212" s="13" t="str">
        <f t="shared" si="308"/>
        <v/>
      </c>
      <c r="K4212" s="13">
        <v>-5</v>
      </c>
      <c r="P4212" s="6"/>
    </row>
    <row r="4213" spans="1:16" hidden="1" x14ac:dyDescent="0.25">
      <c r="A4213" s="7">
        <v>40718</v>
      </c>
      <c r="B4213" s="8">
        <v>1300</v>
      </c>
      <c r="C4213" s="11">
        <v>57.52</v>
      </c>
      <c r="D4213" s="12">
        <v>57.523000000000003</v>
      </c>
      <c r="E4213" s="9" t="str">
        <f t="shared" si="309"/>
        <v/>
      </c>
      <c r="F4213" s="9" t="str">
        <f t="shared" si="310"/>
        <v/>
      </c>
      <c r="G4213" s="9" t="str">
        <f t="shared" si="311"/>
        <v/>
      </c>
      <c r="H4213" s="13">
        <v>-5</v>
      </c>
      <c r="I4213" s="13" t="str">
        <f t="shared" si="307"/>
        <v/>
      </c>
      <c r="J4213" s="13" t="str">
        <f t="shared" si="308"/>
        <v/>
      </c>
      <c r="K4213" s="13">
        <v>-5</v>
      </c>
      <c r="P4213" s="5"/>
    </row>
    <row r="4214" spans="1:16" hidden="1" x14ac:dyDescent="0.25">
      <c r="A4214" s="7">
        <v>40718</v>
      </c>
      <c r="B4214" s="8">
        <v>1400</v>
      </c>
      <c r="C4214" s="11">
        <v>52.6</v>
      </c>
      <c r="D4214" s="12">
        <v>52.595999999999997</v>
      </c>
      <c r="E4214" s="9" t="str">
        <f t="shared" si="309"/>
        <v/>
      </c>
      <c r="F4214" s="9" t="str">
        <f t="shared" si="310"/>
        <v/>
      </c>
      <c r="G4214" s="9" t="str">
        <f t="shared" si="311"/>
        <v/>
      </c>
      <c r="H4214" s="13">
        <v>-5</v>
      </c>
      <c r="I4214" s="13" t="str">
        <f t="shared" si="307"/>
        <v/>
      </c>
      <c r="J4214" s="13" t="str">
        <f t="shared" si="308"/>
        <v/>
      </c>
      <c r="K4214" s="13">
        <v>-5</v>
      </c>
      <c r="P4214" s="6"/>
    </row>
    <row r="4215" spans="1:16" hidden="1" x14ac:dyDescent="0.25">
      <c r="A4215" s="7">
        <v>40718</v>
      </c>
      <c r="B4215" s="8">
        <v>1500</v>
      </c>
      <c r="C4215" s="11">
        <v>49.2</v>
      </c>
      <c r="D4215" s="12">
        <v>49.2</v>
      </c>
      <c r="E4215" s="9" t="str">
        <f t="shared" si="309"/>
        <v/>
      </c>
      <c r="F4215" s="9" t="str">
        <f t="shared" si="310"/>
        <v/>
      </c>
      <c r="G4215" s="9" t="str">
        <f t="shared" si="311"/>
        <v/>
      </c>
      <c r="H4215" s="13">
        <v>-5</v>
      </c>
      <c r="I4215" s="13" t="str">
        <f t="shared" si="307"/>
        <v/>
      </c>
      <c r="J4215" s="13" t="str">
        <f t="shared" si="308"/>
        <v/>
      </c>
      <c r="K4215" s="13">
        <v>-5</v>
      </c>
      <c r="P4215" s="5"/>
    </row>
    <row r="4216" spans="1:16" hidden="1" x14ac:dyDescent="0.25">
      <c r="A4216" s="7">
        <v>40718</v>
      </c>
      <c r="B4216" s="8">
        <v>1600</v>
      </c>
      <c r="C4216" s="11">
        <v>47.44</v>
      </c>
      <c r="D4216" s="12">
        <v>47.44</v>
      </c>
      <c r="E4216" s="9" t="str">
        <f t="shared" si="309"/>
        <v/>
      </c>
      <c r="F4216" s="9" t="str">
        <f t="shared" si="310"/>
        <v/>
      </c>
      <c r="G4216" s="9" t="str">
        <f t="shared" si="311"/>
        <v/>
      </c>
      <c r="H4216" s="13">
        <v>-5</v>
      </c>
      <c r="I4216" s="13" t="str">
        <f t="shared" si="307"/>
        <v/>
      </c>
      <c r="J4216" s="13" t="str">
        <f t="shared" si="308"/>
        <v/>
      </c>
      <c r="K4216" s="13">
        <v>-5</v>
      </c>
      <c r="P4216" s="6"/>
    </row>
    <row r="4217" spans="1:16" hidden="1" x14ac:dyDescent="0.25">
      <c r="A4217" s="7">
        <v>40718</v>
      </c>
      <c r="B4217" s="8">
        <v>1700</v>
      </c>
      <c r="C4217" s="11">
        <v>48.48</v>
      </c>
      <c r="D4217" s="12">
        <v>48.475999999999999</v>
      </c>
      <c r="E4217" s="9" t="str">
        <f t="shared" si="309"/>
        <v/>
      </c>
      <c r="F4217" s="9" t="str">
        <f t="shared" si="310"/>
        <v/>
      </c>
      <c r="G4217" s="9" t="str">
        <f t="shared" si="311"/>
        <v/>
      </c>
      <c r="H4217" s="13">
        <v>-5</v>
      </c>
      <c r="I4217" s="13" t="str">
        <f t="shared" ref="I4217:I4280" si="312">IF(A4217=A4218,"",MAX(G4217-H4217,0))</f>
        <v/>
      </c>
      <c r="J4217" s="13" t="str">
        <f t="shared" ref="J4217:J4280" si="313">IF(A4217=A4218,"",I4217*10*24)</f>
        <v/>
      </c>
      <c r="K4217" s="13">
        <v>-5</v>
      </c>
      <c r="P4217" s="5"/>
    </row>
    <row r="4218" spans="1:16" hidden="1" x14ac:dyDescent="0.25">
      <c r="A4218" s="7">
        <v>40718</v>
      </c>
      <c r="B4218" s="8">
        <v>1800</v>
      </c>
      <c r="C4218" s="11">
        <v>52.56</v>
      </c>
      <c r="D4218" s="12">
        <v>52.56</v>
      </c>
      <c r="E4218" s="9" t="str">
        <f t="shared" si="309"/>
        <v/>
      </c>
      <c r="F4218" s="9" t="str">
        <f t="shared" si="310"/>
        <v/>
      </c>
      <c r="G4218" s="9" t="str">
        <f t="shared" si="311"/>
        <v/>
      </c>
      <c r="H4218" s="13">
        <v>-5</v>
      </c>
      <c r="I4218" s="13" t="str">
        <f t="shared" si="312"/>
        <v/>
      </c>
      <c r="J4218" s="13" t="str">
        <f t="shared" si="313"/>
        <v/>
      </c>
      <c r="K4218" s="13">
        <v>-5</v>
      </c>
      <c r="P4218" s="6"/>
    </row>
    <row r="4219" spans="1:16" hidden="1" x14ac:dyDescent="0.25">
      <c r="A4219" s="7">
        <v>40718</v>
      </c>
      <c r="B4219" s="8">
        <v>1900</v>
      </c>
      <c r="C4219" s="11">
        <v>55.3</v>
      </c>
      <c r="D4219" s="12">
        <v>55.298000000000002</v>
      </c>
      <c r="E4219" s="9" t="str">
        <f t="shared" si="309"/>
        <v/>
      </c>
      <c r="F4219" s="9" t="str">
        <f t="shared" si="310"/>
        <v/>
      </c>
      <c r="G4219" s="9" t="str">
        <f t="shared" si="311"/>
        <v/>
      </c>
      <c r="H4219" s="13">
        <v>-5</v>
      </c>
      <c r="I4219" s="13" t="str">
        <f t="shared" si="312"/>
        <v/>
      </c>
      <c r="J4219" s="13" t="str">
        <f t="shared" si="313"/>
        <v/>
      </c>
      <c r="K4219" s="13">
        <v>-5</v>
      </c>
      <c r="P4219" s="5"/>
    </row>
    <row r="4220" spans="1:16" hidden="1" x14ac:dyDescent="0.25">
      <c r="A4220" s="7">
        <v>40718</v>
      </c>
      <c r="B4220" s="8">
        <v>2000</v>
      </c>
      <c r="C4220" s="11">
        <v>54.63</v>
      </c>
      <c r="D4220" s="12">
        <v>52.807000000000002</v>
      </c>
      <c r="E4220" s="9" t="str">
        <f t="shared" si="309"/>
        <v/>
      </c>
      <c r="F4220" s="9" t="str">
        <f t="shared" si="310"/>
        <v/>
      </c>
      <c r="G4220" s="9" t="str">
        <f t="shared" si="311"/>
        <v/>
      </c>
      <c r="H4220" s="13">
        <v>-5</v>
      </c>
      <c r="I4220" s="13" t="str">
        <f t="shared" si="312"/>
        <v/>
      </c>
      <c r="J4220" s="13" t="str">
        <f t="shared" si="313"/>
        <v/>
      </c>
      <c r="K4220" s="13">
        <v>-5</v>
      </c>
      <c r="P4220" s="6"/>
    </row>
    <row r="4221" spans="1:16" hidden="1" x14ac:dyDescent="0.25">
      <c r="A4221" s="7">
        <v>40718</v>
      </c>
      <c r="B4221" s="8">
        <v>2100</v>
      </c>
      <c r="C4221" s="11">
        <v>52.02</v>
      </c>
      <c r="D4221" s="12">
        <v>52.023000000000003</v>
      </c>
      <c r="E4221" s="9" t="str">
        <f t="shared" si="309"/>
        <v/>
      </c>
      <c r="F4221" s="9" t="str">
        <f t="shared" si="310"/>
        <v/>
      </c>
      <c r="G4221" s="9" t="str">
        <f t="shared" si="311"/>
        <v/>
      </c>
      <c r="H4221" s="13">
        <v>-5</v>
      </c>
      <c r="I4221" s="13" t="str">
        <f t="shared" si="312"/>
        <v/>
      </c>
      <c r="J4221" s="13" t="str">
        <f t="shared" si="313"/>
        <v/>
      </c>
      <c r="K4221" s="13">
        <v>-5</v>
      </c>
      <c r="P4221" s="5"/>
    </row>
    <row r="4222" spans="1:16" hidden="1" x14ac:dyDescent="0.25">
      <c r="A4222" s="7">
        <v>40718</v>
      </c>
      <c r="B4222" s="8">
        <v>2200</v>
      </c>
      <c r="C4222" s="11">
        <v>56.62</v>
      </c>
      <c r="D4222" s="12">
        <v>56.624000000000002</v>
      </c>
      <c r="E4222" s="9" t="str">
        <f t="shared" si="309"/>
        <v/>
      </c>
      <c r="F4222" s="9" t="str">
        <f t="shared" si="310"/>
        <v/>
      </c>
      <c r="G4222" s="9" t="str">
        <f t="shared" si="311"/>
        <v/>
      </c>
      <c r="H4222" s="13">
        <v>-5</v>
      </c>
      <c r="I4222" s="13" t="str">
        <f t="shared" si="312"/>
        <v/>
      </c>
      <c r="J4222" s="13" t="str">
        <f t="shared" si="313"/>
        <v/>
      </c>
      <c r="K4222" s="13">
        <v>-5</v>
      </c>
      <c r="P4222" s="6"/>
    </row>
    <row r="4223" spans="1:16" hidden="1" x14ac:dyDescent="0.25">
      <c r="A4223" s="7">
        <v>40718</v>
      </c>
      <c r="B4223" s="8">
        <v>2300</v>
      </c>
      <c r="C4223" s="11">
        <v>53.02</v>
      </c>
      <c r="D4223" s="12">
        <v>53.02</v>
      </c>
      <c r="E4223" s="9">
        <f t="shared" si="309"/>
        <v>50.327083333333327</v>
      </c>
      <c r="F4223" s="9">
        <f t="shared" si="310"/>
        <v>49.705500000000001</v>
      </c>
      <c r="G4223" s="9">
        <f t="shared" si="311"/>
        <v>0.62158333333332649</v>
      </c>
      <c r="H4223" s="13">
        <v>-5</v>
      </c>
      <c r="I4223" s="13">
        <f t="shared" si="312"/>
        <v>5.6215833333333265</v>
      </c>
      <c r="J4223" s="13">
        <f t="shared" si="313"/>
        <v>1349.1799999999985</v>
      </c>
      <c r="K4223" s="13">
        <v>-5</v>
      </c>
      <c r="P4223" s="5"/>
    </row>
    <row r="4224" spans="1:16" hidden="1" x14ac:dyDescent="0.25">
      <c r="A4224" s="7">
        <v>40719</v>
      </c>
      <c r="B4224" s="8">
        <v>0</v>
      </c>
      <c r="C4224" s="11">
        <v>46.73</v>
      </c>
      <c r="D4224" s="12">
        <v>46.731999999999999</v>
      </c>
      <c r="E4224" s="9" t="str">
        <f t="shared" si="309"/>
        <v/>
      </c>
      <c r="F4224" s="9" t="str">
        <f t="shared" si="310"/>
        <v/>
      </c>
      <c r="G4224" s="9" t="str">
        <f t="shared" si="311"/>
        <v/>
      </c>
      <c r="H4224" s="13">
        <v>-5</v>
      </c>
      <c r="I4224" s="13" t="str">
        <f t="shared" si="312"/>
        <v/>
      </c>
      <c r="J4224" s="13" t="str">
        <f t="shared" si="313"/>
        <v/>
      </c>
      <c r="K4224" s="13">
        <v>-5</v>
      </c>
      <c r="P4224" s="6"/>
    </row>
    <row r="4225" spans="1:16" hidden="1" x14ac:dyDescent="0.25">
      <c r="A4225" s="7">
        <v>40719</v>
      </c>
      <c r="B4225" s="8">
        <v>100</v>
      </c>
      <c r="C4225" s="11">
        <v>42.55</v>
      </c>
      <c r="D4225" s="12">
        <v>42.55</v>
      </c>
      <c r="E4225" s="9" t="str">
        <f t="shared" si="309"/>
        <v/>
      </c>
      <c r="F4225" s="9" t="str">
        <f t="shared" si="310"/>
        <v/>
      </c>
      <c r="G4225" s="9" t="str">
        <f t="shared" si="311"/>
        <v/>
      </c>
      <c r="H4225" s="13">
        <v>-5</v>
      </c>
      <c r="I4225" s="13" t="str">
        <f t="shared" si="312"/>
        <v/>
      </c>
      <c r="J4225" s="13" t="str">
        <f t="shared" si="313"/>
        <v/>
      </c>
      <c r="K4225" s="13">
        <v>-5</v>
      </c>
      <c r="P4225" s="5"/>
    </row>
    <row r="4226" spans="1:16" hidden="1" x14ac:dyDescent="0.25">
      <c r="A4226" s="7">
        <v>40719</v>
      </c>
      <c r="B4226" s="8">
        <v>200</v>
      </c>
      <c r="C4226" s="11">
        <v>40.950000000000003</v>
      </c>
      <c r="D4226" s="12">
        <v>40.948</v>
      </c>
      <c r="E4226" s="9" t="str">
        <f t="shared" si="309"/>
        <v/>
      </c>
      <c r="F4226" s="9" t="str">
        <f t="shared" si="310"/>
        <v/>
      </c>
      <c r="G4226" s="9" t="str">
        <f t="shared" si="311"/>
        <v/>
      </c>
      <c r="H4226" s="13">
        <v>-5</v>
      </c>
      <c r="I4226" s="13" t="str">
        <f t="shared" si="312"/>
        <v/>
      </c>
      <c r="J4226" s="13" t="str">
        <f t="shared" si="313"/>
        <v/>
      </c>
      <c r="K4226" s="13">
        <v>-5</v>
      </c>
      <c r="P4226" s="6"/>
    </row>
    <row r="4227" spans="1:16" hidden="1" x14ac:dyDescent="0.25">
      <c r="A4227" s="7">
        <v>40719</v>
      </c>
      <c r="B4227" s="8">
        <v>300</v>
      </c>
      <c r="C4227" s="11">
        <v>33.880000000000003</v>
      </c>
      <c r="D4227" s="12">
        <v>14.52</v>
      </c>
      <c r="E4227" s="9" t="str">
        <f t="shared" si="309"/>
        <v/>
      </c>
      <c r="F4227" s="9" t="str">
        <f t="shared" si="310"/>
        <v/>
      </c>
      <c r="G4227" s="9" t="str">
        <f t="shared" si="311"/>
        <v/>
      </c>
      <c r="H4227" s="13">
        <v>-5</v>
      </c>
      <c r="I4227" s="13" t="str">
        <f t="shared" si="312"/>
        <v/>
      </c>
      <c r="J4227" s="13" t="str">
        <f t="shared" si="313"/>
        <v/>
      </c>
      <c r="K4227" s="13">
        <v>-5</v>
      </c>
      <c r="P4227" s="5"/>
    </row>
    <row r="4228" spans="1:16" hidden="1" x14ac:dyDescent="0.25">
      <c r="A4228" s="7">
        <v>40719</v>
      </c>
      <c r="B4228" s="8">
        <v>400</v>
      </c>
      <c r="C4228" s="11">
        <v>25.05</v>
      </c>
      <c r="D4228" s="12">
        <v>16.673999999999999</v>
      </c>
      <c r="E4228" s="9" t="str">
        <f t="shared" si="309"/>
        <v/>
      </c>
      <c r="F4228" s="9" t="str">
        <f t="shared" si="310"/>
        <v/>
      </c>
      <c r="G4228" s="9" t="str">
        <f t="shared" si="311"/>
        <v/>
      </c>
      <c r="H4228" s="13">
        <v>-5</v>
      </c>
      <c r="I4228" s="13" t="str">
        <f t="shared" si="312"/>
        <v/>
      </c>
      <c r="J4228" s="13" t="str">
        <f t="shared" si="313"/>
        <v/>
      </c>
      <c r="K4228" s="13">
        <v>-5</v>
      </c>
      <c r="P4228" s="6"/>
    </row>
    <row r="4229" spans="1:16" hidden="1" x14ac:dyDescent="0.25">
      <c r="A4229" s="7">
        <v>40719</v>
      </c>
      <c r="B4229" s="8">
        <v>500</v>
      </c>
      <c r="C4229" s="11">
        <v>23.59</v>
      </c>
      <c r="D4229" s="12">
        <v>10.382999999999999</v>
      </c>
      <c r="E4229" s="9" t="str">
        <f t="shared" si="309"/>
        <v/>
      </c>
      <c r="F4229" s="9" t="str">
        <f t="shared" si="310"/>
        <v/>
      </c>
      <c r="G4229" s="9" t="str">
        <f t="shared" si="311"/>
        <v/>
      </c>
      <c r="H4229" s="13">
        <v>-5</v>
      </c>
      <c r="I4229" s="13" t="str">
        <f t="shared" si="312"/>
        <v/>
      </c>
      <c r="J4229" s="13" t="str">
        <f t="shared" si="313"/>
        <v/>
      </c>
      <c r="K4229" s="13">
        <v>-5</v>
      </c>
      <c r="P4229" s="5"/>
    </row>
    <row r="4230" spans="1:16" hidden="1" x14ac:dyDescent="0.25">
      <c r="A4230" s="7">
        <v>40719</v>
      </c>
      <c r="B4230" s="8">
        <v>600</v>
      </c>
      <c r="C4230" s="11">
        <v>29.84</v>
      </c>
      <c r="D4230" s="12">
        <v>10.268000000000001</v>
      </c>
      <c r="E4230" s="9" t="str">
        <f t="shared" si="309"/>
        <v/>
      </c>
      <c r="F4230" s="9" t="str">
        <f t="shared" si="310"/>
        <v/>
      </c>
      <c r="G4230" s="9" t="str">
        <f t="shared" si="311"/>
        <v/>
      </c>
      <c r="H4230" s="13">
        <v>-5</v>
      </c>
      <c r="I4230" s="13" t="str">
        <f t="shared" si="312"/>
        <v/>
      </c>
      <c r="J4230" s="13" t="str">
        <f t="shared" si="313"/>
        <v/>
      </c>
      <c r="K4230" s="13">
        <v>-5</v>
      </c>
      <c r="P4230" s="6"/>
    </row>
    <row r="4231" spans="1:16" hidden="1" x14ac:dyDescent="0.25">
      <c r="A4231" s="7">
        <v>40719</v>
      </c>
      <c r="B4231" s="8">
        <v>700</v>
      </c>
      <c r="C4231" s="11">
        <v>37.479999999999997</v>
      </c>
      <c r="D4231" s="12">
        <v>37.481999999999999</v>
      </c>
      <c r="E4231" s="9" t="str">
        <f t="shared" si="309"/>
        <v/>
      </c>
      <c r="F4231" s="9" t="str">
        <f t="shared" si="310"/>
        <v/>
      </c>
      <c r="G4231" s="9" t="str">
        <f t="shared" si="311"/>
        <v/>
      </c>
      <c r="H4231" s="13">
        <v>-5</v>
      </c>
      <c r="I4231" s="13" t="str">
        <f t="shared" si="312"/>
        <v/>
      </c>
      <c r="J4231" s="13" t="str">
        <f t="shared" si="313"/>
        <v/>
      </c>
      <c r="K4231" s="13">
        <v>-5</v>
      </c>
      <c r="P4231" s="5"/>
    </row>
    <row r="4232" spans="1:16" hidden="1" x14ac:dyDescent="0.25">
      <c r="A4232" s="7">
        <v>40719</v>
      </c>
      <c r="B4232" s="8">
        <v>800</v>
      </c>
      <c r="C4232" s="11">
        <v>47</v>
      </c>
      <c r="D4232" s="12">
        <v>47</v>
      </c>
      <c r="E4232" s="9" t="str">
        <f t="shared" si="309"/>
        <v/>
      </c>
      <c r="F4232" s="9" t="str">
        <f t="shared" si="310"/>
        <v/>
      </c>
      <c r="G4232" s="9" t="str">
        <f t="shared" si="311"/>
        <v/>
      </c>
      <c r="H4232" s="13">
        <v>-5</v>
      </c>
      <c r="I4232" s="13" t="str">
        <f t="shared" si="312"/>
        <v/>
      </c>
      <c r="J4232" s="13" t="str">
        <f t="shared" si="313"/>
        <v/>
      </c>
      <c r="K4232" s="13">
        <v>-5</v>
      </c>
      <c r="P4232" s="6"/>
    </row>
    <row r="4233" spans="1:16" hidden="1" x14ac:dyDescent="0.25">
      <c r="A4233" s="7">
        <v>40719</v>
      </c>
      <c r="B4233" s="8">
        <v>900</v>
      </c>
      <c r="C4233" s="11">
        <v>50.69</v>
      </c>
      <c r="D4233" s="12">
        <v>50.686</v>
      </c>
      <c r="E4233" s="9" t="str">
        <f t="shared" si="309"/>
        <v/>
      </c>
      <c r="F4233" s="9" t="str">
        <f t="shared" si="310"/>
        <v/>
      </c>
      <c r="G4233" s="9" t="str">
        <f t="shared" si="311"/>
        <v/>
      </c>
      <c r="H4233" s="13">
        <v>-5</v>
      </c>
      <c r="I4233" s="13" t="str">
        <f t="shared" si="312"/>
        <v/>
      </c>
      <c r="J4233" s="13" t="str">
        <f t="shared" si="313"/>
        <v/>
      </c>
      <c r="K4233" s="13">
        <v>-5</v>
      </c>
      <c r="P4233" s="5"/>
    </row>
    <row r="4234" spans="1:16" hidden="1" x14ac:dyDescent="0.25">
      <c r="A4234" s="7">
        <v>40719</v>
      </c>
      <c r="B4234" s="8">
        <v>1000</v>
      </c>
      <c r="C4234" s="11">
        <v>53.2</v>
      </c>
      <c r="D4234" s="12">
        <v>53.198</v>
      </c>
      <c r="E4234" s="9" t="str">
        <f t="shared" si="309"/>
        <v/>
      </c>
      <c r="F4234" s="9" t="str">
        <f t="shared" si="310"/>
        <v/>
      </c>
      <c r="G4234" s="9" t="str">
        <f t="shared" si="311"/>
        <v/>
      </c>
      <c r="H4234" s="13">
        <v>-5</v>
      </c>
      <c r="I4234" s="13" t="str">
        <f t="shared" si="312"/>
        <v/>
      </c>
      <c r="J4234" s="13" t="str">
        <f t="shared" si="313"/>
        <v/>
      </c>
      <c r="K4234" s="13">
        <v>-5</v>
      </c>
      <c r="P4234" s="6"/>
    </row>
    <row r="4235" spans="1:16" hidden="1" x14ac:dyDescent="0.25">
      <c r="A4235" s="7">
        <v>40719</v>
      </c>
      <c r="B4235" s="8">
        <v>1100</v>
      </c>
      <c r="C4235" s="11">
        <v>54.67</v>
      </c>
      <c r="D4235" s="12">
        <v>54.670999999999999</v>
      </c>
      <c r="E4235" s="9" t="str">
        <f t="shared" si="309"/>
        <v/>
      </c>
      <c r="F4235" s="9" t="str">
        <f t="shared" si="310"/>
        <v/>
      </c>
      <c r="G4235" s="9" t="str">
        <f t="shared" si="311"/>
        <v/>
      </c>
      <c r="H4235" s="13">
        <v>-5</v>
      </c>
      <c r="I4235" s="13" t="str">
        <f t="shared" si="312"/>
        <v/>
      </c>
      <c r="J4235" s="13" t="str">
        <f t="shared" si="313"/>
        <v/>
      </c>
      <c r="K4235" s="13">
        <v>-5</v>
      </c>
      <c r="P4235" s="5"/>
    </row>
    <row r="4236" spans="1:16" hidden="1" x14ac:dyDescent="0.25">
      <c r="A4236" s="7">
        <v>40719</v>
      </c>
      <c r="B4236" s="8">
        <v>1200</v>
      </c>
      <c r="C4236" s="11">
        <v>55.6</v>
      </c>
      <c r="D4236" s="12">
        <v>55.6</v>
      </c>
      <c r="E4236" s="9" t="str">
        <f t="shared" si="309"/>
        <v/>
      </c>
      <c r="F4236" s="9" t="str">
        <f t="shared" si="310"/>
        <v/>
      </c>
      <c r="G4236" s="9" t="str">
        <f t="shared" si="311"/>
        <v/>
      </c>
      <c r="H4236" s="13">
        <v>-5</v>
      </c>
      <c r="I4236" s="13" t="str">
        <f t="shared" si="312"/>
        <v/>
      </c>
      <c r="J4236" s="13" t="str">
        <f t="shared" si="313"/>
        <v/>
      </c>
      <c r="K4236" s="13">
        <v>-5</v>
      </c>
      <c r="P4236" s="6"/>
    </row>
    <row r="4237" spans="1:16" hidden="1" x14ac:dyDescent="0.25">
      <c r="A4237" s="7">
        <v>40719</v>
      </c>
      <c r="B4237" s="8">
        <v>1300</v>
      </c>
      <c r="C4237" s="11">
        <v>53.19</v>
      </c>
      <c r="D4237" s="12">
        <v>53.194000000000003</v>
      </c>
      <c r="E4237" s="9" t="str">
        <f t="shared" si="309"/>
        <v/>
      </c>
      <c r="F4237" s="9" t="str">
        <f t="shared" si="310"/>
        <v/>
      </c>
      <c r="G4237" s="9" t="str">
        <f t="shared" si="311"/>
        <v/>
      </c>
      <c r="H4237" s="13">
        <v>-5</v>
      </c>
      <c r="I4237" s="13" t="str">
        <f t="shared" si="312"/>
        <v/>
      </c>
      <c r="J4237" s="13" t="str">
        <f t="shared" si="313"/>
        <v/>
      </c>
      <c r="K4237" s="13">
        <v>-5</v>
      </c>
      <c r="P4237" s="5"/>
    </row>
    <row r="4238" spans="1:16" hidden="1" x14ac:dyDescent="0.25">
      <c r="A4238" s="7">
        <v>40719</v>
      </c>
      <c r="B4238" s="8">
        <v>1400</v>
      </c>
      <c r="C4238" s="11">
        <v>50.37</v>
      </c>
      <c r="D4238" s="12">
        <v>50.365000000000002</v>
      </c>
      <c r="E4238" s="9" t="str">
        <f t="shared" si="309"/>
        <v/>
      </c>
      <c r="F4238" s="9" t="str">
        <f t="shared" si="310"/>
        <v/>
      </c>
      <c r="G4238" s="9" t="str">
        <f t="shared" si="311"/>
        <v/>
      </c>
      <c r="H4238" s="13">
        <v>-5</v>
      </c>
      <c r="I4238" s="13" t="str">
        <f t="shared" si="312"/>
        <v/>
      </c>
      <c r="J4238" s="13" t="str">
        <f t="shared" si="313"/>
        <v/>
      </c>
      <c r="K4238" s="13">
        <v>-5</v>
      </c>
      <c r="P4238" s="6"/>
    </row>
    <row r="4239" spans="1:16" hidden="1" x14ac:dyDescent="0.25">
      <c r="A4239" s="7">
        <v>40719</v>
      </c>
      <c r="B4239" s="8">
        <v>1500</v>
      </c>
      <c r="C4239" s="11">
        <v>49.76</v>
      </c>
      <c r="D4239" s="12">
        <v>49.759</v>
      </c>
      <c r="E4239" s="9" t="str">
        <f t="shared" si="309"/>
        <v/>
      </c>
      <c r="F4239" s="9" t="str">
        <f t="shared" si="310"/>
        <v/>
      </c>
      <c r="G4239" s="9" t="str">
        <f t="shared" si="311"/>
        <v/>
      </c>
      <c r="H4239" s="13">
        <v>-5</v>
      </c>
      <c r="I4239" s="13" t="str">
        <f t="shared" si="312"/>
        <v/>
      </c>
      <c r="J4239" s="13" t="str">
        <f t="shared" si="313"/>
        <v/>
      </c>
      <c r="K4239" s="13">
        <v>-5</v>
      </c>
      <c r="P4239" s="5"/>
    </row>
    <row r="4240" spans="1:16" hidden="1" x14ac:dyDescent="0.25">
      <c r="A4240" s="7">
        <v>40719</v>
      </c>
      <c r="B4240" s="8">
        <v>1600</v>
      </c>
      <c r="C4240" s="11">
        <v>49.01</v>
      </c>
      <c r="D4240" s="12">
        <v>49.012</v>
      </c>
      <c r="E4240" s="9" t="str">
        <f t="shared" si="309"/>
        <v/>
      </c>
      <c r="F4240" s="9" t="str">
        <f t="shared" si="310"/>
        <v/>
      </c>
      <c r="G4240" s="9" t="str">
        <f t="shared" si="311"/>
        <v/>
      </c>
      <c r="H4240" s="13">
        <v>-5</v>
      </c>
      <c r="I4240" s="13" t="str">
        <f t="shared" si="312"/>
        <v/>
      </c>
      <c r="J4240" s="13" t="str">
        <f t="shared" si="313"/>
        <v/>
      </c>
      <c r="K4240" s="13">
        <v>-5</v>
      </c>
      <c r="P4240" s="6"/>
    </row>
    <row r="4241" spans="1:16" hidden="1" x14ac:dyDescent="0.25">
      <c r="A4241" s="7">
        <v>40719</v>
      </c>
      <c r="B4241" s="8">
        <v>1700</v>
      </c>
      <c r="C4241" s="11">
        <v>50.54</v>
      </c>
      <c r="D4241" s="12">
        <v>50.536999999999999</v>
      </c>
      <c r="E4241" s="9" t="str">
        <f t="shared" si="309"/>
        <v/>
      </c>
      <c r="F4241" s="9" t="str">
        <f t="shared" si="310"/>
        <v/>
      </c>
      <c r="G4241" s="9" t="str">
        <f t="shared" si="311"/>
        <v/>
      </c>
      <c r="H4241" s="13">
        <v>-5</v>
      </c>
      <c r="I4241" s="13" t="str">
        <f t="shared" si="312"/>
        <v/>
      </c>
      <c r="J4241" s="13" t="str">
        <f t="shared" si="313"/>
        <v/>
      </c>
      <c r="K4241" s="13">
        <v>-5</v>
      </c>
      <c r="P4241" s="5"/>
    </row>
    <row r="4242" spans="1:16" hidden="1" x14ac:dyDescent="0.25">
      <c r="A4242" s="7">
        <v>40719</v>
      </c>
      <c r="B4242" s="8">
        <v>1800</v>
      </c>
      <c r="C4242" s="11">
        <v>55.29</v>
      </c>
      <c r="D4242" s="12">
        <v>55.286999999999999</v>
      </c>
      <c r="E4242" s="9" t="str">
        <f t="shared" si="309"/>
        <v/>
      </c>
      <c r="F4242" s="9" t="str">
        <f t="shared" si="310"/>
        <v/>
      </c>
      <c r="G4242" s="9" t="str">
        <f t="shared" si="311"/>
        <v/>
      </c>
      <c r="H4242" s="13">
        <v>-5</v>
      </c>
      <c r="I4242" s="13" t="str">
        <f t="shared" si="312"/>
        <v/>
      </c>
      <c r="J4242" s="13" t="str">
        <f t="shared" si="313"/>
        <v/>
      </c>
      <c r="K4242" s="13">
        <v>-5</v>
      </c>
      <c r="P4242" s="6"/>
    </row>
    <row r="4243" spans="1:16" hidden="1" x14ac:dyDescent="0.25">
      <c r="A4243" s="7">
        <v>40719</v>
      </c>
      <c r="B4243" s="8">
        <v>1900</v>
      </c>
      <c r="C4243" s="11">
        <v>54.44</v>
      </c>
      <c r="D4243" s="12">
        <v>54.44</v>
      </c>
      <c r="E4243" s="9" t="str">
        <f t="shared" si="309"/>
        <v/>
      </c>
      <c r="F4243" s="9" t="str">
        <f t="shared" si="310"/>
        <v/>
      </c>
      <c r="G4243" s="9" t="str">
        <f t="shared" si="311"/>
        <v/>
      </c>
      <c r="H4243" s="13">
        <v>-5</v>
      </c>
      <c r="I4243" s="13" t="str">
        <f t="shared" si="312"/>
        <v/>
      </c>
      <c r="J4243" s="13" t="str">
        <f t="shared" si="313"/>
        <v/>
      </c>
      <c r="K4243" s="13">
        <v>-5</v>
      </c>
      <c r="P4243" s="5"/>
    </row>
    <row r="4244" spans="1:16" hidden="1" x14ac:dyDescent="0.25">
      <c r="A4244" s="7">
        <v>40719</v>
      </c>
      <c r="B4244" s="8">
        <v>2000</v>
      </c>
      <c r="C4244" s="11">
        <v>49.85</v>
      </c>
      <c r="D4244" s="12">
        <v>49.851999999999997</v>
      </c>
      <c r="E4244" s="9" t="str">
        <f t="shared" si="309"/>
        <v/>
      </c>
      <c r="F4244" s="9" t="str">
        <f t="shared" si="310"/>
        <v/>
      </c>
      <c r="G4244" s="9" t="str">
        <f t="shared" si="311"/>
        <v/>
      </c>
      <c r="H4244" s="13">
        <v>-5</v>
      </c>
      <c r="I4244" s="13" t="str">
        <f t="shared" si="312"/>
        <v/>
      </c>
      <c r="J4244" s="13" t="str">
        <f t="shared" si="313"/>
        <v/>
      </c>
      <c r="K4244" s="13">
        <v>-5</v>
      </c>
      <c r="P4244" s="6"/>
    </row>
    <row r="4245" spans="1:16" hidden="1" x14ac:dyDescent="0.25">
      <c r="A4245" s="7">
        <v>40719</v>
      </c>
      <c r="B4245" s="8">
        <v>2100</v>
      </c>
      <c r="C4245" s="11">
        <v>49.91</v>
      </c>
      <c r="D4245" s="12">
        <v>49.912999999999997</v>
      </c>
      <c r="E4245" s="9" t="str">
        <f t="shared" si="309"/>
        <v/>
      </c>
      <c r="F4245" s="9" t="str">
        <f t="shared" si="310"/>
        <v/>
      </c>
      <c r="G4245" s="9" t="str">
        <f t="shared" si="311"/>
        <v/>
      </c>
      <c r="H4245" s="13">
        <v>-5</v>
      </c>
      <c r="I4245" s="13" t="str">
        <f t="shared" si="312"/>
        <v/>
      </c>
      <c r="J4245" s="13" t="str">
        <f t="shared" si="313"/>
        <v/>
      </c>
      <c r="K4245" s="13">
        <v>-5</v>
      </c>
      <c r="P4245" s="5"/>
    </row>
    <row r="4246" spans="1:16" hidden="1" x14ac:dyDescent="0.25">
      <c r="A4246" s="7">
        <v>40719</v>
      </c>
      <c r="B4246" s="8">
        <v>2200</v>
      </c>
      <c r="C4246" s="11">
        <v>56.4</v>
      </c>
      <c r="D4246" s="12">
        <v>56.4</v>
      </c>
      <c r="E4246" s="9" t="str">
        <f t="shared" si="309"/>
        <v/>
      </c>
      <c r="F4246" s="9" t="str">
        <f t="shared" si="310"/>
        <v/>
      </c>
      <c r="G4246" s="9" t="str">
        <f t="shared" si="311"/>
        <v/>
      </c>
      <c r="H4246" s="13">
        <v>-5</v>
      </c>
      <c r="I4246" s="13" t="str">
        <f t="shared" si="312"/>
        <v/>
      </c>
      <c r="J4246" s="13" t="str">
        <f t="shared" si="313"/>
        <v/>
      </c>
      <c r="K4246" s="13">
        <v>-5</v>
      </c>
      <c r="P4246" s="6"/>
    </row>
    <row r="4247" spans="1:16" hidden="1" x14ac:dyDescent="0.25">
      <c r="A4247" s="7">
        <v>40719</v>
      </c>
      <c r="B4247" s="8">
        <v>2300</v>
      </c>
      <c r="C4247" s="11">
        <v>49.52</v>
      </c>
      <c r="D4247" s="12">
        <v>52.1</v>
      </c>
      <c r="E4247" s="9">
        <f t="shared" si="309"/>
        <v>46.229583333333331</v>
      </c>
      <c r="F4247" s="9">
        <f t="shared" si="310"/>
        <v>43.815458333333332</v>
      </c>
      <c r="G4247" s="9">
        <f t="shared" si="311"/>
        <v>2.4141249999999985</v>
      </c>
      <c r="H4247" s="13">
        <v>-5</v>
      </c>
      <c r="I4247" s="13">
        <f t="shared" si="312"/>
        <v>7.4141249999999985</v>
      </c>
      <c r="J4247" s="13">
        <f t="shared" si="313"/>
        <v>1779.3899999999996</v>
      </c>
      <c r="K4247" s="13">
        <v>-5</v>
      </c>
      <c r="P4247" s="5"/>
    </row>
    <row r="4248" spans="1:16" hidden="1" x14ac:dyDescent="0.25">
      <c r="A4248" s="7">
        <v>40720</v>
      </c>
      <c r="B4248" s="8">
        <v>0</v>
      </c>
      <c r="C4248" s="11">
        <v>43.18</v>
      </c>
      <c r="D4248" s="12">
        <v>43.182000000000002</v>
      </c>
      <c r="E4248" s="9" t="str">
        <f t="shared" si="309"/>
        <v/>
      </c>
      <c r="F4248" s="9" t="str">
        <f t="shared" si="310"/>
        <v/>
      </c>
      <c r="G4248" s="9" t="str">
        <f t="shared" si="311"/>
        <v/>
      </c>
      <c r="H4248" s="13">
        <v>-5</v>
      </c>
      <c r="I4248" s="13" t="str">
        <f t="shared" si="312"/>
        <v/>
      </c>
      <c r="J4248" s="13" t="str">
        <f t="shared" si="313"/>
        <v/>
      </c>
      <c r="K4248" s="13">
        <v>-5</v>
      </c>
      <c r="P4248" s="6"/>
    </row>
    <row r="4249" spans="1:16" hidden="1" x14ac:dyDescent="0.25">
      <c r="A4249" s="7">
        <v>40720</v>
      </c>
      <c r="B4249" s="8">
        <v>100</v>
      </c>
      <c r="C4249" s="11">
        <v>41.14</v>
      </c>
      <c r="D4249" s="12">
        <v>41.142000000000003</v>
      </c>
      <c r="E4249" s="9" t="str">
        <f t="shared" si="309"/>
        <v/>
      </c>
      <c r="F4249" s="9" t="str">
        <f t="shared" si="310"/>
        <v/>
      </c>
      <c r="G4249" s="9" t="str">
        <f t="shared" si="311"/>
        <v/>
      </c>
      <c r="H4249" s="13">
        <v>-5</v>
      </c>
      <c r="I4249" s="13" t="str">
        <f t="shared" si="312"/>
        <v/>
      </c>
      <c r="J4249" s="13" t="str">
        <f t="shared" si="313"/>
        <v/>
      </c>
      <c r="K4249" s="13">
        <v>-5</v>
      </c>
      <c r="P4249" s="5"/>
    </row>
    <row r="4250" spans="1:16" hidden="1" x14ac:dyDescent="0.25">
      <c r="A4250" s="7">
        <v>40720</v>
      </c>
      <c r="B4250" s="8">
        <v>200</v>
      </c>
      <c r="C4250" s="11">
        <v>25.37</v>
      </c>
      <c r="D4250" s="12">
        <v>25.369</v>
      </c>
      <c r="E4250" s="9" t="str">
        <f t="shared" si="309"/>
        <v/>
      </c>
      <c r="F4250" s="9" t="str">
        <f t="shared" si="310"/>
        <v/>
      </c>
      <c r="G4250" s="9" t="str">
        <f t="shared" si="311"/>
        <v/>
      </c>
      <c r="H4250" s="13">
        <v>-5</v>
      </c>
      <c r="I4250" s="13" t="str">
        <f t="shared" si="312"/>
        <v/>
      </c>
      <c r="J4250" s="13" t="str">
        <f t="shared" si="313"/>
        <v/>
      </c>
      <c r="K4250" s="13">
        <v>-5</v>
      </c>
      <c r="P4250" s="6"/>
    </row>
    <row r="4251" spans="1:16" hidden="1" x14ac:dyDescent="0.25">
      <c r="A4251" s="7">
        <v>40720</v>
      </c>
      <c r="B4251" s="8">
        <v>300</v>
      </c>
      <c r="C4251" s="11">
        <v>23.22</v>
      </c>
      <c r="D4251" s="12">
        <v>16.099</v>
      </c>
      <c r="E4251" s="9" t="str">
        <f t="shared" si="309"/>
        <v/>
      </c>
      <c r="F4251" s="9" t="str">
        <f t="shared" si="310"/>
        <v/>
      </c>
      <c r="G4251" s="9" t="str">
        <f t="shared" si="311"/>
        <v/>
      </c>
      <c r="H4251" s="13">
        <v>-5</v>
      </c>
      <c r="I4251" s="13" t="str">
        <f t="shared" si="312"/>
        <v/>
      </c>
      <c r="J4251" s="13" t="str">
        <f t="shared" si="313"/>
        <v/>
      </c>
      <c r="K4251" s="13">
        <v>-5</v>
      </c>
      <c r="P4251" s="5"/>
    </row>
    <row r="4252" spans="1:16" hidden="1" x14ac:dyDescent="0.25">
      <c r="A4252" s="7">
        <v>40720</v>
      </c>
      <c r="B4252" s="8">
        <v>400</v>
      </c>
      <c r="C4252" s="11">
        <v>21.59</v>
      </c>
      <c r="D4252" s="12">
        <v>11.278</v>
      </c>
      <c r="E4252" s="9" t="str">
        <f t="shared" si="309"/>
        <v/>
      </c>
      <c r="F4252" s="9" t="str">
        <f t="shared" si="310"/>
        <v/>
      </c>
      <c r="G4252" s="9" t="str">
        <f t="shared" si="311"/>
        <v/>
      </c>
      <c r="H4252" s="13">
        <v>-5</v>
      </c>
      <c r="I4252" s="13" t="str">
        <f t="shared" si="312"/>
        <v/>
      </c>
      <c r="J4252" s="13" t="str">
        <f t="shared" si="313"/>
        <v/>
      </c>
      <c r="K4252" s="13">
        <v>-5</v>
      </c>
      <c r="P4252" s="6"/>
    </row>
    <row r="4253" spans="1:16" hidden="1" x14ac:dyDescent="0.25">
      <c r="A4253" s="7">
        <v>40720</v>
      </c>
      <c r="B4253" s="8">
        <v>500</v>
      </c>
      <c r="C4253" s="11">
        <v>19.920000000000002</v>
      </c>
      <c r="D4253" s="12">
        <v>11.143000000000001</v>
      </c>
      <c r="E4253" s="9" t="str">
        <f t="shared" si="309"/>
        <v/>
      </c>
      <c r="F4253" s="9" t="str">
        <f t="shared" si="310"/>
        <v/>
      </c>
      <c r="G4253" s="9" t="str">
        <f t="shared" si="311"/>
        <v/>
      </c>
      <c r="H4253" s="13">
        <v>-5</v>
      </c>
      <c r="I4253" s="13" t="str">
        <f t="shared" si="312"/>
        <v/>
      </c>
      <c r="J4253" s="13" t="str">
        <f t="shared" si="313"/>
        <v/>
      </c>
      <c r="K4253" s="13">
        <v>-5</v>
      </c>
      <c r="P4253" s="5"/>
    </row>
    <row r="4254" spans="1:16" hidden="1" x14ac:dyDescent="0.25">
      <c r="A4254" s="7">
        <v>40720</v>
      </c>
      <c r="B4254" s="8">
        <v>600</v>
      </c>
      <c r="C4254" s="11">
        <v>23.21</v>
      </c>
      <c r="D4254" s="12">
        <v>11.131</v>
      </c>
      <c r="E4254" s="9" t="str">
        <f t="shared" si="309"/>
        <v/>
      </c>
      <c r="F4254" s="9" t="str">
        <f t="shared" si="310"/>
        <v/>
      </c>
      <c r="G4254" s="9" t="str">
        <f t="shared" si="311"/>
        <v/>
      </c>
      <c r="H4254" s="13">
        <v>-5</v>
      </c>
      <c r="I4254" s="13" t="str">
        <f t="shared" si="312"/>
        <v/>
      </c>
      <c r="J4254" s="13" t="str">
        <f t="shared" si="313"/>
        <v/>
      </c>
      <c r="K4254" s="13">
        <v>-5</v>
      </c>
      <c r="P4254" s="6"/>
    </row>
    <row r="4255" spans="1:16" hidden="1" x14ac:dyDescent="0.25">
      <c r="A4255" s="7">
        <v>40720</v>
      </c>
      <c r="B4255" s="8">
        <v>700</v>
      </c>
      <c r="C4255" s="11">
        <v>33.43</v>
      </c>
      <c r="D4255" s="12">
        <v>11.385999999999999</v>
      </c>
      <c r="E4255" s="9" t="str">
        <f t="shared" si="309"/>
        <v/>
      </c>
      <c r="F4255" s="9" t="str">
        <f t="shared" si="310"/>
        <v/>
      </c>
      <c r="G4255" s="9" t="str">
        <f t="shared" si="311"/>
        <v/>
      </c>
      <c r="H4255" s="13">
        <v>-5</v>
      </c>
      <c r="I4255" s="13" t="str">
        <f t="shared" si="312"/>
        <v/>
      </c>
      <c r="J4255" s="13" t="str">
        <f t="shared" si="313"/>
        <v/>
      </c>
      <c r="K4255" s="13">
        <v>-5</v>
      </c>
      <c r="P4255" s="5"/>
    </row>
    <row r="4256" spans="1:16" hidden="1" x14ac:dyDescent="0.25">
      <c r="A4256" s="7">
        <v>40720</v>
      </c>
      <c r="B4256" s="8">
        <v>800</v>
      </c>
      <c r="C4256" s="11">
        <v>40.450000000000003</v>
      </c>
      <c r="D4256" s="12">
        <v>24.4</v>
      </c>
      <c r="E4256" s="9" t="str">
        <f t="shared" si="309"/>
        <v/>
      </c>
      <c r="F4256" s="9" t="str">
        <f t="shared" si="310"/>
        <v/>
      </c>
      <c r="G4256" s="9" t="str">
        <f t="shared" si="311"/>
        <v/>
      </c>
      <c r="H4256" s="13">
        <v>-5</v>
      </c>
      <c r="I4256" s="13" t="str">
        <f t="shared" si="312"/>
        <v/>
      </c>
      <c r="J4256" s="13" t="str">
        <f t="shared" si="313"/>
        <v/>
      </c>
      <c r="K4256" s="13">
        <v>-5</v>
      </c>
      <c r="P4256" s="6"/>
    </row>
    <row r="4257" spans="1:16" hidden="1" x14ac:dyDescent="0.25">
      <c r="A4257" s="7">
        <v>40720</v>
      </c>
      <c r="B4257" s="8">
        <v>900</v>
      </c>
      <c r="C4257" s="11">
        <v>43.36</v>
      </c>
      <c r="D4257" s="12">
        <v>43.362000000000002</v>
      </c>
      <c r="E4257" s="9" t="str">
        <f t="shared" si="309"/>
        <v/>
      </c>
      <c r="F4257" s="9" t="str">
        <f t="shared" si="310"/>
        <v/>
      </c>
      <c r="G4257" s="9" t="str">
        <f t="shared" si="311"/>
        <v/>
      </c>
      <c r="H4257" s="13">
        <v>-5</v>
      </c>
      <c r="I4257" s="13" t="str">
        <f t="shared" si="312"/>
        <v/>
      </c>
      <c r="J4257" s="13" t="str">
        <f t="shared" si="313"/>
        <v/>
      </c>
      <c r="K4257" s="13">
        <v>-5</v>
      </c>
      <c r="P4257" s="5"/>
    </row>
    <row r="4258" spans="1:16" hidden="1" x14ac:dyDescent="0.25">
      <c r="A4258" s="7">
        <v>40720</v>
      </c>
      <c r="B4258" s="8">
        <v>1000</v>
      </c>
      <c r="C4258" s="11">
        <v>50.84</v>
      </c>
      <c r="D4258" s="12">
        <v>50.837000000000003</v>
      </c>
      <c r="E4258" s="9" t="str">
        <f t="shared" si="309"/>
        <v/>
      </c>
      <c r="F4258" s="9" t="str">
        <f t="shared" si="310"/>
        <v/>
      </c>
      <c r="G4258" s="9" t="str">
        <f t="shared" si="311"/>
        <v/>
      </c>
      <c r="H4258" s="13">
        <v>-5</v>
      </c>
      <c r="I4258" s="13" t="str">
        <f t="shared" si="312"/>
        <v/>
      </c>
      <c r="J4258" s="13" t="str">
        <f t="shared" si="313"/>
        <v/>
      </c>
      <c r="K4258" s="13">
        <v>-5</v>
      </c>
      <c r="P4258" s="6"/>
    </row>
    <row r="4259" spans="1:16" hidden="1" x14ac:dyDescent="0.25">
      <c r="A4259" s="7">
        <v>40720</v>
      </c>
      <c r="B4259" s="8">
        <v>1100</v>
      </c>
      <c r="C4259" s="11">
        <v>56.06</v>
      </c>
      <c r="D4259" s="12">
        <v>56.057000000000002</v>
      </c>
      <c r="E4259" s="9" t="str">
        <f t="shared" si="309"/>
        <v/>
      </c>
      <c r="F4259" s="9" t="str">
        <f t="shared" si="310"/>
        <v/>
      </c>
      <c r="G4259" s="9" t="str">
        <f t="shared" si="311"/>
        <v/>
      </c>
      <c r="H4259" s="13">
        <v>-5</v>
      </c>
      <c r="I4259" s="13" t="str">
        <f t="shared" si="312"/>
        <v/>
      </c>
      <c r="J4259" s="13" t="str">
        <f t="shared" si="313"/>
        <v/>
      </c>
      <c r="K4259" s="13">
        <v>-5</v>
      </c>
      <c r="P4259" s="5"/>
    </row>
    <row r="4260" spans="1:16" hidden="1" x14ac:dyDescent="0.25">
      <c r="A4260" s="7">
        <v>40720</v>
      </c>
      <c r="B4260" s="8">
        <v>1200</v>
      </c>
      <c r="C4260" s="11">
        <v>55.78</v>
      </c>
      <c r="D4260" s="12">
        <v>55.779000000000003</v>
      </c>
      <c r="E4260" s="9" t="str">
        <f t="shared" si="309"/>
        <v/>
      </c>
      <c r="F4260" s="9" t="str">
        <f t="shared" si="310"/>
        <v/>
      </c>
      <c r="G4260" s="9" t="str">
        <f t="shared" si="311"/>
        <v/>
      </c>
      <c r="H4260" s="13">
        <v>-5</v>
      </c>
      <c r="I4260" s="13" t="str">
        <f t="shared" si="312"/>
        <v/>
      </c>
      <c r="J4260" s="13" t="str">
        <f t="shared" si="313"/>
        <v/>
      </c>
      <c r="K4260" s="13">
        <v>-5</v>
      </c>
      <c r="P4260" s="6"/>
    </row>
    <row r="4261" spans="1:16" hidden="1" x14ac:dyDescent="0.25">
      <c r="A4261" s="7">
        <v>40720</v>
      </c>
      <c r="B4261" s="8">
        <v>1300</v>
      </c>
      <c r="C4261" s="11">
        <v>44.84</v>
      </c>
      <c r="D4261" s="12">
        <v>44.84</v>
      </c>
      <c r="E4261" s="9" t="str">
        <f t="shared" si="309"/>
        <v/>
      </c>
      <c r="F4261" s="9" t="str">
        <f t="shared" si="310"/>
        <v/>
      </c>
      <c r="G4261" s="9" t="str">
        <f t="shared" si="311"/>
        <v/>
      </c>
      <c r="H4261" s="13">
        <v>-5</v>
      </c>
      <c r="I4261" s="13" t="str">
        <f t="shared" si="312"/>
        <v/>
      </c>
      <c r="J4261" s="13" t="str">
        <f t="shared" si="313"/>
        <v/>
      </c>
      <c r="K4261" s="13">
        <v>-5</v>
      </c>
      <c r="P4261" s="5"/>
    </row>
    <row r="4262" spans="1:16" hidden="1" x14ac:dyDescent="0.25">
      <c r="A4262" s="7">
        <v>40720</v>
      </c>
      <c r="B4262" s="8">
        <v>1400</v>
      </c>
      <c r="C4262" s="11">
        <v>41.99</v>
      </c>
      <c r="D4262" s="12">
        <v>41.988999999999997</v>
      </c>
      <c r="E4262" s="9" t="str">
        <f t="shared" si="309"/>
        <v/>
      </c>
      <c r="F4262" s="9" t="str">
        <f t="shared" si="310"/>
        <v/>
      </c>
      <c r="G4262" s="9" t="str">
        <f t="shared" si="311"/>
        <v/>
      </c>
      <c r="H4262" s="13">
        <v>-5</v>
      </c>
      <c r="I4262" s="13" t="str">
        <f t="shared" si="312"/>
        <v/>
      </c>
      <c r="J4262" s="13" t="str">
        <f t="shared" si="313"/>
        <v/>
      </c>
      <c r="K4262" s="13">
        <v>-5</v>
      </c>
      <c r="P4262" s="6"/>
    </row>
    <row r="4263" spans="1:16" hidden="1" x14ac:dyDescent="0.25">
      <c r="A4263" s="7">
        <v>40720</v>
      </c>
      <c r="B4263" s="8">
        <v>1500</v>
      </c>
      <c r="C4263" s="11">
        <v>41.69</v>
      </c>
      <c r="D4263" s="12">
        <v>41.686</v>
      </c>
      <c r="E4263" s="9" t="str">
        <f t="shared" si="309"/>
        <v/>
      </c>
      <c r="F4263" s="9" t="str">
        <f t="shared" si="310"/>
        <v/>
      </c>
      <c r="G4263" s="9" t="str">
        <f t="shared" si="311"/>
        <v/>
      </c>
      <c r="H4263" s="13">
        <v>-5</v>
      </c>
      <c r="I4263" s="13" t="str">
        <f t="shared" si="312"/>
        <v/>
      </c>
      <c r="J4263" s="13" t="str">
        <f t="shared" si="313"/>
        <v/>
      </c>
      <c r="K4263" s="13">
        <v>-5</v>
      </c>
      <c r="P4263" s="5"/>
    </row>
    <row r="4264" spans="1:16" hidden="1" x14ac:dyDescent="0.25">
      <c r="A4264" s="7">
        <v>40720</v>
      </c>
      <c r="B4264" s="8">
        <v>1600</v>
      </c>
      <c r="C4264" s="11">
        <v>42.25</v>
      </c>
      <c r="D4264" s="12">
        <v>42.252000000000002</v>
      </c>
      <c r="E4264" s="9" t="str">
        <f t="shared" si="309"/>
        <v/>
      </c>
      <c r="F4264" s="9" t="str">
        <f t="shared" si="310"/>
        <v/>
      </c>
      <c r="G4264" s="9" t="str">
        <f t="shared" si="311"/>
        <v/>
      </c>
      <c r="H4264" s="13">
        <v>-5</v>
      </c>
      <c r="I4264" s="13" t="str">
        <f t="shared" si="312"/>
        <v/>
      </c>
      <c r="J4264" s="13" t="str">
        <f t="shared" si="313"/>
        <v/>
      </c>
      <c r="K4264" s="13">
        <v>-5</v>
      </c>
      <c r="P4264" s="6"/>
    </row>
    <row r="4265" spans="1:16" hidden="1" x14ac:dyDescent="0.25">
      <c r="A4265" s="7">
        <v>40720</v>
      </c>
      <c r="B4265" s="8">
        <v>1700</v>
      </c>
      <c r="C4265" s="11">
        <v>49.16</v>
      </c>
      <c r="D4265" s="12">
        <v>49.164000000000001</v>
      </c>
      <c r="E4265" s="9" t="str">
        <f t="shared" si="309"/>
        <v/>
      </c>
      <c r="F4265" s="9" t="str">
        <f t="shared" si="310"/>
        <v/>
      </c>
      <c r="G4265" s="9" t="str">
        <f t="shared" si="311"/>
        <v/>
      </c>
      <c r="H4265" s="13">
        <v>-5</v>
      </c>
      <c r="I4265" s="13" t="str">
        <f t="shared" si="312"/>
        <v/>
      </c>
      <c r="J4265" s="13" t="str">
        <f t="shared" si="313"/>
        <v/>
      </c>
      <c r="K4265" s="13">
        <v>-5</v>
      </c>
      <c r="P4265" s="5"/>
    </row>
    <row r="4266" spans="1:16" hidden="1" x14ac:dyDescent="0.25">
      <c r="A4266" s="7">
        <v>40720</v>
      </c>
      <c r="B4266" s="8">
        <v>1800</v>
      </c>
      <c r="C4266" s="11">
        <v>54.12</v>
      </c>
      <c r="D4266" s="12">
        <v>54.121000000000002</v>
      </c>
      <c r="E4266" s="9" t="str">
        <f t="shared" si="309"/>
        <v/>
      </c>
      <c r="F4266" s="9" t="str">
        <f t="shared" si="310"/>
        <v/>
      </c>
      <c r="G4266" s="9" t="str">
        <f t="shared" si="311"/>
        <v/>
      </c>
      <c r="H4266" s="13">
        <v>-5</v>
      </c>
      <c r="I4266" s="13" t="str">
        <f t="shared" si="312"/>
        <v/>
      </c>
      <c r="J4266" s="13" t="str">
        <f t="shared" si="313"/>
        <v/>
      </c>
      <c r="K4266" s="13">
        <v>-5</v>
      </c>
      <c r="P4266" s="6"/>
    </row>
    <row r="4267" spans="1:16" hidden="1" x14ac:dyDescent="0.25">
      <c r="A4267" s="7">
        <v>40720</v>
      </c>
      <c r="B4267" s="8">
        <v>1900</v>
      </c>
      <c r="C4267" s="11">
        <v>55.39</v>
      </c>
      <c r="D4267" s="12">
        <v>55.393999999999998</v>
      </c>
      <c r="E4267" s="9" t="str">
        <f t="shared" si="309"/>
        <v/>
      </c>
      <c r="F4267" s="9" t="str">
        <f t="shared" si="310"/>
        <v/>
      </c>
      <c r="G4267" s="9" t="str">
        <f t="shared" si="311"/>
        <v/>
      </c>
      <c r="H4267" s="13">
        <v>-5</v>
      </c>
      <c r="I4267" s="13" t="str">
        <f t="shared" si="312"/>
        <v/>
      </c>
      <c r="J4267" s="13" t="str">
        <f t="shared" si="313"/>
        <v/>
      </c>
      <c r="K4267" s="13">
        <v>-5</v>
      </c>
      <c r="P4267" s="5"/>
    </row>
    <row r="4268" spans="1:16" hidden="1" x14ac:dyDescent="0.25">
      <c r="A4268" s="7">
        <v>40720</v>
      </c>
      <c r="B4268" s="8">
        <v>2000</v>
      </c>
      <c r="C4268" s="11">
        <v>55.1</v>
      </c>
      <c r="D4268" s="12">
        <v>55.103000000000002</v>
      </c>
      <c r="E4268" s="9" t="str">
        <f t="shared" si="309"/>
        <v/>
      </c>
      <c r="F4268" s="9" t="str">
        <f t="shared" si="310"/>
        <v/>
      </c>
      <c r="G4268" s="9" t="str">
        <f t="shared" si="311"/>
        <v/>
      </c>
      <c r="H4268" s="13">
        <v>-5</v>
      </c>
      <c r="I4268" s="13" t="str">
        <f t="shared" si="312"/>
        <v/>
      </c>
      <c r="J4268" s="13" t="str">
        <f t="shared" si="313"/>
        <v/>
      </c>
      <c r="K4268" s="13">
        <v>-5</v>
      </c>
      <c r="P4268" s="6"/>
    </row>
    <row r="4269" spans="1:16" hidden="1" x14ac:dyDescent="0.25">
      <c r="A4269" s="7">
        <v>40720</v>
      </c>
      <c r="B4269" s="8">
        <v>2100</v>
      </c>
      <c r="C4269" s="11">
        <v>54.19</v>
      </c>
      <c r="D4269" s="12">
        <v>54.189</v>
      </c>
      <c r="E4269" s="9" t="str">
        <f t="shared" si="309"/>
        <v/>
      </c>
      <c r="F4269" s="9" t="str">
        <f t="shared" si="310"/>
        <v/>
      </c>
      <c r="G4269" s="9" t="str">
        <f t="shared" si="311"/>
        <v/>
      </c>
      <c r="H4269" s="13">
        <v>-5</v>
      </c>
      <c r="I4269" s="13" t="str">
        <f t="shared" si="312"/>
        <v/>
      </c>
      <c r="J4269" s="13" t="str">
        <f t="shared" si="313"/>
        <v/>
      </c>
      <c r="K4269" s="13">
        <v>-5</v>
      </c>
      <c r="P4269" s="5"/>
    </row>
    <row r="4270" spans="1:16" hidden="1" x14ac:dyDescent="0.25">
      <c r="A4270" s="7">
        <v>40720</v>
      </c>
      <c r="B4270" s="8">
        <v>2200</v>
      </c>
      <c r="C4270" s="11">
        <v>62</v>
      </c>
      <c r="D4270" s="12">
        <v>62.003999999999998</v>
      </c>
      <c r="E4270" s="9" t="str">
        <f t="shared" si="309"/>
        <v/>
      </c>
      <c r="F4270" s="9" t="str">
        <f t="shared" si="310"/>
        <v/>
      </c>
      <c r="G4270" s="9" t="str">
        <f t="shared" si="311"/>
        <v/>
      </c>
      <c r="H4270" s="13">
        <v>-5</v>
      </c>
      <c r="I4270" s="13" t="str">
        <f t="shared" si="312"/>
        <v/>
      </c>
      <c r="J4270" s="13" t="str">
        <f t="shared" si="313"/>
        <v/>
      </c>
      <c r="K4270" s="13">
        <v>-5</v>
      </c>
      <c r="P4270" s="6"/>
    </row>
    <row r="4271" spans="1:16" hidden="1" x14ac:dyDescent="0.25">
      <c r="A4271" s="7">
        <v>40720</v>
      </c>
      <c r="B4271" s="8">
        <v>2300</v>
      </c>
      <c r="C4271" s="11">
        <v>54.17</v>
      </c>
      <c r="D4271" s="12">
        <v>54.167000000000002</v>
      </c>
      <c r="E4271" s="9">
        <f t="shared" si="309"/>
        <v>43.018750000000011</v>
      </c>
      <c r="F4271" s="9">
        <f t="shared" si="310"/>
        <v>39.836416666666658</v>
      </c>
      <c r="G4271" s="9">
        <f t="shared" si="311"/>
        <v>3.1823333333333537</v>
      </c>
      <c r="H4271" s="13">
        <v>-5</v>
      </c>
      <c r="I4271" s="13">
        <f t="shared" si="312"/>
        <v>8.1823333333333537</v>
      </c>
      <c r="J4271" s="13">
        <f t="shared" si="313"/>
        <v>1963.7600000000048</v>
      </c>
      <c r="K4271" s="13">
        <v>-5</v>
      </c>
      <c r="P4271" s="5"/>
    </row>
    <row r="4272" spans="1:16" hidden="1" x14ac:dyDescent="0.25">
      <c r="A4272" s="7">
        <v>40721</v>
      </c>
      <c r="B4272" s="8">
        <v>0</v>
      </c>
      <c r="C4272" s="11">
        <v>46.2</v>
      </c>
      <c r="D4272" s="12">
        <v>46.197000000000003</v>
      </c>
      <c r="E4272" s="9" t="str">
        <f t="shared" si="309"/>
        <v/>
      </c>
      <c r="F4272" s="9" t="str">
        <f t="shared" si="310"/>
        <v/>
      </c>
      <c r="G4272" s="9" t="str">
        <f t="shared" si="311"/>
        <v/>
      </c>
      <c r="H4272" s="13">
        <v>-5</v>
      </c>
      <c r="I4272" s="13" t="str">
        <f t="shared" si="312"/>
        <v/>
      </c>
      <c r="J4272" s="13" t="str">
        <f t="shared" si="313"/>
        <v/>
      </c>
      <c r="K4272" s="13">
        <v>-5</v>
      </c>
      <c r="P4272" s="6"/>
    </row>
    <row r="4273" spans="1:16" hidden="1" x14ac:dyDescent="0.25">
      <c r="A4273" s="7">
        <v>40721</v>
      </c>
      <c r="B4273" s="8">
        <v>100</v>
      </c>
      <c r="C4273" s="11">
        <v>43.05</v>
      </c>
      <c r="D4273" s="12">
        <v>43.054000000000002</v>
      </c>
      <c r="E4273" s="9" t="str">
        <f t="shared" ref="E4273:E4336" si="314">IF(A4273=A4274,"",AVERAGE(C4250:C4273))</f>
        <v/>
      </c>
      <c r="F4273" s="9" t="str">
        <f t="shared" ref="F4273:F4336" si="315">IF(A4273=A4274,"",AVERAGE(D4250:D4273))</f>
        <v/>
      </c>
      <c r="G4273" s="9" t="str">
        <f t="shared" ref="G4273:G4336" si="316">IF(A4273=A4274,"",E4273-F4273)</f>
        <v/>
      </c>
      <c r="H4273" s="13">
        <v>-5</v>
      </c>
      <c r="I4273" s="13" t="str">
        <f t="shared" si="312"/>
        <v/>
      </c>
      <c r="J4273" s="13" t="str">
        <f t="shared" si="313"/>
        <v/>
      </c>
      <c r="K4273" s="13">
        <v>-5</v>
      </c>
      <c r="P4273" s="5"/>
    </row>
    <row r="4274" spans="1:16" hidden="1" x14ac:dyDescent="0.25">
      <c r="A4274" s="7">
        <v>40721</v>
      </c>
      <c r="B4274" s="8">
        <v>200</v>
      </c>
      <c r="C4274" s="11">
        <v>41.41</v>
      </c>
      <c r="D4274" s="12">
        <v>41.41</v>
      </c>
      <c r="E4274" s="9" t="str">
        <f t="shared" si="314"/>
        <v/>
      </c>
      <c r="F4274" s="9" t="str">
        <f t="shared" si="315"/>
        <v/>
      </c>
      <c r="G4274" s="9" t="str">
        <f t="shared" si="316"/>
        <v/>
      </c>
      <c r="H4274" s="13">
        <v>-5</v>
      </c>
      <c r="I4274" s="13" t="str">
        <f t="shared" si="312"/>
        <v/>
      </c>
      <c r="J4274" s="13" t="str">
        <f t="shared" si="313"/>
        <v/>
      </c>
      <c r="K4274" s="13">
        <v>-5</v>
      </c>
      <c r="P4274" s="6"/>
    </row>
    <row r="4275" spans="1:16" hidden="1" x14ac:dyDescent="0.25">
      <c r="A4275" s="7">
        <v>40721</v>
      </c>
      <c r="B4275" s="8">
        <v>300</v>
      </c>
      <c r="C4275" s="11">
        <v>39.57</v>
      </c>
      <c r="D4275" s="12">
        <v>15.308</v>
      </c>
      <c r="E4275" s="9" t="str">
        <f t="shared" si="314"/>
        <v/>
      </c>
      <c r="F4275" s="9" t="str">
        <f t="shared" si="315"/>
        <v/>
      </c>
      <c r="G4275" s="9" t="str">
        <f t="shared" si="316"/>
        <v/>
      </c>
      <c r="H4275" s="13">
        <v>-5</v>
      </c>
      <c r="I4275" s="13" t="str">
        <f t="shared" si="312"/>
        <v/>
      </c>
      <c r="J4275" s="13" t="str">
        <f t="shared" si="313"/>
        <v/>
      </c>
      <c r="K4275" s="13">
        <v>-5</v>
      </c>
      <c r="P4275" s="5"/>
    </row>
    <row r="4276" spans="1:16" hidden="1" x14ac:dyDescent="0.25">
      <c r="A4276" s="7">
        <v>40721</v>
      </c>
      <c r="B4276" s="8">
        <v>400</v>
      </c>
      <c r="C4276" s="11">
        <v>39.659999999999997</v>
      </c>
      <c r="D4276" s="12">
        <v>23.073</v>
      </c>
      <c r="E4276" s="9" t="str">
        <f t="shared" si="314"/>
        <v/>
      </c>
      <c r="F4276" s="9" t="str">
        <f t="shared" si="315"/>
        <v/>
      </c>
      <c r="G4276" s="9" t="str">
        <f t="shared" si="316"/>
        <v/>
      </c>
      <c r="H4276" s="13">
        <v>-5</v>
      </c>
      <c r="I4276" s="13" t="str">
        <f t="shared" si="312"/>
        <v/>
      </c>
      <c r="J4276" s="13" t="str">
        <f t="shared" si="313"/>
        <v/>
      </c>
      <c r="K4276" s="13">
        <v>-5</v>
      </c>
      <c r="P4276" s="6"/>
    </row>
    <row r="4277" spans="1:16" hidden="1" x14ac:dyDescent="0.25">
      <c r="A4277" s="7">
        <v>40721</v>
      </c>
      <c r="B4277" s="8">
        <v>500</v>
      </c>
      <c r="C4277" s="11">
        <v>42.25</v>
      </c>
      <c r="D4277" s="12">
        <v>34.863</v>
      </c>
      <c r="E4277" s="9" t="str">
        <f t="shared" si="314"/>
        <v/>
      </c>
      <c r="F4277" s="9" t="str">
        <f t="shared" si="315"/>
        <v/>
      </c>
      <c r="G4277" s="9" t="str">
        <f t="shared" si="316"/>
        <v/>
      </c>
      <c r="H4277" s="13">
        <v>-5</v>
      </c>
      <c r="I4277" s="13" t="str">
        <f t="shared" si="312"/>
        <v/>
      </c>
      <c r="J4277" s="13" t="str">
        <f t="shared" si="313"/>
        <v/>
      </c>
      <c r="K4277" s="13">
        <v>-5</v>
      </c>
      <c r="P4277" s="5"/>
    </row>
    <row r="4278" spans="1:16" hidden="1" x14ac:dyDescent="0.25">
      <c r="A4278" s="7">
        <v>40721</v>
      </c>
      <c r="B4278" s="8">
        <v>600</v>
      </c>
      <c r="C4278" s="11">
        <v>47.81</v>
      </c>
      <c r="D4278" s="12">
        <v>43.941000000000003</v>
      </c>
      <c r="E4278" s="9" t="str">
        <f t="shared" si="314"/>
        <v/>
      </c>
      <c r="F4278" s="9" t="str">
        <f t="shared" si="315"/>
        <v/>
      </c>
      <c r="G4278" s="9" t="str">
        <f t="shared" si="316"/>
        <v/>
      </c>
      <c r="H4278" s="13">
        <v>-5</v>
      </c>
      <c r="I4278" s="13" t="str">
        <f t="shared" si="312"/>
        <v/>
      </c>
      <c r="J4278" s="13" t="str">
        <f t="shared" si="313"/>
        <v/>
      </c>
      <c r="K4278" s="13">
        <v>-5</v>
      </c>
      <c r="P4278" s="6"/>
    </row>
    <row r="4279" spans="1:16" hidden="1" x14ac:dyDescent="0.25">
      <c r="A4279" s="7">
        <v>40721</v>
      </c>
      <c r="B4279" s="8">
        <v>700</v>
      </c>
      <c r="C4279" s="11">
        <v>57.16</v>
      </c>
      <c r="D4279" s="12">
        <v>49.527000000000001</v>
      </c>
      <c r="E4279" s="9" t="str">
        <f t="shared" si="314"/>
        <v/>
      </c>
      <c r="F4279" s="9" t="str">
        <f t="shared" si="315"/>
        <v/>
      </c>
      <c r="G4279" s="9" t="str">
        <f t="shared" si="316"/>
        <v/>
      </c>
      <c r="H4279" s="13">
        <v>-5</v>
      </c>
      <c r="I4279" s="13" t="str">
        <f t="shared" si="312"/>
        <v/>
      </c>
      <c r="J4279" s="13" t="str">
        <f t="shared" si="313"/>
        <v/>
      </c>
      <c r="K4279" s="13">
        <v>-5</v>
      </c>
      <c r="P4279" s="5"/>
    </row>
    <row r="4280" spans="1:16" hidden="1" x14ac:dyDescent="0.25">
      <c r="A4280" s="7">
        <v>40721</v>
      </c>
      <c r="B4280" s="8">
        <v>800</v>
      </c>
      <c r="C4280" s="11">
        <v>57.1</v>
      </c>
      <c r="D4280" s="12">
        <v>57.095999999999997</v>
      </c>
      <c r="E4280" s="9" t="str">
        <f t="shared" si="314"/>
        <v/>
      </c>
      <c r="F4280" s="9" t="str">
        <f t="shared" si="315"/>
        <v/>
      </c>
      <c r="G4280" s="9" t="str">
        <f t="shared" si="316"/>
        <v/>
      </c>
      <c r="H4280" s="13">
        <v>-5</v>
      </c>
      <c r="I4280" s="13" t="str">
        <f t="shared" si="312"/>
        <v/>
      </c>
      <c r="J4280" s="13" t="str">
        <f t="shared" si="313"/>
        <v/>
      </c>
      <c r="K4280" s="13">
        <v>-5</v>
      </c>
      <c r="P4280" s="6"/>
    </row>
    <row r="4281" spans="1:16" hidden="1" x14ac:dyDescent="0.25">
      <c r="A4281" s="7">
        <v>40721</v>
      </c>
      <c r="B4281" s="8">
        <v>900</v>
      </c>
      <c r="C4281" s="11">
        <v>59.05</v>
      </c>
      <c r="D4281" s="12">
        <v>59.048999999999999</v>
      </c>
      <c r="E4281" s="9" t="str">
        <f t="shared" si="314"/>
        <v/>
      </c>
      <c r="F4281" s="9" t="str">
        <f t="shared" si="315"/>
        <v/>
      </c>
      <c r="G4281" s="9" t="str">
        <f t="shared" si="316"/>
        <v/>
      </c>
      <c r="H4281" s="13">
        <v>-5</v>
      </c>
      <c r="I4281" s="13" t="str">
        <f t="shared" ref="I4281:I4344" si="317">IF(A4281=A4282,"",MAX(G4281-H4281,0))</f>
        <v/>
      </c>
      <c r="J4281" s="13" t="str">
        <f t="shared" ref="J4281:J4344" si="318">IF(A4281=A4282,"",I4281*10*24)</f>
        <v/>
      </c>
      <c r="K4281" s="13">
        <v>-5</v>
      </c>
      <c r="P4281" s="5"/>
    </row>
    <row r="4282" spans="1:16" hidden="1" x14ac:dyDescent="0.25">
      <c r="A4282" s="7">
        <v>40721</v>
      </c>
      <c r="B4282" s="8">
        <v>1000</v>
      </c>
      <c r="C4282" s="11">
        <v>61.63</v>
      </c>
      <c r="D4282" s="12">
        <v>61.63</v>
      </c>
      <c r="E4282" s="9" t="str">
        <f t="shared" si="314"/>
        <v/>
      </c>
      <c r="F4282" s="9" t="str">
        <f t="shared" si="315"/>
        <v/>
      </c>
      <c r="G4282" s="9" t="str">
        <f t="shared" si="316"/>
        <v/>
      </c>
      <c r="H4282" s="13">
        <v>-5</v>
      </c>
      <c r="I4282" s="13" t="str">
        <f t="shared" si="317"/>
        <v/>
      </c>
      <c r="J4282" s="13" t="str">
        <f t="shared" si="318"/>
        <v/>
      </c>
      <c r="K4282" s="13">
        <v>-5</v>
      </c>
      <c r="P4282" s="6"/>
    </row>
    <row r="4283" spans="1:16" hidden="1" x14ac:dyDescent="0.25">
      <c r="A4283" s="7">
        <v>40721</v>
      </c>
      <c r="B4283" s="8">
        <v>1100</v>
      </c>
      <c r="C4283" s="11">
        <v>63.9</v>
      </c>
      <c r="D4283" s="12">
        <v>63.9</v>
      </c>
      <c r="E4283" s="9" t="str">
        <f t="shared" si="314"/>
        <v/>
      </c>
      <c r="F4283" s="9" t="str">
        <f t="shared" si="315"/>
        <v/>
      </c>
      <c r="G4283" s="9" t="str">
        <f t="shared" si="316"/>
        <v/>
      </c>
      <c r="H4283" s="13">
        <v>-5</v>
      </c>
      <c r="I4283" s="13" t="str">
        <f t="shared" si="317"/>
        <v/>
      </c>
      <c r="J4283" s="13" t="str">
        <f t="shared" si="318"/>
        <v/>
      </c>
      <c r="K4283" s="13">
        <v>-5</v>
      </c>
      <c r="P4283" s="5"/>
    </row>
    <row r="4284" spans="1:16" hidden="1" x14ac:dyDescent="0.25">
      <c r="A4284" s="7">
        <v>40721</v>
      </c>
      <c r="B4284" s="8">
        <v>1200</v>
      </c>
      <c r="C4284" s="11">
        <v>62.51</v>
      </c>
      <c r="D4284" s="12">
        <v>62.509</v>
      </c>
      <c r="E4284" s="9" t="str">
        <f t="shared" si="314"/>
        <v/>
      </c>
      <c r="F4284" s="9" t="str">
        <f t="shared" si="315"/>
        <v/>
      </c>
      <c r="G4284" s="9" t="str">
        <f t="shared" si="316"/>
        <v/>
      </c>
      <c r="H4284" s="13">
        <v>-5</v>
      </c>
      <c r="I4284" s="13" t="str">
        <f t="shared" si="317"/>
        <v/>
      </c>
      <c r="J4284" s="13" t="str">
        <f t="shared" si="318"/>
        <v/>
      </c>
      <c r="K4284" s="13">
        <v>-5</v>
      </c>
      <c r="P4284" s="6"/>
    </row>
    <row r="4285" spans="1:16" hidden="1" x14ac:dyDescent="0.25">
      <c r="A4285" s="7">
        <v>40721</v>
      </c>
      <c r="B4285" s="8">
        <v>1300</v>
      </c>
      <c r="C4285" s="11">
        <v>62.96</v>
      </c>
      <c r="D4285" s="12">
        <v>62.96</v>
      </c>
      <c r="E4285" s="9" t="str">
        <f t="shared" si="314"/>
        <v/>
      </c>
      <c r="F4285" s="9" t="str">
        <f t="shared" si="315"/>
        <v/>
      </c>
      <c r="G4285" s="9" t="str">
        <f t="shared" si="316"/>
        <v/>
      </c>
      <c r="H4285" s="13">
        <v>-5</v>
      </c>
      <c r="I4285" s="13" t="str">
        <f t="shared" si="317"/>
        <v/>
      </c>
      <c r="J4285" s="13" t="str">
        <f t="shared" si="318"/>
        <v/>
      </c>
      <c r="K4285" s="13">
        <v>-5</v>
      </c>
      <c r="P4285" s="5"/>
    </row>
    <row r="4286" spans="1:16" hidden="1" x14ac:dyDescent="0.25">
      <c r="A4286" s="7">
        <v>40721</v>
      </c>
      <c r="B4286" s="8">
        <v>1400</v>
      </c>
      <c r="C4286" s="11">
        <v>63.99</v>
      </c>
      <c r="D4286" s="12">
        <v>63.988</v>
      </c>
      <c r="E4286" s="9" t="str">
        <f t="shared" si="314"/>
        <v/>
      </c>
      <c r="F4286" s="9" t="str">
        <f t="shared" si="315"/>
        <v/>
      </c>
      <c r="G4286" s="9" t="str">
        <f t="shared" si="316"/>
        <v/>
      </c>
      <c r="H4286" s="13">
        <v>-5</v>
      </c>
      <c r="I4286" s="13" t="str">
        <f t="shared" si="317"/>
        <v/>
      </c>
      <c r="J4286" s="13" t="str">
        <f t="shared" si="318"/>
        <v/>
      </c>
      <c r="K4286" s="13">
        <v>-5</v>
      </c>
      <c r="P4286" s="6"/>
    </row>
    <row r="4287" spans="1:16" hidden="1" x14ac:dyDescent="0.25">
      <c r="A4287" s="7">
        <v>40721</v>
      </c>
      <c r="B4287" s="8">
        <v>1500</v>
      </c>
      <c r="C4287" s="11">
        <v>61.59</v>
      </c>
      <c r="D4287" s="12">
        <v>61.585999999999999</v>
      </c>
      <c r="E4287" s="9" t="str">
        <f t="shared" si="314"/>
        <v/>
      </c>
      <c r="F4287" s="9" t="str">
        <f t="shared" si="315"/>
        <v/>
      </c>
      <c r="G4287" s="9" t="str">
        <f t="shared" si="316"/>
        <v/>
      </c>
      <c r="H4287" s="13">
        <v>-5</v>
      </c>
      <c r="I4287" s="13" t="str">
        <f t="shared" si="317"/>
        <v/>
      </c>
      <c r="J4287" s="13" t="str">
        <f t="shared" si="318"/>
        <v/>
      </c>
      <c r="K4287" s="13">
        <v>-5</v>
      </c>
      <c r="P4287" s="5"/>
    </row>
    <row r="4288" spans="1:16" hidden="1" x14ac:dyDescent="0.25">
      <c r="A4288" s="7">
        <v>40721</v>
      </c>
      <c r="B4288" s="8">
        <v>1600</v>
      </c>
      <c r="C4288" s="11">
        <v>61.94</v>
      </c>
      <c r="D4288" s="12">
        <v>61.944000000000003</v>
      </c>
      <c r="E4288" s="9" t="str">
        <f t="shared" si="314"/>
        <v/>
      </c>
      <c r="F4288" s="9" t="str">
        <f t="shared" si="315"/>
        <v/>
      </c>
      <c r="G4288" s="9" t="str">
        <f t="shared" si="316"/>
        <v/>
      </c>
      <c r="H4288" s="13">
        <v>-5</v>
      </c>
      <c r="I4288" s="13" t="str">
        <f t="shared" si="317"/>
        <v/>
      </c>
      <c r="J4288" s="13" t="str">
        <f t="shared" si="318"/>
        <v/>
      </c>
      <c r="K4288" s="13">
        <v>-5</v>
      </c>
      <c r="P4288" s="6"/>
    </row>
    <row r="4289" spans="1:16" hidden="1" x14ac:dyDescent="0.25">
      <c r="A4289" s="7">
        <v>40721</v>
      </c>
      <c r="B4289" s="8">
        <v>1700</v>
      </c>
      <c r="C4289" s="11">
        <v>61.67</v>
      </c>
      <c r="D4289" s="12">
        <v>61.673000000000002</v>
      </c>
      <c r="E4289" s="9" t="str">
        <f t="shared" si="314"/>
        <v/>
      </c>
      <c r="F4289" s="9" t="str">
        <f t="shared" si="315"/>
        <v/>
      </c>
      <c r="G4289" s="9" t="str">
        <f t="shared" si="316"/>
        <v/>
      </c>
      <c r="H4289" s="13">
        <v>-5</v>
      </c>
      <c r="I4289" s="13" t="str">
        <f t="shared" si="317"/>
        <v/>
      </c>
      <c r="J4289" s="13" t="str">
        <f t="shared" si="318"/>
        <v/>
      </c>
      <c r="K4289" s="13">
        <v>-5</v>
      </c>
      <c r="P4289" s="5"/>
    </row>
    <row r="4290" spans="1:16" hidden="1" x14ac:dyDescent="0.25">
      <c r="A4290" s="7">
        <v>40721</v>
      </c>
      <c r="B4290" s="8">
        <v>1800</v>
      </c>
      <c r="C4290" s="11">
        <v>62.17</v>
      </c>
      <c r="D4290" s="12">
        <v>62.173999999999999</v>
      </c>
      <c r="E4290" s="9" t="str">
        <f t="shared" si="314"/>
        <v/>
      </c>
      <c r="F4290" s="9" t="str">
        <f t="shared" si="315"/>
        <v/>
      </c>
      <c r="G4290" s="9" t="str">
        <f t="shared" si="316"/>
        <v/>
      </c>
      <c r="H4290" s="13">
        <v>-5</v>
      </c>
      <c r="I4290" s="13" t="str">
        <f t="shared" si="317"/>
        <v/>
      </c>
      <c r="J4290" s="13" t="str">
        <f t="shared" si="318"/>
        <v/>
      </c>
      <c r="K4290" s="13">
        <v>-5</v>
      </c>
      <c r="P4290" s="6"/>
    </row>
    <row r="4291" spans="1:16" hidden="1" x14ac:dyDescent="0.25">
      <c r="A4291" s="7">
        <v>40721</v>
      </c>
      <c r="B4291" s="8">
        <v>1900</v>
      </c>
      <c r="C4291" s="11">
        <v>62.24</v>
      </c>
      <c r="D4291" s="12">
        <v>62.238999999999997</v>
      </c>
      <c r="E4291" s="9" t="str">
        <f t="shared" si="314"/>
        <v/>
      </c>
      <c r="F4291" s="9" t="str">
        <f t="shared" si="315"/>
        <v/>
      </c>
      <c r="G4291" s="9" t="str">
        <f t="shared" si="316"/>
        <v/>
      </c>
      <c r="H4291" s="13">
        <v>-5</v>
      </c>
      <c r="I4291" s="13" t="str">
        <f t="shared" si="317"/>
        <v/>
      </c>
      <c r="J4291" s="13" t="str">
        <f t="shared" si="318"/>
        <v/>
      </c>
      <c r="K4291" s="13">
        <v>-5</v>
      </c>
      <c r="P4291" s="5"/>
    </row>
    <row r="4292" spans="1:16" hidden="1" x14ac:dyDescent="0.25">
      <c r="A4292" s="7">
        <v>40721</v>
      </c>
      <c r="B4292" s="8">
        <v>2000</v>
      </c>
      <c r="C4292" s="11">
        <v>57.13</v>
      </c>
      <c r="D4292" s="12">
        <v>57.133000000000003</v>
      </c>
      <c r="E4292" s="9" t="str">
        <f t="shared" si="314"/>
        <v/>
      </c>
      <c r="F4292" s="9" t="str">
        <f t="shared" si="315"/>
        <v/>
      </c>
      <c r="G4292" s="9" t="str">
        <f t="shared" si="316"/>
        <v/>
      </c>
      <c r="H4292" s="13">
        <v>-5</v>
      </c>
      <c r="I4292" s="13" t="str">
        <f t="shared" si="317"/>
        <v/>
      </c>
      <c r="J4292" s="13" t="str">
        <f t="shared" si="318"/>
        <v/>
      </c>
      <c r="K4292" s="13">
        <v>-5</v>
      </c>
      <c r="P4292" s="6"/>
    </row>
    <row r="4293" spans="1:16" hidden="1" x14ac:dyDescent="0.25">
      <c r="A4293" s="7">
        <v>40721</v>
      </c>
      <c r="B4293" s="8">
        <v>2100</v>
      </c>
      <c r="C4293" s="11">
        <v>53.02</v>
      </c>
      <c r="D4293" s="12">
        <v>53.024000000000001</v>
      </c>
      <c r="E4293" s="9" t="str">
        <f t="shared" si="314"/>
        <v/>
      </c>
      <c r="F4293" s="9" t="str">
        <f t="shared" si="315"/>
        <v/>
      </c>
      <c r="G4293" s="9" t="str">
        <f t="shared" si="316"/>
        <v/>
      </c>
      <c r="H4293" s="13">
        <v>-5</v>
      </c>
      <c r="I4293" s="13" t="str">
        <f t="shared" si="317"/>
        <v/>
      </c>
      <c r="J4293" s="13" t="str">
        <f t="shared" si="318"/>
        <v/>
      </c>
      <c r="K4293" s="13">
        <v>-5</v>
      </c>
      <c r="P4293" s="5"/>
    </row>
    <row r="4294" spans="1:16" hidden="1" x14ac:dyDescent="0.25">
      <c r="A4294" s="7">
        <v>40721</v>
      </c>
      <c r="B4294" s="8">
        <v>2200</v>
      </c>
      <c r="C4294" s="11">
        <v>53.02</v>
      </c>
      <c r="D4294" s="12">
        <v>53.024000000000001</v>
      </c>
      <c r="E4294" s="9" t="str">
        <f t="shared" si="314"/>
        <v/>
      </c>
      <c r="F4294" s="9" t="str">
        <f t="shared" si="315"/>
        <v/>
      </c>
      <c r="G4294" s="9" t="str">
        <f t="shared" si="316"/>
        <v/>
      </c>
      <c r="H4294" s="13">
        <v>-5</v>
      </c>
      <c r="I4294" s="13" t="str">
        <f t="shared" si="317"/>
        <v/>
      </c>
      <c r="J4294" s="13" t="str">
        <f t="shared" si="318"/>
        <v/>
      </c>
      <c r="K4294" s="13">
        <v>-5</v>
      </c>
      <c r="P4294" s="6"/>
    </row>
    <row r="4295" spans="1:16" hidden="1" x14ac:dyDescent="0.25">
      <c r="A4295" s="7">
        <v>40721</v>
      </c>
      <c r="B4295" s="8">
        <v>2300</v>
      </c>
      <c r="C4295" s="11">
        <v>45.1</v>
      </c>
      <c r="D4295" s="12">
        <v>45.103000000000002</v>
      </c>
      <c r="E4295" s="9">
        <f t="shared" si="314"/>
        <v>54.42208333333334</v>
      </c>
      <c r="F4295" s="9">
        <f t="shared" si="315"/>
        <v>51.933541666666677</v>
      </c>
      <c r="G4295" s="9">
        <f t="shared" si="316"/>
        <v>2.4885416666666629</v>
      </c>
      <c r="H4295" s="13">
        <v>-5</v>
      </c>
      <c r="I4295" s="13">
        <f t="shared" si="317"/>
        <v>7.4885416666666629</v>
      </c>
      <c r="J4295" s="13">
        <f t="shared" si="318"/>
        <v>1797.2499999999991</v>
      </c>
      <c r="K4295" s="13">
        <v>-5</v>
      </c>
      <c r="P4295" s="5"/>
    </row>
    <row r="4296" spans="1:16" hidden="1" x14ac:dyDescent="0.25">
      <c r="A4296" s="7">
        <v>40722</v>
      </c>
      <c r="B4296" s="8">
        <v>0</v>
      </c>
      <c r="C4296" s="11">
        <v>40.28</v>
      </c>
      <c r="D4296" s="12">
        <v>40.276000000000003</v>
      </c>
      <c r="E4296" s="9" t="str">
        <f t="shared" si="314"/>
        <v/>
      </c>
      <c r="F4296" s="9" t="str">
        <f t="shared" si="315"/>
        <v/>
      </c>
      <c r="G4296" s="9" t="str">
        <f t="shared" si="316"/>
        <v/>
      </c>
      <c r="H4296" s="13">
        <v>-5</v>
      </c>
      <c r="I4296" s="13" t="str">
        <f t="shared" si="317"/>
        <v/>
      </c>
      <c r="J4296" s="13" t="str">
        <f t="shared" si="318"/>
        <v/>
      </c>
      <c r="K4296" s="13">
        <v>-5</v>
      </c>
      <c r="P4296" s="6"/>
    </row>
    <row r="4297" spans="1:16" hidden="1" x14ac:dyDescent="0.25">
      <c r="A4297" s="7">
        <v>40722</v>
      </c>
      <c r="B4297" s="8">
        <v>100</v>
      </c>
      <c r="C4297" s="11">
        <v>36.76</v>
      </c>
      <c r="D4297" s="12">
        <v>36.761000000000003</v>
      </c>
      <c r="E4297" s="9" t="str">
        <f t="shared" si="314"/>
        <v/>
      </c>
      <c r="F4297" s="9" t="str">
        <f t="shared" si="315"/>
        <v/>
      </c>
      <c r="G4297" s="9" t="str">
        <f t="shared" si="316"/>
        <v/>
      </c>
      <c r="H4297" s="13">
        <v>-5</v>
      </c>
      <c r="I4297" s="13" t="str">
        <f t="shared" si="317"/>
        <v/>
      </c>
      <c r="J4297" s="13" t="str">
        <f t="shared" si="318"/>
        <v/>
      </c>
      <c r="K4297" s="13">
        <v>-5</v>
      </c>
      <c r="P4297" s="5"/>
    </row>
    <row r="4298" spans="1:16" hidden="1" x14ac:dyDescent="0.25">
      <c r="A4298" s="7">
        <v>40722</v>
      </c>
      <c r="B4298" s="8">
        <v>200</v>
      </c>
      <c r="C4298" s="11">
        <v>31.81</v>
      </c>
      <c r="D4298" s="12">
        <v>31.81</v>
      </c>
      <c r="E4298" s="9" t="str">
        <f t="shared" si="314"/>
        <v/>
      </c>
      <c r="F4298" s="9" t="str">
        <f t="shared" si="315"/>
        <v/>
      </c>
      <c r="G4298" s="9" t="str">
        <f t="shared" si="316"/>
        <v/>
      </c>
      <c r="H4298" s="13">
        <v>-5</v>
      </c>
      <c r="I4298" s="13" t="str">
        <f t="shared" si="317"/>
        <v/>
      </c>
      <c r="J4298" s="13" t="str">
        <f t="shared" si="318"/>
        <v/>
      </c>
      <c r="K4298" s="13">
        <v>-5</v>
      </c>
      <c r="P4298" s="6"/>
    </row>
    <row r="4299" spans="1:16" hidden="1" x14ac:dyDescent="0.25">
      <c r="A4299" s="7">
        <v>40722</v>
      </c>
      <c r="B4299" s="8">
        <v>300</v>
      </c>
      <c r="C4299" s="11">
        <v>29.52</v>
      </c>
      <c r="D4299" s="12">
        <v>10.234999999999999</v>
      </c>
      <c r="E4299" s="9" t="str">
        <f t="shared" si="314"/>
        <v/>
      </c>
      <c r="F4299" s="9" t="str">
        <f t="shared" si="315"/>
        <v/>
      </c>
      <c r="G4299" s="9" t="str">
        <f t="shared" si="316"/>
        <v/>
      </c>
      <c r="H4299" s="13">
        <v>-5</v>
      </c>
      <c r="I4299" s="13" t="str">
        <f t="shared" si="317"/>
        <v/>
      </c>
      <c r="J4299" s="13" t="str">
        <f t="shared" si="318"/>
        <v/>
      </c>
      <c r="K4299" s="13">
        <v>-5</v>
      </c>
      <c r="P4299" s="5"/>
    </row>
    <row r="4300" spans="1:16" hidden="1" x14ac:dyDescent="0.25">
      <c r="A4300" s="7">
        <v>40722</v>
      </c>
      <c r="B4300" s="8">
        <v>400</v>
      </c>
      <c r="C4300" s="11">
        <v>31.28</v>
      </c>
      <c r="D4300" s="12">
        <v>10.244</v>
      </c>
      <c r="E4300" s="9" t="str">
        <f t="shared" si="314"/>
        <v/>
      </c>
      <c r="F4300" s="9" t="str">
        <f t="shared" si="315"/>
        <v/>
      </c>
      <c r="G4300" s="9" t="str">
        <f t="shared" si="316"/>
        <v/>
      </c>
      <c r="H4300" s="13">
        <v>-5</v>
      </c>
      <c r="I4300" s="13" t="str">
        <f t="shared" si="317"/>
        <v/>
      </c>
      <c r="J4300" s="13" t="str">
        <f t="shared" si="318"/>
        <v/>
      </c>
      <c r="K4300" s="13">
        <v>-5</v>
      </c>
      <c r="P4300" s="6"/>
    </row>
    <row r="4301" spans="1:16" hidden="1" x14ac:dyDescent="0.25">
      <c r="A4301" s="7">
        <v>40722</v>
      </c>
      <c r="B4301" s="8">
        <v>500</v>
      </c>
      <c r="C4301" s="11">
        <v>40.35</v>
      </c>
      <c r="D4301" s="12">
        <v>20.404</v>
      </c>
      <c r="E4301" s="9" t="str">
        <f t="shared" si="314"/>
        <v/>
      </c>
      <c r="F4301" s="9" t="str">
        <f t="shared" si="315"/>
        <v/>
      </c>
      <c r="G4301" s="9" t="str">
        <f t="shared" si="316"/>
        <v/>
      </c>
      <c r="H4301" s="13">
        <v>-5</v>
      </c>
      <c r="I4301" s="13" t="str">
        <f t="shared" si="317"/>
        <v/>
      </c>
      <c r="J4301" s="13" t="str">
        <f t="shared" si="318"/>
        <v/>
      </c>
      <c r="K4301" s="13">
        <v>-5</v>
      </c>
      <c r="P4301" s="5"/>
    </row>
    <row r="4302" spans="1:16" hidden="1" x14ac:dyDescent="0.25">
      <c r="A4302" s="7">
        <v>40722</v>
      </c>
      <c r="B4302" s="8">
        <v>600</v>
      </c>
      <c r="C4302" s="11">
        <v>46.96</v>
      </c>
      <c r="D4302" s="12">
        <v>46.96</v>
      </c>
      <c r="E4302" s="9" t="str">
        <f t="shared" si="314"/>
        <v/>
      </c>
      <c r="F4302" s="9" t="str">
        <f t="shared" si="315"/>
        <v/>
      </c>
      <c r="G4302" s="9" t="str">
        <f t="shared" si="316"/>
        <v/>
      </c>
      <c r="H4302" s="13">
        <v>-5</v>
      </c>
      <c r="I4302" s="13" t="str">
        <f t="shared" si="317"/>
        <v/>
      </c>
      <c r="J4302" s="13" t="str">
        <f t="shared" si="318"/>
        <v/>
      </c>
      <c r="K4302" s="13">
        <v>-5</v>
      </c>
      <c r="P4302" s="6"/>
    </row>
    <row r="4303" spans="1:16" hidden="1" x14ac:dyDescent="0.25">
      <c r="A4303" s="7">
        <v>40722</v>
      </c>
      <c r="B4303" s="8">
        <v>700</v>
      </c>
      <c r="C4303" s="11">
        <v>56.72</v>
      </c>
      <c r="D4303" s="12">
        <v>56.72</v>
      </c>
      <c r="E4303" s="9" t="str">
        <f t="shared" si="314"/>
        <v/>
      </c>
      <c r="F4303" s="9" t="str">
        <f t="shared" si="315"/>
        <v/>
      </c>
      <c r="G4303" s="9" t="str">
        <f t="shared" si="316"/>
        <v/>
      </c>
      <c r="H4303" s="13">
        <v>-5</v>
      </c>
      <c r="I4303" s="13" t="str">
        <f t="shared" si="317"/>
        <v/>
      </c>
      <c r="J4303" s="13" t="str">
        <f t="shared" si="318"/>
        <v/>
      </c>
      <c r="K4303" s="13">
        <v>-5</v>
      </c>
      <c r="P4303" s="5"/>
    </row>
    <row r="4304" spans="1:16" hidden="1" x14ac:dyDescent="0.25">
      <c r="A4304" s="7">
        <v>40722</v>
      </c>
      <c r="B4304" s="8">
        <v>800</v>
      </c>
      <c r="C4304" s="11">
        <v>60.72</v>
      </c>
      <c r="D4304" s="12">
        <v>60.719000000000001</v>
      </c>
      <c r="E4304" s="9" t="str">
        <f t="shared" si="314"/>
        <v/>
      </c>
      <c r="F4304" s="9" t="str">
        <f t="shared" si="315"/>
        <v/>
      </c>
      <c r="G4304" s="9" t="str">
        <f t="shared" si="316"/>
        <v/>
      </c>
      <c r="H4304" s="13">
        <v>-5</v>
      </c>
      <c r="I4304" s="13" t="str">
        <f t="shared" si="317"/>
        <v/>
      </c>
      <c r="J4304" s="13" t="str">
        <f t="shared" si="318"/>
        <v/>
      </c>
      <c r="K4304" s="13">
        <v>-5</v>
      </c>
      <c r="P4304" s="6"/>
    </row>
    <row r="4305" spans="1:16" hidden="1" x14ac:dyDescent="0.25">
      <c r="A4305" s="7">
        <v>40722</v>
      </c>
      <c r="B4305" s="8">
        <v>900</v>
      </c>
      <c r="C4305" s="11">
        <v>59.66</v>
      </c>
      <c r="D4305" s="12">
        <v>59.661999999999999</v>
      </c>
      <c r="E4305" s="9" t="str">
        <f t="shared" si="314"/>
        <v/>
      </c>
      <c r="F4305" s="9" t="str">
        <f t="shared" si="315"/>
        <v/>
      </c>
      <c r="G4305" s="9" t="str">
        <f t="shared" si="316"/>
        <v/>
      </c>
      <c r="H4305" s="13">
        <v>-5</v>
      </c>
      <c r="I4305" s="13" t="str">
        <f t="shared" si="317"/>
        <v/>
      </c>
      <c r="J4305" s="13" t="str">
        <f t="shared" si="318"/>
        <v/>
      </c>
      <c r="K4305" s="13">
        <v>-5</v>
      </c>
      <c r="P4305" s="5"/>
    </row>
    <row r="4306" spans="1:16" hidden="1" x14ac:dyDescent="0.25">
      <c r="A4306" s="7">
        <v>40722</v>
      </c>
      <c r="B4306" s="8">
        <v>1000</v>
      </c>
      <c r="C4306" s="11">
        <v>59.64</v>
      </c>
      <c r="D4306" s="12">
        <v>60.426000000000002</v>
      </c>
      <c r="E4306" s="9" t="str">
        <f t="shared" si="314"/>
        <v/>
      </c>
      <c r="F4306" s="9" t="str">
        <f t="shared" si="315"/>
        <v/>
      </c>
      <c r="G4306" s="9" t="str">
        <f t="shared" si="316"/>
        <v/>
      </c>
      <c r="H4306" s="13">
        <v>-5</v>
      </c>
      <c r="I4306" s="13" t="str">
        <f t="shared" si="317"/>
        <v/>
      </c>
      <c r="J4306" s="13" t="str">
        <f t="shared" si="318"/>
        <v/>
      </c>
      <c r="K4306" s="13">
        <v>-5</v>
      </c>
      <c r="P4306" s="6"/>
    </row>
    <row r="4307" spans="1:16" hidden="1" x14ac:dyDescent="0.25">
      <c r="A4307" s="7">
        <v>40722</v>
      </c>
      <c r="B4307" s="8">
        <v>1100</v>
      </c>
      <c r="C4307" s="11">
        <v>59.07</v>
      </c>
      <c r="D4307" s="12">
        <v>65.418000000000006</v>
      </c>
      <c r="E4307" s="9" t="str">
        <f t="shared" si="314"/>
        <v/>
      </c>
      <c r="F4307" s="9" t="str">
        <f t="shared" si="315"/>
        <v/>
      </c>
      <c r="G4307" s="9" t="str">
        <f t="shared" si="316"/>
        <v/>
      </c>
      <c r="H4307" s="13">
        <v>-5</v>
      </c>
      <c r="I4307" s="13" t="str">
        <f t="shared" si="317"/>
        <v/>
      </c>
      <c r="J4307" s="13" t="str">
        <f t="shared" si="318"/>
        <v/>
      </c>
      <c r="K4307" s="13">
        <v>-5</v>
      </c>
      <c r="P4307" s="5"/>
    </row>
    <row r="4308" spans="1:16" hidden="1" x14ac:dyDescent="0.25">
      <c r="A4308" s="7">
        <v>40722</v>
      </c>
      <c r="B4308" s="8">
        <v>1200</v>
      </c>
      <c r="C4308" s="11">
        <v>55.97</v>
      </c>
      <c r="D4308" s="12">
        <v>64.001999999999995</v>
      </c>
      <c r="E4308" s="9" t="str">
        <f t="shared" si="314"/>
        <v/>
      </c>
      <c r="F4308" s="9" t="str">
        <f t="shared" si="315"/>
        <v/>
      </c>
      <c r="G4308" s="9" t="str">
        <f t="shared" si="316"/>
        <v/>
      </c>
      <c r="H4308" s="13">
        <v>-5</v>
      </c>
      <c r="I4308" s="13" t="str">
        <f t="shared" si="317"/>
        <v/>
      </c>
      <c r="J4308" s="13" t="str">
        <f t="shared" si="318"/>
        <v/>
      </c>
      <c r="K4308" s="13">
        <v>-5</v>
      </c>
      <c r="P4308" s="6"/>
    </row>
    <row r="4309" spans="1:16" hidden="1" x14ac:dyDescent="0.25">
      <c r="A4309" s="7">
        <v>40722</v>
      </c>
      <c r="B4309" s="8">
        <v>1300</v>
      </c>
      <c r="C4309" s="11">
        <v>54.24</v>
      </c>
      <c r="D4309" s="12">
        <v>63.57</v>
      </c>
      <c r="E4309" s="9" t="str">
        <f t="shared" si="314"/>
        <v/>
      </c>
      <c r="F4309" s="9" t="str">
        <f t="shared" si="315"/>
        <v/>
      </c>
      <c r="G4309" s="9" t="str">
        <f t="shared" si="316"/>
        <v/>
      </c>
      <c r="H4309" s="13">
        <v>-5</v>
      </c>
      <c r="I4309" s="13" t="str">
        <f t="shared" si="317"/>
        <v/>
      </c>
      <c r="J4309" s="13" t="str">
        <f t="shared" si="318"/>
        <v/>
      </c>
      <c r="K4309" s="13">
        <v>-5</v>
      </c>
      <c r="P4309" s="5"/>
    </row>
    <row r="4310" spans="1:16" hidden="1" x14ac:dyDescent="0.25">
      <c r="A4310" s="7">
        <v>40722</v>
      </c>
      <c r="B4310" s="8">
        <v>1400</v>
      </c>
      <c r="C4310" s="11">
        <v>52.94</v>
      </c>
      <c r="D4310" s="12">
        <v>61.889000000000003</v>
      </c>
      <c r="E4310" s="9" t="str">
        <f t="shared" si="314"/>
        <v/>
      </c>
      <c r="F4310" s="9" t="str">
        <f t="shared" si="315"/>
        <v/>
      </c>
      <c r="G4310" s="9" t="str">
        <f t="shared" si="316"/>
        <v/>
      </c>
      <c r="H4310" s="13">
        <v>-5</v>
      </c>
      <c r="I4310" s="13" t="str">
        <f t="shared" si="317"/>
        <v/>
      </c>
      <c r="J4310" s="13" t="str">
        <f t="shared" si="318"/>
        <v/>
      </c>
      <c r="K4310" s="13">
        <v>-5</v>
      </c>
      <c r="P4310" s="6"/>
    </row>
    <row r="4311" spans="1:16" hidden="1" x14ac:dyDescent="0.25">
      <c r="A4311" s="7">
        <v>40722</v>
      </c>
      <c r="B4311" s="8">
        <v>1500</v>
      </c>
      <c r="C4311" s="11">
        <v>55.34</v>
      </c>
      <c r="D4311" s="12">
        <v>59.786999999999999</v>
      </c>
      <c r="E4311" s="9" t="str">
        <f t="shared" si="314"/>
        <v/>
      </c>
      <c r="F4311" s="9" t="str">
        <f t="shared" si="315"/>
        <v/>
      </c>
      <c r="G4311" s="9" t="str">
        <f t="shared" si="316"/>
        <v/>
      </c>
      <c r="H4311" s="13">
        <v>-5</v>
      </c>
      <c r="I4311" s="13" t="str">
        <f t="shared" si="317"/>
        <v/>
      </c>
      <c r="J4311" s="13" t="str">
        <f t="shared" si="318"/>
        <v/>
      </c>
      <c r="K4311" s="13">
        <v>-5</v>
      </c>
      <c r="P4311" s="5"/>
    </row>
    <row r="4312" spans="1:16" hidden="1" x14ac:dyDescent="0.25">
      <c r="A4312" s="7">
        <v>40722</v>
      </c>
      <c r="B4312" s="8">
        <v>1600</v>
      </c>
      <c r="C4312" s="11">
        <v>54.46</v>
      </c>
      <c r="D4312" s="12">
        <v>58.631</v>
      </c>
      <c r="E4312" s="9" t="str">
        <f t="shared" si="314"/>
        <v/>
      </c>
      <c r="F4312" s="9" t="str">
        <f t="shared" si="315"/>
        <v/>
      </c>
      <c r="G4312" s="9" t="str">
        <f t="shared" si="316"/>
        <v/>
      </c>
      <c r="H4312" s="13">
        <v>-5</v>
      </c>
      <c r="I4312" s="13" t="str">
        <f t="shared" si="317"/>
        <v/>
      </c>
      <c r="J4312" s="13" t="str">
        <f t="shared" si="318"/>
        <v/>
      </c>
      <c r="K4312" s="13">
        <v>-5</v>
      </c>
      <c r="P4312" s="6"/>
    </row>
    <row r="4313" spans="1:16" hidden="1" x14ac:dyDescent="0.25">
      <c r="A4313" s="7">
        <v>40722</v>
      </c>
      <c r="B4313" s="8">
        <v>1700</v>
      </c>
      <c r="C4313" s="11">
        <v>59.71</v>
      </c>
      <c r="D4313" s="12">
        <v>59.707000000000001</v>
      </c>
      <c r="E4313" s="9" t="str">
        <f t="shared" si="314"/>
        <v/>
      </c>
      <c r="F4313" s="9" t="str">
        <f t="shared" si="315"/>
        <v/>
      </c>
      <c r="G4313" s="9" t="str">
        <f t="shared" si="316"/>
        <v/>
      </c>
      <c r="H4313" s="13">
        <v>-5</v>
      </c>
      <c r="I4313" s="13" t="str">
        <f t="shared" si="317"/>
        <v/>
      </c>
      <c r="J4313" s="13" t="str">
        <f t="shared" si="318"/>
        <v/>
      </c>
      <c r="K4313" s="13">
        <v>-5</v>
      </c>
      <c r="P4313" s="5"/>
    </row>
    <row r="4314" spans="1:16" hidden="1" x14ac:dyDescent="0.25">
      <c r="A4314" s="7">
        <v>40722</v>
      </c>
      <c r="B4314" s="8">
        <v>1800</v>
      </c>
      <c r="C4314" s="11">
        <v>59.18</v>
      </c>
      <c r="D4314" s="12">
        <v>59.177</v>
      </c>
      <c r="E4314" s="9" t="str">
        <f t="shared" si="314"/>
        <v/>
      </c>
      <c r="F4314" s="9" t="str">
        <f t="shared" si="315"/>
        <v/>
      </c>
      <c r="G4314" s="9" t="str">
        <f t="shared" si="316"/>
        <v/>
      </c>
      <c r="H4314" s="13">
        <v>-5</v>
      </c>
      <c r="I4314" s="13" t="str">
        <f t="shared" si="317"/>
        <v/>
      </c>
      <c r="J4314" s="13" t="str">
        <f t="shared" si="318"/>
        <v/>
      </c>
      <c r="K4314" s="13">
        <v>-5</v>
      </c>
      <c r="P4314" s="6"/>
    </row>
    <row r="4315" spans="1:16" hidden="1" x14ac:dyDescent="0.25">
      <c r="A4315" s="7">
        <v>40722</v>
      </c>
      <c r="B4315" s="8">
        <v>1900</v>
      </c>
      <c r="C4315" s="11">
        <v>57.94</v>
      </c>
      <c r="D4315" s="12">
        <v>57.935000000000002</v>
      </c>
      <c r="E4315" s="9" t="str">
        <f t="shared" si="314"/>
        <v/>
      </c>
      <c r="F4315" s="9" t="str">
        <f t="shared" si="315"/>
        <v/>
      </c>
      <c r="G4315" s="9" t="str">
        <f t="shared" si="316"/>
        <v/>
      </c>
      <c r="H4315" s="13">
        <v>-5</v>
      </c>
      <c r="I4315" s="13" t="str">
        <f t="shared" si="317"/>
        <v/>
      </c>
      <c r="J4315" s="13" t="str">
        <f t="shared" si="318"/>
        <v/>
      </c>
      <c r="K4315" s="13">
        <v>-5</v>
      </c>
      <c r="P4315" s="5"/>
    </row>
    <row r="4316" spans="1:16" hidden="1" x14ac:dyDescent="0.25">
      <c r="A4316" s="7">
        <v>40722</v>
      </c>
      <c r="B4316" s="8">
        <v>2000</v>
      </c>
      <c r="C4316" s="11">
        <v>53.27</v>
      </c>
      <c r="D4316" s="12">
        <v>53.273000000000003</v>
      </c>
      <c r="E4316" s="9" t="str">
        <f t="shared" si="314"/>
        <v/>
      </c>
      <c r="F4316" s="9" t="str">
        <f t="shared" si="315"/>
        <v/>
      </c>
      <c r="G4316" s="9" t="str">
        <f t="shared" si="316"/>
        <v/>
      </c>
      <c r="H4316" s="13">
        <v>-5</v>
      </c>
      <c r="I4316" s="13" t="str">
        <f t="shared" si="317"/>
        <v/>
      </c>
      <c r="J4316" s="13" t="str">
        <f t="shared" si="318"/>
        <v/>
      </c>
      <c r="K4316" s="13">
        <v>-5</v>
      </c>
      <c r="P4316" s="6"/>
    </row>
    <row r="4317" spans="1:16" hidden="1" x14ac:dyDescent="0.25">
      <c r="A4317" s="7">
        <v>40722</v>
      </c>
      <c r="B4317" s="8">
        <v>2100</v>
      </c>
      <c r="C4317" s="11">
        <v>52.3</v>
      </c>
      <c r="D4317" s="12">
        <v>52.302999999999997</v>
      </c>
      <c r="E4317" s="9" t="str">
        <f t="shared" si="314"/>
        <v/>
      </c>
      <c r="F4317" s="9" t="str">
        <f t="shared" si="315"/>
        <v/>
      </c>
      <c r="G4317" s="9" t="str">
        <f t="shared" si="316"/>
        <v/>
      </c>
      <c r="H4317" s="13">
        <v>-5</v>
      </c>
      <c r="I4317" s="13" t="str">
        <f t="shared" si="317"/>
        <v/>
      </c>
      <c r="J4317" s="13" t="str">
        <f t="shared" si="318"/>
        <v/>
      </c>
      <c r="K4317" s="13">
        <v>-5</v>
      </c>
      <c r="P4317" s="5"/>
    </row>
    <row r="4318" spans="1:16" hidden="1" x14ac:dyDescent="0.25">
      <c r="A4318" s="7">
        <v>40722</v>
      </c>
      <c r="B4318" s="8">
        <v>2200</v>
      </c>
      <c r="C4318" s="11">
        <v>54.27</v>
      </c>
      <c r="D4318" s="12">
        <v>54.268000000000001</v>
      </c>
      <c r="E4318" s="9" t="str">
        <f t="shared" si="314"/>
        <v/>
      </c>
      <c r="F4318" s="9" t="str">
        <f t="shared" si="315"/>
        <v/>
      </c>
      <c r="G4318" s="9" t="str">
        <f t="shared" si="316"/>
        <v/>
      </c>
      <c r="H4318" s="13">
        <v>-5</v>
      </c>
      <c r="I4318" s="13" t="str">
        <f t="shared" si="317"/>
        <v/>
      </c>
      <c r="J4318" s="13" t="str">
        <f t="shared" si="318"/>
        <v/>
      </c>
      <c r="K4318" s="13">
        <v>-5</v>
      </c>
      <c r="P4318" s="6"/>
    </row>
    <row r="4319" spans="1:16" hidden="1" x14ac:dyDescent="0.25">
      <c r="A4319" s="7">
        <v>40722</v>
      </c>
      <c r="B4319" s="8">
        <v>2300</v>
      </c>
      <c r="C4319" s="11">
        <v>47.22</v>
      </c>
      <c r="D4319" s="12">
        <v>47.220999999999997</v>
      </c>
      <c r="E4319" s="9">
        <f t="shared" si="314"/>
        <v>50.400416666666672</v>
      </c>
      <c r="F4319" s="9">
        <f t="shared" si="315"/>
        <v>49.641583333333337</v>
      </c>
      <c r="G4319" s="9">
        <f t="shared" si="316"/>
        <v>0.75883333333333525</v>
      </c>
      <c r="H4319" s="13">
        <v>-5</v>
      </c>
      <c r="I4319" s="13">
        <f t="shared" si="317"/>
        <v>5.7588333333333352</v>
      </c>
      <c r="J4319" s="13">
        <f t="shared" si="318"/>
        <v>1382.1200000000003</v>
      </c>
      <c r="K4319" s="13">
        <v>-5</v>
      </c>
      <c r="P4319" s="5"/>
    </row>
    <row r="4320" spans="1:16" hidden="1" x14ac:dyDescent="0.25">
      <c r="A4320" s="7">
        <v>40723</v>
      </c>
      <c r="B4320" s="8">
        <v>0</v>
      </c>
      <c r="C4320" s="11">
        <v>42.53</v>
      </c>
      <c r="D4320" s="12">
        <v>28.986000000000001</v>
      </c>
      <c r="E4320" s="9" t="str">
        <f t="shared" si="314"/>
        <v/>
      </c>
      <c r="F4320" s="9" t="str">
        <f t="shared" si="315"/>
        <v/>
      </c>
      <c r="G4320" s="9" t="str">
        <f t="shared" si="316"/>
        <v/>
      </c>
      <c r="H4320" s="13">
        <v>-5</v>
      </c>
      <c r="I4320" s="13" t="str">
        <f t="shared" si="317"/>
        <v/>
      </c>
      <c r="J4320" s="13" t="str">
        <f t="shared" si="318"/>
        <v/>
      </c>
      <c r="K4320" s="13">
        <v>-5</v>
      </c>
      <c r="P4320" s="6"/>
    </row>
    <row r="4321" spans="1:16" hidden="1" x14ac:dyDescent="0.25">
      <c r="A4321" s="7">
        <v>40723</v>
      </c>
      <c r="B4321" s="8">
        <v>100</v>
      </c>
      <c r="C4321" s="11">
        <v>38.479999999999997</v>
      </c>
      <c r="D4321" s="12">
        <v>29.99</v>
      </c>
      <c r="E4321" s="9" t="str">
        <f t="shared" si="314"/>
        <v/>
      </c>
      <c r="F4321" s="9" t="str">
        <f t="shared" si="315"/>
        <v/>
      </c>
      <c r="G4321" s="9" t="str">
        <f t="shared" si="316"/>
        <v/>
      </c>
      <c r="H4321" s="13">
        <v>-5</v>
      </c>
      <c r="I4321" s="13" t="str">
        <f t="shared" si="317"/>
        <v/>
      </c>
      <c r="J4321" s="13" t="str">
        <f t="shared" si="318"/>
        <v/>
      </c>
      <c r="K4321" s="13">
        <v>-5</v>
      </c>
      <c r="P4321" s="5"/>
    </row>
    <row r="4322" spans="1:16" hidden="1" x14ac:dyDescent="0.25">
      <c r="A4322" s="7">
        <v>40723</v>
      </c>
      <c r="B4322" s="8">
        <v>200</v>
      </c>
      <c r="C4322" s="11">
        <v>36.880000000000003</v>
      </c>
      <c r="D4322" s="12">
        <v>18.7</v>
      </c>
      <c r="E4322" s="9" t="str">
        <f t="shared" si="314"/>
        <v/>
      </c>
      <c r="F4322" s="9" t="str">
        <f t="shared" si="315"/>
        <v/>
      </c>
      <c r="G4322" s="9" t="str">
        <f t="shared" si="316"/>
        <v/>
      </c>
      <c r="H4322" s="13">
        <v>-5</v>
      </c>
      <c r="I4322" s="13" t="str">
        <f t="shared" si="317"/>
        <v/>
      </c>
      <c r="J4322" s="13" t="str">
        <f t="shared" si="318"/>
        <v/>
      </c>
      <c r="K4322" s="13">
        <v>-5</v>
      </c>
      <c r="P4322" s="6"/>
    </row>
    <row r="4323" spans="1:16" hidden="1" x14ac:dyDescent="0.25">
      <c r="A4323" s="7">
        <v>40723</v>
      </c>
      <c r="B4323" s="8">
        <v>300</v>
      </c>
      <c r="C4323" s="11">
        <v>35.58</v>
      </c>
      <c r="D4323" s="12">
        <v>10.345000000000001</v>
      </c>
      <c r="E4323" s="9" t="str">
        <f t="shared" si="314"/>
        <v/>
      </c>
      <c r="F4323" s="9" t="str">
        <f t="shared" si="315"/>
        <v/>
      </c>
      <c r="G4323" s="9" t="str">
        <f t="shared" si="316"/>
        <v/>
      </c>
      <c r="H4323" s="13">
        <v>-5</v>
      </c>
      <c r="I4323" s="13" t="str">
        <f t="shared" si="317"/>
        <v/>
      </c>
      <c r="J4323" s="13" t="str">
        <f t="shared" si="318"/>
        <v/>
      </c>
      <c r="K4323" s="13">
        <v>-5</v>
      </c>
      <c r="P4323" s="5"/>
    </row>
    <row r="4324" spans="1:16" hidden="1" x14ac:dyDescent="0.25">
      <c r="A4324" s="7">
        <v>40723</v>
      </c>
      <c r="B4324" s="8">
        <v>400</v>
      </c>
      <c r="C4324" s="11">
        <v>35.29</v>
      </c>
      <c r="D4324" s="12">
        <v>10.292999999999999</v>
      </c>
      <c r="E4324" s="9" t="str">
        <f t="shared" si="314"/>
        <v/>
      </c>
      <c r="F4324" s="9" t="str">
        <f t="shared" si="315"/>
        <v/>
      </c>
      <c r="G4324" s="9" t="str">
        <f t="shared" si="316"/>
        <v/>
      </c>
      <c r="H4324" s="13">
        <v>-5</v>
      </c>
      <c r="I4324" s="13" t="str">
        <f t="shared" si="317"/>
        <v/>
      </c>
      <c r="J4324" s="13" t="str">
        <f t="shared" si="318"/>
        <v/>
      </c>
      <c r="K4324" s="13">
        <v>-5</v>
      </c>
      <c r="P4324" s="6"/>
    </row>
    <row r="4325" spans="1:16" hidden="1" x14ac:dyDescent="0.25">
      <c r="A4325" s="7">
        <v>40723</v>
      </c>
      <c r="B4325" s="8">
        <v>500</v>
      </c>
      <c r="C4325" s="11">
        <v>40.1</v>
      </c>
      <c r="D4325" s="12">
        <v>20.585999999999999</v>
      </c>
      <c r="E4325" s="9" t="str">
        <f t="shared" si="314"/>
        <v/>
      </c>
      <c r="F4325" s="9" t="str">
        <f t="shared" si="315"/>
        <v/>
      </c>
      <c r="G4325" s="9" t="str">
        <f t="shared" si="316"/>
        <v/>
      </c>
      <c r="H4325" s="13">
        <v>-5</v>
      </c>
      <c r="I4325" s="13" t="str">
        <f t="shared" si="317"/>
        <v/>
      </c>
      <c r="J4325" s="13" t="str">
        <f t="shared" si="318"/>
        <v/>
      </c>
      <c r="K4325" s="13">
        <v>-5</v>
      </c>
      <c r="P4325" s="5"/>
    </row>
    <row r="4326" spans="1:16" hidden="1" x14ac:dyDescent="0.25">
      <c r="A4326" s="7">
        <v>40723</v>
      </c>
      <c r="B4326" s="8">
        <v>600</v>
      </c>
      <c r="C4326" s="11">
        <v>46.96</v>
      </c>
      <c r="D4326" s="12">
        <v>35.905000000000001</v>
      </c>
      <c r="E4326" s="9" t="str">
        <f t="shared" si="314"/>
        <v/>
      </c>
      <c r="F4326" s="9" t="str">
        <f t="shared" si="315"/>
        <v/>
      </c>
      <c r="G4326" s="9" t="str">
        <f t="shared" si="316"/>
        <v/>
      </c>
      <c r="H4326" s="13">
        <v>-5</v>
      </c>
      <c r="I4326" s="13" t="str">
        <f t="shared" si="317"/>
        <v/>
      </c>
      <c r="J4326" s="13" t="str">
        <f t="shared" si="318"/>
        <v/>
      </c>
      <c r="K4326" s="13">
        <v>-5</v>
      </c>
      <c r="P4326" s="6"/>
    </row>
    <row r="4327" spans="1:16" hidden="1" x14ac:dyDescent="0.25">
      <c r="A4327" s="7">
        <v>40723</v>
      </c>
      <c r="B4327" s="8">
        <v>700</v>
      </c>
      <c r="C4327" s="11">
        <v>55</v>
      </c>
      <c r="D4327" s="12">
        <v>55</v>
      </c>
      <c r="E4327" s="9" t="str">
        <f t="shared" si="314"/>
        <v/>
      </c>
      <c r="F4327" s="9" t="str">
        <f t="shared" si="315"/>
        <v/>
      </c>
      <c r="G4327" s="9" t="str">
        <f t="shared" si="316"/>
        <v/>
      </c>
      <c r="H4327" s="13">
        <v>-5</v>
      </c>
      <c r="I4327" s="13" t="str">
        <f t="shared" si="317"/>
        <v/>
      </c>
      <c r="J4327" s="13" t="str">
        <f t="shared" si="318"/>
        <v/>
      </c>
      <c r="K4327" s="13">
        <v>-5</v>
      </c>
      <c r="P4327" s="5"/>
    </row>
    <row r="4328" spans="1:16" hidden="1" x14ac:dyDescent="0.25">
      <c r="A4328" s="7">
        <v>40723</v>
      </c>
      <c r="B4328" s="8">
        <v>800</v>
      </c>
      <c r="C4328" s="11">
        <v>55.08</v>
      </c>
      <c r="D4328" s="12">
        <v>55.079000000000001</v>
      </c>
      <c r="E4328" s="9" t="str">
        <f t="shared" si="314"/>
        <v/>
      </c>
      <c r="F4328" s="9" t="str">
        <f t="shared" si="315"/>
        <v/>
      </c>
      <c r="G4328" s="9" t="str">
        <f t="shared" si="316"/>
        <v/>
      </c>
      <c r="H4328" s="13">
        <v>-5</v>
      </c>
      <c r="I4328" s="13" t="str">
        <f t="shared" si="317"/>
        <v/>
      </c>
      <c r="J4328" s="13" t="str">
        <f t="shared" si="318"/>
        <v/>
      </c>
      <c r="K4328" s="13">
        <v>-5</v>
      </c>
      <c r="P4328" s="6"/>
    </row>
    <row r="4329" spans="1:16" hidden="1" x14ac:dyDescent="0.25">
      <c r="A4329" s="7">
        <v>40723</v>
      </c>
      <c r="B4329" s="8">
        <v>900</v>
      </c>
      <c r="C4329" s="11">
        <v>56.18</v>
      </c>
      <c r="D4329" s="12">
        <v>56.183999999999997</v>
      </c>
      <c r="E4329" s="9" t="str">
        <f t="shared" si="314"/>
        <v/>
      </c>
      <c r="F4329" s="9" t="str">
        <f t="shared" si="315"/>
        <v/>
      </c>
      <c r="G4329" s="9" t="str">
        <f t="shared" si="316"/>
        <v/>
      </c>
      <c r="H4329" s="13">
        <v>-5</v>
      </c>
      <c r="I4329" s="13" t="str">
        <f t="shared" si="317"/>
        <v/>
      </c>
      <c r="J4329" s="13" t="str">
        <f t="shared" si="318"/>
        <v/>
      </c>
      <c r="K4329" s="13">
        <v>-5</v>
      </c>
      <c r="P4329" s="5"/>
    </row>
    <row r="4330" spans="1:16" hidden="1" x14ac:dyDescent="0.25">
      <c r="A4330" s="7">
        <v>40723</v>
      </c>
      <c r="B4330" s="8">
        <v>1000</v>
      </c>
      <c r="C4330" s="11">
        <v>59.15</v>
      </c>
      <c r="D4330" s="12">
        <v>59.15</v>
      </c>
      <c r="E4330" s="9" t="str">
        <f t="shared" si="314"/>
        <v/>
      </c>
      <c r="F4330" s="9" t="str">
        <f t="shared" si="315"/>
        <v/>
      </c>
      <c r="G4330" s="9" t="str">
        <f t="shared" si="316"/>
        <v/>
      </c>
      <c r="H4330" s="13">
        <v>-5</v>
      </c>
      <c r="I4330" s="13" t="str">
        <f t="shared" si="317"/>
        <v/>
      </c>
      <c r="J4330" s="13" t="str">
        <f t="shared" si="318"/>
        <v/>
      </c>
      <c r="K4330" s="13">
        <v>-5</v>
      </c>
      <c r="P4330" s="6"/>
    </row>
    <row r="4331" spans="1:16" hidden="1" x14ac:dyDescent="0.25">
      <c r="A4331" s="7">
        <v>40723</v>
      </c>
      <c r="B4331" s="8">
        <v>1100</v>
      </c>
      <c r="C4331" s="11">
        <v>63.19</v>
      </c>
      <c r="D4331" s="12">
        <v>63.191000000000003</v>
      </c>
      <c r="E4331" s="9" t="str">
        <f t="shared" si="314"/>
        <v/>
      </c>
      <c r="F4331" s="9" t="str">
        <f t="shared" si="315"/>
        <v/>
      </c>
      <c r="G4331" s="9" t="str">
        <f t="shared" si="316"/>
        <v/>
      </c>
      <c r="H4331" s="13">
        <v>-5</v>
      </c>
      <c r="I4331" s="13" t="str">
        <f t="shared" si="317"/>
        <v/>
      </c>
      <c r="J4331" s="13" t="str">
        <f t="shared" si="318"/>
        <v/>
      </c>
      <c r="K4331" s="13">
        <v>-5</v>
      </c>
      <c r="P4331" s="5"/>
    </row>
    <row r="4332" spans="1:16" hidden="1" x14ac:dyDescent="0.25">
      <c r="A4332" s="7">
        <v>40723</v>
      </c>
      <c r="B4332" s="8">
        <v>1200</v>
      </c>
      <c r="C4332" s="11">
        <v>62.92</v>
      </c>
      <c r="D4332" s="12">
        <v>62.923000000000002</v>
      </c>
      <c r="E4332" s="9" t="str">
        <f t="shared" si="314"/>
        <v/>
      </c>
      <c r="F4332" s="9" t="str">
        <f t="shared" si="315"/>
        <v/>
      </c>
      <c r="G4332" s="9" t="str">
        <f t="shared" si="316"/>
        <v/>
      </c>
      <c r="H4332" s="13">
        <v>-5</v>
      </c>
      <c r="I4332" s="13" t="str">
        <f t="shared" si="317"/>
        <v/>
      </c>
      <c r="J4332" s="13" t="str">
        <f t="shared" si="318"/>
        <v/>
      </c>
      <c r="K4332" s="13">
        <v>-5</v>
      </c>
      <c r="P4332" s="6"/>
    </row>
    <row r="4333" spans="1:16" hidden="1" x14ac:dyDescent="0.25">
      <c r="A4333" s="7">
        <v>40723</v>
      </c>
      <c r="B4333" s="8">
        <v>1300</v>
      </c>
      <c r="C4333" s="11">
        <v>63.68</v>
      </c>
      <c r="D4333" s="12">
        <v>63.674999999999997</v>
      </c>
      <c r="E4333" s="9" t="str">
        <f t="shared" si="314"/>
        <v/>
      </c>
      <c r="F4333" s="9" t="str">
        <f t="shared" si="315"/>
        <v/>
      </c>
      <c r="G4333" s="9" t="str">
        <f t="shared" si="316"/>
        <v/>
      </c>
      <c r="H4333" s="13">
        <v>-5</v>
      </c>
      <c r="I4333" s="13" t="str">
        <f t="shared" si="317"/>
        <v/>
      </c>
      <c r="J4333" s="13" t="str">
        <f t="shared" si="318"/>
        <v/>
      </c>
      <c r="K4333" s="13">
        <v>-5</v>
      </c>
      <c r="P4333" s="5"/>
    </row>
    <row r="4334" spans="1:16" hidden="1" x14ac:dyDescent="0.25">
      <c r="A4334" s="7">
        <v>40723</v>
      </c>
      <c r="B4334" s="8">
        <v>1400</v>
      </c>
      <c r="C4334" s="11">
        <v>63.04</v>
      </c>
      <c r="D4334" s="12">
        <v>63.037999999999997</v>
      </c>
      <c r="E4334" s="9" t="str">
        <f t="shared" si="314"/>
        <v/>
      </c>
      <c r="F4334" s="9" t="str">
        <f t="shared" si="315"/>
        <v/>
      </c>
      <c r="G4334" s="9" t="str">
        <f t="shared" si="316"/>
        <v/>
      </c>
      <c r="H4334" s="13">
        <v>-5</v>
      </c>
      <c r="I4334" s="13" t="str">
        <f t="shared" si="317"/>
        <v/>
      </c>
      <c r="J4334" s="13" t="str">
        <f t="shared" si="318"/>
        <v/>
      </c>
      <c r="K4334" s="13">
        <v>-5</v>
      </c>
      <c r="P4334" s="6"/>
    </row>
    <row r="4335" spans="1:16" hidden="1" x14ac:dyDescent="0.25">
      <c r="A4335" s="7">
        <v>40723</v>
      </c>
      <c r="B4335" s="8">
        <v>1500</v>
      </c>
      <c r="C4335" s="11">
        <v>61.25</v>
      </c>
      <c r="D4335" s="12">
        <v>61.247</v>
      </c>
      <c r="E4335" s="9" t="str">
        <f t="shared" si="314"/>
        <v/>
      </c>
      <c r="F4335" s="9" t="str">
        <f t="shared" si="315"/>
        <v/>
      </c>
      <c r="G4335" s="9" t="str">
        <f t="shared" si="316"/>
        <v/>
      </c>
      <c r="H4335" s="13">
        <v>-5</v>
      </c>
      <c r="I4335" s="13" t="str">
        <f t="shared" si="317"/>
        <v/>
      </c>
      <c r="J4335" s="13" t="str">
        <f t="shared" si="318"/>
        <v/>
      </c>
      <c r="K4335" s="13">
        <v>-5</v>
      </c>
      <c r="P4335" s="5"/>
    </row>
    <row r="4336" spans="1:16" hidden="1" x14ac:dyDescent="0.25">
      <c r="A4336" s="7">
        <v>40723</v>
      </c>
      <c r="B4336" s="8">
        <v>1600</v>
      </c>
      <c r="C4336" s="11">
        <v>57.96</v>
      </c>
      <c r="D4336" s="12">
        <v>57.957000000000001</v>
      </c>
      <c r="E4336" s="9" t="str">
        <f t="shared" si="314"/>
        <v/>
      </c>
      <c r="F4336" s="9" t="str">
        <f t="shared" si="315"/>
        <v/>
      </c>
      <c r="G4336" s="9" t="str">
        <f t="shared" si="316"/>
        <v/>
      </c>
      <c r="H4336" s="13">
        <v>-5</v>
      </c>
      <c r="I4336" s="13" t="str">
        <f t="shared" si="317"/>
        <v/>
      </c>
      <c r="J4336" s="13" t="str">
        <f t="shared" si="318"/>
        <v/>
      </c>
      <c r="K4336" s="13">
        <v>-5</v>
      </c>
      <c r="P4336" s="6"/>
    </row>
    <row r="4337" spans="1:16" hidden="1" x14ac:dyDescent="0.25">
      <c r="A4337" s="7">
        <v>40723</v>
      </c>
      <c r="B4337" s="8">
        <v>1700</v>
      </c>
      <c r="C4337" s="11">
        <v>57.03</v>
      </c>
      <c r="D4337" s="12">
        <v>57.029000000000003</v>
      </c>
      <c r="E4337" s="9" t="str">
        <f t="shared" ref="E4337:E4400" si="319">IF(A4337=A4338,"",AVERAGE(C4314:C4337))</f>
        <v/>
      </c>
      <c r="F4337" s="9" t="str">
        <f t="shared" ref="F4337:F4400" si="320">IF(A4337=A4338,"",AVERAGE(D4314:D4337))</f>
        <v/>
      </c>
      <c r="G4337" s="9" t="str">
        <f t="shared" ref="G4337:G4400" si="321">IF(A4337=A4338,"",E4337-F4337)</f>
        <v/>
      </c>
      <c r="H4337" s="13">
        <v>-5</v>
      </c>
      <c r="I4337" s="13" t="str">
        <f t="shared" si="317"/>
        <v/>
      </c>
      <c r="J4337" s="13" t="str">
        <f t="shared" si="318"/>
        <v/>
      </c>
      <c r="K4337" s="13">
        <v>-5</v>
      </c>
      <c r="P4337" s="5"/>
    </row>
    <row r="4338" spans="1:16" hidden="1" x14ac:dyDescent="0.25">
      <c r="A4338" s="7">
        <v>40723</v>
      </c>
      <c r="B4338" s="8">
        <v>1800</v>
      </c>
      <c r="C4338" s="11">
        <v>57.25</v>
      </c>
      <c r="D4338" s="12">
        <v>57.253999999999998</v>
      </c>
      <c r="E4338" s="9" t="str">
        <f t="shared" si="319"/>
        <v/>
      </c>
      <c r="F4338" s="9" t="str">
        <f t="shared" si="320"/>
        <v/>
      </c>
      <c r="G4338" s="9" t="str">
        <f t="shared" si="321"/>
        <v/>
      </c>
      <c r="H4338" s="13">
        <v>-5</v>
      </c>
      <c r="I4338" s="13" t="str">
        <f t="shared" si="317"/>
        <v/>
      </c>
      <c r="J4338" s="13" t="str">
        <f t="shared" si="318"/>
        <v/>
      </c>
      <c r="K4338" s="13">
        <v>-5</v>
      </c>
      <c r="P4338" s="6"/>
    </row>
    <row r="4339" spans="1:16" hidden="1" x14ac:dyDescent="0.25">
      <c r="A4339" s="7">
        <v>40723</v>
      </c>
      <c r="B4339" s="8">
        <v>1900</v>
      </c>
      <c r="C4339" s="11">
        <v>53.2</v>
      </c>
      <c r="D4339" s="12">
        <v>53.195</v>
      </c>
      <c r="E4339" s="9" t="str">
        <f t="shared" si="319"/>
        <v/>
      </c>
      <c r="F4339" s="9" t="str">
        <f t="shared" si="320"/>
        <v/>
      </c>
      <c r="G4339" s="9" t="str">
        <f t="shared" si="321"/>
        <v/>
      </c>
      <c r="H4339" s="13">
        <v>-5</v>
      </c>
      <c r="I4339" s="13" t="str">
        <f t="shared" si="317"/>
        <v/>
      </c>
      <c r="J4339" s="13" t="str">
        <f t="shared" si="318"/>
        <v/>
      </c>
      <c r="K4339" s="13">
        <v>-5</v>
      </c>
      <c r="P4339" s="5"/>
    </row>
    <row r="4340" spans="1:16" hidden="1" x14ac:dyDescent="0.25">
      <c r="A4340" s="7">
        <v>40723</v>
      </c>
      <c r="B4340" s="8">
        <v>2000</v>
      </c>
      <c r="C4340" s="11">
        <v>51.59</v>
      </c>
      <c r="D4340" s="12">
        <v>51.588999999999999</v>
      </c>
      <c r="E4340" s="9" t="str">
        <f t="shared" si="319"/>
        <v/>
      </c>
      <c r="F4340" s="9" t="str">
        <f t="shared" si="320"/>
        <v/>
      </c>
      <c r="G4340" s="9" t="str">
        <f t="shared" si="321"/>
        <v/>
      </c>
      <c r="H4340" s="13">
        <v>-5</v>
      </c>
      <c r="I4340" s="13" t="str">
        <f t="shared" si="317"/>
        <v/>
      </c>
      <c r="J4340" s="13" t="str">
        <f t="shared" si="318"/>
        <v/>
      </c>
      <c r="K4340" s="13">
        <v>-5</v>
      </c>
      <c r="P4340" s="6"/>
    </row>
    <row r="4341" spans="1:16" hidden="1" x14ac:dyDescent="0.25">
      <c r="A4341" s="7">
        <v>40723</v>
      </c>
      <c r="B4341" s="8">
        <v>2100</v>
      </c>
      <c r="C4341" s="11">
        <v>50.48</v>
      </c>
      <c r="D4341" s="12">
        <v>50.482999999999997</v>
      </c>
      <c r="E4341" s="9" t="str">
        <f t="shared" si="319"/>
        <v/>
      </c>
      <c r="F4341" s="9" t="str">
        <f t="shared" si="320"/>
        <v/>
      </c>
      <c r="G4341" s="9" t="str">
        <f t="shared" si="321"/>
        <v/>
      </c>
      <c r="H4341" s="13">
        <v>-5</v>
      </c>
      <c r="I4341" s="13" t="str">
        <f t="shared" si="317"/>
        <v/>
      </c>
      <c r="J4341" s="13" t="str">
        <f t="shared" si="318"/>
        <v/>
      </c>
      <c r="K4341" s="13">
        <v>-5</v>
      </c>
      <c r="P4341" s="5"/>
    </row>
    <row r="4342" spans="1:16" hidden="1" x14ac:dyDescent="0.25">
      <c r="A4342" s="7">
        <v>40723</v>
      </c>
      <c r="B4342" s="8">
        <v>2200</v>
      </c>
      <c r="C4342" s="11">
        <v>54</v>
      </c>
      <c r="D4342" s="12">
        <v>54.003</v>
      </c>
      <c r="E4342" s="9" t="str">
        <f t="shared" si="319"/>
        <v/>
      </c>
      <c r="F4342" s="9" t="str">
        <f t="shared" si="320"/>
        <v/>
      </c>
      <c r="G4342" s="9" t="str">
        <f t="shared" si="321"/>
        <v/>
      </c>
      <c r="H4342" s="13">
        <v>-5</v>
      </c>
      <c r="I4342" s="13" t="str">
        <f t="shared" si="317"/>
        <v/>
      </c>
      <c r="J4342" s="13" t="str">
        <f t="shared" si="318"/>
        <v/>
      </c>
      <c r="K4342" s="13">
        <v>-5</v>
      </c>
      <c r="P4342" s="6"/>
    </row>
    <row r="4343" spans="1:16" hidden="1" x14ac:dyDescent="0.25">
      <c r="A4343" s="7">
        <v>40723</v>
      </c>
      <c r="B4343" s="8">
        <v>2300</v>
      </c>
      <c r="C4343" s="11">
        <v>50.57</v>
      </c>
      <c r="D4343" s="12">
        <v>50.567</v>
      </c>
      <c r="E4343" s="9">
        <f t="shared" si="319"/>
        <v>51.974583333333321</v>
      </c>
      <c r="F4343" s="9">
        <f t="shared" si="320"/>
        <v>46.932041666666663</v>
      </c>
      <c r="G4343" s="9">
        <f t="shared" si="321"/>
        <v>5.0425416666666578</v>
      </c>
      <c r="H4343" s="13">
        <v>-5</v>
      </c>
      <c r="I4343" s="13">
        <f t="shared" si="317"/>
        <v>10.042541666666658</v>
      </c>
      <c r="J4343" s="13">
        <f t="shared" si="318"/>
        <v>2410.2099999999978</v>
      </c>
      <c r="K4343" s="13">
        <v>-5</v>
      </c>
      <c r="P4343" s="5"/>
    </row>
    <row r="4344" spans="1:16" hidden="1" x14ac:dyDescent="0.25">
      <c r="A4344" s="7">
        <v>40724</v>
      </c>
      <c r="B4344" s="8">
        <v>0</v>
      </c>
      <c r="C4344" s="11">
        <v>42.57</v>
      </c>
      <c r="D4344" s="12">
        <v>42.567999999999998</v>
      </c>
      <c r="E4344" s="9" t="str">
        <f t="shared" si="319"/>
        <v/>
      </c>
      <c r="F4344" s="9" t="str">
        <f t="shared" si="320"/>
        <v/>
      </c>
      <c r="G4344" s="9" t="str">
        <f t="shared" si="321"/>
        <v/>
      </c>
      <c r="H4344" s="13">
        <v>-5</v>
      </c>
      <c r="I4344" s="13" t="str">
        <f t="shared" si="317"/>
        <v/>
      </c>
      <c r="J4344" s="13" t="str">
        <f t="shared" si="318"/>
        <v/>
      </c>
      <c r="K4344" s="13">
        <v>-5</v>
      </c>
      <c r="P4344" s="6"/>
    </row>
    <row r="4345" spans="1:16" hidden="1" x14ac:dyDescent="0.25">
      <c r="A4345" s="7">
        <v>40724</v>
      </c>
      <c r="B4345" s="8">
        <v>100</v>
      </c>
      <c r="C4345" s="11">
        <v>40.200000000000003</v>
      </c>
      <c r="D4345" s="12">
        <v>40.201000000000001</v>
      </c>
      <c r="E4345" s="9" t="str">
        <f t="shared" si="319"/>
        <v/>
      </c>
      <c r="F4345" s="9" t="str">
        <f t="shared" si="320"/>
        <v/>
      </c>
      <c r="G4345" s="9" t="str">
        <f t="shared" si="321"/>
        <v/>
      </c>
      <c r="H4345" s="13">
        <v>-5</v>
      </c>
      <c r="I4345" s="13" t="str">
        <f t="shared" ref="I4345:I4408" si="322">IF(A4345=A4346,"",MAX(G4345-H4345,0))</f>
        <v/>
      </c>
      <c r="J4345" s="13" t="str">
        <f t="shared" ref="J4345:J4408" si="323">IF(A4345=A4346,"",I4345*10*24)</f>
        <v/>
      </c>
      <c r="K4345" s="13">
        <v>-5</v>
      </c>
      <c r="P4345" s="5"/>
    </row>
    <row r="4346" spans="1:16" hidden="1" x14ac:dyDescent="0.25">
      <c r="A4346" s="7">
        <v>40724</v>
      </c>
      <c r="B4346" s="8">
        <v>200</v>
      </c>
      <c r="C4346" s="11">
        <v>36.130000000000003</v>
      </c>
      <c r="D4346" s="12">
        <v>22.456</v>
      </c>
      <c r="E4346" s="9" t="str">
        <f t="shared" si="319"/>
        <v/>
      </c>
      <c r="F4346" s="9" t="str">
        <f t="shared" si="320"/>
        <v/>
      </c>
      <c r="G4346" s="9" t="str">
        <f t="shared" si="321"/>
        <v/>
      </c>
      <c r="H4346" s="13">
        <v>-5</v>
      </c>
      <c r="I4346" s="13" t="str">
        <f t="shared" si="322"/>
        <v/>
      </c>
      <c r="J4346" s="13" t="str">
        <f t="shared" si="323"/>
        <v/>
      </c>
      <c r="K4346" s="13">
        <v>-5</v>
      </c>
      <c r="P4346" s="6"/>
    </row>
    <row r="4347" spans="1:16" hidden="1" x14ac:dyDescent="0.25">
      <c r="A4347" s="7">
        <v>40724</v>
      </c>
      <c r="B4347" s="8">
        <v>300</v>
      </c>
      <c r="C4347" s="11">
        <v>33.1</v>
      </c>
      <c r="D4347" s="12">
        <v>12.263</v>
      </c>
      <c r="E4347" s="9" t="str">
        <f t="shared" si="319"/>
        <v/>
      </c>
      <c r="F4347" s="9" t="str">
        <f t="shared" si="320"/>
        <v/>
      </c>
      <c r="G4347" s="9" t="str">
        <f t="shared" si="321"/>
        <v/>
      </c>
      <c r="H4347" s="13">
        <v>-5</v>
      </c>
      <c r="I4347" s="13" t="str">
        <f t="shared" si="322"/>
        <v/>
      </c>
      <c r="J4347" s="13" t="str">
        <f t="shared" si="323"/>
        <v/>
      </c>
      <c r="K4347" s="13">
        <v>-5</v>
      </c>
      <c r="P4347" s="5"/>
    </row>
    <row r="4348" spans="1:16" hidden="1" x14ac:dyDescent="0.25">
      <c r="A4348" s="7">
        <v>40724</v>
      </c>
      <c r="B4348" s="8">
        <v>400</v>
      </c>
      <c r="C4348" s="11">
        <v>35.03</v>
      </c>
      <c r="D4348" s="12">
        <v>11.861000000000001</v>
      </c>
      <c r="E4348" s="9" t="str">
        <f t="shared" si="319"/>
        <v/>
      </c>
      <c r="F4348" s="9" t="str">
        <f t="shared" si="320"/>
        <v/>
      </c>
      <c r="G4348" s="9" t="str">
        <f t="shared" si="321"/>
        <v/>
      </c>
      <c r="H4348" s="13">
        <v>-5</v>
      </c>
      <c r="I4348" s="13" t="str">
        <f t="shared" si="322"/>
        <v/>
      </c>
      <c r="J4348" s="13" t="str">
        <f t="shared" si="323"/>
        <v/>
      </c>
      <c r="K4348" s="13">
        <v>-5</v>
      </c>
      <c r="P4348" s="6"/>
    </row>
    <row r="4349" spans="1:16" hidden="1" x14ac:dyDescent="0.25">
      <c r="A4349" s="7">
        <v>40724</v>
      </c>
      <c r="B4349" s="8">
        <v>500</v>
      </c>
      <c r="C4349" s="11">
        <v>40.520000000000003</v>
      </c>
      <c r="D4349" s="12">
        <v>21.611999999999998</v>
      </c>
      <c r="E4349" s="9" t="str">
        <f t="shared" si="319"/>
        <v/>
      </c>
      <c r="F4349" s="9" t="str">
        <f t="shared" si="320"/>
        <v/>
      </c>
      <c r="G4349" s="9" t="str">
        <f t="shared" si="321"/>
        <v/>
      </c>
      <c r="H4349" s="13">
        <v>-5</v>
      </c>
      <c r="I4349" s="13" t="str">
        <f t="shared" si="322"/>
        <v/>
      </c>
      <c r="J4349" s="13" t="str">
        <f t="shared" si="323"/>
        <v/>
      </c>
      <c r="K4349" s="13">
        <v>-5</v>
      </c>
      <c r="P4349" s="5"/>
    </row>
    <row r="4350" spans="1:16" hidden="1" x14ac:dyDescent="0.25">
      <c r="A4350" s="7">
        <v>40724</v>
      </c>
      <c r="B4350" s="8">
        <v>600</v>
      </c>
      <c r="C4350" s="11">
        <v>49.51</v>
      </c>
      <c r="D4350" s="12">
        <v>37.503999999999998</v>
      </c>
      <c r="E4350" s="9" t="str">
        <f t="shared" si="319"/>
        <v/>
      </c>
      <c r="F4350" s="9" t="str">
        <f t="shared" si="320"/>
        <v/>
      </c>
      <c r="G4350" s="9" t="str">
        <f t="shared" si="321"/>
        <v/>
      </c>
      <c r="H4350" s="13">
        <v>-5</v>
      </c>
      <c r="I4350" s="13" t="str">
        <f t="shared" si="322"/>
        <v/>
      </c>
      <c r="J4350" s="13" t="str">
        <f t="shared" si="323"/>
        <v/>
      </c>
      <c r="K4350" s="13">
        <v>-5</v>
      </c>
      <c r="P4350" s="6"/>
    </row>
    <row r="4351" spans="1:16" hidden="1" x14ac:dyDescent="0.25">
      <c r="A4351" s="7">
        <v>40724</v>
      </c>
      <c r="B4351" s="8">
        <v>700</v>
      </c>
      <c r="C4351" s="11">
        <v>57.05</v>
      </c>
      <c r="D4351" s="12">
        <v>55.86</v>
      </c>
      <c r="E4351" s="9" t="str">
        <f t="shared" si="319"/>
        <v/>
      </c>
      <c r="F4351" s="9" t="str">
        <f t="shared" si="320"/>
        <v/>
      </c>
      <c r="G4351" s="9" t="str">
        <f t="shared" si="321"/>
        <v/>
      </c>
      <c r="H4351" s="13">
        <v>-5</v>
      </c>
      <c r="I4351" s="13" t="str">
        <f t="shared" si="322"/>
        <v/>
      </c>
      <c r="J4351" s="13" t="str">
        <f t="shared" si="323"/>
        <v/>
      </c>
      <c r="K4351" s="13">
        <v>-5</v>
      </c>
      <c r="P4351" s="5"/>
    </row>
    <row r="4352" spans="1:16" hidden="1" x14ac:dyDescent="0.25">
      <c r="A4352" s="7">
        <v>40724</v>
      </c>
      <c r="B4352" s="8">
        <v>800</v>
      </c>
      <c r="C4352" s="11">
        <v>58.81</v>
      </c>
      <c r="D4352" s="12">
        <v>58.81</v>
      </c>
      <c r="E4352" s="9" t="str">
        <f t="shared" si="319"/>
        <v/>
      </c>
      <c r="F4352" s="9" t="str">
        <f t="shared" si="320"/>
        <v/>
      </c>
      <c r="G4352" s="9" t="str">
        <f t="shared" si="321"/>
        <v/>
      </c>
      <c r="H4352" s="13">
        <v>-5</v>
      </c>
      <c r="I4352" s="13" t="str">
        <f t="shared" si="322"/>
        <v/>
      </c>
      <c r="J4352" s="13" t="str">
        <f t="shared" si="323"/>
        <v/>
      </c>
      <c r="K4352" s="13">
        <v>-5</v>
      </c>
      <c r="P4352" s="6"/>
    </row>
    <row r="4353" spans="1:16" hidden="1" x14ac:dyDescent="0.25">
      <c r="A4353" s="7">
        <v>40724</v>
      </c>
      <c r="B4353" s="8">
        <v>900</v>
      </c>
      <c r="C4353" s="11">
        <v>61.27</v>
      </c>
      <c r="D4353" s="12">
        <v>61.274000000000001</v>
      </c>
      <c r="E4353" s="9" t="str">
        <f t="shared" si="319"/>
        <v/>
      </c>
      <c r="F4353" s="9" t="str">
        <f t="shared" si="320"/>
        <v/>
      </c>
      <c r="G4353" s="9" t="str">
        <f t="shared" si="321"/>
        <v/>
      </c>
      <c r="H4353" s="13">
        <v>-5</v>
      </c>
      <c r="I4353" s="13" t="str">
        <f t="shared" si="322"/>
        <v/>
      </c>
      <c r="J4353" s="13" t="str">
        <f t="shared" si="323"/>
        <v/>
      </c>
      <c r="K4353" s="13">
        <v>-5</v>
      </c>
      <c r="P4353" s="5"/>
    </row>
    <row r="4354" spans="1:16" hidden="1" x14ac:dyDescent="0.25">
      <c r="A4354" s="7">
        <v>40724</v>
      </c>
      <c r="B4354" s="8">
        <v>1000</v>
      </c>
      <c r="C4354" s="11">
        <v>61.19</v>
      </c>
      <c r="D4354" s="12">
        <v>61.194000000000003</v>
      </c>
      <c r="E4354" s="9" t="str">
        <f t="shared" si="319"/>
        <v/>
      </c>
      <c r="F4354" s="9" t="str">
        <f t="shared" si="320"/>
        <v/>
      </c>
      <c r="G4354" s="9" t="str">
        <f t="shared" si="321"/>
        <v/>
      </c>
      <c r="H4354" s="13">
        <v>-5</v>
      </c>
      <c r="I4354" s="13" t="str">
        <f t="shared" si="322"/>
        <v/>
      </c>
      <c r="J4354" s="13" t="str">
        <f t="shared" si="323"/>
        <v/>
      </c>
      <c r="K4354" s="13">
        <v>-5</v>
      </c>
      <c r="P4354" s="6"/>
    </row>
    <row r="4355" spans="1:16" hidden="1" x14ac:dyDescent="0.25">
      <c r="A4355" s="7">
        <v>40724</v>
      </c>
      <c r="B4355" s="8">
        <v>1100</v>
      </c>
      <c r="C4355" s="11">
        <v>62</v>
      </c>
      <c r="D4355" s="12">
        <v>62</v>
      </c>
      <c r="E4355" s="9" t="str">
        <f t="shared" si="319"/>
        <v/>
      </c>
      <c r="F4355" s="9" t="str">
        <f t="shared" si="320"/>
        <v/>
      </c>
      <c r="G4355" s="9" t="str">
        <f t="shared" si="321"/>
        <v/>
      </c>
      <c r="H4355" s="13">
        <v>-5</v>
      </c>
      <c r="I4355" s="13" t="str">
        <f t="shared" si="322"/>
        <v/>
      </c>
      <c r="J4355" s="13" t="str">
        <f t="shared" si="323"/>
        <v/>
      </c>
      <c r="K4355" s="13">
        <v>-5</v>
      </c>
      <c r="P4355" s="5"/>
    </row>
    <row r="4356" spans="1:16" hidden="1" x14ac:dyDescent="0.25">
      <c r="A4356" s="7">
        <v>40724</v>
      </c>
      <c r="B4356" s="8">
        <v>1200</v>
      </c>
      <c r="C4356" s="11">
        <v>58.77</v>
      </c>
      <c r="D4356" s="12">
        <v>58.771000000000001</v>
      </c>
      <c r="E4356" s="9" t="str">
        <f t="shared" si="319"/>
        <v/>
      </c>
      <c r="F4356" s="9" t="str">
        <f t="shared" si="320"/>
        <v/>
      </c>
      <c r="G4356" s="9" t="str">
        <f t="shared" si="321"/>
        <v/>
      </c>
      <c r="H4356" s="13">
        <v>-5</v>
      </c>
      <c r="I4356" s="13" t="str">
        <f t="shared" si="322"/>
        <v/>
      </c>
      <c r="J4356" s="13" t="str">
        <f t="shared" si="323"/>
        <v/>
      </c>
      <c r="K4356" s="13">
        <v>-5</v>
      </c>
      <c r="P4356" s="6"/>
    </row>
    <row r="4357" spans="1:16" hidden="1" x14ac:dyDescent="0.25">
      <c r="A4357" s="7">
        <v>40724</v>
      </c>
      <c r="B4357" s="8">
        <v>1300</v>
      </c>
      <c r="C4357" s="11">
        <v>58.98</v>
      </c>
      <c r="D4357" s="12">
        <v>58.976999999999997</v>
      </c>
      <c r="E4357" s="9" t="str">
        <f t="shared" si="319"/>
        <v/>
      </c>
      <c r="F4357" s="9" t="str">
        <f t="shared" si="320"/>
        <v/>
      </c>
      <c r="G4357" s="9" t="str">
        <f t="shared" si="321"/>
        <v/>
      </c>
      <c r="H4357" s="13">
        <v>-5</v>
      </c>
      <c r="I4357" s="13" t="str">
        <f t="shared" si="322"/>
        <v/>
      </c>
      <c r="J4357" s="13" t="str">
        <f t="shared" si="323"/>
        <v/>
      </c>
      <c r="K4357" s="13">
        <v>-5</v>
      </c>
      <c r="P4357" s="5"/>
    </row>
    <row r="4358" spans="1:16" hidden="1" x14ac:dyDescent="0.25">
      <c r="A4358" s="7">
        <v>40724</v>
      </c>
      <c r="B4358" s="8">
        <v>1400</v>
      </c>
      <c r="C4358" s="11">
        <v>58.16</v>
      </c>
      <c r="D4358" s="12">
        <v>58.16</v>
      </c>
      <c r="E4358" s="9" t="str">
        <f t="shared" si="319"/>
        <v/>
      </c>
      <c r="F4358" s="9" t="str">
        <f t="shared" si="320"/>
        <v/>
      </c>
      <c r="G4358" s="9" t="str">
        <f t="shared" si="321"/>
        <v/>
      </c>
      <c r="H4358" s="13">
        <v>-5</v>
      </c>
      <c r="I4358" s="13" t="str">
        <f t="shared" si="322"/>
        <v/>
      </c>
      <c r="J4358" s="13" t="str">
        <f t="shared" si="323"/>
        <v/>
      </c>
      <c r="K4358" s="13">
        <v>-5</v>
      </c>
      <c r="P4358" s="6"/>
    </row>
    <row r="4359" spans="1:16" hidden="1" x14ac:dyDescent="0.25">
      <c r="A4359" s="7">
        <v>40724</v>
      </c>
      <c r="B4359" s="8">
        <v>1500</v>
      </c>
      <c r="C4359" s="11">
        <v>54.62</v>
      </c>
      <c r="D4359" s="12">
        <v>54.619</v>
      </c>
      <c r="E4359" s="9" t="str">
        <f t="shared" si="319"/>
        <v/>
      </c>
      <c r="F4359" s="9" t="str">
        <f t="shared" si="320"/>
        <v/>
      </c>
      <c r="G4359" s="9" t="str">
        <f t="shared" si="321"/>
        <v/>
      </c>
      <c r="H4359" s="13">
        <v>-5</v>
      </c>
      <c r="I4359" s="13" t="str">
        <f t="shared" si="322"/>
        <v/>
      </c>
      <c r="J4359" s="13" t="str">
        <f t="shared" si="323"/>
        <v/>
      </c>
      <c r="K4359" s="13">
        <v>-5</v>
      </c>
      <c r="P4359" s="5"/>
    </row>
    <row r="4360" spans="1:16" hidden="1" x14ac:dyDescent="0.25">
      <c r="A4360" s="7">
        <v>40724</v>
      </c>
      <c r="B4360" s="8">
        <v>1600</v>
      </c>
      <c r="C4360" s="11">
        <v>51.99</v>
      </c>
      <c r="D4360" s="12">
        <v>51.994</v>
      </c>
      <c r="E4360" s="9" t="str">
        <f t="shared" si="319"/>
        <v/>
      </c>
      <c r="F4360" s="9" t="str">
        <f t="shared" si="320"/>
        <v/>
      </c>
      <c r="G4360" s="9" t="str">
        <f t="shared" si="321"/>
        <v/>
      </c>
      <c r="H4360" s="13">
        <v>-5</v>
      </c>
      <c r="I4360" s="13" t="str">
        <f t="shared" si="322"/>
        <v/>
      </c>
      <c r="J4360" s="13" t="str">
        <f t="shared" si="323"/>
        <v/>
      </c>
      <c r="K4360" s="13">
        <v>-5</v>
      </c>
      <c r="P4360" s="6"/>
    </row>
    <row r="4361" spans="1:16" hidden="1" x14ac:dyDescent="0.25">
      <c r="A4361" s="7">
        <v>40724</v>
      </c>
      <c r="B4361" s="8">
        <v>1700</v>
      </c>
      <c r="C4361" s="11">
        <v>52.01</v>
      </c>
      <c r="D4361" s="12">
        <v>52.012999999999998</v>
      </c>
      <c r="E4361" s="9" t="str">
        <f t="shared" si="319"/>
        <v/>
      </c>
      <c r="F4361" s="9" t="str">
        <f t="shared" si="320"/>
        <v/>
      </c>
      <c r="G4361" s="9" t="str">
        <f t="shared" si="321"/>
        <v/>
      </c>
      <c r="H4361" s="13">
        <v>-5</v>
      </c>
      <c r="I4361" s="13" t="str">
        <f t="shared" si="322"/>
        <v/>
      </c>
      <c r="J4361" s="13" t="str">
        <f t="shared" si="323"/>
        <v/>
      </c>
      <c r="K4361" s="13">
        <v>-5</v>
      </c>
      <c r="P4361" s="5"/>
    </row>
    <row r="4362" spans="1:16" hidden="1" x14ac:dyDescent="0.25">
      <c r="A4362" s="7">
        <v>40724</v>
      </c>
      <c r="B4362" s="8">
        <v>1800</v>
      </c>
      <c r="C4362" s="11">
        <v>55.06</v>
      </c>
      <c r="D4362" s="12">
        <v>55.057000000000002</v>
      </c>
      <c r="E4362" s="9" t="str">
        <f t="shared" si="319"/>
        <v/>
      </c>
      <c r="F4362" s="9" t="str">
        <f t="shared" si="320"/>
        <v/>
      </c>
      <c r="G4362" s="9" t="str">
        <f t="shared" si="321"/>
        <v/>
      </c>
      <c r="H4362" s="13">
        <v>-5</v>
      </c>
      <c r="I4362" s="13" t="str">
        <f t="shared" si="322"/>
        <v/>
      </c>
      <c r="J4362" s="13" t="str">
        <f t="shared" si="323"/>
        <v/>
      </c>
      <c r="K4362" s="13">
        <v>-5</v>
      </c>
      <c r="P4362" s="6"/>
    </row>
    <row r="4363" spans="1:16" hidden="1" x14ac:dyDescent="0.25">
      <c r="A4363" s="7">
        <v>40724</v>
      </c>
      <c r="B4363" s="8">
        <v>1900</v>
      </c>
      <c r="C4363" s="11">
        <v>55</v>
      </c>
      <c r="D4363" s="12">
        <v>55.002000000000002</v>
      </c>
      <c r="E4363" s="9" t="str">
        <f t="shared" si="319"/>
        <v/>
      </c>
      <c r="F4363" s="9" t="str">
        <f t="shared" si="320"/>
        <v/>
      </c>
      <c r="G4363" s="9" t="str">
        <f t="shared" si="321"/>
        <v/>
      </c>
      <c r="H4363" s="13">
        <v>-5</v>
      </c>
      <c r="I4363" s="13" t="str">
        <f t="shared" si="322"/>
        <v/>
      </c>
      <c r="J4363" s="13" t="str">
        <f t="shared" si="323"/>
        <v/>
      </c>
      <c r="K4363" s="13">
        <v>-5</v>
      </c>
      <c r="P4363" s="5"/>
    </row>
    <row r="4364" spans="1:16" hidden="1" x14ac:dyDescent="0.25">
      <c r="A4364" s="7">
        <v>40724</v>
      </c>
      <c r="B4364" s="8">
        <v>2000</v>
      </c>
      <c r="C4364" s="11">
        <v>52.37</v>
      </c>
      <c r="D4364" s="12">
        <v>51.972000000000001</v>
      </c>
      <c r="E4364" s="9" t="str">
        <f t="shared" si="319"/>
        <v/>
      </c>
      <c r="F4364" s="9" t="str">
        <f t="shared" si="320"/>
        <v/>
      </c>
      <c r="G4364" s="9" t="str">
        <f t="shared" si="321"/>
        <v/>
      </c>
      <c r="H4364" s="13">
        <v>-5</v>
      </c>
      <c r="I4364" s="13" t="str">
        <f t="shared" si="322"/>
        <v/>
      </c>
      <c r="J4364" s="13" t="str">
        <f t="shared" si="323"/>
        <v/>
      </c>
      <c r="K4364" s="13">
        <v>-5</v>
      </c>
      <c r="P4364" s="6"/>
    </row>
    <row r="4365" spans="1:16" hidden="1" x14ac:dyDescent="0.25">
      <c r="A4365" s="7">
        <v>40724</v>
      </c>
      <c r="B4365" s="8">
        <v>2100</v>
      </c>
      <c r="C4365" s="11">
        <v>51.07</v>
      </c>
      <c r="D4365" s="12">
        <v>51.066000000000003</v>
      </c>
      <c r="E4365" s="9" t="str">
        <f t="shared" si="319"/>
        <v/>
      </c>
      <c r="F4365" s="9" t="str">
        <f t="shared" si="320"/>
        <v/>
      </c>
      <c r="G4365" s="9" t="str">
        <f t="shared" si="321"/>
        <v/>
      </c>
      <c r="H4365" s="13">
        <v>-5</v>
      </c>
      <c r="I4365" s="13" t="str">
        <f t="shared" si="322"/>
        <v/>
      </c>
      <c r="J4365" s="13" t="str">
        <f t="shared" si="323"/>
        <v/>
      </c>
      <c r="K4365" s="13">
        <v>-5</v>
      </c>
      <c r="P4365" s="5"/>
    </row>
    <row r="4366" spans="1:16" hidden="1" x14ac:dyDescent="0.25">
      <c r="A4366" s="7">
        <v>40724</v>
      </c>
      <c r="B4366" s="8">
        <v>2200</v>
      </c>
      <c r="C4366" s="11">
        <v>54.96</v>
      </c>
      <c r="D4366" s="12">
        <v>54.96</v>
      </c>
      <c r="E4366" s="9" t="str">
        <f t="shared" si="319"/>
        <v/>
      </c>
      <c r="F4366" s="9" t="str">
        <f t="shared" si="320"/>
        <v/>
      </c>
      <c r="G4366" s="9" t="str">
        <f t="shared" si="321"/>
        <v/>
      </c>
      <c r="H4366" s="13">
        <v>-5</v>
      </c>
      <c r="I4366" s="13" t="str">
        <f t="shared" si="322"/>
        <v/>
      </c>
      <c r="J4366" s="13" t="str">
        <f t="shared" si="323"/>
        <v/>
      </c>
      <c r="K4366" s="13">
        <v>-5</v>
      </c>
      <c r="P4366" s="6"/>
    </row>
    <row r="4367" spans="1:16" hidden="1" x14ac:dyDescent="0.25">
      <c r="A4367" s="7">
        <v>40724</v>
      </c>
      <c r="B4367" s="8">
        <v>2300</v>
      </c>
      <c r="C4367" s="11">
        <v>48.34</v>
      </c>
      <c r="D4367" s="12">
        <v>49.319000000000003</v>
      </c>
      <c r="E4367" s="9">
        <f t="shared" si="319"/>
        <v>51.196249999999992</v>
      </c>
      <c r="F4367" s="9">
        <f t="shared" si="320"/>
        <v>47.479708333333328</v>
      </c>
      <c r="G4367" s="9">
        <f t="shared" si="321"/>
        <v>3.7165416666666644</v>
      </c>
      <c r="H4367" s="13">
        <v>-5</v>
      </c>
      <c r="I4367" s="13">
        <f t="shared" si="322"/>
        <v>8.7165416666666644</v>
      </c>
      <c r="J4367" s="13">
        <f t="shared" si="323"/>
        <v>2091.9699999999993</v>
      </c>
      <c r="K4367" s="13">
        <v>-5</v>
      </c>
      <c r="P4367" s="5"/>
    </row>
    <row r="4368" spans="1:16" hidden="1" x14ac:dyDescent="0.25">
      <c r="A4368" s="7">
        <v>40725</v>
      </c>
      <c r="B4368" s="8">
        <v>0</v>
      </c>
      <c r="C4368" s="11">
        <v>45.98</v>
      </c>
      <c r="D4368" s="12">
        <v>45.975999999999999</v>
      </c>
      <c r="E4368" s="9" t="str">
        <f t="shared" si="319"/>
        <v/>
      </c>
      <c r="F4368" s="9" t="str">
        <f t="shared" si="320"/>
        <v/>
      </c>
      <c r="G4368" s="9" t="str">
        <f t="shared" si="321"/>
        <v/>
      </c>
      <c r="H4368" s="13">
        <v>-5</v>
      </c>
      <c r="I4368" s="13" t="str">
        <f t="shared" si="322"/>
        <v/>
      </c>
      <c r="J4368" s="13" t="str">
        <f t="shared" si="323"/>
        <v/>
      </c>
      <c r="K4368" s="13">
        <v>-5</v>
      </c>
      <c r="P4368" s="6"/>
    </row>
    <row r="4369" spans="1:16" hidden="1" x14ac:dyDescent="0.25">
      <c r="A4369" s="7">
        <v>40725</v>
      </c>
      <c r="B4369" s="8">
        <v>100</v>
      </c>
      <c r="C4369" s="11">
        <v>42.91</v>
      </c>
      <c r="D4369" s="12">
        <v>42.908999999999999</v>
      </c>
      <c r="E4369" s="9" t="str">
        <f t="shared" si="319"/>
        <v/>
      </c>
      <c r="F4369" s="9" t="str">
        <f t="shared" si="320"/>
        <v/>
      </c>
      <c r="G4369" s="9" t="str">
        <f t="shared" si="321"/>
        <v/>
      </c>
      <c r="H4369" s="13">
        <v>-5</v>
      </c>
      <c r="I4369" s="13" t="str">
        <f t="shared" si="322"/>
        <v/>
      </c>
      <c r="J4369" s="13" t="str">
        <f t="shared" si="323"/>
        <v/>
      </c>
      <c r="K4369" s="13">
        <v>-5</v>
      </c>
      <c r="P4369" s="5"/>
    </row>
    <row r="4370" spans="1:16" hidden="1" x14ac:dyDescent="0.25">
      <c r="A4370" s="7">
        <v>40725</v>
      </c>
      <c r="B4370" s="8">
        <v>200</v>
      </c>
      <c r="C4370" s="11">
        <v>38.58</v>
      </c>
      <c r="D4370" s="12">
        <v>34.295999999999999</v>
      </c>
      <c r="E4370" s="9" t="str">
        <f t="shared" si="319"/>
        <v/>
      </c>
      <c r="F4370" s="9" t="str">
        <f t="shared" si="320"/>
        <v/>
      </c>
      <c r="G4370" s="9" t="str">
        <f t="shared" si="321"/>
        <v/>
      </c>
      <c r="H4370" s="13">
        <v>-5</v>
      </c>
      <c r="I4370" s="13" t="str">
        <f t="shared" si="322"/>
        <v/>
      </c>
      <c r="J4370" s="13" t="str">
        <f t="shared" si="323"/>
        <v/>
      </c>
      <c r="K4370" s="13">
        <v>-5</v>
      </c>
      <c r="P4370" s="6"/>
    </row>
    <row r="4371" spans="1:16" hidden="1" x14ac:dyDescent="0.25">
      <c r="A4371" s="7">
        <v>40725</v>
      </c>
      <c r="B4371" s="8">
        <v>300</v>
      </c>
      <c r="C4371" s="11">
        <v>34.979999999999997</v>
      </c>
      <c r="D4371" s="12">
        <v>13.691000000000001</v>
      </c>
      <c r="E4371" s="9" t="str">
        <f t="shared" si="319"/>
        <v/>
      </c>
      <c r="F4371" s="9" t="str">
        <f t="shared" si="320"/>
        <v/>
      </c>
      <c r="G4371" s="9" t="str">
        <f t="shared" si="321"/>
        <v/>
      </c>
      <c r="H4371" s="13">
        <v>-5</v>
      </c>
      <c r="I4371" s="13" t="str">
        <f t="shared" si="322"/>
        <v/>
      </c>
      <c r="J4371" s="13" t="str">
        <f t="shared" si="323"/>
        <v/>
      </c>
      <c r="K4371" s="13">
        <v>-5</v>
      </c>
      <c r="P4371" s="5"/>
    </row>
    <row r="4372" spans="1:16" hidden="1" x14ac:dyDescent="0.25">
      <c r="A4372" s="7">
        <v>40725</v>
      </c>
      <c r="B4372" s="8">
        <v>400</v>
      </c>
      <c r="C4372" s="11">
        <v>32.18</v>
      </c>
      <c r="D4372" s="12">
        <v>20.196999999999999</v>
      </c>
      <c r="E4372" s="9" t="str">
        <f t="shared" si="319"/>
        <v/>
      </c>
      <c r="F4372" s="9" t="str">
        <f t="shared" si="320"/>
        <v/>
      </c>
      <c r="G4372" s="9" t="str">
        <f t="shared" si="321"/>
        <v/>
      </c>
      <c r="H4372" s="13">
        <v>-5</v>
      </c>
      <c r="I4372" s="13" t="str">
        <f t="shared" si="322"/>
        <v/>
      </c>
      <c r="J4372" s="13" t="str">
        <f t="shared" si="323"/>
        <v/>
      </c>
      <c r="K4372" s="13">
        <v>-5</v>
      </c>
      <c r="P4372" s="6"/>
    </row>
    <row r="4373" spans="1:16" hidden="1" x14ac:dyDescent="0.25">
      <c r="A4373" s="7">
        <v>40725</v>
      </c>
      <c r="B4373" s="8">
        <v>500</v>
      </c>
      <c r="C4373" s="11">
        <v>40.549999999999997</v>
      </c>
      <c r="D4373" s="12">
        <v>35.588999999999999</v>
      </c>
      <c r="E4373" s="9" t="str">
        <f t="shared" si="319"/>
        <v/>
      </c>
      <c r="F4373" s="9" t="str">
        <f t="shared" si="320"/>
        <v/>
      </c>
      <c r="G4373" s="9" t="str">
        <f t="shared" si="321"/>
        <v/>
      </c>
      <c r="H4373" s="13">
        <v>-5</v>
      </c>
      <c r="I4373" s="13" t="str">
        <f t="shared" si="322"/>
        <v/>
      </c>
      <c r="J4373" s="13" t="str">
        <f t="shared" si="323"/>
        <v/>
      </c>
      <c r="K4373" s="13">
        <v>-5</v>
      </c>
      <c r="P4373" s="5"/>
    </row>
    <row r="4374" spans="1:16" hidden="1" x14ac:dyDescent="0.25">
      <c r="A4374" s="7">
        <v>40725</v>
      </c>
      <c r="B4374" s="8">
        <v>600</v>
      </c>
      <c r="C4374" s="11">
        <v>49.17</v>
      </c>
      <c r="D4374" s="12">
        <v>49.165999999999997</v>
      </c>
      <c r="E4374" s="9" t="str">
        <f t="shared" si="319"/>
        <v/>
      </c>
      <c r="F4374" s="9" t="str">
        <f t="shared" si="320"/>
        <v/>
      </c>
      <c r="G4374" s="9" t="str">
        <f t="shared" si="321"/>
        <v/>
      </c>
      <c r="H4374" s="13">
        <v>-5</v>
      </c>
      <c r="I4374" s="13" t="str">
        <f t="shared" si="322"/>
        <v/>
      </c>
      <c r="J4374" s="13" t="str">
        <f t="shared" si="323"/>
        <v/>
      </c>
      <c r="K4374" s="13">
        <v>-5</v>
      </c>
      <c r="P4374" s="6"/>
    </row>
    <row r="4375" spans="1:16" hidden="1" x14ac:dyDescent="0.25">
      <c r="A4375" s="7">
        <v>40725</v>
      </c>
      <c r="B4375" s="8">
        <v>700</v>
      </c>
      <c r="C4375" s="11">
        <v>59.12</v>
      </c>
      <c r="D4375" s="12">
        <v>59.118000000000002</v>
      </c>
      <c r="E4375" s="9" t="str">
        <f t="shared" si="319"/>
        <v/>
      </c>
      <c r="F4375" s="9" t="str">
        <f t="shared" si="320"/>
        <v/>
      </c>
      <c r="G4375" s="9" t="str">
        <f t="shared" si="321"/>
        <v/>
      </c>
      <c r="H4375" s="13">
        <v>-5</v>
      </c>
      <c r="I4375" s="13" t="str">
        <f t="shared" si="322"/>
        <v/>
      </c>
      <c r="J4375" s="13" t="str">
        <f t="shared" si="323"/>
        <v/>
      </c>
      <c r="K4375" s="13">
        <v>-5</v>
      </c>
      <c r="P4375" s="5"/>
    </row>
    <row r="4376" spans="1:16" hidden="1" x14ac:dyDescent="0.25">
      <c r="A4376" s="7">
        <v>40725</v>
      </c>
      <c r="B4376" s="8">
        <v>800</v>
      </c>
      <c r="C4376" s="11">
        <v>60.72</v>
      </c>
      <c r="D4376" s="12">
        <v>60.720999999999997</v>
      </c>
      <c r="E4376" s="9" t="str">
        <f t="shared" si="319"/>
        <v/>
      </c>
      <c r="F4376" s="9" t="str">
        <f t="shared" si="320"/>
        <v/>
      </c>
      <c r="G4376" s="9" t="str">
        <f t="shared" si="321"/>
        <v/>
      </c>
      <c r="H4376" s="13">
        <v>-5</v>
      </c>
      <c r="I4376" s="13" t="str">
        <f t="shared" si="322"/>
        <v/>
      </c>
      <c r="J4376" s="13" t="str">
        <f t="shared" si="323"/>
        <v/>
      </c>
      <c r="K4376" s="13">
        <v>-5</v>
      </c>
      <c r="P4376" s="6"/>
    </row>
    <row r="4377" spans="1:16" hidden="1" x14ac:dyDescent="0.25">
      <c r="A4377" s="7">
        <v>40725</v>
      </c>
      <c r="B4377" s="8">
        <v>900</v>
      </c>
      <c r="C4377" s="11">
        <v>60.58</v>
      </c>
      <c r="D4377" s="12">
        <v>60.58</v>
      </c>
      <c r="E4377" s="9" t="str">
        <f t="shared" si="319"/>
        <v/>
      </c>
      <c r="F4377" s="9" t="str">
        <f t="shared" si="320"/>
        <v/>
      </c>
      <c r="G4377" s="9" t="str">
        <f t="shared" si="321"/>
        <v/>
      </c>
      <c r="H4377" s="13">
        <v>-5</v>
      </c>
      <c r="I4377" s="13" t="str">
        <f t="shared" si="322"/>
        <v/>
      </c>
      <c r="J4377" s="13" t="str">
        <f t="shared" si="323"/>
        <v/>
      </c>
      <c r="K4377" s="13">
        <v>-5</v>
      </c>
      <c r="P4377" s="5"/>
    </row>
    <row r="4378" spans="1:16" hidden="1" x14ac:dyDescent="0.25">
      <c r="A4378" s="7">
        <v>40725</v>
      </c>
      <c r="B4378" s="8">
        <v>1000</v>
      </c>
      <c r="C4378" s="11">
        <v>61.47</v>
      </c>
      <c r="D4378" s="12">
        <v>61.47</v>
      </c>
      <c r="E4378" s="9" t="str">
        <f t="shared" si="319"/>
        <v/>
      </c>
      <c r="F4378" s="9" t="str">
        <f t="shared" si="320"/>
        <v/>
      </c>
      <c r="G4378" s="9" t="str">
        <f t="shared" si="321"/>
        <v/>
      </c>
      <c r="H4378" s="13">
        <v>-5</v>
      </c>
      <c r="I4378" s="13" t="str">
        <f t="shared" si="322"/>
        <v/>
      </c>
      <c r="J4378" s="13" t="str">
        <f t="shared" si="323"/>
        <v/>
      </c>
      <c r="K4378" s="13">
        <v>-5</v>
      </c>
      <c r="P4378" s="6"/>
    </row>
    <row r="4379" spans="1:16" hidden="1" x14ac:dyDescent="0.25">
      <c r="A4379" s="7">
        <v>40725</v>
      </c>
      <c r="B4379" s="8">
        <v>1100</v>
      </c>
      <c r="C4379" s="11">
        <v>62.07</v>
      </c>
      <c r="D4379" s="12">
        <v>62.070999999999998</v>
      </c>
      <c r="E4379" s="9" t="str">
        <f t="shared" si="319"/>
        <v/>
      </c>
      <c r="F4379" s="9" t="str">
        <f t="shared" si="320"/>
        <v/>
      </c>
      <c r="G4379" s="9" t="str">
        <f t="shared" si="321"/>
        <v/>
      </c>
      <c r="H4379" s="13">
        <v>-5</v>
      </c>
      <c r="I4379" s="13" t="str">
        <f t="shared" si="322"/>
        <v/>
      </c>
      <c r="J4379" s="13" t="str">
        <f t="shared" si="323"/>
        <v/>
      </c>
      <c r="K4379" s="13">
        <v>-5</v>
      </c>
      <c r="P4379" s="5"/>
    </row>
    <row r="4380" spans="1:16" hidden="1" x14ac:dyDescent="0.25">
      <c r="A4380" s="7">
        <v>40725</v>
      </c>
      <c r="B4380" s="8">
        <v>1200</v>
      </c>
      <c r="C4380" s="11">
        <v>61.05</v>
      </c>
      <c r="D4380" s="12">
        <v>61.054000000000002</v>
      </c>
      <c r="E4380" s="9" t="str">
        <f t="shared" si="319"/>
        <v/>
      </c>
      <c r="F4380" s="9" t="str">
        <f t="shared" si="320"/>
        <v/>
      </c>
      <c r="G4380" s="9" t="str">
        <f t="shared" si="321"/>
        <v/>
      </c>
      <c r="H4380" s="13">
        <v>-5</v>
      </c>
      <c r="I4380" s="13" t="str">
        <f t="shared" si="322"/>
        <v/>
      </c>
      <c r="J4380" s="13" t="str">
        <f t="shared" si="323"/>
        <v/>
      </c>
      <c r="K4380" s="13">
        <v>-5</v>
      </c>
      <c r="P4380" s="6"/>
    </row>
    <row r="4381" spans="1:16" hidden="1" x14ac:dyDescent="0.25">
      <c r="A4381" s="7">
        <v>40725</v>
      </c>
      <c r="B4381" s="8">
        <v>1300</v>
      </c>
      <c r="C4381" s="11">
        <v>58.98</v>
      </c>
      <c r="D4381" s="12">
        <v>58.984000000000002</v>
      </c>
      <c r="E4381" s="9" t="str">
        <f t="shared" si="319"/>
        <v/>
      </c>
      <c r="F4381" s="9" t="str">
        <f t="shared" si="320"/>
        <v/>
      </c>
      <c r="G4381" s="9" t="str">
        <f t="shared" si="321"/>
        <v/>
      </c>
      <c r="H4381" s="13">
        <v>-5</v>
      </c>
      <c r="I4381" s="13" t="str">
        <f t="shared" si="322"/>
        <v/>
      </c>
      <c r="J4381" s="13" t="str">
        <f t="shared" si="323"/>
        <v/>
      </c>
      <c r="K4381" s="13">
        <v>-5</v>
      </c>
      <c r="P4381" s="5"/>
    </row>
    <row r="4382" spans="1:16" hidden="1" x14ac:dyDescent="0.25">
      <c r="A4382" s="7">
        <v>40725</v>
      </c>
      <c r="B4382" s="8">
        <v>1400</v>
      </c>
      <c r="C4382" s="11">
        <v>55.07</v>
      </c>
      <c r="D4382" s="12">
        <v>55.07</v>
      </c>
      <c r="E4382" s="9" t="str">
        <f t="shared" si="319"/>
        <v/>
      </c>
      <c r="F4382" s="9" t="str">
        <f t="shared" si="320"/>
        <v/>
      </c>
      <c r="G4382" s="9" t="str">
        <f t="shared" si="321"/>
        <v/>
      </c>
      <c r="H4382" s="13">
        <v>-5</v>
      </c>
      <c r="I4382" s="13" t="str">
        <f t="shared" si="322"/>
        <v/>
      </c>
      <c r="J4382" s="13" t="str">
        <f t="shared" si="323"/>
        <v/>
      </c>
      <c r="K4382" s="13">
        <v>-5</v>
      </c>
      <c r="P4382" s="6"/>
    </row>
    <row r="4383" spans="1:16" hidden="1" x14ac:dyDescent="0.25">
      <c r="A4383" s="7">
        <v>40725</v>
      </c>
      <c r="B4383" s="8">
        <v>1500</v>
      </c>
      <c r="C4383" s="11">
        <v>53.02</v>
      </c>
      <c r="D4383" s="12">
        <v>53.02</v>
      </c>
      <c r="E4383" s="9" t="str">
        <f t="shared" si="319"/>
        <v/>
      </c>
      <c r="F4383" s="9" t="str">
        <f t="shared" si="320"/>
        <v/>
      </c>
      <c r="G4383" s="9" t="str">
        <f t="shared" si="321"/>
        <v/>
      </c>
      <c r="H4383" s="13">
        <v>-5</v>
      </c>
      <c r="I4383" s="13" t="str">
        <f t="shared" si="322"/>
        <v/>
      </c>
      <c r="J4383" s="13" t="str">
        <f t="shared" si="323"/>
        <v/>
      </c>
      <c r="K4383" s="13">
        <v>-5</v>
      </c>
      <c r="P4383" s="5"/>
    </row>
    <row r="4384" spans="1:16" hidden="1" x14ac:dyDescent="0.25">
      <c r="A4384" s="7">
        <v>40725</v>
      </c>
      <c r="B4384" s="8">
        <v>1600</v>
      </c>
      <c r="C4384" s="11">
        <v>49.9</v>
      </c>
      <c r="D4384" s="12">
        <v>49.904000000000003</v>
      </c>
      <c r="E4384" s="9" t="str">
        <f t="shared" si="319"/>
        <v/>
      </c>
      <c r="F4384" s="9" t="str">
        <f t="shared" si="320"/>
        <v/>
      </c>
      <c r="G4384" s="9" t="str">
        <f t="shared" si="321"/>
        <v/>
      </c>
      <c r="H4384" s="13">
        <v>-5</v>
      </c>
      <c r="I4384" s="13" t="str">
        <f t="shared" si="322"/>
        <v/>
      </c>
      <c r="J4384" s="13" t="str">
        <f t="shared" si="323"/>
        <v/>
      </c>
      <c r="K4384" s="13">
        <v>-5</v>
      </c>
      <c r="P4384" s="6"/>
    </row>
    <row r="4385" spans="1:16" hidden="1" x14ac:dyDescent="0.25">
      <c r="A4385" s="7">
        <v>40725</v>
      </c>
      <c r="B4385" s="8">
        <v>1700</v>
      </c>
      <c r="C4385" s="11">
        <v>49.21</v>
      </c>
      <c r="D4385" s="12">
        <v>49.215000000000003</v>
      </c>
      <c r="E4385" s="9" t="str">
        <f t="shared" si="319"/>
        <v/>
      </c>
      <c r="F4385" s="9" t="str">
        <f t="shared" si="320"/>
        <v/>
      </c>
      <c r="G4385" s="9" t="str">
        <f t="shared" si="321"/>
        <v/>
      </c>
      <c r="H4385" s="13">
        <v>-5</v>
      </c>
      <c r="I4385" s="13" t="str">
        <f t="shared" si="322"/>
        <v/>
      </c>
      <c r="J4385" s="13" t="str">
        <f t="shared" si="323"/>
        <v/>
      </c>
      <c r="K4385" s="13">
        <v>-5</v>
      </c>
      <c r="P4385" s="5"/>
    </row>
    <row r="4386" spans="1:16" hidden="1" x14ac:dyDescent="0.25">
      <c r="A4386" s="7">
        <v>40725</v>
      </c>
      <c r="B4386" s="8">
        <v>1800</v>
      </c>
      <c r="C4386" s="11">
        <v>53.04</v>
      </c>
      <c r="D4386" s="12">
        <v>53.04</v>
      </c>
      <c r="E4386" s="9" t="str">
        <f t="shared" si="319"/>
        <v/>
      </c>
      <c r="F4386" s="9" t="str">
        <f t="shared" si="320"/>
        <v/>
      </c>
      <c r="G4386" s="9" t="str">
        <f t="shared" si="321"/>
        <v/>
      </c>
      <c r="H4386" s="13">
        <v>-5</v>
      </c>
      <c r="I4386" s="13" t="str">
        <f t="shared" si="322"/>
        <v/>
      </c>
      <c r="J4386" s="13" t="str">
        <f t="shared" si="323"/>
        <v/>
      </c>
      <c r="K4386" s="13">
        <v>-5</v>
      </c>
      <c r="P4386" s="6"/>
    </row>
    <row r="4387" spans="1:16" hidden="1" x14ac:dyDescent="0.25">
      <c r="A4387" s="7">
        <v>40725</v>
      </c>
      <c r="B4387" s="8">
        <v>1900</v>
      </c>
      <c r="C4387" s="11">
        <v>50.54</v>
      </c>
      <c r="D4387" s="12">
        <v>50.540999999999997</v>
      </c>
      <c r="E4387" s="9" t="str">
        <f t="shared" si="319"/>
        <v/>
      </c>
      <c r="F4387" s="9" t="str">
        <f t="shared" si="320"/>
        <v/>
      </c>
      <c r="G4387" s="9" t="str">
        <f t="shared" si="321"/>
        <v/>
      </c>
      <c r="H4387" s="13">
        <v>-5</v>
      </c>
      <c r="I4387" s="13" t="str">
        <f t="shared" si="322"/>
        <v/>
      </c>
      <c r="J4387" s="13" t="str">
        <f t="shared" si="323"/>
        <v/>
      </c>
      <c r="K4387" s="13">
        <v>-5</v>
      </c>
      <c r="P4387" s="5"/>
    </row>
    <row r="4388" spans="1:16" hidden="1" x14ac:dyDescent="0.25">
      <c r="A4388" s="7">
        <v>40725</v>
      </c>
      <c r="B4388" s="8">
        <v>2000</v>
      </c>
      <c r="C4388" s="11">
        <v>49.94</v>
      </c>
      <c r="D4388" s="12">
        <v>49.941000000000003</v>
      </c>
      <c r="E4388" s="9" t="str">
        <f t="shared" si="319"/>
        <v/>
      </c>
      <c r="F4388" s="9" t="str">
        <f t="shared" si="320"/>
        <v/>
      </c>
      <c r="G4388" s="9" t="str">
        <f t="shared" si="321"/>
        <v/>
      </c>
      <c r="H4388" s="13">
        <v>-5</v>
      </c>
      <c r="I4388" s="13" t="str">
        <f t="shared" si="322"/>
        <v/>
      </c>
      <c r="J4388" s="13" t="str">
        <f t="shared" si="323"/>
        <v/>
      </c>
      <c r="K4388" s="13">
        <v>-5</v>
      </c>
      <c r="P4388" s="6"/>
    </row>
    <row r="4389" spans="1:16" hidden="1" x14ac:dyDescent="0.25">
      <c r="A4389" s="7">
        <v>40725</v>
      </c>
      <c r="B4389" s="8">
        <v>2100</v>
      </c>
      <c r="C4389" s="11">
        <v>50.45</v>
      </c>
      <c r="D4389" s="12">
        <v>50.453000000000003</v>
      </c>
      <c r="E4389" s="9" t="str">
        <f t="shared" si="319"/>
        <v/>
      </c>
      <c r="F4389" s="9" t="str">
        <f t="shared" si="320"/>
        <v/>
      </c>
      <c r="G4389" s="9" t="str">
        <f t="shared" si="321"/>
        <v/>
      </c>
      <c r="H4389" s="13">
        <v>-5</v>
      </c>
      <c r="I4389" s="13" t="str">
        <f t="shared" si="322"/>
        <v/>
      </c>
      <c r="J4389" s="13" t="str">
        <f t="shared" si="323"/>
        <v/>
      </c>
      <c r="K4389" s="13">
        <v>-5</v>
      </c>
      <c r="P4389" s="5"/>
    </row>
    <row r="4390" spans="1:16" hidden="1" x14ac:dyDescent="0.25">
      <c r="A4390" s="7">
        <v>40725</v>
      </c>
      <c r="B4390" s="8">
        <v>2200</v>
      </c>
      <c r="C4390" s="11">
        <v>53.03</v>
      </c>
      <c r="D4390" s="12">
        <v>53.034999999999997</v>
      </c>
      <c r="E4390" s="9" t="str">
        <f t="shared" si="319"/>
        <v/>
      </c>
      <c r="F4390" s="9" t="str">
        <f t="shared" si="320"/>
        <v/>
      </c>
      <c r="G4390" s="9" t="str">
        <f t="shared" si="321"/>
        <v/>
      </c>
      <c r="H4390" s="13">
        <v>-5</v>
      </c>
      <c r="I4390" s="13" t="str">
        <f t="shared" si="322"/>
        <v/>
      </c>
      <c r="J4390" s="13" t="str">
        <f t="shared" si="323"/>
        <v/>
      </c>
      <c r="K4390" s="13">
        <v>-5</v>
      </c>
      <c r="P4390" s="6"/>
    </row>
    <row r="4391" spans="1:16" hidden="1" x14ac:dyDescent="0.25">
      <c r="A4391" s="7">
        <v>40725</v>
      </c>
      <c r="B4391" s="8">
        <v>2300</v>
      </c>
      <c r="C4391" s="11">
        <v>49.25</v>
      </c>
      <c r="D4391" s="12">
        <v>49.25</v>
      </c>
      <c r="E4391" s="9">
        <f t="shared" si="319"/>
        <v>50.907916666666665</v>
      </c>
      <c r="F4391" s="9">
        <f t="shared" si="320"/>
        <v>49.137125000000005</v>
      </c>
      <c r="G4391" s="9">
        <f t="shared" si="321"/>
        <v>1.7707916666666605</v>
      </c>
      <c r="H4391" s="13">
        <v>-5</v>
      </c>
      <c r="I4391" s="13">
        <f t="shared" si="322"/>
        <v>6.7707916666666605</v>
      </c>
      <c r="J4391" s="13">
        <f t="shared" si="323"/>
        <v>1624.9899999999984</v>
      </c>
      <c r="K4391" s="13">
        <v>-5</v>
      </c>
      <c r="P4391" s="5"/>
    </row>
    <row r="4392" spans="1:16" hidden="1" x14ac:dyDescent="0.25">
      <c r="A4392" s="7">
        <v>40726</v>
      </c>
      <c r="B4392" s="8">
        <v>0</v>
      </c>
      <c r="C4392" s="11">
        <v>52.91</v>
      </c>
      <c r="D4392" s="12">
        <v>52.91</v>
      </c>
      <c r="E4392" s="9" t="str">
        <f t="shared" si="319"/>
        <v/>
      </c>
      <c r="F4392" s="9" t="str">
        <f t="shared" si="320"/>
        <v/>
      </c>
      <c r="G4392" s="9" t="str">
        <f t="shared" si="321"/>
        <v/>
      </c>
      <c r="H4392" s="13">
        <v>-5</v>
      </c>
      <c r="I4392" s="13" t="str">
        <f t="shared" si="322"/>
        <v/>
      </c>
      <c r="J4392" s="13" t="str">
        <f t="shared" si="323"/>
        <v/>
      </c>
      <c r="K4392" s="13">
        <v>-5</v>
      </c>
      <c r="P4392" s="6"/>
    </row>
    <row r="4393" spans="1:16" hidden="1" x14ac:dyDescent="0.25">
      <c r="A4393" s="7">
        <v>40726</v>
      </c>
      <c r="B4393" s="8">
        <v>100</v>
      </c>
      <c r="C4393" s="11">
        <v>47.38</v>
      </c>
      <c r="D4393" s="12">
        <v>47.378999999999998</v>
      </c>
      <c r="E4393" s="9" t="str">
        <f t="shared" si="319"/>
        <v/>
      </c>
      <c r="F4393" s="9" t="str">
        <f t="shared" si="320"/>
        <v/>
      </c>
      <c r="G4393" s="9" t="str">
        <f t="shared" si="321"/>
        <v/>
      </c>
      <c r="H4393" s="13">
        <v>-5</v>
      </c>
      <c r="I4393" s="13" t="str">
        <f t="shared" si="322"/>
        <v/>
      </c>
      <c r="J4393" s="13" t="str">
        <f t="shared" si="323"/>
        <v/>
      </c>
      <c r="K4393" s="13">
        <v>-5</v>
      </c>
      <c r="P4393" s="5"/>
    </row>
    <row r="4394" spans="1:16" hidden="1" x14ac:dyDescent="0.25">
      <c r="A4394" s="7">
        <v>40726</v>
      </c>
      <c r="B4394" s="8">
        <v>200</v>
      </c>
      <c r="C4394" s="11">
        <v>40.03</v>
      </c>
      <c r="D4394" s="12">
        <v>40.033000000000001</v>
      </c>
      <c r="E4394" s="9" t="str">
        <f t="shared" si="319"/>
        <v/>
      </c>
      <c r="F4394" s="9" t="str">
        <f t="shared" si="320"/>
        <v/>
      </c>
      <c r="G4394" s="9" t="str">
        <f t="shared" si="321"/>
        <v/>
      </c>
      <c r="H4394" s="13">
        <v>-5</v>
      </c>
      <c r="I4394" s="13" t="str">
        <f t="shared" si="322"/>
        <v/>
      </c>
      <c r="J4394" s="13" t="str">
        <f t="shared" si="323"/>
        <v/>
      </c>
      <c r="K4394" s="13">
        <v>-5</v>
      </c>
      <c r="P4394" s="6"/>
    </row>
    <row r="4395" spans="1:16" hidden="1" x14ac:dyDescent="0.25">
      <c r="A4395" s="7">
        <v>40726</v>
      </c>
      <c r="B4395" s="8">
        <v>300</v>
      </c>
      <c r="C4395" s="11">
        <v>27.14</v>
      </c>
      <c r="D4395" s="12">
        <v>26.84</v>
      </c>
      <c r="E4395" s="9" t="str">
        <f t="shared" si="319"/>
        <v/>
      </c>
      <c r="F4395" s="9" t="str">
        <f t="shared" si="320"/>
        <v/>
      </c>
      <c r="G4395" s="9" t="str">
        <f t="shared" si="321"/>
        <v/>
      </c>
      <c r="H4395" s="13">
        <v>-5</v>
      </c>
      <c r="I4395" s="13" t="str">
        <f t="shared" si="322"/>
        <v/>
      </c>
      <c r="J4395" s="13" t="str">
        <f t="shared" si="323"/>
        <v/>
      </c>
      <c r="K4395" s="13">
        <v>-5</v>
      </c>
      <c r="P4395" s="5"/>
    </row>
    <row r="4396" spans="1:16" hidden="1" x14ac:dyDescent="0.25">
      <c r="A4396" s="7">
        <v>40726</v>
      </c>
      <c r="B4396" s="8">
        <v>400</v>
      </c>
      <c r="C4396" s="11">
        <v>25.7</v>
      </c>
      <c r="D4396" s="12">
        <v>25.7</v>
      </c>
      <c r="E4396" s="9" t="str">
        <f t="shared" si="319"/>
        <v/>
      </c>
      <c r="F4396" s="9" t="str">
        <f t="shared" si="320"/>
        <v/>
      </c>
      <c r="G4396" s="9" t="str">
        <f t="shared" si="321"/>
        <v/>
      </c>
      <c r="H4396" s="13">
        <v>-5</v>
      </c>
      <c r="I4396" s="13" t="str">
        <f t="shared" si="322"/>
        <v/>
      </c>
      <c r="J4396" s="13" t="str">
        <f t="shared" si="323"/>
        <v/>
      </c>
      <c r="K4396" s="13">
        <v>-5</v>
      </c>
      <c r="P4396" s="6"/>
    </row>
    <row r="4397" spans="1:16" hidden="1" x14ac:dyDescent="0.25">
      <c r="A4397" s="7">
        <v>40726</v>
      </c>
      <c r="B4397" s="8">
        <v>500</v>
      </c>
      <c r="C4397" s="11">
        <v>23.69</v>
      </c>
      <c r="D4397" s="12">
        <v>23.69</v>
      </c>
      <c r="E4397" s="9" t="str">
        <f t="shared" si="319"/>
        <v/>
      </c>
      <c r="F4397" s="9" t="str">
        <f t="shared" si="320"/>
        <v/>
      </c>
      <c r="G4397" s="9" t="str">
        <f t="shared" si="321"/>
        <v/>
      </c>
      <c r="H4397" s="13">
        <v>-5</v>
      </c>
      <c r="I4397" s="13" t="str">
        <f t="shared" si="322"/>
        <v/>
      </c>
      <c r="J4397" s="13" t="str">
        <f t="shared" si="323"/>
        <v/>
      </c>
      <c r="K4397" s="13">
        <v>-5</v>
      </c>
      <c r="P4397" s="5"/>
    </row>
    <row r="4398" spans="1:16" hidden="1" x14ac:dyDescent="0.25">
      <c r="A4398" s="7">
        <v>40726</v>
      </c>
      <c r="B4398" s="8">
        <v>600</v>
      </c>
      <c r="C4398" s="11">
        <v>28.02</v>
      </c>
      <c r="D4398" s="12">
        <v>28.02</v>
      </c>
      <c r="E4398" s="9" t="str">
        <f t="shared" si="319"/>
        <v/>
      </c>
      <c r="F4398" s="9" t="str">
        <f t="shared" si="320"/>
        <v/>
      </c>
      <c r="G4398" s="9" t="str">
        <f t="shared" si="321"/>
        <v/>
      </c>
      <c r="H4398" s="13">
        <v>-5</v>
      </c>
      <c r="I4398" s="13" t="str">
        <f t="shared" si="322"/>
        <v/>
      </c>
      <c r="J4398" s="13" t="str">
        <f t="shared" si="323"/>
        <v/>
      </c>
      <c r="K4398" s="13">
        <v>-5</v>
      </c>
      <c r="P4398" s="6"/>
    </row>
    <row r="4399" spans="1:16" hidden="1" x14ac:dyDescent="0.25">
      <c r="A4399" s="7">
        <v>40726</v>
      </c>
      <c r="B4399" s="8">
        <v>700</v>
      </c>
      <c r="C4399" s="11">
        <v>44.73</v>
      </c>
      <c r="D4399" s="12">
        <v>40.603000000000002</v>
      </c>
      <c r="E4399" s="9" t="str">
        <f t="shared" si="319"/>
        <v/>
      </c>
      <c r="F4399" s="9" t="str">
        <f t="shared" si="320"/>
        <v/>
      </c>
      <c r="G4399" s="9" t="str">
        <f t="shared" si="321"/>
        <v/>
      </c>
      <c r="H4399" s="13">
        <v>-5</v>
      </c>
      <c r="I4399" s="13" t="str">
        <f t="shared" si="322"/>
        <v/>
      </c>
      <c r="J4399" s="13" t="str">
        <f t="shared" si="323"/>
        <v/>
      </c>
      <c r="K4399" s="13">
        <v>-5</v>
      </c>
      <c r="P4399" s="5"/>
    </row>
    <row r="4400" spans="1:16" hidden="1" x14ac:dyDescent="0.25">
      <c r="A4400" s="7">
        <v>40726</v>
      </c>
      <c r="B4400" s="8">
        <v>800</v>
      </c>
      <c r="C4400" s="11">
        <v>50.04</v>
      </c>
      <c r="D4400" s="12">
        <v>50.039000000000001</v>
      </c>
      <c r="E4400" s="9" t="str">
        <f t="shared" si="319"/>
        <v/>
      </c>
      <c r="F4400" s="9" t="str">
        <f t="shared" si="320"/>
        <v/>
      </c>
      <c r="G4400" s="9" t="str">
        <f t="shared" si="321"/>
        <v/>
      </c>
      <c r="H4400" s="13">
        <v>-5</v>
      </c>
      <c r="I4400" s="13" t="str">
        <f t="shared" si="322"/>
        <v/>
      </c>
      <c r="J4400" s="13" t="str">
        <f t="shared" si="323"/>
        <v/>
      </c>
      <c r="K4400" s="13">
        <v>-5</v>
      </c>
      <c r="P4400" s="6"/>
    </row>
    <row r="4401" spans="1:16" hidden="1" x14ac:dyDescent="0.25">
      <c r="A4401" s="7">
        <v>40726</v>
      </c>
      <c r="B4401" s="8">
        <v>900</v>
      </c>
      <c r="C4401" s="11">
        <v>56.07</v>
      </c>
      <c r="D4401" s="12">
        <v>56.066000000000003</v>
      </c>
      <c r="E4401" s="9" t="str">
        <f t="shared" ref="E4401:E4464" si="324">IF(A4401=A4402,"",AVERAGE(C4378:C4401))</f>
        <v/>
      </c>
      <c r="F4401" s="9" t="str">
        <f t="shared" ref="F4401:F4464" si="325">IF(A4401=A4402,"",AVERAGE(D4378:D4401))</f>
        <v/>
      </c>
      <c r="G4401" s="9" t="str">
        <f t="shared" ref="G4401:G4464" si="326">IF(A4401=A4402,"",E4401-F4401)</f>
        <v/>
      </c>
      <c r="H4401" s="13">
        <v>-5</v>
      </c>
      <c r="I4401" s="13" t="str">
        <f t="shared" si="322"/>
        <v/>
      </c>
      <c r="J4401" s="13" t="str">
        <f t="shared" si="323"/>
        <v/>
      </c>
      <c r="K4401" s="13">
        <v>-5</v>
      </c>
      <c r="P4401" s="5"/>
    </row>
    <row r="4402" spans="1:16" hidden="1" x14ac:dyDescent="0.25">
      <c r="A4402" s="7">
        <v>40726</v>
      </c>
      <c r="B4402" s="8">
        <v>1000</v>
      </c>
      <c r="C4402" s="11">
        <v>60.35</v>
      </c>
      <c r="D4402" s="12">
        <v>60.351999999999997</v>
      </c>
      <c r="E4402" s="9" t="str">
        <f t="shared" si="324"/>
        <v/>
      </c>
      <c r="F4402" s="9" t="str">
        <f t="shared" si="325"/>
        <v/>
      </c>
      <c r="G4402" s="9" t="str">
        <f t="shared" si="326"/>
        <v/>
      </c>
      <c r="H4402" s="13">
        <v>-5</v>
      </c>
      <c r="I4402" s="13" t="str">
        <f t="shared" si="322"/>
        <v/>
      </c>
      <c r="J4402" s="13" t="str">
        <f t="shared" si="323"/>
        <v/>
      </c>
      <c r="K4402" s="13">
        <v>-5</v>
      </c>
      <c r="P4402" s="6"/>
    </row>
    <row r="4403" spans="1:16" hidden="1" x14ac:dyDescent="0.25">
      <c r="A4403" s="7">
        <v>40726</v>
      </c>
      <c r="B4403" s="8">
        <v>1100</v>
      </c>
      <c r="C4403" s="11">
        <v>61.11</v>
      </c>
      <c r="D4403" s="12">
        <v>61.113999999999997</v>
      </c>
      <c r="E4403" s="9" t="str">
        <f t="shared" si="324"/>
        <v/>
      </c>
      <c r="F4403" s="9" t="str">
        <f t="shared" si="325"/>
        <v/>
      </c>
      <c r="G4403" s="9" t="str">
        <f t="shared" si="326"/>
        <v/>
      </c>
      <c r="H4403" s="13">
        <v>-5</v>
      </c>
      <c r="I4403" s="13" t="str">
        <f t="shared" si="322"/>
        <v/>
      </c>
      <c r="J4403" s="13" t="str">
        <f t="shared" si="323"/>
        <v/>
      </c>
      <c r="K4403" s="13">
        <v>-5</v>
      </c>
      <c r="P4403" s="5"/>
    </row>
    <row r="4404" spans="1:16" hidden="1" x14ac:dyDescent="0.25">
      <c r="A4404" s="7">
        <v>40726</v>
      </c>
      <c r="B4404" s="8">
        <v>1200</v>
      </c>
      <c r="C4404" s="11">
        <v>56.09</v>
      </c>
      <c r="D4404" s="12">
        <v>58.323999999999998</v>
      </c>
      <c r="E4404" s="9" t="str">
        <f t="shared" si="324"/>
        <v/>
      </c>
      <c r="F4404" s="9" t="str">
        <f t="shared" si="325"/>
        <v/>
      </c>
      <c r="G4404" s="9" t="str">
        <f t="shared" si="326"/>
        <v/>
      </c>
      <c r="H4404" s="13">
        <v>-5</v>
      </c>
      <c r="I4404" s="13" t="str">
        <f t="shared" si="322"/>
        <v/>
      </c>
      <c r="J4404" s="13" t="str">
        <f t="shared" si="323"/>
        <v/>
      </c>
      <c r="K4404" s="13">
        <v>-5</v>
      </c>
      <c r="P4404" s="6"/>
    </row>
    <row r="4405" spans="1:16" hidden="1" x14ac:dyDescent="0.25">
      <c r="A4405" s="7">
        <v>40726</v>
      </c>
      <c r="B4405" s="8">
        <v>1300</v>
      </c>
      <c r="C4405" s="11">
        <v>43.04</v>
      </c>
      <c r="D4405" s="12">
        <v>56.186999999999998</v>
      </c>
      <c r="E4405" s="9" t="str">
        <f t="shared" si="324"/>
        <v/>
      </c>
      <c r="F4405" s="9" t="str">
        <f t="shared" si="325"/>
        <v/>
      </c>
      <c r="G4405" s="9" t="str">
        <f t="shared" si="326"/>
        <v/>
      </c>
      <c r="H4405" s="13">
        <v>-5</v>
      </c>
      <c r="I4405" s="13" t="str">
        <f t="shared" si="322"/>
        <v/>
      </c>
      <c r="J4405" s="13" t="str">
        <f t="shared" si="323"/>
        <v/>
      </c>
      <c r="K4405" s="13">
        <v>-5</v>
      </c>
      <c r="P4405" s="5"/>
    </row>
    <row r="4406" spans="1:16" hidden="1" x14ac:dyDescent="0.25">
      <c r="A4406" s="7">
        <v>40726</v>
      </c>
      <c r="B4406" s="8">
        <v>1400</v>
      </c>
      <c r="C4406" s="11">
        <v>40.94</v>
      </c>
      <c r="D4406" s="12">
        <v>53.109000000000002</v>
      </c>
      <c r="E4406" s="9" t="str">
        <f t="shared" si="324"/>
        <v/>
      </c>
      <c r="F4406" s="9" t="str">
        <f t="shared" si="325"/>
        <v/>
      </c>
      <c r="G4406" s="9" t="str">
        <f t="shared" si="326"/>
        <v/>
      </c>
      <c r="H4406" s="13">
        <v>-5</v>
      </c>
      <c r="I4406" s="13" t="str">
        <f t="shared" si="322"/>
        <v/>
      </c>
      <c r="J4406" s="13" t="str">
        <f t="shared" si="323"/>
        <v/>
      </c>
      <c r="K4406" s="13">
        <v>-5</v>
      </c>
      <c r="P4406" s="6"/>
    </row>
    <row r="4407" spans="1:16" hidden="1" x14ac:dyDescent="0.25">
      <c r="A4407" s="7">
        <v>40726</v>
      </c>
      <c r="B4407" s="8">
        <v>1500</v>
      </c>
      <c r="C4407" s="11">
        <v>39.07</v>
      </c>
      <c r="D4407" s="12">
        <v>44</v>
      </c>
      <c r="E4407" s="9" t="str">
        <f t="shared" si="324"/>
        <v/>
      </c>
      <c r="F4407" s="9" t="str">
        <f t="shared" si="325"/>
        <v/>
      </c>
      <c r="G4407" s="9" t="str">
        <f t="shared" si="326"/>
        <v/>
      </c>
      <c r="H4407" s="13">
        <v>-5</v>
      </c>
      <c r="I4407" s="13" t="str">
        <f t="shared" si="322"/>
        <v/>
      </c>
      <c r="J4407" s="13" t="str">
        <f t="shared" si="323"/>
        <v/>
      </c>
      <c r="K4407" s="13">
        <v>-5</v>
      </c>
      <c r="P4407" s="5"/>
    </row>
    <row r="4408" spans="1:16" hidden="1" x14ac:dyDescent="0.25">
      <c r="A4408" s="7">
        <v>40726</v>
      </c>
      <c r="B4408" s="8">
        <v>1600</v>
      </c>
      <c r="C4408" s="11">
        <v>39.46</v>
      </c>
      <c r="D4408" s="12">
        <v>39.462000000000003</v>
      </c>
      <c r="E4408" s="9" t="str">
        <f t="shared" si="324"/>
        <v/>
      </c>
      <c r="F4408" s="9" t="str">
        <f t="shared" si="325"/>
        <v/>
      </c>
      <c r="G4408" s="9" t="str">
        <f t="shared" si="326"/>
        <v/>
      </c>
      <c r="H4408" s="13">
        <v>-5</v>
      </c>
      <c r="I4408" s="13" t="str">
        <f t="shared" si="322"/>
        <v/>
      </c>
      <c r="J4408" s="13" t="str">
        <f t="shared" si="323"/>
        <v/>
      </c>
      <c r="K4408" s="13">
        <v>-5</v>
      </c>
      <c r="P4408" s="6"/>
    </row>
    <row r="4409" spans="1:16" hidden="1" x14ac:dyDescent="0.25">
      <c r="A4409" s="7">
        <v>40726</v>
      </c>
      <c r="B4409" s="8">
        <v>1700</v>
      </c>
      <c r="C4409" s="11">
        <v>42.05</v>
      </c>
      <c r="D4409" s="12">
        <v>42.052999999999997</v>
      </c>
      <c r="E4409" s="9" t="str">
        <f t="shared" si="324"/>
        <v/>
      </c>
      <c r="F4409" s="9" t="str">
        <f t="shared" si="325"/>
        <v/>
      </c>
      <c r="G4409" s="9" t="str">
        <f t="shared" si="326"/>
        <v/>
      </c>
      <c r="H4409" s="13">
        <v>-5</v>
      </c>
      <c r="I4409" s="13" t="str">
        <f t="shared" ref="I4409:I4472" si="327">IF(A4409=A4410,"",MAX(G4409-H4409,0))</f>
        <v/>
      </c>
      <c r="J4409" s="13" t="str">
        <f t="shared" ref="J4409:J4472" si="328">IF(A4409=A4410,"",I4409*10*24)</f>
        <v/>
      </c>
      <c r="K4409" s="13">
        <v>-5</v>
      </c>
      <c r="P4409" s="5"/>
    </row>
    <row r="4410" spans="1:16" hidden="1" x14ac:dyDescent="0.25">
      <c r="A4410" s="7">
        <v>40726</v>
      </c>
      <c r="B4410" s="8">
        <v>1800</v>
      </c>
      <c r="C4410" s="11">
        <v>46.99</v>
      </c>
      <c r="D4410" s="12">
        <v>46.988999999999997</v>
      </c>
      <c r="E4410" s="9" t="str">
        <f t="shared" si="324"/>
        <v/>
      </c>
      <c r="F4410" s="9" t="str">
        <f t="shared" si="325"/>
        <v/>
      </c>
      <c r="G4410" s="9" t="str">
        <f t="shared" si="326"/>
        <v/>
      </c>
      <c r="H4410" s="13">
        <v>-5</v>
      </c>
      <c r="I4410" s="13" t="str">
        <f t="shared" si="327"/>
        <v/>
      </c>
      <c r="J4410" s="13" t="str">
        <f t="shared" si="328"/>
        <v/>
      </c>
      <c r="K4410" s="13">
        <v>-5</v>
      </c>
      <c r="P4410" s="6"/>
    </row>
    <row r="4411" spans="1:16" hidden="1" x14ac:dyDescent="0.25">
      <c r="A4411" s="7">
        <v>40726</v>
      </c>
      <c r="B4411" s="8">
        <v>1900</v>
      </c>
      <c r="C4411" s="11">
        <v>45.08</v>
      </c>
      <c r="D4411" s="12">
        <v>45.078000000000003</v>
      </c>
      <c r="E4411" s="9" t="str">
        <f t="shared" si="324"/>
        <v/>
      </c>
      <c r="F4411" s="9" t="str">
        <f t="shared" si="325"/>
        <v/>
      </c>
      <c r="G4411" s="9" t="str">
        <f t="shared" si="326"/>
        <v/>
      </c>
      <c r="H4411" s="13">
        <v>-5</v>
      </c>
      <c r="I4411" s="13" t="str">
        <f t="shared" si="327"/>
        <v/>
      </c>
      <c r="J4411" s="13" t="str">
        <f t="shared" si="328"/>
        <v/>
      </c>
      <c r="K4411" s="13">
        <v>-5</v>
      </c>
      <c r="P4411" s="5"/>
    </row>
    <row r="4412" spans="1:16" hidden="1" x14ac:dyDescent="0.25">
      <c r="A4412" s="7">
        <v>40726</v>
      </c>
      <c r="B4412" s="8">
        <v>2000</v>
      </c>
      <c r="C4412" s="11">
        <v>42.55</v>
      </c>
      <c r="D4412" s="12">
        <v>42.548000000000002</v>
      </c>
      <c r="E4412" s="9" t="str">
        <f t="shared" si="324"/>
        <v/>
      </c>
      <c r="F4412" s="9" t="str">
        <f t="shared" si="325"/>
        <v/>
      </c>
      <c r="G4412" s="9" t="str">
        <f t="shared" si="326"/>
        <v/>
      </c>
      <c r="H4412" s="13">
        <v>-5</v>
      </c>
      <c r="I4412" s="13" t="str">
        <f t="shared" si="327"/>
        <v/>
      </c>
      <c r="J4412" s="13" t="str">
        <f t="shared" si="328"/>
        <v/>
      </c>
      <c r="K4412" s="13">
        <v>-5</v>
      </c>
      <c r="P4412" s="6"/>
    </row>
    <row r="4413" spans="1:16" hidden="1" x14ac:dyDescent="0.25">
      <c r="A4413" s="7">
        <v>40726</v>
      </c>
      <c r="B4413" s="8">
        <v>2100</v>
      </c>
      <c r="C4413" s="11">
        <v>40.69</v>
      </c>
      <c r="D4413" s="12">
        <v>40.69</v>
      </c>
      <c r="E4413" s="9" t="str">
        <f t="shared" si="324"/>
        <v/>
      </c>
      <c r="F4413" s="9" t="str">
        <f t="shared" si="325"/>
        <v/>
      </c>
      <c r="G4413" s="9" t="str">
        <f t="shared" si="326"/>
        <v/>
      </c>
      <c r="H4413" s="13">
        <v>-5</v>
      </c>
      <c r="I4413" s="13" t="str">
        <f t="shared" si="327"/>
        <v/>
      </c>
      <c r="J4413" s="13" t="str">
        <f t="shared" si="328"/>
        <v/>
      </c>
      <c r="K4413" s="13">
        <v>-5</v>
      </c>
      <c r="P4413" s="5"/>
    </row>
    <row r="4414" spans="1:16" hidden="1" x14ac:dyDescent="0.25">
      <c r="A4414" s="7">
        <v>40726</v>
      </c>
      <c r="B4414" s="8">
        <v>2200</v>
      </c>
      <c r="C4414" s="11">
        <v>46.95</v>
      </c>
      <c r="D4414" s="12">
        <v>53.192</v>
      </c>
      <c r="E4414" s="9" t="str">
        <f t="shared" si="324"/>
        <v/>
      </c>
      <c r="F4414" s="9" t="str">
        <f t="shared" si="325"/>
        <v/>
      </c>
      <c r="G4414" s="9" t="str">
        <f t="shared" si="326"/>
        <v/>
      </c>
      <c r="H4414" s="13">
        <v>-5</v>
      </c>
      <c r="I4414" s="13" t="str">
        <f t="shared" si="327"/>
        <v/>
      </c>
      <c r="J4414" s="13" t="str">
        <f t="shared" si="328"/>
        <v/>
      </c>
      <c r="K4414" s="13">
        <v>-5</v>
      </c>
      <c r="P4414" s="6"/>
    </row>
    <row r="4415" spans="1:16" hidden="1" x14ac:dyDescent="0.25">
      <c r="A4415" s="7">
        <v>40726</v>
      </c>
      <c r="B4415" s="8">
        <v>2300</v>
      </c>
      <c r="C4415" s="11">
        <v>32.97</v>
      </c>
      <c r="D4415" s="12">
        <v>53.195999999999998</v>
      </c>
      <c r="E4415" s="9">
        <f t="shared" si="324"/>
        <v>43.04375000000001</v>
      </c>
      <c r="F4415" s="9">
        <f t="shared" si="325"/>
        <v>45.315583333333329</v>
      </c>
      <c r="G4415" s="9">
        <f t="shared" si="326"/>
        <v>-2.2718333333333192</v>
      </c>
      <c r="H4415" s="13">
        <v>-5</v>
      </c>
      <c r="I4415" s="13">
        <f t="shared" si="327"/>
        <v>2.7281666666666808</v>
      </c>
      <c r="J4415" s="13">
        <f t="shared" si="328"/>
        <v>654.7600000000034</v>
      </c>
      <c r="K4415" s="13">
        <v>-5</v>
      </c>
      <c r="P4415" s="5"/>
    </row>
    <row r="4416" spans="1:16" hidden="1" x14ac:dyDescent="0.25">
      <c r="A4416" s="7">
        <v>40727</v>
      </c>
      <c r="B4416" s="8">
        <v>0</v>
      </c>
      <c r="C4416" s="11">
        <v>34.369999999999997</v>
      </c>
      <c r="D4416" s="12">
        <v>34.372</v>
      </c>
      <c r="E4416" s="9" t="str">
        <f t="shared" si="324"/>
        <v/>
      </c>
      <c r="F4416" s="9" t="str">
        <f t="shared" si="325"/>
        <v/>
      </c>
      <c r="G4416" s="9" t="str">
        <f t="shared" si="326"/>
        <v/>
      </c>
      <c r="H4416" s="13">
        <v>-5</v>
      </c>
      <c r="I4416" s="13" t="str">
        <f t="shared" si="327"/>
        <v/>
      </c>
      <c r="J4416" s="13" t="str">
        <f t="shared" si="328"/>
        <v/>
      </c>
      <c r="K4416" s="13">
        <v>-5</v>
      </c>
      <c r="P4416" s="6"/>
    </row>
    <row r="4417" spans="1:16" hidden="1" x14ac:dyDescent="0.25">
      <c r="A4417" s="7">
        <v>40727</v>
      </c>
      <c r="B4417" s="8">
        <v>100</v>
      </c>
      <c r="C4417" s="11">
        <v>21.34</v>
      </c>
      <c r="D4417" s="12">
        <v>21.338000000000001</v>
      </c>
      <c r="E4417" s="9" t="str">
        <f t="shared" si="324"/>
        <v/>
      </c>
      <c r="F4417" s="9" t="str">
        <f t="shared" si="325"/>
        <v/>
      </c>
      <c r="G4417" s="9" t="str">
        <f t="shared" si="326"/>
        <v/>
      </c>
      <c r="H4417" s="13">
        <v>-5</v>
      </c>
      <c r="I4417" s="13" t="str">
        <f t="shared" si="327"/>
        <v/>
      </c>
      <c r="J4417" s="13" t="str">
        <f t="shared" si="328"/>
        <v/>
      </c>
      <c r="K4417" s="13">
        <v>-5</v>
      </c>
      <c r="P4417" s="5"/>
    </row>
    <row r="4418" spans="1:16" hidden="1" x14ac:dyDescent="0.25">
      <c r="A4418" s="7">
        <v>40727</v>
      </c>
      <c r="B4418" s="8">
        <v>200</v>
      </c>
      <c r="C4418" s="11">
        <v>10.69</v>
      </c>
      <c r="D4418" s="12">
        <v>10.688000000000001</v>
      </c>
      <c r="E4418" s="9" t="str">
        <f t="shared" si="324"/>
        <v/>
      </c>
      <c r="F4418" s="9" t="str">
        <f t="shared" si="325"/>
        <v/>
      </c>
      <c r="G4418" s="9" t="str">
        <f t="shared" si="326"/>
        <v/>
      </c>
      <c r="H4418" s="13">
        <v>-5</v>
      </c>
      <c r="I4418" s="13" t="str">
        <f t="shared" si="327"/>
        <v/>
      </c>
      <c r="J4418" s="13" t="str">
        <f t="shared" si="328"/>
        <v/>
      </c>
      <c r="K4418" s="13">
        <v>-5</v>
      </c>
      <c r="P4418" s="6"/>
    </row>
    <row r="4419" spans="1:16" hidden="1" x14ac:dyDescent="0.25">
      <c r="A4419" s="7">
        <v>40727</v>
      </c>
      <c r="B4419" s="8">
        <v>300</v>
      </c>
      <c r="C4419" s="11">
        <v>10.11</v>
      </c>
      <c r="D4419" s="12">
        <v>10.105</v>
      </c>
      <c r="E4419" s="9" t="str">
        <f t="shared" si="324"/>
        <v/>
      </c>
      <c r="F4419" s="9" t="str">
        <f t="shared" si="325"/>
        <v/>
      </c>
      <c r="G4419" s="9" t="str">
        <f t="shared" si="326"/>
        <v/>
      </c>
      <c r="H4419" s="13">
        <v>-5</v>
      </c>
      <c r="I4419" s="13" t="str">
        <f t="shared" si="327"/>
        <v/>
      </c>
      <c r="J4419" s="13" t="str">
        <f t="shared" si="328"/>
        <v/>
      </c>
      <c r="K4419" s="13">
        <v>-5</v>
      </c>
      <c r="P4419" s="5"/>
    </row>
    <row r="4420" spans="1:16" hidden="1" x14ac:dyDescent="0.25">
      <c r="A4420" s="7">
        <v>40727</v>
      </c>
      <c r="B4420" s="8">
        <v>400</v>
      </c>
      <c r="C4420" s="11">
        <v>9.91</v>
      </c>
      <c r="D4420" s="12">
        <v>9.907</v>
      </c>
      <c r="E4420" s="9" t="str">
        <f t="shared" si="324"/>
        <v/>
      </c>
      <c r="F4420" s="9" t="str">
        <f t="shared" si="325"/>
        <v/>
      </c>
      <c r="G4420" s="9" t="str">
        <f t="shared" si="326"/>
        <v/>
      </c>
      <c r="H4420" s="13">
        <v>-5</v>
      </c>
      <c r="I4420" s="13" t="str">
        <f t="shared" si="327"/>
        <v/>
      </c>
      <c r="J4420" s="13" t="str">
        <f t="shared" si="328"/>
        <v/>
      </c>
      <c r="K4420" s="13">
        <v>-5</v>
      </c>
      <c r="P4420" s="6"/>
    </row>
    <row r="4421" spans="1:16" hidden="1" x14ac:dyDescent="0.25">
      <c r="A4421" s="7">
        <v>40727</v>
      </c>
      <c r="B4421" s="8">
        <v>500</v>
      </c>
      <c r="C4421" s="11">
        <v>5.03</v>
      </c>
      <c r="D4421" s="12">
        <v>5.0279999999999996</v>
      </c>
      <c r="E4421" s="9" t="str">
        <f t="shared" si="324"/>
        <v/>
      </c>
      <c r="F4421" s="9" t="str">
        <f t="shared" si="325"/>
        <v/>
      </c>
      <c r="G4421" s="9" t="str">
        <f t="shared" si="326"/>
        <v/>
      </c>
      <c r="H4421" s="13">
        <v>-5</v>
      </c>
      <c r="I4421" s="13" t="str">
        <f t="shared" si="327"/>
        <v/>
      </c>
      <c r="J4421" s="13" t="str">
        <f t="shared" si="328"/>
        <v/>
      </c>
      <c r="K4421" s="13">
        <v>-5</v>
      </c>
      <c r="P4421" s="5"/>
    </row>
    <row r="4422" spans="1:16" hidden="1" x14ac:dyDescent="0.25">
      <c r="A4422" s="7">
        <v>40727</v>
      </c>
      <c r="B4422" s="8">
        <v>600</v>
      </c>
      <c r="C4422" s="11">
        <v>9.9</v>
      </c>
      <c r="D4422" s="12">
        <v>9.9039999999999999</v>
      </c>
      <c r="E4422" s="9" t="str">
        <f t="shared" si="324"/>
        <v/>
      </c>
      <c r="F4422" s="9" t="str">
        <f t="shared" si="325"/>
        <v/>
      </c>
      <c r="G4422" s="9" t="str">
        <f t="shared" si="326"/>
        <v/>
      </c>
      <c r="H4422" s="13">
        <v>-5</v>
      </c>
      <c r="I4422" s="13" t="str">
        <f t="shared" si="327"/>
        <v/>
      </c>
      <c r="J4422" s="13" t="str">
        <f t="shared" si="328"/>
        <v/>
      </c>
      <c r="K4422" s="13">
        <v>-5</v>
      </c>
      <c r="P4422" s="6"/>
    </row>
    <row r="4423" spans="1:16" hidden="1" x14ac:dyDescent="0.25">
      <c r="A4423" s="7">
        <v>40727</v>
      </c>
      <c r="B4423" s="8">
        <v>700</v>
      </c>
      <c r="C4423" s="11">
        <v>10.27</v>
      </c>
      <c r="D4423" s="12">
        <v>10.269</v>
      </c>
      <c r="E4423" s="9" t="str">
        <f t="shared" si="324"/>
        <v/>
      </c>
      <c r="F4423" s="9" t="str">
        <f t="shared" si="325"/>
        <v/>
      </c>
      <c r="G4423" s="9" t="str">
        <f t="shared" si="326"/>
        <v/>
      </c>
      <c r="H4423" s="13">
        <v>-5</v>
      </c>
      <c r="I4423" s="13" t="str">
        <f t="shared" si="327"/>
        <v/>
      </c>
      <c r="J4423" s="13" t="str">
        <f t="shared" si="328"/>
        <v/>
      </c>
      <c r="K4423" s="13">
        <v>-5</v>
      </c>
      <c r="P4423" s="5"/>
    </row>
    <row r="4424" spans="1:16" hidden="1" x14ac:dyDescent="0.25">
      <c r="A4424" s="7">
        <v>40727</v>
      </c>
      <c r="B4424" s="8">
        <v>800</v>
      </c>
      <c r="C4424" s="11">
        <v>17.059999999999999</v>
      </c>
      <c r="D4424" s="12">
        <v>17.061</v>
      </c>
      <c r="E4424" s="9" t="str">
        <f t="shared" si="324"/>
        <v/>
      </c>
      <c r="F4424" s="9" t="str">
        <f t="shared" si="325"/>
        <v/>
      </c>
      <c r="G4424" s="9" t="str">
        <f t="shared" si="326"/>
        <v/>
      </c>
      <c r="H4424" s="13">
        <v>-5</v>
      </c>
      <c r="I4424" s="13" t="str">
        <f t="shared" si="327"/>
        <v/>
      </c>
      <c r="J4424" s="13" t="str">
        <f t="shared" si="328"/>
        <v/>
      </c>
      <c r="K4424" s="13">
        <v>-5</v>
      </c>
      <c r="P4424" s="6"/>
    </row>
    <row r="4425" spans="1:16" hidden="1" x14ac:dyDescent="0.25">
      <c r="A4425" s="7">
        <v>40727</v>
      </c>
      <c r="B4425" s="8">
        <v>900</v>
      </c>
      <c r="C4425" s="11">
        <v>28.04</v>
      </c>
      <c r="D4425" s="12">
        <v>28.04</v>
      </c>
      <c r="E4425" s="9" t="str">
        <f t="shared" si="324"/>
        <v/>
      </c>
      <c r="F4425" s="9" t="str">
        <f t="shared" si="325"/>
        <v/>
      </c>
      <c r="G4425" s="9" t="str">
        <f t="shared" si="326"/>
        <v/>
      </c>
      <c r="H4425" s="13">
        <v>-5</v>
      </c>
      <c r="I4425" s="13" t="str">
        <f t="shared" si="327"/>
        <v/>
      </c>
      <c r="J4425" s="13" t="str">
        <f t="shared" si="328"/>
        <v/>
      </c>
      <c r="K4425" s="13">
        <v>-5</v>
      </c>
      <c r="P4425" s="5"/>
    </row>
    <row r="4426" spans="1:16" hidden="1" x14ac:dyDescent="0.25">
      <c r="A4426" s="7">
        <v>40727</v>
      </c>
      <c r="B4426" s="8">
        <v>1000</v>
      </c>
      <c r="C4426" s="11">
        <v>40.049999999999997</v>
      </c>
      <c r="D4426" s="12">
        <v>40.045000000000002</v>
      </c>
      <c r="E4426" s="9" t="str">
        <f t="shared" si="324"/>
        <v/>
      </c>
      <c r="F4426" s="9" t="str">
        <f t="shared" si="325"/>
        <v/>
      </c>
      <c r="G4426" s="9" t="str">
        <f t="shared" si="326"/>
        <v/>
      </c>
      <c r="H4426" s="13">
        <v>-5</v>
      </c>
      <c r="I4426" s="13" t="str">
        <f t="shared" si="327"/>
        <v/>
      </c>
      <c r="J4426" s="13" t="str">
        <f t="shared" si="328"/>
        <v/>
      </c>
      <c r="K4426" s="13">
        <v>-5</v>
      </c>
      <c r="P4426" s="6"/>
    </row>
    <row r="4427" spans="1:16" hidden="1" x14ac:dyDescent="0.25">
      <c r="A4427" s="7">
        <v>40727</v>
      </c>
      <c r="B4427" s="8">
        <v>1100</v>
      </c>
      <c r="C4427" s="11">
        <v>43.06</v>
      </c>
      <c r="D4427" s="12">
        <v>43.06</v>
      </c>
      <c r="E4427" s="9" t="str">
        <f t="shared" si="324"/>
        <v/>
      </c>
      <c r="F4427" s="9" t="str">
        <f t="shared" si="325"/>
        <v/>
      </c>
      <c r="G4427" s="9" t="str">
        <f t="shared" si="326"/>
        <v/>
      </c>
      <c r="H4427" s="13">
        <v>-5</v>
      </c>
      <c r="I4427" s="13" t="str">
        <f t="shared" si="327"/>
        <v/>
      </c>
      <c r="J4427" s="13" t="str">
        <f t="shared" si="328"/>
        <v/>
      </c>
      <c r="K4427" s="13">
        <v>-5</v>
      </c>
      <c r="P4427" s="5"/>
    </row>
    <row r="4428" spans="1:16" hidden="1" x14ac:dyDescent="0.25">
      <c r="A4428" s="7">
        <v>40727</v>
      </c>
      <c r="B4428" s="8">
        <v>1200</v>
      </c>
      <c r="C4428" s="11">
        <v>43</v>
      </c>
      <c r="D4428" s="12">
        <v>43</v>
      </c>
      <c r="E4428" s="9" t="str">
        <f t="shared" si="324"/>
        <v/>
      </c>
      <c r="F4428" s="9" t="str">
        <f t="shared" si="325"/>
        <v/>
      </c>
      <c r="G4428" s="9" t="str">
        <f t="shared" si="326"/>
        <v/>
      </c>
      <c r="H4428" s="13">
        <v>-5</v>
      </c>
      <c r="I4428" s="13" t="str">
        <f t="shared" si="327"/>
        <v/>
      </c>
      <c r="J4428" s="13" t="str">
        <f t="shared" si="328"/>
        <v/>
      </c>
      <c r="K4428" s="13">
        <v>-5</v>
      </c>
      <c r="P4428" s="6"/>
    </row>
    <row r="4429" spans="1:16" hidden="1" x14ac:dyDescent="0.25">
      <c r="A4429" s="7">
        <v>40727</v>
      </c>
      <c r="B4429" s="8">
        <v>1300</v>
      </c>
      <c r="C4429" s="11">
        <v>37.1</v>
      </c>
      <c r="D4429" s="12">
        <v>37.1</v>
      </c>
      <c r="E4429" s="9" t="str">
        <f t="shared" si="324"/>
        <v/>
      </c>
      <c r="F4429" s="9" t="str">
        <f t="shared" si="325"/>
        <v/>
      </c>
      <c r="G4429" s="9" t="str">
        <f t="shared" si="326"/>
        <v/>
      </c>
      <c r="H4429" s="13">
        <v>-5</v>
      </c>
      <c r="I4429" s="13" t="str">
        <f t="shared" si="327"/>
        <v/>
      </c>
      <c r="J4429" s="13" t="str">
        <f t="shared" si="328"/>
        <v/>
      </c>
      <c r="K4429" s="13">
        <v>-5</v>
      </c>
      <c r="P4429" s="5"/>
    </row>
    <row r="4430" spans="1:16" hidden="1" x14ac:dyDescent="0.25">
      <c r="A4430" s="7">
        <v>40727</v>
      </c>
      <c r="B4430" s="8">
        <v>1400</v>
      </c>
      <c r="C4430" s="11">
        <v>32.44</v>
      </c>
      <c r="D4430" s="12">
        <v>32.44</v>
      </c>
      <c r="E4430" s="9" t="str">
        <f t="shared" si="324"/>
        <v/>
      </c>
      <c r="F4430" s="9" t="str">
        <f t="shared" si="325"/>
        <v/>
      </c>
      <c r="G4430" s="9" t="str">
        <f t="shared" si="326"/>
        <v/>
      </c>
      <c r="H4430" s="13">
        <v>-5</v>
      </c>
      <c r="I4430" s="13" t="str">
        <f t="shared" si="327"/>
        <v/>
      </c>
      <c r="J4430" s="13" t="str">
        <f t="shared" si="328"/>
        <v/>
      </c>
      <c r="K4430" s="13">
        <v>-5</v>
      </c>
      <c r="P4430" s="6"/>
    </row>
    <row r="4431" spans="1:16" hidden="1" x14ac:dyDescent="0.25">
      <c r="A4431" s="7">
        <v>40727</v>
      </c>
      <c r="B4431" s="8">
        <v>1500</v>
      </c>
      <c r="C4431" s="11">
        <v>29.07</v>
      </c>
      <c r="D4431" s="12">
        <v>29.073</v>
      </c>
      <c r="E4431" s="9" t="str">
        <f t="shared" si="324"/>
        <v/>
      </c>
      <c r="F4431" s="9" t="str">
        <f t="shared" si="325"/>
        <v/>
      </c>
      <c r="G4431" s="9" t="str">
        <f t="shared" si="326"/>
        <v/>
      </c>
      <c r="H4431" s="13">
        <v>-5</v>
      </c>
      <c r="I4431" s="13" t="str">
        <f t="shared" si="327"/>
        <v/>
      </c>
      <c r="J4431" s="13" t="str">
        <f t="shared" si="328"/>
        <v/>
      </c>
      <c r="K4431" s="13">
        <v>-5</v>
      </c>
      <c r="P4431" s="5"/>
    </row>
    <row r="4432" spans="1:16" hidden="1" x14ac:dyDescent="0.25">
      <c r="A4432" s="7">
        <v>40727</v>
      </c>
      <c r="B4432" s="8">
        <v>1600</v>
      </c>
      <c r="C4432" s="11">
        <v>29.99</v>
      </c>
      <c r="D4432" s="12">
        <v>27.795000000000002</v>
      </c>
      <c r="E4432" s="9" t="str">
        <f t="shared" si="324"/>
        <v/>
      </c>
      <c r="F4432" s="9" t="str">
        <f t="shared" si="325"/>
        <v/>
      </c>
      <c r="G4432" s="9" t="str">
        <f t="shared" si="326"/>
        <v/>
      </c>
      <c r="H4432" s="13">
        <v>-5</v>
      </c>
      <c r="I4432" s="13" t="str">
        <f t="shared" si="327"/>
        <v/>
      </c>
      <c r="J4432" s="13" t="str">
        <f t="shared" si="328"/>
        <v/>
      </c>
      <c r="K4432" s="13">
        <v>-5</v>
      </c>
      <c r="P4432" s="6"/>
    </row>
    <row r="4433" spans="1:16" hidden="1" x14ac:dyDescent="0.25">
      <c r="A4433" s="7">
        <v>40727</v>
      </c>
      <c r="B4433" s="8">
        <v>1700</v>
      </c>
      <c r="C4433" s="11">
        <v>40</v>
      </c>
      <c r="D4433" s="12">
        <v>25.99</v>
      </c>
      <c r="E4433" s="9" t="str">
        <f t="shared" si="324"/>
        <v/>
      </c>
      <c r="F4433" s="9" t="str">
        <f t="shared" si="325"/>
        <v/>
      </c>
      <c r="G4433" s="9" t="str">
        <f t="shared" si="326"/>
        <v/>
      </c>
      <c r="H4433" s="13">
        <v>-5</v>
      </c>
      <c r="I4433" s="13" t="str">
        <f t="shared" si="327"/>
        <v/>
      </c>
      <c r="J4433" s="13" t="str">
        <f t="shared" si="328"/>
        <v/>
      </c>
      <c r="K4433" s="13">
        <v>-5</v>
      </c>
      <c r="P4433" s="5"/>
    </row>
    <row r="4434" spans="1:16" hidden="1" x14ac:dyDescent="0.25">
      <c r="A4434" s="7">
        <v>40727</v>
      </c>
      <c r="B4434" s="8">
        <v>1800</v>
      </c>
      <c r="C4434" s="11">
        <v>43</v>
      </c>
      <c r="D4434" s="12">
        <v>34.862000000000002</v>
      </c>
      <c r="E4434" s="9" t="str">
        <f t="shared" si="324"/>
        <v/>
      </c>
      <c r="F4434" s="9" t="str">
        <f t="shared" si="325"/>
        <v/>
      </c>
      <c r="G4434" s="9" t="str">
        <f t="shared" si="326"/>
        <v/>
      </c>
      <c r="H4434" s="13">
        <v>-5</v>
      </c>
      <c r="I4434" s="13" t="str">
        <f t="shared" si="327"/>
        <v/>
      </c>
      <c r="J4434" s="13" t="str">
        <f t="shared" si="328"/>
        <v/>
      </c>
      <c r="K4434" s="13">
        <v>-5</v>
      </c>
      <c r="P4434" s="6"/>
    </row>
    <row r="4435" spans="1:16" hidden="1" x14ac:dyDescent="0.25">
      <c r="A4435" s="7">
        <v>40727</v>
      </c>
      <c r="B4435" s="8">
        <v>1900</v>
      </c>
      <c r="C4435" s="11">
        <v>44.28</v>
      </c>
      <c r="D4435" s="12">
        <v>44.277999999999999</v>
      </c>
      <c r="E4435" s="9" t="str">
        <f t="shared" si="324"/>
        <v/>
      </c>
      <c r="F4435" s="9" t="str">
        <f t="shared" si="325"/>
        <v/>
      </c>
      <c r="G4435" s="9" t="str">
        <f t="shared" si="326"/>
        <v/>
      </c>
      <c r="H4435" s="13">
        <v>-5</v>
      </c>
      <c r="I4435" s="13" t="str">
        <f t="shared" si="327"/>
        <v/>
      </c>
      <c r="J4435" s="13" t="str">
        <f t="shared" si="328"/>
        <v/>
      </c>
      <c r="K4435" s="13">
        <v>-5</v>
      </c>
      <c r="P4435" s="5"/>
    </row>
    <row r="4436" spans="1:16" hidden="1" x14ac:dyDescent="0.25">
      <c r="A4436" s="7">
        <v>40727</v>
      </c>
      <c r="B4436" s="8">
        <v>2000</v>
      </c>
      <c r="C4436" s="11">
        <v>44.52</v>
      </c>
      <c r="D4436" s="12">
        <v>44.521999999999998</v>
      </c>
      <c r="E4436" s="9" t="str">
        <f t="shared" si="324"/>
        <v/>
      </c>
      <c r="F4436" s="9" t="str">
        <f t="shared" si="325"/>
        <v/>
      </c>
      <c r="G4436" s="9" t="str">
        <f t="shared" si="326"/>
        <v/>
      </c>
      <c r="H4436" s="13">
        <v>-5</v>
      </c>
      <c r="I4436" s="13" t="str">
        <f t="shared" si="327"/>
        <v/>
      </c>
      <c r="J4436" s="13" t="str">
        <f t="shared" si="328"/>
        <v/>
      </c>
      <c r="K4436" s="13">
        <v>-5</v>
      </c>
      <c r="P4436" s="6"/>
    </row>
    <row r="4437" spans="1:16" hidden="1" x14ac:dyDescent="0.25">
      <c r="A4437" s="7">
        <v>40727</v>
      </c>
      <c r="B4437" s="8">
        <v>2100</v>
      </c>
      <c r="C4437" s="11">
        <v>43.08</v>
      </c>
      <c r="D4437" s="12">
        <v>43.079000000000001</v>
      </c>
      <c r="E4437" s="9" t="str">
        <f t="shared" si="324"/>
        <v/>
      </c>
      <c r="F4437" s="9" t="str">
        <f t="shared" si="325"/>
        <v/>
      </c>
      <c r="G4437" s="9" t="str">
        <f t="shared" si="326"/>
        <v/>
      </c>
      <c r="H4437" s="13">
        <v>-5</v>
      </c>
      <c r="I4437" s="13" t="str">
        <f t="shared" si="327"/>
        <v/>
      </c>
      <c r="J4437" s="13" t="str">
        <f t="shared" si="328"/>
        <v/>
      </c>
      <c r="K4437" s="13">
        <v>-5</v>
      </c>
      <c r="P4437" s="5"/>
    </row>
    <row r="4438" spans="1:16" hidden="1" x14ac:dyDescent="0.25">
      <c r="A4438" s="7">
        <v>40727</v>
      </c>
      <c r="B4438" s="8">
        <v>2200</v>
      </c>
      <c r="C4438" s="11">
        <v>54.45</v>
      </c>
      <c r="D4438" s="12">
        <v>54.453000000000003</v>
      </c>
      <c r="E4438" s="9" t="str">
        <f t="shared" si="324"/>
        <v/>
      </c>
      <c r="F4438" s="9" t="str">
        <f t="shared" si="325"/>
        <v/>
      </c>
      <c r="G4438" s="9" t="str">
        <f t="shared" si="326"/>
        <v/>
      </c>
      <c r="H4438" s="13">
        <v>-5</v>
      </c>
      <c r="I4438" s="13" t="str">
        <f t="shared" si="327"/>
        <v/>
      </c>
      <c r="J4438" s="13" t="str">
        <f t="shared" si="328"/>
        <v/>
      </c>
      <c r="K4438" s="13">
        <v>-5</v>
      </c>
      <c r="P4438" s="6"/>
    </row>
    <row r="4439" spans="1:16" hidden="1" x14ac:dyDescent="0.25">
      <c r="A4439" s="7">
        <v>40727</v>
      </c>
      <c r="B4439" s="8">
        <v>2300</v>
      </c>
      <c r="C4439" s="11">
        <v>45.07</v>
      </c>
      <c r="D4439" s="12">
        <v>45.067</v>
      </c>
      <c r="E4439" s="9">
        <f t="shared" si="324"/>
        <v>30.242916666666673</v>
      </c>
      <c r="F4439" s="9">
        <f t="shared" si="325"/>
        <v>29.228166666666667</v>
      </c>
      <c r="G4439" s="9">
        <f t="shared" si="326"/>
        <v>1.0147500000000065</v>
      </c>
      <c r="H4439" s="13">
        <v>-5</v>
      </c>
      <c r="I4439" s="13">
        <f t="shared" si="327"/>
        <v>6.0147500000000065</v>
      </c>
      <c r="J4439" s="13">
        <f t="shared" si="328"/>
        <v>1443.5400000000016</v>
      </c>
      <c r="K4439" s="13">
        <v>-5</v>
      </c>
      <c r="P4439" s="5"/>
    </row>
    <row r="4440" spans="1:16" hidden="1" x14ac:dyDescent="0.25">
      <c r="A4440" s="7">
        <v>40728</v>
      </c>
      <c r="B4440" s="8">
        <v>0</v>
      </c>
      <c r="C4440" s="11">
        <v>43.66</v>
      </c>
      <c r="D4440" s="12">
        <v>27.05</v>
      </c>
      <c r="E4440" s="9" t="str">
        <f t="shared" si="324"/>
        <v/>
      </c>
      <c r="F4440" s="9" t="str">
        <f t="shared" si="325"/>
        <v/>
      </c>
      <c r="G4440" s="9" t="str">
        <f t="shared" si="326"/>
        <v/>
      </c>
      <c r="H4440" s="13">
        <v>-5</v>
      </c>
      <c r="I4440" s="13" t="str">
        <f t="shared" si="327"/>
        <v/>
      </c>
      <c r="J4440" s="13" t="str">
        <f t="shared" si="328"/>
        <v/>
      </c>
      <c r="K4440" s="13">
        <v>-5</v>
      </c>
      <c r="P4440" s="6"/>
    </row>
    <row r="4441" spans="1:16" hidden="1" x14ac:dyDescent="0.25">
      <c r="A4441" s="7">
        <v>40728</v>
      </c>
      <c r="B4441" s="8">
        <v>100</v>
      </c>
      <c r="C4441" s="11">
        <v>38.619999999999997</v>
      </c>
      <c r="D4441" s="12">
        <v>15.696999999999999</v>
      </c>
      <c r="E4441" s="9" t="str">
        <f t="shared" si="324"/>
        <v/>
      </c>
      <c r="F4441" s="9" t="str">
        <f t="shared" si="325"/>
        <v/>
      </c>
      <c r="G4441" s="9" t="str">
        <f t="shared" si="326"/>
        <v/>
      </c>
      <c r="H4441" s="13">
        <v>-5</v>
      </c>
      <c r="I4441" s="13" t="str">
        <f t="shared" si="327"/>
        <v/>
      </c>
      <c r="J4441" s="13" t="str">
        <f t="shared" si="328"/>
        <v/>
      </c>
      <c r="K4441" s="13">
        <v>-5</v>
      </c>
      <c r="P4441" s="5"/>
    </row>
    <row r="4442" spans="1:16" hidden="1" x14ac:dyDescent="0.25">
      <c r="A4442" s="7">
        <v>40728</v>
      </c>
      <c r="B4442" s="8">
        <v>200</v>
      </c>
      <c r="C4442" s="11">
        <v>36.69</v>
      </c>
      <c r="D4442" s="12">
        <v>11.829000000000001</v>
      </c>
      <c r="E4442" s="9" t="str">
        <f t="shared" si="324"/>
        <v/>
      </c>
      <c r="F4442" s="9" t="str">
        <f t="shared" si="325"/>
        <v/>
      </c>
      <c r="G4442" s="9" t="str">
        <f t="shared" si="326"/>
        <v/>
      </c>
      <c r="H4442" s="13">
        <v>-5</v>
      </c>
      <c r="I4442" s="13" t="str">
        <f t="shared" si="327"/>
        <v/>
      </c>
      <c r="J4442" s="13" t="str">
        <f t="shared" si="328"/>
        <v/>
      </c>
      <c r="K4442" s="13">
        <v>-5</v>
      </c>
      <c r="P4442" s="6"/>
    </row>
    <row r="4443" spans="1:16" hidden="1" x14ac:dyDescent="0.25">
      <c r="A4443" s="7">
        <v>40728</v>
      </c>
      <c r="B4443" s="8">
        <v>300</v>
      </c>
      <c r="C4443" s="11">
        <v>32.31</v>
      </c>
      <c r="D4443" s="12">
        <v>10.103999999999999</v>
      </c>
      <c r="E4443" s="9" t="str">
        <f t="shared" si="324"/>
        <v/>
      </c>
      <c r="F4443" s="9" t="str">
        <f t="shared" si="325"/>
        <v/>
      </c>
      <c r="G4443" s="9" t="str">
        <f t="shared" si="326"/>
        <v/>
      </c>
      <c r="H4443" s="13">
        <v>-5</v>
      </c>
      <c r="I4443" s="13" t="str">
        <f t="shared" si="327"/>
        <v/>
      </c>
      <c r="J4443" s="13" t="str">
        <f t="shared" si="328"/>
        <v/>
      </c>
      <c r="K4443" s="13">
        <v>-5</v>
      </c>
      <c r="P4443" s="5"/>
    </row>
    <row r="4444" spans="1:16" hidden="1" x14ac:dyDescent="0.25">
      <c r="A4444" s="7">
        <v>40728</v>
      </c>
      <c r="B4444" s="8">
        <v>400</v>
      </c>
      <c r="C4444" s="11">
        <v>30.34</v>
      </c>
      <c r="D4444" s="12">
        <v>10.177</v>
      </c>
      <c r="E4444" s="9" t="str">
        <f t="shared" si="324"/>
        <v/>
      </c>
      <c r="F4444" s="9" t="str">
        <f t="shared" si="325"/>
        <v/>
      </c>
      <c r="G4444" s="9" t="str">
        <f t="shared" si="326"/>
        <v/>
      </c>
      <c r="H4444" s="13">
        <v>-5</v>
      </c>
      <c r="I4444" s="13" t="str">
        <f t="shared" si="327"/>
        <v/>
      </c>
      <c r="J4444" s="13" t="str">
        <f t="shared" si="328"/>
        <v/>
      </c>
      <c r="K4444" s="13">
        <v>-5</v>
      </c>
      <c r="P4444" s="6"/>
    </row>
    <row r="4445" spans="1:16" hidden="1" x14ac:dyDescent="0.25">
      <c r="A4445" s="7">
        <v>40728</v>
      </c>
      <c r="B4445" s="8">
        <v>500</v>
      </c>
      <c r="C4445" s="11">
        <v>37.270000000000003</v>
      </c>
      <c r="D4445" s="12">
        <v>13.733000000000001</v>
      </c>
      <c r="E4445" s="9" t="str">
        <f t="shared" si="324"/>
        <v/>
      </c>
      <c r="F4445" s="9" t="str">
        <f t="shared" si="325"/>
        <v/>
      </c>
      <c r="G4445" s="9" t="str">
        <f t="shared" si="326"/>
        <v/>
      </c>
      <c r="H4445" s="13">
        <v>-5</v>
      </c>
      <c r="I4445" s="13" t="str">
        <f t="shared" si="327"/>
        <v/>
      </c>
      <c r="J4445" s="13" t="str">
        <f t="shared" si="328"/>
        <v/>
      </c>
      <c r="K4445" s="13">
        <v>-5</v>
      </c>
      <c r="P4445" s="5"/>
    </row>
    <row r="4446" spans="1:16" hidden="1" x14ac:dyDescent="0.25">
      <c r="A4446" s="7">
        <v>40728</v>
      </c>
      <c r="B4446" s="8">
        <v>600</v>
      </c>
      <c r="C4446" s="11">
        <v>45.52</v>
      </c>
      <c r="D4446" s="12">
        <v>21.1</v>
      </c>
      <c r="E4446" s="9" t="str">
        <f t="shared" si="324"/>
        <v/>
      </c>
      <c r="F4446" s="9" t="str">
        <f t="shared" si="325"/>
        <v/>
      </c>
      <c r="G4446" s="9" t="str">
        <f t="shared" si="326"/>
        <v/>
      </c>
      <c r="H4446" s="13">
        <v>-5</v>
      </c>
      <c r="I4446" s="13" t="str">
        <f t="shared" si="327"/>
        <v/>
      </c>
      <c r="J4446" s="13" t="str">
        <f t="shared" si="328"/>
        <v/>
      </c>
      <c r="K4446" s="13">
        <v>-5</v>
      </c>
      <c r="P4446" s="6"/>
    </row>
    <row r="4447" spans="1:16" hidden="1" x14ac:dyDescent="0.25">
      <c r="A4447" s="7">
        <v>40728</v>
      </c>
      <c r="B4447" s="8">
        <v>700</v>
      </c>
      <c r="C4447" s="11">
        <v>55.41</v>
      </c>
      <c r="D4447" s="12">
        <v>55.412999999999997</v>
      </c>
      <c r="E4447" s="9" t="str">
        <f t="shared" si="324"/>
        <v/>
      </c>
      <c r="F4447" s="9" t="str">
        <f t="shared" si="325"/>
        <v/>
      </c>
      <c r="G4447" s="9" t="str">
        <f t="shared" si="326"/>
        <v/>
      </c>
      <c r="H4447" s="13">
        <v>-5</v>
      </c>
      <c r="I4447" s="13" t="str">
        <f t="shared" si="327"/>
        <v/>
      </c>
      <c r="J4447" s="13" t="str">
        <f t="shared" si="328"/>
        <v/>
      </c>
      <c r="K4447" s="13">
        <v>-5</v>
      </c>
      <c r="P4447" s="5"/>
    </row>
    <row r="4448" spans="1:16" hidden="1" x14ac:dyDescent="0.25">
      <c r="A4448" s="7">
        <v>40728</v>
      </c>
      <c r="B4448" s="8">
        <v>800</v>
      </c>
      <c r="C4448" s="11">
        <v>58.83</v>
      </c>
      <c r="D4448" s="12">
        <v>58.83</v>
      </c>
      <c r="E4448" s="9" t="str">
        <f t="shared" si="324"/>
        <v/>
      </c>
      <c r="F4448" s="9" t="str">
        <f t="shared" si="325"/>
        <v/>
      </c>
      <c r="G4448" s="9" t="str">
        <f t="shared" si="326"/>
        <v/>
      </c>
      <c r="H4448" s="13">
        <v>-5</v>
      </c>
      <c r="I4448" s="13" t="str">
        <f t="shared" si="327"/>
        <v/>
      </c>
      <c r="J4448" s="13" t="str">
        <f t="shared" si="328"/>
        <v/>
      </c>
      <c r="K4448" s="13">
        <v>-5</v>
      </c>
      <c r="P4448" s="6"/>
    </row>
    <row r="4449" spans="1:16" hidden="1" x14ac:dyDescent="0.25">
      <c r="A4449" s="7">
        <v>40728</v>
      </c>
      <c r="B4449" s="8">
        <v>900</v>
      </c>
      <c r="C4449" s="11">
        <v>60.8</v>
      </c>
      <c r="D4449" s="12">
        <v>60.796999999999997</v>
      </c>
      <c r="E4449" s="9" t="str">
        <f t="shared" si="324"/>
        <v/>
      </c>
      <c r="F4449" s="9" t="str">
        <f t="shared" si="325"/>
        <v/>
      </c>
      <c r="G4449" s="9" t="str">
        <f t="shared" si="326"/>
        <v/>
      </c>
      <c r="H4449" s="13">
        <v>-5</v>
      </c>
      <c r="I4449" s="13" t="str">
        <f t="shared" si="327"/>
        <v/>
      </c>
      <c r="J4449" s="13" t="str">
        <f t="shared" si="328"/>
        <v/>
      </c>
      <c r="K4449" s="13">
        <v>-5</v>
      </c>
      <c r="P4449" s="5"/>
    </row>
    <row r="4450" spans="1:16" hidden="1" x14ac:dyDescent="0.25">
      <c r="A4450" s="7">
        <v>40728</v>
      </c>
      <c r="B4450" s="8">
        <v>1000</v>
      </c>
      <c r="C4450" s="11">
        <v>63.19</v>
      </c>
      <c r="D4450" s="12">
        <v>63.192</v>
      </c>
      <c r="E4450" s="9" t="str">
        <f t="shared" si="324"/>
        <v/>
      </c>
      <c r="F4450" s="9" t="str">
        <f t="shared" si="325"/>
        <v/>
      </c>
      <c r="G4450" s="9" t="str">
        <f t="shared" si="326"/>
        <v/>
      </c>
      <c r="H4450" s="13">
        <v>-5</v>
      </c>
      <c r="I4450" s="13" t="str">
        <f t="shared" si="327"/>
        <v/>
      </c>
      <c r="J4450" s="13" t="str">
        <f t="shared" si="328"/>
        <v/>
      </c>
      <c r="K4450" s="13">
        <v>-5</v>
      </c>
      <c r="P4450" s="6"/>
    </row>
    <row r="4451" spans="1:16" hidden="1" x14ac:dyDescent="0.25">
      <c r="A4451" s="7">
        <v>40728</v>
      </c>
      <c r="B4451" s="8">
        <v>1100</v>
      </c>
      <c r="C4451" s="11">
        <v>66.28</v>
      </c>
      <c r="D4451" s="12">
        <v>66.278000000000006</v>
      </c>
      <c r="E4451" s="9" t="str">
        <f t="shared" si="324"/>
        <v/>
      </c>
      <c r="F4451" s="9" t="str">
        <f t="shared" si="325"/>
        <v/>
      </c>
      <c r="G4451" s="9" t="str">
        <f t="shared" si="326"/>
        <v/>
      </c>
      <c r="H4451" s="13">
        <v>-5</v>
      </c>
      <c r="I4451" s="13" t="str">
        <f t="shared" si="327"/>
        <v/>
      </c>
      <c r="J4451" s="13" t="str">
        <f t="shared" si="328"/>
        <v/>
      </c>
      <c r="K4451" s="13">
        <v>-5</v>
      </c>
      <c r="P4451" s="5"/>
    </row>
    <row r="4452" spans="1:16" hidden="1" x14ac:dyDescent="0.25">
      <c r="A4452" s="7">
        <v>40728</v>
      </c>
      <c r="B4452" s="8">
        <v>1200</v>
      </c>
      <c r="C4452" s="11">
        <v>65.02</v>
      </c>
      <c r="D4452" s="12">
        <v>65.016999999999996</v>
      </c>
      <c r="E4452" s="9" t="str">
        <f t="shared" si="324"/>
        <v/>
      </c>
      <c r="F4452" s="9" t="str">
        <f t="shared" si="325"/>
        <v/>
      </c>
      <c r="G4452" s="9" t="str">
        <f t="shared" si="326"/>
        <v/>
      </c>
      <c r="H4452" s="13">
        <v>-5</v>
      </c>
      <c r="I4452" s="13" t="str">
        <f t="shared" si="327"/>
        <v/>
      </c>
      <c r="J4452" s="13" t="str">
        <f t="shared" si="328"/>
        <v/>
      </c>
      <c r="K4452" s="13">
        <v>-5</v>
      </c>
      <c r="P4452" s="6"/>
    </row>
    <row r="4453" spans="1:16" hidden="1" x14ac:dyDescent="0.25">
      <c r="A4453" s="7">
        <v>40728</v>
      </c>
      <c r="B4453" s="8">
        <v>1300</v>
      </c>
      <c r="C4453" s="11">
        <v>64.42</v>
      </c>
      <c r="D4453" s="12">
        <v>64.418999999999997</v>
      </c>
      <c r="E4453" s="9" t="str">
        <f t="shared" si="324"/>
        <v/>
      </c>
      <c r="F4453" s="9" t="str">
        <f t="shared" si="325"/>
        <v/>
      </c>
      <c r="G4453" s="9" t="str">
        <f t="shared" si="326"/>
        <v/>
      </c>
      <c r="H4453" s="13">
        <v>-5</v>
      </c>
      <c r="I4453" s="13" t="str">
        <f t="shared" si="327"/>
        <v/>
      </c>
      <c r="J4453" s="13" t="str">
        <f t="shared" si="328"/>
        <v/>
      </c>
      <c r="K4453" s="13">
        <v>-5</v>
      </c>
      <c r="P4453" s="5"/>
    </row>
    <row r="4454" spans="1:16" hidden="1" x14ac:dyDescent="0.25">
      <c r="A4454" s="7">
        <v>40728</v>
      </c>
      <c r="B4454" s="8">
        <v>1400</v>
      </c>
      <c r="C4454" s="11">
        <v>62.41</v>
      </c>
      <c r="D4454" s="12">
        <v>62.408999999999999</v>
      </c>
      <c r="E4454" s="9" t="str">
        <f t="shared" si="324"/>
        <v/>
      </c>
      <c r="F4454" s="9" t="str">
        <f t="shared" si="325"/>
        <v/>
      </c>
      <c r="G4454" s="9" t="str">
        <f t="shared" si="326"/>
        <v/>
      </c>
      <c r="H4454" s="13">
        <v>-5</v>
      </c>
      <c r="I4454" s="13" t="str">
        <f t="shared" si="327"/>
        <v/>
      </c>
      <c r="J4454" s="13" t="str">
        <f t="shared" si="328"/>
        <v/>
      </c>
      <c r="K4454" s="13">
        <v>-5</v>
      </c>
      <c r="P4454" s="6"/>
    </row>
    <row r="4455" spans="1:16" hidden="1" x14ac:dyDescent="0.25">
      <c r="A4455" s="7">
        <v>40728</v>
      </c>
      <c r="B4455" s="8">
        <v>1500</v>
      </c>
      <c r="C4455" s="11">
        <v>61.21</v>
      </c>
      <c r="D4455" s="12">
        <v>61.213999999999999</v>
      </c>
      <c r="E4455" s="9" t="str">
        <f t="shared" si="324"/>
        <v/>
      </c>
      <c r="F4455" s="9" t="str">
        <f t="shared" si="325"/>
        <v/>
      </c>
      <c r="G4455" s="9" t="str">
        <f t="shared" si="326"/>
        <v/>
      </c>
      <c r="H4455" s="13">
        <v>-5</v>
      </c>
      <c r="I4455" s="13" t="str">
        <f t="shared" si="327"/>
        <v/>
      </c>
      <c r="J4455" s="13" t="str">
        <f t="shared" si="328"/>
        <v/>
      </c>
      <c r="K4455" s="13">
        <v>-5</v>
      </c>
      <c r="P4455" s="5"/>
    </row>
    <row r="4456" spans="1:16" hidden="1" x14ac:dyDescent="0.25">
      <c r="A4456" s="7">
        <v>40728</v>
      </c>
      <c r="B4456" s="8">
        <v>1600</v>
      </c>
      <c r="C4456" s="11">
        <v>58.58</v>
      </c>
      <c r="D4456" s="12">
        <v>58.58</v>
      </c>
      <c r="E4456" s="9" t="str">
        <f t="shared" si="324"/>
        <v/>
      </c>
      <c r="F4456" s="9" t="str">
        <f t="shared" si="325"/>
        <v/>
      </c>
      <c r="G4456" s="9" t="str">
        <f t="shared" si="326"/>
        <v/>
      </c>
      <c r="H4456" s="13">
        <v>-5</v>
      </c>
      <c r="I4456" s="13" t="str">
        <f t="shared" si="327"/>
        <v/>
      </c>
      <c r="J4456" s="13" t="str">
        <f t="shared" si="328"/>
        <v/>
      </c>
      <c r="K4456" s="13">
        <v>-5</v>
      </c>
      <c r="P4456" s="6"/>
    </row>
    <row r="4457" spans="1:16" hidden="1" x14ac:dyDescent="0.25">
      <c r="A4457" s="7">
        <v>40728</v>
      </c>
      <c r="B4457" s="8">
        <v>1700</v>
      </c>
      <c r="C4457" s="11">
        <v>59.68</v>
      </c>
      <c r="D4457" s="12">
        <v>58.603999999999999</v>
      </c>
      <c r="E4457" s="9" t="str">
        <f t="shared" si="324"/>
        <v/>
      </c>
      <c r="F4457" s="9" t="str">
        <f t="shared" si="325"/>
        <v/>
      </c>
      <c r="G4457" s="9" t="str">
        <f t="shared" si="326"/>
        <v/>
      </c>
      <c r="H4457" s="13">
        <v>-5</v>
      </c>
      <c r="I4457" s="13" t="str">
        <f t="shared" si="327"/>
        <v/>
      </c>
      <c r="J4457" s="13" t="str">
        <f t="shared" si="328"/>
        <v/>
      </c>
      <c r="K4457" s="13">
        <v>-5</v>
      </c>
      <c r="P4457" s="5"/>
    </row>
    <row r="4458" spans="1:16" hidden="1" x14ac:dyDescent="0.25">
      <c r="A4458" s="7">
        <v>40728</v>
      </c>
      <c r="B4458" s="8">
        <v>1800</v>
      </c>
      <c r="C4458" s="11">
        <v>60.83</v>
      </c>
      <c r="D4458" s="12">
        <v>60.828000000000003</v>
      </c>
      <c r="E4458" s="9" t="str">
        <f t="shared" si="324"/>
        <v/>
      </c>
      <c r="F4458" s="9" t="str">
        <f t="shared" si="325"/>
        <v/>
      </c>
      <c r="G4458" s="9" t="str">
        <f t="shared" si="326"/>
        <v/>
      </c>
      <c r="H4458" s="13">
        <v>-5</v>
      </c>
      <c r="I4458" s="13" t="str">
        <f t="shared" si="327"/>
        <v/>
      </c>
      <c r="J4458" s="13" t="str">
        <f t="shared" si="328"/>
        <v/>
      </c>
      <c r="K4458" s="13">
        <v>-5</v>
      </c>
      <c r="P4458" s="6"/>
    </row>
    <row r="4459" spans="1:16" hidden="1" x14ac:dyDescent="0.25">
      <c r="A4459" s="7">
        <v>40728</v>
      </c>
      <c r="B4459" s="8">
        <v>1900</v>
      </c>
      <c r="C4459" s="11">
        <v>61.07</v>
      </c>
      <c r="D4459" s="12">
        <v>56.298999999999999</v>
      </c>
      <c r="E4459" s="9" t="str">
        <f t="shared" si="324"/>
        <v/>
      </c>
      <c r="F4459" s="9" t="str">
        <f t="shared" si="325"/>
        <v/>
      </c>
      <c r="G4459" s="9" t="str">
        <f t="shared" si="326"/>
        <v/>
      </c>
      <c r="H4459" s="13">
        <v>-5</v>
      </c>
      <c r="I4459" s="13" t="str">
        <f t="shared" si="327"/>
        <v/>
      </c>
      <c r="J4459" s="13" t="str">
        <f t="shared" si="328"/>
        <v/>
      </c>
      <c r="K4459" s="13">
        <v>-5</v>
      </c>
      <c r="P4459" s="5"/>
    </row>
    <row r="4460" spans="1:16" hidden="1" x14ac:dyDescent="0.25">
      <c r="A4460" s="7">
        <v>40728</v>
      </c>
      <c r="B4460" s="8">
        <v>2000</v>
      </c>
      <c r="C4460" s="11">
        <v>54.72</v>
      </c>
      <c r="D4460" s="12">
        <v>53.610999999999997</v>
      </c>
      <c r="E4460" s="9" t="str">
        <f t="shared" si="324"/>
        <v/>
      </c>
      <c r="F4460" s="9" t="str">
        <f t="shared" si="325"/>
        <v/>
      </c>
      <c r="G4460" s="9" t="str">
        <f t="shared" si="326"/>
        <v/>
      </c>
      <c r="H4460" s="13">
        <v>-5</v>
      </c>
      <c r="I4460" s="13" t="str">
        <f t="shared" si="327"/>
        <v/>
      </c>
      <c r="J4460" s="13" t="str">
        <f t="shared" si="328"/>
        <v/>
      </c>
      <c r="K4460" s="13">
        <v>-5</v>
      </c>
      <c r="P4460" s="6"/>
    </row>
    <row r="4461" spans="1:16" hidden="1" x14ac:dyDescent="0.25">
      <c r="A4461" s="7">
        <v>40728</v>
      </c>
      <c r="B4461" s="8">
        <v>2100</v>
      </c>
      <c r="C4461" s="11">
        <v>53.6</v>
      </c>
      <c r="D4461" s="12">
        <v>50.613999999999997</v>
      </c>
      <c r="E4461" s="9" t="str">
        <f t="shared" si="324"/>
        <v/>
      </c>
      <c r="F4461" s="9" t="str">
        <f t="shared" si="325"/>
        <v/>
      </c>
      <c r="G4461" s="9" t="str">
        <f t="shared" si="326"/>
        <v/>
      </c>
      <c r="H4461" s="13">
        <v>-5</v>
      </c>
      <c r="I4461" s="13" t="str">
        <f t="shared" si="327"/>
        <v/>
      </c>
      <c r="J4461" s="13" t="str">
        <f t="shared" si="328"/>
        <v/>
      </c>
      <c r="K4461" s="13">
        <v>-5</v>
      </c>
      <c r="P4461" s="5"/>
    </row>
    <row r="4462" spans="1:16" hidden="1" x14ac:dyDescent="0.25">
      <c r="A4462" s="7">
        <v>40728</v>
      </c>
      <c r="B4462" s="8">
        <v>2200</v>
      </c>
      <c r="C4462" s="11">
        <v>56.72</v>
      </c>
      <c r="D4462" s="12">
        <v>56.716000000000001</v>
      </c>
      <c r="E4462" s="9" t="str">
        <f t="shared" si="324"/>
        <v/>
      </c>
      <c r="F4462" s="9" t="str">
        <f t="shared" si="325"/>
        <v/>
      </c>
      <c r="G4462" s="9" t="str">
        <f t="shared" si="326"/>
        <v/>
      </c>
      <c r="H4462" s="13">
        <v>-5</v>
      </c>
      <c r="I4462" s="13" t="str">
        <f t="shared" si="327"/>
        <v/>
      </c>
      <c r="J4462" s="13" t="str">
        <f t="shared" si="328"/>
        <v/>
      </c>
      <c r="K4462" s="13">
        <v>-5</v>
      </c>
      <c r="P4462" s="6"/>
    </row>
    <row r="4463" spans="1:16" hidden="1" x14ac:dyDescent="0.25">
      <c r="A4463" s="7">
        <v>40728</v>
      </c>
      <c r="B4463" s="8">
        <v>2300</v>
      </c>
      <c r="C4463" s="11">
        <v>51.91</v>
      </c>
      <c r="D4463" s="12">
        <v>51.91</v>
      </c>
      <c r="E4463" s="9">
        <f t="shared" si="324"/>
        <v>53.295416666666675</v>
      </c>
      <c r="F4463" s="9">
        <f t="shared" si="325"/>
        <v>46.434208333333338</v>
      </c>
      <c r="G4463" s="9">
        <f t="shared" si="326"/>
        <v>6.8612083333333374</v>
      </c>
      <c r="H4463" s="13">
        <v>-5</v>
      </c>
      <c r="I4463" s="13">
        <f t="shared" si="327"/>
        <v>11.861208333333337</v>
      </c>
      <c r="J4463" s="13">
        <f t="shared" si="328"/>
        <v>2846.690000000001</v>
      </c>
      <c r="K4463" s="13">
        <v>-5</v>
      </c>
      <c r="P4463" s="5"/>
    </row>
    <row r="4464" spans="1:16" hidden="1" x14ac:dyDescent="0.25">
      <c r="A4464" s="7">
        <v>40729</v>
      </c>
      <c r="B4464" s="8">
        <v>0</v>
      </c>
      <c r="C4464" s="11">
        <v>46.71</v>
      </c>
      <c r="D4464" s="12">
        <v>46.71</v>
      </c>
      <c r="E4464" s="9" t="str">
        <f t="shared" si="324"/>
        <v/>
      </c>
      <c r="F4464" s="9" t="str">
        <f t="shared" si="325"/>
        <v/>
      </c>
      <c r="G4464" s="9" t="str">
        <f t="shared" si="326"/>
        <v/>
      </c>
      <c r="H4464" s="13">
        <v>-5</v>
      </c>
      <c r="I4464" s="13" t="str">
        <f t="shared" si="327"/>
        <v/>
      </c>
      <c r="J4464" s="13" t="str">
        <f t="shared" si="328"/>
        <v/>
      </c>
      <c r="K4464" s="13">
        <v>-5</v>
      </c>
      <c r="P4464" s="6"/>
    </row>
    <row r="4465" spans="1:16" hidden="1" x14ac:dyDescent="0.25">
      <c r="A4465" s="7">
        <v>40729</v>
      </c>
      <c r="B4465" s="8">
        <v>100</v>
      </c>
      <c r="C4465" s="11">
        <v>41.2</v>
      </c>
      <c r="D4465" s="12">
        <v>41.2</v>
      </c>
      <c r="E4465" s="9" t="str">
        <f t="shared" ref="E4465:E4528" si="329">IF(A4465=A4466,"",AVERAGE(C4442:C4465))</f>
        <v/>
      </c>
      <c r="F4465" s="9" t="str">
        <f t="shared" ref="F4465:F4528" si="330">IF(A4465=A4466,"",AVERAGE(D4442:D4465))</f>
        <v/>
      </c>
      <c r="G4465" s="9" t="str">
        <f t="shared" ref="G4465:G4528" si="331">IF(A4465=A4466,"",E4465-F4465)</f>
        <v/>
      </c>
      <c r="H4465" s="13">
        <v>-5</v>
      </c>
      <c r="I4465" s="13" t="str">
        <f t="shared" si="327"/>
        <v/>
      </c>
      <c r="J4465" s="13" t="str">
        <f t="shared" si="328"/>
        <v/>
      </c>
      <c r="K4465" s="13">
        <v>-5</v>
      </c>
      <c r="P4465" s="5"/>
    </row>
    <row r="4466" spans="1:16" hidden="1" x14ac:dyDescent="0.25">
      <c r="A4466" s="7">
        <v>40729</v>
      </c>
      <c r="B4466" s="8">
        <v>200</v>
      </c>
      <c r="C4466" s="11">
        <v>39.46</v>
      </c>
      <c r="D4466" s="12">
        <v>25.849</v>
      </c>
      <c r="E4466" s="9" t="str">
        <f t="shared" si="329"/>
        <v/>
      </c>
      <c r="F4466" s="9" t="str">
        <f t="shared" si="330"/>
        <v/>
      </c>
      <c r="G4466" s="9" t="str">
        <f t="shared" si="331"/>
        <v/>
      </c>
      <c r="H4466" s="13">
        <v>-5</v>
      </c>
      <c r="I4466" s="13" t="str">
        <f t="shared" si="327"/>
        <v/>
      </c>
      <c r="J4466" s="13" t="str">
        <f t="shared" si="328"/>
        <v/>
      </c>
      <c r="K4466" s="13">
        <v>-5</v>
      </c>
      <c r="P4466" s="6"/>
    </row>
    <row r="4467" spans="1:16" hidden="1" x14ac:dyDescent="0.25">
      <c r="A4467" s="7">
        <v>40729</v>
      </c>
      <c r="B4467" s="8">
        <v>300</v>
      </c>
      <c r="C4467" s="11">
        <v>40.72</v>
      </c>
      <c r="D4467" s="12">
        <v>15.459</v>
      </c>
      <c r="E4467" s="9" t="str">
        <f t="shared" si="329"/>
        <v/>
      </c>
      <c r="F4467" s="9" t="str">
        <f t="shared" si="330"/>
        <v/>
      </c>
      <c r="G4467" s="9" t="str">
        <f t="shared" si="331"/>
        <v/>
      </c>
      <c r="H4467" s="13">
        <v>-5</v>
      </c>
      <c r="I4467" s="13" t="str">
        <f t="shared" si="327"/>
        <v/>
      </c>
      <c r="J4467" s="13" t="str">
        <f t="shared" si="328"/>
        <v/>
      </c>
      <c r="K4467" s="13">
        <v>-5</v>
      </c>
      <c r="P4467" s="5"/>
    </row>
    <row r="4468" spans="1:16" hidden="1" x14ac:dyDescent="0.25">
      <c r="A4468" s="7">
        <v>40729</v>
      </c>
      <c r="B4468" s="8">
        <v>400</v>
      </c>
      <c r="C4468" s="11">
        <v>38.5</v>
      </c>
      <c r="D4468" s="12">
        <v>14.65</v>
      </c>
      <c r="E4468" s="9" t="str">
        <f t="shared" si="329"/>
        <v/>
      </c>
      <c r="F4468" s="9" t="str">
        <f t="shared" si="330"/>
        <v/>
      </c>
      <c r="G4468" s="9" t="str">
        <f t="shared" si="331"/>
        <v/>
      </c>
      <c r="H4468" s="13">
        <v>-5</v>
      </c>
      <c r="I4468" s="13" t="str">
        <f t="shared" si="327"/>
        <v/>
      </c>
      <c r="J4468" s="13" t="str">
        <f t="shared" si="328"/>
        <v/>
      </c>
      <c r="K4468" s="13">
        <v>-5</v>
      </c>
      <c r="P4468" s="6"/>
    </row>
    <row r="4469" spans="1:16" hidden="1" x14ac:dyDescent="0.25">
      <c r="A4469" s="7">
        <v>40729</v>
      </c>
      <c r="B4469" s="8">
        <v>500</v>
      </c>
      <c r="C4469" s="11">
        <v>39.549999999999997</v>
      </c>
      <c r="D4469" s="12">
        <v>20.276</v>
      </c>
      <c r="E4469" s="9" t="str">
        <f t="shared" si="329"/>
        <v/>
      </c>
      <c r="F4469" s="9" t="str">
        <f t="shared" si="330"/>
        <v/>
      </c>
      <c r="G4469" s="9" t="str">
        <f t="shared" si="331"/>
        <v/>
      </c>
      <c r="H4469" s="13">
        <v>-5</v>
      </c>
      <c r="I4469" s="13" t="str">
        <f t="shared" si="327"/>
        <v/>
      </c>
      <c r="J4469" s="13" t="str">
        <f t="shared" si="328"/>
        <v/>
      </c>
      <c r="K4469" s="13">
        <v>-5</v>
      </c>
      <c r="P4469" s="5"/>
    </row>
    <row r="4470" spans="1:16" hidden="1" x14ac:dyDescent="0.25">
      <c r="A4470" s="7">
        <v>40729</v>
      </c>
      <c r="B4470" s="8">
        <v>600</v>
      </c>
      <c r="C4470" s="11">
        <v>49.96</v>
      </c>
      <c r="D4470" s="12">
        <v>42.406999999999996</v>
      </c>
      <c r="E4470" s="9" t="str">
        <f t="shared" si="329"/>
        <v/>
      </c>
      <c r="F4470" s="9" t="str">
        <f t="shared" si="330"/>
        <v/>
      </c>
      <c r="G4470" s="9" t="str">
        <f t="shared" si="331"/>
        <v/>
      </c>
      <c r="H4470" s="13">
        <v>-5</v>
      </c>
      <c r="I4470" s="13" t="str">
        <f t="shared" si="327"/>
        <v/>
      </c>
      <c r="J4470" s="13" t="str">
        <f t="shared" si="328"/>
        <v/>
      </c>
      <c r="K4470" s="13">
        <v>-5</v>
      </c>
      <c r="P4470" s="6"/>
    </row>
    <row r="4471" spans="1:16" hidden="1" x14ac:dyDescent="0.25">
      <c r="A4471" s="7">
        <v>40729</v>
      </c>
      <c r="B4471" s="8">
        <v>700</v>
      </c>
      <c r="C4471" s="11">
        <v>59.98</v>
      </c>
      <c r="D4471" s="12">
        <v>50.32</v>
      </c>
      <c r="E4471" s="9" t="str">
        <f t="shared" si="329"/>
        <v/>
      </c>
      <c r="F4471" s="9" t="str">
        <f t="shared" si="330"/>
        <v/>
      </c>
      <c r="G4471" s="9" t="str">
        <f t="shared" si="331"/>
        <v/>
      </c>
      <c r="H4471" s="13">
        <v>-5</v>
      </c>
      <c r="I4471" s="13" t="str">
        <f t="shared" si="327"/>
        <v/>
      </c>
      <c r="J4471" s="13" t="str">
        <f t="shared" si="328"/>
        <v/>
      </c>
      <c r="K4471" s="13">
        <v>-5</v>
      </c>
      <c r="P4471" s="5"/>
    </row>
    <row r="4472" spans="1:16" hidden="1" x14ac:dyDescent="0.25">
      <c r="A4472" s="7">
        <v>40729</v>
      </c>
      <c r="B4472" s="8">
        <v>800</v>
      </c>
      <c r="C4472" s="11">
        <v>61.64</v>
      </c>
      <c r="D4472" s="12">
        <v>55.115000000000002</v>
      </c>
      <c r="E4472" s="9" t="str">
        <f t="shared" si="329"/>
        <v/>
      </c>
      <c r="F4472" s="9" t="str">
        <f t="shared" si="330"/>
        <v/>
      </c>
      <c r="G4472" s="9" t="str">
        <f t="shared" si="331"/>
        <v/>
      </c>
      <c r="H4472" s="13">
        <v>-5</v>
      </c>
      <c r="I4472" s="13" t="str">
        <f t="shared" si="327"/>
        <v/>
      </c>
      <c r="J4472" s="13" t="str">
        <f t="shared" si="328"/>
        <v/>
      </c>
      <c r="K4472" s="13">
        <v>-5</v>
      </c>
      <c r="P4472" s="6"/>
    </row>
    <row r="4473" spans="1:16" hidden="1" x14ac:dyDescent="0.25">
      <c r="A4473" s="7">
        <v>40729</v>
      </c>
      <c r="B4473" s="8">
        <v>900</v>
      </c>
      <c r="C4473" s="11">
        <v>60.98</v>
      </c>
      <c r="D4473" s="12">
        <v>60.982999999999997</v>
      </c>
      <c r="E4473" s="9" t="str">
        <f t="shared" si="329"/>
        <v/>
      </c>
      <c r="F4473" s="9" t="str">
        <f t="shared" si="330"/>
        <v/>
      </c>
      <c r="G4473" s="9" t="str">
        <f t="shared" si="331"/>
        <v/>
      </c>
      <c r="H4473" s="13">
        <v>-5</v>
      </c>
      <c r="I4473" s="13" t="str">
        <f t="shared" ref="I4473:I4536" si="332">IF(A4473=A4474,"",MAX(G4473-H4473,0))</f>
        <v/>
      </c>
      <c r="J4473" s="13" t="str">
        <f t="shared" ref="J4473:J4536" si="333">IF(A4473=A4474,"",I4473*10*24)</f>
        <v/>
      </c>
      <c r="K4473" s="13">
        <v>-5</v>
      </c>
      <c r="P4473" s="5"/>
    </row>
    <row r="4474" spans="1:16" hidden="1" x14ac:dyDescent="0.25">
      <c r="A4474" s="7">
        <v>40729</v>
      </c>
      <c r="B4474" s="8">
        <v>1000</v>
      </c>
      <c r="C4474" s="11">
        <v>64.38</v>
      </c>
      <c r="D4474" s="12">
        <v>64.38</v>
      </c>
      <c r="E4474" s="9" t="str">
        <f t="shared" si="329"/>
        <v/>
      </c>
      <c r="F4474" s="9" t="str">
        <f t="shared" si="330"/>
        <v/>
      </c>
      <c r="G4474" s="9" t="str">
        <f t="shared" si="331"/>
        <v/>
      </c>
      <c r="H4474" s="13">
        <v>-5</v>
      </c>
      <c r="I4474" s="13" t="str">
        <f t="shared" si="332"/>
        <v/>
      </c>
      <c r="J4474" s="13" t="str">
        <f t="shared" si="333"/>
        <v/>
      </c>
      <c r="K4474" s="13">
        <v>-5</v>
      </c>
      <c r="P4474" s="6"/>
    </row>
    <row r="4475" spans="1:16" hidden="1" x14ac:dyDescent="0.25">
      <c r="A4475" s="7">
        <v>40729</v>
      </c>
      <c r="B4475" s="8">
        <v>1100</v>
      </c>
      <c r="C4475" s="11">
        <v>67.099999999999994</v>
      </c>
      <c r="D4475" s="12">
        <v>67.096999999999994</v>
      </c>
      <c r="E4475" s="9" t="str">
        <f t="shared" si="329"/>
        <v/>
      </c>
      <c r="F4475" s="9" t="str">
        <f t="shared" si="330"/>
        <v/>
      </c>
      <c r="G4475" s="9" t="str">
        <f t="shared" si="331"/>
        <v/>
      </c>
      <c r="H4475" s="13">
        <v>-5</v>
      </c>
      <c r="I4475" s="13" t="str">
        <f t="shared" si="332"/>
        <v/>
      </c>
      <c r="J4475" s="13" t="str">
        <f t="shared" si="333"/>
        <v/>
      </c>
      <c r="K4475" s="13">
        <v>-5</v>
      </c>
      <c r="P4475" s="5"/>
    </row>
    <row r="4476" spans="1:16" hidden="1" x14ac:dyDescent="0.25">
      <c r="A4476" s="7">
        <v>40729</v>
      </c>
      <c r="B4476" s="8">
        <v>1200</v>
      </c>
      <c r="C4476" s="11">
        <v>65</v>
      </c>
      <c r="D4476" s="12">
        <v>65</v>
      </c>
      <c r="E4476" s="9" t="str">
        <f t="shared" si="329"/>
        <v/>
      </c>
      <c r="F4476" s="9" t="str">
        <f t="shared" si="330"/>
        <v/>
      </c>
      <c r="G4476" s="9" t="str">
        <f t="shared" si="331"/>
        <v/>
      </c>
      <c r="H4476" s="13">
        <v>-5</v>
      </c>
      <c r="I4476" s="13" t="str">
        <f t="shared" si="332"/>
        <v/>
      </c>
      <c r="J4476" s="13" t="str">
        <f t="shared" si="333"/>
        <v/>
      </c>
      <c r="K4476" s="13">
        <v>-5</v>
      </c>
      <c r="P4476" s="6"/>
    </row>
    <row r="4477" spans="1:16" hidden="1" x14ac:dyDescent="0.25">
      <c r="A4477" s="7">
        <v>40729</v>
      </c>
      <c r="B4477" s="8">
        <v>1300</v>
      </c>
      <c r="C4477" s="11">
        <v>63.27</v>
      </c>
      <c r="D4477" s="12">
        <v>63.271999999999998</v>
      </c>
      <c r="E4477" s="9" t="str">
        <f t="shared" si="329"/>
        <v/>
      </c>
      <c r="F4477" s="9" t="str">
        <f t="shared" si="330"/>
        <v/>
      </c>
      <c r="G4477" s="9" t="str">
        <f t="shared" si="331"/>
        <v/>
      </c>
      <c r="H4477" s="13">
        <v>-5</v>
      </c>
      <c r="I4477" s="13" t="str">
        <f t="shared" si="332"/>
        <v/>
      </c>
      <c r="J4477" s="13" t="str">
        <f t="shared" si="333"/>
        <v/>
      </c>
      <c r="K4477" s="13">
        <v>-5</v>
      </c>
      <c r="P4477" s="5"/>
    </row>
    <row r="4478" spans="1:16" hidden="1" x14ac:dyDescent="0.25">
      <c r="A4478" s="7">
        <v>40729</v>
      </c>
      <c r="B4478" s="8">
        <v>1400</v>
      </c>
      <c r="C4478" s="11">
        <v>61.32</v>
      </c>
      <c r="D4478" s="12">
        <v>61.320999999999998</v>
      </c>
      <c r="E4478" s="9" t="str">
        <f t="shared" si="329"/>
        <v/>
      </c>
      <c r="F4478" s="9" t="str">
        <f t="shared" si="330"/>
        <v/>
      </c>
      <c r="G4478" s="9" t="str">
        <f t="shared" si="331"/>
        <v/>
      </c>
      <c r="H4478" s="13">
        <v>-5</v>
      </c>
      <c r="I4478" s="13" t="str">
        <f t="shared" si="332"/>
        <v/>
      </c>
      <c r="J4478" s="13" t="str">
        <f t="shared" si="333"/>
        <v/>
      </c>
      <c r="K4478" s="13">
        <v>-5</v>
      </c>
      <c r="P4478" s="6"/>
    </row>
    <row r="4479" spans="1:16" hidden="1" x14ac:dyDescent="0.25">
      <c r="A4479" s="7">
        <v>40729</v>
      </c>
      <c r="B4479" s="8">
        <v>1500</v>
      </c>
      <c r="C4479" s="11">
        <v>61.64</v>
      </c>
      <c r="D4479" s="12">
        <v>61.64</v>
      </c>
      <c r="E4479" s="9" t="str">
        <f t="shared" si="329"/>
        <v/>
      </c>
      <c r="F4479" s="9" t="str">
        <f t="shared" si="330"/>
        <v/>
      </c>
      <c r="G4479" s="9" t="str">
        <f t="shared" si="331"/>
        <v/>
      </c>
      <c r="H4479" s="13">
        <v>-5</v>
      </c>
      <c r="I4479" s="13" t="str">
        <f t="shared" si="332"/>
        <v/>
      </c>
      <c r="J4479" s="13" t="str">
        <f t="shared" si="333"/>
        <v/>
      </c>
      <c r="K4479" s="13">
        <v>-5</v>
      </c>
      <c r="P4479" s="5"/>
    </row>
    <row r="4480" spans="1:16" hidden="1" x14ac:dyDescent="0.25">
      <c r="A4480" s="7">
        <v>40729</v>
      </c>
      <c r="B4480" s="8">
        <v>1600</v>
      </c>
      <c r="C4480" s="11">
        <v>59.94</v>
      </c>
      <c r="D4480" s="12">
        <v>59</v>
      </c>
      <c r="E4480" s="9" t="str">
        <f t="shared" si="329"/>
        <v/>
      </c>
      <c r="F4480" s="9" t="str">
        <f t="shared" si="330"/>
        <v/>
      </c>
      <c r="G4480" s="9" t="str">
        <f t="shared" si="331"/>
        <v/>
      </c>
      <c r="H4480" s="13">
        <v>-5</v>
      </c>
      <c r="I4480" s="13" t="str">
        <f t="shared" si="332"/>
        <v/>
      </c>
      <c r="J4480" s="13" t="str">
        <f t="shared" si="333"/>
        <v/>
      </c>
      <c r="K4480" s="13">
        <v>-5</v>
      </c>
      <c r="P4480" s="6"/>
    </row>
    <row r="4481" spans="1:16" hidden="1" x14ac:dyDescent="0.25">
      <c r="A4481" s="7">
        <v>40729</v>
      </c>
      <c r="B4481" s="8">
        <v>1700</v>
      </c>
      <c r="C4481" s="11">
        <v>59.93</v>
      </c>
      <c r="D4481" s="12">
        <v>56.128</v>
      </c>
      <c r="E4481" s="9" t="str">
        <f t="shared" si="329"/>
        <v/>
      </c>
      <c r="F4481" s="9" t="str">
        <f t="shared" si="330"/>
        <v/>
      </c>
      <c r="G4481" s="9" t="str">
        <f t="shared" si="331"/>
        <v/>
      </c>
      <c r="H4481" s="13">
        <v>-5</v>
      </c>
      <c r="I4481" s="13" t="str">
        <f t="shared" si="332"/>
        <v/>
      </c>
      <c r="J4481" s="13" t="str">
        <f t="shared" si="333"/>
        <v/>
      </c>
      <c r="K4481" s="13">
        <v>-5</v>
      </c>
      <c r="P4481" s="5"/>
    </row>
    <row r="4482" spans="1:16" hidden="1" x14ac:dyDescent="0.25">
      <c r="A4482" s="7">
        <v>40729</v>
      </c>
      <c r="B4482" s="8">
        <v>1800</v>
      </c>
      <c r="C4482" s="11">
        <v>59.95</v>
      </c>
      <c r="D4482" s="12">
        <v>57.393999999999998</v>
      </c>
      <c r="E4482" s="9" t="str">
        <f t="shared" si="329"/>
        <v/>
      </c>
      <c r="F4482" s="9" t="str">
        <f t="shared" si="330"/>
        <v/>
      </c>
      <c r="G4482" s="9" t="str">
        <f t="shared" si="331"/>
        <v/>
      </c>
      <c r="H4482" s="13">
        <v>-5</v>
      </c>
      <c r="I4482" s="13" t="str">
        <f t="shared" si="332"/>
        <v/>
      </c>
      <c r="J4482" s="13" t="str">
        <f t="shared" si="333"/>
        <v/>
      </c>
      <c r="K4482" s="13">
        <v>-5</v>
      </c>
      <c r="P4482" s="6"/>
    </row>
    <row r="4483" spans="1:16" hidden="1" x14ac:dyDescent="0.25">
      <c r="A4483" s="7">
        <v>40729</v>
      </c>
      <c r="B4483" s="8">
        <v>1900</v>
      </c>
      <c r="C4483" s="11">
        <v>57.99</v>
      </c>
      <c r="D4483" s="12">
        <v>55.207999999999998</v>
      </c>
      <c r="E4483" s="9" t="str">
        <f t="shared" si="329"/>
        <v/>
      </c>
      <c r="F4483" s="9" t="str">
        <f t="shared" si="330"/>
        <v/>
      </c>
      <c r="G4483" s="9" t="str">
        <f t="shared" si="331"/>
        <v/>
      </c>
      <c r="H4483" s="13">
        <v>-5</v>
      </c>
      <c r="I4483" s="13" t="str">
        <f t="shared" si="332"/>
        <v/>
      </c>
      <c r="J4483" s="13" t="str">
        <f t="shared" si="333"/>
        <v/>
      </c>
      <c r="K4483" s="13">
        <v>-5</v>
      </c>
      <c r="P4483" s="5"/>
    </row>
    <row r="4484" spans="1:16" hidden="1" x14ac:dyDescent="0.25">
      <c r="A4484" s="7">
        <v>40729</v>
      </c>
      <c r="B4484" s="8">
        <v>2000</v>
      </c>
      <c r="C4484" s="11">
        <v>56.17</v>
      </c>
      <c r="D4484" s="12">
        <v>52.103999999999999</v>
      </c>
      <c r="E4484" s="9" t="str">
        <f t="shared" si="329"/>
        <v/>
      </c>
      <c r="F4484" s="9" t="str">
        <f t="shared" si="330"/>
        <v/>
      </c>
      <c r="G4484" s="9" t="str">
        <f t="shared" si="331"/>
        <v/>
      </c>
      <c r="H4484" s="13">
        <v>-5</v>
      </c>
      <c r="I4484" s="13" t="str">
        <f t="shared" si="332"/>
        <v/>
      </c>
      <c r="J4484" s="13" t="str">
        <f t="shared" si="333"/>
        <v/>
      </c>
      <c r="K4484" s="13">
        <v>-5</v>
      </c>
      <c r="P4484" s="6"/>
    </row>
    <row r="4485" spans="1:16" hidden="1" x14ac:dyDescent="0.25">
      <c r="A4485" s="7">
        <v>40729</v>
      </c>
      <c r="B4485" s="8">
        <v>2100</v>
      </c>
      <c r="C4485" s="11">
        <v>53.64</v>
      </c>
      <c r="D4485" s="12">
        <v>53.192999999999998</v>
      </c>
      <c r="E4485" s="9" t="str">
        <f t="shared" si="329"/>
        <v/>
      </c>
      <c r="F4485" s="9" t="str">
        <f t="shared" si="330"/>
        <v/>
      </c>
      <c r="G4485" s="9" t="str">
        <f t="shared" si="331"/>
        <v/>
      </c>
      <c r="H4485" s="13">
        <v>-5</v>
      </c>
      <c r="I4485" s="13" t="str">
        <f t="shared" si="332"/>
        <v/>
      </c>
      <c r="J4485" s="13" t="str">
        <f t="shared" si="333"/>
        <v/>
      </c>
      <c r="K4485" s="13">
        <v>-5</v>
      </c>
      <c r="P4485" s="5"/>
    </row>
    <row r="4486" spans="1:16" hidden="1" x14ac:dyDescent="0.25">
      <c r="A4486" s="7">
        <v>40729</v>
      </c>
      <c r="B4486" s="8">
        <v>2200</v>
      </c>
      <c r="C4486" s="11">
        <v>54</v>
      </c>
      <c r="D4486" s="12">
        <v>54</v>
      </c>
      <c r="E4486" s="9" t="str">
        <f t="shared" si="329"/>
        <v/>
      </c>
      <c r="F4486" s="9" t="str">
        <f t="shared" si="330"/>
        <v/>
      </c>
      <c r="G4486" s="9" t="str">
        <f t="shared" si="331"/>
        <v/>
      </c>
      <c r="H4486" s="13">
        <v>-5</v>
      </c>
      <c r="I4486" s="13" t="str">
        <f t="shared" si="332"/>
        <v/>
      </c>
      <c r="J4486" s="13" t="str">
        <f t="shared" si="333"/>
        <v/>
      </c>
      <c r="K4486" s="13">
        <v>-5</v>
      </c>
      <c r="P4486" s="6"/>
    </row>
    <row r="4487" spans="1:16" hidden="1" x14ac:dyDescent="0.25">
      <c r="A4487" s="7">
        <v>40729</v>
      </c>
      <c r="B4487" s="8">
        <v>2300</v>
      </c>
      <c r="C4487" s="11">
        <v>49.56</v>
      </c>
      <c r="D4487" s="12">
        <v>49.558999999999997</v>
      </c>
      <c r="E4487" s="9">
        <f t="shared" si="329"/>
        <v>54.691249999999997</v>
      </c>
      <c r="F4487" s="9">
        <f t="shared" si="330"/>
        <v>49.677708333333328</v>
      </c>
      <c r="G4487" s="9">
        <f t="shared" si="331"/>
        <v>5.0135416666666686</v>
      </c>
      <c r="H4487" s="13">
        <v>-5</v>
      </c>
      <c r="I4487" s="13">
        <f t="shared" si="332"/>
        <v>10.013541666666669</v>
      </c>
      <c r="J4487" s="13">
        <f t="shared" si="333"/>
        <v>2403.2500000000005</v>
      </c>
      <c r="K4487" s="13">
        <v>-5</v>
      </c>
      <c r="P4487" s="5"/>
    </row>
    <row r="4488" spans="1:16" hidden="1" x14ac:dyDescent="0.25">
      <c r="A4488" s="7">
        <v>40730</v>
      </c>
      <c r="B4488" s="8">
        <v>0</v>
      </c>
      <c r="C4488" s="11">
        <v>45.25</v>
      </c>
      <c r="D4488" s="12">
        <v>45.249000000000002</v>
      </c>
      <c r="E4488" s="9" t="str">
        <f t="shared" si="329"/>
        <v/>
      </c>
      <c r="F4488" s="9" t="str">
        <f t="shared" si="330"/>
        <v/>
      </c>
      <c r="G4488" s="9" t="str">
        <f t="shared" si="331"/>
        <v/>
      </c>
      <c r="H4488" s="13">
        <v>-5</v>
      </c>
      <c r="I4488" s="13" t="str">
        <f t="shared" si="332"/>
        <v/>
      </c>
      <c r="J4488" s="13" t="str">
        <f t="shared" si="333"/>
        <v/>
      </c>
      <c r="K4488" s="13">
        <v>-5</v>
      </c>
      <c r="P4488" s="6"/>
    </row>
    <row r="4489" spans="1:16" hidden="1" x14ac:dyDescent="0.25">
      <c r="A4489" s="7">
        <v>40730</v>
      </c>
      <c r="B4489" s="8">
        <v>100</v>
      </c>
      <c r="C4489" s="11">
        <v>41.58</v>
      </c>
      <c r="D4489" s="12">
        <v>41.581000000000003</v>
      </c>
      <c r="E4489" s="9" t="str">
        <f t="shared" si="329"/>
        <v/>
      </c>
      <c r="F4489" s="9" t="str">
        <f t="shared" si="330"/>
        <v/>
      </c>
      <c r="G4489" s="9" t="str">
        <f t="shared" si="331"/>
        <v/>
      </c>
      <c r="H4489" s="13">
        <v>-5</v>
      </c>
      <c r="I4489" s="13" t="str">
        <f t="shared" si="332"/>
        <v/>
      </c>
      <c r="J4489" s="13" t="str">
        <f t="shared" si="333"/>
        <v/>
      </c>
      <c r="K4489" s="13">
        <v>-5</v>
      </c>
      <c r="P4489" s="5"/>
    </row>
    <row r="4490" spans="1:16" hidden="1" x14ac:dyDescent="0.25">
      <c r="A4490" s="7">
        <v>40730</v>
      </c>
      <c r="B4490" s="8">
        <v>200</v>
      </c>
      <c r="C4490" s="11">
        <v>39.880000000000003</v>
      </c>
      <c r="D4490" s="12">
        <v>35.314999999999998</v>
      </c>
      <c r="E4490" s="9" t="str">
        <f t="shared" si="329"/>
        <v/>
      </c>
      <c r="F4490" s="9" t="str">
        <f t="shared" si="330"/>
        <v/>
      </c>
      <c r="G4490" s="9" t="str">
        <f t="shared" si="331"/>
        <v/>
      </c>
      <c r="H4490" s="13">
        <v>-5</v>
      </c>
      <c r="I4490" s="13" t="str">
        <f t="shared" si="332"/>
        <v/>
      </c>
      <c r="J4490" s="13" t="str">
        <f t="shared" si="333"/>
        <v/>
      </c>
      <c r="K4490" s="13">
        <v>-5</v>
      </c>
      <c r="P4490" s="6"/>
    </row>
    <row r="4491" spans="1:16" hidden="1" x14ac:dyDescent="0.25">
      <c r="A4491" s="7">
        <v>40730</v>
      </c>
      <c r="B4491" s="8">
        <v>300</v>
      </c>
      <c r="C4491" s="11">
        <v>38.93</v>
      </c>
      <c r="D4491" s="12">
        <v>14.766</v>
      </c>
      <c r="E4491" s="9" t="str">
        <f t="shared" si="329"/>
        <v/>
      </c>
      <c r="F4491" s="9" t="str">
        <f t="shared" si="330"/>
        <v/>
      </c>
      <c r="G4491" s="9" t="str">
        <f t="shared" si="331"/>
        <v/>
      </c>
      <c r="H4491" s="13">
        <v>-5</v>
      </c>
      <c r="I4491" s="13" t="str">
        <f t="shared" si="332"/>
        <v/>
      </c>
      <c r="J4491" s="13" t="str">
        <f t="shared" si="333"/>
        <v/>
      </c>
      <c r="K4491" s="13">
        <v>-5</v>
      </c>
      <c r="P4491" s="5"/>
    </row>
    <row r="4492" spans="1:16" hidden="1" x14ac:dyDescent="0.25">
      <c r="A4492" s="7">
        <v>40730</v>
      </c>
      <c r="B4492" s="8">
        <v>400</v>
      </c>
      <c r="C4492" s="11">
        <v>38.659999999999997</v>
      </c>
      <c r="D4492" s="12">
        <v>14.712999999999999</v>
      </c>
      <c r="E4492" s="9" t="str">
        <f t="shared" si="329"/>
        <v/>
      </c>
      <c r="F4492" s="9" t="str">
        <f t="shared" si="330"/>
        <v/>
      </c>
      <c r="G4492" s="9" t="str">
        <f t="shared" si="331"/>
        <v/>
      </c>
      <c r="H4492" s="13">
        <v>-5</v>
      </c>
      <c r="I4492" s="13" t="str">
        <f t="shared" si="332"/>
        <v/>
      </c>
      <c r="J4492" s="13" t="str">
        <f t="shared" si="333"/>
        <v/>
      </c>
      <c r="K4492" s="13">
        <v>-5</v>
      </c>
      <c r="P4492" s="6"/>
    </row>
    <row r="4493" spans="1:16" hidden="1" x14ac:dyDescent="0.25">
      <c r="A4493" s="7">
        <v>40730</v>
      </c>
      <c r="B4493" s="8">
        <v>500</v>
      </c>
      <c r="C4493" s="11">
        <v>41.29</v>
      </c>
      <c r="D4493" s="12">
        <v>30.516999999999999</v>
      </c>
      <c r="E4493" s="9" t="str">
        <f t="shared" si="329"/>
        <v/>
      </c>
      <c r="F4493" s="9" t="str">
        <f t="shared" si="330"/>
        <v/>
      </c>
      <c r="G4493" s="9" t="str">
        <f t="shared" si="331"/>
        <v/>
      </c>
      <c r="H4493" s="13">
        <v>-5</v>
      </c>
      <c r="I4493" s="13" t="str">
        <f t="shared" si="332"/>
        <v/>
      </c>
      <c r="J4493" s="13" t="str">
        <f t="shared" si="333"/>
        <v/>
      </c>
      <c r="K4493" s="13">
        <v>-5</v>
      </c>
      <c r="P4493" s="5"/>
    </row>
    <row r="4494" spans="1:16" hidden="1" x14ac:dyDescent="0.25">
      <c r="A4494" s="7">
        <v>40730</v>
      </c>
      <c r="B4494" s="8">
        <v>600</v>
      </c>
      <c r="C4494" s="11">
        <v>49.38</v>
      </c>
      <c r="D4494" s="12">
        <v>43.188000000000002</v>
      </c>
      <c r="E4494" s="9" t="str">
        <f t="shared" si="329"/>
        <v/>
      </c>
      <c r="F4494" s="9" t="str">
        <f t="shared" si="330"/>
        <v/>
      </c>
      <c r="G4494" s="9" t="str">
        <f t="shared" si="331"/>
        <v/>
      </c>
      <c r="H4494" s="13">
        <v>-5</v>
      </c>
      <c r="I4494" s="13" t="str">
        <f t="shared" si="332"/>
        <v/>
      </c>
      <c r="J4494" s="13" t="str">
        <f t="shared" si="333"/>
        <v/>
      </c>
      <c r="K4494" s="13">
        <v>-5</v>
      </c>
      <c r="P4494" s="6"/>
    </row>
    <row r="4495" spans="1:16" hidden="1" x14ac:dyDescent="0.25">
      <c r="A4495" s="7">
        <v>40730</v>
      </c>
      <c r="B4495" s="8">
        <v>700</v>
      </c>
      <c r="C4495" s="11">
        <v>58.18</v>
      </c>
      <c r="D4495" s="12">
        <v>53.023000000000003</v>
      </c>
      <c r="E4495" s="9" t="str">
        <f t="shared" si="329"/>
        <v/>
      </c>
      <c r="F4495" s="9" t="str">
        <f t="shared" si="330"/>
        <v/>
      </c>
      <c r="G4495" s="9" t="str">
        <f t="shared" si="331"/>
        <v/>
      </c>
      <c r="H4495" s="13">
        <v>-5</v>
      </c>
      <c r="I4495" s="13" t="str">
        <f t="shared" si="332"/>
        <v/>
      </c>
      <c r="J4495" s="13" t="str">
        <f t="shared" si="333"/>
        <v/>
      </c>
      <c r="K4495" s="13">
        <v>-5</v>
      </c>
      <c r="P4495" s="5"/>
    </row>
    <row r="4496" spans="1:16" hidden="1" x14ac:dyDescent="0.25">
      <c r="A4496" s="7">
        <v>40730</v>
      </c>
      <c r="B4496" s="8">
        <v>800</v>
      </c>
      <c r="C4496" s="11">
        <v>61</v>
      </c>
      <c r="D4496" s="12">
        <v>56.332999999999998</v>
      </c>
      <c r="E4496" s="9" t="str">
        <f t="shared" si="329"/>
        <v/>
      </c>
      <c r="F4496" s="9" t="str">
        <f t="shared" si="330"/>
        <v/>
      </c>
      <c r="G4496" s="9" t="str">
        <f t="shared" si="331"/>
        <v/>
      </c>
      <c r="H4496" s="13">
        <v>-5</v>
      </c>
      <c r="I4496" s="13" t="str">
        <f t="shared" si="332"/>
        <v/>
      </c>
      <c r="J4496" s="13" t="str">
        <f t="shared" si="333"/>
        <v/>
      </c>
      <c r="K4496" s="13">
        <v>-5</v>
      </c>
      <c r="P4496" s="6"/>
    </row>
    <row r="4497" spans="1:16" hidden="1" x14ac:dyDescent="0.25">
      <c r="A4497" s="7">
        <v>40730</v>
      </c>
      <c r="B4497" s="8">
        <v>900</v>
      </c>
      <c r="C4497" s="11">
        <v>59.66</v>
      </c>
      <c r="D4497" s="12">
        <v>59.658999999999999</v>
      </c>
      <c r="E4497" s="9" t="str">
        <f t="shared" si="329"/>
        <v/>
      </c>
      <c r="F4497" s="9" t="str">
        <f t="shared" si="330"/>
        <v/>
      </c>
      <c r="G4497" s="9" t="str">
        <f t="shared" si="331"/>
        <v/>
      </c>
      <c r="H4497" s="13">
        <v>-5</v>
      </c>
      <c r="I4497" s="13" t="str">
        <f t="shared" si="332"/>
        <v/>
      </c>
      <c r="J4497" s="13" t="str">
        <f t="shared" si="333"/>
        <v/>
      </c>
      <c r="K4497" s="13">
        <v>-5</v>
      </c>
      <c r="P4497" s="5"/>
    </row>
    <row r="4498" spans="1:16" hidden="1" x14ac:dyDescent="0.25">
      <c r="A4498" s="7">
        <v>40730</v>
      </c>
      <c r="B4498" s="8">
        <v>1000</v>
      </c>
      <c r="C4498" s="11">
        <v>60.43</v>
      </c>
      <c r="D4498" s="12">
        <v>60.43</v>
      </c>
      <c r="E4498" s="9" t="str">
        <f t="shared" si="329"/>
        <v/>
      </c>
      <c r="F4498" s="9" t="str">
        <f t="shared" si="330"/>
        <v/>
      </c>
      <c r="G4498" s="9" t="str">
        <f t="shared" si="331"/>
        <v/>
      </c>
      <c r="H4498" s="13">
        <v>-5</v>
      </c>
      <c r="I4498" s="13" t="str">
        <f t="shared" si="332"/>
        <v/>
      </c>
      <c r="J4498" s="13" t="str">
        <f t="shared" si="333"/>
        <v/>
      </c>
      <c r="K4498" s="13">
        <v>-5</v>
      </c>
      <c r="P4498" s="6"/>
    </row>
    <row r="4499" spans="1:16" hidden="1" x14ac:dyDescent="0.25">
      <c r="A4499" s="7">
        <v>40730</v>
      </c>
      <c r="B4499" s="8">
        <v>1100</v>
      </c>
      <c r="C4499" s="11">
        <v>61.06</v>
      </c>
      <c r="D4499" s="12">
        <v>61.061999999999998</v>
      </c>
      <c r="E4499" s="9" t="str">
        <f t="shared" si="329"/>
        <v/>
      </c>
      <c r="F4499" s="9" t="str">
        <f t="shared" si="330"/>
        <v/>
      </c>
      <c r="G4499" s="9" t="str">
        <f t="shared" si="331"/>
        <v/>
      </c>
      <c r="H4499" s="13">
        <v>-5</v>
      </c>
      <c r="I4499" s="13" t="str">
        <f t="shared" si="332"/>
        <v/>
      </c>
      <c r="J4499" s="13" t="str">
        <f t="shared" si="333"/>
        <v/>
      </c>
      <c r="K4499" s="13">
        <v>-5</v>
      </c>
      <c r="P4499" s="5"/>
    </row>
    <row r="4500" spans="1:16" hidden="1" x14ac:dyDescent="0.25">
      <c r="A4500" s="7">
        <v>40730</v>
      </c>
      <c r="B4500" s="8">
        <v>1200</v>
      </c>
      <c r="C4500" s="11">
        <v>59.67</v>
      </c>
      <c r="D4500" s="12">
        <v>59.667999999999999</v>
      </c>
      <c r="E4500" s="9" t="str">
        <f t="shared" si="329"/>
        <v/>
      </c>
      <c r="F4500" s="9" t="str">
        <f t="shared" si="330"/>
        <v/>
      </c>
      <c r="G4500" s="9" t="str">
        <f t="shared" si="331"/>
        <v/>
      </c>
      <c r="H4500" s="13">
        <v>-5</v>
      </c>
      <c r="I4500" s="13" t="str">
        <f t="shared" si="332"/>
        <v/>
      </c>
      <c r="J4500" s="13" t="str">
        <f t="shared" si="333"/>
        <v/>
      </c>
      <c r="K4500" s="13">
        <v>-5</v>
      </c>
      <c r="P4500" s="6"/>
    </row>
    <row r="4501" spans="1:16" hidden="1" x14ac:dyDescent="0.25">
      <c r="A4501" s="7">
        <v>40730</v>
      </c>
      <c r="B4501" s="8">
        <v>1300</v>
      </c>
      <c r="C4501" s="11">
        <v>59.26</v>
      </c>
      <c r="D4501" s="12">
        <v>59.264000000000003</v>
      </c>
      <c r="E4501" s="9" t="str">
        <f t="shared" si="329"/>
        <v/>
      </c>
      <c r="F4501" s="9" t="str">
        <f t="shared" si="330"/>
        <v/>
      </c>
      <c r="G4501" s="9" t="str">
        <f t="shared" si="331"/>
        <v/>
      </c>
      <c r="H4501" s="13">
        <v>-5</v>
      </c>
      <c r="I4501" s="13" t="str">
        <f t="shared" si="332"/>
        <v/>
      </c>
      <c r="J4501" s="13" t="str">
        <f t="shared" si="333"/>
        <v/>
      </c>
      <c r="K4501" s="13">
        <v>-5</v>
      </c>
      <c r="P4501" s="5"/>
    </row>
    <row r="4502" spans="1:16" hidden="1" x14ac:dyDescent="0.25">
      <c r="A4502" s="7">
        <v>40730</v>
      </c>
      <c r="B4502" s="8">
        <v>1400</v>
      </c>
      <c r="C4502" s="11">
        <v>57.93</v>
      </c>
      <c r="D4502" s="12">
        <v>57.935000000000002</v>
      </c>
      <c r="E4502" s="9" t="str">
        <f t="shared" si="329"/>
        <v/>
      </c>
      <c r="F4502" s="9" t="str">
        <f t="shared" si="330"/>
        <v/>
      </c>
      <c r="G4502" s="9" t="str">
        <f t="shared" si="331"/>
        <v/>
      </c>
      <c r="H4502" s="13">
        <v>-5</v>
      </c>
      <c r="I4502" s="13" t="str">
        <f t="shared" si="332"/>
        <v/>
      </c>
      <c r="J4502" s="13" t="str">
        <f t="shared" si="333"/>
        <v/>
      </c>
      <c r="K4502" s="13">
        <v>-5</v>
      </c>
      <c r="P4502" s="6"/>
    </row>
    <row r="4503" spans="1:16" hidden="1" x14ac:dyDescent="0.25">
      <c r="A4503" s="7">
        <v>40730</v>
      </c>
      <c r="B4503" s="8">
        <v>1500</v>
      </c>
      <c r="C4503" s="11">
        <v>56.37</v>
      </c>
      <c r="D4503" s="12">
        <v>56.366</v>
      </c>
      <c r="E4503" s="9" t="str">
        <f t="shared" si="329"/>
        <v/>
      </c>
      <c r="F4503" s="9" t="str">
        <f t="shared" si="330"/>
        <v/>
      </c>
      <c r="G4503" s="9" t="str">
        <f t="shared" si="331"/>
        <v/>
      </c>
      <c r="H4503" s="13">
        <v>-5</v>
      </c>
      <c r="I4503" s="13" t="str">
        <f t="shared" si="332"/>
        <v/>
      </c>
      <c r="J4503" s="13" t="str">
        <f t="shared" si="333"/>
        <v/>
      </c>
      <c r="K4503" s="13">
        <v>-5</v>
      </c>
      <c r="P4503" s="5"/>
    </row>
    <row r="4504" spans="1:16" hidden="1" x14ac:dyDescent="0.25">
      <c r="A4504" s="7">
        <v>40730</v>
      </c>
      <c r="B4504" s="8">
        <v>1600</v>
      </c>
      <c r="C4504" s="11">
        <v>54.02</v>
      </c>
      <c r="D4504" s="12">
        <v>54.015999999999998</v>
      </c>
      <c r="E4504" s="9" t="str">
        <f t="shared" si="329"/>
        <v/>
      </c>
      <c r="F4504" s="9" t="str">
        <f t="shared" si="330"/>
        <v/>
      </c>
      <c r="G4504" s="9" t="str">
        <f t="shared" si="331"/>
        <v/>
      </c>
      <c r="H4504" s="13">
        <v>-5</v>
      </c>
      <c r="I4504" s="13" t="str">
        <f t="shared" si="332"/>
        <v/>
      </c>
      <c r="J4504" s="13" t="str">
        <f t="shared" si="333"/>
        <v/>
      </c>
      <c r="K4504" s="13">
        <v>-5</v>
      </c>
      <c r="P4504" s="6"/>
    </row>
    <row r="4505" spans="1:16" hidden="1" x14ac:dyDescent="0.25">
      <c r="A4505" s="7">
        <v>40730</v>
      </c>
      <c r="B4505" s="8">
        <v>1700</v>
      </c>
      <c r="C4505" s="11">
        <v>53.76</v>
      </c>
      <c r="D4505" s="12">
        <v>53.761000000000003</v>
      </c>
      <c r="E4505" s="9" t="str">
        <f t="shared" si="329"/>
        <v/>
      </c>
      <c r="F4505" s="9" t="str">
        <f t="shared" si="330"/>
        <v/>
      </c>
      <c r="G4505" s="9" t="str">
        <f t="shared" si="331"/>
        <v/>
      </c>
      <c r="H4505" s="13">
        <v>-5</v>
      </c>
      <c r="I4505" s="13" t="str">
        <f t="shared" si="332"/>
        <v/>
      </c>
      <c r="J4505" s="13" t="str">
        <f t="shared" si="333"/>
        <v/>
      </c>
      <c r="K4505" s="13">
        <v>-5</v>
      </c>
      <c r="P4505" s="5"/>
    </row>
    <row r="4506" spans="1:16" hidden="1" x14ac:dyDescent="0.25">
      <c r="A4506" s="7">
        <v>40730</v>
      </c>
      <c r="B4506" s="8">
        <v>1800</v>
      </c>
      <c r="C4506" s="11">
        <v>59.03</v>
      </c>
      <c r="D4506" s="12">
        <v>54.884</v>
      </c>
      <c r="E4506" s="9" t="str">
        <f t="shared" si="329"/>
        <v/>
      </c>
      <c r="F4506" s="9" t="str">
        <f t="shared" si="330"/>
        <v/>
      </c>
      <c r="G4506" s="9" t="str">
        <f t="shared" si="331"/>
        <v/>
      </c>
      <c r="H4506" s="13">
        <v>-5</v>
      </c>
      <c r="I4506" s="13" t="str">
        <f t="shared" si="332"/>
        <v/>
      </c>
      <c r="J4506" s="13" t="str">
        <f t="shared" si="333"/>
        <v/>
      </c>
      <c r="K4506" s="13">
        <v>-5</v>
      </c>
      <c r="P4506" s="6"/>
    </row>
    <row r="4507" spans="1:16" hidden="1" x14ac:dyDescent="0.25">
      <c r="A4507" s="7">
        <v>40730</v>
      </c>
      <c r="B4507" s="8">
        <v>1900</v>
      </c>
      <c r="C4507" s="11">
        <v>59.97</v>
      </c>
      <c r="D4507" s="12">
        <v>53.771000000000001</v>
      </c>
      <c r="E4507" s="9" t="str">
        <f t="shared" si="329"/>
        <v/>
      </c>
      <c r="F4507" s="9" t="str">
        <f t="shared" si="330"/>
        <v/>
      </c>
      <c r="G4507" s="9" t="str">
        <f t="shared" si="331"/>
        <v/>
      </c>
      <c r="H4507" s="13">
        <v>-5</v>
      </c>
      <c r="I4507" s="13" t="str">
        <f t="shared" si="332"/>
        <v/>
      </c>
      <c r="J4507" s="13" t="str">
        <f t="shared" si="333"/>
        <v/>
      </c>
      <c r="K4507" s="13">
        <v>-5</v>
      </c>
      <c r="P4507" s="5"/>
    </row>
    <row r="4508" spans="1:16" hidden="1" x14ac:dyDescent="0.25">
      <c r="A4508" s="7">
        <v>40730</v>
      </c>
      <c r="B4508" s="8">
        <v>2000</v>
      </c>
      <c r="C4508" s="11">
        <v>60.08</v>
      </c>
      <c r="D4508" s="12">
        <v>49.481000000000002</v>
      </c>
      <c r="E4508" s="9" t="str">
        <f t="shared" si="329"/>
        <v/>
      </c>
      <c r="F4508" s="9" t="str">
        <f t="shared" si="330"/>
        <v/>
      </c>
      <c r="G4508" s="9" t="str">
        <f t="shared" si="331"/>
        <v/>
      </c>
      <c r="H4508" s="13">
        <v>-5</v>
      </c>
      <c r="I4508" s="13" t="str">
        <f t="shared" si="332"/>
        <v/>
      </c>
      <c r="J4508" s="13" t="str">
        <f t="shared" si="333"/>
        <v/>
      </c>
      <c r="K4508" s="13">
        <v>-5</v>
      </c>
      <c r="P4508" s="6"/>
    </row>
    <row r="4509" spans="1:16" hidden="1" x14ac:dyDescent="0.25">
      <c r="A4509" s="7">
        <v>40730</v>
      </c>
      <c r="B4509" s="8">
        <v>2100</v>
      </c>
      <c r="C4509" s="11">
        <v>59.04</v>
      </c>
      <c r="D4509" s="12">
        <v>47.814</v>
      </c>
      <c r="E4509" s="9" t="str">
        <f t="shared" si="329"/>
        <v/>
      </c>
      <c r="F4509" s="9" t="str">
        <f t="shared" si="330"/>
        <v/>
      </c>
      <c r="G4509" s="9" t="str">
        <f t="shared" si="331"/>
        <v/>
      </c>
      <c r="H4509" s="13">
        <v>-5</v>
      </c>
      <c r="I4509" s="13" t="str">
        <f t="shared" si="332"/>
        <v/>
      </c>
      <c r="J4509" s="13" t="str">
        <f t="shared" si="333"/>
        <v/>
      </c>
      <c r="K4509" s="13">
        <v>-5</v>
      </c>
      <c r="P4509" s="5"/>
    </row>
    <row r="4510" spans="1:16" hidden="1" x14ac:dyDescent="0.25">
      <c r="A4510" s="7">
        <v>40730</v>
      </c>
      <c r="B4510" s="8">
        <v>2200</v>
      </c>
      <c r="C4510" s="11">
        <v>58.52</v>
      </c>
      <c r="D4510" s="12">
        <v>58.521999999999998</v>
      </c>
      <c r="E4510" s="9" t="str">
        <f t="shared" si="329"/>
        <v/>
      </c>
      <c r="F4510" s="9" t="str">
        <f t="shared" si="330"/>
        <v/>
      </c>
      <c r="G4510" s="9" t="str">
        <f t="shared" si="331"/>
        <v/>
      </c>
      <c r="H4510" s="13">
        <v>-5</v>
      </c>
      <c r="I4510" s="13" t="str">
        <f t="shared" si="332"/>
        <v/>
      </c>
      <c r="J4510" s="13" t="str">
        <f t="shared" si="333"/>
        <v/>
      </c>
      <c r="K4510" s="13">
        <v>-5</v>
      </c>
      <c r="P4510" s="6"/>
    </row>
    <row r="4511" spans="1:16" hidden="1" x14ac:dyDescent="0.25">
      <c r="A4511" s="7">
        <v>40730</v>
      </c>
      <c r="B4511" s="8">
        <v>2300</v>
      </c>
      <c r="C4511" s="11">
        <v>51.93</v>
      </c>
      <c r="D4511" s="12">
        <v>51.927999999999997</v>
      </c>
      <c r="E4511" s="9">
        <f t="shared" si="329"/>
        <v>53.536666666666655</v>
      </c>
      <c r="F4511" s="9">
        <f t="shared" si="330"/>
        <v>48.885249999999985</v>
      </c>
      <c r="G4511" s="9">
        <f t="shared" si="331"/>
        <v>4.6514166666666696</v>
      </c>
      <c r="H4511" s="13">
        <v>-5</v>
      </c>
      <c r="I4511" s="13">
        <f t="shared" si="332"/>
        <v>9.6514166666666696</v>
      </c>
      <c r="J4511" s="13">
        <f t="shared" si="333"/>
        <v>2316.3400000000006</v>
      </c>
      <c r="K4511" s="13">
        <v>-5</v>
      </c>
      <c r="P4511" s="5"/>
    </row>
    <row r="4512" spans="1:16" hidden="1" x14ac:dyDescent="0.25">
      <c r="A4512" s="7">
        <v>40731</v>
      </c>
      <c r="B4512" s="8">
        <v>0</v>
      </c>
      <c r="C4512" s="11">
        <v>46.77</v>
      </c>
      <c r="D4512" s="12">
        <v>46.77</v>
      </c>
      <c r="E4512" s="9" t="str">
        <f t="shared" si="329"/>
        <v/>
      </c>
      <c r="F4512" s="9" t="str">
        <f t="shared" si="330"/>
        <v/>
      </c>
      <c r="G4512" s="9" t="str">
        <f t="shared" si="331"/>
        <v/>
      </c>
      <c r="H4512" s="13">
        <v>-5</v>
      </c>
      <c r="I4512" s="13" t="str">
        <f t="shared" si="332"/>
        <v/>
      </c>
      <c r="J4512" s="13" t="str">
        <f t="shared" si="333"/>
        <v/>
      </c>
      <c r="K4512" s="13">
        <v>-5</v>
      </c>
      <c r="P4512" s="6"/>
    </row>
    <row r="4513" spans="1:16" hidden="1" x14ac:dyDescent="0.25">
      <c r="A4513" s="7">
        <v>40731</v>
      </c>
      <c r="B4513" s="8">
        <v>100</v>
      </c>
      <c r="C4513" s="11">
        <v>43.78</v>
      </c>
      <c r="D4513" s="12">
        <v>43.783000000000001</v>
      </c>
      <c r="E4513" s="9" t="str">
        <f t="shared" si="329"/>
        <v/>
      </c>
      <c r="F4513" s="9" t="str">
        <f t="shared" si="330"/>
        <v/>
      </c>
      <c r="G4513" s="9" t="str">
        <f t="shared" si="331"/>
        <v/>
      </c>
      <c r="H4513" s="13">
        <v>-5</v>
      </c>
      <c r="I4513" s="13" t="str">
        <f t="shared" si="332"/>
        <v/>
      </c>
      <c r="J4513" s="13" t="str">
        <f t="shared" si="333"/>
        <v/>
      </c>
      <c r="K4513" s="13">
        <v>-5</v>
      </c>
      <c r="P4513" s="5"/>
    </row>
    <row r="4514" spans="1:16" hidden="1" x14ac:dyDescent="0.25">
      <c r="A4514" s="7">
        <v>40731</v>
      </c>
      <c r="B4514" s="8">
        <v>200</v>
      </c>
      <c r="C4514" s="11">
        <v>39.26</v>
      </c>
      <c r="D4514" s="12">
        <v>36.847999999999999</v>
      </c>
      <c r="E4514" s="9" t="str">
        <f t="shared" si="329"/>
        <v/>
      </c>
      <c r="F4514" s="9" t="str">
        <f t="shared" si="330"/>
        <v/>
      </c>
      <c r="G4514" s="9" t="str">
        <f t="shared" si="331"/>
        <v/>
      </c>
      <c r="H4514" s="13">
        <v>-5</v>
      </c>
      <c r="I4514" s="13" t="str">
        <f t="shared" si="332"/>
        <v/>
      </c>
      <c r="J4514" s="13" t="str">
        <f t="shared" si="333"/>
        <v/>
      </c>
      <c r="K4514" s="13">
        <v>-5</v>
      </c>
      <c r="P4514" s="6"/>
    </row>
    <row r="4515" spans="1:16" hidden="1" x14ac:dyDescent="0.25">
      <c r="A4515" s="7">
        <v>40731</v>
      </c>
      <c r="B4515" s="8">
        <v>300</v>
      </c>
      <c r="C4515" s="11">
        <v>39.299999999999997</v>
      </c>
      <c r="D4515" s="12">
        <v>19.416</v>
      </c>
      <c r="E4515" s="9" t="str">
        <f t="shared" si="329"/>
        <v/>
      </c>
      <c r="F4515" s="9" t="str">
        <f t="shared" si="330"/>
        <v/>
      </c>
      <c r="G4515" s="9" t="str">
        <f t="shared" si="331"/>
        <v/>
      </c>
      <c r="H4515" s="13">
        <v>-5</v>
      </c>
      <c r="I4515" s="13" t="str">
        <f t="shared" si="332"/>
        <v/>
      </c>
      <c r="J4515" s="13" t="str">
        <f t="shared" si="333"/>
        <v/>
      </c>
      <c r="K4515" s="13">
        <v>-5</v>
      </c>
      <c r="P4515" s="5"/>
    </row>
    <row r="4516" spans="1:16" hidden="1" x14ac:dyDescent="0.25">
      <c r="A4516" s="7">
        <v>40731</v>
      </c>
      <c r="B4516" s="8">
        <v>400</v>
      </c>
      <c r="C4516" s="11">
        <v>39.200000000000003</v>
      </c>
      <c r="D4516" s="12">
        <v>12.175000000000001</v>
      </c>
      <c r="E4516" s="9" t="str">
        <f t="shared" si="329"/>
        <v/>
      </c>
      <c r="F4516" s="9" t="str">
        <f t="shared" si="330"/>
        <v/>
      </c>
      <c r="G4516" s="9" t="str">
        <f t="shared" si="331"/>
        <v/>
      </c>
      <c r="H4516" s="13">
        <v>-5</v>
      </c>
      <c r="I4516" s="13" t="str">
        <f t="shared" si="332"/>
        <v/>
      </c>
      <c r="J4516" s="13" t="str">
        <f t="shared" si="333"/>
        <v/>
      </c>
      <c r="K4516" s="13">
        <v>-5</v>
      </c>
      <c r="P4516" s="6"/>
    </row>
    <row r="4517" spans="1:16" hidden="1" x14ac:dyDescent="0.25">
      <c r="A4517" s="7">
        <v>40731</v>
      </c>
      <c r="B4517" s="8">
        <v>500</v>
      </c>
      <c r="C4517" s="11">
        <v>42.16</v>
      </c>
      <c r="D4517" s="12">
        <v>27.972999999999999</v>
      </c>
      <c r="E4517" s="9" t="str">
        <f t="shared" si="329"/>
        <v/>
      </c>
      <c r="F4517" s="9" t="str">
        <f t="shared" si="330"/>
        <v/>
      </c>
      <c r="G4517" s="9" t="str">
        <f t="shared" si="331"/>
        <v/>
      </c>
      <c r="H4517" s="13">
        <v>-5</v>
      </c>
      <c r="I4517" s="13" t="str">
        <f t="shared" si="332"/>
        <v/>
      </c>
      <c r="J4517" s="13" t="str">
        <f t="shared" si="333"/>
        <v/>
      </c>
      <c r="K4517" s="13">
        <v>-5</v>
      </c>
      <c r="P4517" s="5"/>
    </row>
    <row r="4518" spans="1:16" hidden="1" x14ac:dyDescent="0.25">
      <c r="A4518" s="7">
        <v>40731</v>
      </c>
      <c r="B4518" s="8">
        <v>600</v>
      </c>
      <c r="C4518" s="11">
        <v>49.89</v>
      </c>
      <c r="D4518" s="12">
        <v>46.2</v>
      </c>
      <c r="E4518" s="9" t="str">
        <f t="shared" si="329"/>
        <v/>
      </c>
      <c r="F4518" s="9" t="str">
        <f t="shared" si="330"/>
        <v/>
      </c>
      <c r="G4518" s="9" t="str">
        <f t="shared" si="331"/>
        <v/>
      </c>
      <c r="H4518" s="13">
        <v>-5</v>
      </c>
      <c r="I4518" s="13" t="str">
        <f t="shared" si="332"/>
        <v/>
      </c>
      <c r="J4518" s="13" t="str">
        <f t="shared" si="333"/>
        <v/>
      </c>
      <c r="K4518" s="13">
        <v>-5</v>
      </c>
      <c r="P4518" s="6"/>
    </row>
    <row r="4519" spans="1:16" hidden="1" x14ac:dyDescent="0.25">
      <c r="A4519" s="7">
        <v>40731</v>
      </c>
      <c r="B4519" s="8">
        <v>700</v>
      </c>
      <c r="C4519" s="11">
        <v>59.82</v>
      </c>
      <c r="D4519" s="12">
        <v>50.768999999999998</v>
      </c>
      <c r="E4519" s="9" t="str">
        <f t="shared" si="329"/>
        <v/>
      </c>
      <c r="F4519" s="9" t="str">
        <f t="shared" si="330"/>
        <v/>
      </c>
      <c r="G4519" s="9" t="str">
        <f t="shared" si="331"/>
        <v/>
      </c>
      <c r="H4519" s="13">
        <v>-5</v>
      </c>
      <c r="I4519" s="13" t="str">
        <f t="shared" si="332"/>
        <v/>
      </c>
      <c r="J4519" s="13" t="str">
        <f t="shared" si="333"/>
        <v/>
      </c>
      <c r="K4519" s="13">
        <v>-5</v>
      </c>
      <c r="P4519" s="5"/>
    </row>
    <row r="4520" spans="1:16" hidden="1" x14ac:dyDescent="0.25">
      <c r="A4520" s="7">
        <v>40731</v>
      </c>
      <c r="B4520" s="8">
        <v>800</v>
      </c>
      <c r="C4520" s="11">
        <v>60.63</v>
      </c>
      <c r="D4520" s="12">
        <v>55.704000000000001</v>
      </c>
      <c r="E4520" s="9" t="str">
        <f t="shared" si="329"/>
        <v/>
      </c>
      <c r="F4520" s="9" t="str">
        <f t="shared" si="330"/>
        <v/>
      </c>
      <c r="G4520" s="9" t="str">
        <f t="shared" si="331"/>
        <v/>
      </c>
      <c r="H4520" s="13">
        <v>-5</v>
      </c>
      <c r="I4520" s="13" t="str">
        <f t="shared" si="332"/>
        <v/>
      </c>
      <c r="J4520" s="13" t="str">
        <f t="shared" si="333"/>
        <v/>
      </c>
      <c r="K4520" s="13">
        <v>-5</v>
      </c>
      <c r="P4520" s="6"/>
    </row>
    <row r="4521" spans="1:16" hidden="1" x14ac:dyDescent="0.25">
      <c r="A4521" s="7">
        <v>40731</v>
      </c>
      <c r="B4521" s="8">
        <v>900</v>
      </c>
      <c r="C4521" s="11">
        <v>61.97</v>
      </c>
      <c r="D4521" s="12">
        <v>61.968000000000004</v>
      </c>
      <c r="E4521" s="9" t="str">
        <f t="shared" si="329"/>
        <v/>
      </c>
      <c r="F4521" s="9" t="str">
        <f t="shared" si="330"/>
        <v/>
      </c>
      <c r="G4521" s="9" t="str">
        <f t="shared" si="331"/>
        <v/>
      </c>
      <c r="H4521" s="13">
        <v>-5</v>
      </c>
      <c r="I4521" s="13" t="str">
        <f t="shared" si="332"/>
        <v/>
      </c>
      <c r="J4521" s="13" t="str">
        <f t="shared" si="333"/>
        <v/>
      </c>
      <c r="K4521" s="13">
        <v>-5</v>
      </c>
      <c r="P4521" s="5"/>
    </row>
    <row r="4522" spans="1:16" hidden="1" x14ac:dyDescent="0.25">
      <c r="A4522" s="7">
        <v>40731</v>
      </c>
      <c r="B4522" s="8">
        <v>1000</v>
      </c>
      <c r="C4522" s="11">
        <v>64.45</v>
      </c>
      <c r="D4522" s="12">
        <v>64.448999999999998</v>
      </c>
      <c r="E4522" s="9" t="str">
        <f t="shared" si="329"/>
        <v/>
      </c>
      <c r="F4522" s="9" t="str">
        <f t="shared" si="330"/>
        <v/>
      </c>
      <c r="G4522" s="9" t="str">
        <f t="shared" si="331"/>
        <v/>
      </c>
      <c r="H4522" s="13">
        <v>-5</v>
      </c>
      <c r="I4522" s="13" t="str">
        <f t="shared" si="332"/>
        <v/>
      </c>
      <c r="J4522" s="13" t="str">
        <f t="shared" si="333"/>
        <v/>
      </c>
      <c r="K4522" s="13">
        <v>-5</v>
      </c>
      <c r="P4522" s="6"/>
    </row>
    <row r="4523" spans="1:16" hidden="1" x14ac:dyDescent="0.25">
      <c r="A4523" s="7">
        <v>40731</v>
      </c>
      <c r="B4523" s="8">
        <v>1100</v>
      </c>
      <c r="C4523" s="11">
        <v>67.58</v>
      </c>
      <c r="D4523" s="12">
        <v>67.58</v>
      </c>
      <c r="E4523" s="9" t="str">
        <f t="shared" si="329"/>
        <v/>
      </c>
      <c r="F4523" s="9" t="str">
        <f t="shared" si="330"/>
        <v/>
      </c>
      <c r="G4523" s="9" t="str">
        <f t="shared" si="331"/>
        <v/>
      </c>
      <c r="H4523" s="13">
        <v>-5</v>
      </c>
      <c r="I4523" s="13" t="str">
        <f t="shared" si="332"/>
        <v/>
      </c>
      <c r="J4523" s="13" t="str">
        <f t="shared" si="333"/>
        <v/>
      </c>
      <c r="K4523" s="13">
        <v>-5</v>
      </c>
      <c r="P4523" s="5"/>
    </row>
    <row r="4524" spans="1:16" hidden="1" x14ac:dyDescent="0.25">
      <c r="A4524" s="7">
        <v>40731</v>
      </c>
      <c r="B4524" s="8">
        <v>1200</v>
      </c>
      <c r="C4524" s="11">
        <v>64.650000000000006</v>
      </c>
      <c r="D4524" s="12">
        <v>64.650000000000006</v>
      </c>
      <c r="E4524" s="9" t="str">
        <f t="shared" si="329"/>
        <v/>
      </c>
      <c r="F4524" s="9" t="str">
        <f t="shared" si="330"/>
        <v/>
      </c>
      <c r="G4524" s="9" t="str">
        <f t="shared" si="331"/>
        <v/>
      </c>
      <c r="H4524" s="13">
        <v>-5</v>
      </c>
      <c r="I4524" s="13" t="str">
        <f t="shared" si="332"/>
        <v/>
      </c>
      <c r="J4524" s="13" t="str">
        <f t="shared" si="333"/>
        <v/>
      </c>
      <c r="K4524" s="13">
        <v>-5</v>
      </c>
      <c r="P4524" s="6"/>
    </row>
    <row r="4525" spans="1:16" hidden="1" x14ac:dyDescent="0.25">
      <c r="A4525" s="7">
        <v>40731</v>
      </c>
      <c r="B4525" s="8">
        <v>1300</v>
      </c>
      <c r="C4525" s="11">
        <v>61.21</v>
      </c>
      <c r="D4525" s="12">
        <v>61.213999999999999</v>
      </c>
      <c r="E4525" s="9" t="str">
        <f t="shared" si="329"/>
        <v/>
      </c>
      <c r="F4525" s="9" t="str">
        <f t="shared" si="330"/>
        <v/>
      </c>
      <c r="G4525" s="9" t="str">
        <f t="shared" si="331"/>
        <v/>
      </c>
      <c r="H4525" s="13">
        <v>-5</v>
      </c>
      <c r="I4525" s="13" t="str">
        <f t="shared" si="332"/>
        <v/>
      </c>
      <c r="J4525" s="13" t="str">
        <f t="shared" si="333"/>
        <v/>
      </c>
      <c r="K4525" s="13">
        <v>-5</v>
      </c>
      <c r="P4525" s="5"/>
    </row>
    <row r="4526" spans="1:16" hidden="1" x14ac:dyDescent="0.25">
      <c r="A4526" s="7">
        <v>40731</v>
      </c>
      <c r="B4526" s="8">
        <v>1400</v>
      </c>
      <c r="C4526" s="11">
        <v>62.93</v>
      </c>
      <c r="D4526" s="12">
        <v>62.926000000000002</v>
      </c>
      <c r="E4526" s="9" t="str">
        <f t="shared" si="329"/>
        <v/>
      </c>
      <c r="F4526" s="9" t="str">
        <f t="shared" si="330"/>
        <v/>
      </c>
      <c r="G4526" s="9" t="str">
        <f t="shared" si="331"/>
        <v/>
      </c>
      <c r="H4526" s="13">
        <v>-5</v>
      </c>
      <c r="I4526" s="13" t="str">
        <f t="shared" si="332"/>
        <v/>
      </c>
      <c r="J4526" s="13" t="str">
        <f t="shared" si="333"/>
        <v/>
      </c>
      <c r="K4526" s="13">
        <v>-5</v>
      </c>
      <c r="P4526" s="6"/>
    </row>
    <row r="4527" spans="1:16" hidden="1" x14ac:dyDescent="0.25">
      <c r="A4527" s="7">
        <v>40731</v>
      </c>
      <c r="B4527" s="8">
        <v>1500</v>
      </c>
      <c r="C4527" s="11">
        <v>60.99</v>
      </c>
      <c r="D4527" s="12">
        <v>60.984999999999999</v>
      </c>
      <c r="E4527" s="9" t="str">
        <f t="shared" si="329"/>
        <v/>
      </c>
      <c r="F4527" s="9" t="str">
        <f t="shared" si="330"/>
        <v/>
      </c>
      <c r="G4527" s="9" t="str">
        <f t="shared" si="331"/>
        <v/>
      </c>
      <c r="H4527" s="13">
        <v>-5</v>
      </c>
      <c r="I4527" s="13" t="str">
        <f t="shared" si="332"/>
        <v/>
      </c>
      <c r="J4527" s="13" t="str">
        <f t="shared" si="333"/>
        <v/>
      </c>
      <c r="K4527" s="13">
        <v>-5</v>
      </c>
      <c r="P4527" s="5"/>
    </row>
    <row r="4528" spans="1:16" hidden="1" x14ac:dyDescent="0.25">
      <c r="A4528" s="7">
        <v>40731</v>
      </c>
      <c r="B4528" s="8">
        <v>1600</v>
      </c>
      <c r="C4528" s="11">
        <v>59.1</v>
      </c>
      <c r="D4528" s="12">
        <v>59.097999999999999</v>
      </c>
      <c r="E4528" s="9" t="str">
        <f t="shared" si="329"/>
        <v/>
      </c>
      <c r="F4528" s="9" t="str">
        <f t="shared" si="330"/>
        <v/>
      </c>
      <c r="G4528" s="9" t="str">
        <f t="shared" si="331"/>
        <v/>
      </c>
      <c r="H4528" s="13">
        <v>-5</v>
      </c>
      <c r="I4528" s="13" t="str">
        <f t="shared" si="332"/>
        <v/>
      </c>
      <c r="J4528" s="13" t="str">
        <f t="shared" si="333"/>
        <v/>
      </c>
      <c r="K4528" s="13">
        <v>-5</v>
      </c>
      <c r="P4528" s="6"/>
    </row>
    <row r="4529" spans="1:16" hidden="1" x14ac:dyDescent="0.25">
      <c r="A4529" s="7">
        <v>40731</v>
      </c>
      <c r="B4529" s="8">
        <v>1700</v>
      </c>
      <c r="C4529" s="11">
        <v>60.39</v>
      </c>
      <c r="D4529" s="12">
        <v>58.143999999999998</v>
      </c>
      <c r="E4529" s="9" t="str">
        <f t="shared" ref="E4529:E4592" si="334">IF(A4529=A4530,"",AVERAGE(C4506:C4529))</f>
        <v/>
      </c>
      <c r="F4529" s="9" t="str">
        <f t="shared" ref="F4529:F4592" si="335">IF(A4529=A4530,"",AVERAGE(D4506:D4529))</f>
        <v/>
      </c>
      <c r="G4529" s="9" t="str">
        <f t="shared" ref="G4529:G4592" si="336">IF(A4529=A4530,"",E4529-F4529)</f>
        <v/>
      </c>
      <c r="H4529" s="13">
        <v>-5</v>
      </c>
      <c r="I4529" s="13" t="str">
        <f t="shared" si="332"/>
        <v/>
      </c>
      <c r="J4529" s="13" t="str">
        <f t="shared" si="333"/>
        <v/>
      </c>
      <c r="K4529" s="13">
        <v>-5</v>
      </c>
      <c r="P4529" s="5"/>
    </row>
    <row r="4530" spans="1:16" hidden="1" x14ac:dyDescent="0.25">
      <c r="A4530" s="7">
        <v>40731</v>
      </c>
      <c r="B4530" s="8">
        <v>1800</v>
      </c>
      <c r="C4530" s="11">
        <v>60.61</v>
      </c>
      <c r="D4530" s="12">
        <v>59.093000000000004</v>
      </c>
      <c r="E4530" s="9" t="str">
        <f t="shared" si="334"/>
        <v/>
      </c>
      <c r="F4530" s="9" t="str">
        <f t="shared" si="335"/>
        <v/>
      </c>
      <c r="G4530" s="9" t="str">
        <f t="shared" si="336"/>
        <v/>
      </c>
      <c r="H4530" s="13">
        <v>-5</v>
      </c>
      <c r="I4530" s="13" t="str">
        <f t="shared" si="332"/>
        <v/>
      </c>
      <c r="J4530" s="13" t="str">
        <f t="shared" si="333"/>
        <v/>
      </c>
      <c r="K4530" s="13">
        <v>-5</v>
      </c>
      <c r="P4530" s="6"/>
    </row>
    <row r="4531" spans="1:16" hidden="1" x14ac:dyDescent="0.25">
      <c r="A4531" s="7">
        <v>40731</v>
      </c>
      <c r="B4531" s="8">
        <v>1900</v>
      </c>
      <c r="C4531" s="11">
        <v>61.01</v>
      </c>
      <c r="D4531" s="12">
        <v>57.021000000000001</v>
      </c>
      <c r="E4531" s="9" t="str">
        <f t="shared" si="334"/>
        <v/>
      </c>
      <c r="F4531" s="9" t="str">
        <f t="shared" si="335"/>
        <v/>
      </c>
      <c r="G4531" s="9" t="str">
        <f t="shared" si="336"/>
        <v/>
      </c>
      <c r="H4531" s="13">
        <v>-5</v>
      </c>
      <c r="I4531" s="13" t="str">
        <f t="shared" si="332"/>
        <v/>
      </c>
      <c r="J4531" s="13" t="str">
        <f t="shared" si="333"/>
        <v/>
      </c>
      <c r="K4531" s="13">
        <v>-5</v>
      </c>
      <c r="P4531" s="5"/>
    </row>
    <row r="4532" spans="1:16" hidden="1" x14ac:dyDescent="0.25">
      <c r="A4532" s="7">
        <v>40731</v>
      </c>
      <c r="B4532" s="8">
        <v>2000</v>
      </c>
      <c r="C4532" s="11">
        <v>59.95</v>
      </c>
      <c r="D4532" s="12">
        <v>53.271000000000001</v>
      </c>
      <c r="E4532" s="9" t="str">
        <f t="shared" si="334"/>
        <v/>
      </c>
      <c r="F4532" s="9" t="str">
        <f t="shared" si="335"/>
        <v/>
      </c>
      <c r="G4532" s="9" t="str">
        <f t="shared" si="336"/>
        <v/>
      </c>
      <c r="H4532" s="13">
        <v>-5</v>
      </c>
      <c r="I4532" s="13" t="str">
        <f t="shared" si="332"/>
        <v/>
      </c>
      <c r="J4532" s="13" t="str">
        <f t="shared" si="333"/>
        <v/>
      </c>
      <c r="K4532" s="13">
        <v>-5</v>
      </c>
      <c r="P4532" s="6"/>
    </row>
    <row r="4533" spans="1:16" hidden="1" x14ac:dyDescent="0.25">
      <c r="A4533" s="7">
        <v>40731</v>
      </c>
      <c r="B4533" s="8">
        <v>2100</v>
      </c>
      <c r="C4533" s="11">
        <v>56.98</v>
      </c>
      <c r="D4533" s="12">
        <v>49.680999999999997</v>
      </c>
      <c r="E4533" s="9" t="str">
        <f t="shared" si="334"/>
        <v/>
      </c>
      <c r="F4533" s="9" t="str">
        <f t="shared" si="335"/>
        <v/>
      </c>
      <c r="G4533" s="9" t="str">
        <f t="shared" si="336"/>
        <v/>
      </c>
      <c r="H4533" s="13">
        <v>-5</v>
      </c>
      <c r="I4533" s="13" t="str">
        <f t="shared" si="332"/>
        <v/>
      </c>
      <c r="J4533" s="13" t="str">
        <f t="shared" si="333"/>
        <v/>
      </c>
      <c r="K4533" s="13">
        <v>-5</v>
      </c>
      <c r="P4533" s="5"/>
    </row>
    <row r="4534" spans="1:16" hidden="1" x14ac:dyDescent="0.25">
      <c r="A4534" s="7">
        <v>40731</v>
      </c>
      <c r="B4534" s="8">
        <v>2200</v>
      </c>
      <c r="C4534" s="11">
        <v>55</v>
      </c>
      <c r="D4534" s="12">
        <v>55</v>
      </c>
      <c r="E4534" s="9" t="str">
        <f t="shared" si="334"/>
        <v/>
      </c>
      <c r="F4534" s="9" t="str">
        <f t="shared" si="335"/>
        <v/>
      </c>
      <c r="G4534" s="9" t="str">
        <f t="shared" si="336"/>
        <v/>
      </c>
      <c r="H4534" s="13">
        <v>-5</v>
      </c>
      <c r="I4534" s="13" t="str">
        <f t="shared" si="332"/>
        <v/>
      </c>
      <c r="J4534" s="13" t="str">
        <f t="shared" si="333"/>
        <v/>
      </c>
      <c r="K4534" s="13">
        <v>-5</v>
      </c>
      <c r="P4534" s="6"/>
    </row>
    <row r="4535" spans="1:16" hidden="1" x14ac:dyDescent="0.25">
      <c r="A4535" s="7">
        <v>40731</v>
      </c>
      <c r="B4535" s="8">
        <v>2300</v>
      </c>
      <c r="C4535" s="11">
        <v>49.3</v>
      </c>
      <c r="D4535" s="12">
        <v>49.3</v>
      </c>
      <c r="E4535" s="9">
        <f t="shared" si="334"/>
        <v>55.28875</v>
      </c>
      <c r="F4535" s="9">
        <f t="shared" si="335"/>
        <v>51.000750000000004</v>
      </c>
      <c r="G4535" s="9">
        <f t="shared" si="336"/>
        <v>4.2879999999999967</v>
      </c>
      <c r="H4535" s="13">
        <v>-5</v>
      </c>
      <c r="I4535" s="13">
        <f t="shared" si="332"/>
        <v>9.2879999999999967</v>
      </c>
      <c r="J4535" s="13">
        <f t="shared" si="333"/>
        <v>2229.119999999999</v>
      </c>
      <c r="K4535" s="13">
        <v>-5</v>
      </c>
      <c r="P4535" s="5"/>
    </row>
    <row r="4536" spans="1:16" hidden="1" x14ac:dyDescent="0.25">
      <c r="A4536" s="7">
        <v>40732</v>
      </c>
      <c r="B4536" s="8">
        <v>0</v>
      </c>
      <c r="C4536" s="11">
        <v>47.13</v>
      </c>
      <c r="D4536" s="12">
        <v>47.125999999999998</v>
      </c>
      <c r="E4536" s="9" t="str">
        <f t="shared" si="334"/>
        <v/>
      </c>
      <c r="F4536" s="9" t="str">
        <f t="shared" si="335"/>
        <v/>
      </c>
      <c r="G4536" s="9" t="str">
        <f t="shared" si="336"/>
        <v/>
      </c>
      <c r="H4536" s="13">
        <v>-5</v>
      </c>
      <c r="I4536" s="13" t="str">
        <f t="shared" si="332"/>
        <v/>
      </c>
      <c r="J4536" s="13" t="str">
        <f t="shared" si="333"/>
        <v/>
      </c>
      <c r="K4536" s="13">
        <v>-5</v>
      </c>
      <c r="P4536" s="6"/>
    </row>
    <row r="4537" spans="1:16" hidden="1" x14ac:dyDescent="0.25">
      <c r="A4537" s="7">
        <v>40732</v>
      </c>
      <c r="B4537" s="8">
        <v>100</v>
      </c>
      <c r="C4537" s="11">
        <v>44.33</v>
      </c>
      <c r="D4537" s="12">
        <v>44.332000000000001</v>
      </c>
      <c r="E4537" s="9" t="str">
        <f t="shared" si="334"/>
        <v/>
      </c>
      <c r="F4537" s="9" t="str">
        <f t="shared" si="335"/>
        <v/>
      </c>
      <c r="G4537" s="9" t="str">
        <f t="shared" si="336"/>
        <v/>
      </c>
      <c r="H4537" s="13">
        <v>-5</v>
      </c>
      <c r="I4537" s="13" t="str">
        <f t="shared" ref="I4537:I4600" si="337">IF(A4537=A4538,"",MAX(G4537-H4537,0))</f>
        <v/>
      </c>
      <c r="J4537" s="13" t="str">
        <f t="shared" ref="J4537:J4600" si="338">IF(A4537=A4538,"",I4537*10*24)</f>
        <v/>
      </c>
      <c r="K4537" s="13">
        <v>-5</v>
      </c>
      <c r="P4537" s="5"/>
    </row>
    <row r="4538" spans="1:16" hidden="1" x14ac:dyDescent="0.25">
      <c r="A4538" s="7">
        <v>40732</v>
      </c>
      <c r="B4538" s="8">
        <v>200</v>
      </c>
      <c r="C4538" s="11">
        <v>40.74</v>
      </c>
      <c r="D4538" s="12">
        <v>38.311</v>
      </c>
      <c r="E4538" s="9" t="str">
        <f t="shared" si="334"/>
        <v/>
      </c>
      <c r="F4538" s="9" t="str">
        <f t="shared" si="335"/>
        <v/>
      </c>
      <c r="G4538" s="9" t="str">
        <f t="shared" si="336"/>
        <v/>
      </c>
      <c r="H4538" s="13">
        <v>-5</v>
      </c>
      <c r="I4538" s="13" t="str">
        <f t="shared" si="337"/>
        <v/>
      </c>
      <c r="J4538" s="13" t="str">
        <f t="shared" si="338"/>
        <v/>
      </c>
      <c r="K4538" s="13">
        <v>-5</v>
      </c>
      <c r="P4538" s="6"/>
    </row>
    <row r="4539" spans="1:16" hidden="1" x14ac:dyDescent="0.25">
      <c r="A4539" s="7">
        <v>40732</v>
      </c>
      <c r="B4539" s="8">
        <v>300</v>
      </c>
      <c r="C4539" s="11">
        <v>39.97</v>
      </c>
      <c r="D4539" s="12">
        <v>19.532</v>
      </c>
      <c r="E4539" s="9" t="str">
        <f t="shared" si="334"/>
        <v/>
      </c>
      <c r="F4539" s="9" t="str">
        <f t="shared" si="335"/>
        <v/>
      </c>
      <c r="G4539" s="9" t="str">
        <f t="shared" si="336"/>
        <v/>
      </c>
      <c r="H4539" s="13">
        <v>-5</v>
      </c>
      <c r="I4539" s="13" t="str">
        <f t="shared" si="337"/>
        <v/>
      </c>
      <c r="J4539" s="13" t="str">
        <f t="shared" si="338"/>
        <v/>
      </c>
      <c r="K4539" s="13">
        <v>-5</v>
      </c>
      <c r="P4539" s="5"/>
    </row>
    <row r="4540" spans="1:16" hidden="1" x14ac:dyDescent="0.25">
      <c r="A4540" s="7">
        <v>40732</v>
      </c>
      <c r="B4540" s="8">
        <v>400</v>
      </c>
      <c r="C4540" s="11">
        <v>39.33</v>
      </c>
      <c r="D4540" s="12">
        <v>13.298999999999999</v>
      </c>
      <c r="E4540" s="9" t="str">
        <f t="shared" si="334"/>
        <v/>
      </c>
      <c r="F4540" s="9" t="str">
        <f t="shared" si="335"/>
        <v/>
      </c>
      <c r="G4540" s="9" t="str">
        <f t="shared" si="336"/>
        <v/>
      </c>
      <c r="H4540" s="13">
        <v>-5</v>
      </c>
      <c r="I4540" s="13" t="str">
        <f t="shared" si="337"/>
        <v/>
      </c>
      <c r="J4540" s="13" t="str">
        <f t="shared" si="338"/>
        <v/>
      </c>
      <c r="K4540" s="13">
        <v>-5</v>
      </c>
      <c r="P4540" s="6"/>
    </row>
    <row r="4541" spans="1:16" hidden="1" x14ac:dyDescent="0.25">
      <c r="A4541" s="7">
        <v>40732</v>
      </c>
      <c r="B4541" s="8">
        <v>500</v>
      </c>
      <c r="C4541" s="11">
        <v>42.08</v>
      </c>
      <c r="D4541" s="12">
        <v>31.513000000000002</v>
      </c>
      <c r="E4541" s="9" t="str">
        <f t="shared" si="334"/>
        <v/>
      </c>
      <c r="F4541" s="9" t="str">
        <f t="shared" si="335"/>
        <v/>
      </c>
      <c r="G4541" s="9" t="str">
        <f t="shared" si="336"/>
        <v/>
      </c>
      <c r="H4541" s="13">
        <v>-5</v>
      </c>
      <c r="I4541" s="13" t="str">
        <f t="shared" si="337"/>
        <v/>
      </c>
      <c r="J4541" s="13" t="str">
        <f t="shared" si="338"/>
        <v/>
      </c>
      <c r="K4541" s="13">
        <v>-5</v>
      </c>
      <c r="P4541" s="5"/>
    </row>
    <row r="4542" spans="1:16" hidden="1" x14ac:dyDescent="0.25">
      <c r="A4542" s="7">
        <v>40732</v>
      </c>
      <c r="B4542" s="8">
        <v>600</v>
      </c>
      <c r="C4542" s="11">
        <v>45.86</v>
      </c>
      <c r="D4542" s="12">
        <v>43.313000000000002</v>
      </c>
      <c r="E4542" s="9" t="str">
        <f t="shared" si="334"/>
        <v/>
      </c>
      <c r="F4542" s="9" t="str">
        <f t="shared" si="335"/>
        <v/>
      </c>
      <c r="G4542" s="9" t="str">
        <f t="shared" si="336"/>
        <v/>
      </c>
      <c r="H4542" s="13">
        <v>-5</v>
      </c>
      <c r="I4542" s="13" t="str">
        <f t="shared" si="337"/>
        <v/>
      </c>
      <c r="J4542" s="13" t="str">
        <f t="shared" si="338"/>
        <v/>
      </c>
      <c r="K4542" s="13">
        <v>-5</v>
      </c>
      <c r="P4542" s="6"/>
    </row>
    <row r="4543" spans="1:16" hidden="1" x14ac:dyDescent="0.25">
      <c r="A4543" s="7">
        <v>40732</v>
      </c>
      <c r="B4543" s="8">
        <v>700</v>
      </c>
      <c r="C4543" s="11">
        <v>55.3</v>
      </c>
      <c r="D4543" s="12">
        <v>51.02</v>
      </c>
      <c r="E4543" s="9" t="str">
        <f t="shared" si="334"/>
        <v/>
      </c>
      <c r="F4543" s="9" t="str">
        <f t="shared" si="335"/>
        <v/>
      </c>
      <c r="G4543" s="9" t="str">
        <f t="shared" si="336"/>
        <v/>
      </c>
      <c r="H4543" s="13">
        <v>-5</v>
      </c>
      <c r="I4543" s="13" t="str">
        <f t="shared" si="337"/>
        <v/>
      </c>
      <c r="J4543" s="13" t="str">
        <f t="shared" si="338"/>
        <v/>
      </c>
      <c r="K4543" s="13">
        <v>-5</v>
      </c>
      <c r="P4543" s="5"/>
    </row>
    <row r="4544" spans="1:16" hidden="1" x14ac:dyDescent="0.25">
      <c r="A4544" s="7">
        <v>40732</v>
      </c>
      <c r="B4544" s="8">
        <v>800</v>
      </c>
      <c r="C4544" s="11">
        <v>60.45</v>
      </c>
      <c r="D4544" s="12">
        <v>54.661999999999999</v>
      </c>
      <c r="E4544" s="9" t="str">
        <f t="shared" si="334"/>
        <v/>
      </c>
      <c r="F4544" s="9" t="str">
        <f t="shared" si="335"/>
        <v/>
      </c>
      <c r="G4544" s="9" t="str">
        <f t="shared" si="336"/>
        <v/>
      </c>
      <c r="H4544" s="13">
        <v>-5</v>
      </c>
      <c r="I4544" s="13" t="str">
        <f t="shared" si="337"/>
        <v/>
      </c>
      <c r="J4544" s="13" t="str">
        <f t="shared" si="338"/>
        <v/>
      </c>
      <c r="K4544" s="13">
        <v>-5</v>
      </c>
      <c r="P4544" s="6"/>
    </row>
    <row r="4545" spans="1:16" hidden="1" x14ac:dyDescent="0.25">
      <c r="A4545" s="7">
        <v>40732</v>
      </c>
      <c r="B4545" s="8">
        <v>900</v>
      </c>
      <c r="C4545" s="11">
        <v>60.46</v>
      </c>
      <c r="D4545" s="12">
        <v>60.463999999999999</v>
      </c>
      <c r="E4545" s="9" t="str">
        <f t="shared" si="334"/>
        <v/>
      </c>
      <c r="F4545" s="9" t="str">
        <f t="shared" si="335"/>
        <v/>
      </c>
      <c r="G4545" s="9" t="str">
        <f t="shared" si="336"/>
        <v/>
      </c>
      <c r="H4545" s="13">
        <v>-5</v>
      </c>
      <c r="I4545" s="13" t="str">
        <f t="shared" si="337"/>
        <v/>
      </c>
      <c r="J4545" s="13" t="str">
        <f t="shared" si="338"/>
        <v/>
      </c>
      <c r="K4545" s="13">
        <v>-5</v>
      </c>
      <c r="P4545" s="5"/>
    </row>
    <row r="4546" spans="1:16" hidden="1" x14ac:dyDescent="0.25">
      <c r="A4546" s="7">
        <v>40732</v>
      </c>
      <c r="B4546" s="8">
        <v>1000</v>
      </c>
      <c r="C4546" s="11">
        <v>60.91</v>
      </c>
      <c r="D4546" s="12">
        <v>60.912999999999997</v>
      </c>
      <c r="E4546" s="9" t="str">
        <f t="shared" si="334"/>
        <v/>
      </c>
      <c r="F4546" s="9" t="str">
        <f t="shared" si="335"/>
        <v/>
      </c>
      <c r="G4546" s="9" t="str">
        <f t="shared" si="336"/>
        <v/>
      </c>
      <c r="H4546" s="13">
        <v>-5</v>
      </c>
      <c r="I4546" s="13" t="str">
        <f t="shared" si="337"/>
        <v/>
      </c>
      <c r="J4546" s="13" t="str">
        <f t="shared" si="338"/>
        <v/>
      </c>
      <c r="K4546" s="13">
        <v>-5</v>
      </c>
      <c r="P4546" s="6"/>
    </row>
    <row r="4547" spans="1:16" hidden="1" x14ac:dyDescent="0.25">
      <c r="A4547" s="7">
        <v>40732</v>
      </c>
      <c r="B4547" s="8">
        <v>1100</v>
      </c>
      <c r="C4547" s="11">
        <v>60.94</v>
      </c>
      <c r="D4547" s="12">
        <v>60.94</v>
      </c>
      <c r="E4547" s="9" t="str">
        <f t="shared" si="334"/>
        <v/>
      </c>
      <c r="F4547" s="9" t="str">
        <f t="shared" si="335"/>
        <v/>
      </c>
      <c r="G4547" s="9" t="str">
        <f t="shared" si="336"/>
        <v/>
      </c>
      <c r="H4547" s="13">
        <v>-5</v>
      </c>
      <c r="I4547" s="13" t="str">
        <f t="shared" si="337"/>
        <v/>
      </c>
      <c r="J4547" s="13" t="str">
        <f t="shared" si="338"/>
        <v/>
      </c>
      <c r="K4547" s="13">
        <v>-5</v>
      </c>
      <c r="P4547" s="5"/>
    </row>
    <row r="4548" spans="1:16" hidden="1" x14ac:dyDescent="0.25">
      <c r="A4548" s="7">
        <v>40732</v>
      </c>
      <c r="B4548" s="8">
        <v>1200</v>
      </c>
      <c r="C4548" s="11">
        <v>58.07</v>
      </c>
      <c r="D4548" s="12">
        <v>58.069000000000003</v>
      </c>
      <c r="E4548" s="9" t="str">
        <f t="shared" si="334"/>
        <v/>
      </c>
      <c r="F4548" s="9" t="str">
        <f t="shared" si="335"/>
        <v/>
      </c>
      <c r="G4548" s="9" t="str">
        <f t="shared" si="336"/>
        <v/>
      </c>
      <c r="H4548" s="13">
        <v>-5</v>
      </c>
      <c r="I4548" s="13" t="str">
        <f t="shared" si="337"/>
        <v/>
      </c>
      <c r="J4548" s="13" t="str">
        <f t="shared" si="338"/>
        <v/>
      </c>
      <c r="K4548" s="13">
        <v>-5</v>
      </c>
      <c r="P4548" s="6"/>
    </row>
    <row r="4549" spans="1:16" hidden="1" x14ac:dyDescent="0.25">
      <c r="A4549" s="7">
        <v>40732</v>
      </c>
      <c r="B4549" s="8">
        <v>1300</v>
      </c>
      <c r="C4549" s="11">
        <v>56.65</v>
      </c>
      <c r="D4549" s="12">
        <v>56.649000000000001</v>
      </c>
      <c r="E4549" s="9" t="str">
        <f t="shared" si="334"/>
        <v/>
      </c>
      <c r="F4549" s="9" t="str">
        <f t="shared" si="335"/>
        <v/>
      </c>
      <c r="G4549" s="9" t="str">
        <f t="shared" si="336"/>
        <v/>
      </c>
      <c r="H4549" s="13">
        <v>-5</v>
      </c>
      <c r="I4549" s="13" t="str">
        <f t="shared" si="337"/>
        <v/>
      </c>
      <c r="J4549" s="13" t="str">
        <f t="shared" si="338"/>
        <v/>
      </c>
      <c r="K4549" s="13">
        <v>-5</v>
      </c>
      <c r="P4549" s="5"/>
    </row>
    <row r="4550" spans="1:16" hidden="1" x14ac:dyDescent="0.25">
      <c r="A4550" s="7">
        <v>40732</v>
      </c>
      <c r="B4550" s="8">
        <v>1400</v>
      </c>
      <c r="C4550" s="11">
        <v>53.19</v>
      </c>
      <c r="D4550" s="12">
        <v>53.192</v>
      </c>
      <c r="E4550" s="9" t="str">
        <f t="shared" si="334"/>
        <v/>
      </c>
      <c r="F4550" s="9" t="str">
        <f t="shared" si="335"/>
        <v/>
      </c>
      <c r="G4550" s="9" t="str">
        <f t="shared" si="336"/>
        <v/>
      </c>
      <c r="H4550" s="13">
        <v>-5</v>
      </c>
      <c r="I4550" s="13" t="str">
        <f t="shared" si="337"/>
        <v/>
      </c>
      <c r="J4550" s="13" t="str">
        <f t="shared" si="338"/>
        <v/>
      </c>
      <c r="K4550" s="13">
        <v>-5</v>
      </c>
      <c r="P4550" s="6"/>
    </row>
    <row r="4551" spans="1:16" hidden="1" x14ac:dyDescent="0.25">
      <c r="A4551" s="7">
        <v>40732</v>
      </c>
      <c r="B4551" s="8">
        <v>1500</v>
      </c>
      <c r="C4551" s="11">
        <v>51.25</v>
      </c>
      <c r="D4551" s="12">
        <v>51.244999999999997</v>
      </c>
      <c r="E4551" s="9" t="str">
        <f t="shared" si="334"/>
        <v/>
      </c>
      <c r="F4551" s="9" t="str">
        <f t="shared" si="335"/>
        <v/>
      </c>
      <c r="G4551" s="9" t="str">
        <f t="shared" si="336"/>
        <v/>
      </c>
      <c r="H4551" s="13">
        <v>-5</v>
      </c>
      <c r="I4551" s="13" t="str">
        <f t="shared" si="337"/>
        <v/>
      </c>
      <c r="J4551" s="13" t="str">
        <f t="shared" si="338"/>
        <v/>
      </c>
      <c r="K4551" s="13">
        <v>-5</v>
      </c>
      <c r="P4551" s="5"/>
    </row>
    <row r="4552" spans="1:16" hidden="1" x14ac:dyDescent="0.25">
      <c r="A4552" s="7">
        <v>40732</v>
      </c>
      <c r="B4552" s="8">
        <v>1600</v>
      </c>
      <c r="C4552" s="11">
        <v>51.9</v>
      </c>
      <c r="D4552" s="12">
        <v>51.899000000000001</v>
      </c>
      <c r="E4552" s="9" t="str">
        <f t="shared" si="334"/>
        <v/>
      </c>
      <c r="F4552" s="9" t="str">
        <f t="shared" si="335"/>
        <v/>
      </c>
      <c r="G4552" s="9" t="str">
        <f t="shared" si="336"/>
        <v/>
      </c>
      <c r="H4552" s="13">
        <v>-5</v>
      </c>
      <c r="I4552" s="13" t="str">
        <f t="shared" si="337"/>
        <v/>
      </c>
      <c r="J4552" s="13" t="str">
        <f t="shared" si="338"/>
        <v/>
      </c>
      <c r="K4552" s="13">
        <v>-5</v>
      </c>
      <c r="P4552" s="6"/>
    </row>
    <row r="4553" spans="1:16" hidden="1" x14ac:dyDescent="0.25">
      <c r="A4553" s="7">
        <v>40732</v>
      </c>
      <c r="B4553" s="8">
        <v>1700</v>
      </c>
      <c r="C4553" s="11">
        <v>53.27</v>
      </c>
      <c r="D4553" s="12">
        <v>53.274999999999999</v>
      </c>
      <c r="E4553" s="9" t="str">
        <f t="shared" si="334"/>
        <v/>
      </c>
      <c r="F4553" s="9" t="str">
        <f t="shared" si="335"/>
        <v/>
      </c>
      <c r="G4553" s="9" t="str">
        <f t="shared" si="336"/>
        <v/>
      </c>
      <c r="H4553" s="13">
        <v>-5</v>
      </c>
      <c r="I4553" s="13" t="str">
        <f t="shared" si="337"/>
        <v/>
      </c>
      <c r="J4553" s="13" t="str">
        <f t="shared" si="338"/>
        <v/>
      </c>
      <c r="K4553" s="13">
        <v>-5</v>
      </c>
      <c r="P4553" s="5"/>
    </row>
    <row r="4554" spans="1:16" hidden="1" x14ac:dyDescent="0.25">
      <c r="A4554" s="7">
        <v>40732</v>
      </c>
      <c r="B4554" s="8">
        <v>1800</v>
      </c>
      <c r="C4554" s="11">
        <v>55.65</v>
      </c>
      <c r="D4554" s="12">
        <v>55.646999999999998</v>
      </c>
      <c r="E4554" s="9" t="str">
        <f t="shared" si="334"/>
        <v/>
      </c>
      <c r="F4554" s="9" t="str">
        <f t="shared" si="335"/>
        <v/>
      </c>
      <c r="G4554" s="9" t="str">
        <f t="shared" si="336"/>
        <v/>
      </c>
      <c r="H4554" s="13">
        <v>-5</v>
      </c>
      <c r="I4554" s="13" t="str">
        <f t="shared" si="337"/>
        <v/>
      </c>
      <c r="J4554" s="13" t="str">
        <f t="shared" si="338"/>
        <v/>
      </c>
      <c r="K4554" s="13">
        <v>-5</v>
      </c>
      <c r="P4554" s="6"/>
    </row>
    <row r="4555" spans="1:16" hidden="1" x14ac:dyDescent="0.25">
      <c r="A4555" s="7">
        <v>40732</v>
      </c>
      <c r="B4555" s="8">
        <v>1900</v>
      </c>
      <c r="C4555" s="11">
        <v>55.22</v>
      </c>
      <c r="D4555" s="12">
        <v>53.789000000000001</v>
      </c>
      <c r="E4555" s="9" t="str">
        <f t="shared" si="334"/>
        <v/>
      </c>
      <c r="F4555" s="9" t="str">
        <f t="shared" si="335"/>
        <v/>
      </c>
      <c r="G4555" s="9" t="str">
        <f t="shared" si="336"/>
        <v/>
      </c>
      <c r="H4555" s="13">
        <v>-5</v>
      </c>
      <c r="I4555" s="13" t="str">
        <f t="shared" si="337"/>
        <v/>
      </c>
      <c r="J4555" s="13" t="str">
        <f t="shared" si="338"/>
        <v/>
      </c>
      <c r="K4555" s="13">
        <v>-5</v>
      </c>
      <c r="P4555" s="5"/>
    </row>
    <row r="4556" spans="1:16" hidden="1" x14ac:dyDescent="0.25">
      <c r="A4556" s="7">
        <v>40732</v>
      </c>
      <c r="B4556" s="8">
        <v>2000</v>
      </c>
      <c r="C4556" s="11">
        <v>55.29</v>
      </c>
      <c r="D4556" s="12">
        <v>49.19</v>
      </c>
      <c r="E4556" s="9" t="str">
        <f t="shared" si="334"/>
        <v/>
      </c>
      <c r="F4556" s="9" t="str">
        <f t="shared" si="335"/>
        <v/>
      </c>
      <c r="G4556" s="9" t="str">
        <f t="shared" si="336"/>
        <v/>
      </c>
      <c r="H4556" s="13">
        <v>-5</v>
      </c>
      <c r="I4556" s="13" t="str">
        <f t="shared" si="337"/>
        <v/>
      </c>
      <c r="J4556" s="13" t="str">
        <f t="shared" si="338"/>
        <v/>
      </c>
      <c r="K4556" s="13">
        <v>-5</v>
      </c>
      <c r="P4556" s="6"/>
    </row>
    <row r="4557" spans="1:16" hidden="1" x14ac:dyDescent="0.25">
      <c r="A4557" s="7">
        <v>40732</v>
      </c>
      <c r="B4557" s="8">
        <v>2100</v>
      </c>
      <c r="C4557" s="11">
        <v>52.85</v>
      </c>
      <c r="D4557" s="12">
        <v>48.542000000000002</v>
      </c>
      <c r="E4557" s="9" t="str">
        <f t="shared" si="334"/>
        <v/>
      </c>
      <c r="F4557" s="9" t="str">
        <f t="shared" si="335"/>
        <v/>
      </c>
      <c r="G4557" s="9" t="str">
        <f t="shared" si="336"/>
        <v/>
      </c>
      <c r="H4557" s="13">
        <v>-5</v>
      </c>
      <c r="I4557" s="13" t="str">
        <f t="shared" si="337"/>
        <v/>
      </c>
      <c r="J4557" s="13" t="str">
        <f t="shared" si="338"/>
        <v/>
      </c>
      <c r="K4557" s="13">
        <v>-5</v>
      </c>
      <c r="P4557" s="5"/>
    </row>
    <row r="4558" spans="1:16" hidden="1" x14ac:dyDescent="0.25">
      <c r="A4558" s="7">
        <v>40732</v>
      </c>
      <c r="B4558" s="8">
        <v>2200</v>
      </c>
      <c r="C4558" s="11">
        <v>56.02</v>
      </c>
      <c r="D4558" s="12">
        <v>56.021999999999998</v>
      </c>
      <c r="E4558" s="9" t="str">
        <f t="shared" si="334"/>
        <v/>
      </c>
      <c r="F4558" s="9" t="str">
        <f t="shared" si="335"/>
        <v/>
      </c>
      <c r="G4558" s="9" t="str">
        <f t="shared" si="336"/>
        <v/>
      </c>
      <c r="H4558" s="13">
        <v>-5</v>
      </c>
      <c r="I4558" s="13" t="str">
        <f t="shared" si="337"/>
        <v/>
      </c>
      <c r="J4558" s="13" t="str">
        <f t="shared" si="338"/>
        <v/>
      </c>
      <c r="K4558" s="13">
        <v>-5</v>
      </c>
      <c r="P4558" s="6"/>
    </row>
    <row r="4559" spans="1:16" hidden="1" x14ac:dyDescent="0.25">
      <c r="A4559" s="7">
        <v>40732</v>
      </c>
      <c r="B4559" s="8">
        <v>2300</v>
      </c>
      <c r="C4559" s="11">
        <v>52.59</v>
      </c>
      <c r="D4559" s="12">
        <v>52.588999999999999</v>
      </c>
      <c r="E4559" s="9">
        <f t="shared" si="334"/>
        <v>52.060416666666661</v>
      </c>
      <c r="F4559" s="9">
        <f t="shared" si="335"/>
        <v>48.563874999999989</v>
      </c>
      <c r="G4559" s="9">
        <f t="shared" si="336"/>
        <v>3.4965416666666727</v>
      </c>
      <c r="H4559" s="13">
        <v>-5</v>
      </c>
      <c r="I4559" s="13">
        <f t="shared" si="337"/>
        <v>8.4965416666666727</v>
      </c>
      <c r="J4559" s="13">
        <f t="shared" si="338"/>
        <v>2039.1700000000014</v>
      </c>
      <c r="K4559" s="13">
        <v>-5</v>
      </c>
      <c r="P4559" s="5"/>
    </row>
    <row r="4560" spans="1:16" hidden="1" x14ac:dyDescent="0.25">
      <c r="A4560" s="7">
        <v>40733</v>
      </c>
      <c r="B4560" s="8">
        <v>0</v>
      </c>
      <c r="C4560" s="11">
        <v>50.84</v>
      </c>
      <c r="D4560" s="12">
        <v>50.838000000000001</v>
      </c>
      <c r="E4560" s="9" t="str">
        <f t="shared" si="334"/>
        <v/>
      </c>
      <c r="F4560" s="9" t="str">
        <f t="shared" si="335"/>
        <v/>
      </c>
      <c r="G4560" s="9" t="str">
        <f t="shared" si="336"/>
        <v/>
      </c>
      <c r="H4560" s="13">
        <v>-5</v>
      </c>
      <c r="I4560" s="13" t="str">
        <f t="shared" si="337"/>
        <v/>
      </c>
      <c r="J4560" s="13" t="str">
        <f t="shared" si="338"/>
        <v/>
      </c>
      <c r="K4560" s="13">
        <v>-5</v>
      </c>
      <c r="P4560" s="6"/>
    </row>
    <row r="4561" spans="1:16" hidden="1" x14ac:dyDescent="0.25">
      <c r="A4561" s="7">
        <v>40733</v>
      </c>
      <c r="B4561" s="8">
        <v>100</v>
      </c>
      <c r="C4561" s="11">
        <v>43.42</v>
      </c>
      <c r="D4561" s="12">
        <v>43.423000000000002</v>
      </c>
      <c r="E4561" s="9" t="str">
        <f t="shared" si="334"/>
        <v/>
      </c>
      <c r="F4561" s="9" t="str">
        <f t="shared" si="335"/>
        <v/>
      </c>
      <c r="G4561" s="9" t="str">
        <f t="shared" si="336"/>
        <v/>
      </c>
      <c r="H4561" s="13">
        <v>-5</v>
      </c>
      <c r="I4561" s="13" t="str">
        <f t="shared" si="337"/>
        <v/>
      </c>
      <c r="J4561" s="13" t="str">
        <f t="shared" si="338"/>
        <v/>
      </c>
      <c r="K4561" s="13">
        <v>-5</v>
      </c>
      <c r="P4561" s="5"/>
    </row>
    <row r="4562" spans="1:16" hidden="1" x14ac:dyDescent="0.25">
      <c r="A4562" s="7">
        <v>40733</v>
      </c>
      <c r="B4562" s="8">
        <v>200</v>
      </c>
      <c r="C4562" s="11">
        <v>41.03</v>
      </c>
      <c r="D4562" s="12">
        <v>40.761000000000003</v>
      </c>
      <c r="E4562" s="9" t="str">
        <f t="shared" si="334"/>
        <v/>
      </c>
      <c r="F4562" s="9" t="str">
        <f t="shared" si="335"/>
        <v/>
      </c>
      <c r="G4562" s="9" t="str">
        <f t="shared" si="336"/>
        <v/>
      </c>
      <c r="H4562" s="13">
        <v>-5</v>
      </c>
      <c r="I4562" s="13" t="str">
        <f t="shared" si="337"/>
        <v/>
      </c>
      <c r="J4562" s="13" t="str">
        <f t="shared" si="338"/>
        <v/>
      </c>
      <c r="K4562" s="13">
        <v>-5</v>
      </c>
      <c r="P4562" s="6"/>
    </row>
    <row r="4563" spans="1:16" hidden="1" x14ac:dyDescent="0.25">
      <c r="A4563" s="7">
        <v>40733</v>
      </c>
      <c r="B4563" s="8">
        <v>300</v>
      </c>
      <c r="C4563" s="11">
        <v>41</v>
      </c>
      <c r="D4563" s="12">
        <v>15.705</v>
      </c>
      <c r="E4563" s="9" t="str">
        <f t="shared" si="334"/>
        <v/>
      </c>
      <c r="F4563" s="9" t="str">
        <f t="shared" si="335"/>
        <v/>
      </c>
      <c r="G4563" s="9" t="str">
        <f t="shared" si="336"/>
        <v/>
      </c>
      <c r="H4563" s="13">
        <v>-5</v>
      </c>
      <c r="I4563" s="13" t="str">
        <f t="shared" si="337"/>
        <v/>
      </c>
      <c r="J4563" s="13" t="str">
        <f t="shared" si="338"/>
        <v/>
      </c>
      <c r="K4563" s="13">
        <v>-5</v>
      </c>
      <c r="P4563" s="5"/>
    </row>
    <row r="4564" spans="1:16" hidden="1" x14ac:dyDescent="0.25">
      <c r="A4564" s="7">
        <v>40733</v>
      </c>
      <c r="B4564" s="8">
        <v>400</v>
      </c>
      <c r="C4564" s="11">
        <v>40.93</v>
      </c>
      <c r="D4564" s="12">
        <v>14.93</v>
      </c>
      <c r="E4564" s="9" t="str">
        <f t="shared" si="334"/>
        <v/>
      </c>
      <c r="F4564" s="9" t="str">
        <f t="shared" si="335"/>
        <v/>
      </c>
      <c r="G4564" s="9" t="str">
        <f t="shared" si="336"/>
        <v/>
      </c>
      <c r="H4564" s="13">
        <v>-5</v>
      </c>
      <c r="I4564" s="13" t="str">
        <f t="shared" si="337"/>
        <v/>
      </c>
      <c r="J4564" s="13" t="str">
        <f t="shared" si="338"/>
        <v/>
      </c>
      <c r="K4564" s="13">
        <v>-5</v>
      </c>
      <c r="P4564" s="6"/>
    </row>
    <row r="4565" spans="1:16" hidden="1" x14ac:dyDescent="0.25">
      <c r="A4565" s="7">
        <v>40733</v>
      </c>
      <c r="B4565" s="8">
        <v>500</v>
      </c>
      <c r="C4565" s="11">
        <v>40.04</v>
      </c>
      <c r="D4565" s="12">
        <v>14.67</v>
      </c>
      <c r="E4565" s="9" t="str">
        <f t="shared" si="334"/>
        <v/>
      </c>
      <c r="F4565" s="9" t="str">
        <f t="shared" si="335"/>
        <v/>
      </c>
      <c r="G4565" s="9" t="str">
        <f t="shared" si="336"/>
        <v/>
      </c>
      <c r="H4565" s="13">
        <v>-5</v>
      </c>
      <c r="I4565" s="13" t="str">
        <f t="shared" si="337"/>
        <v/>
      </c>
      <c r="J4565" s="13" t="str">
        <f t="shared" si="338"/>
        <v/>
      </c>
      <c r="K4565" s="13">
        <v>-5</v>
      </c>
      <c r="P4565" s="5"/>
    </row>
    <row r="4566" spans="1:16" hidden="1" x14ac:dyDescent="0.25">
      <c r="A4566" s="7">
        <v>40733</v>
      </c>
      <c r="B4566" s="8">
        <v>600</v>
      </c>
      <c r="C4566" s="11">
        <v>42.05</v>
      </c>
      <c r="D4566" s="12">
        <v>14.105</v>
      </c>
      <c r="E4566" s="9" t="str">
        <f t="shared" si="334"/>
        <v/>
      </c>
      <c r="F4566" s="9" t="str">
        <f t="shared" si="335"/>
        <v/>
      </c>
      <c r="G4566" s="9" t="str">
        <f t="shared" si="336"/>
        <v/>
      </c>
      <c r="H4566" s="13">
        <v>-5</v>
      </c>
      <c r="I4566" s="13" t="str">
        <f t="shared" si="337"/>
        <v/>
      </c>
      <c r="J4566" s="13" t="str">
        <f t="shared" si="338"/>
        <v/>
      </c>
      <c r="K4566" s="13">
        <v>-5</v>
      </c>
      <c r="P4566" s="6"/>
    </row>
    <row r="4567" spans="1:16" hidden="1" x14ac:dyDescent="0.25">
      <c r="A4567" s="7">
        <v>40733</v>
      </c>
      <c r="B4567" s="8">
        <v>700</v>
      </c>
      <c r="C4567" s="11">
        <v>46.05</v>
      </c>
      <c r="D4567" s="12">
        <v>15.749000000000001</v>
      </c>
      <c r="E4567" s="9" t="str">
        <f t="shared" si="334"/>
        <v/>
      </c>
      <c r="F4567" s="9" t="str">
        <f t="shared" si="335"/>
        <v/>
      </c>
      <c r="G4567" s="9" t="str">
        <f t="shared" si="336"/>
        <v/>
      </c>
      <c r="H4567" s="13">
        <v>-5</v>
      </c>
      <c r="I4567" s="13" t="str">
        <f t="shared" si="337"/>
        <v/>
      </c>
      <c r="J4567" s="13" t="str">
        <f t="shared" si="338"/>
        <v/>
      </c>
      <c r="K4567" s="13">
        <v>-5</v>
      </c>
      <c r="P4567" s="5"/>
    </row>
    <row r="4568" spans="1:16" hidden="1" x14ac:dyDescent="0.25">
      <c r="A4568" s="7">
        <v>40733</v>
      </c>
      <c r="B4568" s="8">
        <v>800</v>
      </c>
      <c r="C4568" s="11">
        <v>52.97</v>
      </c>
      <c r="D4568" s="12">
        <v>17.933</v>
      </c>
      <c r="E4568" s="9" t="str">
        <f t="shared" si="334"/>
        <v/>
      </c>
      <c r="F4568" s="9" t="str">
        <f t="shared" si="335"/>
        <v/>
      </c>
      <c r="G4568" s="9" t="str">
        <f t="shared" si="336"/>
        <v/>
      </c>
      <c r="H4568" s="13">
        <v>-5</v>
      </c>
      <c r="I4568" s="13" t="str">
        <f t="shared" si="337"/>
        <v/>
      </c>
      <c r="J4568" s="13" t="str">
        <f t="shared" si="338"/>
        <v/>
      </c>
      <c r="K4568" s="13">
        <v>-5</v>
      </c>
      <c r="P4568" s="6"/>
    </row>
    <row r="4569" spans="1:16" hidden="1" x14ac:dyDescent="0.25">
      <c r="A4569" s="7">
        <v>40733</v>
      </c>
      <c r="B4569" s="8">
        <v>900</v>
      </c>
      <c r="C4569" s="11">
        <v>52.71</v>
      </c>
      <c r="D4569" s="12">
        <v>23.716000000000001</v>
      </c>
      <c r="E4569" s="9" t="str">
        <f t="shared" si="334"/>
        <v/>
      </c>
      <c r="F4569" s="9" t="str">
        <f t="shared" si="335"/>
        <v/>
      </c>
      <c r="G4569" s="9" t="str">
        <f t="shared" si="336"/>
        <v/>
      </c>
      <c r="H4569" s="13">
        <v>-5</v>
      </c>
      <c r="I4569" s="13" t="str">
        <f t="shared" si="337"/>
        <v/>
      </c>
      <c r="J4569" s="13" t="str">
        <f t="shared" si="338"/>
        <v/>
      </c>
      <c r="K4569" s="13">
        <v>-5</v>
      </c>
      <c r="P4569" s="5"/>
    </row>
    <row r="4570" spans="1:16" hidden="1" x14ac:dyDescent="0.25">
      <c r="A4570" s="7">
        <v>40733</v>
      </c>
      <c r="B4570" s="8">
        <v>1000</v>
      </c>
      <c r="C4570" s="11">
        <v>54.75</v>
      </c>
      <c r="D4570" s="12">
        <v>53.195999999999998</v>
      </c>
      <c r="E4570" s="9" t="str">
        <f t="shared" si="334"/>
        <v/>
      </c>
      <c r="F4570" s="9" t="str">
        <f t="shared" si="335"/>
        <v/>
      </c>
      <c r="G4570" s="9" t="str">
        <f t="shared" si="336"/>
        <v/>
      </c>
      <c r="H4570" s="13">
        <v>-5</v>
      </c>
      <c r="I4570" s="13" t="str">
        <f t="shared" si="337"/>
        <v/>
      </c>
      <c r="J4570" s="13" t="str">
        <f t="shared" si="338"/>
        <v/>
      </c>
      <c r="K4570" s="13">
        <v>-5</v>
      </c>
      <c r="P4570" s="6"/>
    </row>
    <row r="4571" spans="1:16" hidden="1" x14ac:dyDescent="0.25">
      <c r="A4571" s="7">
        <v>40733</v>
      </c>
      <c r="B4571" s="8">
        <v>1100</v>
      </c>
      <c r="C4571" s="11">
        <v>52.58</v>
      </c>
      <c r="D4571" s="12">
        <v>50.831000000000003</v>
      </c>
      <c r="E4571" s="9" t="str">
        <f t="shared" si="334"/>
        <v/>
      </c>
      <c r="F4571" s="9" t="str">
        <f t="shared" si="335"/>
        <v/>
      </c>
      <c r="G4571" s="9" t="str">
        <f t="shared" si="336"/>
        <v/>
      </c>
      <c r="H4571" s="13">
        <v>-5</v>
      </c>
      <c r="I4571" s="13" t="str">
        <f t="shared" si="337"/>
        <v/>
      </c>
      <c r="J4571" s="13" t="str">
        <f t="shared" si="338"/>
        <v/>
      </c>
      <c r="K4571" s="13">
        <v>-5</v>
      </c>
      <c r="P4571" s="5"/>
    </row>
    <row r="4572" spans="1:16" hidden="1" x14ac:dyDescent="0.25">
      <c r="A4572" s="7">
        <v>40733</v>
      </c>
      <c r="B4572" s="8">
        <v>1200</v>
      </c>
      <c r="C4572" s="11">
        <v>55.5</v>
      </c>
      <c r="D4572" s="12">
        <v>55.497999999999998</v>
      </c>
      <c r="E4572" s="9" t="str">
        <f t="shared" si="334"/>
        <v/>
      </c>
      <c r="F4572" s="9" t="str">
        <f t="shared" si="335"/>
        <v/>
      </c>
      <c r="G4572" s="9" t="str">
        <f t="shared" si="336"/>
        <v/>
      </c>
      <c r="H4572" s="13">
        <v>-5</v>
      </c>
      <c r="I4572" s="13" t="str">
        <f t="shared" si="337"/>
        <v/>
      </c>
      <c r="J4572" s="13" t="str">
        <f t="shared" si="338"/>
        <v/>
      </c>
      <c r="K4572" s="13">
        <v>-5</v>
      </c>
      <c r="P4572" s="6"/>
    </row>
    <row r="4573" spans="1:16" hidden="1" x14ac:dyDescent="0.25">
      <c r="A4573" s="7">
        <v>40733</v>
      </c>
      <c r="B4573" s="8">
        <v>1300</v>
      </c>
      <c r="C4573" s="11">
        <v>49.83</v>
      </c>
      <c r="D4573" s="12">
        <v>49.831000000000003</v>
      </c>
      <c r="E4573" s="9" t="str">
        <f t="shared" si="334"/>
        <v/>
      </c>
      <c r="F4573" s="9" t="str">
        <f t="shared" si="335"/>
        <v/>
      </c>
      <c r="G4573" s="9" t="str">
        <f t="shared" si="336"/>
        <v/>
      </c>
      <c r="H4573" s="13">
        <v>-5</v>
      </c>
      <c r="I4573" s="13" t="str">
        <f t="shared" si="337"/>
        <v/>
      </c>
      <c r="J4573" s="13" t="str">
        <f t="shared" si="338"/>
        <v/>
      </c>
      <c r="K4573" s="13">
        <v>-5</v>
      </c>
      <c r="P4573" s="5"/>
    </row>
    <row r="4574" spans="1:16" hidden="1" x14ac:dyDescent="0.25">
      <c r="A4574" s="7">
        <v>40733</v>
      </c>
      <c r="B4574" s="8">
        <v>1400</v>
      </c>
      <c r="C4574" s="11">
        <v>46.17</v>
      </c>
      <c r="D4574" s="12">
        <v>46.167999999999999</v>
      </c>
      <c r="E4574" s="9" t="str">
        <f t="shared" si="334"/>
        <v/>
      </c>
      <c r="F4574" s="9" t="str">
        <f t="shared" si="335"/>
        <v/>
      </c>
      <c r="G4574" s="9" t="str">
        <f t="shared" si="336"/>
        <v/>
      </c>
      <c r="H4574" s="13">
        <v>-5</v>
      </c>
      <c r="I4574" s="13" t="str">
        <f t="shared" si="337"/>
        <v/>
      </c>
      <c r="J4574" s="13" t="str">
        <f t="shared" si="338"/>
        <v/>
      </c>
      <c r="K4574" s="13">
        <v>-5</v>
      </c>
      <c r="P4574" s="6"/>
    </row>
    <row r="4575" spans="1:16" hidden="1" x14ac:dyDescent="0.25">
      <c r="A4575" s="7">
        <v>40733</v>
      </c>
      <c r="B4575" s="8">
        <v>1500</v>
      </c>
      <c r="C4575" s="11">
        <v>46.48</v>
      </c>
      <c r="D4575" s="12">
        <v>46.481000000000002</v>
      </c>
      <c r="E4575" s="9" t="str">
        <f t="shared" si="334"/>
        <v/>
      </c>
      <c r="F4575" s="9" t="str">
        <f t="shared" si="335"/>
        <v/>
      </c>
      <c r="G4575" s="9" t="str">
        <f t="shared" si="336"/>
        <v/>
      </c>
      <c r="H4575" s="13">
        <v>-5</v>
      </c>
      <c r="I4575" s="13" t="str">
        <f t="shared" si="337"/>
        <v/>
      </c>
      <c r="J4575" s="13" t="str">
        <f t="shared" si="338"/>
        <v/>
      </c>
      <c r="K4575" s="13">
        <v>-5</v>
      </c>
      <c r="P4575" s="5"/>
    </row>
    <row r="4576" spans="1:16" hidden="1" x14ac:dyDescent="0.25">
      <c r="A4576" s="7">
        <v>40733</v>
      </c>
      <c r="B4576" s="8">
        <v>1600</v>
      </c>
      <c r="C4576" s="11">
        <v>45.34</v>
      </c>
      <c r="D4576" s="12">
        <v>45.343000000000004</v>
      </c>
      <c r="E4576" s="9" t="str">
        <f t="shared" si="334"/>
        <v/>
      </c>
      <c r="F4576" s="9" t="str">
        <f t="shared" si="335"/>
        <v/>
      </c>
      <c r="G4576" s="9" t="str">
        <f t="shared" si="336"/>
        <v/>
      </c>
      <c r="H4576" s="13">
        <v>-5</v>
      </c>
      <c r="I4576" s="13" t="str">
        <f t="shared" si="337"/>
        <v/>
      </c>
      <c r="J4576" s="13" t="str">
        <f t="shared" si="338"/>
        <v/>
      </c>
      <c r="K4576" s="13">
        <v>-5</v>
      </c>
      <c r="P4576" s="6"/>
    </row>
    <row r="4577" spans="1:16" hidden="1" x14ac:dyDescent="0.25">
      <c r="A4577" s="7">
        <v>40733</v>
      </c>
      <c r="B4577" s="8">
        <v>1700</v>
      </c>
      <c r="C4577" s="11">
        <v>50.65</v>
      </c>
      <c r="D4577" s="12">
        <v>40.066000000000003</v>
      </c>
      <c r="E4577" s="9" t="str">
        <f t="shared" si="334"/>
        <v/>
      </c>
      <c r="F4577" s="9" t="str">
        <f t="shared" si="335"/>
        <v/>
      </c>
      <c r="G4577" s="9" t="str">
        <f t="shared" si="336"/>
        <v/>
      </c>
      <c r="H4577" s="13">
        <v>-5</v>
      </c>
      <c r="I4577" s="13" t="str">
        <f t="shared" si="337"/>
        <v/>
      </c>
      <c r="J4577" s="13" t="str">
        <f t="shared" si="338"/>
        <v/>
      </c>
      <c r="K4577" s="13">
        <v>-5</v>
      </c>
      <c r="P4577" s="5"/>
    </row>
    <row r="4578" spans="1:16" hidden="1" x14ac:dyDescent="0.25">
      <c r="A4578" s="7">
        <v>40733</v>
      </c>
      <c r="B4578" s="8">
        <v>1800</v>
      </c>
      <c r="C4578" s="11">
        <v>55.11</v>
      </c>
      <c r="D4578" s="12">
        <v>54.01</v>
      </c>
      <c r="E4578" s="9" t="str">
        <f t="shared" si="334"/>
        <v/>
      </c>
      <c r="F4578" s="9" t="str">
        <f t="shared" si="335"/>
        <v/>
      </c>
      <c r="G4578" s="9" t="str">
        <f t="shared" si="336"/>
        <v/>
      </c>
      <c r="H4578" s="13">
        <v>-5</v>
      </c>
      <c r="I4578" s="13" t="str">
        <f t="shared" si="337"/>
        <v/>
      </c>
      <c r="J4578" s="13" t="str">
        <f t="shared" si="338"/>
        <v/>
      </c>
      <c r="K4578" s="13">
        <v>-5</v>
      </c>
      <c r="P4578" s="6"/>
    </row>
    <row r="4579" spans="1:16" hidden="1" x14ac:dyDescent="0.25">
      <c r="A4579" s="7">
        <v>40733</v>
      </c>
      <c r="B4579" s="8">
        <v>1900</v>
      </c>
      <c r="C4579" s="11">
        <v>57.97</v>
      </c>
      <c r="D4579" s="12">
        <v>46.72</v>
      </c>
      <c r="E4579" s="9" t="str">
        <f t="shared" si="334"/>
        <v/>
      </c>
      <c r="F4579" s="9" t="str">
        <f t="shared" si="335"/>
        <v/>
      </c>
      <c r="G4579" s="9" t="str">
        <f t="shared" si="336"/>
        <v/>
      </c>
      <c r="H4579" s="13">
        <v>-5</v>
      </c>
      <c r="I4579" s="13" t="str">
        <f t="shared" si="337"/>
        <v/>
      </c>
      <c r="J4579" s="13" t="str">
        <f t="shared" si="338"/>
        <v/>
      </c>
      <c r="K4579" s="13">
        <v>-5</v>
      </c>
      <c r="P4579" s="5"/>
    </row>
    <row r="4580" spans="1:16" hidden="1" x14ac:dyDescent="0.25">
      <c r="A4580" s="7">
        <v>40733</v>
      </c>
      <c r="B4580" s="8">
        <v>2000</v>
      </c>
      <c r="C4580" s="11">
        <v>57.94</v>
      </c>
      <c r="D4580" s="12">
        <v>45.231000000000002</v>
      </c>
      <c r="E4580" s="9" t="str">
        <f t="shared" si="334"/>
        <v/>
      </c>
      <c r="F4580" s="9" t="str">
        <f t="shared" si="335"/>
        <v/>
      </c>
      <c r="G4580" s="9" t="str">
        <f t="shared" si="336"/>
        <v/>
      </c>
      <c r="H4580" s="13">
        <v>-5</v>
      </c>
      <c r="I4580" s="13" t="str">
        <f t="shared" si="337"/>
        <v/>
      </c>
      <c r="J4580" s="13" t="str">
        <f t="shared" si="338"/>
        <v/>
      </c>
      <c r="K4580" s="13">
        <v>-5</v>
      </c>
      <c r="P4580" s="6"/>
    </row>
    <row r="4581" spans="1:16" hidden="1" x14ac:dyDescent="0.25">
      <c r="A4581" s="7">
        <v>40733</v>
      </c>
      <c r="B4581" s="8">
        <v>2100</v>
      </c>
      <c r="C4581" s="11">
        <v>55.51</v>
      </c>
      <c r="D4581" s="12">
        <v>45.808</v>
      </c>
      <c r="E4581" s="9" t="str">
        <f t="shared" si="334"/>
        <v/>
      </c>
      <c r="F4581" s="9" t="str">
        <f t="shared" si="335"/>
        <v/>
      </c>
      <c r="G4581" s="9" t="str">
        <f t="shared" si="336"/>
        <v/>
      </c>
      <c r="H4581" s="13">
        <v>-5</v>
      </c>
      <c r="I4581" s="13" t="str">
        <f t="shared" si="337"/>
        <v/>
      </c>
      <c r="J4581" s="13" t="str">
        <f t="shared" si="338"/>
        <v/>
      </c>
      <c r="K4581" s="13">
        <v>-5</v>
      </c>
      <c r="P4581" s="5"/>
    </row>
    <row r="4582" spans="1:16" hidden="1" x14ac:dyDescent="0.25">
      <c r="A4582" s="7">
        <v>40733</v>
      </c>
      <c r="B4582" s="8">
        <v>2200</v>
      </c>
      <c r="C4582" s="11">
        <v>58.59</v>
      </c>
      <c r="D4582" s="12">
        <v>58.588000000000001</v>
      </c>
      <c r="E4582" s="9" t="str">
        <f t="shared" si="334"/>
        <v/>
      </c>
      <c r="F4582" s="9" t="str">
        <f t="shared" si="335"/>
        <v/>
      </c>
      <c r="G4582" s="9" t="str">
        <f t="shared" si="336"/>
        <v/>
      </c>
      <c r="H4582" s="13">
        <v>-5</v>
      </c>
      <c r="I4582" s="13" t="str">
        <f t="shared" si="337"/>
        <v/>
      </c>
      <c r="J4582" s="13" t="str">
        <f t="shared" si="338"/>
        <v/>
      </c>
      <c r="K4582" s="13">
        <v>-5</v>
      </c>
      <c r="P4582" s="6"/>
    </row>
    <row r="4583" spans="1:16" hidden="1" x14ac:dyDescent="0.25">
      <c r="A4583" s="7">
        <v>40733</v>
      </c>
      <c r="B4583" s="8">
        <v>2300</v>
      </c>
      <c r="C4583" s="11">
        <v>53.62</v>
      </c>
      <c r="D4583" s="12">
        <v>53.624000000000002</v>
      </c>
      <c r="E4583" s="9">
        <f t="shared" si="334"/>
        <v>49.62833333333333</v>
      </c>
      <c r="F4583" s="9">
        <f t="shared" si="335"/>
        <v>39.30104166666667</v>
      </c>
      <c r="G4583" s="9">
        <f t="shared" si="336"/>
        <v>10.32729166666666</v>
      </c>
      <c r="H4583" s="13">
        <v>-5</v>
      </c>
      <c r="I4583" s="13">
        <f t="shared" si="337"/>
        <v>15.32729166666666</v>
      </c>
      <c r="J4583" s="13">
        <f t="shared" si="338"/>
        <v>3678.5499999999988</v>
      </c>
      <c r="K4583" s="13">
        <v>-5</v>
      </c>
      <c r="P4583" s="5"/>
    </row>
    <row r="4584" spans="1:16" hidden="1" x14ac:dyDescent="0.25">
      <c r="A4584" s="7">
        <v>40734</v>
      </c>
      <c r="B4584" s="8">
        <v>0</v>
      </c>
      <c r="C4584" s="11">
        <v>43.04</v>
      </c>
      <c r="D4584" s="12">
        <v>43.040999999999997</v>
      </c>
      <c r="E4584" s="9" t="str">
        <f t="shared" si="334"/>
        <v/>
      </c>
      <c r="F4584" s="9" t="str">
        <f t="shared" si="335"/>
        <v/>
      </c>
      <c r="G4584" s="9" t="str">
        <f t="shared" si="336"/>
        <v/>
      </c>
      <c r="H4584" s="13">
        <v>-5</v>
      </c>
      <c r="I4584" s="13" t="str">
        <f t="shared" si="337"/>
        <v/>
      </c>
      <c r="J4584" s="13" t="str">
        <f t="shared" si="338"/>
        <v/>
      </c>
      <c r="K4584" s="13">
        <v>-5</v>
      </c>
      <c r="P4584" s="6"/>
    </row>
    <row r="4585" spans="1:16" hidden="1" x14ac:dyDescent="0.25">
      <c r="A4585" s="7">
        <v>40734</v>
      </c>
      <c r="B4585" s="8">
        <v>100</v>
      </c>
      <c r="C4585" s="11">
        <v>40.590000000000003</v>
      </c>
      <c r="D4585" s="12">
        <v>40.591000000000001</v>
      </c>
      <c r="E4585" s="9" t="str">
        <f t="shared" si="334"/>
        <v/>
      </c>
      <c r="F4585" s="9" t="str">
        <f t="shared" si="335"/>
        <v/>
      </c>
      <c r="G4585" s="9" t="str">
        <f t="shared" si="336"/>
        <v/>
      </c>
      <c r="H4585" s="13">
        <v>-5</v>
      </c>
      <c r="I4585" s="13" t="str">
        <f t="shared" si="337"/>
        <v/>
      </c>
      <c r="J4585" s="13" t="str">
        <f t="shared" si="338"/>
        <v/>
      </c>
      <c r="K4585" s="13">
        <v>-5</v>
      </c>
      <c r="P4585" s="5"/>
    </row>
    <row r="4586" spans="1:16" hidden="1" x14ac:dyDescent="0.25">
      <c r="A4586" s="7">
        <v>40734</v>
      </c>
      <c r="B4586" s="8">
        <v>200</v>
      </c>
      <c r="C4586" s="11">
        <v>38.58</v>
      </c>
      <c r="D4586" s="12">
        <v>16.039000000000001</v>
      </c>
      <c r="E4586" s="9" t="str">
        <f t="shared" si="334"/>
        <v/>
      </c>
      <c r="F4586" s="9" t="str">
        <f t="shared" si="335"/>
        <v/>
      </c>
      <c r="G4586" s="9" t="str">
        <f t="shared" si="336"/>
        <v/>
      </c>
      <c r="H4586" s="13">
        <v>-5</v>
      </c>
      <c r="I4586" s="13" t="str">
        <f t="shared" si="337"/>
        <v/>
      </c>
      <c r="J4586" s="13" t="str">
        <f t="shared" si="338"/>
        <v/>
      </c>
      <c r="K4586" s="13">
        <v>-5</v>
      </c>
      <c r="P4586" s="6"/>
    </row>
    <row r="4587" spans="1:16" hidden="1" x14ac:dyDescent="0.25">
      <c r="A4587" s="7">
        <v>40734</v>
      </c>
      <c r="B4587" s="8">
        <v>300</v>
      </c>
      <c r="C4587" s="11">
        <v>36.880000000000003</v>
      </c>
      <c r="D4587" s="12">
        <v>13.411</v>
      </c>
      <c r="E4587" s="9" t="str">
        <f t="shared" si="334"/>
        <v/>
      </c>
      <c r="F4587" s="9" t="str">
        <f t="shared" si="335"/>
        <v/>
      </c>
      <c r="G4587" s="9" t="str">
        <f t="shared" si="336"/>
        <v/>
      </c>
      <c r="H4587" s="13">
        <v>-5</v>
      </c>
      <c r="I4587" s="13" t="str">
        <f t="shared" si="337"/>
        <v/>
      </c>
      <c r="J4587" s="13" t="str">
        <f t="shared" si="338"/>
        <v/>
      </c>
      <c r="K4587" s="13">
        <v>-5</v>
      </c>
      <c r="P4587" s="5"/>
    </row>
    <row r="4588" spans="1:16" hidden="1" x14ac:dyDescent="0.25">
      <c r="A4588" s="7">
        <v>40734</v>
      </c>
      <c r="B4588" s="8">
        <v>400</v>
      </c>
      <c r="C4588" s="11">
        <v>27.68</v>
      </c>
      <c r="D4588" s="12">
        <v>12.161</v>
      </c>
      <c r="E4588" s="9" t="str">
        <f t="shared" si="334"/>
        <v/>
      </c>
      <c r="F4588" s="9" t="str">
        <f t="shared" si="335"/>
        <v/>
      </c>
      <c r="G4588" s="9" t="str">
        <f t="shared" si="336"/>
        <v/>
      </c>
      <c r="H4588" s="13">
        <v>-5</v>
      </c>
      <c r="I4588" s="13" t="str">
        <f t="shared" si="337"/>
        <v/>
      </c>
      <c r="J4588" s="13" t="str">
        <f t="shared" si="338"/>
        <v/>
      </c>
      <c r="K4588" s="13">
        <v>-5</v>
      </c>
      <c r="P4588" s="6"/>
    </row>
    <row r="4589" spans="1:16" hidden="1" x14ac:dyDescent="0.25">
      <c r="A4589" s="7">
        <v>40734</v>
      </c>
      <c r="B4589" s="8">
        <v>500</v>
      </c>
      <c r="C4589" s="11">
        <v>24.91</v>
      </c>
      <c r="D4589" s="12">
        <v>11.628</v>
      </c>
      <c r="E4589" s="9" t="str">
        <f t="shared" si="334"/>
        <v/>
      </c>
      <c r="F4589" s="9" t="str">
        <f t="shared" si="335"/>
        <v/>
      </c>
      <c r="G4589" s="9" t="str">
        <f t="shared" si="336"/>
        <v/>
      </c>
      <c r="H4589" s="13">
        <v>-5</v>
      </c>
      <c r="I4589" s="13" t="str">
        <f t="shared" si="337"/>
        <v/>
      </c>
      <c r="J4589" s="13" t="str">
        <f t="shared" si="338"/>
        <v/>
      </c>
      <c r="K4589" s="13">
        <v>-5</v>
      </c>
      <c r="P4589" s="5"/>
    </row>
    <row r="4590" spans="1:16" hidden="1" x14ac:dyDescent="0.25">
      <c r="A4590" s="7">
        <v>40734</v>
      </c>
      <c r="B4590" s="8">
        <v>600</v>
      </c>
      <c r="C4590" s="11">
        <v>29.28</v>
      </c>
      <c r="D4590" s="12">
        <v>11.318</v>
      </c>
      <c r="E4590" s="9" t="str">
        <f t="shared" si="334"/>
        <v/>
      </c>
      <c r="F4590" s="9" t="str">
        <f t="shared" si="335"/>
        <v/>
      </c>
      <c r="G4590" s="9" t="str">
        <f t="shared" si="336"/>
        <v/>
      </c>
      <c r="H4590" s="13">
        <v>-5</v>
      </c>
      <c r="I4590" s="13" t="str">
        <f t="shared" si="337"/>
        <v/>
      </c>
      <c r="J4590" s="13" t="str">
        <f t="shared" si="338"/>
        <v/>
      </c>
      <c r="K4590" s="13">
        <v>-5</v>
      </c>
      <c r="P4590" s="6"/>
    </row>
    <row r="4591" spans="1:16" hidden="1" x14ac:dyDescent="0.25">
      <c r="A4591" s="7">
        <v>40734</v>
      </c>
      <c r="B4591" s="8">
        <v>700</v>
      </c>
      <c r="C4591" s="11">
        <v>39.61</v>
      </c>
      <c r="D4591" s="12">
        <v>12.102</v>
      </c>
      <c r="E4591" s="9" t="str">
        <f t="shared" si="334"/>
        <v/>
      </c>
      <c r="F4591" s="9" t="str">
        <f t="shared" si="335"/>
        <v/>
      </c>
      <c r="G4591" s="9" t="str">
        <f t="shared" si="336"/>
        <v/>
      </c>
      <c r="H4591" s="13">
        <v>-5</v>
      </c>
      <c r="I4591" s="13" t="str">
        <f t="shared" si="337"/>
        <v/>
      </c>
      <c r="J4591" s="13" t="str">
        <f t="shared" si="338"/>
        <v/>
      </c>
      <c r="K4591" s="13">
        <v>-5</v>
      </c>
      <c r="P4591" s="5"/>
    </row>
    <row r="4592" spans="1:16" hidden="1" x14ac:dyDescent="0.25">
      <c r="A4592" s="7">
        <v>40734</v>
      </c>
      <c r="B4592" s="8">
        <v>800</v>
      </c>
      <c r="C4592" s="11">
        <v>41.77</v>
      </c>
      <c r="D4592" s="12">
        <v>12.885999999999999</v>
      </c>
      <c r="E4592" s="9" t="str">
        <f t="shared" si="334"/>
        <v/>
      </c>
      <c r="F4592" s="9" t="str">
        <f t="shared" si="335"/>
        <v/>
      </c>
      <c r="G4592" s="9" t="str">
        <f t="shared" si="336"/>
        <v/>
      </c>
      <c r="H4592" s="13">
        <v>-5</v>
      </c>
      <c r="I4592" s="13" t="str">
        <f t="shared" si="337"/>
        <v/>
      </c>
      <c r="J4592" s="13" t="str">
        <f t="shared" si="338"/>
        <v/>
      </c>
      <c r="K4592" s="13">
        <v>-5</v>
      </c>
      <c r="P4592" s="6"/>
    </row>
    <row r="4593" spans="1:16" hidden="1" x14ac:dyDescent="0.25">
      <c r="A4593" s="7">
        <v>40734</v>
      </c>
      <c r="B4593" s="8">
        <v>900</v>
      </c>
      <c r="C4593" s="11">
        <v>43.06</v>
      </c>
      <c r="D4593" s="12">
        <v>16.779</v>
      </c>
      <c r="E4593" s="9" t="str">
        <f t="shared" ref="E4593:E4656" si="339">IF(A4593=A4594,"",AVERAGE(C4570:C4593))</f>
        <v/>
      </c>
      <c r="F4593" s="9" t="str">
        <f t="shared" ref="F4593:F4656" si="340">IF(A4593=A4594,"",AVERAGE(D4570:D4593))</f>
        <v/>
      </c>
      <c r="G4593" s="9" t="str">
        <f t="shared" ref="G4593:G4656" si="341">IF(A4593=A4594,"",E4593-F4593)</f>
        <v/>
      </c>
      <c r="H4593" s="13">
        <v>-5</v>
      </c>
      <c r="I4593" s="13" t="str">
        <f t="shared" si="337"/>
        <v/>
      </c>
      <c r="J4593" s="13" t="str">
        <f t="shared" si="338"/>
        <v/>
      </c>
      <c r="K4593" s="13">
        <v>-5</v>
      </c>
      <c r="P4593" s="5"/>
    </row>
    <row r="4594" spans="1:16" hidden="1" x14ac:dyDescent="0.25">
      <c r="A4594" s="7">
        <v>40734</v>
      </c>
      <c r="B4594" s="8">
        <v>1000</v>
      </c>
      <c r="C4594" s="11">
        <v>43.52</v>
      </c>
      <c r="D4594" s="12">
        <v>40.345999999999997</v>
      </c>
      <c r="E4594" s="9" t="str">
        <f t="shared" si="339"/>
        <v/>
      </c>
      <c r="F4594" s="9" t="str">
        <f t="shared" si="340"/>
        <v/>
      </c>
      <c r="G4594" s="9" t="str">
        <f t="shared" si="341"/>
        <v/>
      </c>
      <c r="H4594" s="13">
        <v>-5</v>
      </c>
      <c r="I4594" s="13" t="str">
        <f t="shared" si="337"/>
        <v/>
      </c>
      <c r="J4594" s="13" t="str">
        <f t="shared" si="338"/>
        <v/>
      </c>
      <c r="K4594" s="13">
        <v>-5</v>
      </c>
      <c r="P4594" s="6"/>
    </row>
    <row r="4595" spans="1:16" hidden="1" x14ac:dyDescent="0.25">
      <c r="A4595" s="7">
        <v>40734</v>
      </c>
      <c r="B4595" s="8">
        <v>1100</v>
      </c>
      <c r="C4595" s="11">
        <v>50</v>
      </c>
      <c r="D4595" s="12">
        <v>50.002000000000002</v>
      </c>
      <c r="E4595" s="9" t="str">
        <f t="shared" si="339"/>
        <v/>
      </c>
      <c r="F4595" s="9" t="str">
        <f t="shared" si="340"/>
        <v/>
      </c>
      <c r="G4595" s="9" t="str">
        <f t="shared" si="341"/>
        <v/>
      </c>
      <c r="H4595" s="13">
        <v>-5</v>
      </c>
      <c r="I4595" s="13" t="str">
        <f t="shared" si="337"/>
        <v/>
      </c>
      <c r="J4595" s="13" t="str">
        <f t="shared" si="338"/>
        <v/>
      </c>
      <c r="K4595" s="13">
        <v>-5</v>
      </c>
      <c r="P4595" s="5"/>
    </row>
    <row r="4596" spans="1:16" hidden="1" x14ac:dyDescent="0.25">
      <c r="A4596" s="7">
        <v>40734</v>
      </c>
      <c r="B4596" s="8">
        <v>1200</v>
      </c>
      <c r="C4596" s="11">
        <v>53.03</v>
      </c>
      <c r="D4596" s="12">
        <v>53.029000000000003</v>
      </c>
      <c r="E4596" s="9" t="str">
        <f t="shared" si="339"/>
        <v/>
      </c>
      <c r="F4596" s="9" t="str">
        <f t="shared" si="340"/>
        <v/>
      </c>
      <c r="G4596" s="9" t="str">
        <f t="shared" si="341"/>
        <v/>
      </c>
      <c r="H4596" s="13">
        <v>-5</v>
      </c>
      <c r="I4596" s="13" t="str">
        <f t="shared" si="337"/>
        <v/>
      </c>
      <c r="J4596" s="13" t="str">
        <f t="shared" si="338"/>
        <v/>
      </c>
      <c r="K4596" s="13">
        <v>-5</v>
      </c>
      <c r="P4596" s="6"/>
    </row>
    <row r="4597" spans="1:16" hidden="1" x14ac:dyDescent="0.25">
      <c r="A4597" s="7">
        <v>40734</v>
      </c>
      <c r="B4597" s="8">
        <v>1300</v>
      </c>
      <c r="C4597" s="11">
        <v>43.81</v>
      </c>
      <c r="D4597" s="12">
        <v>43.807000000000002</v>
      </c>
      <c r="E4597" s="9" t="str">
        <f t="shared" si="339"/>
        <v/>
      </c>
      <c r="F4597" s="9" t="str">
        <f t="shared" si="340"/>
        <v/>
      </c>
      <c r="G4597" s="9" t="str">
        <f t="shared" si="341"/>
        <v/>
      </c>
      <c r="H4597" s="13">
        <v>-5</v>
      </c>
      <c r="I4597" s="13" t="str">
        <f t="shared" si="337"/>
        <v/>
      </c>
      <c r="J4597" s="13" t="str">
        <f t="shared" si="338"/>
        <v/>
      </c>
      <c r="K4597" s="13">
        <v>-5</v>
      </c>
      <c r="P4597" s="5"/>
    </row>
    <row r="4598" spans="1:16" hidden="1" x14ac:dyDescent="0.25">
      <c r="A4598" s="7">
        <v>40734</v>
      </c>
      <c r="B4598" s="8">
        <v>1400</v>
      </c>
      <c r="C4598" s="11">
        <v>43.53</v>
      </c>
      <c r="D4598" s="12">
        <v>43.524999999999999</v>
      </c>
      <c r="E4598" s="9" t="str">
        <f t="shared" si="339"/>
        <v/>
      </c>
      <c r="F4598" s="9" t="str">
        <f t="shared" si="340"/>
        <v/>
      </c>
      <c r="G4598" s="9" t="str">
        <f t="shared" si="341"/>
        <v/>
      </c>
      <c r="H4598" s="13">
        <v>-5</v>
      </c>
      <c r="I4598" s="13" t="str">
        <f t="shared" si="337"/>
        <v/>
      </c>
      <c r="J4598" s="13" t="str">
        <f t="shared" si="338"/>
        <v/>
      </c>
      <c r="K4598" s="13">
        <v>-5</v>
      </c>
      <c r="P4598" s="6"/>
    </row>
    <row r="4599" spans="1:16" hidden="1" x14ac:dyDescent="0.25">
      <c r="A4599" s="7">
        <v>40734</v>
      </c>
      <c r="B4599" s="8">
        <v>1500</v>
      </c>
      <c r="C4599" s="11">
        <v>43.27</v>
      </c>
      <c r="D4599" s="12">
        <v>43.27</v>
      </c>
      <c r="E4599" s="9" t="str">
        <f t="shared" si="339"/>
        <v/>
      </c>
      <c r="F4599" s="9" t="str">
        <f t="shared" si="340"/>
        <v/>
      </c>
      <c r="G4599" s="9" t="str">
        <f t="shared" si="341"/>
        <v/>
      </c>
      <c r="H4599" s="13">
        <v>-5</v>
      </c>
      <c r="I4599" s="13" t="str">
        <f t="shared" si="337"/>
        <v/>
      </c>
      <c r="J4599" s="13" t="str">
        <f t="shared" si="338"/>
        <v/>
      </c>
      <c r="K4599" s="13">
        <v>-5</v>
      </c>
      <c r="P4599" s="5"/>
    </row>
    <row r="4600" spans="1:16" hidden="1" x14ac:dyDescent="0.25">
      <c r="A4600" s="7">
        <v>40734</v>
      </c>
      <c r="B4600" s="8">
        <v>1600</v>
      </c>
      <c r="C4600" s="11">
        <v>43.58</v>
      </c>
      <c r="D4600" s="12">
        <v>37.841999999999999</v>
      </c>
      <c r="E4600" s="9" t="str">
        <f t="shared" si="339"/>
        <v/>
      </c>
      <c r="F4600" s="9" t="str">
        <f t="shared" si="340"/>
        <v/>
      </c>
      <c r="G4600" s="9" t="str">
        <f t="shared" si="341"/>
        <v/>
      </c>
      <c r="H4600" s="13">
        <v>-5</v>
      </c>
      <c r="I4600" s="13" t="str">
        <f t="shared" si="337"/>
        <v/>
      </c>
      <c r="J4600" s="13" t="str">
        <f t="shared" si="338"/>
        <v/>
      </c>
      <c r="K4600" s="13">
        <v>-5</v>
      </c>
      <c r="P4600" s="6"/>
    </row>
    <row r="4601" spans="1:16" hidden="1" x14ac:dyDescent="0.25">
      <c r="A4601" s="7">
        <v>40734</v>
      </c>
      <c r="B4601" s="8">
        <v>1700</v>
      </c>
      <c r="C4601" s="11">
        <v>47.88</v>
      </c>
      <c r="D4601" s="12">
        <v>38.880000000000003</v>
      </c>
      <c r="E4601" s="9" t="str">
        <f t="shared" si="339"/>
        <v/>
      </c>
      <c r="F4601" s="9" t="str">
        <f t="shared" si="340"/>
        <v/>
      </c>
      <c r="G4601" s="9" t="str">
        <f t="shared" si="341"/>
        <v/>
      </c>
      <c r="H4601" s="13">
        <v>-5</v>
      </c>
      <c r="I4601" s="13" t="str">
        <f t="shared" ref="I4601:I4664" si="342">IF(A4601=A4602,"",MAX(G4601-H4601,0))</f>
        <v/>
      </c>
      <c r="J4601" s="13" t="str">
        <f t="shared" ref="J4601:J4664" si="343">IF(A4601=A4602,"",I4601*10*24)</f>
        <v/>
      </c>
      <c r="K4601" s="13">
        <v>-5</v>
      </c>
      <c r="P4601" s="5"/>
    </row>
    <row r="4602" spans="1:16" hidden="1" x14ac:dyDescent="0.25">
      <c r="A4602" s="7">
        <v>40734</v>
      </c>
      <c r="B4602" s="8">
        <v>1800</v>
      </c>
      <c r="C4602" s="11">
        <v>53.63</v>
      </c>
      <c r="D4602" s="12">
        <v>22.236000000000001</v>
      </c>
      <c r="E4602" s="9" t="str">
        <f t="shared" si="339"/>
        <v/>
      </c>
      <c r="F4602" s="9" t="str">
        <f t="shared" si="340"/>
        <v/>
      </c>
      <c r="G4602" s="9" t="str">
        <f t="shared" si="341"/>
        <v/>
      </c>
      <c r="H4602" s="13">
        <v>-5</v>
      </c>
      <c r="I4602" s="13" t="str">
        <f t="shared" si="342"/>
        <v/>
      </c>
      <c r="J4602" s="13" t="str">
        <f t="shared" si="343"/>
        <v/>
      </c>
      <c r="K4602" s="13">
        <v>-5</v>
      </c>
      <c r="P4602" s="6"/>
    </row>
    <row r="4603" spans="1:16" hidden="1" x14ac:dyDescent="0.25">
      <c r="A4603" s="7">
        <v>40734</v>
      </c>
      <c r="B4603" s="8">
        <v>1900</v>
      </c>
      <c r="C4603" s="11">
        <v>54.54</v>
      </c>
      <c r="D4603" s="12">
        <v>40</v>
      </c>
      <c r="E4603" s="9" t="str">
        <f t="shared" si="339"/>
        <v/>
      </c>
      <c r="F4603" s="9" t="str">
        <f t="shared" si="340"/>
        <v/>
      </c>
      <c r="G4603" s="9" t="str">
        <f t="shared" si="341"/>
        <v/>
      </c>
      <c r="H4603" s="13">
        <v>-5</v>
      </c>
      <c r="I4603" s="13" t="str">
        <f t="shared" si="342"/>
        <v/>
      </c>
      <c r="J4603" s="13" t="str">
        <f t="shared" si="343"/>
        <v/>
      </c>
      <c r="K4603" s="13">
        <v>-5</v>
      </c>
      <c r="P4603" s="5"/>
    </row>
    <row r="4604" spans="1:16" hidden="1" x14ac:dyDescent="0.25">
      <c r="A4604" s="7">
        <v>40734</v>
      </c>
      <c r="B4604" s="8">
        <v>2000</v>
      </c>
      <c r="C4604" s="11">
        <v>54.07</v>
      </c>
      <c r="D4604" s="12">
        <v>20.849</v>
      </c>
      <c r="E4604" s="9" t="str">
        <f t="shared" si="339"/>
        <v/>
      </c>
      <c r="F4604" s="9" t="str">
        <f t="shared" si="340"/>
        <v/>
      </c>
      <c r="G4604" s="9" t="str">
        <f t="shared" si="341"/>
        <v/>
      </c>
      <c r="H4604" s="13">
        <v>-5</v>
      </c>
      <c r="I4604" s="13" t="str">
        <f t="shared" si="342"/>
        <v/>
      </c>
      <c r="J4604" s="13" t="str">
        <f t="shared" si="343"/>
        <v/>
      </c>
      <c r="K4604" s="13">
        <v>-5</v>
      </c>
      <c r="P4604" s="6"/>
    </row>
    <row r="4605" spans="1:16" hidden="1" x14ac:dyDescent="0.25">
      <c r="A4605" s="7">
        <v>40734</v>
      </c>
      <c r="B4605" s="8">
        <v>2100</v>
      </c>
      <c r="C4605" s="11">
        <v>56.17</v>
      </c>
      <c r="D4605" s="12">
        <v>29.385000000000002</v>
      </c>
      <c r="E4605" s="9" t="str">
        <f t="shared" si="339"/>
        <v/>
      </c>
      <c r="F4605" s="9" t="str">
        <f t="shared" si="340"/>
        <v/>
      </c>
      <c r="G4605" s="9" t="str">
        <f t="shared" si="341"/>
        <v/>
      </c>
      <c r="H4605" s="13">
        <v>-5</v>
      </c>
      <c r="I4605" s="13" t="str">
        <f t="shared" si="342"/>
        <v/>
      </c>
      <c r="J4605" s="13" t="str">
        <f t="shared" si="343"/>
        <v/>
      </c>
      <c r="K4605" s="13">
        <v>-5</v>
      </c>
      <c r="P4605" s="5"/>
    </row>
    <row r="4606" spans="1:16" hidden="1" x14ac:dyDescent="0.25">
      <c r="A4606" s="7">
        <v>40734</v>
      </c>
      <c r="B4606" s="8">
        <v>2200</v>
      </c>
      <c r="C4606" s="11">
        <v>59.03</v>
      </c>
      <c r="D4606" s="12">
        <v>59.029000000000003</v>
      </c>
      <c r="E4606" s="9" t="str">
        <f t="shared" si="339"/>
        <v/>
      </c>
      <c r="F4606" s="9" t="str">
        <f t="shared" si="340"/>
        <v/>
      </c>
      <c r="G4606" s="9" t="str">
        <f t="shared" si="341"/>
        <v/>
      </c>
      <c r="H4606" s="13">
        <v>-5</v>
      </c>
      <c r="I4606" s="13" t="str">
        <f t="shared" si="342"/>
        <v/>
      </c>
      <c r="J4606" s="13" t="str">
        <f t="shared" si="343"/>
        <v/>
      </c>
      <c r="K4606" s="13">
        <v>-5</v>
      </c>
      <c r="P4606" s="6"/>
    </row>
    <row r="4607" spans="1:16" hidden="1" x14ac:dyDescent="0.25">
      <c r="A4607" s="7">
        <v>40734</v>
      </c>
      <c r="B4607" s="8">
        <v>2300</v>
      </c>
      <c r="C4607" s="11">
        <v>53.2</v>
      </c>
      <c r="D4607" s="12">
        <v>53.195999999999998</v>
      </c>
      <c r="E4607" s="9">
        <f t="shared" si="339"/>
        <v>44.360833333333325</v>
      </c>
      <c r="F4607" s="9">
        <f t="shared" si="340"/>
        <v>31.88966666666667</v>
      </c>
      <c r="G4607" s="9">
        <f t="shared" si="341"/>
        <v>12.471166666666655</v>
      </c>
      <c r="H4607" s="13">
        <v>-5</v>
      </c>
      <c r="I4607" s="13">
        <f t="shared" si="342"/>
        <v>17.471166666666655</v>
      </c>
      <c r="J4607" s="13">
        <f t="shared" si="343"/>
        <v>4193.0799999999963</v>
      </c>
      <c r="K4607" s="13">
        <v>-5</v>
      </c>
      <c r="P4607" s="5"/>
    </row>
    <row r="4608" spans="1:16" hidden="1" x14ac:dyDescent="0.25">
      <c r="A4608" s="7">
        <v>40735</v>
      </c>
      <c r="B4608" s="8">
        <v>0</v>
      </c>
      <c r="C4608" s="11">
        <v>45.25</v>
      </c>
      <c r="D4608" s="12">
        <v>25.451000000000001</v>
      </c>
      <c r="E4608" s="9" t="str">
        <f t="shared" si="339"/>
        <v/>
      </c>
      <c r="F4608" s="9" t="str">
        <f t="shared" si="340"/>
        <v/>
      </c>
      <c r="G4608" s="9" t="str">
        <f t="shared" si="341"/>
        <v/>
      </c>
      <c r="H4608" s="13">
        <v>-5</v>
      </c>
      <c r="I4608" s="13" t="str">
        <f t="shared" si="342"/>
        <v/>
      </c>
      <c r="J4608" s="13" t="str">
        <f t="shared" si="343"/>
        <v/>
      </c>
      <c r="K4608" s="13">
        <v>-5</v>
      </c>
      <c r="P4608" s="6"/>
    </row>
    <row r="4609" spans="1:16" hidden="1" x14ac:dyDescent="0.25">
      <c r="A4609" s="7">
        <v>40735</v>
      </c>
      <c r="B4609" s="8">
        <v>100</v>
      </c>
      <c r="C4609" s="11">
        <v>43.37</v>
      </c>
      <c r="D4609" s="12">
        <v>31.923999999999999</v>
      </c>
      <c r="E4609" s="9" t="str">
        <f t="shared" si="339"/>
        <v/>
      </c>
      <c r="F4609" s="9" t="str">
        <f t="shared" si="340"/>
        <v/>
      </c>
      <c r="G4609" s="9" t="str">
        <f t="shared" si="341"/>
        <v/>
      </c>
      <c r="H4609" s="13">
        <v>-5</v>
      </c>
      <c r="I4609" s="13" t="str">
        <f t="shared" si="342"/>
        <v/>
      </c>
      <c r="J4609" s="13" t="str">
        <f t="shared" si="343"/>
        <v/>
      </c>
      <c r="K4609" s="13">
        <v>-5</v>
      </c>
      <c r="P4609" s="5"/>
    </row>
    <row r="4610" spans="1:16" hidden="1" x14ac:dyDescent="0.25">
      <c r="A4610" s="7">
        <v>40735</v>
      </c>
      <c r="B4610" s="8">
        <v>200</v>
      </c>
      <c r="C4610" s="11">
        <v>41.65</v>
      </c>
      <c r="D4610" s="12">
        <v>18.788</v>
      </c>
      <c r="E4610" s="9" t="str">
        <f t="shared" si="339"/>
        <v/>
      </c>
      <c r="F4610" s="9" t="str">
        <f t="shared" si="340"/>
        <v/>
      </c>
      <c r="G4610" s="9" t="str">
        <f t="shared" si="341"/>
        <v/>
      </c>
      <c r="H4610" s="13">
        <v>-5</v>
      </c>
      <c r="I4610" s="13" t="str">
        <f t="shared" si="342"/>
        <v/>
      </c>
      <c r="J4610" s="13" t="str">
        <f t="shared" si="343"/>
        <v/>
      </c>
      <c r="K4610" s="13">
        <v>-5</v>
      </c>
      <c r="P4610" s="6"/>
    </row>
    <row r="4611" spans="1:16" hidden="1" x14ac:dyDescent="0.25">
      <c r="A4611" s="7">
        <v>40735</v>
      </c>
      <c r="B4611" s="8">
        <v>300</v>
      </c>
      <c r="C4611" s="11">
        <v>40.799999999999997</v>
      </c>
      <c r="D4611" s="12">
        <v>11.909000000000001</v>
      </c>
      <c r="E4611" s="9" t="str">
        <f t="shared" si="339"/>
        <v/>
      </c>
      <c r="F4611" s="9" t="str">
        <f t="shared" si="340"/>
        <v/>
      </c>
      <c r="G4611" s="9" t="str">
        <f t="shared" si="341"/>
        <v/>
      </c>
      <c r="H4611" s="13">
        <v>-5</v>
      </c>
      <c r="I4611" s="13" t="str">
        <f t="shared" si="342"/>
        <v/>
      </c>
      <c r="J4611" s="13" t="str">
        <f t="shared" si="343"/>
        <v/>
      </c>
      <c r="K4611" s="13">
        <v>-5</v>
      </c>
      <c r="P4611" s="5"/>
    </row>
    <row r="4612" spans="1:16" hidden="1" x14ac:dyDescent="0.25">
      <c r="A4612" s="7">
        <v>40735</v>
      </c>
      <c r="B4612" s="8">
        <v>400</v>
      </c>
      <c r="C4612" s="11">
        <v>40.96</v>
      </c>
      <c r="D4612" s="12">
        <v>12.914</v>
      </c>
      <c r="E4612" s="9" t="str">
        <f t="shared" si="339"/>
        <v/>
      </c>
      <c r="F4612" s="9" t="str">
        <f t="shared" si="340"/>
        <v/>
      </c>
      <c r="G4612" s="9" t="str">
        <f t="shared" si="341"/>
        <v/>
      </c>
      <c r="H4612" s="13">
        <v>-5</v>
      </c>
      <c r="I4612" s="13" t="str">
        <f t="shared" si="342"/>
        <v/>
      </c>
      <c r="J4612" s="13" t="str">
        <f t="shared" si="343"/>
        <v/>
      </c>
      <c r="K4612" s="13">
        <v>-5</v>
      </c>
      <c r="P4612" s="6"/>
    </row>
    <row r="4613" spans="1:16" hidden="1" x14ac:dyDescent="0.25">
      <c r="A4613" s="7">
        <v>40735</v>
      </c>
      <c r="B4613" s="8">
        <v>500</v>
      </c>
      <c r="C4613" s="11">
        <v>42.28</v>
      </c>
      <c r="D4613" s="12">
        <v>16.916</v>
      </c>
      <c r="E4613" s="9" t="str">
        <f t="shared" si="339"/>
        <v/>
      </c>
      <c r="F4613" s="9" t="str">
        <f t="shared" si="340"/>
        <v/>
      </c>
      <c r="G4613" s="9" t="str">
        <f t="shared" si="341"/>
        <v/>
      </c>
      <c r="H4613" s="13">
        <v>-5</v>
      </c>
      <c r="I4613" s="13" t="str">
        <f t="shared" si="342"/>
        <v/>
      </c>
      <c r="J4613" s="13" t="str">
        <f t="shared" si="343"/>
        <v/>
      </c>
      <c r="K4613" s="13">
        <v>-5</v>
      </c>
      <c r="P4613" s="5"/>
    </row>
    <row r="4614" spans="1:16" hidden="1" x14ac:dyDescent="0.25">
      <c r="A4614" s="7">
        <v>40735</v>
      </c>
      <c r="B4614" s="8">
        <v>600</v>
      </c>
      <c r="C4614" s="11">
        <v>54.03</v>
      </c>
      <c r="D4614" s="12">
        <v>39.335999999999999</v>
      </c>
      <c r="E4614" s="9" t="str">
        <f t="shared" si="339"/>
        <v/>
      </c>
      <c r="F4614" s="9" t="str">
        <f t="shared" si="340"/>
        <v/>
      </c>
      <c r="G4614" s="9" t="str">
        <f t="shared" si="341"/>
        <v/>
      </c>
      <c r="H4614" s="13">
        <v>-5</v>
      </c>
      <c r="I4614" s="13" t="str">
        <f t="shared" si="342"/>
        <v/>
      </c>
      <c r="J4614" s="13" t="str">
        <f t="shared" si="343"/>
        <v/>
      </c>
      <c r="K4614" s="13">
        <v>-5</v>
      </c>
      <c r="P4614" s="6"/>
    </row>
    <row r="4615" spans="1:16" hidden="1" x14ac:dyDescent="0.25">
      <c r="A4615" s="7">
        <v>40735</v>
      </c>
      <c r="B4615" s="8">
        <v>700</v>
      </c>
      <c r="C4615" s="11">
        <v>63.08</v>
      </c>
      <c r="D4615" s="12">
        <v>56.530999999999999</v>
      </c>
      <c r="E4615" s="9" t="str">
        <f t="shared" si="339"/>
        <v/>
      </c>
      <c r="F4615" s="9" t="str">
        <f t="shared" si="340"/>
        <v/>
      </c>
      <c r="G4615" s="9" t="str">
        <f t="shared" si="341"/>
        <v/>
      </c>
      <c r="H4615" s="13">
        <v>-5</v>
      </c>
      <c r="I4615" s="13" t="str">
        <f t="shared" si="342"/>
        <v/>
      </c>
      <c r="J4615" s="13" t="str">
        <f t="shared" si="343"/>
        <v/>
      </c>
      <c r="K4615" s="13">
        <v>-5</v>
      </c>
      <c r="P4615" s="5"/>
    </row>
    <row r="4616" spans="1:16" hidden="1" x14ac:dyDescent="0.25">
      <c r="A4616" s="7">
        <v>40735</v>
      </c>
      <c r="B4616" s="8">
        <v>800</v>
      </c>
      <c r="C4616" s="11">
        <v>62.98</v>
      </c>
      <c r="D4616" s="12">
        <v>57.381</v>
      </c>
      <c r="E4616" s="9" t="str">
        <f t="shared" si="339"/>
        <v/>
      </c>
      <c r="F4616" s="9" t="str">
        <f t="shared" si="340"/>
        <v/>
      </c>
      <c r="G4616" s="9" t="str">
        <f t="shared" si="341"/>
        <v/>
      </c>
      <c r="H4616" s="13">
        <v>-5</v>
      </c>
      <c r="I4616" s="13" t="str">
        <f t="shared" si="342"/>
        <v/>
      </c>
      <c r="J4616" s="13" t="str">
        <f t="shared" si="343"/>
        <v/>
      </c>
      <c r="K4616" s="13">
        <v>-5</v>
      </c>
      <c r="P4616" s="6"/>
    </row>
    <row r="4617" spans="1:16" hidden="1" x14ac:dyDescent="0.25">
      <c r="A4617" s="7">
        <v>40735</v>
      </c>
      <c r="B4617" s="8">
        <v>900</v>
      </c>
      <c r="C4617" s="11">
        <v>63.73</v>
      </c>
      <c r="D4617" s="12">
        <v>62.363</v>
      </c>
      <c r="E4617" s="9" t="str">
        <f t="shared" si="339"/>
        <v/>
      </c>
      <c r="F4617" s="9" t="str">
        <f t="shared" si="340"/>
        <v/>
      </c>
      <c r="G4617" s="9" t="str">
        <f t="shared" si="341"/>
        <v/>
      </c>
      <c r="H4617" s="13">
        <v>-5</v>
      </c>
      <c r="I4617" s="13" t="str">
        <f t="shared" si="342"/>
        <v/>
      </c>
      <c r="J4617" s="13" t="str">
        <f t="shared" si="343"/>
        <v/>
      </c>
      <c r="K4617" s="13">
        <v>-5</v>
      </c>
      <c r="P4617" s="5"/>
    </row>
    <row r="4618" spans="1:16" hidden="1" x14ac:dyDescent="0.25">
      <c r="A4618" s="7">
        <v>40735</v>
      </c>
      <c r="B4618" s="8">
        <v>1000</v>
      </c>
      <c r="C4618" s="11">
        <v>63.72</v>
      </c>
      <c r="D4618" s="12">
        <v>63.719000000000001</v>
      </c>
      <c r="E4618" s="9" t="str">
        <f t="shared" si="339"/>
        <v/>
      </c>
      <c r="F4618" s="9" t="str">
        <f t="shared" si="340"/>
        <v/>
      </c>
      <c r="G4618" s="9" t="str">
        <f t="shared" si="341"/>
        <v/>
      </c>
      <c r="H4618" s="13">
        <v>-5</v>
      </c>
      <c r="I4618" s="13" t="str">
        <f t="shared" si="342"/>
        <v/>
      </c>
      <c r="J4618" s="13" t="str">
        <f t="shared" si="343"/>
        <v/>
      </c>
      <c r="K4618" s="13">
        <v>-5</v>
      </c>
      <c r="P4618" s="6"/>
    </row>
    <row r="4619" spans="1:16" hidden="1" x14ac:dyDescent="0.25">
      <c r="A4619" s="7">
        <v>40735</v>
      </c>
      <c r="B4619" s="8">
        <v>1100</v>
      </c>
      <c r="C4619" s="11">
        <v>65</v>
      </c>
      <c r="D4619" s="12">
        <v>65</v>
      </c>
      <c r="E4619" s="9" t="str">
        <f t="shared" si="339"/>
        <v/>
      </c>
      <c r="F4619" s="9" t="str">
        <f t="shared" si="340"/>
        <v/>
      </c>
      <c r="G4619" s="9" t="str">
        <f t="shared" si="341"/>
        <v/>
      </c>
      <c r="H4619" s="13">
        <v>-5</v>
      </c>
      <c r="I4619" s="13" t="str">
        <f t="shared" si="342"/>
        <v/>
      </c>
      <c r="J4619" s="13" t="str">
        <f t="shared" si="343"/>
        <v/>
      </c>
      <c r="K4619" s="13">
        <v>-5</v>
      </c>
      <c r="P4619" s="5"/>
    </row>
    <row r="4620" spans="1:16" hidden="1" x14ac:dyDescent="0.25">
      <c r="A4620" s="7">
        <v>40735</v>
      </c>
      <c r="B4620" s="8">
        <v>1200</v>
      </c>
      <c r="C4620" s="11">
        <v>65</v>
      </c>
      <c r="D4620" s="12">
        <v>65</v>
      </c>
      <c r="E4620" s="9" t="str">
        <f t="shared" si="339"/>
        <v/>
      </c>
      <c r="F4620" s="9" t="str">
        <f t="shared" si="340"/>
        <v/>
      </c>
      <c r="G4620" s="9" t="str">
        <f t="shared" si="341"/>
        <v/>
      </c>
      <c r="H4620" s="13">
        <v>-5</v>
      </c>
      <c r="I4620" s="13" t="str">
        <f t="shared" si="342"/>
        <v/>
      </c>
      <c r="J4620" s="13" t="str">
        <f t="shared" si="343"/>
        <v/>
      </c>
      <c r="K4620" s="13">
        <v>-5</v>
      </c>
      <c r="P4620" s="6"/>
    </row>
    <row r="4621" spans="1:16" hidden="1" x14ac:dyDescent="0.25">
      <c r="A4621" s="7">
        <v>40735</v>
      </c>
      <c r="B4621" s="8">
        <v>1300</v>
      </c>
      <c r="C4621" s="11">
        <v>64.97</v>
      </c>
      <c r="D4621" s="12">
        <v>64.971999999999994</v>
      </c>
      <c r="E4621" s="9" t="str">
        <f t="shared" si="339"/>
        <v/>
      </c>
      <c r="F4621" s="9" t="str">
        <f t="shared" si="340"/>
        <v/>
      </c>
      <c r="G4621" s="9" t="str">
        <f t="shared" si="341"/>
        <v/>
      </c>
      <c r="H4621" s="13">
        <v>-5</v>
      </c>
      <c r="I4621" s="13" t="str">
        <f t="shared" si="342"/>
        <v/>
      </c>
      <c r="J4621" s="13" t="str">
        <f t="shared" si="343"/>
        <v/>
      </c>
      <c r="K4621" s="13">
        <v>-5</v>
      </c>
      <c r="P4621" s="5"/>
    </row>
    <row r="4622" spans="1:16" hidden="1" x14ac:dyDescent="0.25">
      <c r="A4622" s="7">
        <v>40735</v>
      </c>
      <c r="B4622" s="8">
        <v>1400</v>
      </c>
      <c r="C4622" s="11">
        <v>65.02</v>
      </c>
      <c r="D4622" s="12">
        <v>65.016999999999996</v>
      </c>
      <c r="E4622" s="9" t="str">
        <f t="shared" si="339"/>
        <v/>
      </c>
      <c r="F4622" s="9" t="str">
        <f t="shared" si="340"/>
        <v/>
      </c>
      <c r="G4622" s="9" t="str">
        <f t="shared" si="341"/>
        <v/>
      </c>
      <c r="H4622" s="13">
        <v>-5</v>
      </c>
      <c r="I4622" s="13" t="str">
        <f t="shared" si="342"/>
        <v/>
      </c>
      <c r="J4622" s="13" t="str">
        <f t="shared" si="343"/>
        <v/>
      </c>
      <c r="K4622" s="13">
        <v>-5</v>
      </c>
      <c r="P4622" s="6"/>
    </row>
    <row r="4623" spans="1:16" hidden="1" x14ac:dyDescent="0.25">
      <c r="A4623" s="7">
        <v>40735</v>
      </c>
      <c r="B4623" s="8">
        <v>1500</v>
      </c>
      <c r="C4623" s="11">
        <v>62.99</v>
      </c>
      <c r="D4623" s="12">
        <v>62.987000000000002</v>
      </c>
      <c r="E4623" s="9" t="str">
        <f t="shared" si="339"/>
        <v/>
      </c>
      <c r="F4623" s="9" t="str">
        <f t="shared" si="340"/>
        <v/>
      </c>
      <c r="G4623" s="9" t="str">
        <f t="shared" si="341"/>
        <v/>
      </c>
      <c r="H4623" s="13">
        <v>-5</v>
      </c>
      <c r="I4623" s="13" t="str">
        <f t="shared" si="342"/>
        <v/>
      </c>
      <c r="J4623" s="13" t="str">
        <f t="shared" si="343"/>
        <v/>
      </c>
      <c r="K4623" s="13">
        <v>-5</v>
      </c>
      <c r="P4623" s="5"/>
    </row>
    <row r="4624" spans="1:16" hidden="1" x14ac:dyDescent="0.25">
      <c r="A4624" s="7">
        <v>40735</v>
      </c>
      <c r="B4624" s="8">
        <v>1600</v>
      </c>
      <c r="C4624" s="11">
        <v>59.78</v>
      </c>
      <c r="D4624" s="12">
        <v>59.784999999999997</v>
      </c>
      <c r="E4624" s="9" t="str">
        <f t="shared" si="339"/>
        <v/>
      </c>
      <c r="F4624" s="9" t="str">
        <f t="shared" si="340"/>
        <v/>
      </c>
      <c r="G4624" s="9" t="str">
        <f t="shared" si="341"/>
        <v/>
      </c>
      <c r="H4624" s="13">
        <v>-5</v>
      </c>
      <c r="I4624" s="13" t="str">
        <f t="shared" si="342"/>
        <v/>
      </c>
      <c r="J4624" s="13" t="str">
        <f t="shared" si="343"/>
        <v/>
      </c>
      <c r="K4624" s="13">
        <v>-5</v>
      </c>
      <c r="P4624" s="6"/>
    </row>
    <row r="4625" spans="1:16" hidden="1" x14ac:dyDescent="0.25">
      <c r="A4625" s="7">
        <v>40735</v>
      </c>
      <c r="B4625" s="8">
        <v>1700</v>
      </c>
      <c r="C4625" s="11">
        <v>59.97</v>
      </c>
      <c r="D4625" s="12">
        <v>58.603000000000002</v>
      </c>
      <c r="E4625" s="9" t="str">
        <f t="shared" si="339"/>
        <v/>
      </c>
      <c r="F4625" s="9" t="str">
        <f t="shared" si="340"/>
        <v/>
      </c>
      <c r="G4625" s="9" t="str">
        <f t="shared" si="341"/>
        <v/>
      </c>
      <c r="H4625" s="13">
        <v>-5</v>
      </c>
      <c r="I4625" s="13" t="str">
        <f t="shared" si="342"/>
        <v/>
      </c>
      <c r="J4625" s="13" t="str">
        <f t="shared" si="343"/>
        <v/>
      </c>
      <c r="K4625" s="13">
        <v>-5</v>
      </c>
      <c r="P4625" s="5"/>
    </row>
    <row r="4626" spans="1:16" hidden="1" x14ac:dyDescent="0.25">
      <c r="A4626" s="7">
        <v>40735</v>
      </c>
      <c r="B4626" s="8">
        <v>1800</v>
      </c>
      <c r="C4626" s="11">
        <v>61.04</v>
      </c>
      <c r="D4626" s="12">
        <v>61.04</v>
      </c>
      <c r="E4626" s="9" t="str">
        <f t="shared" si="339"/>
        <v/>
      </c>
      <c r="F4626" s="9" t="str">
        <f t="shared" si="340"/>
        <v/>
      </c>
      <c r="G4626" s="9" t="str">
        <f t="shared" si="341"/>
        <v/>
      </c>
      <c r="H4626" s="13">
        <v>-5</v>
      </c>
      <c r="I4626" s="13" t="str">
        <f t="shared" si="342"/>
        <v/>
      </c>
      <c r="J4626" s="13" t="str">
        <f t="shared" si="343"/>
        <v/>
      </c>
      <c r="K4626" s="13">
        <v>-5</v>
      </c>
      <c r="P4626" s="6"/>
    </row>
    <row r="4627" spans="1:16" hidden="1" x14ac:dyDescent="0.25">
      <c r="A4627" s="7">
        <v>40735</v>
      </c>
      <c r="B4627" s="8">
        <v>1900</v>
      </c>
      <c r="C4627" s="11">
        <v>60.65</v>
      </c>
      <c r="D4627" s="12">
        <v>59.305999999999997</v>
      </c>
      <c r="E4627" s="9" t="str">
        <f t="shared" si="339"/>
        <v/>
      </c>
      <c r="F4627" s="9" t="str">
        <f t="shared" si="340"/>
        <v/>
      </c>
      <c r="G4627" s="9" t="str">
        <f t="shared" si="341"/>
        <v/>
      </c>
      <c r="H4627" s="13">
        <v>-5</v>
      </c>
      <c r="I4627" s="13" t="str">
        <f t="shared" si="342"/>
        <v/>
      </c>
      <c r="J4627" s="13" t="str">
        <f t="shared" si="343"/>
        <v/>
      </c>
      <c r="K4627" s="13">
        <v>-5</v>
      </c>
      <c r="P4627" s="5"/>
    </row>
    <row r="4628" spans="1:16" hidden="1" x14ac:dyDescent="0.25">
      <c r="A4628" s="7">
        <v>40735</v>
      </c>
      <c r="B4628" s="8">
        <v>2000</v>
      </c>
      <c r="C4628" s="11">
        <v>59.93</v>
      </c>
      <c r="D4628" s="12">
        <v>57.29</v>
      </c>
      <c r="E4628" s="9" t="str">
        <f t="shared" si="339"/>
        <v/>
      </c>
      <c r="F4628" s="9" t="str">
        <f t="shared" si="340"/>
        <v/>
      </c>
      <c r="G4628" s="9" t="str">
        <f t="shared" si="341"/>
        <v/>
      </c>
      <c r="H4628" s="13">
        <v>-5</v>
      </c>
      <c r="I4628" s="13" t="str">
        <f t="shared" si="342"/>
        <v/>
      </c>
      <c r="J4628" s="13" t="str">
        <f t="shared" si="343"/>
        <v/>
      </c>
      <c r="K4628" s="13">
        <v>-5</v>
      </c>
      <c r="P4628" s="6"/>
    </row>
    <row r="4629" spans="1:16" hidden="1" x14ac:dyDescent="0.25">
      <c r="A4629" s="7">
        <v>40735</v>
      </c>
      <c r="B4629" s="8">
        <v>2100</v>
      </c>
      <c r="C4629" s="11">
        <v>56.92</v>
      </c>
      <c r="D4629" s="12">
        <v>55.8</v>
      </c>
      <c r="E4629" s="9" t="str">
        <f t="shared" si="339"/>
        <v/>
      </c>
      <c r="F4629" s="9" t="str">
        <f t="shared" si="340"/>
        <v/>
      </c>
      <c r="G4629" s="9" t="str">
        <f t="shared" si="341"/>
        <v/>
      </c>
      <c r="H4629" s="13">
        <v>-5</v>
      </c>
      <c r="I4629" s="13" t="str">
        <f t="shared" si="342"/>
        <v/>
      </c>
      <c r="J4629" s="13" t="str">
        <f t="shared" si="343"/>
        <v/>
      </c>
      <c r="K4629" s="13">
        <v>-5</v>
      </c>
      <c r="P4629" s="5"/>
    </row>
    <row r="4630" spans="1:16" hidden="1" x14ac:dyDescent="0.25">
      <c r="A4630" s="7">
        <v>40735</v>
      </c>
      <c r="B4630" s="8">
        <v>2200</v>
      </c>
      <c r="C4630" s="11">
        <v>55.76</v>
      </c>
      <c r="D4630" s="12">
        <v>55.762</v>
      </c>
      <c r="E4630" s="9" t="str">
        <f t="shared" si="339"/>
        <v/>
      </c>
      <c r="F4630" s="9" t="str">
        <f t="shared" si="340"/>
        <v/>
      </c>
      <c r="G4630" s="9" t="str">
        <f t="shared" si="341"/>
        <v/>
      </c>
      <c r="H4630" s="13">
        <v>-5</v>
      </c>
      <c r="I4630" s="13" t="str">
        <f t="shared" si="342"/>
        <v/>
      </c>
      <c r="J4630" s="13" t="str">
        <f t="shared" si="343"/>
        <v/>
      </c>
      <c r="K4630" s="13">
        <v>-5</v>
      </c>
      <c r="P4630" s="6"/>
    </row>
    <row r="4631" spans="1:16" hidden="1" x14ac:dyDescent="0.25">
      <c r="A4631" s="7">
        <v>40735</v>
      </c>
      <c r="B4631" s="8">
        <v>2300</v>
      </c>
      <c r="C4631" s="11">
        <v>48.8</v>
      </c>
      <c r="D4631" s="12">
        <v>48.802</v>
      </c>
      <c r="E4631" s="9">
        <f t="shared" si="339"/>
        <v>56.153333333333343</v>
      </c>
      <c r="F4631" s="9">
        <f t="shared" si="340"/>
        <v>49.024833333333326</v>
      </c>
      <c r="G4631" s="9">
        <f t="shared" si="341"/>
        <v>7.1285000000000167</v>
      </c>
      <c r="H4631" s="13">
        <v>-5</v>
      </c>
      <c r="I4631" s="13">
        <f t="shared" si="342"/>
        <v>12.128500000000017</v>
      </c>
      <c r="J4631" s="13">
        <f t="shared" si="343"/>
        <v>2910.8400000000038</v>
      </c>
      <c r="K4631" s="13">
        <v>-5</v>
      </c>
      <c r="P4631" s="5"/>
    </row>
    <row r="4632" spans="1:16" hidden="1" x14ac:dyDescent="0.25">
      <c r="A4632" s="7">
        <v>40736</v>
      </c>
      <c r="B4632" s="8">
        <v>0</v>
      </c>
      <c r="C4632" s="11">
        <v>45.4</v>
      </c>
      <c r="D4632" s="12">
        <v>45.4</v>
      </c>
      <c r="E4632" s="9" t="str">
        <f t="shared" si="339"/>
        <v/>
      </c>
      <c r="F4632" s="9" t="str">
        <f t="shared" si="340"/>
        <v/>
      </c>
      <c r="G4632" s="9" t="str">
        <f t="shared" si="341"/>
        <v/>
      </c>
      <c r="H4632" s="13">
        <v>-5</v>
      </c>
      <c r="I4632" s="13" t="str">
        <f t="shared" si="342"/>
        <v/>
      </c>
      <c r="J4632" s="13" t="str">
        <f t="shared" si="343"/>
        <v/>
      </c>
      <c r="K4632" s="13">
        <v>-5</v>
      </c>
      <c r="P4632" s="6"/>
    </row>
    <row r="4633" spans="1:16" hidden="1" x14ac:dyDescent="0.25">
      <c r="A4633" s="7">
        <v>40736</v>
      </c>
      <c r="B4633" s="8">
        <v>100</v>
      </c>
      <c r="C4633" s="11">
        <v>42.4</v>
      </c>
      <c r="D4633" s="12">
        <v>42.4</v>
      </c>
      <c r="E4633" s="9" t="str">
        <f t="shared" si="339"/>
        <v/>
      </c>
      <c r="F4633" s="9" t="str">
        <f t="shared" si="340"/>
        <v/>
      </c>
      <c r="G4633" s="9" t="str">
        <f t="shared" si="341"/>
        <v/>
      </c>
      <c r="H4633" s="13">
        <v>-5</v>
      </c>
      <c r="I4633" s="13" t="str">
        <f t="shared" si="342"/>
        <v/>
      </c>
      <c r="J4633" s="13" t="str">
        <f t="shared" si="343"/>
        <v/>
      </c>
      <c r="K4633" s="13">
        <v>-5</v>
      </c>
      <c r="P4633" s="5"/>
    </row>
    <row r="4634" spans="1:16" hidden="1" x14ac:dyDescent="0.25">
      <c r="A4634" s="7">
        <v>40736</v>
      </c>
      <c r="B4634" s="8">
        <v>200</v>
      </c>
      <c r="C4634" s="11">
        <v>40.71</v>
      </c>
      <c r="D4634" s="12">
        <v>35.584000000000003</v>
      </c>
      <c r="E4634" s="9" t="str">
        <f t="shared" si="339"/>
        <v/>
      </c>
      <c r="F4634" s="9" t="str">
        <f t="shared" si="340"/>
        <v/>
      </c>
      <c r="G4634" s="9" t="str">
        <f t="shared" si="341"/>
        <v/>
      </c>
      <c r="H4634" s="13">
        <v>-5</v>
      </c>
      <c r="I4634" s="13" t="str">
        <f t="shared" si="342"/>
        <v/>
      </c>
      <c r="J4634" s="13" t="str">
        <f t="shared" si="343"/>
        <v/>
      </c>
      <c r="K4634" s="13">
        <v>-5</v>
      </c>
      <c r="P4634" s="6"/>
    </row>
    <row r="4635" spans="1:16" hidden="1" x14ac:dyDescent="0.25">
      <c r="A4635" s="7">
        <v>40736</v>
      </c>
      <c r="B4635" s="8">
        <v>300</v>
      </c>
      <c r="C4635" s="11">
        <v>40.25</v>
      </c>
      <c r="D4635" s="12">
        <v>18.241</v>
      </c>
      <c r="E4635" s="9" t="str">
        <f t="shared" si="339"/>
        <v/>
      </c>
      <c r="F4635" s="9" t="str">
        <f t="shared" si="340"/>
        <v/>
      </c>
      <c r="G4635" s="9" t="str">
        <f t="shared" si="341"/>
        <v/>
      </c>
      <c r="H4635" s="13">
        <v>-5</v>
      </c>
      <c r="I4635" s="13" t="str">
        <f t="shared" si="342"/>
        <v/>
      </c>
      <c r="J4635" s="13" t="str">
        <f t="shared" si="343"/>
        <v/>
      </c>
      <c r="K4635" s="13">
        <v>-5</v>
      </c>
      <c r="P4635" s="5"/>
    </row>
    <row r="4636" spans="1:16" hidden="1" x14ac:dyDescent="0.25">
      <c r="A4636" s="7">
        <v>40736</v>
      </c>
      <c r="B4636" s="8">
        <v>400</v>
      </c>
      <c r="C4636" s="11">
        <v>40.119999999999997</v>
      </c>
      <c r="D4636" s="12">
        <v>13.343</v>
      </c>
      <c r="E4636" s="9" t="str">
        <f t="shared" si="339"/>
        <v/>
      </c>
      <c r="F4636" s="9" t="str">
        <f t="shared" si="340"/>
        <v/>
      </c>
      <c r="G4636" s="9" t="str">
        <f t="shared" si="341"/>
        <v/>
      </c>
      <c r="H4636" s="13">
        <v>-5</v>
      </c>
      <c r="I4636" s="13" t="str">
        <f t="shared" si="342"/>
        <v/>
      </c>
      <c r="J4636" s="13" t="str">
        <f t="shared" si="343"/>
        <v/>
      </c>
      <c r="K4636" s="13">
        <v>-5</v>
      </c>
      <c r="P4636" s="6"/>
    </row>
    <row r="4637" spans="1:16" hidden="1" x14ac:dyDescent="0.25">
      <c r="A4637" s="7">
        <v>40736</v>
      </c>
      <c r="B4637" s="8">
        <v>500</v>
      </c>
      <c r="C4637" s="11">
        <v>42.29</v>
      </c>
      <c r="D4637" s="12">
        <v>41.71</v>
      </c>
      <c r="E4637" s="9" t="str">
        <f t="shared" si="339"/>
        <v/>
      </c>
      <c r="F4637" s="9" t="str">
        <f t="shared" si="340"/>
        <v/>
      </c>
      <c r="G4637" s="9" t="str">
        <f t="shared" si="341"/>
        <v/>
      </c>
      <c r="H4637" s="13">
        <v>-5</v>
      </c>
      <c r="I4637" s="13" t="str">
        <f t="shared" si="342"/>
        <v/>
      </c>
      <c r="J4637" s="13" t="str">
        <f t="shared" si="343"/>
        <v/>
      </c>
      <c r="K4637" s="13">
        <v>-5</v>
      </c>
      <c r="P4637" s="5"/>
    </row>
    <row r="4638" spans="1:16" hidden="1" x14ac:dyDescent="0.25">
      <c r="A4638" s="7">
        <v>40736</v>
      </c>
      <c r="B4638" s="8">
        <v>600</v>
      </c>
      <c r="C4638" s="11">
        <v>45.36</v>
      </c>
      <c r="D4638" s="12">
        <v>45.36</v>
      </c>
      <c r="E4638" s="9" t="str">
        <f t="shared" si="339"/>
        <v/>
      </c>
      <c r="F4638" s="9" t="str">
        <f t="shared" si="340"/>
        <v/>
      </c>
      <c r="G4638" s="9" t="str">
        <f t="shared" si="341"/>
        <v/>
      </c>
      <c r="H4638" s="13">
        <v>-5</v>
      </c>
      <c r="I4638" s="13" t="str">
        <f t="shared" si="342"/>
        <v/>
      </c>
      <c r="J4638" s="13" t="str">
        <f t="shared" si="343"/>
        <v/>
      </c>
      <c r="K4638" s="13">
        <v>-5</v>
      </c>
      <c r="P4638" s="6"/>
    </row>
    <row r="4639" spans="1:16" hidden="1" x14ac:dyDescent="0.25">
      <c r="A4639" s="7">
        <v>40736</v>
      </c>
      <c r="B4639" s="8">
        <v>700</v>
      </c>
      <c r="C4639" s="11">
        <v>55.26</v>
      </c>
      <c r="D4639" s="12">
        <v>49.616</v>
      </c>
      <c r="E4639" s="9" t="str">
        <f t="shared" si="339"/>
        <v/>
      </c>
      <c r="F4639" s="9" t="str">
        <f t="shared" si="340"/>
        <v/>
      </c>
      <c r="G4639" s="9" t="str">
        <f t="shared" si="341"/>
        <v/>
      </c>
      <c r="H4639" s="13">
        <v>-5</v>
      </c>
      <c r="I4639" s="13" t="str">
        <f t="shared" si="342"/>
        <v/>
      </c>
      <c r="J4639" s="13" t="str">
        <f t="shared" si="343"/>
        <v/>
      </c>
      <c r="K4639" s="13">
        <v>-5</v>
      </c>
      <c r="P4639" s="5"/>
    </row>
    <row r="4640" spans="1:16" hidden="1" x14ac:dyDescent="0.25">
      <c r="A4640" s="7">
        <v>40736</v>
      </c>
      <c r="B4640" s="8">
        <v>800</v>
      </c>
      <c r="C4640" s="11">
        <v>59.09</v>
      </c>
      <c r="D4640" s="12">
        <v>56.2</v>
      </c>
      <c r="E4640" s="9" t="str">
        <f t="shared" si="339"/>
        <v/>
      </c>
      <c r="F4640" s="9" t="str">
        <f t="shared" si="340"/>
        <v/>
      </c>
      <c r="G4640" s="9" t="str">
        <f t="shared" si="341"/>
        <v/>
      </c>
      <c r="H4640" s="13">
        <v>-5</v>
      </c>
      <c r="I4640" s="13" t="str">
        <f t="shared" si="342"/>
        <v/>
      </c>
      <c r="J4640" s="13" t="str">
        <f t="shared" si="343"/>
        <v/>
      </c>
      <c r="K4640" s="13">
        <v>-5</v>
      </c>
      <c r="P4640" s="6"/>
    </row>
    <row r="4641" spans="1:16" hidden="1" x14ac:dyDescent="0.25">
      <c r="A4641" s="7">
        <v>40736</v>
      </c>
      <c r="B4641" s="8">
        <v>900</v>
      </c>
      <c r="C4641" s="11">
        <v>57.43</v>
      </c>
      <c r="D4641" s="12">
        <v>57.43</v>
      </c>
      <c r="E4641" s="9" t="str">
        <f t="shared" si="339"/>
        <v/>
      </c>
      <c r="F4641" s="9" t="str">
        <f t="shared" si="340"/>
        <v/>
      </c>
      <c r="G4641" s="9" t="str">
        <f t="shared" si="341"/>
        <v/>
      </c>
      <c r="H4641" s="13">
        <v>-5</v>
      </c>
      <c r="I4641" s="13" t="str">
        <f t="shared" si="342"/>
        <v/>
      </c>
      <c r="J4641" s="13" t="str">
        <f t="shared" si="343"/>
        <v/>
      </c>
      <c r="K4641" s="13">
        <v>-5</v>
      </c>
      <c r="P4641" s="5"/>
    </row>
    <row r="4642" spans="1:16" hidden="1" x14ac:dyDescent="0.25">
      <c r="A4642" s="7">
        <v>40736</v>
      </c>
      <c r="B4642" s="8">
        <v>1000</v>
      </c>
      <c r="C4642" s="11">
        <v>58.14</v>
      </c>
      <c r="D4642" s="12">
        <v>58.142000000000003</v>
      </c>
      <c r="E4642" s="9" t="str">
        <f t="shared" si="339"/>
        <v/>
      </c>
      <c r="F4642" s="9" t="str">
        <f t="shared" si="340"/>
        <v/>
      </c>
      <c r="G4642" s="9" t="str">
        <f t="shared" si="341"/>
        <v/>
      </c>
      <c r="H4642" s="13">
        <v>-5</v>
      </c>
      <c r="I4642" s="13" t="str">
        <f t="shared" si="342"/>
        <v/>
      </c>
      <c r="J4642" s="13" t="str">
        <f t="shared" si="343"/>
        <v/>
      </c>
      <c r="K4642" s="13">
        <v>-5</v>
      </c>
      <c r="P4642" s="6"/>
    </row>
    <row r="4643" spans="1:16" hidden="1" x14ac:dyDescent="0.25">
      <c r="A4643" s="7">
        <v>40736</v>
      </c>
      <c r="B4643" s="8">
        <v>1100</v>
      </c>
      <c r="C4643" s="11">
        <v>59.06</v>
      </c>
      <c r="D4643" s="12">
        <v>59.061</v>
      </c>
      <c r="E4643" s="9" t="str">
        <f t="shared" si="339"/>
        <v/>
      </c>
      <c r="F4643" s="9" t="str">
        <f t="shared" si="340"/>
        <v/>
      </c>
      <c r="G4643" s="9" t="str">
        <f t="shared" si="341"/>
        <v/>
      </c>
      <c r="H4643" s="13">
        <v>-5</v>
      </c>
      <c r="I4643" s="13" t="str">
        <f t="shared" si="342"/>
        <v/>
      </c>
      <c r="J4643" s="13" t="str">
        <f t="shared" si="343"/>
        <v/>
      </c>
      <c r="K4643" s="13">
        <v>-5</v>
      </c>
      <c r="P4643" s="5"/>
    </row>
    <row r="4644" spans="1:16" hidden="1" x14ac:dyDescent="0.25">
      <c r="A4644" s="7">
        <v>40736</v>
      </c>
      <c r="B4644" s="8">
        <v>1200</v>
      </c>
      <c r="C4644" s="11">
        <v>57.07</v>
      </c>
      <c r="D4644" s="12">
        <v>57.07</v>
      </c>
      <c r="E4644" s="9" t="str">
        <f t="shared" si="339"/>
        <v/>
      </c>
      <c r="F4644" s="9" t="str">
        <f t="shared" si="340"/>
        <v/>
      </c>
      <c r="G4644" s="9" t="str">
        <f t="shared" si="341"/>
        <v/>
      </c>
      <c r="H4644" s="13">
        <v>-5</v>
      </c>
      <c r="I4644" s="13" t="str">
        <f t="shared" si="342"/>
        <v/>
      </c>
      <c r="J4644" s="13" t="str">
        <f t="shared" si="343"/>
        <v/>
      </c>
      <c r="K4644" s="13">
        <v>-5</v>
      </c>
      <c r="P4644" s="6"/>
    </row>
    <row r="4645" spans="1:16" hidden="1" x14ac:dyDescent="0.25">
      <c r="A4645" s="7">
        <v>40736</v>
      </c>
      <c r="B4645" s="8">
        <v>1300</v>
      </c>
      <c r="C4645" s="11">
        <v>57.23</v>
      </c>
      <c r="D4645" s="12">
        <v>57.228999999999999</v>
      </c>
      <c r="E4645" s="9" t="str">
        <f t="shared" si="339"/>
        <v/>
      </c>
      <c r="F4645" s="9" t="str">
        <f t="shared" si="340"/>
        <v/>
      </c>
      <c r="G4645" s="9" t="str">
        <f t="shared" si="341"/>
        <v/>
      </c>
      <c r="H4645" s="13">
        <v>-5</v>
      </c>
      <c r="I4645" s="13" t="str">
        <f t="shared" si="342"/>
        <v/>
      </c>
      <c r="J4645" s="13" t="str">
        <f t="shared" si="343"/>
        <v/>
      </c>
      <c r="K4645" s="13">
        <v>-5</v>
      </c>
      <c r="P4645" s="5"/>
    </row>
    <row r="4646" spans="1:16" hidden="1" x14ac:dyDescent="0.25">
      <c r="A4646" s="7">
        <v>40736</v>
      </c>
      <c r="B4646" s="8">
        <v>1400</v>
      </c>
      <c r="C4646" s="11">
        <v>57.59</v>
      </c>
      <c r="D4646" s="12">
        <v>57.594000000000001</v>
      </c>
      <c r="E4646" s="9" t="str">
        <f t="shared" si="339"/>
        <v/>
      </c>
      <c r="F4646" s="9" t="str">
        <f t="shared" si="340"/>
        <v/>
      </c>
      <c r="G4646" s="9" t="str">
        <f t="shared" si="341"/>
        <v/>
      </c>
      <c r="H4646" s="13">
        <v>-5</v>
      </c>
      <c r="I4646" s="13" t="str">
        <f t="shared" si="342"/>
        <v/>
      </c>
      <c r="J4646" s="13" t="str">
        <f t="shared" si="343"/>
        <v/>
      </c>
      <c r="K4646" s="13">
        <v>-5</v>
      </c>
      <c r="P4646" s="6"/>
    </row>
    <row r="4647" spans="1:16" hidden="1" x14ac:dyDescent="0.25">
      <c r="A4647" s="7">
        <v>40736</v>
      </c>
      <c r="B4647" s="8">
        <v>1500</v>
      </c>
      <c r="C4647" s="11">
        <v>55.52</v>
      </c>
      <c r="D4647" s="12">
        <v>55.521000000000001</v>
      </c>
      <c r="E4647" s="9" t="str">
        <f t="shared" si="339"/>
        <v/>
      </c>
      <c r="F4647" s="9" t="str">
        <f t="shared" si="340"/>
        <v/>
      </c>
      <c r="G4647" s="9" t="str">
        <f t="shared" si="341"/>
        <v/>
      </c>
      <c r="H4647" s="13">
        <v>-5</v>
      </c>
      <c r="I4647" s="13" t="str">
        <f t="shared" si="342"/>
        <v/>
      </c>
      <c r="J4647" s="13" t="str">
        <f t="shared" si="343"/>
        <v/>
      </c>
      <c r="K4647" s="13">
        <v>-5</v>
      </c>
      <c r="P4647" s="5"/>
    </row>
    <row r="4648" spans="1:16" hidden="1" x14ac:dyDescent="0.25">
      <c r="A4648" s="7">
        <v>40736</v>
      </c>
      <c r="B4648" s="8">
        <v>1600</v>
      </c>
      <c r="C4648" s="11">
        <v>54.15</v>
      </c>
      <c r="D4648" s="12">
        <v>54.154000000000003</v>
      </c>
      <c r="E4648" s="9" t="str">
        <f t="shared" si="339"/>
        <v/>
      </c>
      <c r="F4648" s="9" t="str">
        <f t="shared" si="340"/>
        <v/>
      </c>
      <c r="G4648" s="9" t="str">
        <f t="shared" si="341"/>
        <v/>
      </c>
      <c r="H4648" s="13">
        <v>-5</v>
      </c>
      <c r="I4648" s="13" t="str">
        <f t="shared" si="342"/>
        <v/>
      </c>
      <c r="J4648" s="13" t="str">
        <f t="shared" si="343"/>
        <v/>
      </c>
      <c r="K4648" s="13">
        <v>-5</v>
      </c>
      <c r="P4648" s="6"/>
    </row>
    <row r="4649" spans="1:16" hidden="1" x14ac:dyDescent="0.25">
      <c r="A4649" s="7">
        <v>40736</v>
      </c>
      <c r="B4649" s="8">
        <v>1700</v>
      </c>
      <c r="C4649" s="11">
        <v>54.59</v>
      </c>
      <c r="D4649" s="12">
        <v>54.594000000000001</v>
      </c>
      <c r="E4649" s="9" t="str">
        <f t="shared" si="339"/>
        <v/>
      </c>
      <c r="F4649" s="9" t="str">
        <f t="shared" si="340"/>
        <v/>
      </c>
      <c r="G4649" s="9" t="str">
        <f t="shared" si="341"/>
        <v/>
      </c>
      <c r="H4649" s="13">
        <v>-5</v>
      </c>
      <c r="I4649" s="13" t="str">
        <f t="shared" si="342"/>
        <v/>
      </c>
      <c r="J4649" s="13" t="str">
        <f t="shared" si="343"/>
        <v/>
      </c>
      <c r="K4649" s="13">
        <v>-5</v>
      </c>
      <c r="P4649" s="5"/>
    </row>
    <row r="4650" spans="1:16" hidden="1" x14ac:dyDescent="0.25">
      <c r="A4650" s="7">
        <v>40736</v>
      </c>
      <c r="B4650" s="8">
        <v>1800</v>
      </c>
      <c r="C4650" s="11">
        <v>56.06</v>
      </c>
      <c r="D4650" s="12">
        <v>56.063000000000002</v>
      </c>
      <c r="E4650" s="9" t="str">
        <f t="shared" si="339"/>
        <v/>
      </c>
      <c r="F4650" s="9" t="str">
        <f t="shared" si="340"/>
        <v/>
      </c>
      <c r="G4650" s="9" t="str">
        <f t="shared" si="341"/>
        <v/>
      </c>
      <c r="H4650" s="13">
        <v>-5</v>
      </c>
      <c r="I4650" s="13" t="str">
        <f t="shared" si="342"/>
        <v/>
      </c>
      <c r="J4650" s="13" t="str">
        <f t="shared" si="343"/>
        <v/>
      </c>
      <c r="K4650" s="13">
        <v>-5</v>
      </c>
      <c r="P4650" s="6"/>
    </row>
    <row r="4651" spans="1:16" hidden="1" x14ac:dyDescent="0.25">
      <c r="A4651" s="7">
        <v>40736</v>
      </c>
      <c r="B4651" s="8">
        <v>1900</v>
      </c>
      <c r="C4651" s="11">
        <v>53.25</v>
      </c>
      <c r="D4651" s="12">
        <v>53.247999999999998</v>
      </c>
      <c r="E4651" s="9" t="str">
        <f t="shared" si="339"/>
        <v/>
      </c>
      <c r="F4651" s="9" t="str">
        <f t="shared" si="340"/>
        <v/>
      </c>
      <c r="G4651" s="9" t="str">
        <f t="shared" si="341"/>
        <v/>
      </c>
      <c r="H4651" s="13">
        <v>-5</v>
      </c>
      <c r="I4651" s="13" t="str">
        <f t="shared" si="342"/>
        <v/>
      </c>
      <c r="J4651" s="13" t="str">
        <f t="shared" si="343"/>
        <v/>
      </c>
      <c r="K4651" s="13">
        <v>-5</v>
      </c>
      <c r="P4651" s="5"/>
    </row>
    <row r="4652" spans="1:16" hidden="1" x14ac:dyDescent="0.25">
      <c r="A4652" s="7">
        <v>40736</v>
      </c>
      <c r="B4652" s="8">
        <v>2000</v>
      </c>
      <c r="C4652" s="11">
        <v>52.39</v>
      </c>
      <c r="D4652" s="12">
        <v>46.095999999999997</v>
      </c>
      <c r="E4652" s="9" t="str">
        <f t="shared" si="339"/>
        <v/>
      </c>
      <c r="F4652" s="9" t="str">
        <f t="shared" si="340"/>
        <v/>
      </c>
      <c r="G4652" s="9" t="str">
        <f t="shared" si="341"/>
        <v/>
      </c>
      <c r="H4652" s="13">
        <v>-5</v>
      </c>
      <c r="I4652" s="13" t="str">
        <f t="shared" si="342"/>
        <v/>
      </c>
      <c r="J4652" s="13" t="str">
        <f t="shared" si="343"/>
        <v/>
      </c>
      <c r="K4652" s="13">
        <v>-5</v>
      </c>
      <c r="P4652" s="6"/>
    </row>
    <row r="4653" spans="1:16" hidden="1" x14ac:dyDescent="0.25">
      <c r="A4653" s="7">
        <v>40736</v>
      </c>
      <c r="B4653" s="8">
        <v>2100</v>
      </c>
      <c r="C4653" s="11">
        <v>48.87</v>
      </c>
      <c r="D4653" s="12">
        <v>47.573</v>
      </c>
      <c r="E4653" s="9" t="str">
        <f t="shared" si="339"/>
        <v/>
      </c>
      <c r="F4653" s="9" t="str">
        <f t="shared" si="340"/>
        <v/>
      </c>
      <c r="G4653" s="9" t="str">
        <f t="shared" si="341"/>
        <v/>
      </c>
      <c r="H4653" s="13">
        <v>-5</v>
      </c>
      <c r="I4653" s="13" t="str">
        <f t="shared" si="342"/>
        <v/>
      </c>
      <c r="J4653" s="13" t="str">
        <f t="shared" si="343"/>
        <v/>
      </c>
      <c r="K4653" s="13">
        <v>-5</v>
      </c>
      <c r="P4653" s="5"/>
    </row>
    <row r="4654" spans="1:16" hidden="1" x14ac:dyDescent="0.25">
      <c r="A4654" s="7">
        <v>40736</v>
      </c>
      <c r="B4654" s="8">
        <v>2200</v>
      </c>
      <c r="C4654" s="11">
        <v>49.64</v>
      </c>
      <c r="D4654" s="12">
        <v>49.637999999999998</v>
      </c>
      <c r="E4654" s="9" t="str">
        <f t="shared" si="339"/>
        <v/>
      </c>
      <c r="F4654" s="9" t="str">
        <f t="shared" si="340"/>
        <v/>
      </c>
      <c r="G4654" s="9" t="str">
        <f t="shared" si="341"/>
        <v/>
      </c>
      <c r="H4654" s="13">
        <v>-5</v>
      </c>
      <c r="I4654" s="13" t="str">
        <f t="shared" si="342"/>
        <v/>
      </c>
      <c r="J4654" s="13" t="str">
        <f t="shared" si="343"/>
        <v/>
      </c>
      <c r="K4654" s="13">
        <v>-5</v>
      </c>
      <c r="P4654" s="6"/>
    </row>
    <row r="4655" spans="1:16" hidden="1" x14ac:dyDescent="0.25">
      <c r="A4655" s="7">
        <v>40736</v>
      </c>
      <c r="B4655" s="8">
        <v>2300</v>
      </c>
      <c r="C4655" s="11">
        <v>43.27</v>
      </c>
      <c r="D4655" s="12">
        <v>43.268000000000001</v>
      </c>
      <c r="E4655" s="9">
        <f t="shared" si="339"/>
        <v>51.047500000000007</v>
      </c>
      <c r="F4655" s="9">
        <f t="shared" si="340"/>
        <v>48.105625000000003</v>
      </c>
      <c r="G4655" s="9">
        <f t="shared" si="341"/>
        <v>2.9418750000000031</v>
      </c>
      <c r="H4655" s="13">
        <v>-5</v>
      </c>
      <c r="I4655" s="13">
        <f t="shared" si="342"/>
        <v>7.9418750000000031</v>
      </c>
      <c r="J4655" s="13">
        <f t="shared" si="343"/>
        <v>1906.0500000000006</v>
      </c>
      <c r="K4655" s="13">
        <v>-5</v>
      </c>
      <c r="P4655" s="5"/>
    </row>
    <row r="4656" spans="1:16" hidden="1" x14ac:dyDescent="0.25">
      <c r="A4656" s="7">
        <v>40737</v>
      </c>
      <c r="B4656" s="8">
        <v>0</v>
      </c>
      <c r="C4656" s="11">
        <v>41.51</v>
      </c>
      <c r="D4656" s="12">
        <v>41.508000000000003</v>
      </c>
      <c r="E4656" s="9" t="str">
        <f t="shared" si="339"/>
        <v/>
      </c>
      <c r="F4656" s="9" t="str">
        <f t="shared" si="340"/>
        <v/>
      </c>
      <c r="G4656" s="9" t="str">
        <f t="shared" si="341"/>
        <v/>
      </c>
      <c r="H4656" s="13">
        <v>-5</v>
      </c>
      <c r="I4656" s="13" t="str">
        <f t="shared" si="342"/>
        <v/>
      </c>
      <c r="J4656" s="13" t="str">
        <f t="shared" si="343"/>
        <v/>
      </c>
      <c r="K4656" s="13">
        <v>-5</v>
      </c>
      <c r="P4656" s="6"/>
    </row>
    <row r="4657" spans="1:16" hidden="1" x14ac:dyDescent="0.25">
      <c r="A4657" s="7">
        <v>40737</v>
      </c>
      <c r="B4657" s="8">
        <v>100</v>
      </c>
      <c r="C4657" s="11">
        <v>38.159999999999997</v>
      </c>
      <c r="D4657" s="12">
        <v>38.164999999999999</v>
      </c>
      <c r="E4657" s="9" t="str">
        <f t="shared" ref="E4657:E4720" si="344">IF(A4657=A4658,"",AVERAGE(C4634:C4657))</f>
        <v/>
      </c>
      <c r="F4657" s="9" t="str">
        <f t="shared" ref="F4657:F4720" si="345">IF(A4657=A4658,"",AVERAGE(D4634:D4657))</f>
        <v/>
      </c>
      <c r="G4657" s="9" t="str">
        <f t="shared" ref="G4657:G4720" si="346">IF(A4657=A4658,"",E4657-F4657)</f>
        <v/>
      </c>
      <c r="H4657" s="13">
        <v>-5</v>
      </c>
      <c r="I4657" s="13" t="str">
        <f t="shared" si="342"/>
        <v/>
      </c>
      <c r="J4657" s="13" t="str">
        <f t="shared" si="343"/>
        <v/>
      </c>
      <c r="K4657" s="13">
        <v>-5</v>
      </c>
      <c r="P4657" s="5"/>
    </row>
    <row r="4658" spans="1:16" hidden="1" x14ac:dyDescent="0.25">
      <c r="A4658" s="7">
        <v>40737</v>
      </c>
      <c r="B4658" s="8">
        <v>200</v>
      </c>
      <c r="C4658" s="11">
        <v>36.130000000000003</v>
      </c>
      <c r="D4658" s="12">
        <v>36.130000000000003</v>
      </c>
      <c r="E4658" s="9" t="str">
        <f t="shared" si="344"/>
        <v/>
      </c>
      <c r="F4658" s="9" t="str">
        <f t="shared" si="345"/>
        <v/>
      </c>
      <c r="G4658" s="9" t="str">
        <f t="shared" si="346"/>
        <v/>
      </c>
      <c r="H4658" s="13">
        <v>-5</v>
      </c>
      <c r="I4658" s="13" t="str">
        <f t="shared" si="342"/>
        <v/>
      </c>
      <c r="J4658" s="13" t="str">
        <f t="shared" si="343"/>
        <v/>
      </c>
      <c r="K4658" s="13">
        <v>-5</v>
      </c>
      <c r="P4658" s="6"/>
    </row>
    <row r="4659" spans="1:16" hidden="1" x14ac:dyDescent="0.25">
      <c r="A4659" s="7">
        <v>40737</v>
      </c>
      <c r="B4659" s="8">
        <v>300</v>
      </c>
      <c r="C4659" s="11">
        <v>35.090000000000003</v>
      </c>
      <c r="D4659" s="12">
        <v>16.178000000000001</v>
      </c>
      <c r="E4659" s="9" t="str">
        <f t="shared" si="344"/>
        <v/>
      </c>
      <c r="F4659" s="9" t="str">
        <f t="shared" si="345"/>
        <v/>
      </c>
      <c r="G4659" s="9" t="str">
        <f t="shared" si="346"/>
        <v/>
      </c>
      <c r="H4659" s="13">
        <v>-5</v>
      </c>
      <c r="I4659" s="13" t="str">
        <f t="shared" si="342"/>
        <v/>
      </c>
      <c r="J4659" s="13" t="str">
        <f t="shared" si="343"/>
        <v/>
      </c>
      <c r="K4659" s="13">
        <v>-5</v>
      </c>
      <c r="P4659" s="5"/>
    </row>
    <row r="4660" spans="1:16" hidden="1" x14ac:dyDescent="0.25">
      <c r="A4660" s="7">
        <v>40737</v>
      </c>
      <c r="B4660" s="8">
        <v>400</v>
      </c>
      <c r="C4660" s="11">
        <v>36.07</v>
      </c>
      <c r="D4660" s="12">
        <v>14.565</v>
      </c>
      <c r="E4660" s="9" t="str">
        <f t="shared" si="344"/>
        <v/>
      </c>
      <c r="F4660" s="9" t="str">
        <f t="shared" si="345"/>
        <v/>
      </c>
      <c r="G4660" s="9" t="str">
        <f t="shared" si="346"/>
        <v/>
      </c>
      <c r="H4660" s="13">
        <v>-5</v>
      </c>
      <c r="I4660" s="13" t="str">
        <f t="shared" si="342"/>
        <v/>
      </c>
      <c r="J4660" s="13" t="str">
        <f t="shared" si="343"/>
        <v/>
      </c>
      <c r="K4660" s="13">
        <v>-5</v>
      </c>
      <c r="P4660" s="6"/>
    </row>
    <row r="4661" spans="1:16" hidden="1" x14ac:dyDescent="0.25">
      <c r="A4661" s="7">
        <v>40737</v>
      </c>
      <c r="B4661" s="8">
        <v>500</v>
      </c>
      <c r="C4661" s="11">
        <v>40.6</v>
      </c>
      <c r="D4661" s="12">
        <v>30.297999999999998</v>
      </c>
      <c r="E4661" s="9" t="str">
        <f t="shared" si="344"/>
        <v/>
      </c>
      <c r="F4661" s="9" t="str">
        <f t="shared" si="345"/>
        <v/>
      </c>
      <c r="G4661" s="9" t="str">
        <f t="shared" si="346"/>
        <v/>
      </c>
      <c r="H4661" s="13">
        <v>-5</v>
      </c>
      <c r="I4661" s="13" t="str">
        <f t="shared" si="342"/>
        <v/>
      </c>
      <c r="J4661" s="13" t="str">
        <f t="shared" si="343"/>
        <v/>
      </c>
      <c r="K4661" s="13">
        <v>-5</v>
      </c>
      <c r="P4661" s="5"/>
    </row>
    <row r="4662" spans="1:16" hidden="1" x14ac:dyDescent="0.25">
      <c r="A4662" s="7">
        <v>40737</v>
      </c>
      <c r="B4662" s="8">
        <v>600</v>
      </c>
      <c r="C4662" s="11">
        <v>46.13</v>
      </c>
      <c r="D4662" s="12">
        <v>45.5</v>
      </c>
      <c r="E4662" s="9" t="str">
        <f t="shared" si="344"/>
        <v/>
      </c>
      <c r="F4662" s="9" t="str">
        <f t="shared" si="345"/>
        <v/>
      </c>
      <c r="G4662" s="9" t="str">
        <f t="shared" si="346"/>
        <v/>
      </c>
      <c r="H4662" s="13">
        <v>-5</v>
      </c>
      <c r="I4662" s="13" t="str">
        <f t="shared" si="342"/>
        <v/>
      </c>
      <c r="J4662" s="13" t="str">
        <f t="shared" si="343"/>
        <v/>
      </c>
      <c r="K4662" s="13">
        <v>-5</v>
      </c>
      <c r="P4662" s="6"/>
    </row>
    <row r="4663" spans="1:16" hidden="1" x14ac:dyDescent="0.25">
      <c r="A4663" s="7">
        <v>40737</v>
      </c>
      <c r="B4663" s="8">
        <v>700</v>
      </c>
      <c r="C4663" s="11">
        <v>54.01</v>
      </c>
      <c r="D4663" s="12">
        <v>50.83</v>
      </c>
      <c r="E4663" s="9" t="str">
        <f t="shared" si="344"/>
        <v/>
      </c>
      <c r="F4663" s="9" t="str">
        <f t="shared" si="345"/>
        <v/>
      </c>
      <c r="G4663" s="9" t="str">
        <f t="shared" si="346"/>
        <v/>
      </c>
      <c r="H4663" s="13">
        <v>-5</v>
      </c>
      <c r="I4663" s="13" t="str">
        <f t="shared" si="342"/>
        <v/>
      </c>
      <c r="J4663" s="13" t="str">
        <f t="shared" si="343"/>
        <v/>
      </c>
      <c r="K4663" s="13">
        <v>-5</v>
      </c>
      <c r="P4663" s="5"/>
    </row>
    <row r="4664" spans="1:16" hidden="1" x14ac:dyDescent="0.25">
      <c r="A4664" s="7">
        <v>40737</v>
      </c>
      <c r="B4664" s="8">
        <v>800</v>
      </c>
      <c r="C4664" s="11">
        <v>54.16</v>
      </c>
      <c r="D4664" s="12">
        <v>53.271000000000001</v>
      </c>
      <c r="E4664" s="9" t="str">
        <f t="shared" si="344"/>
        <v/>
      </c>
      <c r="F4664" s="9" t="str">
        <f t="shared" si="345"/>
        <v/>
      </c>
      <c r="G4664" s="9" t="str">
        <f t="shared" si="346"/>
        <v/>
      </c>
      <c r="H4664" s="13">
        <v>-5</v>
      </c>
      <c r="I4664" s="13" t="str">
        <f t="shared" si="342"/>
        <v/>
      </c>
      <c r="J4664" s="13" t="str">
        <f t="shared" si="343"/>
        <v/>
      </c>
      <c r="K4664" s="13">
        <v>-5</v>
      </c>
      <c r="P4664" s="6"/>
    </row>
    <row r="4665" spans="1:16" hidden="1" x14ac:dyDescent="0.25">
      <c r="A4665" s="7">
        <v>40737</v>
      </c>
      <c r="B4665" s="8">
        <v>900</v>
      </c>
      <c r="C4665" s="11">
        <v>59.49</v>
      </c>
      <c r="D4665" s="12">
        <v>59.49</v>
      </c>
      <c r="E4665" s="9" t="str">
        <f t="shared" si="344"/>
        <v/>
      </c>
      <c r="F4665" s="9" t="str">
        <f t="shared" si="345"/>
        <v/>
      </c>
      <c r="G4665" s="9" t="str">
        <f t="shared" si="346"/>
        <v/>
      </c>
      <c r="H4665" s="13">
        <v>-5</v>
      </c>
      <c r="I4665" s="13" t="str">
        <f t="shared" ref="I4665:I4728" si="347">IF(A4665=A4666,"",MAX(G4665-H4665,0))</f>
        <v/>
      </c>
      <c r="J4665" s="13" t="str">
        <f t="shared" ref="J4665:J4728" si="348">IF(A4665=A4666,"",I4665*10*24)</f>
        <v/>
      </c>
      <c r="K4665" s="13">
        <v>-5</v>
      </c>
      <c r="P4665" s="5"/>
    </row>
    <row r="4666" spans="1:16" hidden="1" x14ac:dyDescent="0.25">
      <c r="A4666" s="7">
        <v>40737</v>
      </c>
      <c r="B4666" s="8">
        <v>1000</v>
      </c>
      <c r="C4666" s="11">
        <v>60.93</v>
      </c>
      <c r="D4666" s="12">
        <v>60.929000000000002</v>
      </c>
      <c r="E4666" s="9" t="str">
        <f t="shared" si="344"/>
        <v/>
      </c>
      <c r="F4666" s="9" t="str">
        <f t="shared" si="345"/>
        <v/>
      </c>
      <c r="G4666" s="9" t="str">
        <f t="shared" si="346"/>
        <v/>
      </c>
      <c r="H4666" s="13">
        <v>-5</v>
      </c>
      <c r="I4666" s="13" t="str">
        <f t="shared" si="347"/>
        <v/>
      </c>
      <c r="J4666" s="13" t="str">
        <f t="shared" si="348"/>
        <v/>
      </c>
      <c r="K4666" s="13">
        <v>-5</v>
      </c>
      <c r="P4666" s="6"/>
    </row>
    <row r="4667" spans="1:16" hidden="1" x14ac:dyDescent="0.25">
      <c r="A4667" s="7">
        <v>40737</v>
      </c>
      <c r="B4667" s="8">
        <v>1100</v>
      </c>
      <c r="C4667" s="11">
        <v>61.26</v>
      </c>
      <c r="D4667" s="12">
        <v>61.26</v>
      </c>
      <c r="E4667" s="9" t="str">
        <f t="shared" si="344"/>
        <v/>
      </c>
      <c r="F4667" s="9" t="str">
        <f t="shared" si="345"/>
        <v/>
      </c>
      <c r="G4667" s="9" t="str">
        <f t="shared" si="346"/>
        <v/>
      </c>
      <c r="H4667" s="13">
        <v>-5</v>
      </c>
      <c r="I4667" s="13" t="str">
        <f t="shared" si="347"/>
        <v/>
      </c>
      <c r="J4667" s="13" t="str">
        <f t="shared" si="348"/>
        <v/>
      </c>
      <c r="K4667" s="13">
        <v>-5</v>
      </c>
      <c r="P4667" s="5"/>
    </row>
    <row r="4668" spans="1:16" hidden="1" x14ac:dyDescent="0.25">
      <c r="A4668" s="7">
        <v>40737</v>
      </c>
      <c r="B4668" s="8">
        <v>1200</v>
      </c>
      <c r="C4668" s="11">
        <v>59.75</v>
      </c>
      <c r="D4668" s="12">
        <v>59.750999999999998</v>
      </c>
      <c r="E4668" s="9" t="str">
        <f t="shared" si="344"/>
        <v/>
      </c>
      <c r="F4668" s="9" t="str">
        <f t="shared" si="345"/>
        <v/>
      </c>
      <c r="G4668" s="9" t="str">
        <f t="shared" si="346"/>
        <v/>
      </c>
      <c r="H4668" s="13">
        <v>-5</v>
      </c>
      <c r="I4668" s="13" t="str">
        <f t="shared" si="347"/>
        <v/>
      </c>
      <c r="J4668" s="13" t="str">
        <f t="shared" si="348"/>
        <v/>
      </c>
      <c r="K4668" s="13">
        <v>-5</v>
      </c>
      <c r="P4668" s="6"/>
    </row>
    <row r="4669" spans="1:16" hidden="1" x14ac:dyDescent="0.25">
      <c r="A4669" s="7">
        <v>40737</v>
      </c>
      <c r="B4669" s="8">
        <v>1300</v>
      </c>
      <c r="C4669" s="11">
        <v>59.91</v>
      </c>
      <c r="D4669" s="12">
        <v>59.912999999999997</v>
      </c>
      <c r="E4669" s="9" t="str">
        <f t="shared" si="344"/>
        <v/>
      </c>
      <c r="F4669" s="9" t="str">
        <f t="shared" si="345"/>
        <v/>
      </c>
      <c r="G4669" s="9" t="str">
        <f t="shared" si="346"/>
        <v/>
      </c>
      <c r="H4669" s="13">
        <v>-5</v>
      </c>
      <c r="I4669" s="13" t="str">
        <f t="shared" si="347"/>
        <v/>
      </c>
      <c r="J4669" s="13" t="str">
        <f t="shared" si="348"/>
        <v/>
      </c>
      <c r="K4669" s="13">
        <v>-5</v>
      </c>
      <c r="P4669" s="5"/>
    </row>
    <row r="4670" spans="1:16" hidden="1" x14ac:dyDescent="0.25">
      <c r="A4670" s="7">
        <v>40737</v>
      </c>
      <c r="B4670" s="8">
        <v>1400</v>
      </c>
      <c r="C4670" s="11">
        <v>58.83</v>
      </c>
      <c r="D4670" s="12">
        <v>58.829000000000001</v>
      </c>
      <c r="E4670" s="9" t="str">
        <f t="shared" si="344"/>
        <v/>
      </c>
      <c r="F4670" s="9" t="str">
        <f t="shared" si="345"/>
        <v/>
      </c>
      <c r="G4670" s="9" t="str">
        <f t="shared" si="346"/>
        <v/>
      </c>
      <c r="H4670" s="13">
        <v>-5</v>
      </c>
      <c r="I4670" s="13" t="str">
        <f t="shared" si="347"/>
        <v/>
      </c>
      <c r="J4670" s="13" t="str">
        <f t="shared" si="348"/>
        <v/>
      </c>
      <c r="K4670" s="13">
        <v>-5</v>
      </c>
      <c r="P4670" s="6"/>
    </row>
    <row r="4671" spans="1:16" hidden="1" x14ac:dyDescent="0.25">
      <c r="A4671" s="7">
        <v>40737</v>
      </c>
      <c r="B4671" s="8">
        <v>1500</v>
      </c>
      <c r="C4671" s="11">
        <v>60.63</v>
      </c>
      <c r="D4671" s="12">
        <v>60.631</v>
      </c>
      <c r="E4671" s="9" t="str">
        <f t="shared" si="344"/>
        <v/>
      </c>
      <c r="F4671" s="9" t="str">
        <f t="shared" si="345"/>
        <v/>
      </c>
      <c r="G4671" s="9" t="str">
        <f t="shared" si="346"/>
        <v/>
      </c>
      <c r="H4671" s="13">
        <v>-5</v>
      </c>
      <c r="I4671" s="13" t="str">
        <f t="shared" si="347"/>
        <v/>
      </c>
      <c r="J4671" s="13" t="str">
        <f t="shared" si="348"/>
        <v/>
      </c>
      <c r="K4671" s="13">
        <v>-5</v>
      </c>
      <c r="P4671" s="5"/>
    </row>
    <row r="4672" spans="1:16" hidden="1" x14ac:dyDescent="0.25">
      <c r="A4672" s="7">
        <v>40737</v>
      </c>
      <c r="B4672" s="8">
        <v>1600</v>
      </c>
      <c r="C4672" s="11">
        <v>59</v>
      </c>
      <c r="D4672" s="12">
        <v>58.923000000000002</v>
      </c>
      <c r="E4672" s="9" t="str">
        <f t="shared" si="344"/>
        <v/>
      </c>
      <c r="F4672" s="9" t="str">
        <f t="shared" si="345"/>
        <v/>
      </c>
      <c r="G4672" s="9" t="str">
        <f t="shared" si="346"/>
        <v/>
      </c>
      <c r="H4672" s="13">
        <v>-5</v>
      </c>
      <c r="I4672" s="13" t="str">
        <f t="shared" si="347"/>
        <v/>
      </c>
      <c r="J4672" s="13" t="str">
        <f t="shared" si="348"/>
        <v/>
      </c>
      <c r="K4672" s="13">
        <v>-5</v>
      </c>
      <c r="P4672" s="6"/>
    </row>
    <row r="4673" spans="1:16" hidden="1" x14ac:dyDescent="0.25">
      <c r="A4673" s="7">
        <v>40737</v>
      </c>
      <c r="B4673" s="8">
        <v>1700</v>
      </c>
      <c r="C4673" s="11">
        <v>58.8</v>
      </c>
      <c r="D4673" s="12">
        <v>53.198</v>
      </c>
      <c r="E4673" s="9" t="str">
        <f t="shared" si="344"/>
        <v/>
      </c>
      <c r="F4673" s="9" t="str">
        <f t="shared" si="345"/>
        <v/>
      </c>
      <c r="G4673" s="9" t="str">
        <f t="shared" si="346"/>
        <v/>
      </c>
      <c r="H4673" s="13">
        <v>-5</v>
      </c>
      <c r="I4673" s="13" t="str">
        <f t="shared" si="347"/>
        <v/>
      </c>
      <c r="J4673" s="13" t="str">
        <f t="shared" si="348"/>
        <v/>
      </c>
      <c r="K4673" s="13">
        <v>-5</v>
      </c>
      <c r="P4673" s="5"/>
    </row>
    <row r="4674" spans="1:16" hidden="1" x14ac:dyDescent="0.25">
      <c r="A4674" s="7">
        <v>40737</v>
      </c>
      <c r="B4674" s="8">
        <v>1800</v>
      </c>
      <c r="C4674" s="11">
        <v>54.08</v>
      </c>
      <c r="D4674" s="12">
        <v>54.082000000000001</v>
      </c>
      <c r="E4674" s="9" t="str">
        <f t="shared" si="344"/>
        <v/>
      </c>
      <c r="F4674" s="9" t="str">
        <f t="shared" si="345"/>
        <v/>
      </c>
      <c r="G4674" s="9" t="str">
        <f t="shared" si="346"/>
        <v/>
      </c>
      <c r="H4674" s="13">
        <v>-5</v>
      </c>
      <c r="I4674" s="13" t="str">
        <f t="shared" si="347"/>
        <v/>
      </c>
      <c r="J4674" s="13" t="str">
        <f t="shared" si="348"/>
        <v/>
      </c>
      <c r="K4674" s="13">
        <v>-5</v>
      </c>
      <c r="P4674" s="6"/>
    </row>
    <row r="4675" spans="1:16" hidden="1" x14ac:dyDescent="0.25">
      <c r="A4675" s="7">
        <v>40737</v>
      </c>
      <c r="B4675" s="8">
        <v>1900</v>
      </c>
      <c r="C4675" s="11">
        <v>51.11</v>
      </c>
      <c r="D4675" s="12">
        <v>51.106999999999999</v>
      </c>
      <c r="E4675" s="9" t="str">
        <f t="shared" si="344"/>
        <v/>
      </c>
      <c r="F4675" s="9" t="str">
        <f t="shared" si="345"/>
        <v/>
      </c>
      <c r="G4675" s="9" t="str">
        <f t="shared" si="346"/>
        <v/>
      </c>
      <c r="H4675" s="13">
        <v>-5</v>
      </c>
      <c r="I4675" s="13" t="str">
        <f t="shared" si="347"/>
        <v/>
      </c>
      <c r="J4675" s="13" t="str">
        <f t="shared" si="348"/>
        <v/>
      </c>
      <c r="K4675" s="13">
        <v>-5</v>
      </c>
      <c r="P4675" s="5"/>
    </row>
    <row r="4676" spans="1:16" hidden="1" x14ac:dyDescent="0.25">
      <c r="A4676" s="7">
        <v>40737</v>
      </c>
      <c r="B4676" s="8">
        <v>2000</v>
      </c>
      <c r="C4676" s="11">
        <v>48.39</v>
      </c>
      <c r="D4676" s="12">
        <v>48</v>
      </c>
      <c r="E4676" s="9" t="str">
        <f t="shared" si="344"/>
        <v/>
      </c>
      <c r="F4676" s="9" t="str">
        <f t="shared" si="345"/>
        <v/>
      </c>
      <c r="G4676" s="9" t="str">
        <f t="shared" si="346"/>
        <v/>
      </c>
      <c r="H4676" s="13">
        <v>-5</v>
      </c>
      <c r="I4676" s="13" t="str">
        <f t="shared" si="347"/>
        <v/>
      </c>
      <c r="J4676" s="13" t="str">
        <f t="shared" si="348"/>
        <v/>
      </c>
      <c r="K4676" s="13">
        <v>-5</v>
      </c>
      <c r="P4676" s="6"/>
    </row>
    <row r="4677" spans="1:16" hidden="1" x14ac:dyDescent="0.25">
      <c r="A4677" s="7">
        <v>40737</v>
      </c>
      <c r="B4677" s="8">
        <v>2100</v>
      </c>
      <c r="C4677" s="11">
        <v>47.69</v>
      </c>
      <c r="D4677" s="12">
        <v>47.69</v>
      </c>
      <c r="E4677" s="9" t="str">
        <f t="shared" si="344"/>
        <v/>
      </c>
      <c r="F4677" s="9" t="str">
        <f t="shared" si="345"/>
        <v/>
      </c>
      <c r="G4677" s="9" t="str">
        <f t="shared" si="346"/>
        <v/>
      </c>
      <c r="H4677" s="13">
        <v>-5</v>
      </c>
      <c r="I4677" s="13" t="str">
        <f t="shared" si="347"/>
        <v/>
      </c>
      <c r="J4677" s="13" t="str">
        <f t="shared" si="348"/>
        <v/>
      </c>
      <c r="K4677" s="13">
        <v>-5</v>
      </c>
      <c r="P4677" s="5"/>
    </row>
    <row r="4678" spans="1:16" hidden="1" x14ac:dyDescent="0.25">
      <c r="A4678" s="7">
        <v>40737</v>
      </c>
      <c r="B4678" s="8">
        <v>2200</v>
      </c>
      <c r="C4678" s="11">
        <v>50.39</v>
      </c>
      <c r="D4678" s="12">
        <v>50.389000000000003</v>
      </c>
      <c r="E4678" s="9" t="str">
        <f t="shared" si="344"/>
        <v/>
      </c>
      <c r="F4678" s="9" t="str">
        <f t="shared" si="345"/>
        <v/>
      </c>
      <c r="G4678" s="9" t="str">
        <f t="shared" si="346"/>
        <v/>
      </c>
      <c r="H4678" s="13">
        <v>-5</v>
      </c>
      <c r="I4678" s="13" t="str">
        <f t="shared" si="347"/>
        <v/>
      </c>
      <c r="J4678" s="13" t="str">
        <f t="shared" si="348"/>
        <v/>
      </c>
      <c r="K4678" s="13">
        <v>-5</v>
      </c>
      <c r="P4678" s="6"/>
    </row>
    <row r="4679" spans="1:16" hidden="1" x14ac:dyDescent="0.25">
      <c r="A4679" s="7">
        <v>40737</v>
      </c>
      <c r="B4679" s="8">
        <v>2300</v>
      </c>
      <c r="C4679" s="11">
        <v>43.09</v>
      </c>
      <c r="D4679" s="12">
        <v>43.088999999999999</v>
      </c>
      <c r="E4679" s="9">
        <f t="shared" si="344"/>
        <v>50.633750000000013</v>
      </c>
      <c r="F4679" s="9">
        <f t="shared" si="345"/>
        <v>48.071916666666652</v>
      </c>
      <c r="G4679" s="9">
        <f t="shared" si="346"/>
        <v>2.5618333333333609</v>
      </c>
      <c r="H4679" s="13">
        <v>-5</v>
      </c>
      <c r="I4679" s="13">
        <f t="shared" si="347"/>
        <v>7.5618333333333609</v>
      </c>
      <c r="J4679" s="13">
        <f t="shared" si="348"/>
        <v>1814.8400000000065</v>
      </c>
      <c r="K4679" s="13">
        <v>-5</v>
      </c>
      <c r="P4679" s="5"/>
    </row>
    <row r="4680" spans="1:16" hidden="1" x14ac:dyDescent="0.25">
      <c r="A4680" s="7">
        <v>40738</v>
      </c>
      <c r="B4680" s="8">
        <v>0</v>
      </c>
      <c r="C4680" s="11">
        <v>42.2</v>
      </c>
      <c r="D4680" s="12">
        <v>16.946000000000002</v>
      </c>
      <c r="E4680" s="9" t="str">
        <f t="shared" si="344"/>
        <v/>
      </c>
      <c r="F4680" s="9" t="str">
        <f t="shared" si="345"/>
        <v/>
      </c>
      <c r="G4680" s="9" t="str">
        <f t="shared" si="346"/>
        <v/>
      </c>
      <c r="H4680" s="13">
        <v>-5</v>
      </c>
      <c r="I4680" s="13" t="str">
        <f t="shared" si="347"/>
        <v/>
      </c>
      <c r="J4680" s="13" t="str">
        <f t="shared" si="348"/>
        <v/>
      </c>
      <c r="K4680" s="13">
        <v>-5</v>
      </c>
      <c r="P4680" s="6"/>
    </row>
    <row r="4681" spans="1:16" hidden="1" x14ac:dyDescent="0.25">
      <c r="A4681" s="7">
        <v>40738</v>
      </c>
      <c r="B4681" s="8">
        <v>100</v>
      </c>
      <c r="C4681" s="11">
        <v>39.49</v>
      </c>
      <c r="D4681" s="12">
        <v>17.262</v>
      </c>
      <c r="E4681" s="9" t="str">
        <f t="shared" si="344"/>
        <v/>
      </c>
      <c r="F4681" s="9" t="str">
        <f t="shared" si="345"/>
        <v/>
      </c>
      <c r="G4681" s="9" t="str">
        <f t="shared" si="346"/>
        <v/>
      </c>
      <c r="H4681" s="13">
        <v>-5</v>
      </c>
      <c r="I4681" s="13" t="str">
        <f t="shared" si="347"/>
        <v/>
      </c>
      <c r="J4681" s="13" t="str">
        <f t="shared" si="348"/>
        <v/>
      </c>
      <c r="K4681" s="13">
        <v>-5</v>
      </c>
      <c r="P4681" s="5"/>
    </row>
    <row r="4682" spans="1:16" hidden="1" x14ac:dyDescent="0.25">
      <c r="A4682" s="7">
        <v>40738</v>
      </c>
      <c r="B4682" s="8">
        <v>200</v>
      </c>
      <c r="C4682" s="11">
        <v>35.01</v>
      </c>
      <c r="D4682" s="12">
        <v>14.932</v>
      </c>
      <c r="E4682" s="9" t="str">
        <f t="shared" si="344"/>
        <v/>
      </c>
      <c r="F4682" s="9" t="str">
        <f t="shared" si="345"/>
        <v/>
      </c>
      <c r="G4682" s="9" t="str">
        <f t="shared" si="346"/>
        <v/>
      </c>
      <c r="H4682" s="13">
        <v>-5</v>
      </c>
      <c r="I4682" s="13" t="str">
        <f t="shared" si="347"/>
        <v/>
      </c>
      <c r="J4682" s="13" t="str">
        <f t="shared" si="348"/>
        <v/>
      </c>
      <c r="K4682" s="13">
        <v>-5</v>
      </c>
      <c r="P4682" s="6"/>
    </row>
    <row r="4683" spans="1:16" hidden="1" x14ac:dyDescent="0.25">
      <c r="A4683" s="7">
        <v>40738</v>
      </c>
      <c r="B4683" s="8">
        <v>300</v>
      </c>
      <c r="C4683" s="11">
        <v>30.42</v>
      </c>
      <c r="D4683" s="12">
        <v>13.178000000000001</v>
      </c>
      <c r="E4683" s="9" t="str">
        <f t="shared" si="344"/>
        <v/>
      </c>
      <c r="F4683" s="9" t="str">
        <f t="shared" si="345"/>
        <v/>
      </c>
      <c r="G4683" s="9" t="str">
        <f t="shared" si="346"/>
        <v/>
      </c>
      <c r="H4683" s="13">
        <v>-5</v>
      </c>
      <c r="I4683" s="13" t="str">
        <f t="shared" si="347"/>
        <v/>
      </c>
      <c r="J4683" s="13" t="str">
        <f t="shared" si="348"/>
        <v/>
      </c>
      <c r="K4683" s="13">
        <v>-5</v>
      </c>
      <c r="P4683" s="5"/>
    </row>
    <row r="4684" spans="1:16" hidden="1" x14ac:dyDescent="0.25">
      <c r="A4684" s="7">
        <v>40738</v>
      </c>
      <c r="B4684" s="8">
        <v>400</v>
      </c>
      <c r="C4684" s="11">
        <v>30.02</v>
      </c>
      <c r="D4684" s="12">
        <v>12.558</v>
      </c>
      <c r="E4684" s="9" t="str">
        <f t="shared" si="344"/>
        <v/>
      </c>
      <c r="F4684" s="9" t="str">
        <f t="shared" si="345"/>
        <v/>
      </c>
      <c r="G4684" s="9" t="str">
        <f t="shared" si="346"/>
        <v/>
      </c>
      <c r="H4684" s="13">
        <v>-5</v>
      </c>
      <c r="I4684" s="13" t="str">
        <f t="shared" si="347"/>
        <v/>
      </c>
      <c r="J4684" s="13" t="str">
        <f t="shared" si="348"/>
        <v/>
      </c>
      <c r="K4684" s="13">
        <v>-5</v>
      </c>
      <c r="P4684" s="6"/>
    </row>
    <row r="4685" spans="1:16" hidden="1" x14ac:dyDescent="0.25">
      <c r="A4685" s="7">
        <v>40738</v>
      </c>
      <c r="B4685" s="8">
        <v>500</v>
      </c>
      <c r="C4685" s="11">
        <v>39.53</v>
      </c>
      <c r="D4685" s="12">
        <v>11.085000000000001</v>
      </c>
      <c r="E4685" s="9" t="str">
        <f t="shared" si="344"/>
        <v/>
      </c>
      <c r="F4685" s="9" t="str">
        <f t="shared" si="345"/>
        <v/>
      </c>
      <c r="G4685" s="9" t="str">
        <f t="shared" si="346"/>
        <v/>
      </c>
      <c r="H4685" s="13">
        <v>-5</v>
      </c>
      <c r="I4685" s="13" t="str">
        <f t="shared" si="347"/>
        <v/>
      </c>
      <c r="J4685" s="13" t="str">
        <f t="shared" si="348"/>
        <v/>
      </c>
      <c r="K4685" s="13">
        <v>-5</v>
      </c>
      <c r="P4685" s="5"/>
    </row>
    <row r="4686" spans="1:16" hidden="1" x14ac:dyDescent="0.25">
      <c r="A4686" s="7">
        <v>40738</v>
      </c>
      <c r="B4686" s="8">
        <v>600</v>
      </c>
      <c r="C4686" s="11">
        <v>49.6</v>
      </c>
      <c r="D4686" s="12">
        <v>10.992000000000001</v>
      </c>
      <c r="E4686" s="9" t="str">
        <f t="shared" si="344"/>
        <v/>
      </c>
      <c r="F4686" s="9" t="str">
        <f t="shared" si="345"/>
        <v/>
      </c>
      <c r="G4686" s="9" t="str">
        <f t="shared" si="346"/>
        <v/>
      </c>
      <c r="H4686" s="13">
        <v>-5</v>
      </c>
      <c r="I4686" s="13" t="str">
        <f t="shared" si="347"/>
        <v/>
      </c>
      <c r="J4686" s="13" t="str">
        <f t="shared" si="348"/>
        <v/>
      </c>
      <c r="K4686" s="13">
        <v>-5</v>
      </c>
      <c r="P4686" s="6"/>
    </row>
    <row r="4687" spans="1:16" hidden="1" x14ac:dyDescent="0.25">
      <c r="A4687" s="7">
        <v>40738</v>
      </c>
      <c r="B4687" s="8">
        <v>700</v>
      </c>
      <c r="C4687" s="11">
        <v>56.03</v>
      </c>
      <c r="D4687" s="12">
        <v>11.163</v>
      </c>
      <c r="E4687" s="9" t="str">
        <f t="shared" si="344"/>
        <v/>
      </c>
      <c r="F4687" s="9" t="str">
        <f t="shared" si="345"/>
        <v/>
      </c>
      <c r="G4687" s="9" t="str">
        <f t="shared" si="346"/>
        <v/>
      </c>
      <c r="H4687" s="13">
        <v>-5</v>
      </c>
      <c r="I4687" s="13" t="str">
        <f t="shared" si="347"/>
        <v/>
      </c>
      <c r="J4687" s="13" t="str">
        <f t="shared" si="348"/>
        <v/>
      </c>
      <c r="K4687" s="13">
        <v>-5</v>
      </c>
      <c r="P4687" s="5"/>
    </row>
    <row r="4688" spans="1:16" hidden="1" x14ac:dyDescent="0.25">
      <c r="A4688" s="7">
        <v>40738</v>
      </c>
      <c r="B4688" s="8">
        <v>800</v>
      </c>
      <c r="C4688" s="11">
        <v>58.61</v>
      </c>
      <c r="D4688" s="12">
        <v>11.959</v>
      </c>
      <c r="E4688" s="9" t="str">
        <f t="shared" si="344"/>
        <v/>
      </c>
      <c r="F4688" s="9" t="str">
        <f t="shared" si="345"/>
        <v/>
      </c>
      <c r="G4688" s="9" t="str">
        <f t="shared" si="346"/>
        <v/>
      </c>
      <c r="H4688" s="13">
        <v>-5</v>
      </c>
      <c r="I4688" s="13" t="str">
        <f t="shared" si="347"/>
        <v/>
      </c>
      <c r="J4688" s="13" t="str">
        <f t="shared" si="348"/>
        <v/>
      </c>
      <c r="K4688" s="13">
        <v>-5</v>
      </c>
      <c r="P4688" s="6"/>
    </row>
    <row r="4689" spans="1:16" hidden="1" x14ac:dyDescent="0.25">
      <c r="A4689" s="7">
        <v>40738</v>
      </c>
      <c r="B4689" s="8">
        <v>900</v>
      </c>
      <c r="C4689" s="11">
        <v>58.99</v>
      </c>
      <c r="D4689" s="12">
        <v>16.251000000000001</v>
      </c>
      <c r="E4689" s="9" t="str">
        <f t="shared" si="344"/>
        <v/>
      </c>
      <c r="F4689" s="9" t="str">
        <f t="shared" si="345"/>
        <v/>
      </c>
      <c r="G4689" s="9" t="str">
        <f t="shared" si="346"/>
        <v/>
      </c>
      <c r="H4689" s="13">
        <v>-5</v>
      </c>
      <c r="I4689" s="13" t="str">
        <f t="shared" si="347"/>
        <v/>
      </c>
      <c r="J4689" s="13" t="str">
        <f t="shared" si="348"/>
        <v/>
      </c>
      <c r="K4689" s="13">
        <v>-5</v>
      </c>
      <c r="P4689" s="5"/>
    </row>
    <row r="4690" spans="1:16" hidden="1" x14ac:dyDescent="0.25">
      <c r="A4690" s="7">
        <v>40738</v>
      </c>
      <c r="B4690" s="8">
        <v>1000</v>
      </c>
      <c r="C4690" s="11">
        <v>58.56</v>
      </c>
      <c r="D4690" s="12">
        <v>18.396999999999998</v>
      </c>
      <c r="E4690" s="9" t="str">
        <f t="shared" si="344"/>
        <v/>
      </c>
      <c r="F4690" s="9" t="str">
        <f t="shared" si="345"/>
        <v/>
      </c>
      <c r="G4690" s="9" t="str">
        <f t="shared" si="346"/>
        <v/>
      </c>
      <c r="H4690" s="13">
        <v>-5</v>
      </c>
      <c r="I4690" s="13" t="str">
        <f t="shared" si="347"/>
        <v/>
      </c>
      <c r="J4690" s="13" t="str">
        <f t="shared" si="348"/>
        <v/>
      </c>
      <c r="K4690" s="13">
        <v>-5</v>
      </c>
      <c r="P4690" s="6"/>
    </row>
    <row r="4691" spans="1:16" hidden="1" x14ac:dyDescent="0.25">
      <c r="A4691" s="7">
        <v>40738</v>
      </c>
      <c r="B4691" s="8">
        <v>1100</v>
      </c>
      <c r="C4691" s="11">
        <v>58.96</v>
      </c>
      <c r="D4691" s="12">
        <v>18.809999999999999</v>
      </c>
      <c r="E4691" s="9" t="str">
        <f t="shared" si="344"/>
        <v/>
      </c>
      <c r="F4691" s="9" t="str">
        <f t="shared" si="345"/>
        <v/>
      </c>
      <c r="G4691" s="9" t="str">
        <f t="shared" si="346"/>
        <v/>
      </c>
      <c r="H4691" s="13">
        <v>-5</v>
      </c>
      <c r="I4691" s="13" t="str">
        <f t="shared" si="347"/>
        <v/>
      </c>
      <c r="J4691" s="13" t="str">
        <f t="shared" si="348"/>
        <v/>
      </c>
      <c r="K4691" s="13">
        <v>-5</v>
      </c>
      <c r="P4691" s="5"/>
    </row>
    <row r="4692" spans="1:16" hidden="1" x14ac:dyDescent="0.25">
      <c r="A4692" s="7">
        <v>40738</v>
      </c>
      <c r="B4692" s="8">
        <v>1200</v>
      </c>
      <c r="C4692" s="11">
        <v>53.17</v>
      </c>
      <c r="D4692" s="12">
        <v>19.638999999999999</v>
      </c>
      <c r="E4692" s="9" t="str">
        <f t="shared" si="344"/>
        <v/>
      </c>
      <c r="F4692" s="9" t="str">
        <f t="shared" si="345"/>
        <v/>
      </c>
      <c r="G4692" s="9" t="str">
        <f t="shared" si="346"/>
        <v/>
      </c>
      <c r="H4692" s="13">
        <v>-5</v>
      </c>
      <c r="I4692" s="13" t="str">
        <f t="shared" si="347"/>
        <v/>
      </c>
      <c r="J4692" s="13" t="str">
        <f t="shared" si="348"/>
        <v/>
      </c>
      <c r="K4692" s="13">
        <v>-5</v>
      </c>
      <c r="P4692" s="6"/>
    </row>
    <row r="4693" spans="1:16" hidden="1" x14ac:dyDescent="0.25">
      <c r="A4693" s="7">
        <v>40738</v>
      </c>
      <c r="B4693" s="8">
        <v>1300</v>
      </c>
      <c r="C4693" s="11">
        <v>52.93</v>
      </c>
      <c r="D4693" s="12">
        <v>17.63</v>
      </c>
      <c r="E4693" s="9" t="str">
        <f t="shared" si="344"/>
        <v/>
      </c>
      <c r="F4693" s="9" t="str">
        <f t="shared" si="345"/>
        <v/>
      </c>
      <c r="G4693" s="9" t="str">
        <f t="shared" si="346"/>
        <v/>
      </c>
      <c r="H4693" s="13">
        <v>-5</v>
      </c>
      <c r="I4693" s="13" t="str">
        <f t="shared" si="347"/>
        <v/>
      </c>
      <c r="J4693" s="13" t="str">
        <f t="shared" si="348"/>
        <v/>
      </c>
      <c r="K4693" s="13">
        <v>-5</v>
      </c>
      <c r="P4693" s="5"/>
    </row>
    <row r="4694" spans="1:16" hidden="1" x14ac:dyDescent="0.25">
      <c r="A4694" s="7">
        <v>40738</v>
      </c>
      <c r="B4694" s="8">
        <v>1400</v>
      </c>
      <c r="C4694" s="11">
        <v>49.34</v>
      </c>
      <c r="D4694" s="12">
        <v>16.707000000000001</v>
      </c>
      <c r="E4694" s="9" t="str">
        <f t="shared" si="344"/>
        <v/>
      </c>
      <c r="F4694" s="9" t="str">
        <f t="shared" si="345"/>
        <v/>
      </c>
      <c r="G4694" s="9" t="str">
        <f t="shared" si="346"/>
        <v/>
      </c>
      <c r="H4694" s="13">
        <v>-5</v>
      </c>
      <c r="I4694" s="13" t="str">
        <f t="shared" si="347"/>
        <v/>
      </c>
      <c r="J4694" s="13" t="str">
        <f t="shared" si="348"/>
        <v/>
      </c>
      <c r="K4694" s="13">
        <v>-5</v>
      </c>
      <c r="P4694" s="6"/>
    </row>
    <row r="4695" spans="1:16" hidden="1" x14ac:dyDescent="0.25">
      <c r="A4695" s="7">
        <v>40738</v>
      </c>
      <c r="B4695" s="8">
        <v>1500</v>
      </c>
      <c r="C4695" s="11">
        <v>48.42</v>
      </c>
      <c r="D4695" s="12">
        <v>14.971</v>
      </c>
      <c r="E4695" s="9" t="str">
        <f t="shared" si="344"/>
        <v/>
      </c>
      <c r="F4695" s="9" t="str">
        <f t="shared" si="345"/>
        <v/>
      </c>
      <c r="G4695" s="9" t="str">
        <f t="shared" si="346"/>
        <v/>
      </c>
      <c r="H4695" s="13">
        <v>-5</v>
      </c>
      <c r="I4695" s="13" t="str">
        <f t="shared" si="347"/>
        <v/>
      </c>
      <c r="J4695" s="13" t="str">
        <f t="shared" si="348"/>
        <v/>
      </c>
      <c r="K4695" s="13">
        <v>-5</v>
      </c>
      <c r="P4695" s="5"/>
    </row>
    <row r="4696" spans="1:16" hidden="1" x14ac:dyDescent="0.25">
      <c r="A4696" s="7">
        <v>40738</v>
      </c>
      <c r="B4696" s="8">
        <v>1600</v>
      </c>
      <c r="C4696" s="11">
        <v>47.95</v>
      </c>
      <c r="D4696" s="12">
        <v>14.586</v>
      </c>
      <c r="E4696" s="9" t="str">
        <f t="shared" si="344"/>
        <v/>
      </c>
      <c r="F4696" s="9" t="str">
        <f t="shared" si="345"/>
        <v/>
      </c>
      <c r="G4696" s="9" t="str">
        <f t="shared" si="346"/>
        <v/>
      </c>
      <c r="H4696" s="13">
        <v>-5</v>
      </c>
      <c r="I4696" s="13" t="str">
        <f t="shared" si="347"/>
        <v/>
      </c>
      <c r="J4696" s="13" t="str">
        <f t="shared" si="348"/>
        <v/>
      </c>
      <c r="K4696" s="13">
        <v>-5</v>
      </c>
      <c r="P4696" s="6"/>
    </row>
    <row r="4697" spans="1:16" hidden="1" x14ac:dyDescent="0.25">
      <c r="A4697" s="7">
        <v>40738</v>
      </c>
      <c r="B4697" s="8">
        <v>1700</v>
      </c>
      <c r="C4697" s="11">
        <v>49.49</v>
      </c>
      <c r="D4697" s="12">
        <v>14.801</v>
      </c>
      <c r="E4697" s="9" t="str">
        <f t="shared" si="344"/>
        <v/>
      </c>
      <c r="F4697" s="9" t="str">
        <f t="shared" si="345"/>
        <v/>
      </c>
      <c r="G4697" s="9" t="str">
        <f t="shared" si="346"/>
        <v/>
      </c>
      <c r="H4697" s="13">
        <v>-5</v>
      </c>
      <c r="I4697" s="13" t="str">
        <f t="shared" si="347"/>
        <v/>
      </c>
      <c r="J4697" s="13" t="str">
        <f t="shared" si="348"/>
        <v/>
      </c>
      <c r="K4697" s="13">
        <v>-5</v>
      </c>
      <c r="P4697" s="5"/>
    </row>
    <row r="4698" spans="1:16" hidden="1" x14ac:dyDescent="0.25">
      <c r="A4698" s="7">
        <v>40738</v>
      </c>
      <c r="B4698" s="8">
        <v>1800</v>
      </c>
      <c r="C4698" s="11">
        <v>52</v>
      </c>
      <c r="D4698" s="12">
        <v>16.768000000000001</v>
      </c>
      <c r="E4698" s="9" t="str">
        <f t="shared" si="344"/>
        <v/>
      </c>
      <c r="F4698" s="9" t="str">
        <f t="shared" si="345"/>
        <v/>
      </c>
      <c r="G4698" s="9" t="str">
        <f t="shared" si="346"/>
        <v/>
      </c>
      <c r="H4698" s="13">
        <v>-5</v>
      </c>
      <c r="I4698" s="13" t="str">
        <f t="shared" si="347"/>
        <v/>
      </c>
      <c r="J4698" s="13" t="str">
        <f t="shared" si="348"/>
        <v/>
      </c>
      <c r="K4698" s="13">
        <v>-5</v>
      </c>
      <c r="P4698" s="6"/>
    </row>
    <row r="4699" spans="1:16" hidden="1" x14ac:dyDescent="0.25">
      <c r="A4699" s="7">
        <v>40738</v>
      </c>
      <c r="B4699" s="8">
        <v>1900</v>
      </c>
      <c r="C4699" s="11">
        <v>53.07</v>
      </c>
      <c r="D4699" s="12">
        <v>17.965</v>
      </c>
      <c r="E4699" s="9" t="str">
        <f t="shared" si="344"/>
        <v/>
      </c>
      <c r="F4699" s="9" t="str">
        <f t="shared" si="345"/>
        <v/>
      </c>
      <c r="G4699" s="9" t="str">
        <f t="shared" si="346"/>
        <v/>
      </c>
      <c r="H4699" s="13">
        <v>-5</v>
      </c>
      <c r="I4699" s="13" t="str">
        <f t="shared" si="347"/>
        <v/>
      </c>
      <c r="J4699" s="13" t="str">
        <f t="shared" si="348"/>
        <v/>
      </c>
      <c r="K4699" s="13">
        <v>-5</v>
      </c>
      <c r="P4699" s="5"/>
    </row>
    <row r="4700" spans="1:16" hidden="1" x14ac:dyDescent="0.25">
      <c r="A4700" s="7">
        <v>40738</v>
      </c>
      <c r="B4700" s="8">
        <v>2000</v>
      </c>
      <c r="C4700" s="11">
        <v>54.01</v>
      </c>
      <c r="D4700" s="12">
        <v>16.963999999999999</v>
      </c>
      <c r="E4700" s="9" t="str">
        <f t="shared" si="344"/>
        <v/>
      </c>
      <c r="F4700" s="9" t="str">
        <f t="shared" si="345"/>
        <v/>
      </c>
      <c r="G4700" s="9" t="str">
        <f t="shared" si="346"/>
        <v/>
      </c>
      <c r="H4700" s="13">
        <v>-5</v>
      </c>
      <c r="I4700" s="13" t="str">
        <f t="shared" si="347"/>
        <v/>
      </c>
      <c r="J4700" s="13" t="str">
        <f t="shared" si="348"/>
        <v/>
      </c>
      <c r="K4700" s="13">
        <v>-5</v>
      </c>
      <c r="P4700" s="6"/>
    </row>
    <row r="4701" spans="1:16" hidden="1" x14ac:dyDescent="0.25">
      <c r="A4701" s="7">
        <v>40738</v>
      </c>
      <c r="B4701" s="8">
        <v>2100</v>
      </c>
      <c r="C4701" s="11">
        <v>53.71</v>
      </c>
      <c r="D4701" s="12">
        <v>17.004999999999999</v>
      </c>
      <c r="E4701" s="9" t="str">
        <f t="shared" si="344"/>
        <v/>
      </c>
      <c r="F4701" s="9" t="str">
        <f t="shared" si="345"/>
        <v/>
      </c>
      <c r="G4701" s="9" t="str">
        <f t="shared" si="346"/>
        <v/>
      </c>
      <c r="H4701" s="13">
        <v>-5</v>
      </c>
      <c r="I4701" s="13" t="str">
        <f t="shared" si="347"/>
        <v/>
      </c>
      <c r="J4701" s="13" t="str">
        <f t="shared" si="348"/>
        <v/>
      </c>
      <c r="K4701" s="13">
        <v>-5</v>
      </c>
      <c r="P4701" s="5"/>
    </row>
    <row r="4702" spans="1:16" hidden="1" x14ac:dyDescent="0.25">
      <c r="A4702" s="7">
        <v>40738</v>
      </c>
      <c r="B4702" s="8">
        <v>2200</v>
      </c>
      <c r="C4702" s="11">
        <v>47.6</v>
      </c>
      <c r="D4702" s="12">
        <v>40</v>
      </c>
      <c r="E4702" s="9" t="str">
        <f t="shared" si="344"/>
        <v/>
      </c>
      <c r="F4702" s="9" t="str">
        <f t="shared" si="345"/>
        <v/>
      </c>
      <c r="G4702" s="9" t="str">
        <f t="shared" si="346"/>
        <v/>
      </c>
      <c r="H4702" s="13">
        <v>-5</v>
      </c>
      <c r="I4702" s="13" t="str">
        <f t="shared" si="347"/>
        <v/>
      </c>
      <c r="J4702" s="13" t="str">
        <f t="shared" si="348"/>
        <v/>
      </c>
      <c r="K4702" s="13">
        <v>-5</v>
      </c>
      <c r="P4702" s="6"/>
    </row>
    <row r="4703" spans="1:16" hidden="1" x14ac:dyDescent="0.25">
      <c r="A4703" s="7">
        <v>40738</v>
      </c>
      <c r="B4703" s="8">
        <v>2300</v>
      </c>
      <c r="C4703" s="11">
        <v>42.52</v>
      </c>
      <c r="D4703" s="12">
        <v>36.848999999999997</v>
      </c>
      <c r="E4703" s="9">
        <f t="shared" si="344"/>
        <v>48.401249999999997</v>
      </c>
      <c r="F4703" s="9">
        <f t="shared" si="345"/>
        <v>17.392416666666666</v>
      </c>
      <c r="G4703" s="9">
        <f t="shared" si="346"/>
        <v>31.008833333333332</v>
      </c>
      <c r="H4703" s="13">
        <v>-5</v>
      </c>
      <c r="I4703" s="13">
        <f t="shared" si="347"/>
        <v>36.008833333333328</v>
      </c>
      <c r="J4703" s="13">
        <f t="shared" si="348"/>
        <v>8642.119999999999</v>
      </c>
      <c r="K4703" s="13">
        <v>-5</v>
      </c>
      <c r="P4703" s="5"/>
    </row>
    <row r="4704" spans="1:16" hidden="1" x14ac:dyDescent="0.25">
      <c r="A4704" s="7">
        <v>40739</v>
      </c>
      <c r="B4704" s="8">
        <v>0</v>
      </c>
      <c r="C4704" s="11">
        <v>40.22</v>
      </c>
      <c r="D4704" s="12">
        <v>33.807000000000002</v>
      </c>
      <c r="E4704" s="9" t="str">
        <f t="shared" si="344"/>
        <v/>
      </c>
      <c r="F4704" s="9" t="str">
        <f t="shared" si="345"/>
        <v/>
      </c>
      <c r="G4704" s="9" t="str">
        <f t="shared" si="346"/>
        <v/>
      </c>
      <c r="H4704" s="13">
        <v>-5</v>
      </c>
      <c r="I4704" s="13" t="str">
        <f t="shared" si="347"/>
        <v/>
      </c>
      <c r="J4704" s="13" t="str">
        <f t="shared" si="348"/>
        <v/>
      </c>
      <c r="K4704" s="13">
        <v>-5</v>
      </c>
      <c r="P4704" s="6"/>
    </row>
    <row r="4705" spans="1:16" hidden="1" x14ac:dyDescent="0.25">
      <c r="A4705" s="7">
        <v>40739</v>
      </c>
      <c r="B4705" s="8">
        <v>100</v>
      </c>
      <c r="C4705" s="11">
        <v>35.58</v>
      </c>
      <c r="D4705" s="12">
        <v>14.414</v>
      </c>
      <c r="E4705" s="9" t="str">
        <f t="shared" si="344"/>
        <v/>
      </c>
      <c r="F4705" s="9" t="str">
        <f t="shared" si="345"/>
        <v/>
      </c>
      <c r="G4705" s="9" t="str">
        <f t="shared" si="346"/>
        <v/>
      </c>
      <c r="H4705" s="13">
        <v>-5</v>
      </c>
      <c r="I4705" s="13" t="str">
        <f t="shared" si="347"/>
        <v/>
      </c>
      <c r="J4705" s="13" t="str">
        <f t="shared" si="348"/>
        <v/>
      </c>
      <c r="K4705" s="13">
        <v>-5</v>
      </c>
      <c r="P4705" s="5"/>
    </row>
    <row r="4706" spans="1:16" hidden="1" x14ac:dyDescent="0.25">
      <c r="A4706" s="7">
        <v>40739</v>
      </c>
      <c r="B4706" s="8">
        <v>200</v>
      </c>
      <c r="C4706" s="11">
        <v>28.34</v>
      </c>
      <c r="D4706" s="12">
        <v>12.244999999999999</v>
      </c>
      <c r="E4706" s="9" t="str">
        <f t="shared" si="344"/>
        <v/>
      </c>
      <c r="F4706" s="9" t="str">
        <f t="shared" si="345"/>
        <v/>
      </c>
      <c r="G4706" s="9" t="str">
        <f t="shared" si="346"/>
        <v/>
      </c>
      <c r="H4706" s="13">
        <v>-5</v>
      </c>
      <c r="I4706" s="13" t="str">
        <f t="shared" si="347"/>
        <v/>
      </c>
      <c r="J4706" s="13" t="str">
        <f t="shared" si="348"/>
        <v/>
      </c>
      <c r="K4706" s="13">
        <v>-5</v>
      </c>
      <c r="P4706" s="6"/>
    </row>
    <row r="4707" spans="1:16" hidden="1" x14ac:dyDescent="0.25">
      <c r="A4707" s="7">
        <v>40739</v>
      </c>
      <c r="B4707" s="8">
        <v>300</v>
      </c>
      <c r="C4707" s="11">
        <v>27.91</v>
      </c>
      <c r="D4707" s="12">
        <v>10.175000000000001</v>
      </c>
      <c r="E4707" s="9" t="str">
        <f t="shared" si="344"/>
        <v/>
      </c>
      <c r="F4707" s="9" t="str">
        <f t="shared" si="345"/>
        <v/>
      </c>
      <c r="G4707" s="9" t="str">
        <f t="shared" si="346"/>
        <v/>
      </c>
      <c r="H4707" s="13">
        <v>-5</v>
      </c>
      <c r="I4707" s="13" t="str">
        <f t="shared" si="347"/>
        <v/>
      </c>
      <c r="J4707" s="13" t="str">
        <f t="shared" si="348"/>
        <v/>
      </c>
      <c r="K4707" s="13">
        <v>-5</v>
      </c>
      <c r="P4707" s="5"/>
    </row>
    <row r="4708" spans="1:16" hidden="1" x14ac:dyDescent="0.25">
      <c r="A4708" s="7">
        <v>40739</v>
      </c>
      <c r="B4708" s="8">
        <v>400</v>
      </c>
      <c r="C4708" s="11">
        <v>27.98</v>
      </c>
      <c r="D4708" s="12">
        <v>10.198</v>
      </c>
      <c r="E4708" s="9" t="str">
        <f t="shared" si="344"/>
        <v/>
      </c>
      <c r="F4708" s="9" t="str">
        <f t="shared" si="345"/>
        <v/>
      </c>
      <c r="G4708" s="9" t="str">
        <f t="shared" si="346"/>
        <v/>
      </c>
      <c r="H4708" s="13">
        <v>-5</v>
      </c>
      <c r="I4708" s="13" t="str">
        <f t="shared" si="347"/>
        <v/>
      </c>
      <c r="J4708" s="13" t="str">
        <f t="shared" si="348"/>
        <v/>
      </c>
      <c r="K4708" s="13">
        <v>-5</v>
      </c>
      <c r="P4708" s="6"/>
    </row>
    <row r="4709" spans="1:16" hidden="1" x14ac:dyDescent="0.25">
      <c r="A4709" s="7">
        <v>40739</v>
      </c>
      <c r="B4709" s="8">
        <v>500</v>
      </c>
      <c r="C4709" s="11">
        <v>38.950000000000003</v>
      </c>
      <c r="D4709" s="12">
        <v>15.5</v>
      </c>
      <c r="E4709" s="9" t="str">
        <f t="shared" si="344"/>
        <v/>
      </c>
      <c r="F4709" s="9" t="str">
        <f t="shared" si="345"/>
        <v/>
      </c>
      <c r="G4709" s="9" t="str">
        <f t="shared" si="346"/>
        <v/>
      </c>
      <c r="H4709" s="13">
        <v>-5</v>
      </c>
      <c r="I4709" s="13" t="str">
        <f t="shared" si="347"/>
        <v/>
      </c>
      <c r="J4709" s="13" t="str">
        <f t="shared" si="348"/>
        <v/>
      </c>
      <c r="K4709" s="13">
        <v>-5</v>
      </c>
      <c r="P4709" s="5"/>
    </row>
    <row r="4710" spans="1:16" hidden="1" x14ac:dyDescent="0.25">
      <c r="A4710" s="7">
        <v>40739</v>
      </c>
      <c r="B4710" s="8">
        <v>600</v>
      </c>
      <c r="C4710" s="11">
        <v>43.59</v>
      </c>
      <c r="D4710" s="12">
        <v>21.567</v>
      </c>
      <c r="E4710" s="9" t="str">
        <f t="shared" si="344"/>
        <v/>
      </c>
      <c r="F4710" s="9" t="str">
        <f t="shared" si="345"/>
        <v/>
      </c>
      <c r="G4710" s="9" t="str">
        <f t="shared" si="346"/>
        <v/>
      </c>
      <c r="H4710" s="13">
        <v>-5</v>
      </c>
      <c r="I4710" s="13" t="str">
        <f t="shared" si="347"/>
        <v/>
      </c>
      <c r="J4710" s="13" t="str">
        <f t="shared" si="348"/>
        <v/>
      </c>
      <c r="K4710" s="13">
        <v>-5</v>
      </c>
      <c r="P4710" s="6"/>
    </row>
    <row r="4711" spans="1:16" hidden="1" x14ac:dyDescent="0.25">
      <c r="A4711" s="7">
        <v>40739</v>
      </c>
      <c r="B4711" s="8">
        <v>700</v>
      </c>
      <c r="C4711" s="11">
        <v>45.26</v>
      </c>
      <c r="D4711" s="12">
        <v>30.35</v>
      </c>
      <c r="E4711" s="9" t="str">
        <f t="shared" si="344"/>
        <v/>
      </c>
      <c r="F4711" s="9" t="str">
        <f t="shared" si="345"/>
        <v/>
      </c>
      <c r="G4711" s="9" t="str">
        <f t="shared" si="346"/>
        <v/>
      </c>
      <c r="H4711" s="13">
        <v>-5</v>
      </c>
      <c r="I4711" s="13" t="str">
        <f t="shared" si="347"/>
        <v/>
      </c>
      <c r="J4711" s="13" t="str">
        <f t="shared" si="348"/>
        <v/>
      </c>
      <c r="K4711" s="13">
        <v>-5</v>
      </c>
      <c r="P4711" s="5"/>
    </row>
    <row r="4712" spans="1:16" hidden="1" x14ac:dyDescent="0.25">
      <c r="A4712" s="7">
        <v>40739</v>
      </c>
      <c r="B4712" s="8">
        <v>800</v>
      </c>
      <c r="C4712" s="11">
        <v>50.8</v>
      </c>
      <c r="D4712" s="12">
        <v>50.8</v>
      </c>
      <c r="E4712" s="9" t="str">
        <f t="shared" si="344"/>
        <v/>
      </c>
      <c r="F4712" s="9" t="str">
        <f t="shared" si="345"/>
        <v/>
      </c>
      <c r="G4712" s="9" t="str">
        <f t="shared" si="346"/>
        <v/>
      </c>
      <c r="H4712" s="13">
        <v>-5</v>
      </c>
      <c r="I4712" s="13" t="str">
        <f t="shared" si="347"/>
        <v/>
      </c>
      <c r="J4712" s="13" t="str">
        <f t="shared" si="348"/>
        <v/>
      </c>
      <c r="K4712" s="13">
        <v>-5</v>
      </c>
      <c r="P4712" s="6"/>
    </row>
    <row r="4713" spans="1:16" hidden="1" x14ac:dyDescent="0.25">
      <c r="A4713" s="7">
        <v>40739</v>
      </c>
      <c r="B4713" s="8">
        <v>900</v>
      </c>
      <c r="C4713" s="11">
        <v>52.43</v>
      </c>
      <c r="D4713" s="12">
        <v>52.43</v>
      </c>
      <c r="E4713" s="9" t="str">
        <f t="shared" si="344"/>
        <v/>
      </c>
      <c r="F4713" s="9" t="str">
        <f t="shared" si="345"/>
        <v/>
      </c>
      <c r="G4713" s="9" t="str">
        <f t="shared" si="346"/>
        <v/>
      </c>
      <c r="H4713" s="13">
        <v>-5</v>
      </c>
      <c r="I4713" s="13" t="str">
        <f t="shared" si="347"/>
        <v/>
      </c>
      <c r="J4713" s="13" t="str">
        <f t="shared" si="348"/>
        <v/>
      </c>
      <c r="K4713" s="13">
        <v>-5</v>
      </c>
      <c r="P4713" s="5"/>
    </row>
    <row r="4714" spans="1:16" hidden="1" x14ac:dyDescent="0.25">
      <c r="A4714" s="7">
        <v>40739</v>
      </c>
      <c r="B4714" s="8">
        <v>1000</v>
      </c>
      <c r="C4714" s="11">
        <v>52.44</v>
      </c>
      <c r="D4714" s="12">
        <v>52.44</v>
      </c>
      <c r="E4714" s="9" t="str">
        <f t="shared" si="344"/>
        <v/>
      </c>
      <c r="F4714" s="9" t="str">
        <f t="shared" si="345"/>
        <v/>
      </c>
      <c r="G4714" s="9" t="str">
        <f t="shared" si="346"/>
        <v/>
      </c>
      <c r="H4714" s="13">
        <v>-5</v>
      </c>
      <c r="I4714" s="13" t="str">
        <f t="shared" si="347"/>
        <v/>
      </c>
      <c r="J4714" s="13" t="str">
        <f t="shared" si="348"/>
        <v/>
      </c>
      <c r="K4714" s="13">
        <v>-5</v>
      </c>
      <c r="P4714" s="6"/>
    </row>
    <row r="4715" spans="1:16" hidden="1" x14ac:dyDescent="0.25">
      <c r="A4715" s="7">
        <v>40739</v>
      </c>
      <c r="B4715" s="8">
        <v>1100</v>
      </c>
      <c r="C4715" s="11">
        <v>54.99</v>
      </c>
      <c r="D4715" s="12">
        <v>54.99</v>
      </c>
      <c r="E4715" s="9" t="str">
        <f t="shared" si="344"/>
        <v/>
      </c>
      <c r="F4715" s="9" t="str">
        <f t="shared" si="345"/>
        <v/>
      </c>
      <c r="G4715" s="9" t="str">
        <f t="shared" si="346"/>
        <v/>
      </c>
      <c r="H4715" s="13">
        <v>-5</v>
      </c>
      <c r="I4715" s="13" t="str">
        <f t="shared" si="347"/>
        <v/>
      </c>
      <c r="J4715" s="13" t="str">
        <f t="shared" si="348"/>
        <v/>
      </c>
      <c r="K4715" s="13">
        <v>-5</v>
      </c>
      <c r="P4715" s="5"/>
    </row>
    <row r="4716" spans="1:16" hidden="1" x14ac:dyDescent="0.25">
      <c r="A4716" s="7">
        <v>40739</v>
      </c>
      <c r="B4716" s="8">
        <v>1200</v>
      </c>
      <c r="C4716" s="11">
        <v>54.93</v>
      </c>
      <c r="D4716" s="12">
        <v>54.93</v>
      </c>
      <c r="E4716" s="9" t="str">
        <f t="shared" si="344"/>
        <v/>
      </c>
      <c r="F4716" s="9" t="str">
        <f t="shared" si="345"/>
        <v/>
      </c>
      <c r="G4716" s="9" t="str">
        <f t="shared" si="346"/>
        <v/>
      </c>
      <c r="H4716" s="13">
        <v>-5</v>
      </c>
      <c r="I4716" s="13" t="str">
        <f t="shared" si="347"/>
        <v/>
      </c>
      <c r="J4716" s="13" t="str">
        <f t="shared" si="348"/>
        <v/>
      </c>
      <c r="K4716" s="13">
        <v>-5</v>
      </c>
      <c r="P4716" s="6"/>
    </row>
    <row r="4717" spans="1:16" hidden="1" x14ac:dyDescent="0.25">
      <c r="A4717" s="7">
        <v>40739</v>
      </c>
      <c r="B4717" s="8">
        <v>1300</v>
      </c>
      <c r="C4717" s="11">
        <v>54.94</v>
      </c>
      <c r="D4717" s="12">
        <v>54.94</v>
      </c>
      <c r="E4717" s="9" t="str">
        <f t="shared" si="344"/>
        <v/>
      </c>
      <c r="F4717" s="9" t="str">
        <f t="shared" si="345"/>
        <v/>
      </c>
      <c r="G4717" s="9" t="str">
        <f t="shared" si="346"/>
        <v/>
      </c>
      <c r="H4717" s="13">
        <v>-5</v>
      </c>
      <c r="I4717" s="13" t="str">
        <f t="shared" si="347"/>
        <v/>
      </c>
      <c r="J4717" s="13" t="str">
        <f t="shared" si="348"/>
        <v/>
      </c>
      <c r="K4717" s="13">
        <v>-5</v>
      </c>
      <c r="P4717" s="5"/>
    </row>
    <row r="4718" spans="1:16" hidden="1" x14ac:dyDescent="0.25">
      <c r="A4718" s="7">
        <v>40739</v>
      </c>
      <c r="B4718" s="8">
        <v>1400</v>
      </c>
      <c r="C4718" s="11">
        <v>55.2</v>
      </c>
      <c r="D4718" s="12">
        <v>55.201000000000001</v>
      </c>
      <c r="E4718" s="9" t="str">
        <f t="shared" si="344"/>
        <v/>
      </c>
      <c r="F4718" s="9" t="str">
        <f t="shared" si="345"/>
        <v/>
      </c>
      <c r="G4718" s="9" t="str">
        <f t="shared" si="346"/>
        <v/>
      </c>
      <c r="H4718" s="13">
        <v>-5</v>
      </c>
      <c r="I4718" s="13" t="str">
        <f t="shared" si="347"/>
        <v/>
      </c>
      <c r="J4718" s="13" t="str">
        <f t="shared" si="348"/>
        <v/>
      </c>
      <c r="K4718" s="13">
        <v>-5</v>
      </c>
      <c r="P4718" s="6"/>
    </row>
    <row r="4719" spans="1:16" hidden="1" x14ac:dyDescent="0.25">
      <c r="A4719" s="7">
        <v>40739</v>
      </c>
      <c r="B4719" s="8">
        <v>1500</v>
      </c>
      <c r="C4719" s="11">
        <v>53.61</v>
      </c>
      <c r="D4719" s="12">
        <v>53.613</v>
      </c>
      <c r="E4719" s="9" t="str">
        <f t="shared" si="344"/>
        <v/>
      </c>
      <c r="F4719" s="9" t="str">
        <f t="shared" si="345"/>
        <v/>
      </c>
      <c r="G4719" s="9" t="str">
        <f t="shared" si="346"/>
        <v/>
      </c>
      <c r="H4719" s="13">
        <v>-5</v>
      </c>
      <c r="I4719" s="13" t="str">
        <f t="shared" si="347"/>
        <v/>
      </c>
      <c r="J4719" s="13" t="str">
        <f t="shared" si="348"/>
        <v/>
      </c>
      <c r="K4719" s="13">
        <v>-5</v>
      </c>
      <c r="P4719" s="5"/>
    </row>
    <row r="4720" spans="1:16" hidden="1" x14ac:dyDescent="0.25">
      <c r="A4720" s="7">
        <v>40739</v>
      </c>
      <c r="B4720" s="8">
        <v>1600</v>
      </c>
      <c r="C4720" s="11">
        <v>51.61</v>
      </c>
      <c r="D4720" s="12">
        <v>51.606000000000002</v>
      </c>
      <c r="E4720" s="9" t="str">
        <f t="shared" si="344"/>
        <v/>
      </c>
      <c r="F4720" s="9" t="str">
        <f t="shared" si="345"/>
        <v/>
      </c>
      <c r="G4720" s="9" t="str">
        <f t="shared" si="346"/>
        <v/>
      </c>
      <c r="H4720" s="13">
        <v>-5</v>
      </c>
      <c r="I4720" s="13" t="str">
        <f t="shared" si="347"/>
        <v/>
      </c>
      <c r="J4720" s="13" t="str">
        <f t="shared" si="348"/>
        <v/>
      </c>
      <c r="K4720" s="13">
        <v>-5</v>
      </c>
      <c r="P4720" s="6"/>
    </row>
    <row r="4721" spans="1:16" hidden="1" x14ac:dyDescent="0.25">
      <c r="A4721" s="7">
        <v>40739</v>
      </c>
      <c r="B4721" s="8">
        <v>1700</v>
      </c>
      <c r="C4721" s="11">
        <v>53.29</v>
      </c>
      <c r="D4721" s="12">
        <v>53.29</v>
      </c>
      <c r="E4721" s="9" t="str">
        <f t="shared" ref="E4721:E4784" si="349">IF(A4721=A4722,"",AVERAGE(C4698:C4721))</f>
        <v/>
      </c>
      <c r="F4721" s="9" t="str">
        <f t="shared" ref="F4721:F4784" si="350">IF(A4721=A4722,"",AVERAGE(D4698:D4721))</f>
        <v/>
      </c>
      <c r="G4721" s="9" t="str">
        <f t="shared" ref="G4721:G4784" si="351">IF(A4721=A4722,"",E4721-F4721)</f>
        <v/>
      </c>
      <c r="H4721" s="13">
        <v>-5</v>
      </c>
      <c r="I4721" s="13" t="str">
        <f t="shared" si="347"/>
        <v/>
      </c>
      <c r="J4721" s="13" t="str">
        <f t="shared" si="348"/>
        <v/>
      </c>
      <c r="K4721" s="13">
        <v>-5</v>
      </c>
      <c r="P4721" s="5"/>
    </row>
    <row r="4722" spans="1:16" hidden="1" x14ac:dyDescent="0.25">
      <c r="A4722" s="7">
        <v>40739</v>
      </c>
      <c r="B4722" s="8">
        <v>1800</v>
      </c>
      <c r="C4722" s="11">
        <v>56.63</v>
      </c>
      <c r="D4722" s="12">
        <v>56.634</v>
      </c>
      <c r="E4722" s="9" t="str">
        <f t="shared" si="349"/>
        <v/>
      </c>
      <c r="F4722" s="9" t="str">
        <f t="shared" si="350"/>
        <v/>
      </c>
      <c r="G4722" s="9" t="str">
        <f t="shared" si="351"/>
        <v/>
      </c>
      <c r="H4722" s="13">
        <v>-5</v>
      </c>
      <c r="I4722" s="13" t="str">
        <f t="shared" si="347"/>
        <v/>
      </c>
      <c r="J4722" s="13" t="str">
        <f t="shared" si="348"/>
        <v/>
      </c>
      <c r="K4722" s="13">
        <v>-5</v>
      </c>
      <c r="P4722" s="6"/>
    </row>
    <row r="4723" spans="1:16" hidden="1" x14ac:dyDescent="0.25">
      <c r="A4723" s="7">
        <v>40739</v>
      </c>
      <c r="B4723" s="8">
        <v>1900</v>
      </c>
      <c r="C4723" s="11">
        <v>54.01</v>
      </c>
      <c r="D4723" s="12">
        <v>54.012999999999998</v>
      </c>
      <c r="E4723" s="9" t="str">
        <f t="shared" si="349"/>
        <v/>
      </c>
      <c r="F4723" s="9" t="str">
        <f t="shared" si="350"/>
        <v/>
      </c>
      <c r="G4723" s="9" t="str">
        <f t="shared" si="351"/>
        <v/>
      </c>
      <c r="H4723" s="13">
        <v>-5</v>
      </c>
      <c r="I4723" s="13" t="str">
        <f t="shared" si="347"/>
        <v/>
      </c>
      <c r="J4723" s="13" t="str">
        <f t="shared" si="348"/>
        <v/>
      </c>
      <c r="K4723" s="13">
        <v>-5</v>
      </c>
      <c r="P4723" s="5"/>
    </row>
    <row r="4724" spans="1:16" hidden="1" x14ac:dyDescent="0.25">
      <c r="A4724" s="7">
        <v>40739</v>
      </c>
      <c r="B4724" s="8">
        <v>2000</v>
      </c>
      <c r="C4724" s="11">
        <v>53.96</v>
      </c>
      <c r="D4724" s="12">
        <v>53.956000000000003</v>
      </c>
      <c r="E4724" s="9" t="str">
        <f t="shared" si="349"/>
        <v/>
      </c>
      <c r="F4724" s="9" t="str">
        <f t="shared" si="350"/>
        <v/>
      </c>
      <c r="G4724" s="9" t="str">
        <f t="shared" si="351"/>
        <v/>
      </c>
      <c r="H4724" s="13">
        <v>-5</v>
      </c>
      <c r="I4724" s="13" t="str">
        <f t="shared" si="347"/>
        <v/>
      </c>
      <c r="J4724" s="13" t="str">
        <f t="shared" si="348"/>
        <v/>
      </c>
      <c r="K4724" s="13">
        <v>-5</v>
      </c>
      <c r="P4724" s="6"/>
    </row>
    <row r="4725" spans="1:16" hidden="1" x14ac:dyDescent="0.25">
      <c r="A4725" s="7">
        <v>40739</v>
      </c>
      <c r="B4725" s="8">
        <v>2100</v>
      </c>
      <c r="C4725" s="11">
        <v>55.13</v>
      </c>
      <c r="D4725" s="12">
        <v>55.131999999999998</v>
      </c>
      <c r="E4725" s="9" t="str">
        <f t="shared" si="349"/>
        <v/>
      </c>
      <c r="F4725" s="9" t="str">
        <f t="shared" si="350"/>
        <v/>
      </c>
      <c r="G4725" s="9" t="str">
        <f t="shared" si="351"/>
        <v/>
      </c>
      <c r="H4725" s="13">
        <v>-5</v>
      </c>
      <c r="I4725" s="13" t="str">
        <f t="shared" si="347"/>
        <v/>
      </c>
      <c r="J4725" s="13" t="str">
        <f t="shared" si="348"/>
        <v/>
      </c>
      <c r="K4725" s="13">
        <v>-5</v>
      </c>
      <c r="P4725" s="5"/>
    </row>
    <row r="4726" spans="1:16" hidden="1" x14ac:dyDescent="0.25">
      <c r="A4726" s="7">
        <v>40739</v>
      </c>
      <c r="B4726" s="8">
        <v>2200</v>
      </c>
      <c r="C4726" s="11">
        <v>59.16</v>
      </c>
      <c r="D4726" s="12">
        <v>59.161000000000001</v>
      </c>
      <c r="E4726" s="9" t="str">
        <f t="shared" si="349"/>
        <v/>
      </c>
      <c r="F4726" s="9" t="str">
        <f t="shared" si="350"/>
        <v/>
      </c>
      <c r="G4726" s="9" t="str">
        <f t="shared" si="351"/>
        <v/>
      </c>
      <c r="H4726" s="13">
        <v>-5</v>
      </c>
      <c r="I4726" s="13" t="str">
        <f t="shared" si="347"/>
        <v/>
      </c>
      <c r="J4726" s="13" t="str">
        <f t="shared" si="348"/>
        <v/>
      </c>
      <c r="K4726" s="13">
        <v>-5</v>
      </c>
      <c r="P4726" s="6"/>
    </row>
    <row r="4727" spans="1:16" hidden="1" x14ac:dyDescent="0.25">
      <c r="A4727" s="7">
        <v>40739</v>
      </c>
      <c r="B4727" s="8">
        <v>2300</v>
      </c>
      <c r="C4727" s="11">
        <v>54.35</v>
      </c>
      <c r="D4727" s="12">
        <v>54.345999999999997</v>
      </c>
      <c r="E4727" s="9">
        <f t="shared" si="349"/>
        <v>48.137916666666676</v>
      </c>
      <c r="F4727" s="9">
        <f t="shared" si="350"/>
        <v>42.322416666666662</v>
      </c>
      <c r="G4727" s="9">
        <f t="shared" si="351"/>
        <v>5.8155000000000143</v>
      </c>
      <c r="H4727" s="13">
        <v>-5</v>
      </c>
      <c r="I4727" s="13">
        <f t="shared" si="347"/>
        <v>10.815500000000014</v>
      </c>
      <c r="J4727" s="13">
        <f t="shared" si="348"/>
        <v>2595.7200000000034</v>
      </c>
      <c r="K4727" s="13">
        <v>-5</v>
      </c>
      <c r="P4727" s="5"/>
    </row>
    <row r="4728" spans="1:16" hidden="1" x14ac:dyDescent="0.25">
      <c r="A4728" s="7">
        <v>40740</v>
      </c>
      <c r="B4728" s="8">
        <v>0</v>
      </c>
      <c r="C4728" s="11">
        <v>44.46</v>
      </c>
      <c r="D4728" s="12">
        <v>18.724</v>
      </c>
      <c r="E4728" s="9" t="str">
        <f t="shared" si="349"/>
        <v/>
      </c>
      <c r="F4728" s="9" t="str">
        <f t="shared" si="350"/>
        <v/>
      </c>
      <c r="G4728" s="9" t="str">
        <f t="shared" si="351"/>
        <v/>
      </c>
      <c r="H4728" s="13">
        <v>-5</v>
      </c>
      <c r="I4728" s="13" t="str">
        <f t="shared" si="347"/>
        <v/>
      </c>
      <c r="J4728" s="13" t="str">
        <f t="shared" si="348"/>
        <v/>
      </c>
      <c r="K4728" s="13">
        <v>-5</v>
      </c>
      <c r="P4728" s="6"/>
    </row>
    <row r="4729" spans="1:16" hidden="1" x14ac:dyDescent="0.25">
      <c r="A4729" s="7">
        <v>40740</v>
      </c>
      <c r="B4729" s="8">
        <v>100</v>
      </c>
      <c r="C4729" s="11">
        <v>42.15</v>
      </c>
      <c r="D4729" s="12">
        <v>16.617999999999999</v>
      </c>
      <c r="E4729" s="9" t="str">
        <f t="shared" si="349"/>
        <v/>
      </c>
      <c r="F4729" s="9" t="str">
        <f t="shared" si="350"/>
        <v/>
      </c>
      <c r="G4729" s="9" t="str">
        <f t="shared" si="351"/>
        <v/>
      </c>
      <c r="H4729" s="13">
        <v>-5</v>
      </c>
      <c r="I4729" s="13" t="str">
        <f t="shared" ref="I4729:I4792" si="352">IF(A4729=A4730,"",MAX(G4729-H4729,0))</f>
        <v/>
      </c>
      <c r="J4729" s="13" t="str">
        <f t="shared" ref="J4729:J4792" si="353">IF(A4729=A4730,"",I4729*10*24)</f>
        <v/>
      </c>
      <c r="K4729" s="13">
        <v>-5</v>
      </c>
      <c r="P4729" s="5"/>
    </row>
    <row r="4730" spans="1:16" hidden="1" x14ac:dyDescent="0.25">
      <c r="A4730" s="7">
        <v>40740</v>
      </c>
      <c r="B4730" s="8">
        <v>200</v>
      </c>
      <c r="C4730" s="11">
        <v>42.1</v>
      </c>
      <c r="D4730" s="12">
        <v>13.939</v>
      </c>
      <c r="E4730" s="9" t="str">
        <f t="shared" si="349"/>
        <v/>
      </c>
      <c r="F4730" s="9" t="str">
        <f t="shared" si="350"/>
        <v/>
      </c>
      <c r="G4730" s="9" t="str">
        <f t="shared" si="351"/>
        <v/>
      </c>
      <c r="H4730" s="13">
        <v>-5</v>
      </c>
      <c r="I4730" s="13" t="str">
        <f t="shared" si="352"/>
        <v/>
      </c>
      <c r="J4730" s="13" t="str">
        <f t="shared" si="353"/>
        <v/>
      </c>
      <c r="K4730" s="13">
        <v>-5</v>
      </c>
      <c r="P4730" s="6"/>
    </row>
    <row r="4731" spans="1:16" hidden="1" x14ac:dyDescent="0.25">
      <c r="A4731" s="7">
        <v>40740</v>
      </c>
      <c r="B4731" s="8">
        <v>300</v>
      </c>
      <c r="C4731" s="11">
        <v>40.92</v>
      </c>
      <c r="D4731" s="12">
        <v>11.365</v>
      </c>
      <c r="E4731" s="9" t="str">
        <f t="shared" si="349"/>
        <v/>
      </c>
      <c r="F4731" s="9" t="str">
        <f t="shared" si="350"/>
        <v/>
      </c>
      <c r="G4731" s="9" t="str">
        <f t="shared" si="351"/>
        <v/>
      </c>
      <c r="H4731" s="13">
        <v>-5</v>
      </c>
      <c r="I4731" s="13" t="str">
        <f t="shared" si="352"/>
        <v/>
      </c>
      <c r="J4731" s="13" t="str">
        <f t="shared" si="353"/>
        <v/>
      </c>
      <c r="K4731" s="13">
        <v>-5</v>
      </c>
      <c r="P4731" s="5"/>
    </row>
    <row r="4732" spans="1:16" hidden="1" x14ac:dyDescent="0.25">
      <c r="A4732" s="7">
        <v>40740</v>
      </c>
      <c r="B4732" s="8">
        <v>400</v>
      </c>
      <c r="C4732" s="11">
        <v>40.229999999999997</v>
      </c>
      <c r="D4732" s="12">
        <v>10.67</v>
      </c>
      <c r="E4732" s="9" t="str">
        <f t="shared" si="349"/>
        <v/>
      </c>
      <c r="F4732" s="9" t="str">
        <f t="shared" si="350"/>
        <v/>
      </c>
      <c r="G4732" s="9" t="str">
        <f t="shared" si="351"/>
        <v/>
      </c>
      <c r="H4732" s="13">
        <v>-5</v>
      </c>
      <c r="I4732" s="13" t="str">
        <f t="shared" si="352"/>
        <v/>
      </c>
      <c r="J4732" s="13" t="str">
        <f t="shared" si="353"/>
        <v/>
      </c>
      <c r="K4732" s="13">
        <v>-5</v>
      </c>
      <c r="P4732" s="6"/>
    </row>
    <row r="4733" spans="1:16" hidden="1" x14ac:dyDescent="0.25">
      <c r="A4733" s="7">
        <v>40740</v>
      </c>
      <c r="B4733" s="8">
        <v>500</v>
      </c>
      <c r="C4733" s="11">
        <v>39.29</v>
      </c>
      <c r="D4733" s="12">
        <v>10.752000000000001</v>
      </c>
      <c r="E4733" s="9" t="str">
        <f t="shared" si="349"/>
        <v/>
      </c>
      <c r="F4733" s="9" t="str">
        <f t="shared" si="350"/>
        <v/>
      </c>
      <c r="G4733" s="9" t="str">
        <f t="shared" si="351"/>
        <v/>
      </c>
      <c r="H4733" s="13">
        <v>-5</v>
      </c>
      <c r="I4733" s="13" t="str">
        <f t="shared" si="352"/>
        <v/>
      </c>
      <c r="J4733" s="13" t="str">
        <f t="shared" si="353"/>
        <v/>
      </c>
      <c r="K4733" s="13">
        <v>-5</v>
      </c>
      <c r="P4733" s="5"/>
    </row>
    <row r="4734" spans="1:16" hidden="1" x14ac:dyDescent="0.25">
      <c r="A4734" s="7">
        <v>40740</v>
      </c>
      <c r="B4734" s="8">
        <v>600</v>
      </c>
      <c r="C4734" s="11">
        <v>39.03</v>
      </c>
      <c r="D4734" s="12">
        <v>10.568</v>
      </c>
      <c r="E4734" s="9" t="str">
        <f t="shared" si="349"/>
        <v/>
      </c>
      <c r="F4734" s="9" t="str">
        <f t="shared" si="350"/>
        <v/>
      </c>
      <c r="G4734" s="9" t="str">
        <f t="shared" si="351"/>
        <v/>
      </c>
      <c r="H4734" s="13">
        <v>-5</v>
      </c>
      <c r="I4734" s="13" t="str">
        <f t="shared" si="352"/>
        <v/>
      </c>
      <c r="J4734" s="13" t="str">
        <f t="shared" si="353"/>
        <v/>
      </c>
      <c r="K4734" s="13">
        <v>-5</v>
      </c>
      <c r="P4734" s="6"/>
    </row>
    <row r="4735" spans="1:16" hidden="1" x14ac:dyDescent="0.25">
      <c r="A4735" s="7">
        <v>40740</v>
      </c>
      <c r="B4735" s="8">
        <v>700</v>
      </c>
      <c r="C4735" s="11">
        <v>43.55</v>
      </c>
      <c r="D4735" s="12">
        <v>13.07</v>
      </c>
      <c r="E4735" s="9" t="str">
        <f t="shared" si="349"/>
        <v/>
      </c>
      <c r="F4735" s="9" t="str">
        <f t="shared" si="350"/>
        <v/>
      </c>
      <c r="G4735" s="9" t="str">
        <f t="shared" si="351"/>
        <v/>
      </c>
      <c r="H4735" s="13">
        <v>-5</v>
      </c>
      <c r="I4735" s="13" t="str">
        <f t="shared" si="352"/>
        <v/>
      </c>
      <c r="J4735" s="13" t="str">
        <f t="shared" si="353"/>
        <v/>
      </c>
      <c r="K4735" s="13">
        <v>-5</v>
      </c>
      <c r="P4735" s="5"/>
    </row>
    <row r="4736" spans="1:16" hidden="1" x14ac:dyDescent="0.25">
      <c r="A4736" s="7">
        <v>40740</v>
      </c>
      <c r="B4736" s="8">
        <v>800</v>
      </c>
      <c r="C4736" s="11">
        <v>45.07</v>
      </c>
      <c r="D4736" s="12">
        <v>18.114000000000001</v>
      </c>
      <c r="E4736" s="9" t="str">
        <f t="shared" si="349"/>
        <v/>
      </c>
      <c r="F4736" s="9" t="str">
        <f t="shared" si="350"/>
        <v/>
      </c>
      <c r="G4736" s="9" t="str">
        <f t="shared" si="351"/>
        <v/>
      </c>
      <c r="H4736" s="13">
        <v>-5</v>
      </c>
      <c r="I4736" s="13" t="str">
        <f t="shared" si="352"/>
        <v/>
      </c>
      <c r="J4736" s="13" t="str">
        <f t="shared" si="353"/>
        <v/>
      </c>
      <c r="K4736" s="13">
        <v>-5</v>
      </c>
      <c r="P4736" s="6"/>
    </row>
    <row r="4737" spans="1:16" hidden="1" x14ac:dyDescent="0.25">
      <c r="A4737" s="7">
        <v>40740</v>
      </c>
      <c r="B4737" s="8">
        <v>900</v>
      </c>
      <c r="C4737" s="11">
        <v>46.34</v>
      </c>
      <c r="D4737" s="12">
        <v>46.34</v>
      </c>
      <c r="E4737" s="9" t="str">
        <f t="shared" si="349"/>
        <v/>
      </c>
      <c r="F4737" s="9" t="str">
        <f t="shared" si="350"/>
        <v/>
      </c>
      <c r="G4737" s="9" t="str">
        <f t="shared" si="351"/>
        <v/>
      </c>
      <c r="H4737" s="13">
        <v>-5</v>
      </c>
      <c r="I4737" s="13" t="str">
        <f t="shared" si="352"/>
        <v/>
      </c>
      <c r="J4737" s="13" t="str">
        <f t="shared" si="353"/>
        <v/>
      </c>
      <c r="K4737" s="13">
        <v>-5</v>
      </c>
      <c r="P4737" s="5"/>
    </row>
    <row r="4738" spans="1:16" hidden="1" x14ac:dyDescent="0.25">
      <c r="A4738" s="7">
        <v>40740</v>
      </c>
      <c r="B4738" s="8">
        <v>1000</v>
      </c>
      <c r="C4738" s="11">
        <v>46.5</v>
      </c>
      <c r="D4738" s="12">
        <v>22.210999999999999</v>
      </c>
      <c r="E4738" s="9" t="str">
        <f t="shared" si="349"/>
        <v/>
      </c>
      <c r="F4738" s="9" t="str">
        <f t="shared" si="350"/>
        <v/>
      </c>
      <c r="G4738" s="9" t="str">
        <f t="shared" si="351"/>
        <v/>
      </c>
      <c r="H4738" s="13">
        <v>-5</v>
      </c>
      <c r="I4738" s="13" t="str">
        <f t="shared" si="352"/>
        <v/>
      </c>
      <c r="J4738" s="13" t="str">
        <f t="shared" si="353"/>
        <v/>
      </c>
      <c r="K4738" s="13">
        <v>-5</v>
      </c>
      <c r="P4738" s="6"/>
    </row>
    <row r="4739" spans="1:16" hidden="1" x14ac:dyDescent="0.25">
      <c r="A4739" s="7">
        <v>40740</v>
      </c>
      <c r="B4739" s="8">
        <v>1100</v>
      </c>
      <c r="C4739" s="11">
        <v>45.32</v>
      </c>
      <c r="D4739" s="12">
        <v>40.191000000000003</v>
      </c>
      <c r="E4739" s="9" t="str">
        <f t="shared" si="349"/>
        <v/>
      </c>
      <c r="F4739" s="9" t="str">
        <f t="shared" si="350"/>
        <v/>
      </c>
      <c r="G4739" s="9" t="str">
        <f t="shared" si="351"/>
        <v/>
      </c>
      <c r="H4739" s="13">
        <v>-5</v>
      </c>
      <c r="I4739" s="13" t="str">
        <f t="shared" si="352"/>
        <v/>
      </c>
      <c r="J4739" s="13" t="str">
        <f t="shared" si="353"/>
        <v/>
      </c>
      <c r="K4739" s="13">
        <v>-5</v>
      </c>
      <c r="P4739" s="5"/>
    </row>
    <row r="4740" spans="1:16" hidden="1" x14ac:dyDescent="0.25">
      <c r="A4740" s="7">
        <v>40740</v>
      </c>
      <c r="B4740" s="8">
        <v>1200</v>
      </c>
      <c r="C4740" s="11">
        <v>43.35</v>
      </c>
      <c r="D4740" s="12">
        <v>43.353000000000002</v>
      </c>
      <c r="E4740" s="9" t="str">
        <f t="shared" si="349"/>
        <v/>
      </c>
      <c r="F4740" s="9" t="str">
        <f t="shared" si="350"/>
        <v/>
      </c>
      <c r="G4740" s="9" t="str">
        <f t="shared" si="351"/>
        <v/>
      </c>
      <c r="H4740" s="13">
        <v>-5</v>
      </c>
      <c r="I4740" s="13" t="str">
        <f t="shared" si="352"/>
        <v/>
      </c>
      <c r="J4740" s="13" t="str">
        <f t="shared" si="353"/>
        <v/>
      </c>
      <c r="K4740" s="13">
        <v>-5</v>
      </c>
      <c r="P4740" s="6"/>
    </row>
    <row r="4741" spans="1:16" hidden="1" x14ac:dyDescent="0.25">
      <c r="A4741" s="7">
        <v>40740</v>
      </c>
      <c r="B4741" s="8">
        <v>1300</v>
      </c>
      <c r="C4741" s="11">
        <v>42.1</v>
      </c>
      <c r="D4741" s="12">
        <v>42.101999999999997</v>
      </c>
      <c r="E4741" s="9" t="str">
        <f t="shared" si="349"/>
        <v/>
      </c>
      <c r="F4741" s="9" t="str">
        <f t="shared" si="350"/>
        <v/>
      </c>
      <c r="G4741" s="9" t="str">
        <f t="shared" si="351"/>
        <v/>
      </c>
      <c r="H4741" s="13">
        <v>-5</v>
      </c>
      <c r="I4741" s="13" t="str">
        <f t="shared" si="352"/>
        <v/>
      </c>
      <c r="J4741" s="13" t="str">
        <f t="shared" si="353"/>
        <v/>
      </c>
      <c r="K4741" s="13">
        <v>-5</v>
      </c>
      <c r="P4741" s="5"/>
    </row>
    <row r="4742" spans="1:16" hidden="1" x14ac:dyDescent="0.25">
      <c r="A4742" s="7">
        <v>40740</v>
      </c>
      <c r="B4742" s="8">
        <v>1400</v>
      </c>
      <c r="C4742" s="11">
        <v>41.9</v>
      </c>
      <c r="D4742" s="12">
        <v>41.902999999999999</v>
      </c>
      <c r="E4742" s="9" t="str">
        <f t="shared" si="349"/>
        <v/>
      </c>
      <c r="F4742" s="9" t="str">
        <f t="shared" si="350"/>
        <v/>
      </c>
      <c r="G4742" s="9" t="str">
        <f t="shared" si="351"/>
        <v/>
      </c>
      <c r="H4742" s="13">
        <v>-5</v>
      </c>
      <c r="I4742" s="13" t="str">
        <f t="shared" si="352"/>
        <v/>
      </c>
      <c r="J4742" s="13" t="str">
        <f t="shared" si="353"/>
        <v/>
      </c>
      <c r="K4742" s="13">
        <v>-5</v>
      </c>
      <c r="P4742" s="6"/>
    </row>
    <row r="4743" spans="1:16" hidden="1" x14ac:dyDescent="0.25">
      <c r="A4743" s="7">
        <v>40740</v>
      </c>
      <c r="B4743" s="8">
        <v>1500</v>
      </c>
      <c r="C4743" s="11">
        <v>41.11</v>
      </c>
      <c r="D4743" s="12">
        <v>41.11</v>
      </c>
      <c r="E4743" s="9" t="str">
        <f t="shared" si="349"/>
        <v/>
      </c>
      <c r="F4743" s="9" t="str">
        <f t="shared" si="350"/>
        <v/>
      </c>
      <c r="G4743" s="9" t="str">
        <f t="shared" si="351"/>
        <v/>
      </c>
      <c r="H4743" s="13">
        <v>-5</v>
      </c>
      <c r="I4743" s="13" t="str">
        <f t="shared" si="352"/>
        <v/>
      </c>
      <c r="J4743" s="13" t="str">
        <f t="shared" si="353"/>
        <v/>
      </c>
      <c r="K4743" s="13">
        <v>-5</v>
      </c>
      <c r="P4743" s="5"/>
    </row>
    <row r="4744" spans="1:16" hidden="1" x14ac:dyDescent="0.25">
      <c r="A4744" s="7">
        <v>40740</v>
      </c>
      <c r="B4744" s="8">
        <v>1600</v>
      </c>
      <c r="C4744" s="11">
        <v>41.94</v>
      </c>
      <c r="D4744" s="12">
        <v>16.245000000000001</v>
      </c>
      <c r="E4744" s="9" t="str">
        <f t="shared" si="349"/>
        <v/>
      </c>
      <c r="F4744" s="9" t="str">
        <f t="shared" si="350"/>
        <v/>
      </c>
      <c r="G4744" s="9" t="str">
        <f t="shared" si="351"/>
        <v/>
      </c>
      <c r="H4744" s="13">
        <v>-5</v>
      </c>
      <c r="I4744" s="13" t="str">
        <f t="shared" si="352"/>
        <v/>
      </c>
      <c r="J4744" s="13" t="str">
        <f t="shared" si="353"/>
        <v/>
      </c>
      <c r="K4744" s="13">
        <v>-5</v>
      </c>
      <c r="P4744" s="6"/>
    </row>
    <row r="4745" spans="1:16" hidden="1" x14ac:dyDescent="0.25">
      <c r="A4745" s="7">
        <v>40740</v>
      </c>
      <c r="B4745" s="8">
        <v>1700</v>
      </c>
      <c r="C4745" s="11">
        <v>43.32</v>
      </c>
      <c r="D4745" s="12">
        <v>17.541</v>
      </c>
      <c r="E4745" s="9" t="str">
        <f t="shared" si="349"/>
        <v/>
      </c>
      <c r="F4745" s="9" t="str">
        <f t="shared" si="350"/>
        <v/>
      </c>
      <c r="G4745" s="9" t="str">
        <f t="shared" si="351"/>
        <v/>
      </c>
      <c r="H4745" s="13">
        <v>-5</v>
      </c>
      <c r="I4745" s="13" t="str">
        <f t="shared" si="352"/>
        <v/>
      </c>
      <c r="J4745" s="13" t="str">
        <f t="shared" si="353"/>
        <v/>
      </c>
      <c r="K4745" s="13">
        <v>-5</v>
      </c>
      <c r="P4745" s="5"/>
    </row>
    <row r="4746" spans="1:16" hidden="1" x14ac:dyDescent="0.25">
      <c r="A4746" s="7">
        <v>40740</v>
      </c>
      <c r="B4746" s="8">
        <v>1800</v>
      </c>
      <c r="C4746" s="11">
        <v>45.17</v>
      </c>
      <c r="D4746" s="12">
        <v>18.890999999999998</v>
      </c>
      <c r="E4746" s="9" t="str">
        <f t="shared" si="349"/>
        <v/>
      </c>
      <c r="F4746" s="9" t="str">
        <f t="shared" si="350"/>
        <v/>
      </c>
      <c r="G4746" s="9" t="str">
        <f t="shared" si="351"/>
        <v/>
      </c>
      <c r="H4746" s="13">
        <v>-5</v>
      </c>
      <c r="I4746" s="13" t="str">
        <f t="shared" si="352"/>
        <v/>
      </c>
      <c r="J4746" s="13" t="str">
        <f t="shared" si="353"/>
        <v/>
      </c>
      <c r="K4746" s="13">
        <v>-5</v>
      </c>
      <c r="P4746" s="6"/>
    </row>
    <row r="4747" spans="1:16" hidden="1" x14ac:dyDescent="0.25">
      <c r="A4747" s="7">
        <v>40740</v>
      </c>
      <c r="B4747" s="8">
        <v>1900</v>
      </c>
      <c r="C4747" s="11">
        <v>45.32</v>
      </c>
      <c r="D4747" s="12">
        <v>19.146999999999998</v>
      </c>
      <c r="E4747" s="9" t="str">
        <f t="shared" si="349"/>
        <v/>
      </c>
      <c r="F4747" s="9" t="str">
        <f t="shared" si="350"/>
        <v/>
      </c>
      <c r="G4747" s="9" t="str">
        <f t="shared" si="351"/>
        <v/>
      </c>
      <c r="H4747" s="13">
        <v>-5</v>
      </c>
      <c r="I4747" s="13" t="str">
        <f t="shared" si="352"/>
        <v/>
      </c>
      <c r="J4747" s="13" t="str">
        <f t="shared" si="353"/>
        <v/>
      </c>
      <c r="K4747" s="13">
        <v>-5</v>
      </c>
      <c r="P4747" s="5"/>
    </row>
    <row r="4748" spans="1:16" hidden="1" x14ac:dyDescent="0.25">
      <c r="A4748" s="7">
        <v>40740</v>
      </c>
      <c r="B4748" s="8">
        <v>2000</v>
      </c>
      <c r="C4748" s="11">
        <v>45.22</v>
      </c>
      <c r="D4748" s="12">
        <v>16.29</v>
      </c>
      <c r="E4748" s="9" t="str">
        <f t="shared" si="349"/>
        <v/>
      </c>
      <c r="F4748" s="9" t="str">
        <f t="shared" si="350"/>
        <v/>
      </c>
      <c r="G4748" s="9" t="str">
        <f t="shared" si="351"/>
        <v/>
      </c>
      <c r="H4748" s="13">
        <v>-5</v>
      </c>
      <c r="I4748" s="13" t="str">
        <f t="shared" si="352"/>
        <v/>
      </c>
      <c r="J4748" s="13" t="str">
        <f t="shared" si="353"/>
        <v/>
      </c>
      <c r="K4748" s="13">
        <v>-5</v>
      </c>
      <c r="P4748" s="6"/>
    </row>
    <row r="4749" spans="1:16" hidden="1" x14ac:dyDescent="0.25">
      <c r="A4749" s="7">
        <v>40740</v>
      </c>
      <c r="B4749" s="8">
        <v>2100</v>
      </c>
      <c r="C4749" s="11">
        <v>42.48</v>
      </c>
      <c r="D4749" s="12">
        <v>16.89</v>
      </c>
      <c r="E4749" s="9" t="str">
        <f t="shared" si="349"/>
        <v/>
      </c>
      <c r="F4749" s="9" t="str">
        <f t="shared" si="350"/>
        <v/>
      </c>
      <c r="G4749" s="9" t="str">
        <f t="shared" si="351"/>
        <v/>
      </c>
      <c r="H4749" s="13">
        <v>-5</v>
      </c>
      <c r="I4749" s="13" t="str">
        <f t="shared" si="352"/>
        <v/>
      </c>
      <c r="J4749" s="13" t="str">
        <f t="shared" si="353"/>
        <v/>
      </c>
      <c r="K4749" s="13">
        <v>-5</v>
      </c>
      <c r="P4749" s="5"/>
    </row>
    <row r="4750" spans="1:16" hidden="1" x14ac:dyDescent="0.25">
      <c r="A4750" s="7">
        <v>40740</v>
      </c>
      <c r="B4750" s="8">
        <v>2200</v>
      </c>
      <c r="C4750" s="11">
        <v>42.38</v>
      </c>
      <c r="D4750" s="12">
        <v>42.377000000000002</v>
      </c>
      <c r="E4750" s="9" t="str">
        <f t="shared" si="349"/>
        <v/>
      </c>
      <c r="F4750" s="9" t="str">
        <f t="shared" si="350"/>
        <v/>
      </c>
      <c r="G4750" s="9" t="str">
        <f t="shared" si="351"/>
        <v/>
      </c>
      <c r="H4750" s="13">
        <v>-5</v>
      </c>
      <c r="I4750" s="13" t="str">
        <f t="shared" si="352"/>
        <v/>
      </c>
      <c r="J4750" s="13" t="str">
        <f t="shared" si="353"/>
        <v/>
      </c>
      <c r="K4750" s="13">
        <v>-5</v>
      </c>
      <c r="P4750" s="6"/>
    </row>
    <row r="4751" spans="1:16" hidden="1" x14ac:dyDescent="0.25">
      <c r="A4751" s="7">
        <v>40740</v>
      </c>
      <c r="B4751" s="8">
        <v>2300</v>
      </c>
      <c r="C4751" s="11">
        <v>39.090000000000003</v>
      </c>
      <c r="D4751" s="12">
        <v>39.090000000000003</v>
      </c>
      <c r="E4751" s="9">
        <f t="shared" si="349"/>
        <v>42.847500000000004</v>
      </c>
      <c r="F4751" s="9">
        <f t="shared" si="350"/>
        <v>24.479208333333332</v>
      </c>
      <c r="G4751" s="9">
        <f t="shared" si="351"/>
        <v>18.368291666666671</v>
      </c>
      <c r="H4751" s="13">
        <v>-5</v>
      </c>
      <c r="I4751" s="13">
        <f t="shared" si="352"/>
        <v>23.368291666666671</v>
      </c>
      <c r="J4751" s="13">
        <f t="shared" si="353"/>
        <v>5608.3900000000012</v>
      </c>
      <c r="K4751" s="13">
        <v>-5</v>
      </c>
      <c r="P4751" s="5"/>
    </row>
    <row r="4752" spans="1:16" hidden="1" x14ac:dyDescent="0.25">
      <c r="A4752" s="7">
        <v>40741</v>
      </c>
      <c r="B4752" s="8">
        <v>0</v>
      </c>
      <c r="C4752" s="11">
        <v>33.799999999999997</v>
      </c>
      <c r="D4752" s="12">
        <v>11.954000000000001</v>
      </c>
      <c r="E4752" s="9" t="str">
        <f t="shared" si="349"/>
        <v/>
      </c>
      <c r="F4752" s="9" t="str">
        <f t="shared" si="350"/>
        <v/>
      </c>
      <c r="G4752" s="9" t="str">
        <f t="shared" si="351"/>
        <v/>
      </c>
      <c r="H4752" s="13">
        <v>-5</v>
      </c>
      <c r="I4752" s="13" t="str">
        <f t="shared" si="352"/>
        <v/>
      </c>
      <c r="J4752" s="13" t="str">
        <f t="shared" si="353"/>
        <v/>
      </c>
      <c r="K4752" s="13">
        <v>-5</v>
      </c>
      <c r="P4752" s="6"/>
    </row>
    <row r="4753" spans="1:16" hidden="1" x14ac:dyDescent="0.25">
      <c r="A4753" s="7">
        <v>40741</v>
      </c>
      <c r="B4753" s="8">
        <v>100</v>
      </c>
      <c r="C4753" s="11">
        <v>25</v>
      </c>
      <c r="D4753" s="12">
        <v>11.917</v>
      </c>
      <c r="E4753" s="9" t="str">
        <f t="shared" si="349"/>
        <v/>
      </c>
      <c r="F4753" s="9" t="str">
        <f t="shared" si="350"/>
        <v/>
      </c>
      <c r="G4753" s="9" t="str">
        <f t="shared" si="351"/>
        <v/>
      </c>
      <c r="H4753" s="13">
        <v>-5</v>
      </c>
      <c r="I4753" s="13" t="str">
        <f t="shared" si="352"/>
        <v/>
      </c>
      <c r="J4753" s="13" t="str">
        <f t="shared" si="353"/>
        <v/>
      </c>
      <c r="K4753" s="13">
        <v>-5</v>
      </c>
      <c r="P4753" s="5"/>
    </row>
    <row r="4754" spans="1:16" hidden="1" x14ac:dyDescent="0.25">
      <c r="A4754" s="7">
        <v>40741</v>
      </c>
      <c r="B4754" s="8">
        <v>200</v>
      </c>
      <c r="C4754" s="11">
        <v>19.18</v>
      </c>
      <c r="D4754" s="12">
        <v>10.191000000000001</v>
      </c>
      <c r="E4754" s="9" t="str">
        <f t="shared" si="349"/>
        <v/>
      </c>
      <c r="F4754" s="9" t="str">
        <f t="shared" si="350"/>
        <v/>
      </c>
      <c r="G4754" s="9" t="str">
        <f t="shared" si="351"/>
        <v/>
      </c>
      <c r="H4754" s="13">
        <v>-5</v>
      </c>
      <c r="I4754" s="13" t="str">
        <f t="shared" si="352"/>
        <v/>
      </c>
      <c r="J4754" s="13" t="str">
        <f t="shared" si="353"/>
        <v/>
      </c>
      <c r="K4754" s="13">
        <v>-5</v>
      </c>
      <c r="P4754" s="6"/>
    </row>
    <row r="4755" spans="1:16" hidden="1" x14ac:dyDescent="0.25">
      <c r="A4755" s="7">
        <v>40741</v>
      </c>
      <c r="B4755" s="8">
        <v>300</v>
      </c>
      <c r="C4755" s="11">
        <v>19.68</v>
      </c>
      <c r="D4755" s="12">
        <v>10.048</v>
      </c>
      <c r="E4755" s="9" t="str">
        <f t="shared" si="349"/>
        <v/>
      </c>
      <c r="F4755" s="9" t="str">
        <f t="shared" si="350"/>
        <v/>
      </c>
      <c r="G4755" s="9" t="str">
        <f t="shared" si="351"/>
        <v/>
      </c>
      <c r="H4755" s="13">
        <v>-5</v>
      </c>
      <c r="I4755" s="13" t="str">
        <f t="shared" si="352"/>
        <v/>
      </c>
      <c r="J4755" s="13" t="str">
        <f t="shared" si="353"/>
        <v/>
      </c>
      <c r="K4755" s="13">
        <v>-5</v>
      </c>
      <c r="P4755" s="5"/>
    </row>
    <row r="4756" spans="1:16" hidden="1" x14ac:dyDescent="0.25">
      <c r="A4756" s="7">
        <v>40741</v>
      </c>
      <c r="B4756" s="8">
        <v>400</v>
      </c>
      <c r="C4756" s="11">
        <v>14.78</v>
      </c>
      <c r="D4756" s="12">
        <v>9.9890000000000008</v>
      </c>
      <c r="E4756" s="9" t="str">
        <f t="shared" si="349"/>
        <v/>
      </c>
      <c r="F4756" s="9" t="str">
        <f t="shared" si="350"/>
        <v/>
      </c>
      <c r="G4756" s="9" t="str">
        <f t="shared" si="351"/>
        <v/>
      </c>
      <c r="H4756" s="13">
        <v>-5</v>
      </c>
      <c r="I4756" s="13" t="str">
        <f t="shared" si="352"/>
        <v/>
      </c>
      <c r="J4756" s="13" t="str">
        <f t="shared" si="353"/>
        <v/>
      </c>
      <c r="K4756" s="13">
        <v>-5</v>
      </c>
      <c r="P4756" s="6"/>
    </row>
    <row r="4757" spans="1:16" hidden="1" x14ac:dyDescent="0.25">
      <c r="A4757" s="7">
        <v>40741</v>
      </c>
      <c r="B4757" s="8">
        <v>500</v>
      </c>
      <c r="C4757" s="11">
        <v>9.92</v>
      </c>
      <c r="D4757" s="12">
        <v>9.9149999999999991</v>
      </c>
      <c r="E4757" s="9" t="str">
        <f t="shared" si="349"/>
        <v/>
      </c>
      <c r="F4757" s="9" t="str">
        <f t="shared" si="350"/>
        <v/>
      </c>
      <c r="G4757" s="9" t="str">
        <f t="shared" si="351"/>
        <v/>
      </c>
      <c r="H4757" s="13">
        <v>-5</v>
      </c>
      <c r="I4757" s="13" t="str">
        <f t="shared" si="352"/>
        <v/>
      </c>
      <c r="J4757" s="13" t="str">
        <f t="shared" si="353"/>
        <v/>
      </c>
      <c r="K4757" s="13">
        <v>-5</v>
      </c>
      <c r="P4757" s="5"/>
    </row>
    <row r="4758" spans="1:16" hidden="1" x14ac:dyDescent="0.25">
      <c r="A4758" s="7">
        <v>40741</v>
      </c>
      <c r="B4758" s="8">
        <v>600</v>
      </c>
      <c r="C4758" s="11">
        <v>10.8</v>
      </c>
      <c r="D4758" s="12">
        <v>9.984</v>
      </c>
      <c r="E4758" s="9" t="str">
        <f t="shared" si="349"/>
        <v/>
      </c>
      <c r="F4758" s="9" t="str">
        <f t="shared" si="350"/>
        <v/>
      </c>
      <c r="G4758" s="9" t="str">
        <f t="shared" si="351"/>
        <v/>
      </c>
      <c r="H4758" s="13">
        <v>-5</v>
      </c>
      <c r="I4758" s="13" t="str">
        <f t="shared" si="352"/>
        <v/>
      </c>
      <c r="J4758" s="13" t="str">
        <f t="shared" si="353"/>
        <v/>
      </c>
      <c r="K4758" s="13">
        <v>-5</v>
      </c>
      <c r="P4758" s="6"/>
    </row>
    <row r="4759" spans="1:16" hidden="1" x14ac:dyDescent="0.25">
      <c r="A4759" s="7">
        <v>40741</v>
      </c>
      <c r="B4759" s="8">
        <v>700</v>
      </c>
      <c r="C4759" s="11">
        <v>19.96</v>
      </c>
      <c r="D4759" s="12">
        <v>9.9090000000000007</v>
      </c>
      <c r="E4759" s="9" t="str">
        <f t="shared" si="349"/>
        <v/>
      </c>
      <c r="F4759" s="9" t="str">
        <f t="shared" si="350"/>
        <v/>
      </c>
      <c r="G4759" s="9" t="str">
        <f t="shared" si="351"/>
        <v/>
      </c>
      <c r="H4759" s="13">
        <v>-5</v>
      </c>
      <c r="I4759" s="13" t="str">
        <f t="shared" si="352"/>
        <v/>
      </c>
      <c r="J4759" s="13" t="str">
        <f t="shared" si="353"/>
        <v/>
      </c>
      <c r="K4759" s="13">
        <v>-5</v>
      </c>
      <c r="P4759" s="5"/>
    </row>
    <row r="4760" spans="1:16" hidden="1" x14ac:dyDescent="0.25">
      <c r="A4760" s="7">
        <v>40741</v>
      </c>
      <c r="B4760" s="8">
        <v>800</v>
      </c>
      <c r="C4760" s="11">
        <v>35.06</v>
      </c>
      <c r="D4760" s="12">
        <v>10.196999999999999</v>
      </c>
      <c r="E4760" s="9" t="str">
        <f t="shared" si="349"/>
        <v/>
      </c>
      <c r="F4760" s="9" t="str">
        <f t="shared" si="350"/>
        <v/>
      </c>
      <c r="G4760" s="9" t="str">
        <f t="shared" si="351"/>
        <v/>
      </c>
      <c r="H4760" s="13">
        <v>-5</v>
      </c>
      <c r="I4760" s="13" t="str">
        <f t="shared" si="352"/>
        <v/>
      </c>
      <c r="J4760" s="13" t="str">
        <f t="shared" si="353"/>
        <v/>
      </c>
      <c r="K4760" s="13">
        <v>-5</v>
      </c>
      <c r="P4760" s="6"/>
    </row>
    <row r="4761" spans="1:16" hidden="1" x14ac:dyDescent="0.25">
      <c r="A4761" s="7">
        <v>40741</v>
      </c>
      <c r="B4761" s="8">
        <v>900</v>
      </c>
      <c r="C4761" s="11">
        <v>40.369999999999997</v>
      </c>
      <c r="D4761" s="12">
        <v>10.358000000000001</v>
      </c>
      <c r="E4761" s="9" t="str">
        <f t="shared" si="349"/>
        <v/>
      </c>
      <c r="F4761" s="9" t="str">
        <f t="shared" si="350"/>
        <v/>
      </c>
      <c r="G4761" s="9" t="str">
        <f t="shared" si="351"/>
        <v/>
      </c>
      <c r="H4761" s="13">
        <v>-5</v>
      </c>
      <c r="I4761" s="13" t="str">
        <f t="shared" si="352"/>
        <v/>
      </c>
      <c r="J4761" s="13" t="str">
        <f t="shared" si="353"/>
        <v/>
      </c>
      <c r="K4761" s="13">
        <v>-5</v>
      </c>
      <c r="P4761" s="5"/>
    </row>
    <row r="4762" spans="1:16" hidden="1" x14ac:dyDescent="0.25">
      <c r="A4762" s="7">
        <v>40741</v>
      </c>
      <c r="B4762" s="8">
        <v>1000</v>
      </c>
      <c r="C4762" s="11">
        <v>42.91</v>
      </c>
      <c r="D4762" s="12">
        <v>11.77</v>
      </c>
      <c r="E4762" s="9" t="str">
        <f t="shared" si="349"/>
        <v/>
      </c>
      <c r="F4762" s="9" t="str">
        <f t="shared" si="350"/>
        <v/>
      </c>
      <c r="G4762" s="9" t="str">
        <f t="shared" si="351"/>
        <v/>
      </c>
      <c r="H4762" s="13">
        <v>-5</v>
      </c>
      <c r="I4762" s="13" t="str">
        <f t="shared" si="352"/>
        <v/>
      </c>
      <c r="J4762" s="13" t="str">
        <f t="shared" si="353"/>
        <v/>
      </c>
      <c r="K4762" s="13">
        <v>-5</v>
      </c>
      <c r="P4762" s="6"/>
    </row>
    <row r="4763" spans="1:16" hidden="1" x14ac:dyDescent="0.25">
      <c r="A4763" s="7">
        <v>40741</v>
      </c>
      <c r="B4763" s="8">
        <v>1100</v>
      </c>
      <c r="C4763" s="11">
        <v>45</v>
      </c>
      <c r="D4763" s="12">
        <v>12.83</v>
      </c>
      <c r="E4763" s="9" t="str">
        <f t="shared" si="349"/>
        <v/>
      </c>
      <c r="F4763" s="9" t="str">
        <f t="shared" si="350"/>
        <v/>
      </c>
      <c r="G4763" s="9" t="str">
        <f t="shared" si="351"/>
        <v/>
      </c>
      <c r="H4763" s="13">
        <v>-5</v>
      </c>
      <c r="I4763" s="13" t="str">
        <f t="shared" si="352"/>
        <v/>
      </c>
      <c r="J4763" s="13" t="str">
        <f t="shared" si="353"/>
        <v/>
      </c>
      <c r="K4763" s="13">
        <v>-5</v>
      </c>
      <c r="P4763" s="5"/>
    </row>
    <row r="4764" spans="1:16" hidden="1" x14ac:dyDescent="0.25">
      <c r="A4764" s="7">
        <v>40741</v>
      </c>
      <c r="B4764" s="8">
        <v>1200</v>
      </c>
      <c r="C4764" s="11">
        <v>42.72</v>
      </c>
      <c r="D4764" s="12">
        <v>13.917</v>
      </c>
      <c r="E4764" s="9" t="str">
        <f t="shared" si="349"/>
        <v/>
      </c>
      <c r="F4764" s="9" t="str">
        <f t="shared" si="350"/>
        <v/>
      </c>
      <c r="G4764" s="9" t="str">
        <f t="shared" si="351"/>
        <v/>
      </c>
      <c r="H4764" s="13">
        <v>-5</v>
      </c>
      <c r="I4764" s="13" t="str">
        <f t="shared" si="352"/>
        <v/>
      </c>
      <c r="J4764" s="13" t="str">
        <f t="shared" si="353"/>
        <v/>
      </c>
      <c r="K4764" s="13">
        <v>-5</v>
      </c>
      <c r="P4764" s="6"/>
    </row>
    <row r="4765" spans="1:16" hidden="1" x14ac:dyDescent="0.25">
      <c r="A4765" s="7">
        <v>40741</v>
      </c>
      <c r="B4765" s="8">
        <v>1300</v>
      </c>
      <c r="C4765" s="11">
        <v>41.37</v>
      </c>
      <c r="D4765" s="12">
        <v>12.586</v>
      </c>
      <c r="E4765" s="9" t="str">
        <f t="shared" si="349"/>
        <v/>
      </c>
      <c r="F4765" s="9" t="str">
        <f t="shared" si="350"/>
        <v/>
      </c>
      <c r="G4765" s="9" t="str">
        <f t="shared" si="351"/>
        <v/>
      </c>
      <c r="H4765" s="13">
        <v>-5</v>
      </c>
      <c r="I4765" s="13" t="str">
        <f t="shared" si="352"/>
        <v/>
      </c>
      <c r="J4765" s="13" t="str">
        <f t="shared" si="353"/>
        <v/>
      </c>
      <c r="K4765" s="13">
        <v>-5</v>
      </c>
      <c r="P4765" s="5"/>
    </row>
    <row r="4766" spans="1:16" hidden="1" x14ac:dyDescent="0.25">
      <c r="A4766" s="7">
        <v>40741</v>
      </c>
      <c r="B4766" s="8">
        <v>1400</v>
      </c>
      <c r="C4766" s="11">
        <v>40</v>
      </c>
      <c r="D4766" s="12">
        <v>10.401</v>
      </c>
      <c r="E4766" s="9" t="str">
        <f t="shared" si="349"/>
        <v/>
      </c>
      <c r="F4766" s="9" t="str">
        <f t="shared" si="350"/>
        <v/>
      </c>
      <c r="G4766" s="9" t="str">
        <f t="shared" si="351"/>
        <v/>
      </c>
      <c r="H4766" s="13">
        <v>-5</v>
      </c>
      <c r="I4766" s="13" t="str">
        <f t="shared" si="352"/>
        <v/>
      </c>
      <c r="J4766" s="13" t="str">
        <f t="shared" si="353"/>
        <v/>
      </c>
      <c r="K4766" s="13">
        <v>-5</v>
      </c>
      <c r="P4766" s="6"/>
    </row>
    <row r="4767" spans="1:16" hidden="1" x14ac:dyDescent="0.25">
      <c r="A4767" s="7">
        <v>40741</v>
      </c>
      <c r="B4767" s="8">
        <v>1500</v>
      </c>
      <c r="C4767" s="11">
        <v>39.94</v>
      </c>
      <c r="D4767" s="12">
        <v>10.199</v>
      </c>
      <c r="E4767" s="9" t="str">
        <f t="shared" si="349"/>
        <v/>
      </c>
      <c r="F4767" s="9" t="str">
        <f t="shared" si="350"/>
        <v/>
      </c>
      <c r="G4767" s="9" t="str">
        <f t="shared" si="351"/>
        <v/>
      </c>
      <c r="H4767" s="13">
        <v>-5</v>
      </c>
      <c r="I4767" s="13" t="str">
        <f t="shared" si="352"/>
        <v/>
      </c>
      <c r="J4767" s="13" t="str">
        <f t="shared" si="353"/>
        <v/>
      </c>
      <c r="K4767" s="13">
        <v>-5</v>
      </c>
      <c r="P4767" s="5"/>
    </row>
    <row r="4768" spans="1:16" hidden="1" x14ac:dyDescent="0.25">
      <c r="A4768" s="7">
        <v>40741</v>
      </c>
      <c r="B4768" s="8">
        <v>1600</v>
      </c>
      <c r="C4768" s="11">
        <v>41.55</v>
      </c>
      <c r="D4768" s="12">
        <v>10.192</v>
      </c>
      <c r="E4768" s="9" t="str">
        <f t="shared" si="349"/>
        <v/>
      </c>
      <c r="F4768" s="9" t="str">
        <f t="shared" si="350"/>
        <v/>
      </c>
      <c r="G4768" s="9" t="str">
        <f t="shared" si="351"/>
        <v/>
      </c>
      <c r="H4768" s="13">
        <v>-5</v>
      </c>
      <c r="I4768" s="13" t="str">
        <f t="shared" si="352"/>
        <v/>
      </c>
      <c r="J4768" s="13" t="str">
        <f t="shared" si="353"/>
        <v/>
      </c>
      <c r="K4768" s="13">
        <v>-5</v>
      </c>
      <c r="P4768" s="6"/>
    </row>
    <row r="4769" spans="1:16" hidden="1" x14ac:dyDescent="0.25">
      <c r="A4769" s="7">
        <v>40741</v>
      </c>
      <c r="B4769" s="8">
        <v>1700</v>
      </c>
      <c r="C4769" s="11">
        <v>44</v>
      </c>
      <c r="D4769" s="12">
        <v>10.18</v>
      </c>
      <c r="E4769" s="9" t="str">
        <f t="shared" si="349"/>
        <v/>
      </c>
      <c r="F4769" s="9" t="str">
        <f t="shared" si="350"/>
        <v/>
      </c>
      <c r="G4769" s="9" t="str">
        <f t="shared" si="351"/>
        <v/>
      </c>
      <c r="H4769" s="13">
        <v>-5</v>
      </c>
      <c r="I4769" s="13" t="str">
        <f t="shared" si="352"/>
        <v/>
      </c>
      <c r="J4769" s="13" t="str">
        <f t="shared" si="353"/>
        <v/>
      </c>
      <c r="K4769" s="13">
        <v>-5</v>
      </c>
      <c r="P4769" s="5"/>
    </row>
    <row r="4770" spans="1:16" hidden="1" x14ac:dyDescent="0.25">
      <c r="A4770" s="7">
        <v>40741</v>
      </c>
      <c r="B4770" s="8">
        <v>1800</v>
      </c>
      <c r="C4770" s="11">
        <v>50</v>
      </c>
      <c r="D4770" s="12">
        <v>11.438000000000001</v>
      </c>
      <c r="E4770" s="9" t="str">
        <f t="shared" si="349"/>
        <v/>
      </c>
      <c r="F4770" s="9" t="str">
        <f t="shared" si="350"/>
        <v/>
      </c>
      <c r="G4770" s="9" t="str">
        <f t="shared" si="351"/>
        <v/>
      </c>
      <c r="H4770" s="13">
        <v>-5</v>
      </c>
      <c r="I4770" s="13" t="str">
        <f t="shared" si="352"/>
        <v/>
      </c>
      <c r="J4770" s="13" t="str">
        <f t="shared" si="353"/>
        <v/>
      </c>
      <c r="K4770" s="13">
        <v>-5</v>
      </c>
      <c r="P4770" s="6"/>
    </row>
    <row r="4771" spans="1:16" hidden="1" x14ac:dyDescent="0.25">
      <c r="A4771" s="7">
        <v>40741</v>
      </c>
      <c r="B4771" s="8">
        <v>1900</v>
      </c>
      <c r="C4771" s="11">
        <v>48.6</v>
      </c>
      <c r="D4771" s="12">
        <v>12.069000000000001</v>
      </c>
      <c r="E4771" s="9" t="str">
        <f t="shared" si="349"/>
        <v/>
      </c>
      <c r="F4771" s="9" t="str">
        <f t="shared" si="350"/>
        <v/>
      </c>
      <c r="G4771" s="9" t="str">
        <f t="shared" si="351"/>
        <v/>
      </c>
      <c r="H4771" s="13">
        <v>-5</v>
      </c>
      <c r="I4771" s="13" t="str">
        <f t="shared" si="352"/>
        <v/>
      </c>
      <c r="J4771" s="13" t="str">
        <f t="shared" si="353"/>
        <v/>
      </c>
      <c r="K4771" s="13">
        <v>-5</v>
      </c>
      <c r="P4771" s="5"/>
    </row>
    <row r="4772" spans="1:16" hidden="1" x14ac:dyDescent="0.25">
      <c r="A4772" s="7">
        <v>40741</v>
      </c>
      <c r="B4772" s="8">
        <v>2000</v>
      </c>
      <c r="C4772" s="11">
        <v>48.43</v>
      </c>
      <c r="D4772" s="12">
        <v>12.215999999999999</v>
      </c>
      <c r="E4772" s="9" t="str">
        <f t="shared" si="349"/>
        <v/>
      </c>
      <c r="F4772" s="9" t="str">
        <f t="shared" si="350"/>
        <v/>
      </c>
      <c r="G4772" s="9" t="str">
        <f t="shared" si="351"/>
        <v/>
      </c>
      <c r="H4772" s="13">
        <v>-5</v>
      </c>
      <c r="I4772" s="13" t="str">
        <f t="shared" si="352"/>
        <v/>
      </c>
      <c r="J4772" s="13" t="str">
        <f t="shared" si="353"/>
        <v/>
      </c>
      <c r="K4772" s="13">
        <v>-5</v>
      </c>
      <c r="P4772" s="6"/>
    </row>
    <row r="4773" spans="1:16" hidden="1" x14ac:dyDescent="0.25">
      <c r="A4773" s="7">
        <v>40741</v>
      </c>
      <c r="B4773" s="8">
        <v>2100</v>
      </c>
      <c r="C4773" s="11">
        <v>46.35</v>
      </c>
      <c r="D4773" s="12">
        <v>13.942</v>
      </c>
      <c r="E4773" s="9" t="str">
        <f t="shared" si="349"/>
        <v/>
      </c>
      <c r="F4773" s="9" t="str">
        <f t="shared" si="350"/>
        <v/>
      </c>
      <c r="G4773" s="9" t="str">
        <f t="shared" si="351"/>
        <v/>
      </c>
      <c r="H4773" s="13">
        <v>-5</v>
      </c>
      <c r="I4773" s="13" t="str">
        <f t="shared" si="352"/>
        <v/>
      </c>
      <c r="J4773" s="13" t="str">
        <f t="shared" si="353"/>
        <v/>
      </c>
      <c r="K4773" s="13">
        <v>-5</v>
      </c>
      <c r="P4773" s="5"/>
    </row>
    <row r="4774" spans="1:16" hidden="1" x14ac:dyDescent="0.25">
      <c r="A4774" s="7">
        <v>40741</v>
      </c>
      <c r="B4774" s="8">
        <v>2200</v>
      </c>
      <c r="C4774" s="11">
        <v>48.85</v>
      </c>
      <c r="D4774" s="12">
        <v>22.722000000000001</v>
      </c>
      <c r="E4774" s="9" t="str">
        <f t="shared" si="349"/>
        <v/>
      </c>
      <c r="F4774" s="9" t="str">
        <f t="shared" si="350"/>
        <v/>
      </c>
      <c r="G4774" s="9" t="str">
        <f t="shared" si="351"/>
        <v/>
      </c>
      <c r="H4774" s="13">
        <v>-5</v>
      </c>
      <c r="I4774" s="13" t="str">
        <f t="shared" si="352"/>
        <v/>
      </c>
      <c r="J4774" s="13" t="str">
        <f t="shared" si="353"/>
        <v/>
      </c>
      <c r="K4774" s="13">
        <v>-5</v>
      </c>
      <c r="P4774" s="6"/>
    </row>
    <row r="4775" spans="1:16" hidden="1" x14ac:dyDescent="0.25">
      <c r="A4775" s="7">
        <v>40741</v>
      </c>
      <c r="B4775" s="8">
        <v>2300</v>
      </c>
      <c r="C4775" s="11">
        <v>41.95</v>
      </c>
      <c r="D4775" s="12">
        <v>19.911000000000001</v>
      </c>
      <c r="E4775" s="9">
        <f t="shared" si="349"/>
        <v>35.425833333333337</v>
      </c>
      <c r="F4775" s="9">
        <f t="shared" si="350"/>
        <v>12.034791666666669</v>
      </c>
      <c r="G4775" s="9">
        <f t="shared" si="351"/>
        <v>23.391041666666666</v>
      </c>
      <c r="H4775" s="13">
        <v>-5</v>
      </c>
      <c r="I4775" s="13">
        <f t="shared" si="352"/>
        <v>28.391041666666666</v>
      </c>
      <c r="J4775" s="13">
        <f t="shared" si="353"/>
        <v>6813.85</v>
      </c>
      <c r="K4775" s="13">
        <v>-5</v>
      </c>
      <c r="P4775" s="5"/>
    </row>
    <row r="4776" spans="1:16" hidden="1" x14ac:dyDescent="0.25">
      <c r="A4776" s="7">
        <v>40742</v>
      </c>
      <c r="B4776" s="8">
        <v>0</v>
      </c>
      <c r="C4776" s="11">
        <v>38.64</v>
      </c>
      <c r="D4776" s="12">
        <v>11.301</v>
      </c>
      <c r="E4776" s="9" t="str">
        <f t="shared" si="349"/>
        <v/>
      </c>
      <c r="F4776" s="9" t="str">
        <f t="shared" si="350"/>
        <v/>
      </c>
      <c r="G4776" s="9" t="str">
        <f t="shared" si="351"/>
        <v/>
      </c>
      <c r="H4776" s="13">
        <v>-5</v>
      </c>
      <c r="I4776" s="13" t="str">
        <f t="shared" si="352"/>
        <v/>
      </c>
      <c r="J4776" s="13" t="str">
        <f t="shared" si="353"/>
        <v/>
      </c>
      <c r="K4776" s="13">
        <v>-5</v>
      </c>
      <c r="P4776" s="6"/>
    </row>
    <row r="4777" spans="1:16" hidden="1" x14ac:dyDescent="0.25">
      <c r="A4777" s="7">
        <v>40742</v>
      </c>
      <c r="B4777" s="8">
        <v>100</v>
      </c>
      <c r="C4777" s="11">
        <v>27.8</v>
      </c>
      <c r="D4777" s="12">
        <v>10.757999999999999</v>
      </c>
      <c r="E4777" s="9" t="str">
        <f t="shared" si="349"/>
        <v/>
      </c>
      <c r="F4777" s="9" t="str">
        <f t="shared" si="350"/>
        <v/>
      </c>
      <c r="G4777" s="9" t="str">
        <f t="shared" si="351"/>
        <v/>
      </c>
      <c r="H4777" s="13">
        <v>-5</v>
      </c>
      <c r="I4777" s="13" t="str">
        <f t="shared" si="352"/>
        <v/>
      </c>
      <c r="J4777" s="13" t="str">
        <f t="shared" si="353"/>
        <v/>
      </c>
      <c r="K4777" s="13">
        <v>-5</v>
      </c>
      <c r="P4777" s="5"/>
    </row>
    <row r="4778" spans="1:16" hidden="1" x14ac:dyDescent="0.25">
      <c r="A4778" s="7">
        <v>40742</v>
      </c>
      <c r="B4778" s="8">
        <v>200</v>
      </c>
      <c r="C4778" s="11">
        <v>20.38</v>
      </c>
      <c r="D4778" s="12">
        <v>10.584</v>
      </c>
      <c r="E4778" s="9" t="str">
        <f t="shared" si="349"/>
        <v/>
      </c>
      <c r="F4778" s="9" t="str">
        <f t="shared" si="350"/>
        <v/>
      </c>
      <c r="G4778" s="9" t="str">
        <f t="shared" si="351"/>
        <v/>
      </c>
      <c r="H4778" s="13">
        <v>-5</v>
      </c>
      <c r="I4778" s="13" t="str">
        <f t="shared" si="352"/>
        <v/>
      </c>
      <c r="J4778" s="13" t="str">
        <f t="shared" si="353"/>
        <v/>
      </c>
      <c r="K4778" s="13">
        <v>-5</v>
      </c>
      <c r="P4778" s="6"/>
    </row>
    <row r="4779" spans="1:16" hidden="1" x14ac:dyDescent="0.25">
      <c r="A4779" s="7">
        <v>40742</v>
      </c>
      <c r="B4779" s="8">
        <v>300</v>
      </c>
      <c r="C4779" s="11">
        <v>17.87</v>
      </c>
      <c r="D4779" s="12">
        <v>10.420999999999999</v>
      </c>
      <c r="E4779" s="9" t="str">
        <f t="shared" si="349"/>
        <v/>
      </c>
      <c r="F4779" s="9" t="str">
        <f t="shared" si="350"/>
        <v/>
      </c>
      <c r="G4779" s="9" t="str">
        <f t="shared" si="351"/>
        <v/>
      </c>
      <c r="H4779" s="13">
        <v>-5</v>
      </c>
      <c r="I4779" s="13" t="str">
        <f t="shared" si="352"/>
        <v/>
      </c>
      <c r="J4779" s="13" t="str">
        <f t="shared" si="353"/>
        <v/>
      </c>
      <c r="K4779" s="13">
        <v>-5</v>
      </c>
      <c r="P4779" s="5"/>
    </row>
    <row r="4780" spans="1:16" hidden="1" x14ac:dyDescent="0.25">
      <c r="A4780" s="7">
        <v>40742</v>
      </c>
      <c r="B4780" s="8">
        <v>400</v>
      </c>
      <c r="C4780" s="11">
        <v>19.13</v>
      </c>
      <c r="D4780" s="12">
        <v>10.471</v>
      </c>
      <c r="E4780" s="9" t="str">
        <f t="shared" si="349"/>
        <v/>
      </c>
      <c r="F4780" s="9" t="str">
        <f t="shared" si="350"/>
        <v/>
      </c>
      <c r="G4780" s="9" t="str">
        <f t="shared" si="351"/>
        <v/>
      </c>
      <c r="H4780" s="13">
        <v>-5</v>
      </c>
      <c r="I4780" s="13" t="str">
        <f t="shared" si="352"/>
        <v/>
      </c>
      <c r="J4780" s="13" t="str">
        <f t="shared" si="353"/>
        <v/>
      </c>
      <c r="K4780" s="13">
        <v>-5</v>
      </c>
      <c r="P4780" s="6"/>
    </row>
    <row r="4781" spans="1:16" hidden="1" x14ac:dyDescent="0.25">
      <c r="A4781" s="7">
        <v>40742</v>
      </c>
      <c r="B4781" s="8">
        <v>500</v>
      </c>
      <c r="C4781" s="11">
        <v>30.05</v>
      </c>
      <c r="D4781" s="12">
        <v>10.291</v>
      </c>
      <c r="E4781" s="9" t="str">
        <f t="shared" si="349"/>
        <v/>
      </c>
      <c r="F4781" s="9" t="str">
        <f t="shared" si="350"/>
        <v/>
      </c>
      <c r="G4781" s="9" t="str">
        <f t="shared" si="351"/>
        <v/>
      </c>
      <c r="H4781" s="13">
        <v>-5</v>
      </c>
      <c r="I4781" s="13" t="str">
        <f t="shared" si="352"/>
        <v/>
      </c>
      <c r="J4781" s="13" t="str">
        <f t="shared" si="353"/>
        <v/>
      </c>
      <c r="K4781" s="13">
        <v>-5</v>
      </c>
      <c r="P4781" s="5"/>
    </row>
    <row r="4782" spans="1:16" hidden="1" x14ac:dyDescent="0.25">
      <c r="A4782" s="7">
        <v>40742</v>
      </c>
      <c r="B4782" s="8">
        <v>600</v>
      </c>
      <c r="C4782" s="11">
        <v>39.869999999999997</v>
      </c>
      <c r="D4782" s="12">
        <v>10.596</v>
      </c>
      <c r="E4782" s="9" t="str">
        <f t="shared" si="349"/>
        <v/>
      </c>
      <c r="F4782" s="9" t="str">
        <f t="shared" si="350"/>
        <v/>
      </c>
      <c r="G4782" s="9" t="str">
        <f t="shared" si="351"/>
        <v/>
      </c>
      <c r="H4782" s="13">
        <v>-5</v>
      </c>
      <c r="I4782" s="13" t="str">
        <f t="shared" si="352"/>
        <v/>
      </c>
      <c r="J4782" s="13" t="str">
        <f t="shared" si="353"/>
        <v/>
      </c>
      <c r="K4782" s="13">
        <v>-5</v>
      </c>
      <c r="P4782" s="6"/>
    </row>
    <row r="4783" spans="1:16" hidden="1" x14ac:dyDescent="0.25">
      <c r="A4783" s="7">
        <v>40742</v>
      </c>
      <c r="B4783" s="8">
        <v>700</v>
      </c>
      <c r="C4783" s="11">
        <v>46.08</v>
      </c>
      <c r="D4783" s="12">
        <v>40.015000000000001</v>
      </c>
      <c r="E4783" s="9" t="str">
        <f t="shared" si="349"/>
        <v/>
      </c>
      <c r="F4783" s="9" t="str">
        <f t="shared" si="350"/>
        <v/>
      </c>
      <c r="G4783" s="9" t="str">
        <f t="shared" si="351"/>
        <v/>
      </c>
      <c r="H4783" s="13">
        <v>-5</v>
      </c>
      <c r="I4783" s="13" t="str">
        <f t="shared" si="352"/>
        <v/>
      </c>
      <c r="J4783" s="13" t="str">
        <f t="shared" si="353"/>
        <v/>
      </c>
      <c r="K4783" s="13">
        <v>-5</v>
      </c>
      <c r="P4783" s="5"/>
    </row>
    <row r="4784" spans="1:16" hidden="1" x14ac:dyDescent="0.25">
      <c r="A4784" s="7">
        <v>40742</v>
      </c>
      <c r="B4784" s="8">
        <v>800</v>
      </c>
      <c r="C4784" s="11">
        <v>50.62</v>
      </c>
      <c r="D4784" s="12">
        <v>50.62</v>
      </c>
      <c r="E4784" s="9" t="str">
        <f t="shared" si="349"/>
        <v/>
      </c>
      <c r="F4784" s="9" t="str">
        <f t="shared" si="350"/>
        <v/>
      </c>
      <c r="G4784" s="9" t="str">
        <f t="shared" si="351"/>
        <v/>
      </c>
      <c r="H4784" s="13">
        <v>-5</v>
      </c>
      <c r="I4784" s="13" t="str">
        <f t="shared" si="352"/>
        <v/>
      </c>
      <c r="J4784" s="13" t="str">
        <f t="shared" si="353"/>
        <v/>
      </c>
      <c r="K4784" s="13">
        <v>-5</v>
      </c>
      <c r="P4784" s="6"/>
    </row>
    <row r="4785" spans="1:16" hidden="1" x14ac:dyDescent="0.25">
      <c r="A4785" s="7">
        <v>40742</v>
      </c>
      <c r="B4785" s="8">
        <v>900</v>
      </c>
      <c r="C4785" s="11">
        <v>49.93</v>
      </c>
      <c r="D4785" s="12">
        <v>49.93</v>
      </c>
      <c r="E4785" s="9" t="str">
        <f t="shared" ref="E4785:E4848" si="354">IF(A4785=A4786,"",AVERAGE(C4762:C4785))</f>
        <v/>
      </c>
      <c r="F4785" s="9" t="str">
        <f t="shared" ref="F4785:F4848" si="355">IF(A4785=A4786,"",AVERAGE(D4762:D4785))</f>
        <v/>
      </c>
      <c r="G4785" s="9" t="str">
        <f t="shared" ref="G4785:G4848" si="356">IF(A4785=A4786,"",E4785-F4785)</f>
        <v/>
      </c>
      <c r="H4785" s="13">
        <v>-5</v>
      </c>
      <c r="I4785" s="13" t="str">
        <f t="shared" si="352"/>
        <v/>
      </c>
      <c r="J4785" s="13" t="str">
        <f t="shared" si="353"/>
        <v/>
      </c>
      <c r="K4785" s="13">
        <v>-5</v>
      </c>
      <c r="P4785" s="5"/>
    </row>
    <row r="4786" spans="1:16" hidden="1" x14ac:dyDescent="0.25">
      <c r="A4786" s="7">
        <v>40742</v>
      </c>
      <c r="B4786" s="8">
        <v>1000</v>
      </c>
      <c r="C4786" s="11">
        <v>50.5</v>
      </c>
      <c r="D4786" s="12">
        <v>50.502000000000002</v>
      </c>
      <c r="E4786" s="9" t="str">
        <f t="shared" si="354"/>
        <v/>
      </c>
      <c r="F4786" s="9" t="str">
        <f t="shared" si="355"/>
        <v/>
      </c>
      <c r="G4786" s="9" t="str">
        <f t="shared" si="356"/>
        <v/>
      </c>
      <c r="H4786" s="13">
        <v>-5</v>
      </c>
      <c r="I4786" s="13" t="str">
        <f t="shared" si="352"/>
        <v/>
      </c>
      <c r="J4786" s="13" t="str">
        <f t="shared" si="353"/>
        <v/>
      </c>
      <c r="K4786" s="13">
        <v>-5</v>
      </c>
      <c r="P4786" s="6"/>
    </row>
    <row r="4787" spans="1:16" hidden="1" x14ac:dyDescent="0.25">
      <c r="A4787" s="7">
        <v>40742</v>
      </c>
      <c r="B4787" s="8">
        <v>1100</v>
      </c>
      <c r="C4787" s="11">
        <v>53.02</v>
      </c>
      <c r="D4787" s="12">
        <v>53.023000000000003</v>
      </c>
      <c r="E4787" s="9" t="str">
        <f t="shared" si="354"/>
        <v/>
      </c>
      <c r="F4787" s="9" t="str">
        <f t="shared" si="355"/>
        <v/>
      </c>
      <c r="G4787" s="9" t="str">
        <f t="shared" si="356"/>
        <v/>
      </c>
      <c r="H4787" s="13">
        <v>-5</v>
      </c>
      <c r="I4787" s="13" t="str">
        <f t="shared" si="352"/>
        <v/>
      </c>
      <c r="J4787" s="13" t="str">
        <f t="shared" si="353"/>
        <v/>
      </c>
      <c r="K4787" s="13">
        <v>-5</v>
      </c>
      <c r="P4787" s="5"/>
    </row>
    <row r="4788" spans="1:16" hidden="1" x14ac:dyDescent="0.25">
      <c r="A4788" s="7">
        <v>40742</v>
      </c>
      <c r="B4788" s="8">
        <v>1200</v>
      </c>
      <c r="C4788" s="11">
        <v>51.39</v>
      </c>
      <c r="D4788" s="12">
        <v>51.389000000000003</v>
      </c>
      <c r="E4788" s="9" t="str">
        <f t="shared" si="354"/>
        <v/>
      </c>
      <c r="F4788" s="9" t="str">
        <f t="shared" si="355"/>
        <v/>
      </c>
      <c r="G4788" s="9" t="str">
        <f t="shared" si="356"/>
        <v/>
      </c>
      <c r="H4788" s="13">
        <v>-5</v>
      </c>
      <c r="I4788" s="13" t="str">
        <f t="shared" si="352"/>
        <v/>
      </c>
      <c r="J4788" s="13" t="str">
        <f t="shared" si="353"/>
        <v/>
      </c>
      <c r="K4788" s="13">
        <v>-5</v>
      </c>
      <c r="P4788" s="6"/>
    </row>
    <row r="4789" spans="1:16" hidden="1" x14ac:dyDescent="0.25">
      <c r="A4789" s="7">
        <v>40742</v>
      </c>
      <c r="B4789" s="8">
        <v>1300</v>
      </c>
      <c r="C4789" s="11">
        <v>50.84</v>
      </c>
      <c r="D4789" s="12">
        <v>50.838999999999999</v>
      </c>
      <c r="E4789" s="9" t="str">
        <f t="shared" si="354"/>
        <v/>
      </c>
      <c r="F4789" s="9" t="str">
        <f t="shared" si="355"/>
        <v/>
      </c>
      <c r="G4789" s="9" t="str">
        <f t="shared" si="356"/>
        <v/>
      </c>
      <c r="H4789" s="13">
        <v>-5</v>
      </c>
      <c r="I4789" s="13" t="str">
        <f t="shared" si="352"/>
        <v/>
      </c>
      <c r="J4789" s="13" t="str">
        <f t="shared" si="353"/>
        <v/>
      </c>
      <c r="K4789" s="13">
        <v>-5</v>
      </c>
      <c r="P4789" s="5"/>
    </row>
    <row r="4790" spans="1:16" hidden="1" x14ac:dyDescent="0.25">
      <c r="A4790" s="7">
        <v>40742</v>
      </c>
      <c r="B4790" s="8">
        <v>1400</v>
      </c>
      <c r="C4790" s="11">
        <v>50.55</v>
      </c>
      <c r="D4790" s="12">
        <v>50.545999999999999</v>
      </c>
      <c r="E4790" s="9" t="str">
        <f t="shared" si="354"/>
        <v/>
      </c>
      <c r="F4790" s="9" t="str">
        <f t="shared" si="355"/>
        <v/>
      </c>
      <c r="G4790" s="9" t="str">
        <f t="shared" si="356"/>
        <v/>
      </c>
      <c r="H4790" s="13">
        <v>-5</v>
      </c>
      <c r="I4790" s="13" t="str">
        <f t="shared" si="352"/>
        <v/>
      </c>
      <c r="J4790" s="13" t="str">
        <f t="shared" si="353"/>
        <v/>
      </c>
      <c r="K4790" s="13">
        <v>-5</v>
      </c>
      <c r="P4790" s="6"/>
    </row>
    <row r="4791" spans="1:16" hidden="1" x14ac:dyDescent="0.25">
      <c r="A4791" s="7">
        <v>40742</v>
      </c>
      <c r="B4791" s="8">
        <v>1500</v>
      </c>
      <c r="C4791" s="11">
        <v>47.09</v>
      </c>
      <c r="D4791" s="12">
        <v>47.09</v>
      </c>
      <c r="E4791" s="9" t="str">
        <f t="shared" si="354"/>
        <v/>
      </c>
      <c r="F4791" s="9" t="str">
        <f t="shared" si="355"/>
        <v/>
      </c>
      <c r="G4791" s="9" t="str">
        <f t="shared" si="356"/>
        <v/>
      </c>
      <c r="H4791" s="13">
        <v>-5</v>
      </c>
      <c r="I4791" s="13" t="str">
        <f t="shared" si="352"/>
        <v/>
      </c>
      <c r="J4791" s="13" t="str">
        <f t="shared" si="353"/>
        <v/>
      </c>
      <c r="K4791" s="13">
        <v>-5</v>
      </c>
      <c r="P4791" s="5"/>
    </row>
    <row r="4792" spans="1:16" hidden="1" x14ac:dyDescent="0.25">
      <c r="A4792" s="7">
        <v>40742</v>
      </c>
      <c r="B4792" s="8">
        <v>1600</v>
      </c>
      <c r="C4792" s="11">
        <v>47.14</v>
      </c>
      <c r="D4792" s="12">
        <v>47.142000000000003</v>
      </c>
      <c r="E4792" s="9" t="str">
        <f t="shared" si="354"/>
        <v/>
      </c>
      <c r="F4792" s="9" t="str">
        <f t="shared" si="355"/>
        <v/>
      </c>
      <c r="G4792" s="9" t="str">
        <f t="shared" si="356"/>
        <v/>
      </c>
      <c r="H4792" s="13">
        <v>-5</v>
      </c>
      <c r="I4792" s="13" t="str">
        <f t="shared" si="352"/>
        <v/>
      </c>
      <c r="J4792" s="13" t="str">
        <f t="shared" si="353"/>
        <v/>
      </c>
      <c r="K4792" s="13">
        <v>-5</v>
      </c>
      <c r="P4792" s="6"/>
    </row>
    <row r="4793" spans="1:16" hidden="1" x14ac:dyDescent="0.25">
      <c r="A4793" s="7">
        <v>40742</v>
      </c>
      <c r="B4793" s="8">
        <v>1700</v>
      </c>
      <c r="C4793" s="11">
        <v>50.56</v>
      </c>
      <c r="D4793" s="12">
        <v>50.561</v>
      </c>
      <c r="E4793" s="9" t="str">
        <f t="shared" si="354"/>
        <v/>
      </c>
      <c r="F4793" s="9" t="str">
        <f t="shared" si="355"/>
        <v/>
      </c>
      <c r="G4793" s="9" t="str">
        <f t="shared" si="356"/>
        <v/>
      </c>
      <c r="H4793" s="13">
        <v>-5</v>
      </c>
      <c r="I4793" s="13" t="str">
        <f t="shared" ref="I4793:I4856" si="357">IF(A4793=A4794,"",MAX(G4793-H4793,0))</f>
        <v/>
      </c>
      <c r="J4793" s="13" t="str">
        <f t="shared" ref="J4793:J4856" si="358">IF(A4793=A4794,"",I4793*10*24)</f>
        <v/>
      </c>
      <c r="K4793" s="13">
        <v>-5</v>
      </c>
      <c r="P4793" s="5"/>
    </row>
    <row r="4794" spans="1:16" hidden="1" x14ac:dyDescent="0.25">
      <c r="A4794" s="7">
        <v>40742</v>
      </c>
      <c r="B4794" s="8">
        <v>1800</v>
      </c>
      <c r="C4794" s="11">
        <v>53.98</v>
      </c>
      <c r="D4794" s="12">
        <v>53.978999999999999</v>
      </c>
      <c r="E4794" s="9" t="str">
        <f t="shared" si="354"/>
        <v/>
      </c>
      <c r="F4794" s="9" t="str">
        <f t="shared" si="355"/>
        <v/>
      </c>
      <c r="G4794" s="9" t="str">
        <f t="shared" si="356"/>
        <v/>
      </c>
      <c r="H4794" s="13">
        <v>-5</v>
      </c>
      <c r="I4794" s="13" t="str">
        <f t="shared" si="357"/>
        <v/>
      </c>
      <c r="J4794" s="13" t="str">
        <f t="shared" si="358"/>
        <v/>
      </c>
      <c r="K4794" s="13">
        <v>-5</v>
      </c>
      <c r="P4794" s="6"/>
    </row>
    <row r="4795" spans="1:16" hidden="1" x14ac:dyDescent="0.25">
      <c r="A4795" s="7">
        <v>40742</v>
      </c>
      <c r="B4795" s="8">
        <v>1900</v>
      </c>
      <c r="C4795" s="11">
        <v>54.03</v>
      </c>
      <c r="D4795" s="12">
        <v>54.029000000000003</v>
      </c>
      <c r="E4795" s="9" t="str">
        <f t="shared" si="354"/>
        <v/>
      </c>
      <c r="F4795" s="9" t="str">
        <f t="shared" si="355"/>
        <v/>
      </c>
      <c r="G4795" s="9" t="str">
        <f t="shared" si="356"/>
        <v/>
      </c>
      <c r="H4795" s="13">
        <v>-5</v>
      </c>
      <c r="I4795" s="13" t="str">
        <f t="shared" si="357"/>
        <v/>
      </c>
      <c r="J4795" s="13" t="str">
        <f t="shared" si="358"/>
        <v/>
      </c>
      <c r="K4795" s="13">
        <v>-5</v>
      </c>
      <c r="P4795" s="5"/>
    </row>
    <row r="4796" spans="1:16" hidden="1" x14ac:dyDescent="0.25">
      <c r="A4796" s="7">
        <v>40742</v>
      </c>
      <c r="B4796" s="8">
        <v>2000</v>
      </c>
      <c r="C4796" s="11">
        <v>52.93</v>
      </c>
      <c r="D4796" s="12">
        <v>52.930999999999997</v>
      </c>
      <c r="E4796" s="9" t="str">
        <f t="shared" si="354"/>
        <v/>
      </c>
      <c r="F4796" s="9" t="str">
        <f t="shared" si="355"/>
        <v/>
      </c>
      <c r="G4796" s="9" t="str">
        <f t="shared" si="356"/>
        <v/>
      </c>
      <c r="H4796" s="13">
        <v>-5</v>
      </c>
      <c r="I4796" s="13" t="str">
        <f t="shared" si="357"/>
        <v/>
      </c>
      <c r="J4796" s="13" t="str">
        <f t="shared" si="358"/>
        <v/>
      </c>
      <c r="K4796" s="13">
        <v>-5</v>
      </c>
      <c r="P4796" s="6"/>
    </row>
    <row r="4797" spans="1:16" hidden="1" x14ac:dyDescent="0.25">
      <c r="A4797" s="7">
        <v>40742</v>
      </c>
      <c r="B4797" s="8">
        <v>2100</v>
      </c>
      <c r="C4797" s="11">
        <v>48.86</v>
      </c>
      <c r="D4797" s="12">
        <v>48.857999999999997</v>
      </c>
      <c r="E4797" s="9" t="str">
        <f t="shared" si="354"/>
        <v/>
      </c>
      <c r="F4797" s="9" t="str">
        <f t="shared" si="355"/>
        <v/>
      </c>
      <c r="G4797" s="9" t="str">
        <f t="shared" si="356"/>
        <v/>
      </c>
      <c r="H4797" s="13">
        <v>-5</v>
      </c>
      <c r="I4797" s="13" t="str">
        <f t="shared" si="357"/>
        <v/>
      </c>
      <c r="J4797" s="13" t="str">
        <f t="shared" si="358"/>
        <v/>
      </c>
      <c r="K4797" s="13">
        <v>-5</v>
      </c>
      <c r="P4797" s="5"/>
    </row>
    <row r="4798" spans="1:16" hidden="1" x14ac:dyDescent="0.25">
      <c r="A4798" s="7">
        <v>40742</v>
      </c>
      <c r="B4798" s="8">
        <v>2200</v>
      </c>
      <c r="C4798" s="11">
        <v>51.12</v>
      </c>
      <c r="D4798" s="12">
        <v>51.116999999999997</v>
      </c>
      <c r="E4798" s="9" t="str">
        <f t="shared" si="354"/>
        <v/>
      </c>
      <c r="F4798" s="9" t="str">
        <f t="shared" si="355"/>
        <v/>
      </c>
      <c r="G4798" s="9" t="str">
        <f t="shared" si="356"/>
        <v/>
      </c>
      <c r="H4798" s="13">
        <v>-5</v>
      </c>
      <c r="I4798" s="13" t="str">
        <f t="shared" si="357"/>
        <v/>
      </c>
      <c r="J4798" s="13" t="str">
        <f t="shared" si="358"/>
        <v/>
      </c>
      <c r="K4798" s="13">
        <v>-5</v>
      </c>
      <c r="P4798" s="6"/>
    </row>
    <row r="4799" spans="1:16" hidden="1" x14ac:dyDescent="0.25">
      <c r="A4799" s="7">
        <v>40742</v>
      </c>
      <c r="B4799" s="8">
        <v>2300</v>
      </c>
      <c r="C4799" s="11">
        <v>44.93</v>
      </c>
      <c r="D4799" s="12">
        <v>44.927</v>
      </c>
      <c r="E4799" s="9">
        <f t="shared" si="354"/>
        <v>43.637916666666662</v>
      </c>
      <c r="F4799" s="9">
        <f t="shared" si="355"/>
        <v>38.413333333333334</v>
      </c>
      <c r="G4799" s="9">
        <f t="shared" si="356"/>
        <v>5.224583333333328</v>
      </c>
      <c r="H4799" s="13">
        <v>-5</v>
      </c>
      <c r="I4799" s="13">
        <f t="shared" si="357"/>
        <v>10.224583333333328</v>
      </c>
      <c r="J4799" s="13">
        <f t="shared" si="358"/>
        <v>2453.8999999999987</v>
      </c>
      <c r="K4799" s="13">
        <v>-5</v>
      </c>
      <c r="P4799" s="5"/>
    </row>
    <row r="4800" spans="1:16" hidden="1" x14ac:dyDescent="0.25">
      <c r="A4800" s="7">
        <v>40743</v>
      </c>
      <c r="B4800" s="8">
        <v>0</v>
      </c>
      <c r="C4800" s="11">
        <v>40.35</v>
      </c>
      <c r="D4800" s="12">
        <v>24.405999999999999</v>
      </c>
      <c r="E4800" s="9" t="str">
        <f t="shared" si="354"/>
        <v/>
      </c>
      <c r="F4800" s="9" t="str">
        <f t="shared" si="355"/>
        <v/>
      </c>
      <c r="G4800" s="9" t="str">
        <f t="shared" si="356"/>
        <v/>
      </c>
      <c r="H4800" s="13">
        <v>-5</v>
      </c>
      <c r="I4800" s="13" t="str">
        <f t="shared" si="357"/>
        <v/>
      </c>
      <c r="J4800" s="13" t="str">
        <f t="shared" si="358"/>
        <v/>
      </c>
      <c r="K4800" s="13">
        <v>-5</v>
      </c>
      <c r="P4800" s="6"/>
    </row>
    <row r="4801" spans="1:16" hidden="1" x14ac:dyDescent="0.25">
      <c r="A4801" s="7">
        <v>40743</v>
      </c>
      <c r="B4801" s="8">
        <v>100</v>
      </c>
      <c r="C4801" s="11">
        <v>39.22</v>
      </c>
      <c r="D4801" s="12">
        <v>10.598000000000001</v>
      </c>
      <c r="E4801" s="9" t="str">
        <f t="shared" si="354"/>
        <v/>
      </c>
      <c r="F4801" s="9" t="str">
        <f t="shared" si="355"/>
        <v/>
      </c>
      <c r="G4801" s="9" t="str">
        <f t="shared" si="356"/>
        <v/>
      </c>
      <c r="H4801" s="13">
        <v>-5</v>
      </c>
      <c r="I4801" s="13" t="str">
        <f t="shared" si="357"/>
        <v/>
      </c>
      <c r="J4801" s="13" t="str">
        <f t="shared" si="358"/>
        <v/>
      </c>
      <c r="K4801" s="13">
        <v>-5</v>
      </c>
      <c r="P4801" s="5"/>
    </row>
    <row r="4802" spans="1:16" hidden="1" x14ac:dyDescent="0.25">
      <c r="A4802" s="7">
        <v>40743</v>
      </c>
      <c r="B4802" s="8">
        <v>200</v>
      </c>
      <c r="C4802" s="11">
        <v>38.01</v>
      </c>
      <c r="D4802" s="12">
        <v>10.458</v>
      </c>
      <c r="E4802" s="9" t="str">
        <f t="shared" si="354"/>
        <v/>
      </c>
      <c r="F4802" s="9" t="str">
        <f t="shared" si="355"/>
        <v/>
      </c>
      <c r="G4802" s="9" t="str">
        <f t="shared" si="356"/>
        <v/>
      </c>
      <c r="H4802" s="13">
        <v>-5</v>
      </c>
      <c r="I4802" s="13" t="str">
        <f t="shared" si="357"/>
        <v/>
      </c>
      <c r="J4802" s="13" t="str">
        <f t="shared" si="358"/>
        <v/>
      </c>
      <c r="K4802" s="13">
        <v>-5</v>
      </c>
      <c r="P4802" s="6"/>
    </row>
    <row r="4803" spans="1:16" hidden="1" x14ac:dyDescent="0.25">
      <c r="A4803" s="7">
        <v>40743</v>
      </c>
      <c r="B4803" s="8">
        <v>300</v>
      </c>
      <c r="C4803" s="11">
        <v>38.119999999999997</v>
      </c>
      <c r="D4803" s="12">
        <v>10.500999999999999</v>
      </c>
      <c r="E4803" s="9" t="str">
        <f t="shared" si="354"/>
        <v/>
      </c>
      <c r="F4803" s="9" t="str">
        <f t="shared" si="355"/>
        <v/>
      </c>
      <c r="G4803" s="9" t="str">
        <f t="shared" si="356"/>
        <v/>
      </c>
      <c r="H4803" s="13">
        <v>-5</v>
      </c>
      <c r="I4803" s="13" t="str">
        <f t="shared" si="357"/>
        <v/>
      </c>
      <c r="J4803" s="13" t="str">
        <f t="shared" si="358"/>
        <v/>
      </c>
      <c r="K4803" s="13">
        <v>-5</v>
      </c>
      <c r="P4803" s="5"/>
    </row>
    <row r="4804" spans="1:16" hidden="1" x14ac:dyDescent="0.25">
      <c r="A4804" s="7">
        <v>40743</v>
      </c>
      <c r="B4804" s="8">
        <v>400</v>
      </c>
      <c r="C4804" s="11">
        <v>37.950000000000003</v>
      </c>
      <c r="D4804" s="12">
        <v>10.285</v>
      </c>
      <c r="E4804" s="9" t="str">
        <f t="shared" si="354"/>
        <v/>
      </c>
      <c r="F4804" s="9" t="str">
        <f t="shared" si="355"/>
        <v/>
      </c>
      <c r="G4804" s="9" t="str">
        <f t="shared" si="356"/>
        <v/>
      </c>
      <c r="H4804" s="13">
        <v>-5</v>
      </c>
      <c r="I4804" s="13" t="str">
        <f t="shared" si="357"/>
        <v/>
      </c>
      <c r="J4804" s="13" t="str">
        <f t="shared" si="358"/>
        <v/>
      </c>
      <c r="K4804" s="13">
        <v>-5</v>
      </c>
      <c r="P4804" s="6"/>
    </row>
    <row r="4805" spans="1:16" hidden="1" x14ac:dyDescent="0.25">
      <c r="A4805" s="7">
        <v>40743</v>
      </c>
      <c r="B4805" s="8">
        <v>500</v>
      </c>
      <c r="C4805" s="11">
        <v>39.25</v>
      </c>
      <c r="D4805" s="12">
        <v>10.583</v>
      </c>
      <c r="E4805" s="9" t="str">
        <f t="shared" si="354"/>
        <v/>
      </c>
      <c r="F4805" s="9" t="str">
        <f t="shared" si="355"/>
        <v/>
      </c>
      <c r="G4805" s="9" t="str">
        <f t="shared" si="356"/>
        <v/>
      </c>
      <c r="H4805" s="13">
        <v>-5</v>
      </c>
      <c r="I4805" s="13" t="str">
        <f t="shared" si="357"/>
        <v/>
      </c>
      <c r="J4805" s="13" t="str">
        <f t="shared" si="358"/>
        <v/>
      </c>
      <c r="K4805" s="13">
        <v>-5</v>
      </c>
      <c r="P4805" s="5"/>
    </row>
    <row r="4806" spans="1:16" hidden="1" x14ac:dyDescent="0.25">
      <c r="A4806" s="7">
        <v>40743</v>
      </c>
      <c r="B4806" s="8">
        <v>600</v>
      </c>
      <c r="C4806" s="11">
        <v>44.96</v>
      </c>
      <c r="D4806" s="12">
        <v>14.407</v>
      </c>
      <c r="E4806" s="9" t="str">
        <f t="shared" si="354"/>
        <v/>
      </c>
      <c r="F4806" s="9" t="str">
        <f t="shared" si="355"/>
        <v/>
      </c>
      <c r="G4806" s="9" t="str">
        <f t="shared" si="356"/>
        <v/>
      </c>
      <c r="H4806" s="13">
        <v>-5</v>
      </c>
      <c r="I4806" s="13" t="str">
        <f t="shared" si="357"/>
        <v/>
      </c>
      <c r="J4806" s="13" t="str">
        <f t="shared" si="358"/>
        <v/>
      </c>
      <c r="K4806" s="13">
        <v>-5</v>
      </c>
      <c r="P4806" s="6"/>
    </row>
    <row r="4807" spans="1:16" hidden="1" x14ac:dyDescent="0.25">
      <c r="A4807" s="7">
        <v>40743</v>
      </c>
      <c r="B4807" s="8">
        <v>700</v>
      </c>
      <c r="C4807" s="11">
        <v>59.69</v>
      </c>
      <c r="D4807" s="12">
        <v>50.250999999999998</v>
      </c>
      <c r="E4807" s="9" t="str">
        <f t="shared" si="354"/>
        <v/>
      </c>
      <c r="F4807" s="9" t="str">
        <f t="shared" si="355"/>
        <v/>
      </c>
      <c r="G4807" s="9" t="str">
        <f t="shared" si="356"/>
        <v/>
      </c>
      <c r="H4807" s="13">
        <v>-5</v>
      </c>
      <c r="I4807" s="13" t="str">
        <f t="shared" si="357"/>
        <v/>
      </c>
      <c r="J4807" s="13" t="str">
        <f t="shared" si="358"/>
        <v/>
      </c>
      <c r="K4807" s="13">
        <v>-5</v>
      </c>
      <c r="P4807" s="5"/>
    </row>
    <row r="4808" spans="1:16" hidden="1" x14ac:dyDescent="0.25">
      <c r="A4808" s="7">
        <v>40743</v>
      </c>
      <c r="B4808" s="8">
        <v>800</v>
      </c>
      <c r="C4808" s="11">
        <v>54.98</v>
      </c>
      <c r="D4808" s="12">
        <v>54.981000000000002</v>
      </c>
      <c r="E4808" s="9" t="str">
        <f t="shared" si="354"/>
        <v/>
      </c>
      <c r="F4808" s="9" t="str">
        <f t="shared" si="355"/>
        <v/>
      </c>
      <c r="G4808" s="9" t="str">
        <f t="shared" si="356"/>
        <v/>
      </c>
      <c r="H4808" s="13">
        <v>-5</v>
      </c>
      <c r="I4808" s="13" t="str">
        <f t="shared" si="357"/>
        <v/>
      </c>
      <c r="J4808" s="13" t="str">
        <f t="shared" si="358"/>
        <v/>
      </c>
      <c r="K4808" s="13">
        <v>-5</v>
      </c>
      <c r="P4808" s="6"/>
    </row>
    <row r="4809" spans="1:16" hidden="1" x14ac:dyDescent="0.25">
      <c r="A4809" s="7">
        <v>40743</v>
      </c>
      <c r="B4809" s="8">
        <v>900</v>
      </c>
      <c r="C4809" s="11">
        <v>58.04</v>
      </c>
      <c r="D4809" s="12">
        <v>58.042999999999999</v>
      </c>
      <c r="E4809" s="9" t="str">
        <f t="shared" si="354"/>
        <v/>
      </c>
      <c r="F4809" s="9" t="str">
        <f t="shared" si="355"/>
        <v/>
      </c>
      <c r="G4809" s="9" t="str">
        <f t="shared" si="356"/>
        <v/>
      </c>
      <c r="H4809" s="13">
        <v>-5</v>
      </c>
      <c r="I4809" s="13" t="str">
        <f t="shared" si="357"/>
        <v/>
      </c>
      <c r="J4809" s="13" t="str">
        <f t="shared" si="358"/>
        <v/>
      </c>
      <c r="K4809" s="13">
        <v>-5</v>
      </c>
      <c r="P4809" s="5"/>
    </row>
    <row r="4810" spans="1:16" hidden="1" x14ac:dyDescent="0.25">
      <c r="A4810" s="7">
        <v>40743</v>
      </c>
      <c r="B4810" s="8">
        <v>1000</v>
      </c>
      <c r="C4810" s="11">
        <v>56.2</v>
      </c>
      <c r="D4810" s="12">
        <v>56.197000000000003</v>
      </c>
      <c r="E4810" s="9" t="str">
        <f t="shared" si="354"/>
        <v/>
      </c>
      <c r="F4810" s="9" t="str">
        <f t="shared" si="355"/>
        <v/>
      </c>
      <c r="G4810" s="9" t="str">
        <f t="shared" si="356"/>
        <v/>
      </c>
      <c r="H4810" s="13">
        <v>-5</v>
      </c>
      <c r="I4810" s="13" t="str">
        <f t="shared" si="357"/>
        <v/>
      </c>
      <c r="J4810" s="13" t="str">
        <f t="shared" si="358"/>
        <v/>
      </c>
      <c r="K4810" s="13">
        <v>-5</v>
      </c>
      <c r="P4810" s="6"/>
    </row>
    <row r="4811" spans="1:16" hidden="1" x14ac:dyDescent="0.25">
      <c r="A4811" s="7">
        <v>40743</v>
      </c>
      <c r="B4811" s="8">
        <v>1100</v>
      </c>
      <c r="C4811" s="11">
        <v>59.79</v>
      </c>
      <c r="D4811" s="12">
        <v>59.793999999999997</v>
      </c>
      <c r="E4811" s="9" t="str">
        <f t="shared" si="354"/>
        <v/>
      </c>
      <c r="F4811" s="9" t="str">
        <f t="shared" si="355"/>
        <v/>
      </c>
      <c r="G4811" s="9" t="str">
        <f t="shared" si="356"/>
        <v/>
      </c>
      <c r="H4811" s="13">
        <v>-5</v>
      </c>
      <c r="I4811" s="13" t="str">
        <f t="shared" si="357"/>
        <v/>
      </c>
      <c r="J4811" s="13" t="str">
        <f t="shared" si="358"/>
        <v/>
      </c>
      <c r="K4811" s="13">
        <v>-5</v>
      </c>
      <c r="P4811" s="5"/>
    </row>
    <row r="4812" spans="1:16" hidden="1" x14ac:dyDescent="0.25">
      <c r="A4812" s="7">
        <v>40743</v>
      </c>
      <c r="B4812" s="8">
        <v>1200</v>
      </c>
      <c r="C4812" s="11">
        <v>58.91</v>
      </c>
      <c r="D4812" s="12">
        <v>58.906999999999996</v>
      </c>
      <c r="E4812" s="9" t="str">
        <f t="shared" si="354"/>
        <v/>
      </c>
      <c r="F4812" s="9" t="str">
        <f t="shared" si="355"/>
        <v/>
      </c>
      <c r="G4812" s="9" t="str">
        <f t="shared" si="356"/>
        <v/>
      </c>
      <c r="H4812" s="13">
        <v>-5</v>
      </c>
      <c r="I4812" s="13" t="str">
        <f t="shared" si="357"/>
        <v/>
      </c>
      <c r="J4812" s="13" t="str">
        <f t="shared" si="358"/>
        <v/>
      </c>
      <c r="K4812" s="13">
        <v>-5</v>
      </c>
      <c r="P4812" s="6"/>
    </row>
    <row r="4813" spans="1:16" hidden="1" x14ac:dyDescent="0.25">
      <c r="A4813" s="7">
        <v>40743</v>
      </c>
      <c r="B4813" s="8">
        <v>1300</v>
      </c>
      <c r="C4813" s="11">
        <v>58.93</v>
      </c>
      <c r="D4813" s="12">
        <v>58.927999999999997</v>
      </c>
      <c r="E4813" s="9" t="str">
        <f t="shared" si="354"/>
        <v/>
      </c>
      <c r="F4813" s="9" t="str">
        <f t="shared" si="355"/>
        <v/>
      </c>
      <c r="G4813" s="9" t="str">
        <f t="shared" si="356"/>
        <v/>
      </c>
      <c r="H4813" s="13">
        <v>-5</v>
      </c>
      <c r="I4813" s="13" t="str">
        <f t="shared" si="357"/>
        <v/>
      </c>
      <c r="J4813" s="13" t="str">
        <f t="shared" si="358"/>
        <v/>
      </c>
      <c r="K4813" s="13">
        <v>-5</v>
      </c>
      <c r="P4813" s="5"/>
    </row>
    <row r="4814" spans="1:16" hidden="1" x14ac:dyDescent="0.25">
      <c r="A4814" s="7">
        <v>40743</v>
      </c>
      <c r="B4814" s="8">
        <v>1400</v>
      </c>
      <c r="C4814" s="11">
        <v>58.57</v>
      </c>
      <c r="D4814" s="12">
        <v>58.567999999999998</v>
      </c>
      <c r="E4814" s="9" t="str">
        <f t="shared" si="354"/>
        <v/>
      </c>
      <c r="F4814" s="9" t="str">
        <f t="shared" si="355"/>
        <v/>
      </c>
      <c r="G4814" s="9" t="str">
        <f t="shared" si="356"/>
        <v/>
      </c>
      <c r="H4814" s="13">
        <v>-5</v>
      </c>
      <c r="I4814" s="13" t="str">
        <f t="shared" si="357"/>
        <v/>
      </c>
      <c r="J4814" s="13" t="str">
        <f t="shared" si="358"/>
        <v/>
      </c>
      <c r="K4814" s="13">
        <v>-5</v>
      </c>
      <c r="P4814" s="6"/>
    </row>
    <row r="4815" spans="1:16" hidden="1" x14ac:dyDescent="0.25">
      <c r="A4815" s="7">
        <v>40743</v>
      </c>
      <c r="B4815" s="8">
        <v>1500</v>
      </c>
      <c r="C4815" s="11">
        <v>57.99</v>
      </c>
      <c r="D4815" s="12">
        <v>57.984999999999999</v>
      </c>
      <c r="E4815" s="9" t="str">
        <f t="shared" si="354"/>
        <v/>
      </c>
      <c r="F4815" s="9" t="str">
        <f t="shared" si="355"/>
        <v/>
      </c>
      <c r="G4815" s="9" t="str">
        <f t="shared" si="356"/>
        <v/>
      </c>
      <c r="H4815" s="13">
        <v>-5</v>
      </c>
      <c r="I4815" s="13" t="str">
        <f t="shared" si="357"/>
        <v/>
      </c>
      <c r="J4815" s="13" t="str">
        <f t="shared" si="358"/>
        <v/>
      </c>
      <c r="K4815" s="13">
        <v>-5</v>
      </c>
      <c r="P4815" s="5"/>
    </row>
    <row r="4816" spans="1:16" hidden="1" x14ac:dyDescent="0.25">
      <c r="A4816" s="7">
        <v>40743</v>
      </c>
      <c r="B4816" s="8">
        <v>1600</v>
      </c>
      <c r="C4816" s="11">
        <v>56.08</v>
      </c>
      <c r="D4816" s="12">
        <v>56.08</v>
      </c>
      <c r="E4816" s="9" t="str">
        <f t="shared" si="354"/>
        <v/>
      </c>
      <c r="F4816" s="9" t="str">
        <f t="shared" si="355"/>
        <v/>
      </c>
      <c r="G4816" s="9" t="str">
        <f t="shared" si="356"/>
        <v/>
      </c>
      <c r="H4816" s="13">
        <v>-5</v>
      </c>
      <c r="I4816" s="13" t="str">
        <f t="shared" si="357"/>
        <v/>
      </c>
      <c r="J4816" s="13" t="str">
        <f t="shared" si="358"/>
        <v/>
      </c>
      <c r="K4816" s="13">
        <v>-5</v>
      </c>
      <c r="P4816" s="6"/>
    </row>
    <row r="4817" spans="1:16" hidden="1" x14ac:dyDescent="0.25">
      <c r="A4817" s="7">
        <v>40743</v>
      </c>
      <c r="B4817" s="8">
        <v>1700</v>
      </c>
      <c r="C4817" s="11">
        <v>57.92</v>
      </c>
      <c r="D4817" s="12">
        <v>56.186</v>
      </c>
      <c r="E4817" s="9" t="str">
        <f t="shared" si="354"/>
        <v/>
      </c>
      <c r="F4817" s="9" t="str">
        <f t="shared" si="355"/>
        <v/>
      </c>
      <c r="G4817" s="9" t="str">
        <f t="shared" si="356"/>
        <v/>
      </c>
      <c r="H4817" s="13">
        <v>-5</v>
      </c>
      <c r="I4817" s="13" t="str">
        <f t="shared" si="357"/>
        <v/>
      </c>
      <c r="J4817" s="13" t="str">
        <f t="shared" si="358"/>
        <v/>
      </c>
      <c r="K4817" s="13">
        <v>-5</v>
      </c>
      <c r="P4817" s="5"/>
    </row>
    <row r="4818" spans="1:16" hidden="1" x14ac:dyDescent="0.25">
      <c r="A4818" s="7">
        <v>40743</v>
      </c>
      <c r="B4818" s="8">
        <v>1800</v>
      </c>
      <c r="C4818" s="11">
        <v>58.93</v>
      </c>
      <c r="D4818" s="12">
        <v>57.661999999999999</v>
      </c>
      <c r="E4818" s="9" t="str">
        <f t="shared" si="354"/>
        <v/>
      </c>
      <c r="F4818" s="9" t="str">
        <f t="shared" si="355"/>
        <v/>
      </c>
      <c r="G4818" s="9" t="str">
        <f t="shared" si="356"/>
        <v/>
      </c>
      <c r="H4818" s="13">
        <v>-5</v>
      </c>
      <c r="I4818" s="13" t="str">
        <f t="shared" si="357"/>
        <v/>
      </c>
      <c r="J4818" s="13" t="str">
        <f t="shared" si="358"/>
        <v/>
      </c>
      <c r="K4818" s="13">
        <v>-5</v>
      </c>
      <c r="P4818" s="6"/>
    </row>
    <row r="4819" spans="1:16" hidden="1" x14ac:dyDescent="0.25">
      <c r="A4819" s="7">
        <v>40743</v>
      </c>
      <c r="B4819" s="8">
        <v>1900</v>
      </c>
      <c r="C4819" s="11">
        <v>58.12</v>
      </c>
      <c r="D4819" s="12">
        <v>53.027000000000001</v>
      </c>
      <c r="E4819" s="9" t="str">
        <f t="shared" si="354"/>
        <v/>
      </c>
      <c r="F4819" s="9" t="str">
        <f t="shared" si="355"/>
        <v/>
      </c>
      <c r="G4819" s="9" t="str">
        <f t="shared" si="356"/>
        <v/>
      </c>
      <c r="H4819" s="13">
        <v>-5</v>
      </c>
      <c r="I4819" s="13" t="str">
        <f t="shared" si="357"/>
        <v/>
      </c>
      <c r="J4819" s="13" t="str">
        <f t="shared" si="358"/>
        <v/>
      </c>
      <c r="K4819" s="13">
        <v>-5</v>
      </c>
      <c r="P4819" s="5"/>
    </row>
    <row r="4820" spans="1:16" hidden="1" x14ac:dyDescent="0.25">
      <c r="A4820" s="7">
        <v>40743</v>
      </c>
      <c r="B4820" s="8">
        <v>2000</v>
      </c>
      <c r="C4820" s="11">
        <v>59.02</v>
      </c>
      <c r="D4820" s="12">
        <v>53.036000000000001</v>
      </c>
      <c r="E4820" s="9" t="str">
        <f t="shared" si="354"/>
        <v/>
      </c>
      <c r="F4820" s="9" t="str">
        <f t="shared" si="355"/>
        <v/>
      </c>
      <c r="G4820" s="9" t="str">
        <f t="shared" si="356"/>
        <v/>
      </c>
      <c r="H4820" s="13">
        <v>-5</v>
      </c>
      <c r="I4820" s="13" t="str">
        <f t="shared" si="357"/>
        <v/>
      </c>
      <c r="J4820" s="13" t="str">
        <f t="shared" si="358"/>
        <v/>
      </c>
      <c r="K4820" s="13">
        <v>-5</v>
      </c>
      <c r="P4820" s="6"/>
    </row>
    <row r="4821" spans="1:16" hidden="1" x14ac:dyDescent="0.25">
      <c r="A4821" s="7">
        <v>40743</v>
      </c>
      <c r="B4821" s="8">
        <v>2100</v>
      </c>
      <c r="C4821" s="11">
        <v>54.51</v>
      </c>
      <c r="D4821" s="12">
        <v>53.192999999999998</v>
      </c>
      <c r="E4821" s="9" t="str">
        <f t="shared" si="354"/>
        <v/>
      </c>
      <c r="F4821" s="9" t="str">
        <f t="shared" si="355"/>
        <v/>
      </c>
      <c r="G4821" s="9" t="str">
        <f t="shared" si="356"/>
        <v/>
      </c>
      <c r="H4821" s="13">
        <v>-5</v>
      </c>
      <c r="I4821" s="13" t="str">
        <f t="shared" si="357"/>
        <v/>
      </c>
      <c r="J4821" s="13" t="str">
        <f t="shared" si="358"/>
        <v/>
      </c>
      <c r="K4821" s="13">
        <v>-5</v>
      </c>
      <c r="P4821" s="5"/>
    </row>
    <row r="4822" spans="1:16" hidden="1" x14ac:dyDescent="0.25">
      <c r="A4822" s="7">
        <v>40743</v>
      </c>
      <c r="B4822" s="8">
        <v>2200</v>
      </c>
      <c r="C4822" s="11">
        <v>53.18</v>
      </c>
      <c r="D4822" s="12">
        <v>53.177</v>
      </c>
      <c r="E4822" s="9" t="str">
        <f t="shared" si="354"/>
        <v/>
      </c>
      <c r="F4822" s="9" t="str">
        <f t="shared" si="355"/>
        <v/>
      </c>
      <c r="G4822" s="9" t="str">
        <f t="shared" si="356"/>
        <v/>
      </c>
      <c r="H4822" s="13">
        <v>-5</v>
      </c>
      <c r="I4822" s="13" t="str">
        <f t="shared" si="357"/>
        <v/>
      </c>
      <c r="J4822" s="13" t="str">
        <f t="shared" si="358"/>
        <v/>
      </c>
      <c r="K4822" s="13">
        <v>-5</v>
      </c>
      <c r="P4822" s="6"/>
    </row>
    <row r="4823" spans="1:16" hidden="1" x14ac:dyDescent="0.25">
      <c r="A4823" s="7">
        <v>40743</v>
      </c>
      <c r="B4823" s="8">
        <v>2300</v>
      </c>
      <c r="C4823" s="11">
        <v>47.37</v>
      </c>
      <c r="D4823" s="12">
        <v>47.372</v>
      </c>
      <c r="E4823" s="9">
        <f t="shared" si="354"/>
        <v>51.920416666666654</v>
      </c>
      <c r="F4823" s="9">
        <f t="shared" si="355"/>
        <v>43.109375</v>
      </c>
      <c r="G4823" s="9">
        <f t="shared" si="356"/>
        <v>8.8110416666666538</v>
      </c>
      <c r="H4823" s="13">
        <v>-5</v>
      </c>
      <c r="I4823" s="13">
        <f t="shared" si="357"/>
        <v>13.811041666666654</v>
      </c>
      <c r="J4823" s="13">
        <f t="shared" si="358"/>
        <v>3314.6499999999969</v>
      </c>
      <c r="K4823" s="13">
        <v>-5</v>
      </c>
      <c r="P4823" s="5"/>
    </row>
    <row r="4824" spans="1:16" hidden="1" x14ac:dyDescent="0.25">
      <c r="A4824" s="7">
        <v>40744</v>
      </c>
      <c r="B4824" s="8">
        <v>0</v>
      </c>
      <c r="C4824" s="11">
        <v>42.18</v>
      </c>
      <c r="D4824" s="12">
        <v>15.96</v>
      </c>
      <c r="E4824" s="9" t="str">
        <f t="shared" si="354"/>
        <v/>
      </c>
      <c r="F4824" s="9" t="str">
        <f t="shared" si="355"/>
        <v/>
      </c>
      <c r="G4824" s="9" t="str">
        <f t="shared" si="356"/>
        <v/>
      </c>
      <c r="H4824" s="13">
        <v>-5</v>
      </c>
      <c r="I4824" s="13" t="str">
        <f t="shared" si="357"/>
        <v/>
      </c>
      <c r="J4824" s="13" t="str">
        <f t="shared" si="358"/>
        <v/>
      </c>
      <c r="K4824" s="13">
        <v>-5</v>
      </c>
      <c r="P4824" s="6"/>
    </row>
    <row r="4825" spans="1:16" hidden="1" x14ac:dyDescent="0.25">
      <c r="A4825" s="7">
        <v>40744</v>
      </c>
      <c r="B4825" s="8">
        <v>100</v>
      </c>
      <c r="C4825" s="11">
        <v>40.86</v>
      </c>
      <c r="D4825" s="12">
        <v>13.029</v>
      </c>
      <c r="E4825" s="9" t="str">
        <f t="shared" si="354"/>
        <v/>
      </c>
      <c r="F4825" s="9" t="str">
        <f t="shared" si="355"/>
        <v/>
      </c>
      <c r="G4825" s="9" t="str">
        <f t="shared" si="356"/>
        <v/>
      </c>
      <c r="H4825" s="13">
        <v>-5</v>
      </c>
      <c r="I4825" s="13" t="str">
        <f t="shared" si="357"/>
        <v/>
      </c>
      <c r="J4825" s="13" t="str">
        <f t="shared" si="358"/>
        <v/>
      </c>
      <c r="K4825" s="13">
        <v>-5</v>
      </c>
      <c r="P4825" s="5"/>
    </row>
    <row r="4826" spans="1:16" hidden="1" x14ac:dyDescent="0.25">
      <c r="A4826" s="7">
        <v>40744</v>
      </c>
      <c r="B4826" s="8">
        <v>200</v>
      </c>
      <c r="C4826" s="11">
        <v>39.979999999999997</v>
      </c>
      <c r="D4826" s="12">
        <v>11.202999999999999</v>
      </c>
      <c r="E4826" s="9" t="str">
        <f t="shared" si="354"/>
        <v/>
      </c>
      <c r="F4826" s="9" t="str">
        <f t="shared" si="355"/>
        <v/>
      </c>
      <c r="G4826" s="9" t="str">
        <f t="shared" si="356"/>
        <v/>
      </c>
      <c r="H4826" s="13">
        <v>-5</v>
      </c>
      <c r="I4826" s="13" t="str">
        <f t="shared" si="357"/>
        <v/>
      </c>
      <c r="J4826" s="13" t="str">
        <f t="shared" si="358"/>
        <v/>
      </c>
      <c r="K4826" s="13">
        <v>-5</v>
      </c>
      <c r="P4826" s="6"/>
    </row>
    <row r="4827" spans="1:16" hidden="1" x14ac:dyDescent="0.25">
      <c r="A4827" s="7">
        <v>40744</v>
      </c>
      <c r="B4827" s="8">
        <v>300</v>
      </c>
      <c r="C4827" s="11">
        <v>39.94</v>
      </c>
      <c r="D4827" s="12">
        <v>10.847</v>
      </c>
      <c r="E4827" s="9" t="str">
        <f t="shared" si="354"/>
        <v/>
      </c>
      <c r="F4827" s="9" t="str">
        <f t="shared" si="355"/>
        <v/>
      </c>
      <c r="G4827" s="9" t="str">
        <f t="shared" si="356"/>
        <v/>
      </c>
      <c r="H4827" s="13">
        <v>-5</v>
      </c>
      <c r="I4827" s="13" t="str">
        <f t="shared" si="357"/>
        <v/>
      </c>
      <c r="J4827" s="13" t="str">
        <f t="shared" si="358"/>
        <v/>
      </c>
      <c r="K4827" s="13">
        <v>-5</v>
      </c>
      <c r="P4827" s="5"/>
    </row>
    <row r="4828" spans="1:16" hidden="1" x14ac:dyDescent="0.25">
      <c r="A4828" s="7">
        <v>40744</v>
      </c>
      <c r="B4828" s="8">
        <v>400</v>
      </c>
      <c r="C4828" s="11">
        <v>39.53</v>
      </c>
      <c r="D4828" s="12">
        <v>11.122</v>
      </c>
      <c r="E4828" s="9" t="str">
        <f t="shared" si="354"/>
        <v/>
      </c>
      <c r="F4828" s="9" t="str">
        <f t="shared" si="355"/>
        <v/>
      </c>
      <c r="G4828" s="9" t="str">
        <f t="shared" si="356"/>
        <v/>
      </c>
      <c r="H4828" s="13">
        <v>-5</v>
      </c>
      <c r="I4828" s="13" t="str">
        <f t="shared" si="357"/>
        <v/>
      </c>
      <c r="J4828" s="13" t="str">
        <f t="shared" si="358"/>
        <v/>
      </c>
      <c r="K4828" s="13">
        <v>-5</v>
      </c>
      <c r="P4828" s="6"/>
    </row>
    <row r="4829" spans="1:16" hidden="1" x14ac:dyDescent="0.25">
      <c r="A4829" s="7">
        <v>40744</v>
      </c>
      <c r="B4829" s="8">
        <v>500</v>
      </c>
      <c r="C4829" s="11">
        <v>40.99</v>
      </c>
      <c r="D4829" s="12">
        <v>11.323</v>
      </c>
      <c r="E4829" s="9" t="str">
        <f t="shared" si="354"/>
        <v/>
      </c>
      <c r="F4829" s="9" t="str">
        <f t="shared" si="355"/>
        <v/>
      </c>
      <c r="G4829" s="9" t="str">
        <f t="shared" si="356"/>
        <v/>
      </c>
      <c r="H4829" s="13">
        <v>-5</v>
      </c>
      <c r="I4829" s="13" t="str">
        <f t="shared" si="357"/>
        <v/>
      </c>
      <c r="J4829" s="13" t="str">
        <f t="shared" si="358"/>
        <v/>
      </c>
      <c r="K4829" s="13">
        <v>-5</v>
      </c>
      <c r="P4829" s="5"/>
    </row>
    <row r="4830" spans="1:16" hidden="1" x14ac:dyDescent="0.25">
      <c r="A4830" s="7">
        <v>40744</v>
      </c>
      <c r="B4830" s="8">
        <v>600</v>
      </c>
      <c r="C4830" s="11">
        <v>43.8</v>
      </c>
      <c r="D4830" s="12">
        <v>27.483000000000001</v>
      </c>
      <c r="E4830" s="9" t="str">
        <f t="shared" si="354"/>
        <v/>
      </c>
      <c r="F4830" s="9" t="str">
        <f t="shared" si="355"/>
        <v/>
      </c>
      <c r="G4830" s="9" t="str">
        <f t="shared" si="356"/>
        <v/>
      </c>
      <c r="H4830" s="13">
        <v>-5</v>
      </c>
      <c r="I4830" s="13" t="str">
        <f t="shared" si="357"/>
        <v/>
      </c>
      <c r="J4830" s="13" t="str">
        <f t="shared" si="358"/>
        <v/>
      </c>
      <c r="K4830" s="13">
        <v>-5</v>
      </c>
      <c r="P4830" s="6"/>
    </row>
    <row r="4831" spans="1:16" hidden="1" x14ac:dyDescent="0.25">
      <c r="A4831" s="7">
        <v>40744</v>
      </c>
      <c r="B4831" s="8">
        <v>700</v>
      </c>
      <c r="C4831" s="11">
        <v>52.44</v>
      </c>
      <c r="D4831" s="12">
        <v>49.567999999999998</v>
      </c>
      <c r="E4831" s="9" t="str">
        <f t="shared" si="354"/>
        <v/>
      </c>
      <c r="F4831" s="9" t="str">
        <f t="shared" si="355"/>
        <v/>
      </c>
      <c r="G4831" s="9" t="str">
        <f t="shared" si="356"/>
        <v/>
      </c>
      <c r="H4831" s="13">
        <v>-5</v>
      </c>
      <c r="I4831" s="13" t="str">
        <f t="shared" si="357"/>
        <v/>
      </c>
      <c r="J4831" s="13" t="str">
        <f t="shared" si="358"/>
        <v/>
      </c>
      <c r="K4831" s="13">
        <v>-5</v>
      </c>
      <c r="P4831" s="5"/>
    </row>
    <row r="4832" spans="1:16" hidden="1" x14ac:dyDescent="0.25">
      <c r="A4832" s="7">
        <v>40744</v>
      </c>
      <c r="B4832" s="8">
        <v>800</v>
      </c>
      <c r="C4832" s="11">
        <v>59.03</v>
      </c>
      <c r="D4832" s="12">
        <v>56.223999999999997</v>
      </c>
      <c r="E4832" s="9" t="str">
        <f t="shared" si="354"/>
        <v/>
      </c>
      <c r="F4832" s="9" t="str">
        <f t="shared" si="355"/>
        <v/>
      </c>
      <c r="G4832" s="9" t="str">
        <f t="shared" si="356"/>
        <v/>
      </c>
      <c r="H4832" s="13">
        <v>-5</v>
      </c>
      <c r="I4832" s="13" t="str">
        <f t="shared" si="357"/>
        <v/>
      </c>
      <c r="J4832" s="13" t="str">
        <f t="shared" si="358"/>
        <v/>
      </c>
      <c r="K4832" s="13">
        <v>-5</v>
      </c>
      <c r="P4832" s="6"/>
    </row>
    <row r="4833" spans="1:16" hidden="1" x14ac:dyDescent="0.25">
      <c r="A4833" s="7">
        <v>40744</v>
      </c>
      <c r="B4833" s="8">
        <v>900</v>
      </c>
      <c r="C4833" s="11">
        <v>60.09</v>
      </c>
      <c r="D4833" s="12">
        <v>60.091000000000001</v>
      </c>
      <c r="E4833" s="9" t="str">
        <f t="shared" si="354"/>
        <v/>
      </c>
      <c r="F4833" s="9" t="str">
        <f t="shared" si="355"/>
        <v/>
      </c>
      <c r="G4833" s="9" t="str">
        <f t="shared" si="356"/>
        <v/>
      </c>
      <c r="H4833" s="13">
        <v>-5</v>
      </c>
      <c r="I4833" s="13" t="str">
        <f t="shared" si="357"/>
        <v/>
      </c>
      <c r="J4833" s="13" t="str">
        <f t="shared" si="358"/>
        <v/>
      </c>
      <c r="K4833" s="13">
        <v>-5</v>
      </c>
      <c r="P4833" s="5"/>
    </row>
    <row r="4834" spans="1:16" hidden="1" x14ac:dyDescent="0.25">
      <c r="A4834" s="7">
        <v>40744</v>
      </c>
      <c r="B4834" s="8">
        <v>1000</v>
      </c>
      <c r="C4834" s="11">
        <v>62.45</v>
      </c>
      <c r="D4834" s="12">
        <v>62.448999999999998</v>
      </c>
      <c r="E4834" s="9" t="str">
        <f t="shared" si="354"/>
        <v/>
      </c>
      <c r="F4834" s="9" t="str">
        <f t="shared" si="355"/>
        <v/>
      </c>
      <c r="G4834" s="9" t="str">
        <f t="shared" si="356"/>
        <v/>
      </c>
      <c r="H4834" s="13">
        <v>-5</v>
      </c>
      <c r="I4834" s="13" t="str">
        <f t="shared" si="357"/>
        <v/>
      </c>
      <c r="J4834" s="13" t="str">
        <f t="shared" si="358"/>
        <v/>
      </c>
      <c r="K4834" s="13">
        <v>-5</v>
      </c>
      <c r="P4834" s="6"/>
    </row>
    <row r="4835" spans="1:16" hidden="1" x14ac:dyDescent="0.25">
      <c r="A4835" s="7">
        <v>40744</v>
      </c>
      <c r="B4835" s="8">
        <v>1100</v>
      </c>
      <c r="C4835" s="11">
        <v>64.77</v>
      </c>
      <c r="D4835" s="12">
        <v>64.768000000000001</v>
      </c>
      <c r="E4835" s="9" t="str">
        <f t="shared" si="354"/>
        <v/>
      </c>
      <c r="F4835" s="9" t="str">
        <f t="shared" si="355"/>
        <v/>
      </c>
      <c r="G4835" s="9" t="str">
        <f t="shared" si="356"/>
        <v/>
      </c>
      <c r="H4835" s="13">
        <v>-5</v>
      </c>
      <c r="I4835" s="13" t="str">
        <f t="shared" si="357"/>
        <v/>
      </c>
      <c r="J4835" s="13" t="str">
        <f t="shared" si="358"/>
        <v/>
      </c>
      <c r="K4835" s="13">
        <v>-5</v>
      </c>
      <c r="P4835" s="5"/>
    </row>
    <row r="4836" spans="1:16" hidden="1" x14ac:dyDescent="0.25">
      <c r="A4836" s="7">
        <v>40744</v>
      </c>
      <c r="B4836" s="8">
        <v>1200</v>
      </c>
      <c r="C4836" s="11">
        <v>61.74</v>
      </c>
      <c r="D4836" s="12">
        <v>61.744999999999997</v>
      </c>
      <c r="E4836" s="9" t="str">
        <f t="shared" si="354"/>
        <v/>
      </c>
      <c r="F4836" s="9" t="str">
        <f t="shared" si="355"/>
        <v/>
      </c>
      <c r="G4836" s="9" t="str">
        <f t="shared" si="356"/>
        <v/>
      </c>
      <c r="H4836" s="13">
        <v>-5</v>
      </c>
      <c r="I4836" s="13" t="str">
        <f t="shared" si="357"/>
        <v/>
      </c>
      <c r="J4836" s="13" t="str">
        <f t="shared" si="358"/>
        <v/>
      </c>
      <c r="K4836" s="13">
        <v>-5</v>
      </c>
      <c r="P4836" s="6"/>
    </row>
    <row r="4837" spans="1:16" hidden="1" x14ac:dyDescent="0.25">
      <c r="A4837" s="7">
        <v>40744</v>
      </c>
      <c r="B4837" s="8">
        <v>1300</v>
      </c>
      <c r="C4837" s="11">
        <v>61.1</v>
      </c>
      <c r="D4837" s="12">
        <v>61.103999999999999</v>
      </c>
      <c r="E4837" s="9" t="str">
        <f t="shared" si="354"/>
        <v/>
      </c>
      <c r="F4837" s="9" t="str">
        <f t="shared" si="355"/>
        <v/>
      </c>
      <c r="G4837" s="9" t="str">
        <f t="shared" si="356"/>
        <v/>
      </c>
      <c r="H4837" s="13">
        <v>-5</v>
      </c>
      <c r="I4837" s="13" t="str">
        <f t="shared" si="357"/>
        <v/>
      </c>
      <c r="J4837" s="13" t="str">
        <f t="shared" si="358"/>
        <v/>
      </c>
      <c r="K4837" s="13">
        <v>-5</v>
      </c>
      <c r="P4837" s="5"/>
    </row>
    <row r="4838" spans="1:16" hidden="1" x14ac:dyDescent="0.25">
      <c r="A4838" s="7">
        <v>40744</v>
      </c>
      <c r="B4838" s="8">
        <v>1400</v>
      </c>
      <c r="C4838" s="11">
        <v>60.23</v>
      </c>
      <c r="D4838" s="12">
        <v>60.225999999999999</v>
      </c>
      <c r="E4838" s="9" t="str">
        <f t="shared" si="354"/>
        <v/>
      </c>
      <c r="F4838" s="9" t="str">
        <f t="shared" si="355"/>
        <v/>
      </c>
      <c r="G4838" s="9" t="str">
        <f t="shared" si="356"/>
        <v/>
      </c>
      <c r="H4838" s="13">
        <v>-5</v>
      </c>
      <c r="I4838" s="13" t="str">
        <f t="shared" si="357"/>
        <v/>
      </c>
      <c r="J4838" s="13" t="str">
        <f t="shared" si="358"/>
        <v/>
      </c>
      <c r="K4838" s="13">
        <v>-5</v>
      </c>
      <c r="P4838" s="6"/>
    </row>
    <row r="4839" spans="1:16" hidden="1" x14ac:dyDescent="0.25">
      <c r="A4839" s="7">
        <v>40744</v>
      </c>
      <c r="B4839" s="8">
        <v>1500</v>
      </c>
      <c r="C4839" s="11">
        <v>58.06</v>
      </c>
      <c r="D4839" s="12">
        <v>58.06</v>
      </c>
      <c r="E4839" s="9" t="str">
        <f t="shared" si="354"/>
        <v/>
      </c>
      <c r="F4839" s="9" t="str">
        <f t="shared" si="355"/>
        <v/>
      </c>
      <c r="G4839" s="9" t="str">
        <f t="shared" si="356"/>
        <v/>
      </c>
      <c r="H4839" s="13">
        <v>-5</v>
      </c>
      <c r="I4839" s="13" t="str">
        <f t="shared" si="357"/>
        <v/>
      </c>
      <c r="J4839" s="13" t="str">
        <f t="shared" si="358"/>
        <v/>
      </c>
      <c r="K4839" s="13">
        <v>-5</v>
      </c>
      <c r="P4839" s="5"/>
    </row>
    <row r="4840" spans="1:16" hidden="1" x14ac:dyDescent="0.25">
      <c r="A4840" s="7">
        <v>40744</v>
      </c>
      <c r="B4840" s="8">
        <v>1600</v>
      </c>
      <c r="C4840" s="11">
        <v>52.85</v>
      </c>
      <c r="D4840" s="12">
        <v>50.832999999999998</v>
      </c>
      <c r="E4840" s="9" t="str">
        <f t="shared" si="354"/>
        <v/>
      </c>
      <c r="F4840" s="9" t="str">
        <f t="shared" si="355"/>
        <v/>
      </c>
      <c r="G4840" s="9" t="str">
        <f t="shared" si="356"/>
        <v/>
      </c>
      <c r="H4840" s="13">
        <v>-5</v>
      </c>
      <c r="I4840" s="13" t="str">
        <f t="shared" si="357"/>
        <v/>
      </c>
      <c r="J4840" s="13" t="str">
        <f t="shared" si="358"/>
        <v/>
      </c>
      <c r="K4840" s="13">
        <v>-5</v>
      </c>
      <c r="P4840" s="6"/>
    </row>
    <row r="4841" spans="1:16" hidden="1" x14ac:dyDescent="0.25">
      <c r="A4841" s="7">
        <v>40744</v>
      </c>
      <c r="B4841" s="8">
        <v>1700</v>
      </c>
      <c r="C4841" s="11">
        <v>52.23</v>
      </c>
      <c r="D4841" s="12">
        <v>39.93</v>
      </c>
      <c r="E4841" s="9" t="str">
        <f t="shared" si="354"/>
        <v/>
      </c>
      <c r="F4841" s="9" t="str">
        <f t="shared" si="355"/>
        <v/>
      </c>
      <c r="G4841" s="9" t="str">
        <f t="shared" si="356"/>
        <v/>
      </c>
      <c r="H4841" s="13">
        <v>-5</v>
      </c>
      <c r="I4841" s="13" t="str">
        <f t="shared" si="357"/>
        <v/>
      </c>
      <c r="J4841" s="13" t="str">
        <f t="shared" si="358"/>
        <v/>
      </c>
      <c r="K4841" s="13">
        <v>-5</v>
      </c>
      <c r="P4841" s="5"/>
    </row>
    <row r="4842" spans="1:16" hidden="1" x14ac:dyDescent="0.25">
      <c r="A4842" s="7">
        <v>40744</v>
      </c>
      <c r="B4842" s="8">
        <v>1800</v>
      </c>
      <c r="C4842" s="11">
        <v>50</v>
      </c>
      <c r="D4842" s="12">
        <v>50</v>
      </c>
      <c r="E4842" s="9" t="str">
        <f t="shared" si="354"/>
        <v/>
      </c>
      <c r="F4842" s="9" t="str">
        <f t="shared" si="355"/>
        <v/>
      </c>
      <c r="G4842" s="9" t="str">
        <f t="shared" si="356"/>
        <v/>
      </c>
      <c r="H4842" s="13">
        <v>-5</v>
      </c>
      <c r="I4842" s="13" t="str">
        <f t="shared" si="357"/>
        <v/>
      </c>
      <c r="J4842" s="13" t="str">
        <f t="shared" si="358"/>
        <v/>
      </c>
      <c r="K4842" s="13">
        <v>-5</v>
      </c>
      <c r="P4842" s="6"/>
    </row>
    <row r="4843" spans="1:16" hidden="1" x14ac:dyDescent="0.25">
      <c r="A4843" s="7">
        <v>40744</v>
      </c>
      <c r="B4843" s="8">
        <v>1900</v>
      </c>
      <c r="C4843" s="11">
        <v>47.97</v>
      </c>
      <c r="D4843" s="12">
        <v>47.97</v>
      </c>
      <c r="E4843" s="9" t="str">
        <f t="shared" si="354"/>
        <v/>
      </c>
      <c r="F4843" s="9" t="str">
        <f t="shared" si="355"/>
        <v/>
      </c>
      <c r="G4843" s="9" t="str">
        <f t="shared" si="356"/>
        <v/>
      </c>
      <c r="H4843" s="13">
        <v>-5</v>
      </c>
      <c r="I4843" s="13" t="str">
        <f t="shared" si="357"/>
        <v/>
      </c>
      <c r="J4843" s="13" t="str">
        <f t="shared" si="358"/>
        <v/>
      </c>
      <c r="K4843" s="13">
        <v>-5</v>
      </c>
      <c r="P4843" s="5"/>
    </row>
    <row r="4844" spans="1:16" hidden="1" x14ac:dyDescent="0.25">
      <c r="A4844" s="7">
        <v>40744</v>
      </c>
      <c r="B4844" s="8">
        <v>2000</v>
      </c>
      <c r="C4844" s="11">
        <v>47</v>
      </c>
      <c r="D4844" s="12">
        <v>46.999000000000002</v>
      </c>
      <c r="E4844" s="9" t="str">
        <f t="shared" si="354"/>
        <v/>
      </c>
      <c r="F4844" s="9" t="str">
        <f t="shared" si="355"/>
        <v/>
      </c>
      <c r="G4844" s="9" t="str">
        <f t="shared" si="356"/>
        <v/>
      </c>
      <c r="H4844" s="13">
        <v>-5</v>
      </c>
      <c r="I4844" s="13" t="str">
        <f t="shared" si="357"/>
        <v/>
      </c>
      <c r="J4844" s="13" t="str">
        <f t="shared" si="358"/>
        <v/>
      </c>
      <c r="K4844" s="13">
        <v>-5</v>
      </c>
      <c r="P4844" s="6"/>
    </row>
    <row r="4845" spans="1:16" hidden="1" x14ac:dyDescent="0.25">
      <c r="A4845" s="7">
        <v>40744</v>
      </c>
      <c r="B4845" s="8">
        <v>2100</v>
      </c>
      <c r="C4845" s="11">
        <v>45.91</v>
      </c>
      <c r="D4845" s="12">
        <v>45.911999999999999</v>
      </c>
      <c r="E4845" s="9" t="str">
        <f t="shared" si="354"/>
        <v/>
      </c>
      <c r="F4845" s="9" t="str">
        <f t="shared" si="355"/>
        <v/>
      </c>
      <c r="G4845" s="9" t="str">
        <f t="shared" si="356"/>
        <v/>
      </c>
      <c r="H4845" s="13">
        <v>-5</v>
      </c>
      <c r="I4845" s="13" t="str">
        <f t="shared" si="357"/>
        <v/>
      </c>
      <c r="J4845" s="13" t="str">
        <f t="shared" si="358"/>
        <v/>
      </c>
      <c r="K4845" s="13">
        <v>-5</v>
      </c>
      <c r="P4845" s="5"/>
    </row>
    <row r="4846" spans="1:16" hidden="1" x14ac:dyDescent="0.25">
      <c r="A4846" s="7">
        <v>40744</v>
      </c>
      <c r="B4846" s="8">
        <v>2200</v>
      </c>
      <c r="C4846" s="11">
        <v>48.36</v>
      </c>
      <c r="D4846" s="12">
        <v>48.356999999999999</v>
      </c>
      <c r="E4846" s="9" t="str">
        <f t="shared" si="354"/>
        <v/>
      </c>
      <c r="F4846" s="9" t="str">
        <f t="shared" si="355"/>
        <v/>
      </c>
      <c r="G4846" s="9" t="str">
        <f t="shared" si="356"/>
        <v/>
      </c>
      <c r="H4846" s="13">
        <v>-5</v>
      </c>
      <c r="I4846" s="13" t="str">
        <f t="shared" si="357"/>
        <v/>
      </c>
      <c r="J4846" s="13" t="str">
        <f t="shared" si="358"/>
        <v/>
      </c>
      <c r="K4846" s="13">
        <v>-5</v>
      </c>
      <c r="P4846" s="6"/>
    </row>
    <row r="4847" spans="1:16" hidden="1" x14ac:dyDescent="0.25">
      <c r="A4847" s="7">
        <v>40744</v>
      </c>
      <c r="B4847" s="8">
        <v>2300</v>
      </c>
      <c r="C4847" s="11">
        <v>43.45</v>
      </c>
      <c r="D4847" s="12">
        <v>43.45</v>
      </c>
      <c r="E4847" s="9">
        <f t="shared" si="354"/>
        <v>50.623333333333335</v>
      </c>
      <c r="F4847" s="9">
        <f t="shared" si="355"/>
        <v>42.027208333333334</v>
      </c>
      <c r="G4847" s="9">
        <f t="shared" si="356"/>
        <v>8.5961250000000007</v>
      </c>
      <c r="H4847" s="13">
        <v>-5</v>
      </c>
      <c r="I4847" s="13">
        <f t="shared" si="357"/>
        <v>13.596125000000001</v>
      </c>
      <c r="J4847" s="13">
        <f t="shared" si="358"/>
        <v>3263.07</v>
      </c>
      <c r="K4847" s="13">
        <v>-5</v>
      </c>
      <c r="P4847" s="5"/>
    </row>
    <row r="4848" spans="1:16" hidden="1" x14ac:dyDescent="0.25">
      <c r="A4848" s="7">
        <v>40745</v>
      </c>
      <c r="B4848" s="8">
        <v>0</v>
      </c>
      <c r="C4848" s="11">
        <v>43.68</v>
      </c>
      <c r="D4848" s="12">
        <v>43.676000000000002</v>
      </c>
      <c r="E4848" s="9" t="str">
        <f t="shared" si="354"/>
        <v/>
      </c>
      <c r="F4848" s="9" t="str">
        <f t="shared" si="355"/>
        <v/>
      </c>
      <c r="G4848" s="9" t="str">
        <f t="shared" si="356"/>
        <v/>
      </c>
      <c r="H4848" s="13">
        <v>-5</v>
      </c>
      <c r="I4848" s="13" t="str">
        <f t="shared" si="357"/>
        <v/>
      </c>
      <c r="J4848" s="13" t="str">
        <f t="shared" si="358"/>
        <v/>
      </c>
      <c r="K4848" s="13">
        <v>-5</v>
      </c>
      <c r="P4848" s="6"/>
    </row>
    <row r="4849" spans="1:16" hidden="1" x14ac:dyDescent="0.25">
      <c r="A4849" s="7">
        <v>40745</v>
      </c>
      <c r="B4849" s="8">
        <v>100</v>
      </c>
      <c r="C4849" s="11">
        <v>40.450000000000003</v>
      </c>
      <c r="D4849" s="12">
        <v>32.79</v>
      </c>
      <c r="E4849" s="9" t="str">
        <f t="shared" ref="E4849:E4912" si="359">IF(A4849=A4850,"",AVERAGE(C4826:C4849))</f>
        <v/>
      </c>
      <c r="F4849" s="9" t="str">
        <f t="shared" ref="F4849:F4912" si="360">IF(A4849=A4850,"",AVERAGE(D4826:D4849))</f>
        <v/>
      </c>
      <c r="G4849" s="9" t="str">
        <f t="shared" ref="G4849:G4912" si="361">IF(A4849=A4850,"",E4849-F4849)</f>
        <v/>
      </c>
      <c r="H4849" s="13">
        <v>-5</v>
      </c>
      <c r="I4849" s="13" t="str">
        <f t="shared" si="357"/>
        <v/>
      </c>
      <c r="J4849" s="13" t="str">
        <f t="shared" si="358"/>
        <v/>
      </c>
      <c r="K4849" s="13">
        <v>-5</v>
      </c>
      <c r="P4849" s="5"/>
    </row>
    <row r="4850" spans="1:16" hidden="1" x14ac:dyDescent="0.25">
      <c r="A4850" s="7">
        <v>40745</v>
      </c>
      <c r="B4850" s="8">
        <v>200</v>
      </c>
      <c r="C4850" s="11">
        <v>39.31</v>
      </c>
      <c r="D4850" s="12">
        <v>25.82</v>
      </c>
      <c r="E4850" s="9" t="str">
        <f t="shared" si="359"/>
        <v/>
      </c>
      <c r="F4850" s="9" t="str">
        <f t="shared" si="360"/>
        <v/>
      </c>
      <c r="G4850" s="9" t="str">
        <f t="shared" si="361"/>
        <v/>
      </c>
      <c r="H4850" s="13">
        <v>-5</v>
      </c>
      <c r="I4850" s="13" t="str">
        <f t="shared" si="357"/>
        <v/>
      </c>
      <c r="J4850" s="13" t="str">
        <f t="shared" si="358"/>
        <v/>
      </c>
      <c r="K4850" s="13">
        <v>-5</v>
      </c>
      <c r="P4850" s="6"/>
    </row>
    <row r="4851" spans="1:16" hidden="1" x14ac:dyDescent="0.25">
      <c r="A4851" s="7">
        <v>40745</v>
      </c>
      <c r="B4851" s="8">
        <v>300</v>
      </c>
      <c r="C4851" s="11">
        <v>38.950000000000003</v>
      </c>
      <c r="D4851" s="12">
        <v>10.759</v>
      </c>
      <c r="E4851" s="9" t="str">
        <f t="shared" si="359"/>
        <v/>
      </c>
      <c r="F4851" s="9" t="str">
        <f t="shared" si="360"/>
        <v/>
      </c>
      <c r="G4851" s="9" t="str">
        <f t="shared" si="361"/>
        <v/>
      </c>
      <c r="H4851" s="13">
        <v>-5</v>
      </c>
      <c r="I4851" s="13" t="str">
        <f t="shared" si="357"/>
        <v/>
      </c>
      <c r="J4851" s="13" t="str">
        <f t="shared" si="358"/>
        <v/>
      </c>
      <c r="K4851" s="13">
        <v>-5</v>
      </c>
      <c r="P4851" s="5"/>
    </row>
    <row r="4852" spans="1:16" hidden="1" x14ac:dyDescent="0.25">
      <c r="A4852" s="7">
        <v>40745</v>
      </c>
      <c r="B4852" s="8">
        <v>400</v>
      </c>
      <c r="C4852" s="11">
        <v>38.99</v>
      </c>
      <c r="D4852" s="12">
        <v>10.643000000000001</v>
      </c>
      <c r="E4852" s="9" t="str">
        <f t="shared" si="359"/>
        <v/>
      </c>
      <c r="F4852" s="9" t="str">
        <f t="shared" si="360"/>
        <v/>
      </c>
      <c r="G4852" s="9" t="str">
        <f t="shared" si="361"/>
        <v/>
      </c>
      <c r="H4852" s="13">
        <v>-5</v>
      </c>
      <c r="I4852" s="13" t="str">
        <f t="shared" si="357"/>
        <v/>
      </c>
      <c r="J4852" s="13" t="str">
        <f t="shared" si="358"/>
        <v/>
      </c>
      <c r="K4852" s="13">
        <v>-5</v>
      </c>
      <c r="P4852" s="6"/>
    </row>
    <row r="4853" spans="1:16" hidden="1" x14ac:dyDescent="0.25">
      <c r="A4853" s="7">
        <v>40745</v>
      </c>
      <c r="B4853" s="8">
        <v>500</v>
      </c>
      <c r="C4853" s="11">
        <v>40.96</v>
      </c>
      <c r="D4853" s="12">
        <v>10.734</v>
      </c>
      <c r="E4853" s="9" t="str">
        <f t="shared" si="359"/>
        <v/>
      </c>
      <c r="F4853" s="9" t="str">
        <f t="shared" si="360"/>
        <v/>
      </c>
      <c r="G4853" s="9" t="str">
        <f t="shared" si="361"/>
        <v/>
      </c>
      <c r="H4853" s="13">
        <v>-5</v>
      </c>
      <c r="I4853" s="13" t="str">
        <f t="shared" si="357"/>
        <v/>
      </c>
      <c r="J4853" s="13" t="str">
        <f t="shared" si="358"/>
        <v/>
      </c>
      <c r="K4853" s="13">
        <v>-5</v>
      </c>
      <c r="P4853" s="5"/>
    </row>
    <row r="4854" spans="1:16" hidden="1" x14ac:dyDescent="0.25">
      <c r="A4854" s="7">
        <v>40745</v>
      </c>
      <c r="B4854" s="8">
        <v>600</v>
      </c>
      <c r="C4854" s="11">
        <v>46.51</v>
      </c>
      <c r="D4854" s="12">
        <v>14.347</v>
      </c>
      <c r="E4854" s="9" t="str">
        <f t="shared" si="359"/>
        <v/>
      </c>
      <c r="F4854" s="9" t="str">
        <f t="shared" si="360"/>
        <v/>
      </c>
      <c r="G4854" s="9" t="str">
        <f t="shared" si="361"/>
        <v/>
      </c>
      <c r="H4854" s="13">
        <v>-5</v>
      </c>
      <c r="I4854" s="13" t="str">
        <f t="shared" si="357"/>
        <v/>
      </c>
      <c r="J4854" s="13" t="str">
        <f t="shared" si="358"/>
        <v/>
      </c>
      <c r="K4854" s="13">
        <v>-5</v>
      </c>
      <c r="P4854" s="6"/>
    </row>
    <row r="4855" spans="1:16" hidden="1" x14ac:dyDescent="0.25">
      <c r="A4855" s="7">
        <v>40745</v>
      </c>
      <c r="B4855" s="8">
        <v>700</v>
      </c>
      <c r="C4855" s="11">
        <v>54.46</v>
      </c>
      <c r="D4855" s="12">
        <v>48.478000000000002</v>
      </c>
      <c r="E4855" s="9" t="str">
        <f t="shared" si="359"/>
        <v/>
      </c>
      <c r="F4855" s="9" t="str">
        <f t="shared" si="360"/>
        <v/>
      </c>
      <c r="G4855" s="9" t="str">
        <f t="shared" si="361"/>
        <v/>
      </c>
      <c r="H4855" s="13">
        <v>-5</v>
      </c>
      <c r="I4855" s="13" t="str">
        <f t="shared" si="357"/>
        <v/>
      </c>
      <c r="J4855" s="13" t="str">
        <f t="shared" si="358"/>
        <v/>
      </c>
      <c r="K4855" s="13">
        <v>-5</v>
      </c>
      <c r="P4855" s="5"/>
    </row>
    <row r="4856" spans="1:16" hidden="1" x14ac:dyDescent="0.25">
      <c r="A4856" s="7">
        <v>40745</v>
      </c>
      <c r="B4856" s="8">
        <v>800</v>
      </c>
      <c r="C4856" s="11">
        <v>57.94</v>
      </c>
      <c r="D4856" s="12">
        <v>53.771999999999998</v>
      </c>
      <c r="E4856" s="9" t="str">
        <f t="shared" si="359"/>
        <v/>
      </c>
      <c r="F4856" s="9" t="str">
        <f t="shared" si="360"/>
        <v/>
      </c>
      <c r="G4856" s="9" t="str">
        <f t="shared" si="361"/>
        <v/>
      </c>
      <c r="H4856" s="13">
        <v>-5</v>
      </c>
      <c r="I4856" s="13" t="str">
        <f t="shared" si="357"/>
        <v/>
      </c>
      <c r="J4856" s="13" t="str">
        <f t="shared" si="358"/>
        <v/>
      </c>
      <c r="K4856" s="13">
        <v>-5</v>
      </c>
      <c r="P4856" s="6"/>
    </row>
    <row r="4857" spans="1:16" hidden="1" x14ac:dyDescent="0.25">
      <c r="A4857" s="7">
        <v>40745</v>
      </c>
      <c r="B4857" s="8">
        <v>900</v>
      </c>
      <c r="C4857" s="11">
        <v>58.01</v>
      </c>
      <c r="D4857" s="12">
        <v>58.012999999999998</v>
      </c>
      <c r="E4857" s="9" t="str">
        <f t="shared" si="359"/>
        <v/>
      </c>
      <c r="F4857" s="9" t="str">
        <f t="shared" si="360"/>
        <v/>
      </c>
      <c r="G4857" s="9" t="str">
        <f t="shared" si="361"/>
        <v/>
      </c>
      <c r="H4857" s="13">
        <v>-5</v>
      </c>
      <c r="I4857" s="13" t="str">
        <f t="shared" ref="I4857:I4920" si="362">IF(A4857=A4858,"",MAX(G4857-H4857,0))</f>
        <v/>
      </c>
      <c r="J4857" s="13" t="str">
        <f t="shared" ref="J4857:J4920" si="363">IF(A4857=A4858,"",I4857*10*24)</f>
        <v/>
      </c>
      <c r="K4857" s="13">
        <v>-5</v>
      </c>
      <c r="P4857" s="5"/>
    </row>
    <row r="4858" spans="1:16" hidden="1" x14ac:dyDescent="0.25">
      <c r="A4858" s="7">
        <v>40745</v>
      </c>
      <c r="B4858" s="8">
        <v>1000</v>
      </c>
      <c r="C4858" s="11">
        <v>57.96</v>
      </c>
      <c r="D4858" s="12">
        <v>57.960999999999999</v>
      </c>
      <c r="E4858" s="9" t="str">
        <f t="shared" si="359"/>
        <v/>
      </c>
      <c r="F4858" s="9" t="str">
        <f t="shared" si="360"/>
        <v/>
      </c>
      <c r="G4858" s="9" t="str">
        <f t="shared" si="361"/>
        <v/>
      </c>
      <c r="H4858" s="13">
        <v>-5</v>
      </c>
      <c r="I4858" s="13" t="str">
        <f t="shared" si="362"/>
        <v/>
      </c>
      <c r="J4858" s="13" t="str">
        <f t="shared" si="363"/>
        <v/>
      </c>
      <c r="K4858" s="13">
        <v>-5</v>
      </c>
      <c r="P4858" s="6"/>
    </row>
    <row r="4859" spans="1:16" hidden="1" x14ac:dyDescent="0.25">
      <c r="A4859" s="7">
        <v>40745</v>
      </c>
      <c r="B4859" s="8">
        <v>1100</v>
      </c>
      <c r="C4859" s="11">
        <v>59.97</v>
      </c>
      <c r="D4859" s="12">
        <v>59.970999999999997</v>
      </c>
      <c r="E4859" s="9" t="str">
        <f t="shared" si="359"/>
        <v/>
      </c>
      <c r="F4859" s="9" t="str">
        <f t="shared" si="360"/>
        <v/>
      </c>
      <c r="G4859" s="9" t="str">
        <f t="shared" si="361"/>
        <v/>
      </c>
      <c r="H4859" s="13">
        <v>-5</v>
      </c>
      <c r="I4859" s="13" t="str">
        <f t="shared" si="362"/>
        <v/>
      </c>
      <c r="J4859" s="13" t="str">
        <f t="shared" si="363"/>
        <v/>
      </c>
      <c r="K4859" s="13">
        <v>-5</v>
      </c>
      <c r="P4859" s="5"/>
    </row>
    <row r="4860" spans="1:16" hidden="1" x14ac:dyDescent="0.25">
      <c r="A4860" s="7">
        <v>40745</v>
      </c>
      <c r="B4860" s="8">
        <v>1200</v>
      </c>
      <c r="C4860" s="11">
        <v>58.03</v>
      </c>
      <c r="D4860" s="12">
        <v>58.033999999999999</v>
      </c>
      <c r="E4860" s="9" t="str">
        <f t="shared" si="359"/>
        <v/>
      </c>
      <c r="F4860" s="9" t="str">
        <f t="shared" si="360"/>
        <v/>
      </c>
      <c r="G4860" s="9" t="str">
        <f t="shared" si="361"/>
        <v/>
      </c>
      <c r="H4860" s="13">
        <v>-5</v>
      </c>
      <c r="I4860" s="13" t="str">
        <f t="shared" si="362"/>
        <v/>
      </c>
      <c r="J4860" s="13" t="str">
        <f t="shared" si="363"/>
        <v/>
      </c>
      <c r="K4860" s="13">
        <v>-5</v>
      </c>
      <c r="P4860" s="6"/>
    </row>
    <row r="4861" spans="1:16" hidden="1" x14ac:dyDescent="0.25">
      <c r="A4861" s="7">
        <v>40745</v>
      </c>
      <c r="B4861" s="8">
        <v>1300</v>
      </c>
      <c r="C4861" s="11">
        <v>54.87</v>
      </c>
      <c r="D4861" s="12">
        <v>54.866999999999997</v>
      </c>
      <c r="E4861" s="9" t="str">
        <f t="shared" si="359"/>
        <v/>
      </c>
      <c r="F4861" s="9" t="str">
        <f t="shared" si="360"/>
        <v/>
      </c>
      <c r="G4861" s="9" t="str">
        <f t="shared" si="361"/>
        <v/>
      </c>
      <c r="H4861" s="13">
        <v>-5</v>
      </c>
      <c r="I4861" s="13" t="str">
        <f t="shared" si="362"/>
        <v/>
      </c>
      <c r="J4861" s="13" t="str">
        <f t="shared" si="363"/>
        <v/>
      </c>
      <c r="K4861" s="13">
        <v>-5</v>
      </c>
      <c r="P4861" s="5"/>
    </row>
    <row r="4862" spans="1:16" hidden="1" x14ac:dyDescent="0.25">
      <c r="A4862" s="7">
        <v>40745</v>
      </c>
      <c r="B4862" s="8">
        <v>1400</v>
      </c>
      <c r="C4862" s="11">
        <v>52.93</v>
      </c>
      <c r="D4862" s="12">
        <v>52.933</v>
      </c>
      <c r="E4862" s="9" t="str">
        <f t="shared" si="359"/>
        <v/>
      </c>
      <c r="F4862" s="9" t="str">
        <f t="shared" si="360"/>
        <v/>
      </c>
      <c r="G4862" s="9" t="str">
        <f t="shared" si="361"/>
        <v/>
      </c>
      <c r="H4862" s="13">
        <v>-5</v>
      </c>
      <c r="I4862" s="13" t="str">
        <f t="shared" si="362"/>
        <v/>
      </c>
      <c r="J4862" s="13" t="str">
        <f t="shared" si="363"/>
        <v/>
      </c>
      <c r="K4862" s="13">
        <v>-5</v>
      </c>
      <c r="P4862" s="6"/>
    </row>
    <row r="4863" spans="1:16" hidden="1" x14ac:dyDescent="0.25">
      <c r="A4863" s="7">
        <v>40745</v>
      </c>
      <c r="B4863" s="8">
        <v>1500</v>
      </c>
      <c r="C4863" s="11">
        <v>52.15</v>
      </c>
      <c r="D4863" s="12">
        <v>52.15</v>
      </c>
      <c r="E4863" s="9" t="str">
        <f t="shared" si="359"/>
        <v/>
      </c>
      <c r="F4863" s="9" t="str">
        <f t="shared" si="360"/>
        <v/>
      </c>
      <c r="G4863" s="9" t="str">
        <f t="shared" si="361"/>
        <v/>
      </c>
      <c r="H4863" s="13">
        <v>-5</v>
      </c>
      <c r="I4863" s="13" t="str">
        <f t="shared" si="362"/>
        <v/>
      </c>
      <c r="J4863" s="13" t="str">
        <f t="shared" si="363"/>
        <v/>
      </c>
      <c r="K4863" s="13">
        <v>-5</v>
      </c>
      <c r="P4863" s="5"/>
    </row>
    <row r="4864" spans="1:16" hidden="1" x14ac:dyDescent="0.25">
      <c r="A4864" s="7">
        <v>40745</v>
      </c>
      <c r="B4864" s="8">
        <v>1600</v>
      </c>
      <c r="C4864" s="11">
        <v>52</v>
      </c>
      <c r="D4864" s="12">
        <v>51.997999999999998</v>
      </c>
      <c r="E4864" s="9" t="str">
        <f t="shared" si="359"/>
        <v/>
      </c>
      <c r="F4864" s="9" t="str">
        <f t="shared" si="360"/>
        <v/>
      </c>
      <c r="G4864" s="9" t="str">
        <f t="shared" si="361"/>
        <v/>
      </c>
      <c r="H4864" s="13">
        <v>-5</v>
      </c>
      <c r="I4864" s="13" t="str">
        <f t="shared" si="362"/>
        <v/>
      </c>
      <c r="J4864" s="13" t="str">
        <f t="shared" si="363"/>
        <v/>
      </c>
      <c r="K4864" s="13">
        <v>-5</v>
      </c>
      <c r="P4864" s="6"/>
    </row>
    <row r="4865" spans="1:16" hidden="1" x14ac:dyDescent="0.25">
      <c r="A4865" s="7">
        <v>40745</v>
      </c>
      <c r="B4865" s="8">
        <v>1700</v>
      </c>
      <c r="C4865" s="11">
        <v>53.49</v>
      </c>
      <c r="D4865" s="12">
        <v>53.494999999999997</v>
      </c>
      <c r="E4865" s="9" t="str">
        <f t="shared" si="359"/>
        <v/>
      </c>
      <c r="F4865" s="9" t="str">
        <f t="shared" si="360"/>
        <v/>
      </c>
      <c r="G4865" s="9" t="str">
        <f t="shared" si="361"/>
        <v/>
      </c>
      <c r="H4865" s="13">
        <v>-5</v>
      </c>
      <c r="I4865" s="13" t="str">
        <f t="shared" si="362"/>
        <v/>
      </c>
      <c r="J4865" s="13" t="str">
        <f t="shared" si="363"/>
        <v/>
      </c>
      <c r="K4865" s="13">
        <v>-5</v>
      </c>
      <c r="P4865" s="5"/>
    </row>
    <row r="4866" spans="1:16" hidden="1" x14ac:dyDescent="0.25">
      <c r="A4866" s="7">
        <v>40745</v>
      </c>
      <c r="B4866" s="8">
        <v>1800</v>
      </c>
      <c r="C4866" s="11">
        <v>55.3</v>
      </c>
      <c r="D4866" s="12">
        <v>55.304000000000002</v>
      </c>
      <c r="E4866" s="9" t="str">
        <f t="shared" si="359"/>
        <v/>
      </c>
      <c r="F4866" s="9" t="str">
        <f t="shared" si="360"/>
        <v/>
      </c>
      <c r="G4866" s="9" t="str">
        <f t="shared" si="361"/>
        <v/>
      </c>
      <c r="H4866" s="13">
        <v>-5</v>
      </c>
      <c r="I4866" s="13" t="str">
        <f t="shared" si="362"/>
        <v/>
      </c>
      <c r="J4866" s="13" t="str">
        <f t="shared" si="363"/>
        <v/>
      </c>
      <c r="K4866" s="13">
        <v>-5</v>
      </c>
      <c r="P4866" s="6"/>
    </row>
    <row r="4867" spans="1:16" hidden="1" x14ac:dyDescent="0.25">
      <c r="A4867" s="7">
        <v>40745</v>
      </c>
      <c r="B4867" s="8">
        <v>1900</v>
      </c>
      <c r="C4867" s="11">
        <v>54.25</v>
      </c>
      <c r="D4867" s="12">
        <v>54.246000000000002</v>
      </c>
      <c r="E4867" s="9" t="str">
        <f t="shared" si="359"/>
        <v/>
      </c>
      <c r="F4867" s="9" t="str">
        <f t="shared" si="360"/>
        <v/>
      </c>
      <c r="G4867" s="9" t="str">
        <f t="shared" si="361"/>
        <v/>
      </c>
      <c r="H4867" s="13">
        <v>-5</v>
      </c>
      <c r="I4867" s="13" t="str">
        <f t="shared" si="362"/>
        <v/>
      </c>
      <c r="J4867" s="13" t="str">
        <f t="shared" si="363"/>
        <v/>
      </c>
      <c r="K4867" s="13">
        <v>-5</v>
      </c>
      <c r="P4867" s="5"/>
    </row>
    <row r="4868" spans="1:16" hidden="1" x14ac:dyDescent="0.25">
      <c r="A4868" s="7">
        <v>40745</v>
      </c>
      <c r="B4868" s="8">
        <v>2000</v>
      </c>
      <c r="C4868" s="11">
        <v>54.74</v>
      </c>
      <c r="D4868" s="12">
        <v>54.738</v>
      </c>
      <c r="E4868" s="9" t="str">
        <f t="shared" si="359"/>
        <v/>
      </c>
      <c r="F4868" s="9" t="str">
        <f t="shared" si="360"/>
        <v/>
      </c>
      <c r="G4868" s="9" t="str">
        <f t="shared" si="361"/>
        <v/>
      </c>
      <c r="H4868" s="13">
        <v>-5</v>
      </c>
      <c r="I4868" s="13" t="str">
        <f t="shared" si="362"/>
        <v/>
      </c>
      <c r="J4868" s="13" t="str">
        <f t="shared" si="363"/>
        <v/>
      </c>
      <c r="K4868" s="13">
        <v>-5</v>
      </c>
      <c r="P4868" s="6"/>
    </row>
    <row r="4869" spans="1:16" hidden="1" x14ac:dyDescent="0.25">
      <c r="A4869" s="7">
        <v>40745</v>
      </c>
      <c r="B4869" s="8">
        <v>2100</v>
      </c>
      <c r="C4869" s="11">
        <v>55.38</v>
      </c>
      <c r="D4869" s="12">
        <v>53.969000000000001</v>
      </c>
      <c r="E4869" s="9" t="str">
        <f t="shared" si="359"/>
        <v/>
      </c>
      <c r="F4869" s="9" t="str">
        <f t="shared" si="360"/>
        <v/>
      </c>
      <c r="G4869" s="9" t="str">
        <f t="shared" si="361"/>
        <v/>
      </c>
      <c r="H4869" s="13">
        <v>-5</v>
      </c>
      <c r="I4869" s="13" t="str">
        <f t="shared" si="362"/>
        <v/>
      </c>
      <c r="J4869" s="13" t="str">
        <f t="shared" si="363"/>
        <v/>
      </c>
      <c r="K4869" s="13">
        <v>-5</v>
      </c>
      <c r="P4869" s="5"/>
    </row>
    <row r="4870" spans="1:16" hidden="1" x14ac:dyDescent="0.25">
      <c r="A4870" s="7">
        <v>40745</v>
      </c>
      <c r="B4870" s="8">
        <v>2200</v>
      </c>
      <c r="C4870" s="11">
        <v>56.38</v>
      </c>
      <c r="D4870" s="12">
        <v>56.378999999999998</v>
      </c>
      <c r="E4870" s="9" t="str">
        <f t="shared" si="359"/>
        <v/>
      </c>
      <c r="F4870" s="9" t="str">
        <f t="shared" si="360"/>
        <v/>
      </c>
      <c r="G4870" s="9" t="str">
        <f t="shared" si="361"/>
        <v/>
      </c>
      <c r="H4870" s="13">
        <v>-5</v>
      </c>
      <c r="I4870" s="13" t="str">
        <f t="shared" si="362"/>
        <v/>
      </c>
      <c r="J4870" s="13" t="str">
        <f t="shared" si="363"/>
        <v/>
      </c>
      <c r="K4870" s="13">
        <v>-5</v>
      </c>
      <c r="P4870" s="6"/>
    </row>
    <row r="4871" spans="1:16" hidden="1" x14ac:dyDescent="0.25">
      <c r="A4871" s="7">
        <v>40745</v>
      </c>
      <c r="B4871" s="8">
        <v>2300</v>
      </c>
      <c r="C4871" s="11">
        <v>49.88</v>
      </c>
      <c r="D4871" s="12">
        <v>49.884</v>
      </c>
      <c r="E4871" s="9">
        <f t="shared" si="359"/>
        <v>51.107916666666675</v>
      </c>
      <c r="F4871" s="9">
        <f t="shared" si="360"/>
        <v>44.790041666666667</v>
      </c>
      <c r="G4871" s="9">
        <f t="shared" si="361"/>
        <v>6.3178750000000079</v>
      </c>
      <c r="H4871" s="13">
        <v>-5</v>
      </c>
      <c r="I4871" s="13">
        <f t="shared" si="362"/>
        <v>11.317875000000008</v>
      </c>
      <c r="J4871" s="13">
        <f t="shared" si="363"/>
        <v>2716.2900000000018</v>
      </c>
      <c r="K4871" s="13">
        <v>-5</v>
      </c>
      <c r="P4871" s="5"/>
    </row>
    <row r="4872" spans="1:16" hidden="1" x14ac:dyDescent="0.25">
      <c r="A4872" s="7">
        <v>40746</v>
      </c>
      <c r="B4872" s="8">
        <v>0</v>
      </c>
      <c r="C4872" s="11">
        <v>42.04</v>
      </c>
      <c r="D4872" s="12">
        <v>42.039000000000001</v>
      </c>
      <c r="E4872" s="9" t="str">
        <f t="shared" si="359"/>
        <v/>
      </c>
      <c r="F4872" s="9" t="str">
        <f t="shared" si="360"/>
        <v/>
      </c>
      <c r="G4872" s="9" t="str">
        <f t="shared" si="361"/>
        <v/>
      </c>
      <c r="H4872" s="13">
        <v>-5</v>
      </c>
      <c r="I4872" s="13" t="str">
        <f t="shared" si="362"/>
        <v/>
      </c>
      <c r="J4872" s="13" t="str">
        <f t="shared" si="363"/>
        <v/>
      </c>
      <c r="K4872" s="13">
        <v>-5</v>
      </c>
      <c r="P4872" s="6"/>
    </row>
    <row r="4873" spans="1:16" hidden="1" x14ac:dyDescent="0.25">
      <c r="A4873" s="7">
        <v>40746</v>
      </c>
      <c r="B4873" s="8">
        <v>100</v>
      </c>
      <c r="C4873" s="11">
        <v>37.93</v>
      </c>
      <c r="D4873" s="12">
        <v>37.933999999999997</v>
      </c>
      <c r="E4873" s="9" t="str">
        <f t="shared" si="359"/>
        <v/>
      </c>
      <c r="F4873" s="9" t="str">
        <f t="shared" si="360"/>
        <v/>
      </c>
      <c r="G4873" s="9" t="str">
        <f t="shared" si="361"/>
        <v/>
      </c>
      <c r="H4873" s="13">
        <v>-5</v>
      </c>
      <c r="I4873" s="13" t="str">
        <f t="shared" si="362"/>
        <v/>
      </c>
      <c r="J4873" s="13" t="str">
        <f t="shared" si="363"/>
        <v/>
      </c>
      <c r="K4873" s="13">
        <v>-5</v>
      </c>
      <c r="P4873" s="5"/>
    </row>
    <row r="4874" spans="1:16" hidden="1" x14ac:dyDescent="0.25">
      <c r="A4874" s="7">
        <v>40746</v>
      </c>
      <c r="B4874" s="8">
        <v>200</v>
      </c>
      <c r="C4874" s="11">
        <v>32.119999999999997</v>
      </c>
      <c r="D4874" s="12">
        <v>32.119999999999997</v>
      </c>
      <c r="E4874" s="9" t="str">
        <f t="shared" si="359"/>
        <v/>
      </c>
      <c r="F4874" s="9" t="str">
        <f t="shared" si="360"/>
        <v/>
      </c>
      <c r="G4874" s="9" t="str">
        <f t="shared" si="361"/>
        <v/>
      </c>
      <c r="H4874" s="13">
        <v>-5</v>
      </c>
      <c r="I4874" s="13" t="str">
        <f t="shared" si="362"/>
        <v/>
      </c>
      <c r="J4874" s="13" t="str">
        <f t="shared" si="363"/>
        <v/>
      </c>
      <c r="K4874" s="13">
        <v>-5</v>
      </c>
      <c r="P4874" s="6"/>
    </row>
    <row r="4875" spans="1:16" hidden="1" x14ac:dyDescent="0.25">
      <c r="A4875" s="7">
        <v>40746</v>
      </c>
      <c r="B4875" s="8">
        <v>300</v>
      </c>
      <c r="C4875" s="11">
        <v>25.67</v>
      </c>
      <c r="D4875" s="12">
        <v>18.873999999999999</v>
      </c>
      <c r="E4875" s="9" t="str">
        <f t="shared" si="359"/>
        <v/>
      </c>
      <c r="F4875" s="9" t="str">
        <f t="shared" si="360"/>
        <v/>
      </c>
      <c r="G4875" s="9" t="str">
        <f t="shared" si="361"/>
        <v/>
      </c>
      <c r="H4875" s="13">
        <v>-5</v>
      </c>
      <c r="I4875" s="13" t="str">
        <f t="shared" si="362"/>
        <v/>
      </c>
      <c r="J4875" s="13" t="str">
        <f t="shared" si="363"/>
        <v/>
      </c>
      <c r="K4875" s="13">
        <v>-5</v>
      </c>
      <c r="P4875" s="5"/>
    </row>
    <row r="4876" spans="1:16" hidden="1" x14ac:dyDescent="0.25">
      <c r="A4876" s="7">
        <v>40746</v>
      </c>
      <c r="B4876" s="8">
        <v>400</v>
      </c>
      <c r="C4876" s="11">
        <v>25.61</v>
      </c>
      <c r="D4876" s="12">
        <v>12.879</v>
      </c>
      <c r="E4876" s="9" t="str">
        <f t="shared" si="359"/>
        <v/>
      </c>
      <c r="F4876" s="9" t="str">
        <f t="shared" si="360"/>
        <v/>
      </c>
      <c r="G4876" s="9" t="str">
        <f t="shared" si="361"/>
        <v/>
      </c>
      <c r="H4876" s="13">
        <v>-5</v>
      </c>
      <c r="I4876" s="13" t="str">
        <f t="shared" si="362"/>
        <v/>
      </c>
      <c r="J4876" s="13" t="str">
        <f t="shared" si="363"/>
        <v/>
      </c>
      <c r="K4876" s="13">
        <v>-5</v>
      </c>
      <c r="P4876" s="6"/>
    </row>
    <row r="4877" spans="1:16" hidden="1" x14ac:dyDescent="0.25">
      <c r="A4877" s="7">
        <v>40746</v>
      </c>
      <c r="B4877" s="8">
        <v>500</v>
      </c>
      <c r="C4877" s="11">
        <v>37.82</v>
      </c>
      <c r="D4877" s="12">
        <v>37.308999999999997</v>
      </c>
      <c r="E4877" s="9" t="str">
        <f t="shared" si="359"/>
        <v/>
      </c>
      <c r="F4877" s="9" t="str">
        <f t="shared" si="360"/>
        <v/>
      </c>
      <c r="G4877" s="9" t="str">
        <f t="shared" si="361"/>
        <v/>
      </c>
      <c r="H4877" s="13">
        <v>-5</v>
      </c>
      <c r="I4877" s="13" t="str">
        <f t="shared" si="362"/>
        <v/>
      </c>
      <c r="J4877" s="13" t="str">
        <f t="shared" si="363"/>
        <v/>
      </c>
      <c r="K4877" s="13">
        <v>-5</v>
      </c>
      <c r="P4877" s="5"/>
    </row>
    <row r="4878" spans="1:16" hidden="1" x14ac:dyDescent="0.25">
      <c r="A4878" s="7">
        <v>40746</v>
      </c>
      <c r="B4878" s="8">
        <v>600</v>
      </c>
      <c r="C4878" s="11">
        <v>45.01</v>
      </c>
      <c r="D4878" s="12">
        <v>45.014000000000003</v>
      </c>
      <c r="E4878" s="9" t="str">
        <f t="shared" si="359"/>
        <v/>
      </c>
      <c r="F4878" s="9" t="str">
        <f t="shared" si="360"/>
        <v/>
      </c>
      <c r="G4878" s="9" t="str">
        <f t="shared" si="361"/>
        <v/>
      </c>
      <c r="H4878" s="13">
        <v>-5</v>
      </c>
      <c r="I4878" s="13" t="str">
        <f t="shared" si="362"/>
        <v/>
      </c>
      <c r="J4878" s="13" t="str">
        <f t="shared" si="363"/>
        <v/>
      </c>
      <c r="K4878" s="13">
        <v>-5</v>
      </c>
      <c r="P4878" s="6"/>
    </row>
    <row r="4879" spans="1:16" hidden="1" x14ac:dyDescent="0.25">
      <c r="A4879" s="7">
        <v>40746</v>
      </c>
      <c r="B4879" s="8">
        <v>700</v>
      </c>
      <c r="C4879" s="11">
        <v>54.35</v>
      </c>
      <c r="D4879" s="12">
        <v>53.03</v>
      </c>
      <c r="E4879" s="9" t="str">
        <f t="shared" si="359"/>
        <v/>
      </c>
      <c r="F4879" s="9" t="str">
        <f t="shared" si="360"/>
        <v/>
      </c>
      <c r="G4879" s="9" t="str">
        <f t="shared" si="361"/>
        <v/>
      </c>
      <c r="H4879" s="13">
        <v>-5</v>
      </c>
      <c r="I4879" s="13" t="str">
        <f t="shared" si="362"/>
        <v/>
      </c>
      <c r="J4879" s="13" t="str">
        <f t="shared" si="363"/>
        <v/>
      </c>
      <c r="K4879" s="13">
        <v>-5</v>
      </c>
      <c r="P4879" s="5"/>
    </row>
    <row r="4880" spans="1:16" hidden="1" x14ac:dyDescent="0.25">
      <c r="A4880" s="7">
        <v>40746</v>
      </c>
      <c r="B4880" s="8">
        <v>800</v>
      </c>
      <c r="C4880" s="11">
        <v>59.68</v>
      </c>
      <c r="D4880" s="12">
        <v>59.68</v>
      </c>
      <c r="E4880" s="9" t="str">
        <f t="shared" si="359"/>
        <v/>
      </c>
      <c r="F4880" s="9" t="str">
        <f t="shared" si="360"/>
        <v/>
      </c>
      <c r="G4880" s="9" t="str">
        <f t="shared" si="361"/>
        <v/>
      </c>
      <c r="H4880" s="13">
        <v>-5</v>
      </c>
      <c r="I4880" s="13" t="str">
        <f t="shared" si="362"/>
        <v/>
      </c>
      <c r="J4880" s="13" t="str">
        <f t="shared" si="363"/>
        <v/>
      </c>
      <c r="K4880" s="13">
        <v>-5</v>
      </c>
      <c r="P4880" s="6"/>
    </row>
    <row r="4881" spans="1:16" hidden="1" x14ac:dyDescent="0.25">
      <c r="A4881" s="7">
        <v>40746</v>
      </c>
      <c r="B4881" s="8">
        <v>900</v>
      </c>
      <c r="C4881" s="11">
        <v>59.49</v>
      </c>
      <c r="D4881" s="12">
        <v>59.485999999999997</v>
      </c>
      <c r="E4881" s="9" t="str">
        <f t="shared" si="359"/>
        <v/>
      </c>
      <c r="F4881" s="9" t="str">
        <f t="shared" si="360"/>
        <v/>
      </c>
      <c r="G4881" s="9" t="str">
        <f t="shared" si="361"/>
        <v/>
      </c>
      <c r="H4881" s="13">
        <v>-5</v>
      </c>
      <c r="I4881" s="13" t="str">
        <f t="shared" si="362"/>
        <v/>
      </c>
      <c r="J4881" s="13" t="str">
        <f t="shared" si="363"/>
        <v/>
      </c>
      <c r="K4881" s="13">
        <v>-5</v>
      </c>
      <c r="P4881" s="5"/>
    </row>
    <row r="4882" spans="1:16" hidden="1" x14ac:dyDescent="0.25">
      <c r="A4882" s="7">
        <v>40746</v>
      </c>
      <c r="B4882" s="8">
        <v>1000</v>
      </c>
      <c r="C4882" s="11">
        <v>60.05</v>
      </c>
      <c r="D4882" s="12">
        <v>60.05</v>
      </c>
      <c r="E4882" s="9" t="str">
        <f t="shared" si="359"/>
        <v/>
      </c>
      <c r="F4882" s="9" t="str">
        <f t="shared" si="360"/>
        <v/>
      </c>
      <c r="G4882" s="9" t="str">
        <f t="shared" si="361"/>
        <v/>
      </c>
      <c r="H4882" s="13">
        <v>-5</v>
      </c>
      <c r="I4882" s="13" t="str">
        <f t="shared" si="362"/>
        <v/>
      </c>
      <c r="J4882" s="13" t="str">
        <f t="shared" si="363"/>
        <v/>
      </c>
      <c r="K4882" s="13">
        <v>-5</v>
      </c>
      <c r="P4882" s="6"/>
    </row>
    <row r="4883" spans="1:16" hidden="1" x14ac:dyDescent="0.25">
      <c r="A4883" s="7">
        <v>40746</v>
      </c>
      <c r="B4883" s="8">
        <v>1100</v>
      </c>
      <c r="C4883" s="11">
        <v>60.85</v>
      </c>
      <c r="D4883" s="12">
        <v>60.847000000000001</v>
      </c>
      <c r="E4883" s="9" t="str">
        <f t="shared" si="359"/>
        <v/>
      </c>
      <c r="F4883" s="9" t="str">
        <f t="shared" si="360"/>
        <v/>
      </c>
      <c r="G4883" s="9" t="str">
        <f t="shared" si="361"/>
        <v/>
      </c>
      <c r="H4883" s="13">
        <v>-5</v>
      </c>
      <c r="I4883" s="13" t="str">
        <f t="shared" si="362"/>
        <v/>
      </c>
      <c r="J4883" s="13" t="str">
        <f t="shared" si="363"/>
        <v/>
      </c>
      <c r="K4883" s="13">
        <v>-5</v>
      </c>
      <c r="P4883" s="5"/>
    </row>
    <row r="4884" spans="1:16" hidden="1" x14ac:dyDescent="0.25">
      <c r="A4884" s="7">
        <v>40746</v>
      </c>
      <c r="B4884" s="8">
        <v>1200</v>
      </c>
      <c r="C4884" s="11">
        <v>56.09</v>
      </c>
      <c r="D4884" s="12">
        <v>56.087000000000003</v>
      </c>
      <c r="E4884" s="9" t="str">
        <f t="shared" si="359"/>
        <v/>
      </c>
      <c r="F4884" s="9" t="str">
        <f t="shared" si="360"/>
        <v/>
      </c>
      <c r="G4884" s="9" t="str">
        <f t="shared" si="361"/>
        <v/>
      </c>
      <c r="H4884" s="13">
        <v>-5</v>
      </c>
      <c r="I4884" s="13" t="str">
        <f t="shared" si="362"/>
        <v/>
      </c>
      <c r="J4884" s="13" t="str">
        <f t="shared" si="363"/>
        <v/>
      </c>
      <c r="K4884" s="13">
        <v>-5</v>
      </c>
      <c r="P4884" s="6"/>
    </row>
    <row r="4885" spans="1:16" hidden="1" x14ac:dyDescent="0.25">
      <c r="A4885" s="7">
        <v>40746</v>
      </c>
      <c r="B4885" s="8">
        <v>1300</v>
      </c>
      <c r="C4885" s="11">
        <v>53.01</v>
      </c>
      <c r="D4885" s="12">
        <v>53.006999999999998</v>
      </c>
      <c r="E4885" s="9" t="str">
        <f t="shared" si="359"/>
        <v/>
      </c>
      <c r="F4885" s="9" t="str">
        <f t="shared" si="360"/>
        <v/>
      </c>
      <c r="G4885" s="9" t="str">
        <f t="shared" si="361"/>
        <v/>
      </c>
      <c r="H4885" s="13">
        <v>-5</v>
      </c>
      <c r="I4885" s="13" t="str">
        <f t="shared" si="362"/>
        <v/>
      </c>
      <c r="J4885" s="13" t="str">
        <f t="shared" si="363"/>
        <v/>
      </c>
      <c r="K4885" s="13">
        <v>-5</v>
      </c>
      <c r="P4885" s="5"/>
    </row>
    <row r="4886" spans="1:16" hidden="1" x14ac:dyDescent="0.25">
      <c r="A4886" s="7">
        <v>40746</v>
      </c>
      <c r="B4886" s="8">
        <v>1400</v>
      </c>
      <c r="C4886" s="11">
        <v>51.02</v>
      </c>
      <c r="D4886" s="12">
        <v>51.015999999999998</v>
      </c>
      <c r="E4886" s="9" t="str">
        <f t="shared" si="359"/>
        <v/>
      </c>
      <c r="F4886" s="9" t="str">
        <f t="shared" si="360"/>
        <v/>
      </c>
      <c r="G4886" s="9" t="str">
        <f t="shared" si="361"/>
        <v/>
      </c>
      <c r="H4886" s="13">
        <v>-5</v>
      </c>
      <c r="I4886" s="13" t="str">
        <f t="shared" si="362"/>
        <v/>
      </c>
      <c r="J4886" s="13" t="str">
        <f t="shared" si="363"/>
        <v/>
      </c>
      <c r="K4886" s="13">
        <v>-5</v>
      </c>
      <c r="P4886" s="6"/>
    </row>
    <row r="4887" spans="1:16" hidden="1" x14ac:dyDescent="0.25">
      <c r="A4887" s="7">
        <v>40746</v>
      </c>
      <c r="B4887" s="8">
        <v>1500</v>
      </c>
      <c r="C4887" s="11">
        <v>50.52</v>
      </c>
      <c r="D4887" s="12">
        <v>50.517000000000003</v>
      </c>
      <c r="E4887" s="9" t="str">
        <f t="shared" si="359"/>
        <v/>
      </c>
      <c r="F4887" s="9" t="str">
        <f t="shared" si="360"/>
        <v/>
      </c>
      <c r="G4887" s="9" t="str">
        <f t="shared" si="361"/>
        <v/>
      </c>
      <c r="H4887" s="13">
        <v>-5</v>
      </c>
      <c r="I4887" s="13" t="str">
        <f t="shared" si="362"/>
        <v/>
      </c>
      <c r="J4887" s="13" t="str">
        <f t="shared" si="363"/>
        <v/>
      </c>
      <c r="K4887" s="13">
        <v>-5</v>
      </c>
      <c r="P4887" s="5"/>
    </row>
    <row r="4888" spans="1:16" hidden="1" x14ac:dyDescent="0.25">
      <c r="A4888" s="7">
        <v>40746</v>
      </c>
      <c r="B4888" s="8">
        <v>1600</v>
      </c>
      <c r="C4888" s="11">
        <v>47.37</v>
      </c>
      <c r="D4888" s="12">
        <v>47.371000000000002</v>
      </c>
      <c r="E4888" s="9" t="str">
        <f t="shared" si="359"/>
        <v/>
      </c>
      <c r="F4888" s="9" t="str">
        <f t="shared" si="360"/>
        <v/>
      </c>
      <c r="G4888" s="9" t="str">
        <f t="shared" si="361"/>
        <v/>
      </c>
      <c r="H4888" s="13">
        <v>-5</v>
      </c>
      <c r="I4888" s="13" t="str">
        <f t="shared" si="362"/>
        <v/>
      </c>
      <c r="J4888" s="13" t="str">
        <f t="shared" si="363"/>
        <v/>
      </c>
      <c r="K4888" s="13">
        <v>-5</v>
      </c>
      <c r="P4888" s="6"/>
    </row>
    <row r="4889" spans="1:16" hidden="1" x14ac:dyDescent="0.25">
      <c r="A4889" s="7">
        <v>40746</v>
      </c>
      <c r="B4889" s="8">
        <v>1700</v>
      </c>
      <c r="C4889" s="11">
        <v>50.51</v>
      </c>
      <c r="D4889" s="12">
        <v>50.514000000000003</v>
      </c>
      <c r="E4889" s="9" t="str">
        <f t="shared" si="359"/>
        <v/>
      </c>
      <c r="F4889" s="9" t="str">
        <f t="shared" si="360"/>
        <v/>
      </c>
      <c r="G4889" s="9" t="str">
        <f t="shared" si="361"/>
        <v/>
      </c>
      <c r="H4889" s="13">
        <v>-5</v>
      </c>
      <c r="I4889" s="13" t="str">
        <f t="shared" si="362"/>
        <v/>
      </c>
      <c r="J4889" s="13" t="str">
        <f t="shared" si="363"/>
        <v/>
      </c>
      <c r="K4889" s="13">
        <v>-5</v>
      </c>
      <c r="P4889" s="5"/>
    </row>
    <row r="4890" spans="1:16" hidden="1" x14ac:dyDescent="0.25">
      <c r="A4890" s="7">
        <v>40746</v>
      </c>
      <c r="B4890" s="8">
        <v>1800</v>
      </c>
      <c r="C4890" s="11">
        <v>53.01</v>
      </c>
      <c r="D4890" s="12">
        <v>53.009</v>
      </c>
      <c r="E4890" s="9" t="str">
        <f t="shared" si="359"/>
        <v/>
      </c>
      <c r="F4890" s="9" t="str">
        <f t="shared" si="360"/>
        <v/>
      </c>
      <c r="G4890" s="9" t="str">
        <f t="shared" si="361"/>
        <v/>
      </c>
      <c r="H4890" s="13">
        <v>-5</v>
      </c>
      <c r="I4890" s="13" t="str">
        <f t="shared" si="362"/>
        <v/>
      </c>
      <c r="J4890" s="13" t="str">
        <f t="shared" si="363"/>
        <v/>
      </c>
      <c r="K4890" s="13">
        <v>-5</v>
      </c>
      <c r="P4890" s="6"/>
    </row>
    <row r="4891" spans="1:16" hidden="1" x14ac:dyDescent="0.25">
      <c r="A4891" s="7">
        <v>40746</v>
      </c>
      <c r="B4891" s="8">
        <v>1900</v>
      </c>
      <c r="C4891" s="11">
        <v>51.09</v>
      </c>
      <c r="D4891" s="12">
        <v>51.088999999999999</v>
      </c>
      <c r="E4891" s="9" t="str">
        <f t="shared" si="359"/>
        <v/>
      </c>
      <c r="F4891" s="9" t="str">
        <f t="shared" si="360"/>
        <v/>
      </c>
      <c r="G4891" s="9" t="str">
        <f t="shared" si="361"/>
        <v/>
      </c>
      <c r="H4891" s="13">
        <v>-5</v>
      </c>
      <c r="I4891" s="13" t="str">
        <f t="shared" si="362"/>
        <v/>
      </c>
      <c r="J4891" s="13" t="str">
        <f t="shared" si="363"/>
        <v/>
      </c>
      <c r="K4891" s="13">
        <v>-5</v>
      </c>
      <c r="P4891" s="5"/>
    </row>
    <row r="4892" spans="1:16" hidden="1" x14ac:dyDescent="0.25">
      <c r="A4892" s="7">
        <v>40746</v>
      </c>
      <c r="B4892" s="8">
        <v>2000</v>
      </c>
      <c r="C4892" s="11">
        <v>49.99</v>
      </c>
      <c r="D4892" s="12">
        <v>49.985999999999997</v>
      </c>
      <c r="E4892" s="9" t="str">
        <f t="shared" si="359"/>
        <v/>
      </c>
      <c r="F4892" s="9" t="str">
        <f t="shared" si="360"/>
        <v/>
      </c>
      <c r="G4892" s="9" t="str">
        <f t="shared" si="361"/>
        <v/>
      </c>
      <c r="H4892" s="13">
        <v>-5</v>
      </c>
      <c r="I4892" s="13" t="str">
        <f t="shared" si="362"/>
        <v/>
      </c>
      <c r="J4892" s="13" t="str">
        <f t="shared" si="363"/>
        <v/>
      </c>
      <c r="K4892" s="13">
        <v>-5</v>
      </c>
      <c r="P4892" s="6"/>
    </row>
    <row r="4893" spans="1:16" hidden="1" x14ac:dyDescent="0.25">
      <c r="A4893" s="7">
        <v>40746</v>
      </c>
      <c r="B4893" s="8">
        <v>2100</v>
      </c>
      <c r="C4893" s="11">
        <v>50.6</v>
      </c>
      <c r="D4893" s="12">
        <v>50.598999999999997</v>
      </c>
      <c r="E4893" s="9" t="str">
        <f t="shared" si="359"/>
        <v/>
      </c>
      <c r="F4893" s="9" t="str">
        <f t="shared" si="360"/>
        <v/>
      </c>
      <c r="G4893" s="9" t="str">
        <f t="shared" si="361"/>
        <v/>
      </c>
      <c r="H4893" s="13">
        <v>-5</v>
      </c>
      <c r="I4893" s="13" t="str">
        <f t="shared" si="362"/>
        <v/>
      </c>
      <c r="J4893" s="13" t="str">
        <f t="shared" si="363"/>
        <v/>
      </c>
      <c r="K4893" s="13">
        <v>-5</v>
      </c>
      <c r="P4893" s="5"/>
    </row>
    <row r="4894" spans="1:16" hidden="1" x14ac:dyDescent="0.25">
      <c r="A4894" s="7">
        <v>40746</v>
      </c>
      <c r="B4894" s="8">
        <v>2200</v>
      </c>
      <c r="C4894" s="11">
        <v>53.19</v>
      </c>
      <c r="D4894" s="12">
        <v>53.194000000000003</v>
      </c>
      <c r="E4894" s="9" t="str">
        <f t="shared" si="359"/>
        <v/>
      </c>
      <c r="F4894" s="9" t="str">
        <f t="shared" si="360"/>
        <v/>
      </c>
      <c r="G4894" s="9" t="str">
        <f t="shared" si="361"/>
        <v/>
      </c>
      <c r="H4894" s="13">
        <v>-5</v>
      </c>
      <c r="I4894" s="13" t="str">
        <f t="shared" si="362"/>
        <v/>
      </c>
      <c r="J4894" s="13" t="str">
        <f t="shared" si="363"/>
        <v/>
      </c>
      <c r="K4894" s="13">
        <v>-5</v>
      </c>
      <c r="P4894" s="6"/>
    </row>
    <row r="4895" spans="1:16" hidden="1" x14ac:dyDescent="0.25">
      <c r="A4895" s="7">
        <v>40746</v>
      </c>
      <c r="B4895" s="8">
        <v>2300</v>
      </c>
      <c r="C4895" s="11">
        <v>50.55</v>
      </c>
      <c r="D4895" s="12">
        <v>50.545999999999999</v>
      </c>
      <c r="E4895" s="9">
        <f t="shared" si="359"/>
        <v>48.232083333333328</v>
      </c>
      <c r="F4895" s="9">
        <f t="shared" si="360"/>
        <v>47.341541666666664</v>
      </c>
      <c r="G4895" s="9">
        <f t="shared" si="361"/>
        <v>0.8905416666666639</v>
      </c>
      <c r="H4895" s="13">
        <v>-5</v>
      </c>
      <c r="I4895" s="13">
        <f t="shared" si="362"/>
        <v>5.8905416666666639</v>
      </c>
      <c r="J4895" s="13">
        <f t="shared" si="363"/>
        <v>1413.7299999999993</v>
      </c>
      <c r="K4895" s="13">
        <v>-5</v>
      </c>
      <c r="P4895" s="5"/>
    </row>
    <row r="4896" spans="1:16" hidden="1" x14ac:dyDescent="0.25">
      <c r="A4896" s="7">
        <v>40747</v>
      </c>
      <c r="B4896" s="8">
        <v>0</v>
      </c>
      <c r="C4896" s="11">
        <v>25.01</v>
      </c>
      <c r="D4896" s="12">
        <v>17.16</v>
      </c>
      <c r="E4896" s="9" t="str">
        <f t="shared" si="359"/>
        <v/>
      </c>
      <c r="F4896" s="9" t="str">
        <f t="shared" si="360"/>
        <v/>
      </c>
      <c r="G4896" s="9" t="str">
        <f t="shared" si="361"/>
        <v/>
      </c>
      <c r="H4896" s="13">
        <v>-5</v>
      </c>
      <c r="I4896" s="13" t="str">
        <f t="shared" si="362"/>
        <v/>
      </c>
      <c r="J4896" s="13" t="str">
        <f t="shared" si="363"/>
        <v/>
      </c>
      <c r="K4896" s="13">
        <v>-5</v>
      </c>
      <c r="P4896" s="6"/>
    </row>
    <row r="4897" spans="1:16" hidden="1" x14ac:dyDescent="0.25">
      <c r="A4897" s="7">
        <v>40747</v>
      </c>
      <c r="B4897" s="8">
        <v>100</v>
      </c>
      <c r="C4897" s="11">
        <v>19.739999999999998</v>
      </c>
      <c r="D4897" s="12">
        <v>18.625</v>
      </c>
      <c r="E4897" s="9" t="str">
        <f t="shared" si="359"/>
        <v/>
      </c>
      <c r="F4897" s="9" t="str">
        <f t="shared" si="360"/>
        <v/>
      </c>
      <c r="G4897" s="9" t="str">
        <f t="shared" si="361"/>
        <v/>
      </c>
      <c r="H4897" s="13">
        <v>-5</v>
      </c>
      <c r="I4897" s="13" t="str">
        <f t="shared" si="362"/>
        <v/>
      </c>
      <c r="J4897" s="13" t="str">
        <f t="shared" si="363"/>
        <v/>
      </c>
      <c r="K4897" s="13">
        <v>-5</v>
      </c>
      <c r="P4897" s="5"/>
    </row>
    <row r="4898" spans="1:16" hidden="1" x14ac:dyDescent="0.25">
      <c r="A4898" s="7">
        <v>40747</v>
      </c>
      <c r="B4898" s="8">
        <v>200</v>
      </c>
      <c r="C4898" s="11">
        <v>17.05</v>
      </c>
      <c r="D4898" s="12">
        <v>12.738</v>
      </c>
      <c r="E4898" s="9" t="str">
        <f t="shared" si="359"/>
        <v/>
      </c>
      <c r="F4898" s="9" t="str">
        <f t="shared" si="360"/>
        <v/>
      </c>
      <c r="G4898" s="9" t="str">
        <f t="shared" si="361"/>
        <v/>
      </c>
      <c r="H4898" s="13">
        <v>-5</v>
      </c>
      <c r="I4898" s="13" t="str">
        <f t="shared" si="362"/>
        <v/>
      </c>
      <c r="J4898" s="13" t="str">
        <f t="shared" si="363"/>
        <v/>
      </c>
      <c r="K4898" s="13">
        <v>-5</v>
      </c>
      <c r="P4898" s="6"/>
    </row>
    <row r="4899" spans="1:16" hidden="1" x14ac:dyDescent="0.25">
      <c r="A4899" s="7">
        <v>40747</v>
      </c>
      <c r="B4899" s="8">
        <v>300</v>
      </c>
      <c r="C4899" s="11">
        <v>10.19</v>
      </c>
      <c r="D4899" s="12">
        <v>10.194000000000001</v>
      </c>
      <c r="E4899" s="9" t="str">
        <f t="shared" si="359"/>
        <v/>
      </c>
      <c r="F4899" s="9" t="str">
        <f t="shared" si="360"/>
        <v/>
      </c>
      <c r="G4899" s="9" t="str">
        <f t="shared" si="361"/>
        <v/>
      </c>
      <c r="H4899" s="13">
        <v>-5</v>
      </c>
      <c r="I4899" s="13" t="str">
        <f t="shared" si="362"/>
        <v/>
      </c>
      <c r="J4899" s="13" t="str">
        <f t="shared" si="363"/>
        <v/>
      </c>
      <c r="K4899" s="13">
        <v>-5</v>
      </c>
      <c r="P4899" s="5"/>
    </row>
    <row r="4900" spans="1:16" hidden="1" x14ac:dyDescent="0.25">
      <c r="A4900" s="7">
        <v>40747</v>
      </c>
      <c r="B4900" s="8">
        <v>400</v>
      </c>
      <c r="C4900" s="11">
        <v>10.19</v>
      </c>
      <c r="D4900" s="12">
        <v>10.19</v>
      </c>
      <c r="E4900" s="9" t="str">
        <f t="shared" si="359"/>
        <v/>
      </c>
      <c r="F4900" s="9" t="str">
        <f t="shared" si="360"/>
        <v/>
      </c>
      <c r="G4900" s="9" t="str">
        <f t="shared" si="361"/>
        <v/>
      </c>
      <c r="H4900" s="13">
        <v>-5</v>
      </c>
      <c r="I4900" s="13" t="str">
        <f t="shared" si="362"/>
        <v/>
      </c>
      <c r="J4900" s="13" t="str">
        <f t="shared" si="363"/>
        <v/>
      </c>
      <c r="K4900" s="13">
        <v>-5</v>
      </c>
      <c r="P4900" s="6"/>
    </row>
    <row r="4901" spans="1:16" hidden="1" x14ac:dyDescent="0.25">
      <c r="A4901" s="7">
        <v>40747</v>
      </c>
      <c r="B4901" s="8">
        <v>500</v>
      </c>
      <c r="C4901" s="11">
        <v>9.8800000000000008</v>
      </c>
      <c r="D4901" s="12">
        <v>9.8819999999999997</v>
      </c>
      <c r="E4901" s="9" t="str">
        <f t="shared" si="359"/>
        <v/>
      </c>
      <c r="F4901" s="9" t="str">
        <f t="shared" si="360"/>
        <v/>
      </c>
      <c r="G4901" s="9" t="str">
        <f t="shared" si="361"/>
        <v/>
      </c>
      <c r="H4901" s="13">
        <v>-5</v>
      </c>
      <c r="I4901" s="13" t="str">
        <f t="shared" si="362"/>
        <v/>
      </c>
      <c r="J4901" s="13" t="str">
        <f t="shared" si="363"/>
        <v/>
      </c>
      <c r="K4901" s="13">
        <v>-5</v>
      </c>
      <c r="P4901" s="5"/>
    </row>
    <row r="4902" spans="1:16" hidden="1" x14ac:dyDescent="0.25">
      <c r="A4902" s="7">
        <v>40747</v>
      </c>
      <c r="B4902" s="8">
        <v>600</v>
      </c>
      <c r="C4902" s="11">
        <v>9.9</v>
      </c>
      <c r="D4902" s="12">
        <v>9.9039999999999999</v>
      </c>
      <c r="E4902" s="9" t="str">
        <f t="shared" si="359"/>
        <v/>
      </c>
      <c r="F4902" s="9" t="str">
        <f t="shared" si="360"/>
        <v/>
      </c>
      <c r="G4902" s="9" t="str">
        <f t="shared" si="361"/>
        <v/>
      </c>
      <c r="H4902" s="13">
        <v>-5</v>
      </c>
      <c r="I4902" s="13" t="str">
        <f t="shared" si="362"/>
        <v/>
      </c>
      <c r="J4902" s="13" t="str">
        <f t="shared" si="363"/>
        <v/>
      </c>
      <c r="K4902" s="13">
        <v>-5</v>
      </c>
      <c r="P4902" s="6"/>
    </row>
    <row r="4903" spans="1:16" hidden="1" x14ac:dyDescent="0.25">
      <c r="A4903" s="7">
        <v>40747</v>
      </c>
      <c r="B4903" s="8">
        <v>700</v>
      </c>
      <c r="C4903" s="11">
        <v>24.26</v>
      </c>
      <c r="D4903" s="12">
        <v>10.483000000000001</v>
      </c>
      <c r="E4903" s="9" t="str">
        <f t="shared" si="359"/>
        <v/>
      </c>
      <c r="F4903" s="9" t="str">
        <f t="shared" si="360"/>
        <v/>
      </c>
      <c r="G4903" s="9" t="str">
        <f t="shared" si="361"/>
        <v/>
      </c>
      <c r="H4903" s="13">
        <v>-5</v>
      </c>
      <c r="I4903" s="13" t="str">
        <f t="shared" si="362"/>
        <v/>
      </c>
      <c r="J4903" s="13" t="str">
        <f t="shared" si="363"/>
        <v/>
      </c>
      <c r="K4903" s="13">
        <v>-5</v>
      </c>
      <c r="P4903" s="5"/>
    </row>
    <row r="4904" spans="1:16" hidden="1" x14ac:dyDescent="0.25">
      <c r="A4904" s="7">
        <v>40747</v>
      </c>
      <c r="B4904" s="8">
        <v>800</v>
      </c>
      <c r="C4904" s="11">
        <v>36.659999999999997</v>
      </c>
      <c r="D4904" s="12">
        <v>12.429</v>
      </c>
      <c r="E4904" s="9" t="str">
        <f t="shared" si="359"/>
        <v/>
      </c>
      <c r="F4904" s="9" t="str">
        <f t="shared" si="360"/>
        <v/>
      </c>
      <c r="G4904" s="9" t="str">
        <f t="shared" si="361"/>
        <v/>
      </c>
      <c r="H4904" s="13">
        <v>-5</v>
      </c>
      <c r="I4904" s="13" t="str">
        <f t="shared" si="362"/>
        <v/>
      </c>
      <c r="J4904" s="13" t="str">
        <f t="shared" si="363"/>
        <v/>
      </c>
      <c r="K4904" s="13">
        <v>-5</v>
      </c>
      <c r="P4904" s="6"/>
    </row>
    <row r="4905" spans="1:16" hidden="1" x14ac:dyDescent="0.25">
      <c r="A4905" s="7">
        <v>40747</v>
      </c>
      <c r="B4905" s="8">
        <v>900</v>
      </c>
      <c r="C4905" s="11">
        <v>37.42</v>
      </c>
      <c r="D4905" s="12">
        <v>15.856</v>
      </c>
      <c r="E4905" s="9" t="str">
        <f t="shared" si="359"/>
        <v/>
      </c>
      <c r="F4905" s="9" t="str">
        <f t="shared" si="360"/>
        <v/>
      </c>
      <c r="G4905" s="9" t="str">
        <f t="shared" si="361"/>
        <v/>
      </c>
      <c r="H4905" s="13">
        <v>-5</v>
      </c>
      <c r="I4905" s="13" t="str">
        <f t="shared" si="362"/>
        <v/>
      </c>
      <c r="J4905" s="13" t="str">
        <f t="shared" si="363"/>
        <v/>
      </c>
      <c r="K4905" s="13">
        <v>-5</v>
      </c>
      <c r="P4905" s="5"/>
    </row>
    <row r="4906" spans="1:16" hidden="1" x14ac:dyDescent="0.25">
      <c r="A4906" s="7">
        <v>40747</v>
      </c>
      <c r="B4906" s="8">
        <v>1000</v>
      </c>
      <c r="C4906" s="11">
        <v>35.03</v>
      </c>
      <c r="D4906" s="12">
        <v>18</v>
      </c>
      <c r="E4906" s="9" t="str">
        <f t="shared" si="359"/>
        <v/>
      </c>
      <c r="F4906" s="9" t="str">
        <f t="shared" si="360"/>
        <v/>
      </c>
      <c r="G4906" s="9" t="str">
        <f t="shared" si="361"/>
        <v/>
      </c>
      <c r="H4906" s="13">
        <v>-5</v>
      </c>
      <c r="I4906" s="13" t="str">
        <f t="shared" si="362"/>
        <v/>
      </c>
      <c r="J4906" s="13" t="str">
        <f t="shared" si="363"/>
        <v/>
      </c>
      <c r="K4906" s="13">
        <v>-5</v>
      </c>
      <c r="P4906" s="6"/>
    </row>
    <row r="4907" spans="1:16" hidden="1" x14ac:dyDescent="0.25">
      <c r="A4907" s="7">
        <v>40747</v>
      </c>
      <c r="B4907" s="8">
        <v>1100</v>
      </c>
      <c r="C4907" s="11">
        <v>35.369999999999997</v>
      </c>
      <c r="D4907" s="12">
        <v>18.603999999999999</v>
      </c>
      <c r="E4907" s="9" t="str">
        <f t="shared" si="359"/>
        <v/>
      </c>
      <c r="F4907" s="9" t="str">
        <f t="shared" si="360"/>
        <v/>
      </c>
      <c r="G4907" s="9" t="str">
        <f t="shared" si="361"/>
        <v/>
      </c>
      <c r="H4907" s="13">
        <v>-5</v>
      </c>
      <c r="I4907" s="13" t="str">
        <f t="shared" si="362"/>
        <v/>
      </c>
      <c r="J4907" s="13" t="str">
        <f t="shared" si="363"/>
        <v/>
      </c>
      <c r="K4907" s="13">
        <v>-5</v>
      </c>
      <c r="P4907" s="5"/>
    </row>
    <row r="4908" spans="1:16" hidden="1" x14ac:dyDescent="0.25">
      <c r="A4908" s="7">
        <v>40747</v>
      </c>
      <c r="B4908" s="8">
        <v>1200</v>
      </c>
      <c r="C4908" s="11">
        <v>30.05</v>
      </c>
      <c r="D4908" s="12">
        <v>30.050999999999998</v>
      </c>
      <c r="E4908" s="9" t="str">
        <f t="shared" si="359"/>
        <v/>
      </c>
      <c r="F4908" s="9" t="str">
        <f t="shared" si="360"/>
        <v/>
      </c>
      <c r="G4908" s="9" t="str">
        <f t="shared" si="361"/>
        <v/>
      </c>
      <c r="H4908" s="13">
        <v>-5</v>
      </c>
      <c r="I4908" s="13" t="str">
        <f t="shared" si="362"/>
        <v/>
      </c>
      <c r="J4908" s="13" t="str">
        <f t="shared" si="363"/>
        <v/>
      </c>
      <c r="K4908" s="13">
        <v>-5</v>
      </c>
      <c r="P4908" s="6"/>
    </row>
    <row r="4909" spans="1:16" hidden="1" x14ac:dyDescent="0.25">
      <c r="A4909" s="7">
        <v>40747</v>
      </c>
      <c r="B4909" s="8">
        <v>1300</v>
      </c>
      <c r="C4909" s="11">
        <v>30.04</v>
      </c>
      <c r="D4909" s="12">
        <v>18</v>
      </c>
      <c r="E4909" s="9" t="str">
        <f t="shared" si="359"/>
        <v/>
      </c>
      <c r="F4909" s="9" t="str">
        <f t="shared" si="360"/>
        <v/>
      </c>
      <c r="G4909" s="9" t="str">
        <f t="shared" si="361"/>
        <v/>
      </c>
      <c r="H4909" s="13">
        <v>-5</v>
      </c>
      <c r="I4909" s="13" t="str">
        <f t="shared" si="362"/>
        <v/>
      </c>
      <c r="J4909" s="13" t="str">
        <f t="shared" si="363"/>
        <v/>
      </c>
      <c r="K4909" s="13">
        <v>-5</v>
      </c>
      <c r="P4909" s="5"/>
    </row>
    <row r="4910" spans="1:16" hidden="1" x14ac:dyDescent="0.25">
      <c r="A4910" s="7">
        <v>40747</v>
      </c>
      <c r="B4910" s="8">
        <v>1400</v>
      </c>
      <c r="C4910" s="11">
        <v>24.25</v>
      </c>
      <c r="D4910" s="12">
        <v>18</v>
      </c>
      <c r="E4910" s="9" t="str">
        <f t="shared" si="359"/>
        <v/>
      </c>
      <c r="F4910" s="9" t="str">
        <f t="shared" si="360"/>
        <v/>
      </c>
      <c r="G4910" s="9" t="str">
        <f t="shared" si="361"/>
        <v/>
      </c>
      <c r="H4910" s="13">
        <v>-5</v>
      </c>
      <c r="I4910" s="13" t="str">
        <f t="shared" si="362"/>
        <v/>
      </c>
      <c r="J4910" s="13" t="str">
        <f t="shared" si="363"/>
        <v/>
      </c>
      <c r="K4910" s="13">
        <v>-5</v>
      </c>
      <c r="P4910" s="6"/>
    </row>
    <row r="4911" spans="1:16" hidden="1" x14ac:dyDescent="0.25">
      <c r="A4911" s="7">
        <v>40747</v>
      </c>
      <c r="B4911" s="8">
        <v>1500</v>
      </c>
      <c r="C4911" s="11">
        <v>24.25</v>
      </c>
      <c r="D4911" s="12">
        <v>16.774999999999999</v>
      </c>
      <c r="E4911" s="9" t="str">
        <f t="shared" si="359"/>
        <v/>
      </c>
      <c r="F4911" s="9" t="str">
        <f t="shared" si="360"/>
        <v/>
      </c>
      <c r="G4911" s="9" t="str">
        <f t="shared" si="361"/>
        <v/>
      </c>
      <c r="H4911" s="13">
        <v>-5</v>
      </c>
      <c r="I4911" s="13" t="str">
        <f t="shared" si="362"/>
        <v/>
      </c>
      <c r="J4911" s="13" t="str">
        <f t="shared" si="363"/>
        <v/>
      </c>
      <c r="K4911" s="13">
        <v>-5</v>
      </c>
      <c r="P4911" s="5"/>
    </row>
    <row r="4912" spans="1:16" hidden="1" x14ac:dyDescent="0.25">
      <c r="A4912" s="7">
        <v>40747</v>
      </c>
      <c r="B4912" s="8">
        <v>1600</v>
      </c>
      <c r="C4912" s="11">
        <v>25.65</v>
      </c>
      <c r="D4912" s="12">
        <v>13.478999999999999</v>
      </c>
      <c r="E4912" s="9" t="str">
        <f t="shared" si="359"/>
        <v/>
      </c>
      <c r="F4912" s="9" t="str">
        <f t="shared" si="360"/>
        <v/>
      </c>
      <c r="G4912" s="9" t="str">
        <f t="shared" si="361"/>
        <v/>
      </c>
      <c r="H4912" s="13">
        <v>-5</v>
      </c>
      <c r="I4912" s="13" t="str">
        <f t="shared" si="362"/>
        <v/>
      </c>
      <c r="J4912" s="13" t="str">
        <f t="shared" si="363"/>
        <v/>
      </c>
      <c r="K4912" s="13">
        <v>-5</v>
      </c>
      <c r="P4912" s="6"/>
    </row>
    <row r="4913" spans="1:16" hidden="1" x14ac:dyDescent="0.25">
      <c r="A4913" s="7">
        <v>40747</v>
      </c>
      <c r="B4913" s="8">
        <v>1700</v>
      </c>
      <c r="C4913" s="11">
        <v>36.799999999999997</v>
      </c>
      <c r="D4913" s="12">
        <v>12.768000000000001</v>
      </c>
      <c r="E4913" s="9" t="str">
        <f t="shared" ref="E4913:E4976" si="364">IF(A4913=A4914,"",AVERAGE(C4890:C4913))</f>
        <v/>
      </c>
      <c r="F4913" s="9" t="str">
        <f t="shared" ref="F4913:F4976" si="365">IF(A4913=A4914,"",AVERAGE(D4890:D4913))</f>
        <v/>
      </c>
      <c r="G4913" s="9" t="str">
        <f t="shared" ref="G4913:G4976" si="366">IF(A4913=A4914,"",E4913-F4913)</f>
        <v/>
      </c>
      <c r="H4913" s="13">
        <v>-5</v>
      </c>
      <c r="I4913" s="13" t="str">
        <f t="shared" si="362"/>
        <v/>
      </c>
      <c r="J4913" s="13" t="str">
        <f t="shared" si="363"/>
        <v/>
      </c>
      <c r="K4913" s="13">
        <v>-5</v>
      </c>
      <c r="P4913" s="5"/>
    </row>
    <row r="4914" spans="1:16" hidden="1" x14ac:dyDescent="0.25">
      <c r="A4914" s="7">
        <v>40747</v>
      </c>
      <c r="B4914" s="8">
        <v>1800</v>
      </c>
      <c r="C4914" s="11">
        <v>38.07</v>
      </c>
      <c r="D4914" s="12">
        <v>14.788</v>
      </c>
      <c r="E4914" s="9" t="str">
        <f t="shared" si="364"/>
        <v/>
      </c>
      <c r="F4914" s="9" t="str">
        <f t="shared" si="365"/>
        <v/>
      </c>
      <c r="G4914" s="9" t="str">
        <f t="shared" si="366"/>
        <v/>
      </c>
      <c r="H4914" s="13">
        <v>-5</v>
      </c>
      <c r="I4914" s="13" t="str">
        <f t="shared" si="362"/>
        <v/>
      </c>
      <c r="J4914" s="13" t="str">
        <f t="shared" si="363"/>
        <v/>
      </c>
      <c r="K4914" s="13">
        <v>-5</v>
      </c>
      <c r="P4914" s="6"/>
    </row>
    <row r="4915" spans="1:16" hidden="1" x14ac:dyDescent="0.25">
      <c r="A4915" s="7">
        <v>40747</v>
      </c>
      <c r="B4915" s="8">
        <v>1900</v>
      </c>
      <c r="C4915" s="11">
        <v>39.18</v>
      </c>
      <c r="D4915" s="12">
        <v>15.217000000000001</v>
      </c>
      <c r="E4915" s="9" t="str">
        <f t="shared" si="364"/>
        <v/>
      </c>
      <c r="F4915" s="9" t="str">
        <f t="shared" si="365"/>
        <v/>
      </c>
      <c r="G4915" s="9" t="str">
        <f t="shared" si="366"/>
        <v/>
      </c>
      <c r="H4915" s="13">
        <v>-5</v>
      </c>
      <c r="I4915" s="13" t="str">
        <f t="shared" si="362"/>
        <v/>
      </c>
      <c r="J4915" s="13" t="str">
        <f t="shared" si="363"/>
        <v/>
      </c>
      <c r="K4915" s="13">
        <v>-5</v>
      </c>
      <c r="P4915" s="5"/>
    </row>
    <row r="4916" spans="1:16" hidden="1" x14ac:dyDescent="0.25">
      <c r="A4916" s="7">
        <v>40747</v>
      </c>
      <c r="B4916" s="8">
        <v>2000</v>
      </c>
      <c r="C4916" s="11">
        <v>39.909999999999997</v>
      </c>
      <c r="D4916" s="12">
        <v>13.323</v>
      </c>
      <c r="E4916" s="9" t="str">
        <f t="shared" si="364"/>
        <v/>
      </c>
      <c r="F4916" s="9" t="str">
        <f t="shared" si="365"/>
        <v/>
      </c>
      <c r="G4916" s="9" t="str">
        <f t="shared" si="366"/>
        <v/>
      </c>
      <c r="H4916" s="13">
        <v>-5</v>
      </c>
      <c r="I4916" s="13" t="str">
        <f t="shared" si="362"/>
        <v/>
      </c>
      <c r="J4916" s="13" t="str">
        <f t="shared" si="363"/>
        <v/>
      </c>
      <c r="K4916" s="13">
        <v>-5</v>
      </c>
      <c r="P4916" s="6"/>
    </row>
    <row r="4917" spans="1:16" hidden="1" x14ac:dyDescent="0.25">
      <c r="A4917" s="7">
        <v>40747</v>
      </c>
      <c r="B4917" s="8">
        <v>2100</v>
      </c>
      <c r="C4917" s="11">
        <v>38.909999999999997</v>
      </c>
      <c r="D4917" s="12">
        <v>13.356999999999999</v>
      </c>
      <c r="E4917" s="9" t="str">
        <f t="shared" si="364"/>
        <v/>
      </c>
      <c r="F4917" s="9" t="str">
        <f t="shared" si="365"/>
        <v/>
      </c>
      <c r="G4917" s="9" t="str">
        <f t="shared" si="366"/>
        <v/>
      </c>
      <c r="H4917" s="13">
        <v>-5</v>
      </c>
      <c r="I4917" s="13" t="str">
        <f t="shared" si="362"/>
        <v/>
      </c>
      <c r="J4917" s="13" t="str">
        <f t="shared" si="363"/>
        <v/>
      </c>
      <c r="K4917" s="13">
        <v>-5</v>
      </c>
      <c r="P4917" s="5"/>
    </row>
    <row r="4918" spans="1:16" hidden="1" x14ac:dyDescent="0.25">
      <c r="A4918" s="7">
        <v>40747</v>
      </c>
      <c r="B4918" s="8">
        <v>2200</v>
      </c>
      <c r="C4918" s="11">
        <v>41.71</v>
      </c>
      <c r="D4918" s="12">
        <v>41.71</v>
      </c>
      <c r="E4918" s="9" t="str">
        <f t="shared" si="364"/>
        <v/>
      </c>
      <c r="F4918" s="9" t="str">
        <f t="shared" si="365"/>
        <v/>
      </c>
      <c r="G4918" s="9" t="str">
        <f t="shared" si="366"/>
        <v/>
      </c>
      <c r="H4918" s="13">
        <v>-5</v>
      </c>
      <c r="I4918" s="13" t="str">
        <f t="shared" si="362"/>
        <v/>
      </c>
      <c r="J4918" s="13" t="str">
        <f t="shared" si="363"/>
        <v/>
      </c>
      <c r="K4918" s="13">
        <v>-5</v>
      </c>
      <c r="P4918" s="6"/>
    </row>
    <row r="4919" spans="1:16" hidden="1" x14ac:dyDescent="0.25">
      <c r="A4919" s="7">
        <v>40747</v>
      </c>
      <c r="B4919" s="8">
        <v>2300</v>
      </c>
      <c r="C4919" s="11">
        <v>24.24</v>
      </c>
      <c r="D4919" s="12">
        <v>24.241</v>
      </c>
      <c r="E4919" s="9">
        <f t="shared" si="364"/>
        <v>27.656666666666666</v>
      </c>
      <c r="F4919" s="9">
        <f t="shared" si="365"/>
        <v>16.49058333333333</v>
      </c>
      <c r="G4919" s="9">
        <f t="shared" si="366"/>
        <v>11.166083333333336</v>
      </c>
      <c r="H4919" s="13">
        <v>-5</v>
      </c>
      <c r="I4919" s="13">
        <f t="shared" si="362"/>
        <v>16.166083333333336</v>
      </c>
      <c r="J4919" s="13">
        <f t="shared" si="363"/>
        <v>3879.8600000000006</v>
      </c>
      <c r="K4919" s="13">
        <v>-5</v>
      </c>
      <c r="P4919" s="5"/>
    </row>
    <row r="4920" spans="1:16" hidden="1" x14ac:dyDescent="0.25">
      <c r="A4920" s="7">
        <v>40748</v>
      </c>
      <c r="B4920" s="8">
        <v>0</v>
      </c>
      <c r="C4920" s="11">
        <v>14.15</v>
      </c>
      <c r="D4920" s="12">
        <v>13.087999999999999</v>
      </c>
      <c r="E4920" s="9" t="str">
        <f t="shared" si="364"/>
        <v/>
      </c>
      <c r="F4920" s="9" t="str">
        <f t="shared" si="365"/>
        <v/>
      </c>
      <c r="G4920" s="9" t="str">
        <f t="shared" si="366"/>
        <v/>
      </c>
      <c r="H4920" s="13">
        <v>-5</v>
      </c>
      <c r="I4920" s="13" t="str">
        <f t="shared" si="362"/>
        <v/>
      </c>
      <c r="J4920" s="13" t="str">
        <f t="shared" si="363"/>
        <v/>
      </c>
      <c r="K4920" s="13">
        <v>-5</v>
      </c>
      <c r="P4920" s="6"/>
    </row>
    <row r="4921" spans="1:16" hidden="1" x14ac:dyDescent="0.25">
      <c r="A4921" s="7">
        <v>40748</v>
      </c>
      <c r="B4921" s="8">
        <v>100</v>
      </c>
      <c r="C4921" s="11">
        <v>10.17</v>
      </c>
      <c r="D4921" s="12">
        <v>10.17</v>
      </c>
      <c r="E4921" s="9" t="str">
        <f t="shared" si="364"/>
        <v/>
      </c>
      <c r="F4921" s="9" t="str">
        <f t="shared" si="365"/>
        <v/>
      </c>
      <c r="G4921" s="9" t="str">
        <f t="shared" si="366"/>
        <v/>
      </c>
      <c r="H4921" s="13">
        <v>-5</v>
      </c>
      <c r="I4921" s="13" t="str">
        <f t="shared" ref="I4921:I4984" si="367">IF(A4921=A4922,"",MAX(G4921-H4921,0))</f>
        <v/>
      </c>
      <c r="J4921" s="13" t="str">
        <f t="shared" ref="J4921:J4984" si="368">IF(A4921=A4922,"",I4921*10*24)</f>
        <v/>
      </c>
      <c r="K4921" s="13">
        <v>-5</v>
      </c>
      <c r="P4921" s="5"/>
    </row>
    <row r="4922" spans="1:16" hidden="1" x14ac:dyDescent="0.25">
      <c r="A4922" s="7">
        <v>40748</v>
      </c>
      <c r="B4922" s="8">
        <v>200</v>
      </c>
      <c r="C4922" s="11">
        <v>7.91</v>
      </c>
      <c r="D4922" s="12">
        <v>7.9080000000000004</v>
      </c>
      <c r="E4922" s="9" t="str">
        <f t="shared" si="364"/>
        <v/>
      </c>
      <c r="F4922" s="9" t="str">
        <f t="shared" si="365"/>
        <v/>
      </c>
      <c r="G4922" s="9" t="str">
        <f t="shared" si="366"/>
        <v/>
      </c>
      <c r="H4922" s="13">
        <v>-5</v>
      </c>
      <c r="I4922" s="13" t="str">
        <f t="shared" si="367"/>
        <v/>
      </c>
      <c r="J4922" s="13" t="str">
        <f t="shared" si="368"/>
        <v/>
      </c>
      <c r="K4922" s="13">
        <v>-5</v>
      </c>
      <c r="P4922" s="6"/>
    </row>
    <row r="4923" spans="1:16" hidden="1" x14ac:dyDescent="0.25">
      <c r="A4923" s="7">
        <v>40748</v>
      </c>
      <c r="B4923" s="8">
        <v>300</v>
      </c>
      <c r="C4923" s="11">
        <v>3.98</v>
      </c>
      <c r="D4923" s="12">
        <v>3.984</v>
      </c>
      <c r="E4923" s="9" t="str">
        <f t="shared" si="364"/>
        <v/>
      </c>
      <c r="F4923" s="9" t="str">
        <f t="shared" si="365"/>
        <v/>
      </c>
      <c r="G4923" s="9" t="str">
        <f t="shared" si="366"/>
        <v/>
      </c>
      <c r="H4923" s="13">
        <v>-5</v>
      </c>
      <c r="I4923" s="13" t="str">
        <f t="shared" si="367"/>
        <v/>
      </c>
      <c r="J4923" s="13" t="str">
        <f t="shared" si="368"/>
        <v/>
      </c>
      <c r="K4923" s="13">
        <v>-5</v>
      </c>
      <c r="P4923" s="5"/>
    </row>
    <row r="4924" spans="1:16" hidden="1" x14ac:dyDescent="0.25">
      <c r="A4924" s="7">
        <v>40748</v>
      </c>
      <c r="B4924" s="8">
        <v>400</v>
      </c>
      <c r="C4924" s="11">
        <v>3.48</v>
      </c>
      <c r="D4924" s="12">
        <v>3.48</v>
      </c>
      <c r="E4924" s="9" t="str">
        <f t="shared" si="364"/>
        <v/>
      </c>
      <c r="F4924" s="9" t="str">
        <f t="shared" si="365"/>
        <v/>
      </c>
      <c r="G4924" s="9" t="str">
        <f t="shared" si="366"/>
        <v/>
      </c>
      <c r="H4924" s="13">
        <v>-5</v>
      </c>
      <c r="I4924" s="13" t="str">
        <f t="shared" si="367"/>
        <v/>
      </c>
      <c r="J4924" s="13" t="str">
        <f t="shared" si="368"/>
        <v/>
      </c>
      <c r="K4924" s="13">
        <v>-5</v>
      </c>
      <c r="P4924" s="6"/>
    </row>
    <row r="4925" spans="1:16" hidden="1" x14ac:dyDescent="0.25">
      <c r="A4925" s="7">
        <v>40748</v>
      </c>
      <c r="B4925" s="8">
        <v>500</v>
      </c>
      <c r="C4925" s="11">
        <v>1.91</v>
      </c>
      <c r="D4925" s="12">
        <v>1.9139999999999999</v>
      </c>
      <c r="E4925" s="9" t="str">
        <f t="shared" si="364"/>
        <v/>
      </c>
      <c r="F4925" s="9" t="str">
        <f t="shared" si="365"/>
        <v/>
      </c>
      <c r="G4925" s="9" t="str">
        <f t="shared" si="366"/>
        <v/>
      </c>
      <c r="H4925" s="13">
        <v>-5</v>
      </c>
      <c r="I4925" s="13" t="str">
        <f t="shared" si="367"/>
        <v/>
      </c>
      <c r="J4925" s="13" t="str">
        <f t="shared" si="368"/>
        <v/>
      </c>
      <c r="K4925" s="13">
        <v>-5</v>
      </c>
      <c r="P4925" s="5"/>
    </row>
    <row r="4926" spans="1:16" hidden="1" x14ac:dyDescent="0.25">
      <c r="A4926" s="7">
        <v>40748</v>
      </c>
      <c r="B4926" s="8">
        <v>600</v>
      </c>
      <c r="C4926" s="11">
        <v>1.61</v>
      </c>
      <c r="D4926" s="12">
        <v>1.611</v>
      </c>
      <c r="E4926" s="9" t="str">
        <f t="shared" si="364"/>
        <v/>
      </c>
      <c r="F4926" s="9" t="str">
        <f t="shared" si="365"/>
        <v/>
      </c>
      <c r="G4926" s="9" t="str">
        <f t="shared" si="366"/>
        <v/>
      </c>
      <c r="H4926" s="13">
        <v>-5</v>
      </c>
      <c r="I4926" s="13" t="str">
        <f t="shared" si="367"/>
        <v/>
      </c>
      <c r="J4926" s="13" t="str">
        <f t="shared" si="368"/>
        <v/>
      </c>
      <c r="K4926" s="13">
        <v>-5</v>
      </c>
      <c r="P4926" s="6"/>
    </row>
    <row r="4927" spans="1:16" hidden="1" x14ac:dyDescent="0.25">
      <c r="A4927" s="7">
        <v>40748</v>
      </c>
      <c r="B4927" s="8">
        <v>700</v>
      </c>
      <c r="C4927" s="11">
        <v>5.93</v>
      </c>
      <c r="D4927" s="12">
        <v>5.9340000000000002</v>
      </c>
      <c r="E4927" s="9" t="str">
        <f t="shared" si="364"/>
        <v/>
      </c>
      <c r="F4927" s="9" t="str">
        <f t="shared" si="365"/>
        <v/>
      </c>
      <c r="G4927" s="9" t="str">
        <f t="shared" si="366"/>
        <v/>
      </c>
      <c r="H4927" s="13">
        <v>-5</v>
      </c>
      <c r="I4927" s="13" t="str">
        <f t="shared" si="367"/>
        <v/>
      </c>
      <c r="J4927" s="13" t="str">
        <f t="shared" si="368"/>
        <v/>
      </c>
      <c r="K4927" s="13">
        <v>-5</v>
      </c>
      <c r="P4927" s="5"/>
    </row>
    <row r="4928" spans="1:16" hidden="1" x14ac:dyDescent="0.25">
      <c r="A4928" s="7">
        <v>40748</v>
      </c>
      <c r="B4928" s="8">
        <v>800</v>
      </c>
      <c r="C4928" s="11">
        <v>6.27</v>
      </c>
      <c r="D4928" s="12">
        <v>6.2709999999999999</v>
      </c>
      <c r="E4928" s="9" t="str">
        <f t="shared" si="364"/>
        <v/>
      </c>
      <c r="F4928" s="9" t="str">
        <f t="shared" si="365"/>
        <v/>
      </c>
      <c r="G4928" s="9" t="str">
        <f t="shared" si="366"/>
        <v/>
      </c>
      <c r="H4928" s="13">
        <v>-5</v>
      </c>
      <c r="I4928" s="13" t="str">
        <f t="shared" si="367"/>
        <v/>
      </c>
      <c r="J4928" s="13" t="str">
        <f t="shared" si="368"/>
        <v/>
      </c>
      <c r="K4928" s="13">
        <v>-5</v>
      </c>
      <c r="P4928" s="6"/>
    </row>
    <row r="4929" spans="1:16" hidden="1" x14ac:dyDescent="0.25">
      <c r="A4929" s="7">
        <v>40748</v>
      </c>
      <c r="B4929" s="8">
        <v>900</v>
      </c>
      <c r="C4929" s="11">
        <v>13.83</v>
      </c>
      <c r="D4929" s="12">
        <v>11.015000000000001</v>
      </c>
      <c r="E4929" s="9" t="str">
        <f t="shared" si="364"/>
        <v/>
      </c>
      <c r="F4929" s="9" t="str">
        <f t="shared" si="365"/>
        <v/>
      </c>
      <c r="G4929" s="9" t="str">
        <f t="shared" si="366"/>
        <v/>
      </c>
      <c r="H4929" s="13">
        <v>-5</v>
      </c>
      <c r="I4929" s="13" t="str">
        <f t="shared" si="367"/>
        <v/>
      </c>
      <c r="J4929" s="13" t="str">
        <f t="shared" si="368"/>
        <v/>
      </c>
      <c r="K4929" s="13">
        <v>-5</v>
      </c>
      <c r="P4929" s="5"/>
    </row>
    <row r="4930" spans="1:16" hidden="1" x14ac:dyDescent="0.25">
      <c r="A4930" s="7">
        <v>40748</v>
      </c>
      <c r="B4930" s="8">
        <v>1000</v>
      </c>
      <c r="C4930" s="11">
        <v>20.350000000000001</v>
      </c>
      <c r="D4930" s="12">
        <v>12.571999999999999</v>
      </c>
      <c r="E4930" s="9" t="str">
        <f t="shared" si="364"/>
        <v/>
      </c>
      <c r="F4930" s="9" t="str">
        <f t="shared" si="365"/>
        <v/>
      </c>
      <c r="G4930" s="9" t="str">
        <f t="shared" si="366"/>
        <v/>
      </c>
      <c r="H4930" s="13">
        <v>-5</v>
      </c>
      <c r="I4930" s="13" t="str">
        <f t="shared" si="367"/>
        <v/>
      </c>
      <c r="J4930" s="13" t="str">
        <f t="shared" si="368"/>
        <v/>
      </c>
      <c r="K4930" s="13">
        <v>-5</v>
      </c>
      <c r="P4930" s="6"/>
    </row>
    <row r="4931" spans="1:16" hidden="1" x14ac:dyDescent="0.25">
      <c r="A4931" s="7">
        <v>40748</v>
      </c>
      <c r="B4931" s="8">
        <v>1100</v>
      </c>
      <c r="C4931" s="11">
        <v>26.98</v>
      </c>
      <c r="D4931" s="12">
        <v>14.914</v>
      </c>
      <c r="E4931" s="9" t="str">
        <f t="shared" si="364"/>
        <v/>
      </c>
      <c r="F4931" s="9" t="str">
        <f t="shared" si="365"/>
        <v/>
      </c>
      <c r="G4931" s="9" t="str">
        <f t="shared" si="366"/>
        <v/>
      </c>
      <c r="H4931" s="13">
        <v>-5</v>
      </c>
      <c r="I4931" s="13" t="str">
        <f t="shared" si="367"/>
        <v/>
      </c>
      <c r="J4931" s="13" t="str">
        <f t="shared" si="368"/>
        <v/>
      </c>
      <c r="K4931" s="13">
        <v>-5</v>
      </c>
      <c r="P4931" s="5"/>
    </row>
    <row r="4932" spans="1:16" hidden="1" x14ac:dyDescent="0.25">
      <c r="A4932" s="7">
        <v>40748</v>
      </c>
      <c r="B4932" s="8">
        <v>1200</v>
      </c>
      <c r="C4932" s="11">
        <v>24.18</v>
      </c>
      <c r="D4932" s="12">
        <v>17.04</v>
      </c>
      <c r="E4932" s="9" t="str">
        <f t="shared" si="364"/>
        <v/>
      </c>
      <c r="F4932" s="9" t="str">
        <f t="shared" si="365"/>
        <v/>
      </c>
      <c r="G4932" s="9" t="str">
        <f t="shared" si="366"/>
        <v/>
      </c>
      <c r="H4932" s="13">
        <v>-5</v>
      </c>
      <c r="I4932" s="13" t="str">
        <f t="shared" si="367"/>
        <v/>
      </c>
      <c r="J4932" s="13" t="str">
        <f t="shared" si="368"/>
        <v/>
      </c>
      <c r="K4932" s="13">
        <v>-5</v>
      </c>
      <c r="P4932" s="6"/>
    </row>
    <row r="4933" spans="1:16" hidden="1" x14ac:dyDescent="0.25">
      <c r="A4933" s="7">
        <v>40748</v>
      </c>
      <c r="B4933" s="8">
        <v>1300</v>
      </c>
      <c r="C4933" s="11">
        <v>19.78</v>
      </c>
      <c r="D4933" s="12">
        <v>15.061</v>
      </c>
      <c r="E4933" s="9" t="str">
        <f t="shared" si="364"/>
        <v/>
      </c>
      <c r="F4933" s="9" t="str">
        <f t="shared" si="365"/>
        <v/>
      </c>
      <c r="G4933" s="9" t="str">
        <f t="shared" si="366"/>
        <v/>
      </c>
      <c r="H4933" s="13">
        <v>-5</v>
      </c>
      <c r="I4933" s="13" t="str">
        <f t="shared" si="367"/>
        <v/>
      </c>
      <c r="J4933" s="13" t="str">
        <f t="shared" si="368"/>
        <v/>
      </c>
      <c r="K4933" s="13">
        <v>-5</v>
      </c>
      <c r="P4933" s="5"/>
    </row>
    <row r="4934" spans="1:16" hidden="1" x14ac:dyDescent="0.25">
      <c r="A4934" s="7">
        <v>40748</v>
      </c>
      <c r="B4934" s="8">
        <v>1400</v>
      </c>
      <c r="C4934" s="11">
        <v>19.21</v>
      </c>
      <c r="D4934" s="12">
        <v>11.84</v>
      </c>
      <c r="E4934" s="9" t="str">
        <f t="shared" si="364"/>
        <v/>
      </c>
      <c r="F4934" s="9" t="str">
        <f t="shared" si="365"/>
        <v/>
      </c>
      <c r="G4934" s="9" t="str">
        <f t="shared" si="366"/>
        <v/>
      </c>
      <c r="H4934" s="13">
        <v>-5</v>
      </c>
      <c r="I4934" s="13" t="str">
        <f t="shared" si="367"/>
        <v/>
      </c>
      <c r="J4934" s="13" t="str">
        <f t="shared" si="368"/>
        <v/>
      </c>
      <c r="K4934" s="13">
        <v>-5</v>
      </c>
      <c r="P4934" s="6"/>
    </row>
    <row r="4935" spans="1:16" hidden="1" x14ac:dyDescent="0.25">
      <c r="A4935" s="7">
        <v>40748</v>
      </c>
      <c r="B4935" s="8">
        <v>1500</v>
      </c>
      <c r="C4935" s="11">
        <v>19.18</v>
      </c>
      <c r="D4935" s="12">
        <v>10.91</v>
      </c>
      <c r="E4935" s="9" t="str">
        <f t="shared" si="364"/>
        <v/>
      </c>
      <c r="F4935" s="9" t="str">
        <f t="shared" si="365"/>
        <v/>
      </c>
      <c r="G4935" s="9" t="str">
        <f t="shared" si="366"/>
        <v/>
      </c>
      <c r="H4935" s="13">
        <v>-5</v>
      </c>
      <c r="I4935" s="13" t="str">
        <f t="shared" si="367"/>
        <v/>
      </c>
      <c r="J4935" s="13" t="str">
        <f t="shared" si="368"/>
        <v/>
      </c>
      <c r="K4935" s="13">
        <v>-5</v>
      </c>
      <c r="P4935" s="5"/>
    </row>
    <row r="4936" spans="1:16" hidden="1" x14ac:dyDescent="0.25">
      <c r="A4936" s="7">
        <v>40748</v>
      </c>
      <c r="B4936" s="8">
        <v>1600</v>
      </c>
      <c r="C4936" s="11">
        <v>20.86</v>
      </c>
      <c r="D4936" s="12">
        <v>10.145</v>
      </c>
      <c r="E4936" s="9" t="str">
        <f t="shared" si="364"/>
        <v/>
      </c>
      <c r="F4936" s="9" t="str">
        <f t="shared" si="365"/>
        <v/>
      </c>
      <c r="G4936" s="9" t="str">
        <f t="shared" si="366"/>
        <v/>
      </c>
      <c r="H4936" s="13">
        <v>-5</v>
      </c>
      <c r="I4936" s="13" t="str">
        <f t="shared" si="367"/>
        <v/>
      </c>
      <c r="J4936" s="13" t="str">
        <f t="shared" si="368"/>
        <v/>
      </c>
      <c r="K4936" s="13">
        <v>-5</v>
      </c>
      <c r="P4936" s="6"/>
    </row>
    <row r="4937" spans="1:16" hidden="1" x14ac:dyDescent="0.25">
      <c r="A4937" s="7">
        <v>40748</v>
      </c>
      <c r="B4937" s="8">
        <v>1700</v>
      </c>
      <c r="C4937" s="11">
        <v>29.93</v>
      </c>
      <c r="D4937" s="12">
        <v>10.106999999999999</v>
      </c>
      <c r="E4937" s="9" t="str">
        <f t="shared" si="364"/>
        <v/>
      </c>
      <c r="F4937" s="9" t="str">
        <f t="shared" si="365"/>
        <v/>
      </c>
      <c r="G4937" s="9" t="str">
        <f t="shared" si="366"/>
        <v/>
      </c>
      <c r="H4937" s="13">
        <v>-5</v>
      </c>
      <c r="I4937" s="13" t="str">
        <f t="shared" si="367"/>
        <v/>
      </c>
      <c r="J4937" s="13" t="str">
        <f t="shared" si="368"/>
        <v/>
      </c>
      <c r="K4937" s="13">
        <v>-5</v>
      </c>
      <c r="P4937" s="5"/>
    </row>
    <row r="4938" spans="1:16" hidden="1" x14ac:dyDescent="0.25">
      <c r="A4938" s="7">
        <v>40748</v>
      </c>
      <c r="B4938" s="8">
        <v>1800</v>
      </c>
      <c r="C4938" s="11">
        <v>39</v>
      </c>
      <c r="D4938" s="12">
        <v>12.863</v>
      </c>
      <c r="E4938" s="9" t="str">
        <f t="shared" si="364"/>
        <v/>
      </c>
      <c r="F4938" s="9" t="str">
        <f t="shared" si="365"/>
        <v/>
      </c>
      <c r="G4938" s="9" t="str">
        <f t="shared" si="366"/>
        <v/>
      </c>
      <c r="H4938" s="13">
        <v>-5</v>
      </c>
      <c r="I4938" s="13" t="str">
        <f t="shared" si="367"/>
        <v/>
      </c>
      <c r="J4938" s="13" t="str">
        <f t="shared" si="368"/>
        <v/>
      </c>
      <c r="K4938" s="13">
        <v>-5</v>
      </c>
      <c r="P4938" s="6"/>
    </row>
    <row r="4939" spans="1:16" hidden="1" x14ac:dyDescent="0.25">
      <c r="A4939" s="7">
        <v>40748</v>
      </c>
      <c r="B4939" s="8">
        <v>1900</v>
      </c>
      <c r="C4939" s="11">
        <v>39.06</v>
      </c>
      <c r="D4939" s="12">
        <v>14.555</v>
      </c>
      <c r="E4939" s="9" t="str">
        <f t="shared" si="364"/>
        <v/>
      </c>
      <c r="F4939" s="9" t="str">
        <f t="shared" si="365"/>
        <v/>
      </c>
      <c r="G4939" s="9" t="str">
        <f t="shared" si="366"/>
        <v/>
      </c>
      <c r="H4939" s="13">
        <v>-5</v>
      </c>
      <c r="I4939" s="13" t="str">
        <f t="shared" si="367"/>
        <v/>
      </c>
      <c r="J4939" s="13" t="str">
        <f t="shared" si="368"/>
        <v/>
      </c>
      <c r="K4939" s="13">
        <v>-5</v>
      </c>
      <c r="P4939" s="5"/>
    </row>
    <row r="4940" spans="1:16" hidden="1" x14ac:dyDescent="0.25">
      <c r="A4940" s="7">
        <v>40748</v>
      </c>
      <c r="B4940" s="8">
        <v>2000</v>
      </c>
      <c r="C4940" s="11">
        <v>35.86</v>
      </c>
      <c r="D4940" s="12">
        <v>14.603</v>
      </c>
      <c r="E4940" s="9" t="str">
        <f t="shared" si="364"/>
        <v/>
      </c>
      <c r="F4940" s="9" t="str">
        <f t="shared" si="365"/>
        <v/>
      </c>
      <c r="G4940" s="9" t="str">
        <f t="shared" si="366"/>
        <v/>
      </c>
      <c r="H4940" s="13">
        <v>-5</v>
      </c>
      <c r="I4940" s="13" t="str">
        <f t="shared" si="367"/>
        <v/>
      </c>
      <c r="J4940" s="13" t="str">
        <f t="shared" si="368"/>
        <v/>
      </c>
      <c r="K4940" s="13">
        <v>-5</v>
      </c>
      <c r="P4940" s="6"/>
    </row>
    <row r="4941" spans="1:16" hidden="1" x14ac:dyDescent="0.25">
      <c r="A4941" s="7">
        <v>40748</v>
      </c>
      <c r="B4941" s="8">
        <v>2100</v>
      </c>
      <c r="C4941" s="11">
        <v>40.369999999999997</v>
      </c>
      <c r="D4941" s="12">
        <v>17.673999999999999</v>
      </c>
      <c r="E4941" s="9" t="str">
        <f t="shared" si="364"/>
        <v/>
      </c>
      <c r="F4941" s="9" t="str">
        <f t="shared" si="365"/>
        <v/>
      </c>
      <c r="G4941" s="9" t="str">
        <f t="shared" si="366"/>
        <v/>
      </c>
      <c r="H4941" s="13">
        <v>-5</v>
      </c>
      <c r="I4941" s="13" t="str">
        <f t="shared" si="367"/>
        <v/>
      </c>
      <c r="J4941" s="13" t="str">
        <f t="shared" si="368"/>
        <v/>
      </c>
      <c r="K4941" s="13">
        <v>-5</v>
      </c>
      <c r="P4941" s="5"/>
    </row>
    <row r="4942" spans="1:16" hidden="1" x14ac:dyDescent="0.25">
      <c r="A4942" s="7">
        <v>40748</v>
      </c>
      <c r="B4942" s="8">
        <v>2200</v>
      </c>
      <c r="C4942" s="11">
        <v>40.299999999999997</v>
      </c>
      <c r="D4942" s="12">
        <v>22.12</v>
      </c>
      <c r="E4942" s="9" t="str">
        <f t="shared" si="364"/>
        <v/>
      </c>
      <c r="F4942" s="9" t="str">
        <f t="shared" si="365"/>
        <v/>
      </c>
      <c r="G4942" s="9" t="str">
        <f t="shared" si="366"/>
        <v/>
      </c>
      <c r="H4942" s="13">
        <v>-5</v>
      </c>
      <c r="I4942" s="13" t="str">
        <f t="shared" si="367"/>
        <v/>
      </c>
      <c r="J4942" s="13" t="str">
        <f t="shared" si="368"/>
        <v/>
      </c>
      <c r="K4942" s="13">
        <v>-5</v>
      </c>
      <c r="P4942" s="6"/>
    </row>
    <row r="4943" spans="1:16" hidden="1" x14ac:dyDescent="0.25">
      <c r="A4943" s="7">
        <v>40748</v>
      </c>
      <c r="B4943" s="8">
        <v>2300</v>
      </c>
      <c r="C4943" s="11">
        <v>31.41</v>
      </c>
      <c r="D4943" s="12">
        <v>20.364000000000001</v>
      </c>
      <c r="E4943" s="9">
        <f t="shared" si="364"/>
        <v>19.821250000000003</v>
      </c>
      <c r="F4943" s="9">
        <f t="shared" si="365"/>
        <v>11.255958333333334</v>
      </c>
      <c r="G4943" s="9">
        <f t="shared" si="366"/>
        <v>8.5652916666666687</v>
      </c>
      <c r="H4943" s="13">
        <v>-5</v>
      </c>
      <c r="I4943" s="13">
        <f t="shared" si="367"/>
        <v>13.565291666666669</v>
      </c>
      <c r="J4943" s="13">
        <f t="shared" si="368"/>
        <v>3255.670000000001</v>
      </c>
      <c r="K4943" s="13">
        <v>-5</v>
      </c>
      <c r="P4943" s="5"/>
    </row>
    <row r="4944" spans="1:16" hidden="1" x14ac:dyDescent="0.25">
      <c r="A4944" s="7">
        <v>40749</v>
      </c>
      <c r="B4944" s="8">
        <v>0</v>
      </c>
      <c r="C4944" s="11">
        <v>25.69</v>
      </c>
      <c r="D4944" s="12">
        <v>12.379</v>
      </c>
      <c r="E4944" s="9" t="str">
        <f t="shared" si="364"/>
        <v/>
      </c>
      <c r="F4944" s="9" t="str">
        <f t="shared" si="365"/>
        <v/>
      </c>
      <c r="G4944" s="9" t="str">
        <f t="shared" si="366"/>
        <v/>
      </c>
      <c r="H4944" s="13">
        <v>-5</v>
      </c>
      <c r="I4944" s="13" t="str">
        <f t="shared" si="367"/>
        <v/>
      </c>
      <c r="J4944" s="13" t="str">
        <f t="shared" si="368"/>
        <v/>
      </c>
      <c r="K4944" s="13">
        <v>-5</v>
      </c>
      <c r="P4944" s="6"/>
    </row>
    <row r="4945" spans="1:16" hidden="1" x14ac:dyDescent="0.25">
      <c r="A4945" s="7">
        <v>40749</v>
      </c>
      <c r="B4945" s="8">
        <v>100</v>
      </c>
      <c r="C4945" s="11">
        <v>14.78</v>
      </c>
      <c r="D4945" s="12">
        <v>11.618</v>
      </c>
      <c r="E4945" s="9" t="str">
        <f t="shared" si="364"/>
        <v/>
      </c>
      <c r="F4945" s="9" t="str">
        <f t="shared" si="365"/>
        <v/>
      </c>
      <c r="G4945" s="9" t="str">
        <f t="shared" si="366"/>
        <v/>
      </c>
      <c r="H4945" s="13">
        <v>-5</v>
      </c>
      <c r="I4945" s="13" t="str">
        <f t="shared" si="367"/>
        <v/>
      </c>
      <c r="J4945" s="13" t="str">
        <f t="shared" si="368"/>
        <v/>
      </c>
      <c r="K4945" s="13">
        <v>-5</v>
      </c>
      <c r="P4945" s="5"/>
    </row>
    <row r="4946" spans="1:16" hidden="1" x14ac:dyDescent="0.25">
      <c r="A4946" s="7">
        <v>40749</v>
      </c>
      <c r="B4946" s="8">
        <v>200</v>
      </c>
      <c r="C4946" s="11">
        <v>10.99</v>
      </c>
      <c r="D4946" s="12">
        <v>10.992000000000001</v>
      </c>
      <c r="E4946" s="9" t="str">
        <f t="shared" si="364"/>
        <v/>
      </c>
      <c r="F4946" s="9" t="str">
        <f t="shared" si="365"/>
        <v/>
      </c>
      <c r="G4946" s="9" t="str">
        <f t="shared" si="366"/>
        <v/>
      </c>
      <c r="H4946" s="13">
        <v>-5</v>
      </c>
      <c r="I4946" s="13" t="str">
        <f t="shared" si="367"/>
        <v/>
      </c>
      <c r="J4946" s="13" t="str">
        <f t="shared" si="368"/>
        <v/>
      </c>
      <c r="K4946" s="13">
        <v>-5</v>
      </c>
      <c r="P4946" s="6"/>
    </row>
    <row r="4947" spans="1:16" hidden="1" x14ac:dyDescent="0.25">
      <c r="A4947" s="7">
        <v>40749</v>
      </c>
      <c r="B4947" s="8">
        <v>300</v>
      </c>
      <c r="C4947" s="11">
        <v>10.199999999999999</v>
      </c>
      <c r="D4947" s="12">
        <v>10.199</v>
      </c>
      <c r="E4947" s="9" t="str">
        <f t="shared" si="364"/>
        <v/>
      </c>
      <c r="F4947" s="9" t="str">
        <f t="shared" si="365"/>
        <v/>
      </c>
      <c r="G4947" s="9" t="str">
        <f t="shared" si="366"/>
        <v/>
      </c>
      <c r="H4947" s="13">
        <v>-5</v>
      </c>
      <c r="I4947" s="13" t="str">
        <f t="shared" si="367"/>
        <v/>
      </c>
      <c r="J4947" s="13" t="str">
        <f t="shared" si="368"/>
        <v/>
      </c>
      <c r="K4947" s="13">
        <v>-5</v>
      </c>
      <c r="P4947" s="5"/>
    </row>
    <row r="4948" spans="1:16" hidden="1" x14ac:dyDescent="0.25">
      <c r="A4948" s="7">
        <v>40749</v>
      </c>
      <c r="B4948" s="8">
        <v>400</v>
      </c>
      <c r="C4948" s="11">
        <v>10.199999999999999</v>
      </c>
      <c r="D4948" s="12">
        <v>10.199</v>
      </c>
      <c r="E4948" s="9" t="str">
        <f t="shared" si="364"/>
        <v/>
      </c>
      <c r="F4948" s="9" t="str">
        <f t="shared" si="365"/>
        <v/>
      </c>
      <c r="G4948" s="9" t="str">
        <f t="shared" si="366"/>
        <v/>
      </c>
      <c r="H4948" s="13">
        <v>-5</v>
      </c>
      <c r="I4948" s="13" t="str">
        <f t="shared" si="367"/>
        <v/>
      </c>
      <c r="J4948" s="13" t="str">
        <f t="shared" si="368"/>
        <v/>
      </c>
      <c r="K4948" s="13">
        <v>-5</v>
      </c>
      <c r="P4948" s="6"/>
    </row>
    <row r="4949" spans="1:16" hidden="1" x14ac:dyDescent="0.25">
      <c r="A4949" s="7">
        <v>40749</v>
      </c>
      <c r="B4949" s="8">
        <v>500</v>
      </c>
      <c r="C4949" s="11">
        <v>28.51</v>
      </c>
      <c r="D4949" s="12">
        <v>11.275</v>
      </c>
      <c r="E4949" s="9" t="str">
        <f t="shared" si="364"/>
        <v/>
      </c>
      <c r="F4949" s="9" t="str">
        <f t="shared" si="365"/>
        <v/>
      </c>
      <c r="G4949" s="9" t="str">
        <f t="shared" si="366"/>
        <v/>
      </c>
      <c r="H4949" s="13">
        <v>-5</v>
      </c>
      <c r="I4949" s="13" t="str">
        <f t="shared" si="367"/>
        <v/>
      </c>
      <c r="J4949" s="13" t="str">
        <f t="shared" si="368"/>
        <v/>
      </c>
      <c r="K4949" s="13">
        <v>-5</v>
      </c>
      <c r="P4949" s="5"/>
    </row>
    <row r="4950" spans="1:16" hidden="1" x14ac:dyDescent="0.25">
      <c r="A4950" s="7">
        <v>40749</v>
      </c>
      <c r="B4950" s="8">
        <v>600</v>
      </c>
      <c r="C4950" s="11">
        <v>41.33</v>
      </c>
      <c r="D4950" s="12">
        <v>35.738</v>
      </c>
      <c r="E4950" s="9" t="str">
        <f t="shared" si="364"/>
        <v/>
      </c>
      <c r="F4950" s="9" t="str">
        <f t="shared" si="365"/>
        <v/>
      </c>
      <c r="G4950" s="9" t="str">
        <f t="shared" si="366"/>
        <v/>
      </c>
      <c r="H4950" s="13">
        <v>-5</v>
      </c>
      <c r="I4950" s="13" t="str">
        <f t="shared" si="367"/>
        <v/>
      </c>
      <c r="J4950" s="13" t="str">
        <f t="shared" si="368"/>
        <v/>
      </c>
      <c r="K4950" s="13">
        <v>-5</v>
      </c>
      <c r="P4950" s="6"/>
    </row>
    <row r="4951" spans="1:16" hidden="1" x14ac:dyDescent="0.25">
      <c r="A4951" s="7">
        <v>40749</v>
      </c>
      <c r="B4951" s="8">
        <v>700</v>
      </c>
      <c r="C4951" s="11">
        <v>50.54</v>
      </c>
      <c r="D4951" s="12">
        <v>50.539000000000001</v>
      </c>
      <c r="E4951" s="9" t="str">
        <f t="shared" si="364"/>
        <v/>
      </c>
      <c r="F4951" s="9" t="str">
        <f t="shared" si="365"/>
        <v/>
      </c>
      <c r="G4951" s="9" t="str">
        <f t="shared" si="366"/>
        <v/>
      </c>
      <c r="H4951" s="13">
        <v>-5</v>
      </c>
      <c r="I4951" s="13" t="str">
        <f t="shared" si="367"/>
        <v/>
      </c>
      <c r="J4951" s="13" t="str">
        <f t="shared" si="368"/>
        <v/>
      </c>
      <c r="K4951" s="13">
        <v>-5</v>
      </c>
      <c r="P4951" s="5"/>
    </row>
    <row r="4952" spans="1:16" hidden="1" x14ac:dyDescent="0.25">
      <c r="A4952" s="7">
        <v>40749</v>
      </c>
      <c r="B4952" s="8">
        <v>800</v>
      </c>
      <c r="C4952" s="11">
        <v>55.22</v>
      </c>
      <c r="D4952" s="12">
        <v>55.223999999999997</v>
      </c>
      <c r="E4952" s="9" t="str">
        <f t="shared" si="364"/>
        <v/>
      </c>
      <c r="F4952" s="9" t="str">
        <f t="shared" si="365"/>
        <v/>
      </c>
      <c r="G4952" s="9" t="str">
        <f t="shared" si="366"/>
        <v/>
      </c>
      <c r="H4952" s="13">
        <v>-5</v>
      </c>
      <c r="I4952" s="13" t="str">
        <f t="shared" si="367"/>
        <v/>
      </c>
      <c r="J4952" s="13" t="str">
        <f t="shared" si="368"/>
        <v/>
      </c>
      <c r="K4952" s="13">
        <v>-5</v>
      </c>
      <c r="P4952" s="6"/>
    </row>
    <row r="4953" spans="1:16" hidden="1" x14ac:dyDescent="0.25">
      <c r="A4953" s="7">
        <v>40749</v>
      </c>
      <c r="B4953" s="8">
        <v>900</v>
      </c>
      <c r="C4953" s="11">
        <v>54.02</v>
      </c>
      <c r="D4953" s="12">
        <v>54.02</v>
      </c>
      <c r="E4953" s="9" t="str">
        <f t="shared" si="364"/>
        <v/>
      </c>
      <c r="F4953" s="9" t="str">
        <f t="shared" si="365"/>
        <v/>
      </c>
      <c r="G4953" s="9" t="str">
        <f t="shared" si="366"/>
        <v/>
      </c>
      <c r="H4953" s="13">
        <v>-5</v>
      </c>
      <c r="I4953" s="13" t="str">
        <f t="shared" si="367"/>
        <v/>
      </c>
      <c r="J4953" s="13" t="str">
        <f t="shared" si="368"/>
        <v/>
      </c>
      <c r="K4953" s="13">
        <v>-5</v>
      </c>
      <c r="P4953" s="5"/>
    </row>
    <row r="4954" spans="1:16" hidden="1" x14ac:dyDescent="0.25">
      <c r="A4954" s="7">
        <v>40749</v>
      </c>
      <c r="B4954" s="8">
        <v>1000</v>
      </c>
      <c r="C4954" s="11">
        <v>56.51</v>
      </c>
      <c r="D4954" s="12">
        <v>56.509</v>
      </c>
      <c r="E4954" s="9" t="str">
        <f t="shared" si="364"/>
        <v/>
      </c>
      <c r="F4954" s="9" t="str">
        <f t="shared" si="365"/>
        <v/>
      </c>
      <c r="G4954" s="9" t="str">
        <f t="shared" si="366"/>
        <v/>
      </c>
      <c r="H4954" s="13">
        <v>-5</v>
      </c>
      <c r="I4954" s="13" t="str">
        <f t="shared" si="367"/>
        <v/>
      </c>
      <c r="J4954" s="13" t="str">
        <f t="shared" si="368"/>
        <v/>
      </c>
      <c r="K4954" s="13">
        <v>-5</v>
      </c>
      <c r="P4954" s="6"/>
    </row>
    <row r="4955" spans="1:16" hidden="1" x14ac:dyDescent="0.25">
      <c r="A4955" s="7">
        <v>40749</v>
      </c>
      <c r="B4955" s="8">
        <v>1100</v>
      </c>
      <c r="C4955" s="11">
        <v>58.63</v>
      </c>
      <c r="D4955" s="12">
        <v>58.63</v>
      </c>
      <c r="E4955" s="9" t="str">
        <f t="shared" si="364"/>
        <v/>
      </c>
      <c r="F4955" s="9" t="str">
        <f t="shared" si="365"/>
        <v/>
      </c>
      <c r="G4955" s="9" t="str">
        <f t="shared" si="366"/>
        <v/>
      </c>
      <c r="H4955" s="13">
        <v>-5</v>
      </c>
      <c r="I4955" s="13" t="str">
        <f t="shared" si="367"/>
        <v/>
      </c>
      <c r="J4955" s="13" t="str">
        <f t="shared" si="368"/>
        <v/>
      </c>
      <c r="K4955" s="13">
        <v>-5</v>
      </c>
      <c r="P4955" s="5"/>
    </row>
    <row r="4956" spans="1:16" hidden="1" x14ac:dyDescent="0.25">
      <c r="A4956" s="7">
        <v>40749</v>
      </c>
      <c r="B4956" s="8">
        <v>1200</v>
      </c>
      <c r="C4956" s="11">
        <v>57.98</v>
      </c>
      <c r="D4956" s="12">
        <v>57.975000000000001</v>
      </c>
      <c r="E4956" s="9" t="str">
        <f t="shared" si="364"/>
        <v/>
      </c>
      <c r="F4956" s="9" t="str">
        <f t="shared" si="365"/>
        <v/>
      </c>
      <c r="G4956" s="9" t="str">
        <f t="shared" si="366"/>
        <v/>
      </c>
      <c r="H4956" s="13">
        <v>-5</v>
      </c>
      <c r="I4956" s="13" t="str">
        <f t="shared" si="367"/>
        <v/>
      </c>
      <c r="J4956" s="13" t="str">
        <f t="shared" si="368"/>
        <v/>
      </c>
      <c r="K4956" s="13">
        <v>-5</v>
      </c>
      <c r="P4956" s="6"/>
    </row>
    <row r="4957" spans="1:16" hidden="1" x14ac:dyDescent="0.25">
      <c r="A4957" s="7">
        <v>40749</v>
      </c>
      <c r="B4957" s="8">
        <v>1300</v>
      </c>
      <c r="C4957" s="11">
        <v>58.1</v>
      </c>
      <c r="D4957" s="12">
        <v>58.095999999999997</v>
      </c>
      <c r="E4957" s="9" t="str">
        <f t="shared" si="364"/>
        <v/>
      </c>
      <c r="F4957" s="9" t="str">
        <f t="shared" si="365"/>
        <v/>
      </c>
      <c r="G4957" s="9" t="str">
        <f t="shared" si="366"/>
        <v/>
      </c>
      <c r="H4957" s="13">
        <v>-5</v>
      </c>
      <c r="I4957" s="13" t="str">
        <f t="shared" si="367"/>
        <v/>
      </c>
      <c r="J4957" s="13" t="str">
        <f t="shared" si="368"/>
        <v/>
      </c>
      <c r="K4957" s="13">
        <v>-5</v>
      </c>
      <c r="P4957" s="5"/>
    </row>
    <row r="4958" spans="1:16" hidden="1" x14ac:dyDescent="0.25">
      <c r="A4958" s="7">
        <v>40749</v>
      </c>
      <c r="B4958" s="8">
        <v>1400</v>
      </c>
      <c r="C4958" s="11">
        <v>56.28</v>
      </c>
      <c r="D4958" s="12">
        <v>56.276000000000003</v>
      </c>
      <c r="E4958" s="9" t="str">
        <f t="shared" si="364"/>
        <v/>
      </c>
      <c r="F4958" s="9" t="str">
        <f t="shared" si="365"/>
        <v/>
      </c>
      <c r="G4958" s="9" t="str">
        <f t="shared" si="366"/>
        <v/>
      </c>
      <c r="H4958" s="13">
        <v>-5</v>
      </c>
      <c r="I4958" s="13" t="str">
        <f t="shared" si="367"/>
        <v/>
      </c>
      <c r="J4958" s="13" t="str">
        <f t="shared" si="368"/>
        <v/>
      </c>
      <c r="K4958" s="13">
        <v>-5</v>
      </c>
      <c r="P4958" s="6"/>
    </row>
    <row r="4959" spans="1:16" hidden="1" x14ac:dyDescent="0.25">
      <c r="A4959" s="7">
        <v>40749</v>
      </c>
      <c r="B4959" s="8">
        <v>1500</v>
      </c>
      <c r="C4959" s="11">
        <v>54.95</v>
      </c>
      <c r="D4959" s="12">
        <v>54.954999999999998</v>
      </c>
      <c r="E4959" s="9" t="str">
        <f t="shared" si="364"/>
        <v/>
      </c>
      <c r="F4959" s="9" t="str">
        <f t="shared" si="365"/>
        <v/>
      </c>
      <c r="G4959" s="9" t="str">
        <f t="shared" si="366"/>
        <v/>
      </c>
      <c r="H4959" s="13">
        <v>-5</v>
      </c>
      <c r="I4959" s="13" t="str">
        <f t="shared" si="367"/>
        <v/>
      </c>
      <c r="J4959" s="13" t="str">
        <f t="shared" si="368"/>
        <v/>
      </c>
      <c r="K4959" s="13">
        <v>-5</v>
      </c>
      <c r="P4959" s="5"/>
    </row>
    <row r="4960" spans="1:16" hidden="1" x14ac:dyDescent="0.25">
      <c r="A4960" s="7">
        <v>40749</v>
      </c>
      <c r="B4960" s="8">
        <v>1600</v>
      </c>
      <c r="C4960" s="11">
        <v>55.74</v>
      </c>
      <c r="D4960" s="12">
        <v>55.744</v>
      </c>
      <c r="E4960" s="9" t="str">
        <f t="shared" si="364"/>
        <v/>
      </c>
      <c r="F4960" s="9" t="str">
        <f t="shared" si="365"/>
        <v/>
      </c>
      <c r="G4960" s="9" t="str">
        <f t="shared" si="366"/>
        <v/>
      </c>
      <c r="H4960" s="13">
        <v>-5</v>
      </c>
      <c r="I4960" s="13" t="str">
        <f t="shared" si="367"/>
        <v/>
      </c>
      <c r="J4960" s="13" t="str">
        <f t="shared" si="368"/>
        <v/>
      </c>
      <c r="K4960" s="13">
        <v>-5</v>
      </c>
      <c r="P4960" s="6"/>
    </row>
    <row r="4961" spans="1:16" hidden="1" x14ac:dyDescent="0.25">
      <c r="A4961" s="7">
        <v>40749</v>
      </c>
      <c r="B4961" s="8">
        <v>1700</v>
      </c>
      <c r="C4961" s="11">
        <v>56.92</v>
      </c>
      <c r="D4961" s="12">
        <v>54.058999999999997</v>
      </c>
      <c r="E4961" s="9" t="str">
        <f t="shared" si="364"/>
        <v/>
      </c>
      <c r="F4961" s="9" t="str">
        <f t="shared" si="365"/>
        <v/>
      </c>
      <c r="G4961" s="9" t="str">
        <f t="shared" si="366"/>
        <v/>
      </c>
      <c r="H4961" s="13">
        <v>-5</v>
      </c>
      <c r="I4961" s="13" t="str">
        <f t="shared" si="367"/>
        <v/>
      </c>
      <c r="J4961" s="13" t="str">
        <f t="shared" si="368"/>
        <v/>
      </c>
      <c r="K4961" s="13">
        <v>-5</v>
      </c>
      <c r="P4961" s="5"/>
    </row>
    <row r="4962" spans="1:16" hidden="1" x14ac:dyDescent="0.25">
      <c r="A4962" s="7">
        <v>40749</v>
      </c>
      <c r="B4962" s="8">
        <v>1800</v>
      </c>
      <c r="C4962" s="11">
        <v>57.95</v>
      </c>
      <c r="D4962" s="12">
        <v>56.158999999999999</v>
      </c>
      <c r="E4962" s="9" t="str">
        <f t="shared" si="364"/>
        <v/>
      </c>
      <c r="F4962" s="9" t="str">
        <f t="shared" si="365"/>
        <v/>
      </c>
      <c r="G4962" s="9" t="str">
        <f t="shared" si="366"/>
        <v/>
      </c>
      <c r="H4962" s="13">
        <v>-5</v>
      </c>
      <c r="I4962" s="13" t="str">
        <f t="shared" si="367"/>
        <v/>
      </c>
      <c r="J4962" s="13" t="str">
        <f t="shared" si="368"/>
        <v/>
      </c>
      <c r="K4962" s="13">
        <v>-5</v>
      </c>
      <c r="P4962" s="6"/>
    </row>
    <row r="4963" spans="1:16" hidden="1" x14ac:dyDescent="0.25">
      <c r="A4963" s="7">
        <v>40749</v>
      </c>
      <c r="B4963" s="8">
        <v>1900</v>
      </c>
      <c r="C4963" s="11">
        <v>57.44</v>
      </c>
      <c r="D4963" s="12">
        <v>55.405999999999999</v>
      </c>
      <c r="E4963" s="9" t="str">
        <f t="shared" si="364"/>
        <v/>
      </c>
      <c r="F4963" s="9" t="str">
        <f t="shared" si="365"/>
        <v/>
      </c>
      <c r="G4963" s="9" t="str">
        <f t="shared" si="366"/>
        <v/>
      </c>
      <c r="H4963" s="13">
        <v>-5</v>
      </c>
      <c r="I4963" s="13" t="str">
        <f t="shared" si="367"/>
        <v/>
      </c>
      <c r="J4963" s="13" t="str">
        <f t="shared" si="368"/>
        <v/>
      </c>
      <c r="K4963" s="13">
        <v>-5</v>
      </c>
      <c r="P4963" s="5"/>
    </row>
    <row r="4964" spans="1:16" hidden="1" x14ac:dyDescent="0.25">
      <c r="A4964" s="7">
        <v>40749</v>
      </c>
      <c r="B4964" s="8">
        <v>2000</v>
      </c>
      <c r="C4964" s="11">
        <v>54.07</v>
      </c>
      <c r="D4964" s="12">
        <v>45.621000000000002</v>
      </c>
      <c r="E4964" s="9" t="str">
        <f t="shared" si="364"/>
        <v/>
      </c>
      <c r="F4964" s="9" t="str">
        <f t="shared" si="365"/>
        <v/>
      </c>
      <c r="G4964" s="9" t="str">
        <f t="shared" si="366"/>
        <v/>
      </c>
      <c r="H4964" s="13">
        <v>-5</v>
      </c>
      <c r="I4964" s="13" t="str">
        <f t="shared" si="367"/>
        <v/>
      </c>
      <c r="J4964" s="13" t="str">
        <f t="shared" si="368"/>
        <v/>
      </c>
      <c r="K4964" s="13">
        <v>-5</v>
      </c>
      <c r="P4964" s="6"/>
    </row>
    <row r="4965" spans="1:16" hidden="1" x14ac:dyDescent="0.25">
      <c r="A4965" s="7">
        <v>40749</v>
      </c>
      <c r="B4965" s="8">
        <v>2100</v>
      </c>
      <c r="C4965" s="11">
        <v>52.81</v>
      </c>
      <c r="D4965" s="12">
        <v>44.457000000000001</v>
      </c>
      <c r="E4965" s="9" t="str">
        <f t="shared" si="364"/>
        <v/>
      </c>
      <c r="F4965" s="9" t="str">
        <f t="shared" si="365"/>
        <v/>
      </c>
      <c r="G4965" s="9" t="str">
        <f t="shared" si="366"/>
        <v/>
      </c>
      <c r="H4965" s="13">
        <v>-5</v>
      </c>
      <c r="I4965" s="13" t="str">
        <f t="shared" si="367"/>
        <v/>
      </c>
      <c r="J4965" s="13" t="str">
        <f t="shared" si="368"/>
        <v/>
      </c>
      <c r="K4965" s="13">
        <v>-5</v>
      </c>
      <c r="P4965" s="5"/>
    </row>
    <row r="4966" spans="1:16" hidden="1" x14ac:dyDescent="0.25">
      <c r="A4966" s="7">
        <v>40749</v>
      </c>
      <c r="B4966" s="8">
        <v>2200</v>
      </c>
      <c r="C4966" s="11">
        <v>52.05</v>
      </c>
      <c r="D4966" s="12">
        <v>52.045999999999999</v>
      </c>
      <c r="E4966" s="9" t="str">
        <f t="shared" si="364"/>
        <v/>
      </c>
      <c r="F4966" s="9" t="str">
        <f t="shared" si="365"/>
        <v/>
      </c>
      <c r="G4966" s="9" t="str">
        <f t="shared" si="366"/>
        <v/>
      </c>
      <c r="H4966" s="13">
        <v>-5</v>
      </c>
      <c r="I4966" s="13" t="str">
        <f t="shared" si="367"/>
        <v/>
      </c>
      <c r="J4966" s="13" t="str">
        <f t="shared" si="368"/>
        <v/>
      </c>
      <c r="K4966" s="13">
        <v>-5</v>
      </c>
      <c r="P4966" s="6"/>
    </row>
    <row r="4967" spans="1:16" hidden="1" x14ac:dyDescent="0.25">
      <c r="A4967" s="7">
        <v>40749</v>
      </c>
      <c r="B4967" s="8">
        <v>2300</v>
      </c>
      <c r="C4967" s="11">
        <v>44.92</v>
      </c>
      <c r="D4967" s="12">
        <v>44.920999999999999</v>
      </c>
      <c r="E4967" s="9">
        <f t="shared" si="364"/>
        <v>44.826250000000009</v>
      </c>
      <c r="F4967" s="9">
        <f t="shared" si="365"/>
        <v>42.209875000000004</v>
      </c>
      <c r="G4967" s="9">
        <f t="shared" si="366"/>
        <v>2.616375000000005</v>
      </c>
      <c r="H4967" s="13">
        <v>-5</v>
      </c>
      <c r="I4967" s="13">
        <f t="shared" si="367"/>
        <v>7.616375000000005</v>
      </c>
      <c r="J4967" s="13">
        <f t="shared" si="368"/>
        <v>1827.9300000000012</v>
      </c>
      <c r="K4967" s="13">
        <v>-5</v>
      </c>
      <c r="P4967" s="5"/>
    </row>
    <row r="4968" spans="1:16" hidden="1" x14ac:dyDescent="0.25">
      <c r="A4968" s="7">
        <v>40750</v>
      </c>
      <c r="B4968" s="8">
        <v>0</v>
      </c>
      <c r="C4968" s="11">
        <v>44.01</v>
      </c>
      <c r="D4968" s="12">
        <v>44.01</v>
      </c>
      <c r="E4968" s="9" t="str">
        <f t="shared" si="364"/>
        <v/>
      </c>
      <c r="F4968" s="9" t="str">
        <f t="shared" si="365"/>
        <v/>
      </c>
      <c r="G4968" s="9" t="str">
        <f t="shared" si="366"/>
        <v/>
      </c>
      <c r="H4968" s="13">
        <v>-5</v>
      </c>
      <c r="I4968" s="13" t="str">
        <f t="shared" si="367"/>
        <v/>
      </c>
      <c r="J4968" s="13" t="str">
        <f t="shared" si="368"/>
        <v/>
      </c>
      <c r="K4968" s="13">
        <v>-5</v>
      </c>
      <c r="P4968" s="6"/>
    </row>
    <row r="4969" spans="1:16" hidden="1" x14ac:dyDescent="0.25">
      <c r="A4969" s="7">
        <v>40750</v>
      </c>
      <c r="B4969" s="8">
        <v>100</v>
      </c>
      <c r="C4969" s="11">
        <v>39.92</v>
      </c>
      <c r="D4969" s="12">
        <v>39.92</v>
      </c>
      <c r="E4969" s="9" t="str">
        <f t="shared" si="364"/>
        <v/>
      </c>
      <c r="F4969" s="9" t="str">
        <f t="shared" si="365"/>
        <v/>
      </c>
      <c r="G4969" s="9" t="str">
        <f t="shared" si="366"/>
        <v/>
      </c>
      <c r="H4969" s="13">
        <v>-5</v>
      </c>
      <c r="I4969" s="13" t="str">
        <f t="shared" si="367"/>
        <v/>
      </c>
      <c r="J4969" s="13" t="str">
        <f t="shared" si="368"/>
        <v/>
      </c>
      <c r="K4969" s="13">
        <v>-5</v>
      </c>
      <c r="P4969" s="5"/>
    </row>
    <row r="4970" spans="1:16" hidden="1" x14ac:dyDescent="0.25">
      <c r="A4970" s="7">
        <v>40750</v>
      </c>
      <c r="B4970" s="8">
        <v>200</v>
      </c>
      <c r="C4970" s="11">
        <v>38.72</v>
      </c>
      <c r="D4970" s="12">
        <v>12.717000000000001</v>
      </c>
      <c r="E4970" s="9" t="str">
        <f t="shared" si="364"/>
        <v/>
      </c>
      <c r="F4970" s="9" t="str">
        <f t="shared" si="365"/>
        <v/>
      </c>
      <c r="G4970" s="9" t="str">
        <f t="shared" si="366"/>
        <v/>
      </c>
      <c r="H4970" s="13">
        <v>-5</v>
      </c>
      <c r="I4970" s="13" t="str">
        <f t="shared" si="367"/>
        <v/>
      </c>
      <c r="J4970" s="13" t="str">
        <f t="shared" si="368"/>
        <v/>
      </c>
      <c r="K4970" s="13">
        <v>-5</v>
      </c>
      <c r="P4970" s="6"/>
    </row>
    <row r="4971" spans="1:16" hidden="1" x14ac:dyDescent="0.25">
      <c r="A4971" s="7">
        <v>40750</v>
      </c>
      <c r="B4971" s="8">
        <v>300</v>
      </c>
      <c r="C4971" s="11">
        <v>38.83</v>
      </c>
      <c r="D4971" s="12">
        <v>10.789</v>
      </c>
      <c r="E4971" s="9" t="str">
        <f t="shared" si="364"/>
        <v/>
      </c>
      <c r="F4971" s="9" t="str">
        <f t="shared" si="365"/>
        <v/>
      </c>
      <c r="G4971" s="9" t="str">
        <f t="shared" si="366"/>
        <v/>
      </c>
      <c r="H4971" s="13">
        <v>-5</v>
      </c>
      <c r="I4971" s="13" t="str">
        <f t="shared" si="367"/>
        <v/>
      </c>
      <c r="J4971" s="13" t="str">
        <f t="shared" si="368"/>
        <v/>
      </c>
      <c r="K4971" s="13">
        <v>-5</v>
      </c>
      <c r="P4971" s="5"/>
    </row>
    <row r="4972" spans="1:16" hidden="1" x14ac:dyDescent="0.25">
      <c r="A4972" s="7">
        <v>40750</v>
      </c>
      <c r="B4972" s="8">
        <v>400</v>
      </c>
      <c r="C4972" s="11">
        <v>37.74</v>
      </c>
      <c r="D4972" s="12">
        <v>10.707000000000001</v>
      </c>
      <c r="E4972" s="9" t="str">
        <f t="shared" si="364"/>
        <v/>
      </c>
      <c r="F4972" s="9" t="str">
        <f t="shared" si="365"/>
        <v/>
      </c>
      <c r="G4972" s="9" t="str">
        <f t="shared" si="366"/>
        <v/>
      </c>
      <c r="H4972" s="13">
        <v>-5</v>
      </c>
      <c r="I4972" s="13" t="str">
        <f t="shared" si="367"/>
        <v/>
      </c>
      <c r="J4972" s="13" t="str">
        <f t="shared" si="368"/>
        <v/>
      </c>
      <c r="K4972" s="13">
        <v>-5</v>
      </c>
      <c r="P4972" s="6"/>
    </row>
    <row r="4973" spans="1:16" hidden="1" x14ac:dyDescent="0.25">
      <c r="A4973" s="7">
        <v>40750</v>
      </c>
      <c r="B4973" s="8">
        <v>500</v>
      </c>
      <c r="C4973" s="11">
        <v>40.840000000000003</v>
      </c>
      <c r="D4973" s="12">
        <v>12.717000000000001</v>
      </c>
      <c r="E4973" s="9" t="str">
        <f t="shared" si="364"/>
        <v/>
      </c>
      <c r="F4973" s="9" t="str">
        <f t="shared" si="365"/>
        <v/>
      </c>
      <c r="G4973" s="9" t="str">
        <f t="shared" si="366"/>
        <v/>
      </c>
      <c r="H4973" s="13">
        <v>-5</v>
      </c>
      <c r="I4973" s="13" t="str">
        <f t="shared" si="367"/>
        <v/>
      </c>
      <c r="J4973" s="13" t="str">
        <f t="shared" si="368"/>
        <v/>
      </c>
      <c r="K4973" s="13">
        <v>-5</v>
      </c>
      <c r="P4973" s="5"/>
    </row>
    <row r="4974" spans="1:16" hidden="1" x14ac:dyDescent="0.25">
      <c r="A4974" s="7">
        <v>40750</v>
      </c>
      <c r="B4974" s="8">
        <v>600</v>
      </c>
      <c r="C4974" s="11">
        <v>49.1</v>
      </c>
      <c r="D4974" s="12">
        <v>39.027000000000001</v>
      </c>
      <c r="E4974" s="9" t="str">
        <f t="shared" si="364"/>
        <v/>
      </c>
      <c r="F4974" s="9" t="str">
        <f t="shared" si="365"/>
        <v/>
      </c>
      <c r="G4974" s="9" t="str">
        <f t="shared" si="366"/>
        <v/>
      </c>
      <c r="H4974" s="13">
        <v>-5</v>
      </c>
      <c r="I4974" s="13" t="str">
        <f t="shared" si="367"/>
        <v/>
      </c>
      <c r="J4974" s="13" t="str">
        <f t="shared" si="368"/>
        <v/>
      </c>
      <c r="K4974" s="13">
        <v>-5</v>
      </c>
      <c r="P4974" s="6"/>
    </row>
    <row r="4975" spans="1:16" hidden="1" x14ac:dyDescent="0.25">
      <c r="A4975" s="7">
        <v>40750</v>
      </c>
      <c r="B4975" s="8">
        <v>700</v>
      </c>
      <c r="C4975" s="11">
        <v>54.1</v>
      </c>
      <c r="D4975" s="12">
        <v>14.022</v>
      </c>
      <c r="E4975" s="9" t="str">
        <f t="shared" si="364"/>
        <v/>
      </c>
      <c r="F4975" s="9" t="str">
        <f t="shared" si="365"/>
        <v/>
      </c>
      <c r="G4975" s="9" t="str">
        <f t="shared" si="366"/>
        <v/>
      </c>
      <c r="H4975" s="13">
        <v>-5</v>
      </c>
      <c r="I4975" s="13" t="str">
        <f t="shared" si="367"/>
        <v/>
      </c>
      <c r="J4975" s="13" t="str">
        <f t="shared" si="368"/>
        <v/>
      </c>
      <c r="K4975" s="13">
        <v>-5</v>
      </c>
      <c r="P4975" s="5"/>
    </row>
    <row r="4976" spans="1:16" hidden="1" x14ac:dyDescent="0.25">
      <c r="A4976" s="7">
        <v>40750</v>
      </c>
      <c r="B4976" s="8">
        <v>800</v>
      </c>
      <c r="C4976" s="11">
        <v>51.58</v>
      </c>
      <c r="D4976" s="12">
        <v>40.173999999999999</v>
      </c>
      <c r="E4976" s="9" t="str">
        <f t="shared" si="364"/>
        <v/>
      </c>
      <c r="F4976" s="9" t="str">
        <f t="shared" si="365"/>
        <v/>
      </c>
      <c r="G4976" s="9" t="str">
        <f t="shared" si="366"/>
        <v/>
      </c>
      <c r="H4976" s="13">
        <v>-5</v>
      </c>
      <c r="I4976" s="13" t="str">
        <f t="shared" si="367"/>
        <v/>
      </c>
      <c r="J4976" s="13" t="str">
        <f t="shared" si="368"/>
        <v/>
      </c>
      <c r="K4976" s="13">
        <v>-5</v>
      </c>
      <c r="P4976" s="6"/>
    </row>
    <row r="4977" spans="1:16" hidden="1" x14ac:dyDescent="0.25">
      <c r="A4977" s="7">
        <v>40750</v>
      </c>
      <c r="B4977" s="8">
        <v>900</v>
      </c>
      <c r="C4977" s="11">
        <v>53.02</v>
      </c>
      <c r="D4977" s="12">
        <v>53.021000000000001</v>
      </c>
      <c r="E4977" s="9" t="str">
        <f t="shared" ref="E4977:E5040" si="369">IF(A4977=A4978,"",AVERAGE(C4954:C4977))</f>
        <v/>
      </c>
      <c r="F4977" s="9" t="str">
        <f t="shared" ref="F4977:F5040" si="370">IF(A4977=A4978,"",AVERAGE(D4954:D4977))</f>
        <v/>
      </c>
      <c r="G4977" s="9" t="str">
        <f t="shared" ref="G4977:G5040" si="371">IF(A4977=A4978,"",E4977-F4977)</f>
        <v/>
      </c>
      <c r="H4977" s="13">
        <v>-5</v>
      </c>
      <c r="I4977" s="13" t="str">
        <f t="shared" si="367"/>
        <v/>
      </c>
      <c r="J4977" s="13" t="str">
        <f t="shared" si="368"/>
        <v/>
      </c>
      <c r="K4977" s="13">
        <v>-5</v>
      </c>
      <c r="P4977" s="5"/>
    </row>
    <row r="4978" spans="1:16" hidden="1" x14ac:dyDescent="0.25">
      <c r="A4978" s="7">
        <v>40750</v>
      </c>
      <c r="B4978" s="8">
        <v>1000</v>
      </c>
      <c r="C4978" s="11">
        <v>55.9</v>
      </c>
      <c r="D4978" s="12">
        <v>55.896999999999998</v>
      </c>
      <c r="E4978" s="9" t="str">
        <f t="shared" si="369"/>
        <v/>
      </c>
      <c r="F4978" s="9" t="str">
        <f t="shared" si="370"/>
        <v/>
      </c>
      <c r="G4978" s="9" t="str">
        <f t="shared" si="371"/>
        <v/>
      </c>
      <c r="H4978" s="13">
        <v>-5</v>
      </c>
      <c r="I4978" s="13" t="str">
        <f t="shared" si="367"/>
        <v/>
      </c>
      <c r="J4978" s="13" t="str">
        <f t="shared" si="368"/>
        <v/>
      </c>
      <c r="K4978" s="13">
        <v>-5</v>
      </c>
      <c r="P4978" s="6"/>
    </row>
    <row r="4979" spans="1:16" hidden="1" x14ac:dyDescent="0.25">
      <c r="A4979" s="7">
        <v>40750</v>
      </c>
      <c r="B4979" s="8">
        <v>1100</v>
      </c>
      <c r="C4979" s="11">
        <v>58.66</v>
      </c>
      <c r="D4979" s="12">
        <v>58.66</v>
      </c>
      <c r="E4979" s="9" t="str">
        <f t="shared" si="369"/>
        <v/>
      </c>
      <c r="F4979" s="9" t="str">
        <f t="shared" si="370"/>
        <v/>
      </c>
      <c r="G4979" s="9" t="str">
        <f t="shared" si="371"/>
        <v/>
      </c>
      <c r="H4979" s="13">
        <v>-5</v>
      </c>
      <c r="I4979" s="13" t="str">
        <f t="shared" si="367"/>
        <v/>
      </c>
      <c r="J4979" s="13" t="str">
        <f t="shared" si="368"/>
        <v/>
      </c>
      <c r="K4979" s="13">
        <v>-5</v>
      </c>
      <c r="P4979" s="5"/>
    </row>
    <row r="4980" spans="1:16" hidden="1" x14ac:dyDescent="0.25">
      <c r="A4980" s="7">
        <v>40750</v>
      </c>
      <c r="B4980" s="8">
        <v>1200</v>
      </c>
      <c r="C4980" s="11">
        <v>56.46</v>
      </c>
      <c r="D4980" s="12">
        <v>56.459000000000003</v>
      </c>
      <c r="E4980" s="9" t="str">
        <f t="shared" si="369"/>
        <v/>
      </c>
      <c r="F4980" s="9" t="str">
        <f t="shared" si="370"/>
        <v/>
      </c>
      <c r="G4980" s="9" t="str">
        <f t="shared" si="371"/>
        <v/>
      </c>
      <c r="H4980" s="13">
        <v>-5</v>
      </c>
      <c r="I4980" s="13" t="str">
        <f t="shared" si="367"/>
        <v/>
      </c>
      <c r="J4980" s="13" t="str">
        <f t="shared" si="368"/>
        <v/>
      </c>
      <c r="K4980" s="13">
        <v>-5</v>
      </c>
      <c r="P4980" s="6"/>
    </row>
    <row r="4981" spans="1:16" hidden="1" x14ac:dyDescent="0.25">
      <c r="A4981" s="7">
        <v>40750</v>
      </c>
      <c r="B4981" s="8">
        <v>1300</v>
      </c>
      <c r="C4981" s="11">
        <v>55.29</v>
      </c>
      <c r="D4981" s="12">
        <v>55.29</v>
      </c>
      <c r="E4981" s="9" t="str">
        <f t="shared" si="369"/>
        <v/>
      </c>
      <c r="F4981" s="9" t="str">
        <f t="shared" si="370"/>
        <v/>
      </c>
      <c r="G4981" s="9" t="str">
        <f t="shared" si="371"/>
        <v/>
      </c>
      <c r="H4981" s="13">
        <v>-5</v>
      </c>
      <c r="I4981" s="13" t="str">
        <f t="shared" si="367"/>
        <v/>
      </c>
      <c r="J4981" s="13" t="str">
        <f t="shared" si="368"/>
        <v/>
      </c>
      <c r="K4981" s="13">
        <v>-5</v>
      </c>
      <c r="P4981" s="5"/>
    </row>
    <row r="4982" spans="1:16" hidden="1" x14ac:dyDescent="0.25">
      <c r="A4982" s="7">
        <v>40750</v>
      </c>
      <c r="B4982" s="8">
        <v>1400</v>
      </c>
      <c r="C4982" s="11">
        <v>55.08</v>
      </c>
      <c r="D4982" s="12">
        <v>55.084000000000003</v>
      </c>
      <c r="E4982" s="9" t="str">
        <f t="shared" si="369"/>
        <v/>
      </c>
      <c r="F4982" s="9" t="str">
        <f t="shared" si="370"/>
        <v/>
      </c>
      <c r="G4982" s="9" t="str">
        <f t="shared" si="371"/>
        <v/>
      </c>
      <c r="H4982" s="13">
        <v>-5</v>
      </c>
      <c r="I4982" s="13" t="str">
        <f t="shared" si="367"/>
        <v/>
      </c>
      <c r="J4982" s="13" t="str">
        <f t="shared" si="368"/>
        <v/>
      </c>
      <c r="K4982" s="13">
        <v>-5</v>
      </c>
      <c r="P4982" s="6"/>
    </row>
    <row r="4983" spans="1:16" hidden="1" x14ac:dyDescent="0.25">
      <c r="A4983" s="7">
        <v>40750</v>
      </c>
      <c r="B4983" s="8">
        <v>1500</v>
      </c>
      <c r="C4983" s="11">
        <v>52.82</v>
      </c>
      <c r="D4983" s="12">
        <v>52.82</v>
      </c>
      <c r="E4983" s="9" t="str">
        <f t="shared" si="369"/>
        <v/>
      </c>
      <c r="F4983" s="9" t="str">
        <f t="shared" si="370"/>
        <v/>
      </c>
      <c r="G4983" s="9" t="str">
        <f t="shared" si="371"/>
        <v/>
      </c>
      <c r="H4983" s="13">
        <v>-5</v>
      </c>
      <c r="I4983" s="13" t="str">
        <f t="shared" si="367"/>
        <v/>
      </c>
      <c r="J4983" s="13" t="str">
        <f t="shared" si="368"/>
        <v/>
      </c>
      <c r="K4983" s="13">
        <v>-5</v>
      </c>
      <c r="P4983" s="5"/>
    </row>
    <row r="4984" spans="1:16" hidden="1" x14ac:dyDescent="0.25">
      <c r="A4984" s="7">
        <v>40750</v>
      </c>
      <c r="B4984" s="8">
        <v>1600</v>
      </c>
      <c r="C4984" s="11">
        <v>50.56</v>
      </c>
      <c r="D4984" s="12">
        <v>50.561999999999998</v>
      </c>
      <c r="E4984" s="9" t="str">
        <f t="shared" si="369"/>
        <v/>
      </c>
      <c r="F4984" s="9" t="str">
        <f t="shared" si="370"/>
        <v/>
      </c>
      <c r="G4984" s="9" t="str">
        <f t="shared" si="371"/>
        <v/>
      </c>
      <c r="H4984" s="13">
        <v>-5</v>
      </c>
      <c r="I4984" s="13" t="str">
        <f t="shared" si="367"/>
        <v/>
      </c>
      <c r="J4984" s="13" t="str">
        <f t="shared" si="368"/>
        <v/>
      </c>
      <c r="K4984" s="13">
        <v>-5</v>
      </c>
      <c r="P4984" s="6"/>
    </row>
    <row r="4985" spans="1:16" hidden="1" x14ac:dyDescent="0.25">
      <c r="A4985" s="7">
        <v>40750</v>
      </c>
      <c r="B4985" s="8">
        <v>1700</v>
      </c>
      <c r="C4985" s="11">
        <v>51.97</v>
      </c>
      <c r="D4985" s="12">
        <v>51.966000000000001</v>
      </c>
      <c r="E4985" s="9" t="str">
        <f t="shared" si="369"/>
        <v/>
      </c>
      <c r="F4985" s="9" t="str">
        <f t="shared" si="370"/>
        <v/>
      </c>
      <c r="G4985" s="9" t="str">
        <f t="shared" si="371"/>
        <v/>
      </c>
      <c r="H4985" s="13">
        <v>-5</v>
      </c>
      <c r="I4985" s="13" t="str">
        <f t="shared" ref="I4985:I5048" si="372">IF(A4985=A4986,"",MAX(G4985-H4985,0))</f>
        <v/>
      </c>
      <c r="J4985" s="13" t="str">
        <f t="shared" ref="J4985:J5048" si="373">IF(A4985=A4986,"",I4985*10*24)</f>
        <v/>
      </c>
      <c r="K4985" s="13">
        <v>-5</v>
      </c>
      <c r="P4985" s="5"/>
    </row>
    <row r="4986" spans="1:16" hidden="1" x14ac:dyDescent="0.25">
      <c r="A4986" s="7">
        <v>40750</v>
      </c>
      <c r="B4986" s="8">
        <v>1800</v>
      </c>
      <c r="C4986" s="11">
        <v>54.6</v>
      </c>
      <c r="D4986" s="12">
        <v>54.036999999999999</v>
      </c>
      <c r="E4986" s="9" t="str">
        <f t="shared" si="369"/>
        <v/>
      </c>
      <c r="F4986" s="9" t="str">
        <f t="shared" si="370"/>
        <v/>
      </c>
      <c r="G4986" s="9" t="str">
        <f t="shared" si="371"/>
        <v/>
      </c>
      <c r="H4986" s="13">
        <v>-5</v>
      </c>
      <c r="I4986" s="13" t="str">
        <f t="shared" si="372"/>
        <v/>
      </c>
      <c r="J4986" s="13" t="str">
        <f t="shared" si="373"/>
        <v/>
      </c>
      <c r="K4986" s="13">
        <v>-5</v>
      </c>
      <c r="P4986" s="6"/>
    </row>
    <row r="4987" spans="1:16" hidden="1" x14ac:dyDescent="0.25">
      <c r="A4987" s="7">
        <v>40750</v>
      </c>
      <c r="B4987" s="8">
        <v>1900</v>
      </c>
      <c r="C4987" s="11">
        <v>52.47</v>
      </c>
      <c r="D4987" s="12">
        <v>50.506999999999998</v>
      </c>
      <c r="E4987" s="9" t="str">
        <f t="shared" si="369"/>
        <v/>
      </c>
      <c r="F4987" s="9" t="str">
        <f t="shared" si="370"/>
        <v/>
      </c>
      <c r="G4987" s="9" t="str">
        <f t="shared" si="371"/>
        <v/>
      </c>
      <c r="H4987" s="13">
        <v>-5</v>
      </c>
      <c r="I4987" s="13" t="str">
        <f t="shared" si="372"/>
        <v/>
      </c>
      <c r="J4987" s="13" t="str">
        <f t="shared" si="373"/>
        <v/>
      </c>
      <c r="K4987" s="13">
        <v>-5</v>
      </c>
      <c r="P4987" s="5"/>
    </row>
    <row r="4988" spans="1:16" hidden="1" x14ac:dyDescent="0.25">
      <c r="A4988" s="7">
        <v>40750</v>
      </c>
      <c r="B4988" s="8">
        <v>2000</v>
      </c>
      <c r="C4988" s="11">
        <v>55.01</v>
      </c>
      <c r="D4988" s="12">
        <v>32.46</v>
      </c>
      <c r="E4988" s="9" t="str">
        <f t="shared" si="369"/>
        <v/>
      </c>
      <c r="F4988" s="9" t="str">
        <f t="shared" si="370"/>
        <v/>
      </c>
      <c r="G4988" s="9" t="str">
        <f t="shared" si="371"/>
        <v/>
      </c>
      <c r="H4988" s="13">
        <v>-5</v>
      </c>
      <c r="I4988" s="13" t="str">
        <f t="shared" si="372"/>
        <v/>
      </c>
      <c r="J4988" s="13" t="str">
        <f t="shared" si="373"/>
        <v/>
      </c>
      <c r="K4988" s="13">
        <v>-5</v>
      </c>
      <c r="P4988" s="6"/>
    </row>
    <row r="4989" spans="1:16" hidden="1" x14ac:dyDescent="0.25">
      <c r="A4989" s="7">
        <v>40750</v>
      </c>
      <c r="B4989" s="8">
        <v>2100</v>
      </c>
      <c r="C4989" s="11">
        <v>52.02</v>
      </c>
      <c r="D4989" s="12">
        <v>19.856999999999999</v>
      </c>
      <c r="E4989" s="9" t="str">
        <f t="shared" si="369"/>
        <v/>
      </c>
      <c r="F4989" s="9" t="str">
        <f t="shared" si="370"/>
        <v/>
      </c>
      <c r="G4989" s="9" t="str">
        <f t="shared" si="371"/>
        <v/>
      </c>
      <c r="H4989" s="13">
        <v>-5</v>
      </c>
      <c r="I4989" s="13" t="str">
        <f t="shared" si="372"/>
        <v/>
      </c>
      <c r="J4989" s="13" t="str">
        <f t="shared" si="373"/>
        <v/>
      </c>
      <c r="K4989" s="13">
        <v>-5</v>
      </c>
      <c r="P4989" s="5"/>
    </row>
    <row r="4990" spans="1:16" hidden="1" x14ac:dyDescent="0.25">
      <c r="A4990" s="7">
        <v>40750</v>
      </c>
      <c r="B4990" s="8">
        <v>2200</v>
      </c>
      <c r="C4990" s="11">
        <v>49.92</v>
      </c>
      <c r="D4990" s="12">
        <v>49.625999999999998</v>
      </c>
      <c r="E4990" s="9" t="str">
        <f t="shared" si="369"/>
        <v/>
      </c>
      <c r="F4990" s="9" t="str">
        <f t="shared" si="370"/>
        <v/>
      </c>
      <c r="G4990" s="9" t="str">
        <f t="shared" si="371"/>
        <v/>
      </c>
      <c r="H4990" s="13">
        <v>-5</v>
      </c>
      <c r="I4990" s="13" t="str">
        <f t="shared" si="372"/>
        <v/>
      </c>
      <c r="J4990" s="13" t="str">
        <f t="shared" si="373"/>
        <v/>
      </c>
      <c r="K4990" s="13">
        <v>-5</v>
      </c>
      <c r="P4990" s="6"/>
    </row>
    <row r="4991" spans="1:16" hidden="1" x14ac:dyDescent="0.25">
      <c r="A4991" s="7">
        <v>40750</v>
      </c>
      <c r="B4991" s="8">
        <v>2300</v>
      </c>
      <c r="C4991" s="11">
        <v>45.77</v>
      </c>
      <c r="D4991" s="12">
        <v>45.1</v>
      </c>
      <c r="E4991" s="9">
        <f t="shared" si="369"/>
        <v>49.766250000000014</v>
      </c>
      <c r="F4991" s="9">
        <f t="shared" si="370"/>
        <v>40.226208333333332</v>
      </c>
      <c r="G4991" s="9">
        <f t="shared" si="371"/>
        <v>9.5400416666666814</v>
      </c>
      <c r="H4991" s="13">
        <v>-5</v>
      </c>
      <c r="I4991" s="13">
        <f t="shared" si="372"/>
        <v>14.540041666666681</v>
      </c>
      <c r="J4991" s="13">
        <f t="shared" si="373"/>
        <v>3489.6100000000033</v>
      </c>
      <c r="K4991" s="13">
        <v>-5</v>
      </c>
      <c r="P4991" s="5"/>
    </row>
    <row r="4992" spans="1:16" hidden="1" x14ac:dyDescent="0.25">
      <c r="A4992" s="7">
        <v>40751</v>
      </c>
      <c r="B4992" s="8">
        <v>0</v>
      </c>
      <c r="C4992" s="11">
        <v>40.36</v>
      </c>
      <c r="D4992" s="12">
        <v>14.535</v>
      </c>
      <c r="E4992" s="9" t="str">
        <f t="shared" si="369"/>
        <v/>
      </c>
      <c r="F4992" s="9" t="str">
        <f t="shared" si="370"/>
        <v/>
      </c>
      <c r="G4992" s="9" t="str">
        <f t="shared" si="371"/>
        <v/>
      </c>
      <c r="H4992" s="13">
        <v>-5</v>
      </c>
      <c r="I4992" s="13" t="str">
        <f t="shared" si="372"/>
        <v/>
      </c>
      <c r="J4992" s="13" t="str">
        <f t="shared" si="373"/>
        <v/>
      </c>
      <c r="K4992" s="13">
        <v>-5</v>
      </c>
      <c r="P4992" s="6"/>
    </row>
    <row r="4993" spans="1:16" hidden="1" x14ac:dyDescent="0.25">
      <c r="A4993" s="7">
        <v>40751</v>
      </c>
      <c r="B4993" s="8">
        <v>100</v>
      </c>
      <c r="C4993" s="11">
        <v>39.96</v>
      </c>
      <c r="D4993" s="12">
        <v>14.292</v>
      </c>
      <c r="E4993" s="9" t="str">
        <f t="shared" si="369"/>
        <v/>
      </c>
      <c r="F4993" s="9" t="str">
        <f t="shared" si="370"/>
        <v/>
      </c>
      <c r="G4993" s="9" t="str">
        <f t="shared" si="371"/>
        <v/>
      </c>
      <c r="H4993" s="13">
        <v>-5</v>
      </c>
      <c r="I4993" s="13" t="str">
        <f t="shared" si="372"/>
        <v/>
      </c>
      <c r="J4993" s="13" t="str">
        <f t="shared" si="373"/>
        <v/>
      </c>
      <c r="K4993" s="13">
        <v>-5</v>
      </c>
      <c r="P4993" s="5"/>
    </row>
    <row r="4994" spans="1:16" hidden="1" x14ac:dyDescent="0.25">
      <c r="A4994" s="7">
        <v>40751</v>
      </c>
      <c r="B4994" s="8">
        <v>200</v>
      </c>
      <c r="C4994" s="11">
        <v>39.5</v>
      </c>
      <c r="D4994" s="12">
        <v>11.358000000000001</v>
      </c>
      <c r="E4994" s="9" t="str">
        <f t="shared" si="369"/>
        <v/>
      </c>
      <c r="F4994" s="9" t="str">
        <f t="shared" si="370"/>
        <v/>
      </c>
      <c r="G4994" s="9" t="str">
        <f t="shared" si="371"/>
        <v/>
      </c>
      <c r="H4994" s="13">
        <v>-5</v>
      </c>
      <c r="I4994" s="13" t="str">
        <f t="shared" si="372"/>
        <v/>
      </c>
      <c r="J4994" s="13" t="str">
        <f t="shared" si="373"/>
        <v/>
      </c>
      <c r="K4994" s="13">
        <v>-5</v>
      </c>
      <c r="P4994" s="6"/>
    </row>
    <row r="4995" spans="1:16" hidden="1" x14ac:dyDescent="0.25">
      <c r="A4995" s="7">
        <v>40751</v>
      </c>
      <c r="B4995" s="8">
        <v>300</v>
      </c>
      <c r="C4995" s="11">
        <v>40.369999999999997</v>
      </c>
      <c r="D4995" s="12">
        <v>10.561999999999999</v>
      </c>
      <c r="E4995" s="9" t="str">
        <f t="shared" si="369"/>
        <v/>
      </c>
      <c r="F4995" s="9" t="str">
        <f t="shared" si="370"/>
        <v/>
      </c>
      <c r="G4995" s="9" t="str">
        <f t="shared" si="371"/>
        <v/>
      </c>
      <c r="H4995" s="13">
        <v>-5</v>
      </c>
      <c r="I4995" s="13" t="str">
        <f t="shared" si="372"/>
        <v/>
      </c>
      <c r="J4995" s="13" t="str">
        <f t="shared" si="373"/>
        <v/>
      </c>
      <c r="K4995" s="13">
        <v>-5</v>
      </c>
      <c r="P4995" s="5"/>
    </row>
    <row r="4996" spans="1:16" hidden="1" x14ac:dyDescent="0.25">
      <c r="A4996" s="7">
        <v>40751</v>
      </c>
      <c r="B4996" s="8">
        <v>400</v>
      </c>
      <c r="C4996" s="11">
        <v>41.04</v>
      </c>
      <c r="D4996" s="12">
        <v>10.669</v>
      </c>
      <c r="E4996" s="9" t="str">
        <f t="shared" si="369"/>
        <v/>
      </c>
      <c r="F4996" s="9" t="str">
        <f t="shared" si="370"/>
        <v/>
      </c>
      <c r="G4996" s="9" t="str">
        <f t="shared" si="371"/>
        <v/>
      </c>
      <c r="H4996" s="13">
        <v>-5</v>
      </c>
      <c r="I4996" s="13" t="str">
        <f t="shared" si="372"/>
        <v/>
      </c>
      <c r="J4996" s="13" t="str">
        <f t="shared" si="373"/>
        <v/>
      </c>
      <c r="K4996" s="13">
        <v>-5</v>
      </c>
      <c r="P4996" s="6"/>
    </row>
    <row r="4997" spans="1:16" hidden="1" x14ac:dyDescent="0.25">
      <c r="A4997" s="7">
        <v>40751</v>
      </c>
      <c r="B4997" s="8">
        <v>500</v>
      </c>
      <c r="C4997" s="11">
        <v>41.99</v>
      </c>
      <c r="D4997" s="12">
        <v>11.602</v>
      </c>
      <c r="E4997" s="9" t="str">
        <f t="shared" si="369"/>
        <v/>
      </c>
      <c r="F4997" s="9" t="str">
        <f t="shared" si="370"/>
        <v/>
      </c>
      <c r="G4997" s="9" t="str">
        <f t="shared" si="371"/>
        <v/>
      </c>
      <c r="H4997" s="13">
        <v>-5</v>
      </c>
      <c r="I4997" s="13" t="str">
        <f t="shared" si="372"/>
        <v/>
      </c>
      <c r="J4997" s="13" t="str">
        <f t="shared" si="373"/>
        <v/>
      </c>
      <c r="K4997" s="13">
        <v>-5</v>
      </c>
      <c r="P4997" s="5"/>
    </row>
    <row r="4998" spans="1:16" hidden="1" x14ac:dyDescent="0.25">
      <c r="A4998" s="7">
        <v>40751</v>
      </c>
      <c r="B4998" s="8">
        <v>600</v>
      </c>
      <c r="C4998" s="11">
        <v>49.94</v>
      </c>
      <c r="D4998" s="12">
        <v>38.570999999999998</v>
      </c>
      <c r="E4998" s="9" t="str">
        <f t="shared" si="369"/>
        <v/>
      </c>
      <c r="F4998" s="9" t="str">
        <f t="shared" si="370"/>
        <v/>
      </c>
      <c r="G4998" s="9" t="str">
        <f t="shared" si="371"/>
        <v/>
      </c>
      <c r="H4998" s="13">
        <v>-5</v>
      </c>
      <c r="I4998" s="13" t="str">
        <f t="shared" si="372"/>
        <v/>
      </c>
      <c r="J4998" s="13" t="str">
        <f t="shared" si="373"/>
        <v/>
      </c>
      <c r="K4998" s="13">
        <v>-5</v>
      </c>
      <c r="P4998" s="6"/>
    </row>
    <row r="4999" spans="1:16" hidden="1" x14ac:dyDescent="0.25">
      <c r="A4999" s="7">
        <v>40751</v>
      </c>
      <c r="B4999" s="8">
        <v>700</v>
      </c>
      <c r="C4999" s="11">
        <v>54.64</v>
      </c>
      <c r="D4999" s="12">
        <v>50.207000000000001</v>
      </c>
      <c r="E4999" s="9" t="str">
        <f t="shared" si="369"/>
        <v/>
      </c>
      <c r="F4999" s="9" t="str">
        <f t="shared" si="370"/>
        <v/>
      </c>
      <c r="G4999" s="9" t="str">
        <f t="shared" si="371"/>
        <v/>
      </c>
      <c r="H4999" s="13">
        <v>-5</v>
      </c>
      <c r="I4999" s="13" t="str">
        <f t="shared" si="372"/>
        <v/>
      </c>
      <c r="J4999" s="13" t="str">
        <f t="shared" si="373"/>
        <v/>
      </c>
      <c r="K4999" s="13">
        <v>-5</v>
      </c>
      <c r="P4999" s="5"/>
    </row>
    <row r="5000" spans="1:16" hidden="1" x14ac:dyDescent="0.25">
      <c r="A5000" s="7">
        <v>40751</v>
      </c>
      <c r="B5000" s="8">
        <v>800</v>
      </c>
      <c r="C5000" s="11">
        <v>56.57</v>
      </c>
      <c r="D5000" s="12">
        <v>56.566000000000003</v>
      </c>
      <c r="E5000" s="9" t="str">
        <f t="shared" si="369"/>
        <v/>
      </c>
      <c r="F5000" s="9" t="str">
        <f t="shared" si="370"/>
        <v/>
      </c>
      <c r="G5000" s="9" t="str">
        <f t="shared" si="371"/>
        <v/>
      </c>
      <c r="H5000" s="13">
        <v>-5</v>
      </c>
      <c r="I5000" s="13" t="str">
        <f t="shared" si="372"/>
        <v/>
      </c>
      <c r="J5000" s="13" t="str">
        <f t="shared" si="373"/>
        <v/>
      </c>
      <c r="K5000" s="13">
        <v>-5</v>
      </c>
      <c r="P5000" s="6"/>
    </row>
    <row r="5001" spans="1:16" hidden="1" x14ac:dyDescent="0.25">
      <c r="A5001" s="7">
        <v>40751</v>
      </c>
      <c r="B5001" s="8">
        <v>900</v>
      </c>
      <c r="C5001" s="11">
        <v>57.08</v>
      </c>
      <c r="D5001" s="12">
        <v>57.076000000000001</v>
      </c>
      <c r="E5001" s="9" t="str">
        <f t="shared" si="369"/>
        <v/>
      </c>
      <c r="F5001" s="9" t="str">
        <f t="shared" si="370"/>
        <v/>
      </c>
      <c r="G5001" s="9" t="str">
        <f t="shared" si="371"/>
        <v/>
      </c>
      <c r="H5001" s="13">
        <v>-5</v>
      </c>
      <c r="I5001" s="13" t="str">
        <f t="shared" si="372"/>
        <v/>
      </c>
      <c r="J5001" s="13" t="str">
        <f t="shared" si="373"/>
        <v/>
      </c>
      <c r="K5001" s="13">
        <v>-5</v>
      </c>
      <c r="P5001" s="5"/>
    </row>
    <row r="5002" spans="1:16" hidden="1" x14ac:dyDescent="0.25">
      <c r="A5002" s="7">
        <v>40751</v>
      </c>
      <c r="B5002" s="8">
        <v>1000</v>
      </c>
      <c r="C5002" s="11">
        <v>54.93</v>
      </c>
      <c r="D5002" s="12">
        <v>54.932000000000002</v>
      </c>
      <c r="E5002" s="9" t="str">
        <f t="shared" si="369"/>
        <v/>
      </c>
      <c r="F5002" s="9" t="str">
        <f t="shared" si="370"/>
        <v/>
      </c>
      <c r="G5002" s="9" t="str">
        <f t="shared" si="371"/>
        <v/>
      </c>
      <c r="H5002" s="13">
        <v>-5</v>
      </c>
      <c r="I5002" s="13" t="str">
        <f t="shared" si="372"/>
        <v/>
      </c>
      <c r="J5002" s="13" t="str">
        <f t="shared" si="373"/>
        <v/>
      </c>
      <c r="K5002" s="13">
        <v>-5</v>
      </c>
      <c r="P5002" s="6"/>
    </row>
    <row r="5003" spans="1:16" hidden="1" x14ac:dyDescent="0.25">
      <c r="A5003" s="7">
        <v>40751</v>
      </c>
      <c r="B5003" s="8">
        <v>1100</v>
      </c>
      <c r="C5003" s="11">
        <v>55.53</v>
      </c>
      <c r="D5003" s="12">
        <v>55.527999999999999</v>
      </c>
      <c r="E5003" s="9" t="str">
        <f t="shared" si="369"/>
        <v/>
      </c>
      <c r="F5003" s="9" t="str">
        <f t="shared" si="370"/>
        <v/>
      </c>
      <c r="G5003" s="9" t="str">
        <f t="shared" si="371"/>
        <v/>
      </c>
      <c r="H5003" s="13">
        <v>-5</v>
      </c>
      <c r="I5003" s="13" t="str">
        <f t="shared" si="372"/>
        <v/>
      </c>
      <c r="J5003" s="13" t="str">
        <f t="shared" si="373"/>
        <v/>
      </c>
      <c r="K5003" s="13">
        <v>-5</v>
      </c>
      <c r="P5003" s="5"/>
    </row>
    <row r="5004" spans="1:16" hidden="1" x14ac:dyDescent="0.25">
      <c r="A5004" s="7">
        <v>40751</v>
      </c>
      <c r="B5004" s="8">
        <v>1200</v>
      </c>
      <c r="C5004" s="11">
        <v>55.28</v>
      </c>
      <c r="D5004" s="12">
        <v>55.276000000000003</v>
      </c>
      <c r="E5004" s="9" t="str">
        <f t="shared" si="369"/>
        <v/>
      </c>
      <c r="F5004" s="9" t="str">
        <f t="shared" si="370"/>
        <v/>
      </c>
      <c r="G5004" s="9" t="str">
        <f t="shared" si="371"/>
        <v/>
      </c>
      <c r="H5004" s="13">
        <v>-5</v>
      </c>
      <c r="I5004" s="13" t="str">
        <f t="shared" si="372"/>
        <v/>
      </c>
      <c r="J5004" s="13" t="str">
        <f t="shared" si="373"/>
        <v/>
      </c>
      <c r="K5004" s="13">
        <v>-5</v>
      </c>
      <c r="P5004" s="6"/>
    </row>
    <row r="5005" spans="1:16" hidden="1" x14ac:dyDescent="0.25">
      <c r="A5005" s="7">
        <v>40751</v>
      </c>
      <c r="B5005" s="8">
        <v>1300</v>
      </c>
      <c r="C5005" s="11">
        <v>53.2</v>
      </c>
      <c r="D5005" s="12">
        <v>53.195999999999998</v>
      </c>
      <c r="E5005" s="9" t="str">
        <f t="shared" si="369"/>
        <v/>
      </c>
      <c r="F5005" s="9" t="str">
        <f t="shared" si="370"/>
        <v/>
      </c>
      <c r="G5005" s="9" t="str">
        <f t="shared" si="371"/>
        <v/>
      </c>
      <c r="H5005" s="13">
        <v>-5</v>
      </c>
      <c r="I5005" s="13" t="str">
        <f t="shared" si="372"/>
        <v/>
      </c>
      <c r="J5005" s="13" t="str">
        <f t="shared" si="373"/>
        <v/>
      </c>
      <c r="K5005" s="13">
        <v>-5</v>
      </c>
      <c r="P5005" s="5"/>
    </row>
    <row r="5006" spans="1:16" hidden="1" x14ac:dyDescent="0.25">
      <c r="A5006" s="7">
        <v>40751</v>
      </c>
      <c r="B5006" s="8">
        <v>1400</v>
      </c>
      <c r="C5006" s="11">
        <v>54.51</v>
      </c>
      <c r="D5006" s="12">
        <v>54.512999999999998</v>
      </c>
      <c r="E5006" s="9" t="str">
        <f t="shared" si="369"/>
        <v/>
      </c>
      <c r="F5006" s="9" t="str">
        <f t="shared" si="370"/>
        <v/>
      </c>
      <c r="G5006" s="9" t="str">
        <f t="shared" si="371"/>
        <v/>
      </c>
      <c r="H5006" s="13">
        <v>-5</v>
      </c>
      <c r="I5006" s="13" t="str">
        <f t="shared" si="372"/>
        <v/>
      </c>
      <c r="J5006" s="13" t="str">
        <f t="shared" si="373"/>
        <v/>
      </c>
      <c r="K5006" s="13">
        <v>-5</v>
      </c>
      <c r="P5006" s="6"/>
    </row>
    <row r="5007" spans="1:16" hidden="1" x14ac:dyDescent="0.25">
      <c r="A5007" s="7">
        <v>40751</v>
      </c>
      <c r="B5007" s="8">
        <v>1500</v>
      </c>
      <c r="C5007" s="11">
        <v>53.13</v>
      </c>
      <c r="D5007" s="12">
        <v>53.127000000000002</v>
      </c>
      <c r="E5007" s="9" t="str">
        <f t="shared" si="369"/>
        <v/>
      </c>
      <c r="F5007" s="9" t="str">
        <f t="shared" si="370"/>
        <v/>
      </c>
      <c r="G5007" s="9" t="str">
        <f t="shared" si="371"/>
        <v/>
      </c>
      <c r="H5007" s="13">
        <v>-5</v>
      </c>
      <c r="I5007" s="13" t="str">
        <f t="shared" si="372"/>
        <v/>
      </c>
      <c r="J5007" s="13" t="str">
        <f t="shared" si="373"/>
        <v/>
      </c>
      <c r="K5007" s="13">
        <v>-5</v>
      </c>
      <c r="P5007" s="5"/>
    </row>
    <row r="5008" spans="1:16" hidden="1" x14ac:dyDescent="0.25">
      <c r="A5008" s="7">
        <v>40751</v>
      </c>
      <c r="B5008" s="8">
        <v>1600</v>
      </c>
      <c r="C5008" s="11">
        <v>52.28</v>
      </c>
      <c r="D5008" s="12">
        <v>52.284999999999997</v>
      </c>
      <c r="E5008" s="9" t="str">
        <f t="shared" si="369"/>
        <v/>
      </c>
      <c r="F5008" s="9" t="str">
        <f t="shared" si="370"/>
        <v/>
      </c>
      <c r="G5008" s="9" t="str">
        <f t="shared" si="371"/>
        <v/>
      </c>
      <c r="H5008" s="13">
        <v>-5</v>
      </c>
      <c r="I5008" s="13" t="str">
        <f t="shared" si="372"/>
        <v/>
      </c>
      <c r="J5008" s="13" t="str">
        <f t="shared" si="373"/>
        <v/>
      </c>
      <c r="K5008" s="13">
        <v>-5</v>
      </c>
      <c r="P5008" s="6"/>
    </row>
    <row r="5009" spans="1:16" hidden="1" x14ac:dyDescent="0.25">
      <c r="A5009" s="7">
        <v>40751</v>
      </c>
      <c r="B5009" s="8">
        <v>1700</v>
      </c>
      <c r="C5009" s="11">
        <v>53.02</v>
      </c>
      <c r="D5009" s="12">
        <v>53.02</v>
      </c>
      <c r="E5009" s="9" t="str">
        <f t="shared" si="369"/>
        <v/>
      </c>
      <c r="F5009" s="9" t="str">
        <f t="shared" si="370"/>
        <v/>
      </c>
      <c r="G5009" s="9" t="str">
        <f t="shared" si="371"/>
        <v/>
      </c>
      <c r="H5009" s="13">
        <v>-5</v>
      </c>
      <c r="I5009" s="13" t="str">
        <f t="shared" si="372"/>
        <v/>
      </c>
      <c r="J5009" s="13" t="str">
        <f t="shared" si="373"/>
        <v/>
      </c>
      <c r="K5009" s="13">
        <v>-5</v>
      </c>
      <c r="P5009" s="5"/>
    </row>
    <row r="5010" spans="1:16" hidden="1" x14ac:dyDescent="0.25">
      <c r="A5010" s="7">
        <v>40751</v>
      </c>
      <c r="B5010" s="8">
        <v>1800</v>
      </c>
      <c r="C5010" s="11">
        <v>53.2</v>
      </c>
      <c r="D5010" s="12">
        <v>53.195999999999998</v>
      </c>
      <c r="E5010" s="9" t="str">
        <f t="shared" si="369"/>
        <v/>
      </c>
      <c r="F5010" s="9" t="str">
        <f t="shared" si="370"/>
        <v/>
      </c>
      <c r="G5010" s="9" t="str">
        <f t="shared" si="371"/>
        <v/>
      </c>
      <c r="H5010" s="13">
        <v>-5</v>
      </c>
      <c r="I5010" s="13" t="str">
        <f t="shared" si="372"/>
        <v/>
      </c>
      <c r="J5010" s="13" t="str">
        <f t="shared" si="373"/>
        <v/>
      </c>
      <c r="K5010" s="13">
        <v>-5</v>
      </c>
      <c r="P5010" s="6"/>
    </row>
    <row r="5011" spans="1:16" hidden="1" x14ac:dyDescent="0.25">
      <c r="A5011" s="7">
        <v>40751</v>
      </c>
      <c r="B5011" s="8">
        <v>1900</v>
      </c>
      <c r="C5011" s="11">
        <v>53.21</v>
      </c>
      <c r="D5011" s="12">
        <v>53.209000000000003</v>
      </c>
      <c r="E5011" s="9" t="str">
        <f t="shared" si="369"/>
        <v/>
      </c>
      <c r="F5011" s="9" t="str">
        <f t="shared" si="370"/>
        <v/>
      </c>
      <c r="G5011" s="9" t="str">
        <f t="shared" si="371"/>
        <v/>
      </c>
      <c r="H5011" s="13">
        <v>-5</v>
      </c>
      <c r="I5011" s="13" t="str">
        <f t="shared" si="372"/>
        <v/>
      </c>
      <c r="J5011" s="13" t="str">
        <f t="shared" si="373"/>
        <v/>
      </c>
      <c r="K5011" s="13">
        <v>-5</v>
      </c>
      <c r="P5011" s="5"/>
    </row>
    <row r="5012" spans="1:16" hidden="1" x14ac:dyDescent="0.25">
      <c r="A5012" s="7">
        <v>40751</v>
      </c>
      <c r="B5012" s="8">
        <v>2000</v>
      </c>
      <c r="C5012" s="11">
        <v>50.83</v>
      </c>
      <c r="D5012" s="12">
        <v>39.512</v>
      </c>
      <c r="E5012" s="9" t="str">
        <f t="shared" si="369"/>
        <v/>
      </c>
      <c r="F5012" s="9" t="str">
        <f t="shared" si="370"/>
        <v/>
      </c>
      <c r="G5012" s="9" t="str">
        <f t="shared" si="371"/>
        <v/>
      </c>
      <c r="H5012" s="13">
        <v>-5</v>
      </c>
      <c r="I5012" s="13" t="str">
        <f t="shared" si="372"/>
        <v/>
      </c>
      <c r="J5012" s="13" t="str">
        <f t="shared" si="373"/>
        <v/>
      </c>
      <c r="K5012" s="13">
        <v>-5</v>
      </c>
      <c r="P5012" s="6"/>
    </row>
    <row r="5013" spans="1:16" hidden="1" x14ac:dyDescent="0.25">
      <c r="A5013" s="7">
        <v>40751</v>
      </c>
      <c r="B5013" s="8">
        <v>2100</v>
      </c>
      <c r="C5013" s="11">
        <v>50.84</v>
      </c>
      <c r="D5013" s="12">
        <v>42.481999999999999</v>
      </c>
      <c r="E5013" s="9" t="str">
        <f t="shared" si="369"/>
        <v/>
      </c>
      <c r="F5013" s="9" t="str">
        <f t="shared" si="370"/>
        <v/>
      </c>
      <c r="G5013" s="9" t="str">
        <f t="shared" si="371"/>
        <v/>
      </c>
      <c r="H5013" s="13">
        <v>-5</v>
      </c>
      <c r="I5013" s="13" t="str">
        <f t="shared" si="372"/>
        <v/>
      </c>
      <c r="J5013" s="13" t="str">
        <f t="shared" si="373"/>
        <v/>
      </c>
      <c r="K5013" s="13">
        <v>-5</v>
      </c>
      <c r="P5013" s="5"/>
    </row>
    <row r="5014" spans="1:16" hidden="1" x14ac:dyDescent="0.25">
      <c r="A5014" s="7">
        <v>40751</v>
      </c>
      <c r="B5014" s="8">
        <v>2200</v>
      </c>
      <c r="C5014" s="11">
        <v>51.7</v>
      </c>
      <c r="D5014" s="12">
        <v>51.7</v>
      </c>
      <c r="E5014" s="9" t="str">
        <f t="shared" si="369"/>
        <v/>
      </c>
      <c r="F5014" s="9" t="str">
        <f t="shared" si="370"/>
        <v/>
      </c>
      <c r="G5014" s="9" t="str">
        <f t="shared" si="371"/>
        <v/>
      </c>
      <c r="H5014" s="13">
        <v>-5</v>
      </c>
      <c r="I5014" s="13" t="str">
        <f t="shared" si="372"/>
        <v/>
      </c>
      <c r="J5014" s="13" t="str">
        <f t="shared" si="373"/>
        <v/>
      </c>
      <c r="K5014" s="13">
        <v>-5</v>
      </c>
      <c r="P5014" s="6"/>
    </row>
    <row r="5015" spans="1:16" hidden="1" x14ac:dyDescent="0.25">
      <c r="A5015" s="7">
        <v>40751</v>
      </c>
      <c r="B5015" s="8">
        <v>2300</v>
      </c>
      <c r="C5015" s="11">
        <v>46.25</v>
      </c>
      <c r="D5015" s="12">
        <v>46.253999999999998</v>
      </c>
      <c r="E5015" s="9">
        <f t="shared" si="369"/>
        <v>49.973333333333329</v>
      </c>
      <c r="F5015" s="9">
        <f t="shared" si="370"/>
        <v>41.402833333333334</v>
      </c>
      <c r="G5015" s="9">
        <f t="shared" si="371"/>
        <v>8.5704999999999956</v>
      </c>
      <c r="H5015" s="13">
        <v>-5</v>
      </c>
      <c r="I5015" s="13">
        <f t="shared" si="372"/>
        <v>13.570499999999996</v>
      </c>
      <c r="J5015" s="13">
        <f t="shared" si="373"/>
        <v>3256.9199999999992</v>
      </c>
      <c r="K5015" s="13">
        <v>-5</v>
      </c>
      <c r="P5015" s="5"/>
    </row>
    <row r="5016" spans="1:16" hidden="1" x14ac:dyDescent="0.25">
      <c r="A5016" s="7">
        <v>40752</v>
      </c>
      <c r="B5016" s="8">
        <v>0</v>
      </c>
      <c r="C5016" s="11">
        <v>41.59</v>
      </c>
      <c r="D5016" s="12">
        <v>25.276</v>
      </c>
      <c r="E5016" s="9" t="str">
        <f t="shared" si="369"/>
        <v/>
      </c>
      <c r="F5016" s="9" t="str">
        <f t="shared" si="370"/>
        <v/>
      </c>
      <c r="G5016" s="9" t="str">
        <f t="shared" si="371"/>
        <v/>
      </c>
      <c r="H5016" s="13">
        <v>-5</v>
      </c>
      <c r="I5016" s="13" t="str">
        <f t="shared" si="372"/>
        <v/>
      </c>
      <c r="J5016" s="13" t="str">
        <f t="shared" si="373"/>
        <v/>
      </c>
      <c r="K5016" s="13">
        <v>-5</v>
      </c>
      <c r="P5016" s="6"/>
    </row>
    <row r="5017" spans="1:16" hidden="1" x14ac:dyDescent="0.25">
      <c r="A5017" s="7">
        <v>40752</v>
      </c>
      <c r="B5017" s="8">
        <v>100</v>
      </c>
      <c r="C5017" s="11">
        <v>40.04</v>
      </c>
      <c r="D5017" s="12">
        <v>27.667000000000002</v>
      </c>
      <c r="E5017" s="9" t="str">
        <f t="shared" si="369"/>
        <v/>
      </c>
      <c r="F5017" s="9" t="str">
        <f t="shared" si="370"/>
        <v/>
      </c>
      <c r="G5017" s="9" t="str">
        <f t="shared" si="371"/>
        <v/>
      </c>
      <c r="H5017" s="13">
        <v>-5</v>
      </c>
      <c r="I5017" s="13" t="str">
        <f t="shared" si="372"/>
        <v/>
      </c>
      <c r="J5017" s="13" t="str">
        <f t="shared" si="373"/>
        <v/>
      </c>
      <c r="K5017" s="13">
        <v>-5</v>
      </c>
      <c r="P5017" s="5"/>
    </row>
    <row r="5018" spans="1:16" hidden="1" x14ac:dyDescent="0.25">
      <c r="A5018" s="7">
        <v>40752</v>
      </c>
      <c r="B5018" s="8">
        <v>200</v>
      </c>
      <c r="C5018" s="11">
        <v>39.97</v>
      </c>
      <c r="D5018" s="12">
        <v>14.84</v>
      </c>
      <c r="E5018" s="9" t="str">
        <f t="shared" si="369"/>
        <v/>
      </c>
      <c r="F5018" s="9" t="str">
        <f t="shared" si="370"/>
        <v/>
      </c>
      <c r="G5018" s="9" t="str">
        <f t="shared" si="371"/>
        <v/>
      </c>
      <c r="H5018" s="13">
        <v>-5</v>
      </c>
      <c r="I5018" s="13" t="str">
        <f t="shared" si="372"/>
        <v/>
      </c>
      <c r="J5018" s="13" t="str">
        <f t="shared" si="373"/>
        <v/>
      </c>
      <c r="K5018" s="13">
        <v>-5</v>
      </c>
      <c r="P5018" s="6"/>
    </row>
    <row r="5019" spans="1:16" hidden="1" x14ac:dyDescent="0.25">
      <c r="A5019" s="7">
        <v>40752</v>
      </c>
      <c r="B5019" s="8">
        <v>300</v>
      </c>
      <c r="C5019" s="11">
        <v>39.25</v>
      </c>
      <c r="D5019" s="12">
        <v>11.69</v>
      </c>
      <c r="E5019" s="9" t="str">
        <f t="shared" si="369"/>
        <v/>
      </c>
      <c r="F5019" s="9" t="str">
        <f t="shared" si="370"/>
        <v/>
      </c>
      <c r="G5019" s="9" t="str">
        <f t="shared" si="371"/>
        <v/>
      </c>
      <c r="H5019" s="13">
        <v>-5</v>
      </c>
      <c r="I5019" s="13" t="str">
        <f t="shared" si="372"/>
        <v/>
      </c>
      <c r="J5019" s="13" t="str">
        <f t="shared" si="373"/>
        <v/>
      </c>
      <c r="K5019" s="13">
        <v>-5</v>
      </c>
      <c r="P5019" s="5"/>
    </row>
    <row r="5020" spans="1:16" hidden="1" x14ac:dyDescent="0.25">
      <c r="A5020" s="7">
        <v>40752</v>
      </c>
      <c r="B5020" s="8">
        <v>400</v>
      </c>
      <c r="C5020" s="11">
        <v>39.549999999999997</v>
      </c>
      <c r="D5020" s="12">
        <v>11.813000000000001</v>
      </c>
      <c r="E5020" s="9" t="str">
        <f t="shared" si="369"/>
        <v/>
      </c>
      <c r="F5020" s="9" t="str">
        <f t="shared" si="370"/>
        <v/>
      </c>
      <c r="G5020" s="9" t="str">
        <f t="shared" si="371"/>
        <v/>
      </c>
      <c r="H5020" s="13">
        <v>-5</v>
      </c>
      <c r="I5020" s="13" t="str">
        <f t="shared" si="372"/>
        <v/>
      </c>
      <c r="J5020" s="13" t="str">
        <f t="shared" si="373"/>
        <v/>
      </c>
      <c r="K5020" s="13">
        <v>-5</v>
      </c>
      <c r="P5020" s="6"/>
    </row>
    <row r="5021" spans="1:16" hidden="1" x14ac:dyDescent="0.25">
      <c r="A5021" s="7">
        <v>40752</v>
      </c>
      <c r="B5021" s="8">
        <v>500</v>
      </c>
      <c r="C5021" s="11">
        <v>41.02</v>
      </c>
      <c r="D5021" s="12">
        <v>15.403</v>
      </c>
      <c r="E5021" s="9" t="str">
        <f t="shared" si="369"/>
        <v/>
      </c>
      <c r="F5021" s="9" t="str">
        <f t="shared" si="370"/>
        <v/>
      </c>
      <c r="G5021" s="9" t="str">
        <f t="shared" si="371"/>
        <v/>
      </c>
      <c r="H5021" s="13">
        <v>-5</v>
      </c>
      <c r="I5021" s="13" t="str">
        <f t="shared" si="372"/>
        <v/>
      </c>
      <c r="J5021" s="13" t="str">
        <f t="shared" si="373"/>
        <v/>
      </c>
      <c r="K5021" s="13">
        <v>-5</v>
      </c>
      <c r="P5021" s="5"/>
    </row>
    <row r="5022" spans="1:16" hidden="1" x14ac:dyDescent="0.25">
      <c r="A5022" s="7">
        <v>40752</v>
      </c>
      <c r="B5022" s="8">
        <v>600</v>
      </c>
      <c r="C5022" s="11">
        <v>48.13</v>
      </c>
      <c r="D5022" s="12">
        <v>15.613</v>
      </c>
      <c r="E5022" s="9" t="str">
        <f t="shared" si="369"/>
        <v/>
      </c>
      <c r="F5022" s="9" t="str">
        <f t="shared" si="370"/>
        <v/>
      </c>
      <c r="G5022" s="9" t="str">
        <f t="shared" si="371"/>
        <v/>
      </c>
      <c r="H5022" s="13">
        <v>-5</v>
      </c>
      <c r="I5022" s="13" t="str">
        <f t="shared" si="372"/>
        <v/>
      </c>
      <c r="J5022" s="13" t="str">
        <f t="shared" si="373"/>
        <v/>
      </c>
      <c r="K5022" s="13">
        <v>-5</v>
      </c>
      <c r="P5022" s="6"/>
    </row>
    <row r="5023" spans="1:16" hidden="1" x14ac:dyDescent="0.25">
      <c r="A5023" s="7">
        <v>40752</v>
      </c>
      <c r="B5023" s="8">
        <v>700</v>
      </c>
      <c r="C5023" s="11">
        <v>55.85</v>
      </c>
      <c r="D5023" s="12">
        <v>40.258000000000003</v>
      </c>
      <c r="E5023" s="9" t="str">
        <f t="shared" si="369"/>
        <v/>
      </c>
      <c r="F5023" s="9" t="str">
        <f t="shared" si="370"/>
        <v/>
      </c>
      <c r="G5023" s="9" t="str">
        <f t="shared" si="371"/>
        <v/>
      </c>
      <c r="H5023" s="13">
        <v>-5</v>
      </c>
      <c r="I5023" s="13" t="str">
        <f t="shared" si="372"/>
        <v/>
      </c>
      <c r="J5023" s="13" t="str">
        <f t="shared" si="373"/>
        <v/>
      </c>
      <c r="K5023" s="13">
        <v>-5</v>
      </c>
      <c r="P5023" s="5"/>
    </row>
    <row r="5024" spans="1:16" hidden="1" x14ac:dyDescent="0.25">
      <c r="A5024" s="7">
        <v>40752</v>
      </c>
      <c r="B5024" s="8">
        <v>800</v>
      </c>
      <c r="C5024" s="11">
        <v>52.59</v>
      </c>
      <c r="D5024" s="12">
        <v>45.948999999999998</v>
      </c>
      <c r="E5024" s="9" t="str">
        <f t="shared" si="369"/>
        <v/>
      </c>
      <c r="F5024" s="9" t="str">
        <f t="shared" si="370"/>
        <v/>
      </c>
      <c r="G5024" s="9" t="str">
        <f t="shared" si="371"/>
        <v/>
      </c>
      <c r="H5024" s="13">
        <v>-5</v>
      </c>
      <c r="I5024" s="13" t="str">
        <f t="shared" si="372"/>
        <v/>
      </c>
      <c r="J5024" s="13" t="str">
        <f t="shared" si="373"/>
        <v/>
      </c>
      <c r="K5024" s="13">
        <v>-5</v>
      </c>
      <c r="P5024" s="6"/>
    </row>
    <row r="5025" spans="1:16" hidden="1" x14ac:dyDescent="0.25">
      <c r="A5025" s="7">
        <v>40752</v>
      </c>
      <c r="B5025" s="8">
        <v>900</v>
      </c>
      <c r="C5025" s="11">
        <v>54.99</v>
      </c>
      <c r="D5025" s="12">
        <v>54.99</v>
      </c>
      <c r="E5025" s="9" t="str">
        <f t="shared" si="369"/>
        <v/>
      </c>
      <c r="F5025" s="9" t="str">
        <f t="shared" si="370"/>
        <v/>
      </c>
      <c r="G5025" s="9" t="str">
        <f t="shared" si="371"/>
        <v/>
      </c>
      <c r="H5025" s="13">
        <v>-5</v>
      </c>
      <c r="I5025" s="13" t="str">
        <f t="shared" si="372"/>
        <v/>
      </c>
      <c r="J5025" s="13" t="str">
        <f t="shared" si="373"/>
        <v/>
      </c>
      <c r="K5025" s="13">
        <v>-5</v>
      </c>
      <c r="P5025" s="5"/>
    </row>
    <row r="5026" spans="1:16" hidden="1" x14ac:dyDescent="0.25">
      <c r="A5026" s="7">
        <v>40752</v>
      </c>
      <c r="B5026" s="8">
        <v>1000</v>
      </c>
      <c r="C5026" s="11">
        <v>58</v>
      </c>
      <c r="D5026" s="12">
        <v>58.003999999999998</v>
      </c>
      <c r="E5026" s="9" t="str">
        <f t="shared" si="369"/>
        <v/>
      </c>
      <c r="F5026" s="9" t="str">
        <f t="shared" si="370"/>
        <v/>
      </c>
      <c r="G5026" s="9" t="str">
        <f t="shared" si="371"/>
        <v/>
      </c>
      <c r="H5026" s="13">
        <v>-5</v>
      </c>
      <c r="I5026" s="13" t="str">
        <f t="shared" si="372"/>
        <v/>
      </c>
      <c r="J5026" s="13" t="str">
        <f t="shared" si="373"/>
        <v/>
      </c>
      <c r="K5026" s="13">
        <v>-5</v>
      </c>
      <c r="P5026" s="6"/>
    </row>
    <row r="5027" spans="1:16" hidden="1" x14ac:dyDescent="0.25">
      <c r="A5027" s="7">
        <v>40752</v>
      </c>
      <c r="B5027" s="8">
        <v>1100</v>
      </c>
      <c r="C5027" s="11">
        <v>60</v>
      </c>
      <c r="D5027" s="12">
        <v>60</v>
      </c>
      <c r="E5027" s="9" t="str">
        <f t="shared" si="369"/>
        <v/>
      </c>
      <c r="F5027" s="9" t="str">
        <f t="shared" si="370"/>
        <v/>
      </c>
      <c r="G5027" s="9" t="str">
        <f t="shared" si="371"/>
        <v/>
      </c>
      <c r="H5027" s="13">
        <v>-5</v>
      </c>
      <c r="I5027" s="13" t="str">
        <f t="shared" si="372"/>
        <v/>
      </c>
      <c r="J5027" s="13" t="str">
        <f t="shared" si="373"/>
        <v/>
      </c>
      <c r="K5027" s="13">
        <v>-5</v>
      </c>
      <c r="P5027" s="5"/>
    </row>
    <row r="5028" spans="1:16" hidden="1" x14ac:dyDescent="0.25">
      <c r="A5028" s="7">
        <v>40752</v>
      </c>
      <c r="B5028" s="8">
        <v>1200</v>
      </c>
      <c r="C5028" s="11">
        <v>55.13</v>
      </c>
      <c r="D5028" s="12">
        <v>55.131999999999998</v>
      </c>
      <c r="E5028" s="9" t="str">
        <f t="shared" si="369"/>
        <v/>
      </c>
      <c r="F5028" s="9" t="str">
        <f t="shared" si="370"/>
        <v/>
      </c>
      <c r="G5028" s="9" t="str">
        <f t="shared" si="371"/>
        <v/>
      </c>
      <c r="H5028" s="13">
        <v>-5</v>
      </c>
      <c r="I5028" s="13" t="str">
        <f t="shared" si="372"/>
        <v/>
      </c>
      <c r="J5028" s="13" t="str">
        <f t="shared" si="373"/>
        <v/>
      </c>
      <c r="K5028" s="13">
        <v>-5</v>
      </c>
      <c r="P5028" s="6"/>
    </row>
    <row r="5029" spans="1:16" hidden="1" x14ac:dyDescent="0.25">
      <c r="A5029" s="7">
        <v>40752</v>
      </c>
      <c r="B5029" s="8">
        <v>1300</v>
      </c>
      <c r="C5029" s="11">
        <v>54.25</v>
      </c>
      <c r="D5029" s="12">
        <v>54.25</v>
      </c>
      <c r="E5029" s="9" t="str">
        <f t="shared" si="369"/>
        <v/>
      </c>
      <c r="F5029" s="9" t="str">
        <f t="shared" si="370"/>
        <v/>
      </c>
      <c r="G5029" s="9" t="str">
        <f t="shared" si="371"/>
        <v/>
      </c>
      <c r="H5029" s="13">
        <v>-5</v>
      </c>
      <c r="I5029" s="13" t="str">
        <f t="shared" si="372"/>
        <v/>
      </c>
      <c r="J5029" s="13" t="str">
        <f t="shared" si="373"/>
        <v/>
      </c>
      <c r="K5029" s="13">
        <v>-5</v>
      </c>
      <c r="P5029" s="5"/>
    </row>
    <row r="5030" spans="1:16" hidden="1" x14ac:dyDescent="0.25">
      <c r="A5030" s="7">
        <v>40752</v>
      </c>
      <c r="B5030" s="8">
        <v>1400</v>
      </c>
      <c r="C5030" s="11">
        <v>53.96</v>
      </c>
      <c r="D5030" s="12">
        <v>53.957000000000001</v>
      </c>
      <c r="E5030" s="9" t="str">
        <f t="shared" si="369"/>
        <v/>
      </c>
      <c r="F5030" s="9" t="str">
        <f t="shared" si="370"/>
        <v/>
      </c>
      <c r="G5030" s="9" t="str">
        <f t="shared" si="371"/>
        <v/>
      </c>
      <c r="H5030" s="13">
        <v>-5</v>
      </c>
      <c r="I5030" s="13" t="str">
        <f t="shared" si="372"/>
        <v/>
      </c>
      <c r="J5030" s="13" t="str">
        <f t="shared" si="373"/>
        <v/>
      </c>
      <c r="K5030" s="13">
        <v>-5</v>
      </c>
      <c r="P5030" s="6"/>
    </row>
    <row r="5031" spans="1:16" hidden="1" x14ac:dyDescent="0.25">
      <c r="A5031" s="7">
        <v>40752</v>
      </c>
      <c r="B5031" s="8">
        <v>1500</v>
      </c>
      <c r="C5031" s="11">
        <v>53</v>
      </c>
      <c r="D5031" s="12">
        <v>53</v>
      </c>
      <c r="E5031" s="9" t="str">
        <f t="shared" si="369"/>
        <v/>
      </c>
      <c r="F5031" s="9" t="str">
        <f t="shared" si="370"/>
        <v/>
      </c>
      <c r="G5031" s="9" t="str">
        <f t="shared" si="371"/>
        <v/>
      </c>
      <c r="H5031" s="13">
        <v>-5</v>
      </c>
      <c r="I5031" s="13" t="str">
        <f t="shared" si="372"/>
        <v/>
      </c>
      <c r="J5031" s="13" t="str">
        <f t="shared" si="373"/>
        <v/>
      </c>
      <c r="K5031" s="13">
        <v>-5</v>
      </c>
      <c r="P5031" s="5"/>
    </row>
    <row r="5032" spans="1:16" hidden="1" x14ac:dyDescent="0.25">
      <c r="A5032" s="7">
        <v>40752</v>
      </c>
      <c r="B5032" s="8">
        <v>1600</v>
      </c>
      <c r="C5032" s="11">
        <v>50.28</v>
      </c>
      <c r="D5032" s="12">
        <v>50.277999999999999</v>
      </c>
      <c r="E5032" s="9" t="str">
        <f t="shared" si="369"/>
        <v/>
      </c>
      <c r="F5032" s="9" t="str">
        <f t="shared" si="370"/>
        <v/>
      </c>
      <c r="G5032" s="9" t="str">
        <f t="shared" si="371"/>
        <v/>
      </c>
      <c r="H5032" s="13">
        <v>-5</v>
      </c>
      <c r="I5032" s="13" t="str">
        <f t="shared" si="372"/>
        <v/>
      </c>
      <c r="J5032" s="13" t="str">
        <f t="shared" si="373"/>
        <v/>
      </c>
      <c r="K5032" s="13">
        <v>-5</v>
      </c>
      <c r="P5032" s="6"/>
    </row>
    <row r="5033" spans="1:16" hidden="1" x14ac:dyDescent="0.25">
      <c r="A5033" s="7">
        <v>40752</v>
      </c>
      <c r="B5033" s="8">
        <v>1700</v>
      </c>
      <c r="C5033" s="11">
        <v>49.98</v>
      </c>
      <c r="D5033" s="12">
        <v>45.548999999999999</v>
      </c>
      <c r="E5033" s="9" t="str">
        <f t="shared" si="369"/>
        <v/>
      </c>
      <c r="F5033" s="9" t="str">
        <f t="shared" si="370"/>
        <v/>
      </c>
      <c r="G5033" s="9" t="str">
        <f t="shared" si="371"/>
        <v/>
      </c>
      <c r="H5033" s="13">
        <v>-5</v>
      </c>
      <c r="I5033" s="13" t="str">
        <f t="shared" si="372"/>
        <v/>
      </c>
      <c r="J5033" s="13" t="str">
        <f t="shared" si="373"/>
        <v/>
      </c>
      <c r="K5033" s="13">
        <v>-5</v>
      </c>
      <c r="P5033" s="5"/>
    </row>
    <row r="5034" spans="1:16" hidden="1" x14ac:dyDescent="0.25">
      <c r="A5034" s="7">
        <v>40752</v>
      </c>
      <c r="B5034" s="8">
        <v>1800</v>
      </c>
      <c r="C5034" s="11">
        <v>50.86</v>
      </c>
      <c r="D5034" s="12">
        <v>50.859000000000002</v>
      </c>
      <c r="E5034" s="9" t="str">
        <f t="shared" si="369"/>
        <v/>
      </c>
      <c r="F5034" s="9" t="str">
        <f t="shared" si="370"/>
        <v/>
      </c>
      <c r="G5034" s="9" t="str">
        <f t="shared" si="371"/>
        <v/>
      </c>
      <c r="H5034" s="13">
        <v>-5</v>
      </c>
      <c r="I5034" s="13" t="str">
        <f t="shared" si="372"/>
        <v/>
      </c>
      <c r="J5034" s="13" t="str">
        <f t="shared" si="373"/>
        <v/>
      </c>
      <c r="K5034" s="13">
        <v>-5</v>
      </c>
      <c r="P5034" s="6"/>
    </row>
    <row r="5035" spans="1:16" hidden="1" x14ac:dyDescent="0.25">
      <c r="A5035" s="7">
        <v>40752</v>
      </c>
      <c r="B5035" s="8">
        <v>1900</v>
      </c>
      <c r="C5035" s="11">
        <v>50.87</v>
      </c>
      <c r="D5035" s="12">
        <v>50.868000000000002</v>
      </c>
      <c r="E5035" s="9" t="str">
        <f t="shared" si="369"/>
        <v/>
      </c>
      <c r="F5035" s="9" t="str">
        <f t="shared" si="370"/>
        <v/>
      </c>
      <c r="G5035" s="9" t="str">
        <f t="shared" si="371"/>
        <v/>
      </c>
      <c r="H5035" s="13">
        <v>-5</v>
      </c>
      <c r="I5035" s="13" t="str">
        <f t="shared" si="372"/>
        <v/>
      </c>
      <c r="J5035" s="13" t="str">
        <f t="shared" si="373"/>
        <v/>
      </c>
      <c r="K5035" s="13">
        <v>-5</v>
      </c>
      <c r="P5035" s="5"/>
    </row>
    <row r="5036" spans="1:16" hidden="1" x14ac:dyDescent="0.25">
      <c r="A5036" s="7">
        <v>40752</v>
      </c>
      <c r="B5036" s="8">
        <v>2000</v>
      </c>
      <c r="C5036" s="11">
        <v>53.29</v>
      </c>
      <c r="D5036" s="12">
        <v>44.564999999999998</v>
      </c>
      <c r="E5036" s="9" t="str">
        <f t="shared" si="369"/>
        <v/>
      </c>
      <c r="F5036" s="9" t="str">
        <f t="shared" si="370"/>
        <v/>
      </c>
      <c r="G5036" s="9" t="str">
        <f t="shared" si="371"/>
        <v/>
      </c>
      <c r="H5036" s="13">
        <v>-5</v>
      </c>
      <c r="I5036" s="13" t="str">
        <f t="shared" si="372"/>
        <v/>
      </c>
      <c r="J5036" s="13" t="str">
        <f t="shared" si="373"/>
        <v/>
      </c>
      <c r="K5036" s="13">
        <v>-5</v>
      </c>
      <c r="P5036" s="6"/>
    </row>
    <row r="5037" spans="1:16" hidden="1" x14ac:dyDescent="0.25">
      <c r="A5037" s="7">
        <v>40752</v>
      </c>
      <c r="B5037" s="8">
        <v>2100</v>
      </c>
      <c r="C5037" s="11">
        <v>53.28</v>
      </c>
      <c r="D5037" s="12">
        <v>40.57</v>
      </c>
      <c r="E5037" s="9" t="str">
        <f t="shared" si="369"/>
        <v/>
      </c>
      <c r="F5037" s="9" t="str">
        <f t="shared" si="370"/>
        <v/>
      </c>
      <c r="G5037" s="9" t="str">
        <f t="shared" si="371"/>
        <v/>
      </c>
      <c r="H5037" s="13">
        <v>-5</v>
      </c>
      <c r="I5037" s="13" t="str">
        <f t="shared" si="372"/>
        <v/>
      </c>
      <c r="J5037" s="13" t="str">
        <f t="shared" si="373"/>
        <v/>
      </c>
      <c r="K5037" s="13">
        <v>-5</v>
      </c>
      <c r="P5037" s="5"/>
    </row>
    <row r="5038" spans="1:16" hidden="1" x14ac:dyDescent="0.25">
      <c r="A5038" s="7">
        <v>40752</v>
      </c>
      <c r="B5038" s="8">
        <v>2200</v>
      </c>
      <c r="C5038" s="11">
        <v>51.37</v>
      </c>
      <c r="D5038" s="12">
        <v>51.366</v>
      </c>
      <c r="E5038" s="9" t="str">
        <f t="shared" si="369"/>
        <v/>
      </c>
      <c r="F5038" s="9" t="str">
        <f t="shared" si="370"/>
        <v/>
      </c>
      <c r="G5038" s="9" t="str">
        <f t="shared" si="371"/>
        <v/>
      </c>
      <c r="H5038" s="13">
        <v>-5</v>
      </c>
      <c r="I5038" s="13" t="str">
        <f t="shared" si="372"/>
        <v/>
      </c>
      <c r="J5038" s="13" t="str">
        <f t="shared" si="373"/>
        <v/>
      </c>
      <c r="K5038" s="13">
        <v>-5</v>
      </c>
      <c r="P5038" s="6"/>
    </row>
    <row r="5039" spans="1:16" hidden="1" x14ac:dyDescent="0.25">
      <c r="A5039" s="7">
        <v>40752</v>
      </c>
      <c r="B5039" s="8">
        <v>2300</v>
      </c>
      <c r="C5039" s="11">
        <v>46.14</v>
      </c>
      <c r="D5039" s="12">
        <v>46.142000000000003</v>
      </c>
      <c r="E5039" s="9">
        <f t="shared" si="369"/>
        <v>49.724583333333335</v>
      </c>
      <c r="F5039" s="9">
        <f t="shared" si="370"/>
        <v>40.751625000000011</v>
      </c>
      <c r="G5039" s="9">
        <f t="shared" si="371"/>
        <v>8.9729583333333238</v>
      </c>
      <c r="H5039" s="13">
        <v>-5</v>
      </c>
      <c r="I5039" s="13">
        <f t="shared" si="372"/>
        <v>13.972958333333324</v>
      </c>
      <c r="J5039" s="13">
        <f t="shared" si="373"/>
        <v>3353.5099999999975</v>
      </c>
      <c r="K5039" s="13">
        <v>-5</v>
      </c>
      <c r="P5039" s="5"/>
    </row>
    <row r="5040" spans="1:16" hidden="1" x14ac:dyDescent="0.25">
      <c r="A5040" s="7">
        <v>40753</v>
      </c>
      <c r="B5040" s="8">
        <v>0</v>
      </c>
      <c r="C5040" s="11">
        <v>42.71</v>
      </c>
      <c r="D5040" s="12">
        <v>42.707000000000001</v>
      </c>
      <c r="E5040" s="9" t="str">
        <f t="shared" si="369"/>
        <v/>
      </c>
      <c r="F5040" s="9" t="str">
        <f t="shared" si="370"/>
        <v/>
      </c>
      <c r="G5040" s="9" t="str">
        <f t="shared" si="371"/>
        <v/>
      </c>
      <c r="H5040" s="13">
        <v>-5</v>
      </c>
      <c r="I5040" s="13" t="str">
        <f t="shared" si="372"/>
        <v/>
      </c>
      <c r="J5040" s="13" t="str">
        <f t="shared" si="373"/>
        <v/>
      </c>
      <c r="K5040" s="13">
        <v>-5</v>
      </c>
      <c r="P5040" s="6"/>
    </row>
    <row r="5041" spans="1:16" hidden="1" x14ac:dyDescent="0.25">
      <c r="A5041" s="7">
        <v>40753</v>
      </c>
      <c r="B5041" s="8">
        <v>100</v>
      </c>
      <c r="C5041" s="11">
        <v>40.04</v>
      </c>
      <c r="D5041" s="12">
        <v>17.965</v>
      </c>
      <c r="E5041" s="9" t="str">
        <f t="shared" ref="E5041:E5104" si="374">IF(A5041=A5042,"",AVERAGE(C5018:C5041))</f>
        <v/>
      </c>
      <c r="F5041" s="9" t="str">
        <f t="shared" ref="F5041:F5104" si="375">IF(A5041=A5042,"",AVERAGE(D5018:D5041))</f>
        <v/>
      </c>
      <c r="G5041" s="9" t="str">
        <f t="shared" ref="G5041:G5104" si="376">IF(A5041=A5042,"",E5041-F5041)</f>
        <v/>
      </c>
      <c r="H5041" s="13">
        <v>-5</v>
      </c>
      <c r="I5041" s="13" t="str">
        <f t="shared" si="372"/>
        <v/>
      </c>
      <c r="J5041" s="13" t="str">
        <f t="shared" si="373"/>
        <v/>
      </c>
      <c r="K5041" s="13">
        <v>-5</v>
      </c>
      <c r="P5041" s="5"/>
    </row>
    <row r="5042" spans="1:16" hidden="1" x14ac:dyDescent="0.25">
      <c r="A5042" s="7">
        <v>40753</v>
      </c>
      <c r="B5042" s="8">
        <v>200</v>
      </c>
      <c r="C5042" s="11">
        <v>38.06</v>
      </c>
      <c r="D5042" s="12">
        <v>12.461</v>
      </c>
      <c r="E5042" s="9" t="str">
        <f t="shared" si="374"/>
        <v/>
      </c>
      <c r="F5042" s="9" t="str">
        <f t="shared" si="375"/>
        <v/>
      </c>
      <c r="G5042" s="9" t="str">
        <f t="shared" si="376"/>
        <v/>
      </c>
      <c r="H5042" s="13">
        <v>-5</v>
      </c>
      <c r="I5042" s="13" t="str">
        <f t="shared" si="372"/>
        <v/>
      </c>
      <c r="J5042" s="13" t="str">
        <f t="shared" si="373"/>
        <v/>
      </c>
      <c r="K5042" s="13">
        <v>-5</v>
      </c>
      <c r="P5042" s="6"/>
    </row>
    <row r="5043" spans="1:16" hidden="1" x14ac:dyDescent="0.25">
      <c r="A5043" s="7">
        <v>40753</v>
      </c>
      <c r="B5043" s="8">
        <v>300</v>
      </c>
      <c r="C5043" s="11">
        <v>35.94</v>
      </c>
      <c r="D5043" s="12">
        <v>10.805</v>
      </c>
      <c r="E5043" s="9" t="str">
        <f t="shared" si="374"/>
        <v/>
      </c>
      <c r="F5043" s="9" t="str">
        <f t="shared" si="375"/>
        <v/>
      </c>
      <c r="G5043" s="9" t="str">
        <f t="shared" si="376"/>
        <v/>
      </c>
      <c r="H5043" s="13">
        <v>-5</v>
      </c>
      <c r="I5043" s="13" t="str">
        <f t="shared" si="372"/>
        <v/>
      </c>
      <c r="J5043" s="13" t="str">
        <f t="shared" si="373"/>
        <v/>
      </c>
      <c r="K5043" s="13">
        <v>-5</v>
      </c>
      <c r="P5043" s="5"/>
    </row>
    <row r="5044" spans="1:16" hidden="1" x14ac:dyDescent="0.25">
      <c r="A5044" s="7">
        <v>40753</v>
      </c>
      <c r="B5044" s="8">
        <v>400</v>
      </c>
      <c r="C5044" s="11">
        <v>35.090000000000003</v>
      </c>
      <c r="D5044" s="12">
        <v>11.185</v>
      </c>
      <c r="E5044" s="9" t="str">
        <f t="shared" si="374"/>
        <v/>
      </c>
      <c r="F5044" s="9" t="str">
        <f t="shared" si="375"/>
        <v/>
      </c>
      <c r="G5044" s="9" t="str">
        <f t="shared" si="376"/>
        <v/>
      </c>
      <c r="H5044" s="13">
        <v>-5</v>
      </c>
      <c r="I5044" s="13" t="str">
        <f t="shared" si="372"/>
        <v/>
      </c>
      <c r="J5044" s="13" t="str">
        <f t="shared" si="373"/>
        <v/>
      </c>
      <c r="K5044" s="13">
        <v>-5</v>
      </c>
      <c r="P5044" s="6"/>
    </row>
    <row r="5045" spans="1:16" hidden="1" x14ac:dyDescent="0.25">
      <c r="A5045" s="7">
        <v>40753</v>
      </c>
      <c r="B5045" s="8">
        <v>500</v>
      </c>
      <c r="C5045" s="11">
        <v>40.01</v>
      </c>
      <c r="D5045" s="12">
        <v>12.582000000000001</v>
      </c>
      <c r="E5045" s="9" t="str">
        <f t="shared" si="374"/>
        <v/>
      </c>
      <c r="F5045" s="9" t="str">
        <f t="shared" si="375"/>
        <v/>
      </c>
      <c r="G5045" s="9" t="str">
        <f t="shared" si="376"/>
        <v/>
      </c>
      <c r="H5045" s="13">
        <v>-5</v>
      </c>
      <c r="I5045" s="13" t="str">
        <f t="shared" si="372"/>
        <v/>
      </c>
      <c r="J5045" s="13" t="str">
        <f t="shared" si="373"/>
        <v/>
      </c>
      <c r="K5045" s="13">
        <v>-5</v>
      </c>
      <c r="P5045" s="5"/>
    </row>
    <row r="5046" spans="1:16" hidden="1" x14ac:dyDescent="0.25">
      <c r="A5046" s="7">
        <v>40753</v>
      </c>
      <c r="B5046" s="8">
        <v>600</v>
      </c>
      <c r="C5046" s="11">
        <v>49.45</v>
      </c>
      <c r="D5046" s="12">
        <v>13.231</v>
      </c>
      <c r="E5046" s="9" t="str">
        <f t="shared" si="374"/>
        <v/>
      </c>
      <c r="F5046" s="9" t="str">
        <f t="shared" si="375"/>
        <v/>
      </c>
      <c r="G5046" s="9" t="str">
        <f t="shared" si="376"/>
        <v/>
      </c>
      <c r="H5046" s="13">
        <v>-5</v>
      </c>
      <c r="I5046" s="13" t="str">
        <f t="shared" si="372"/>
        <v/>
      </c>
      <c r="J5046" s="13" t="str">
        <f t="shared" si="373"/>
        <v/>
      </c>
      <c r="K5046" s="13">
        <v>-5</v>
      </c>
      <c r="P5046" s="6"/>
    </row>
    <row r="5047" spans="1:16" hidden="1" x14ac:dyDescent="0.25">
      <c r="A5047" s="7">
        <v>40753</v>
      </c>
      <c r="B5047" s="8">
        <v>700</v>
      </c>
      <c r="C5047" s="11">
        <v>55.92</v>
      </c>
      <c r="D5047" s="12">
        <v>53.18</v>
      </c>
      <c r="E5047" s="9" t="str">
        <f t="shared" si="374"/>
        <v/>
      </c>
      <c r="F5047" s="9" t="str">
        <f t="shared" si="375"/>
        <v/>
      </c>
      <c r="G5047" s="9" t="str">
        <f t="shared" si="376"/>
        <v/>
      </c>
      <c r="H5047" s="13">
        <v>-5</v>
      </c>
      <c r="I5047" s="13" t="str">
        <f t="shared" si="372"/>
        <v/>
      </c>
      <c r="J5047" s="13" t="str">
        <f t="shared" si="373"/>
        <v/>
      </c>
      <c r="K5047" s="13">
        <v>-5</v>
      </c>
      <c r="P5047" s="5"/>
    </row>
    <row r="5048" spans="1:16" hidden="1" x14ac:dyDescent="0.25">
      <c r="A5048" s="7">
        <v>40753</v>
      </c>
      <c r="B5048" s="8">
        <v>800</v>
      </c>
      <c r="C5048" s="11">
        <v>57.92</v>
      </c>
      <c r="D5048" s="12">
        <v>57.920999999999999</v>
      </c>
      <c r="E5048" s="9" t="str">
        <f t="shared" si="374"/>
        <v/>
      </c>
      <c r="F5048" s="9" t="str">
        <f t="shared" si="375"/>
        <v/>
      </c>
      <c r="G5048" s="9" t="str">
        <f t="shared" si="376"/>
        <v/>
      </c>
      <c r="H5048" s="13">
        <v>-5</v>
      </c>
      <c r="I5048" s="13" t="str">
        <f t="shared" si="372"/>
        <v/>
      </c>
      <c r="J5048" s="13" t="str">
        <f t="shared" si="373"/>
        <v/>
      </c>
      <c r="K5048" s="13">
        <v>-5</v>
      </c>
      <c r="P5048" s="6"/>
    </row>
    <row r="5049" spans="1:16" hidden="1" x14ac:dyDescent="0.25">
      <c r="A5049" s="7">
        <v>40753</v>
      </c>
      <c r="B5049" s="8">
        <v>900</v>
      </c>
      <c r="C5049" s="11">
        <v>58</v>
      </c>
      <c r="D5049" s="12">
        <v>58.005000000000003</v>
      </c>
      <c r="E5049" s="9" t="str">
        <f t="shared" si="374"/>
        <v/>
      </c>
      <c r="F5049" s="9" t="str">
        <f t="shared" si="375"/>
        <v/>
      </c>
      <c r="G5049" s="9" t="str">
        <f t="shared" si="376"/>
        <v/>
      </c>
      <c r="H5049" s="13">
        <v>-5</v>
      </c>
      <c r="I5049" s="13" t="str">
        <f t="shared" ref="I5049:I5112" si="377">IF(A5049=A5050,"",MAX(G5049-H5049,0))</f>
        <v/>
      </c>
      <c r="J5049" s="13" t="str">
        <f t="shared" ref="J5049:J5112" si="378">IF(A5049=A5050,"",I5049*10*24)</f>
        <v/>
      </c>
      <c r="K5049" s="13">
        <v>-5</v>
      </c>
      <c r="P5049" s="5"/>
    </row>
    <row r="5050" spans="1:16" hidden="1" x14ac:dyDescent="0.25">
      <c r="A5050" s="7">
        <v>40753</v>
      </c>
      <c r="B5050" s="8">
        <v>1000</v>
      </c>
      <c r="C5050" s="11">
        <v>57.51</v>
      </c>
      <c r="D5050" s="12">
        <v>57.51</v>
      </c>
      <c r="E5050" s="9" t="str">
        <f t="shared" si="374"/>
        <v/>
      </c>
      <c r="F5050" s="9" t="str">
        <f t="shared" si="375"/>
        <v/>
      </c>
      <c r="G5050" s="9" t="str">
        <f t="shared" si="376"/>
        <v/>
      </c>
      <c r="H5050" s="13">
        <v>-5</v>
      </c>
      <c r="I5050" s="13" t="str">
        <f t="shared" si="377"/>
        <v/>
      </c>
      <c r="J5050" s="13" t="str">
        <f t="shared" si="378"/>
        <v/>
      </c>
      <c r="K5050" s="13">
        <v>-5</v>
      </c>
      <c r="P5050" s="6"/>
    </row>
    <row r="5051" spans="1:16" hidden="1" x14ac:dyDescent="0.25">
      <c r="A5051" s="7">
        <v>40753</v>
      </c>
      <c r="B5051" s="8">
        <v>1100</v>
      </c>
      <c r="C5051" s="11">
        <v>58.26</v>
      </c>
      <c r="D5051" s="12">
        <v>58.256</v>
      </c>
      <c r="E5051" s="9" t="str">
        <f t="shared" si="374"/>
        <v/>
      </c>
      <c r="F5051" s="9" t="str">
        <f t="shared" si="375"/>
        <v/>
      </c>
      <c r="G5051" s="9" t="str">
        <f t="shared" si="376"/>
        <v/>
      </c>
      <c r="H5051" s="13">
        <v>-5</v>
      </c>
      <c r="I5051" s="13" t="str">
        <f t="shared" si="377"/>
        <v/>
      </c>
      <c r="J5051" s="13" t="str">
        <f t="shared" si="378"/>
        <v/>
      </c>
      <c r="K5051" s="13">
        <v>-5</v>
      </c>
      <c r="P5051" s="5"/>
    </row>
    <row r="5052" spans="1:16" hidden="1" x14ac:dyDescent="0.25">
      <c r="A5052" s="7">
        <v>40753</v>
      </c>
      <c r="B5052" s="8">
        <v>1200</v>
      </c>
      <c r="C5052" s="11">
        <v>56.09</v>
      </c>
      <c r="D5052" s="12">
        <v>56.094000000000001</v>
      </c>
      <c r="E5052" s="9" t="str">
        <f t="shared" si="374"/>
        <v/>
      </c>
      <c r="F5052" s="9" t="str">
        <f t="shared" si="375"/>
        <v/>
      </c>
      <c r="G5052" s="9" t="str">
        <f t="shared" si="376"/>
        <v/>
      </c>
      <c r="H5052" s="13">
        <v>-5</v>
      </c>
      <c r="I5052" s="13" t="str">
        <f t="shared" si="377"/>
        <v/>
      </c>
      <c r="J5052" s="13" t="str">
        <f t="shared" si="378"/>
        <v/>
      </c>
      <c r="K5052" s="13">
        <v>-5</v>
      </c>
      <c r="P5052" s="6"/>
    </row>
    <row r="5053" spans="1:16" hidden="1" x14ac:dyDescent="0.25">
      <c r="A5053" s="7">
        <v>40753</v>
      </c>
      <c r="B5053" s="8">
        <v>1300</v>
      </c>
      <c r="C5053" s="11">
        <v>53.18</v>
      </c>
      <c r="D5053" s="12">
        <v>53.179000000000002</v>
      </c>
      <c r="E5053" s="9" t="str">
        <f t="shared" si="374"/>
        <v/>
      </c>
      <c r="F5053" s="9" t="str">
        <f t="shared" si="375"/>
        <v/>
      </c>
      <c r="G5053" s="9" t="str">
        <f t="shared" si="376"/>
        <v/>
      </c>
      <c r="H5053" s="13">
        <v>-5</v>
      </c>
      <c r="I5053" s="13" t="str">
        <f t="shared" si="377"/>
        <v/>
      </c>
      <c r="J5053" s="13" t="str">
        <f t="shared" si="378"/>
        <v/>
      </c>
      <c r="K5053" s="13">
        <v>-5</v>
      </c>
      <c r="P5053" s="5"/>
    </row>
    <row r="5054" spans="1:16" hidden="1" x14ac:dyDescent="0.25">
      <c r="A5054" s="7">
        <v>40753</v>
      </c>
      <c r="B5054" s="8">
        <v>1400</v>
      </c>
      <c r="C5054" s="11">
        <v>52</v>
      </c>
      <c r="D5054" s="12">
        <v>51.999000000000002</v>
      </c>
      <c r="E5054" s="9" t="str">
        <f t="shared" si="374"/>
        <v/>
      </c>
      <c r="F5054" s="9" t="str">
        <f t="shared" si="375"/>
        <v/>
      </c>
      <c r="G5054" s="9" t="str">
        <f t="shared" si="376"/>
        <v/>
      </c>
      <c r="H5054" s="13">
        <v>-5</v>
      </c>
      <c r="I5054" s="13" t="str">
        <f t="shared" si="377"/>
        <v/>
      </c>
      <c r="J5054" s="13" t="str">
        <f t="shared" si="378"/>
        <v/>
      </c>
      <c r="K5054" s="13">
        <v>-5</v>
      </c>
      <c r="P5054" s="6"/>
    </row>
    <row r="5055" spans="1:16" hidden="1" x14ac:dyDescent="0.25">
      <c r="A5055" s="7">
        <v>40753</v>
      </c>
      <c r="B5055" s="8">
        <v>1500</v>
      </c>
      <c r="C5055" s="11">
        <v>49.7</v>
      </c>
      <c r="D5055" s="12">
        <v>49.704999999999998</v>
      </c>
      <c r="E5055" s="9" t="str">
        <f t="shared" si="374"/>
        <v/>
      </c>
      <c r="F5055" s="9" t="str">
        <f t="shared" si="375"/>
        <v/>
      </c>
      <c r="G5055" s="9" t="str">
        <f t="shared" si="376"/>
        <v/>
      </c>
      <c r="H5055" s="13">
        <v>-5</v>
      </c>
      <c r="I5055" s="13" t="str">
        <f t="shared" si="377"/>
        <v/>
      </c>
      <c r="J5055" s="13" t="str">
        <f t="shared" si="378"/>
        <v/>
      </c>
      <c r="K5055" s="13">
        <v>-5</v>
      </c>
      <c r="P5055" s="5"/>
    </row>
    <row r="5056" spans="1:16" hidden="1" x14ac:dyDescent="0.25">
      <c r="A5056" s="7">
        <v>40753</v>
      </c>
      <c r="B5056" s="8">
        <v>1600</v>
      </c>
      <c r="C5056" s="11">
        <v>47.97</v>
      </c>
      <c r="D5056" s="12">
        <v>47.968000000000004</v>
      </c>
      <c r="E5056" s="9" t="str">
        <f t="shared" si="374"/>
        <v/>
      </c>
      <c r="F5056" s="9" t="str">
        <f t="shared" si="375"/>
        <v/>
      </c>
      <c r="G5056" s="9" t="str">
        <f t="shared" si="376"/>
        <v/>
      </c>
      <c r="H5056" s="13">
        <v>-5</v>
      </c>
      <c r="I5056" s="13" t="str">
        <f t="shared" si="377"/>
        <v/>
      </c>
      <c r="J5056" s="13" t="str">
        <f t="shared" si="378"/>
        <v/>
      </c>
      <c r="K5056" s="13">
        <v>-5</v>
      </c>
      <c r="P5056" s="6"/>
    </row>
    <row r="5057" spans="1:16" hidden="1" x14ac:dyDescent="0.25">
      <c r="A5057" s="7">
        <v>40753</v>
      </c>
      <c r="B5057" s="8">
        <v>1700</v>
      </c>
      <c r="C5057" s="11">
        <v>49.41</v>
      </c>
      <c r="D5057" s="12">
        <v>49.406999999999996</v>
      </c>
      <c r="E5057" s="9" t="str">
        <f t="shared" si="374"/>
        <v/>
      </c>
      <c r="F5057" s="9" t="str">
        <f t="shared" si="375"/>
        <v/>
      </c>
      <c r="G5057" s="9" t="str">
        <f t="shared" si="376"/>
        <v/>
      </c>
      <c r="H5057" s="13">
        <v>-5</v>
      </c>
      <c r="I5057" s="13" t="str">
        <f t="shared" si="377"/>
        <v/>
      </c>
      <c r="J5057" s="13" t="str">
        <f t="shared" si="378"/>
        <v/>
      </c>
      <c r="K5057" s="13">
        <v>-5</v>
      </c>
      <c r="P5057" s="5"/>
    </row>
    <row r="5058" spans="1:16" hidden="1" x14ac:dyDescent="0.25">
      <c r="A5058" s="7">
        <v>40753</v>
      </c>
      <c r="B5058" s="8">
        <v>1800</v>
      </c>
      <c r="C5058" s="11">
        <v>50.93</v>
      </c>
      <c r="D5058" s="12">
        <v>50.933999999999997</v>
      </c>
      <c r="E5058" s="9" t="str">
        <f t="shared" si="374"/>
        <v/>
      </c>
      <c r="F5058" s="9" t="str">
        <f t="shared" si="375"/>
        <v/>
      </c>
      <c r="G5058" s="9" t="str">
        <f t="shared" si="376"/>
        <v/>
      </c>
      <c r="H5058" s="13">
        <v>-5</v>
      </c>
      <c r="I5058" s="13" t="str">
        <f t="shared" si="377"/>
        <v/>
      </c>
      <c r="J5058" s="13" t="str">
        <f t="shared" si="378"/>
        <v/>
      </c>
      <c r="K5058" s="13">
        <v>-5</v>
      </c>
      <c r="P5058" s="6"/>
    </row>
    <row r="5059" spans="1:16" hidden="1" x14ac:dyDescent="0.25">
      <c r="A5059" s="7">
        <v>40753</v>
      </c>
      <c r="B5059" s="8">
        <v>1900</v>
      </c>
      <c r="C5059" s="11">
        <v>49.95</v>
      </c>
      <c r="D5059" s="12">
        <v>49.947000000000003</v>
      </c>
      <c r="E5059" s="9" t="str">
        <f t="shared" si="374"/>
        <v/>
      </c>
      <c r="F5059" s="9" t="str">
        <f t="shared" si="375"/>
        <v/>
      </c>
      <c r="G5059" s="9" t="str">
        <f t="shared" si="376"/>
        <v/>
      </c>
      <c r="H5059" s="13">
        <v>-5</v>
      </c>
      <c r="I5059" s="13" t="str">
        <f t="shared" si="377"/>
        <v/>
      </c>
      <c r="J5059" s="13" t="str">
        <f t="shared" si="378"/>
        <v/>
      </c>
      <c r="K5059" s="13">
        <v>-5</v>
      </c>
      <c r="P5059" s="5"/>
    </row>
    <row r="5060" spans="1:16" hidden="1" x14ac:dyDescent="0.25">
      <c r="A5060" s="7">
        <v>40753</v>
      </c>
      <c r="B5060" s="8">
        <v>2000</v>
      </c>
      <c r="C5060" s="11">
        <v>50.95</v>
      </c>
      <c r="D5060" s="12">
        <v>32.68</v>
      </c>
      <c r="E5060" s="9" t="str">
        <f t="shared" si="374"/>
        <v/>
      </c>
      <c r="F5060" s="9" t="str">
        <f t="shared" si="375"/>
        <v/>
      </c>
      <c r="G5060" s="9" t="str">
        <f t="shared" si="376"/>
        <v/>
      </c>
      <c r="H5060" s="13">
        <v>-5</v>
      </c>
      <c r="I5060" s="13" t="str">
        <f t="shared" si="377"/>
        <v/>
      </c>
      <c r="J5060" s="13" t="str">
        <f t="shared" si="378"/>
        <v/>
      </c>
      <c r="K5060" s="13">
        <v>-5</v>
      </c>
      <c r="P5060" s="6"/>
    </row>
    <row r="5061" spans="1:16" hidden="1" x14ac:dyDescent="0.25">
      <c r="A5061" s="7">
        <v>40753</v>
      </c>
      <c r="B5061" s="8">
        <v>2100</v>
      </c>
      <c r="C5061" s="11">
        <v>49.53</v>
      </c>
      <c r="D5061" s="12">
        <v>47.99</v>
      </c>
      <c r="E5061" s="9" t="str">
        <f t="shared" si="374"/>
        <v/>
      </c>
      <c r="F5061" s="9" t="str">
        <f t="shared" si="375"/>
        <v/>
      </c>
      <c r="G5061" s="9" t="str">
        <f t="shared" si="376"/>
        <v/>
      </c>
      <c r="H5061" s="13">
        <v>-5</v>
      </c>
      <c r="I5061" s="13" t="str">
        <f t="shared" si="377"/>
        <v/>
      </c>
      <c r="J5061" s="13" t="str">
        <f t="shared" si="378"/>
        <v/>
      </c>
      <c r="K5061" s="13">
        <v>-5</v>
      </c>
      <c r="P5061" s="5"/>
    </row>
    <row r="5062" spans="1:16" hidden="1" x14ac:dyDescent="0.25">
      <c r="A5062" s="7">
        <v>40753</v>
      </c>
      <c r="B5062" s="8">
        <v>2200</v>
      </c>
      <c r="C5062" s="11">
        <v>50.83</v>
      </c>
      <c r="D5062" s="12">
        <v>50.83</v>
      </c>
      <c r="E5062" s="9" t="str">
        <f t="shared" si="374"/>
        <v/>
      </c>
      <c r="F5062" s="9" t="str">
        <f t="shared" si="375"/>
        <v/>
      </c>
      <c r="G5062" s="9" t="str">
        <f t="shared" si="376"/>
        <v/>
      </c>
      <c r="H5062" s="13">
        <v>-5</v>
      </c>
      <c r="I5062" s="13" t="str">
        <f t="shared" si="377"/>
        <v/>
      </c>
      <c r="J5062" s="13" t="str">
        <f t="shared" si="378"/>
        <v/>
      </c>
      <c r="K5062" s="13">
        <v>-5</v>
      </c>
      <c r="P5062" s="6"/>
    </row>
    <row r="5063" spans="1:16" hidden="1" x14ac:dyDescent="0.25">
      <c r="A5063" s="7">
        <v>40753</v>
      </c>
      <c r="B5063" s="8">
        <v>2300</v>
      </c>
      <c r="C5063" s="11">
        <v>44.6</v>
      </c>
      <c r="D5063" s="12">
        <v>44.6</v>
      </c>
      <c r="E5063" s="9">
        <f t="shared" si="374"/>
        <v>48.918749999999996</v>
      </c>
      <c r="F5063" s="9">
        <f t="shared" si="375"/>
        <v>41.297541666666667</v>
      </c>
      <c r="G5063" s="9">
        <f t="shared" si="376"/>
        <v>7.6212083333333283</v>
      </c>
      <c r="H5063" s="13">
        <v>-5</v>
      </c>
      <c r="I5063" s="13">
        <f t="shared" si="377"/>
        <v>12.621208333333328</v>
      </c>
      <c r="J5063" s="13">
        <f t="shared" si="378"/>
        <v>3029.0899999999988</v>
      </c>
      <c r="K5063" s="13">
        <v>-5</v>
      </c>
      <c r="P5063" s="5"/>
    </row>
    <row r="5064" spans="1:16" hidden="1" x14ac:dyDescent="0.25">
      <c r="A5064" s="7">
        <v>40754</v>
      </c>
      <c r="B5064" s="8">
        <v>0</v>
      </c>
      <c r="C5064" s="11">
        <v>45</v>
      </c>
      <c r="D5064" s="12">
        <v>11.781000000000001</v>
      </c>
      <c r="E5064" s="9" t="str">
        <f t="shared" si="374"/>
        <v/>
      </c>
      <c r="F5064" s="9" t="str">
        <f t="shared" si="375"/>
        <v/>
      </c>
      <c r="G5064" s="9" t="str">
        <f t="shared" si="376"/>
        <v/>
      </c>
      <c r="H5064" s="13">
        <v>-5</v>
      </c>
      <c r="I5064" s="13" t="str">
        <f t="shared" si="377"/>
        <v/>
      </c>
      <c r="J5064" s="13" t="str">
        <f t="shared" si="378"/>
        <v/>
      </c>
      <c r="K5064" s="13">
        <v>-5</v>
      </c>
      <c r="P5064" s="6"/>
    </row>
    <row r="5065" spans="1:16" hidden="1" x14ac:dyDescent="0.25">
      <c r="A5065" s="7">
        <v>40754</v>
      </c>
      <c r="B5065" s="8">
        <v>100</v>
      </c>
      <c r="C5065" s="11">
        <v>38.97</v>
      </c>
      <c r="D5065" s="12">
        <v>13.262</v>
      </c>
      <c r="E5065" s="9" t="str">
        <f t="shared" si="374"/>
        <v/>
      </c>
      <c r="F5065" s="9" t="str">
        <f t="shared" si="375"/>
        <v/>
      </c>
      <c r="G5065" s="9" t="str">
        <f t="shared" si="376"/>
        <v/>
      </c>
      <c r="H5065" s="13">
        <v>-5</v>
      </c>
      <c r="I5065" s="13" t="str">
        <f t="shared" si="377"/>
        <v/>
      </c>
      <c r="J5065" s="13" t="str">
        <f t="shared" si="378"/>
        <v/>
      </c>
      <c r="K5065" s="13">
        <v>-5</v>
      </c>
      <c r="P5065" s="5"/>
    </row>
    <row r="5066" spans="1:16" hidden="1" x14ac:dyDescent="0.25">
      <c r="A5066" s="7">
        <v>40754</v>
      </c>
      <c r="B5066" s="8">
        <v>200</v>
      </c>
      <c r="C5066" s="11">
        <v>36.159999999999997</v>
      </c>
      <c r="D5066" s="12">
        <v>11.074999999999999</v>
      </c>
      <c r="E5066" s="9" t="str">
        <f t="shared" si="374"/>
        <v/>
      </c>
      <c r="F5066" s="9" t="str">
        <f t="shared" si="375"/>
        <v/>
      </c>
      <c r="G5066" s="9" t="str">
        <f t="shared" si="376"/>
        <v/>
      </c>
      <c r="H5066" s="13">
        <v>-5</v>
      </c>
      <c r="I5066" s="13" t="str">
        <f t="shared" si="377"/>
        <v/>
      </c>
      <c r="J5066" s="13" t="str">
        <f t="shared" si="378"/>
        <v/>
      </c>
      <c r="K5066" s="13">
        <v>-5</v>
      </c>
      <c r="P5066" s="6"/>
    </row>
    <row r="5067" spans="1:16" hidden="1" x14ac:dyDescent="0.25">
      <c r="A5067" s="7">
        <v>40754</v>
      </c>
      <c r="B5067" s="8">
        <v>300</v>
      </c>
      <c r="C5067" s="11">
        <v>32.340000000000003</v>
      </c>
      <c r="D5067" s="12">
        <v>10.63</v>
      </c>
      <c r="E5067" s="9" t="str">
        <f t="shared" si="374"/>
        <v/>
      </c>
      <c r="F5067" s="9" t="str">
        <f t="shared" si="375"/>
        <v/>
      </c>
      <c r="G5067" s="9" t="str">
        <f t="shared" si="376"/>
        <v/>
      </c>
      <c r="H5067" s="13">
        <v>-5</v>
      </c>
      <c r="I5067" s="13" t="str">
        <f t="shared" si="377"/>
        <v/>
      </c>
      <c r="J5067" s="13" t="str">
        <f t="shared" si="378"/>
        <v/>
      </c>
      <c r="K5067" s="13">
        <v>-5</v>
      </c>
      <c r="P5067" s="5"/>
    </row>
    <row r="5068" spans="1:16" hidden="1" x14ac:dyDescent="0.25">
      <c r="A5068" s="7">
        <v>40754</v>
      </c>
      <c r="B5068" s="8">
        <v>400</v>
      </c>
      <c r="C5068" s="11">
        <v>31.15</v>
      </c>
      <c r="D5068" s="12">
        <v>10.541</v>
      </c>
      <c r="E5068" s="9" t="str">
        <f t="shared" si="374"/>
        <v/>
      </c>
      <c r="F5068" s="9" t="str">
        <f t="shared" si="375"/>
        <v/>
      </c>
      <c r="G5068" s="9" t="str">
        <f t="shared" si="376"/>
        <v/>
      </c>
      <c r="H5068" s="13">
        <v>-5</v>
      </c>
      <c r="I5068" s="13" t="str">
        <f t="shared" si="377"/>
        <v/>
      </c>
      <c r="J5068" s="13" t="str">
        <f t="shared" si="378"/>
        <v/>
      </c>
      <c r="K5068" s="13">
        <v>-5</v>
      </c>
      <c r="P5068" s="6"/>
    </row>
    <row r="5069" spans="1:16" hidden="1" x14ac:dyDescent="0.25">
      <c r="A5069" s="7">
        <v>40754</v>
      </c>
      <c r="B5069" s="8">
        <v>500</v>
      </c>
      <c r="C5069" s="11">
        <v>29.66</v>
      </c>
      <c r="D5069" s="12">
        <v>10.47</v>
      </c>
      <c r="E5069" s="9" t="str">
        <f t="shared" si="374"/>
        <v/>
      </c>
      <c r="F5069" s="9" t="str">
        <f t="shared" si="375"/>
        <v/>
      </c>
      <c r="G5069" s="9" t="str">
        <f t="shared" si="376"/>
        <v/>
      </c>
      <c r="H5069" s="13">
        <v>-5</v>
      </c>
      <c r="I5069" s="13" t="str">
        <f t="shared" si="377"/>
        <v/>
      </c>
      <c r="J5069" s="13" t="str">
        <f t="shared" si="378"/>
        <v/>
      </c>
      <c r="K5069" s="13">
        <v>-5</v>
      </c>
      <c r="P5069" s="5"/>
    </row>
    <row r="5070" spans="1:16" hidden="1" x14ac:dyDescent="0.25">
      <c r="A5070" s="7">
        <v>40754</v>
      </c>
      <c r="B5070" s="8">
        <v>600</v>
      </c>
      <c r="C5070" s="11">
        <v>32.67</v>
      </c>
      <c r="D5070" s="12">
        <v>10.663</v>
      </c>
      <c r="E5070" s="9" t="str">
        <f t="shared" si="374"/>
        <v/>
      </c>
      <c r="F5070" s="9" t="str">
        <f t="shared" si="375"/>
        <v/>
      </c>
      <c r="G5070" s="9" t="str">
        <f t="shared" si="376"/>
        <v/>
      </c>
      <c r="H5070" s="13">
        <v>-5</v>
      </c>
      <c r="I5070" s="13" t="str">
        <f t="shared" si="377"/>
        <v/>
      </c>
      <c r="J5070" s="13" t="str">
        <f t="shared" si="378"/>
        <v/>
      </c>
      <c r="K5070" s="13">
        <v>-5</v>
      </c>
      <c r="P5070" s="6"/>
    </row>
    <row r="5071" spans="1:16" hidden="1" x14ac:dyDescent="0.25">
      <c r="A5071" s="7">
        <v>40754</v>
      </c>
      <c r="B5071" s="8">
        <v>700</v>
      </c>
      <c r="C5071" s="11">
        <v>38.58</v>
      </c>
      <c r="D5071" s="12">
        <v>10.954000000000001</v>
      </c>
      <c r="E5071" s="9" t="str">
        <f t="shared" si="374"/>
        <v/>
      </c>
      <c r="F5071" s="9" t="str">
        <f t="shared" si="375"/>
        <v/>
      </c>
      <c r="G5071" s="9" t="str">
        <f t="shared" si="376"/>
        <v/>
      </c>
      <c r="H5071" s="13">
        <v>-5</v>
      </c>
      <c r="I5071" s="13" t="str">
        <f t="shared" si="377"/>
        <v/>
      </c>
      <c r="J5071" s="13" t="str">
        <f t="shared" si="378"/>
        <v/>
      </c>
      <c r="K5071" s="13">
        <v>-5</v>
      </c>
      <c r="P5071" s="5"/>
    </row>
    <row r="5072" spans="1:16" hidden="1" x14ac:dyDescent="0.25">
      <c r="A5072" s="7">
        <v>40754</v>
      </c>
      <c r="B5072" s="8">
        <v>800</v>
      </c>
      <c r="C5072" s="11">
        <v>44.42</v>
      </c>
      <c r="D5072" s="12">
        <v>12.967000000000001</v>
      </c>
      <c r="E5072" s="9" t="str">
        <f t="shared" si="374"/>
        <v/>
      </c>
      <c r="F5072" s="9" t="str">
        <f t="shared" si="375"/>
        <v/>
      </c>
      <c r="G5072" s="9" t="str">
        <f t="shared" si="376"/>
        <v/>
      </c>
      <c r="H5072" s="13">
        <v>-5</v>
      </c>
      <c r="I5072" s="13" t="str">
        <f t="shared" si="377"/>
        <v/>
      </c>
      <c r="J5072" s="13" t="str">
        <f t="shared" si="378"/>
        <v/>
      </c>
      <c r="K5072" s="13">
        <v>-5</v>
      </c>
      <c r="P5072" s="6"/>
    </row>
    <row r="5073" spans="1:16" hidden="1" x14ac:dyDescent="0.25">
      <c r="A5073" s="7">
        <v>40754</v>
      </c>
      <c r="B5073" s="8">
        <v>900</v>
      </c>
      <c r="C5073" s="11">
        <v>47.48</v>
      </c>
      <c r="D5073" s="12">
        <v>15.930999999999999</v>
      </c>
      <c r="E5073" s="9" t="str">
        <f t="shared" si="374"/>
        <v/>
      </c>
      <c r="F5073" s="9" t="str">
        <f t="shared" si="375"/>
        <v/>
      </c>
      <c r="G5073" s="9" t="str">
        <f t="shared" si="376"/>
        <v/>
      </c>
      <c r="H5073" s="13">
        <v>-5</v>
      </c>
      <c r="I5073" s="13" t="str">
        <f t="shared" si="377"/>
        <v/>
      </c>
      <c r="J5073" s="13" t="str">
        <f t="shared" si="378"/>
        <v/>
      </c>
      <c r="K5073" s="13">
        <v>-5</v>
      </c>
      <c r="P5073" s="5"/>
    </row>
    <row r="5074" spans="1:16" hidden="1" x14ac:dyDescent="0.25">
      <c r="A5074" s="7">
        <v>40754</v>
      </c>
      <c r="B5074" s="8">
        <v>1000</v>
      </c>
      <c r="C5074" s="11">
        <v>50.03</v>
      </c>
      <c r="D5074" s="12">
        <v>16.175000000000001</v>
      </c>
      <c r="E5074" s="9" t="str">
        <f t="shared" si="374"/>
        <v/>
      </c>
      <c r="F5074" s="9" t="str">
        <f t="shared" si="375"/>
        <v/>
      </c>
      <c r="G5074" s="9" t="str">
        <f t="shared" si="376"/>
        <v/>
      </c>
      <c r="H5074" s="13">
        <v>-5</v>
      </c>
      <c r="I5074" s="13" t="str">
        <f t="shared" si="377"/>
        <v/>
      </c>
      <c r="J5074" s="13" t="str">
        <f t="shared" si="378"/>
        <v/>
      </c>
      <c r="K5074" s="13">
        <v>-5</v>
      </c>
      <c r="P5074" s="6"/>
    </row>
    <row r="5075" spans="1:16" hidden="1" x14ac:dyDescent="0.25">
      <c r="A5075" s="7">
        <v>40754</v>
      </c>
      <c r="B5075" s="8">
        <v>1100</v>
      </c>
      <c r="C5075" s="11">
        <v>50.02</v>
      </c>
      <c r="D5075" s="12">
        <v>16.641999999999999</v>
      </c>
      <c r="E5075" s="9" t="str">
        <f t="shared" si="374"/>
        <v/>
      </c>
      <c r="F5075" s="9" t="str">
        <f t="shared" si="375"/>
        <v/>
      </c>
      <c r="G5075" s="9" t="str">
        <f t="shared" si="376"/>
        <v/>
      </c>
      <c r="H5075" s="13">
        <v>-5</v>
      </c>
      <c r="I5075" s="13" t="str">
        <f t="shared" si="377"/>
        <v/>
      </c>
      <c r="J5075" s="13" t="str">
        <f t="shared" si="378"/>
        <v/>
      </c>
      <c r="K5075" s="13">
        <v>-5</v>
      </c>
      <c r="P5075" s="5"/>
    </row>
    <row r="5076" spans="1:16" hidden="1" x14ac:dyDescent="0.25">
      <c r="A5076" s="7">
        <v>40754</v>
      </c>
      <c r="B5076" s="8">
        <v>1200</v>
      </c>
      <c r="C5076" s="11">
        <v>50</v>
      </c>
      <c r="D5076" s="12">
        <v>18.474</v>
      </c>
      <c r="E5076" s="9" t="str">
        <f t="shared" si="374"/>
        <v/>
      </c>
      <c r="F5076" s="9" t="str">
        <f t="shared" si="375"/>
        <v/>
      </c>
      <c r="G5076" s="9" t="str">
        <f t="shared" si="376"/>
        <v/>
      </c>
      <c r="H5076" s="13">
        <v>-5</v>
      </c>
      <c r="I5076" s="13" t="str">
        <f t="shared" si="377"/>
        <v/>
      </c>
      <c r="J5076" s="13" t="str">
        <f t="shared" si="378"/>
        <v/>
      </c>
      <c r="K5076" s="13">
        <v>-5</v>
      </c>
      <c r="P5076" s="6"/>
    </row>
    <row r="5077" spans="1:16" hidden="1" x14ac:dyDescent="0.25">
      <c r="A5077" s="7">
        <v>40754</v>
      </c>
      <c r="B5077" s="8">
        <v>1300</v>
      </c>
      <c r="C5077" s="11">
        <v>43.93</v>
      </c>
      <c r="D5077" s="12">
        <v>16.448</v>
      </c>
      <c r="E5077" s="9" t="str">
        <f t="shared" si="374"/>
        <v/>
      </c>
      <c r="F5077" s="9" t="str">
        <f t="shared" si="375"/>
        <v/>
      </c>
      <c r="G5077" s="9" t="str">
        <f t="shared" si="376"/>
        <v/>
      </c>
      <c r="H5077" s="13">
        <v>-5</v>
      </c>
      <c r="I5077" s="13" t="str">
        <f t="shared" si="377"/>
        <v/>
      </c>
      <c r="J5077" s="13" t="str">
        <f t="shared" si="378"/>
        <v/>
      </c>
      <c r="K5077" s="13">
        <v>-5</v>
      </c>
      <c r="P5077" s="5"/>
    </row>
    <row r="5078" spans="1:16" hidden="1" x14ac:dyDescent="0.25">
      <c r="A5078" s="7">
        <v>40754</v>
      </c>
      <c r="B5078" s="8">
        <v>1400</v>
      </c>
      <c r="C5078" s="11">
        <v>43.56</v>
      </c>
      <c r="D5078" s="12">
        <v>16.065999999999999</v>
      </c>
      <c r="E5078" s="9" t="str">
        <f t="shared" si="374"/>
        <v/>
      </c>
      <c r="F5078" s="9" t="str">
        <f t="shared" si="375"/>
        <v/>
      </c>
      <c r="G5078" s="9" t="str">
        <f t="shared" si="376"/>
        <v/>
      </c>
      <c r="H5078" s="13">
        <v>-5</v>
      </c>
      <c r="I5078" s="13" t="str">
        <f t="shared" si="377"/>
        <v/>
      </c>
      <c r="J5078" s="13" t="str">
        <f t="shared" si="378"/>
        <v/>
      </c>
      <c r="K5078" s="13">
        <v>-5</v>
      </c>
      <c r="P5078" s="6"/>
    </row>
    <row r="5079" spans="1:16" hidden="1" x14ac:dyDescent="0.25">
      <c r="A5079" s="7">
        <v>40754</v>
      </c>
      <c r="B5079" s="8">
        <v>1500</v>
      </c>
      <c r="C5079" s="11">
        <v>39.93</v>
      </c>
      <c r="D5079" s="12">
        <v>15.131</v>
      </c>
      <c r="E5079" s="9" t="str">
        <f t="shared" si="374"/>
        <v/>
      </c>
      <c r="F5079" s="9" t="str">
        <f t="shared" si="375"/>
        <v/>
      </c>
      <c r="G5079" s="9" t="str">
        <f t="shared" si="376"/>
        <v/>
      </c>
      <c r="H5079" s="13">
        <v>-5</v>
      </c>
      <c r="I5079" s="13" t="str">
        <f t="shared" si="377"/>
        <v/>
      </c>
      <c r="J5079" s="13" t="str">
        <f t="shared" si="378"/>
        <v/>
      </c>
      <c r="K5079" s="13">
        <v>-5</v>
      </c>
      <c r="P5079" s="5"/>
    </row>
    <row r="5080" spans="1:16" hidden="1" x14ac:dyDescent="0.25">
      <c r="A5080" s="7">
        <v>40754</v>
      </c>
      <c r="B5080" s="8">
        <v>1600</v>
      </c>
      <c r="C5080" s="11">
        <v>39.979999999999997</v>
      </c>
      <c r="D5080" s="12">
        <v>13.935</v>
      </c>
      <c r="E5080" s="9" t="str">
        <f t="shared" si="374"/>
        <v/>
      </c>
      <c r="F5080" s="9" t="str">
        <f t="shared" si="375"/>
        <v/>
      </c>
      <c r="G5080" s="9" t="str">
        <f t="shared" si="376"/>
        <v/>
      </c>
      <c r="H5080" s="13">
        <v>-5</v>
      </c>
      <c r="I5080" s="13" t="str">
        <f t="shared" si="377"/>
        <v/>
      </c>
      <c r="J5080" s="13" t="str">
        <f t="shared" si="378"/>
        <v/>
      </c>
      <c r="K5080" s="13">
        <v>-5</v>
      </c>
      <c r="P5080" s="6"/>
    </row>
    <row r="5081" spans="1:16" hidden="1" x14ac:dyDescent="0.25">
      <c r="A5081" s="7">
        <v>40754</v>
      </c>
      <c r="B5081" s="8">
        <v>1700</v>
      </c>
      <c r="C5081" s="11">
        <v>44.72</v>
      </c>
      <c r="D5081" s="12">
        <v>13.538</v>
      </c>
      <c r="E5081" s="9" t="str">
        <f t="shared" si="374"/>
        <v/>
      </c>
      <c r="F5081" s="9" t="str">
        <f t="shared" si="375"/>
        <v/>
      </c>
      <c r="G5081" s="9" t="str">
        <f t="shared" si="376"/>
        <v/>
      </c>
      <c r="H5081" s="13">
        <v>-5</v>
      </c>
      <c r="I5081" s="13" t="str">
        <f t="shared" si="377"/>
        <v/>
      </c>
      <c r="J5081" s="13" t="str">
        <f t="shared" si="378"/>
        <v/>
      </c>
      <c r="K5081" s="13">
        <v>-5</v>
      </c>
      <c r="P5081" s="5"/>
    </row>
    <row r="5082" spans="1:16" hidden="1" x14ac:dyDescent="0.25">
      <c r="A5082" s="7">
        <v>40754</v>
      </c>
      <c r="B5082" s="8">
        <v>1800</v>
      </c>
      <c r="C5082" s="11">
        <v>49.94</v>
      </c>
      <c r="D5082" s="12">
        <v>15.294</v>
      </c>
      <c r="E5082" s="9" t="str">
        <f t="shared" si="374"/>
        <v/>
      </c>
      <c r="F5082" s="9" t="str">
        <f t="shared" si="375"/>
        <v/>
      </c>
      <c r="G5082" s="9" t="str">
        <f t="shared" si="376"/>
        <v/>
      </c>
      <c r="H5082" s="13">
        <v>-5</v>
      </c>
      <c r="I5082" s="13" t="str">
        <f t="shared" si="377"/>
        <v/>
      </c>
      <c r="J5082" s="13" t="str">
        <f t="shared" si="378"/>
        <v/>
      </c>
      <c r="K5082" s="13">
        <v>-5</v>
      </c>
      <c r="P5082" s="6"/>
    </row>
    <row r="5083" spans="1:16" hidden="1" x14ac:dyDescent="0.25">
      <c r="A5083" s="7">
        <v>40754</v>
      </c>
      <c r="B5083" s="8">
        <v>1900</v>
      </c>
      <c r="C5083" s="11">
        <v>49.84</v>
      </c>
      <c r="D5083" s="12">
        <v>15.208</v>
      </c>
      <c r="E5083" s="9" t="str">
        <f t="shared" si="374"/>
        <v/>
      </c>
      <c r="F5083" s="9" t="str">
        <f t="shared" si="375"/>
        <v/>
      </c>
      <c r="G5083" s="9" t="str">
        <f t="shared" si="376"/>
        <v/>
      </c>
      <c r="H5083" s="13">
        <v>-5</v>
      </c>
      <c r="I5083" s="13" t="str">
        <f t="shared" si="377"/>
        <v/>
      </c>
      <c r="J5083" s="13" t="str">
        <f t="shared" si="378"/>
        <v/>
      </c>
      <c r="K5083" s="13">
        <v>-5</v>
      </c>
      <c r="P5083" s="5"/>
    </row>
    <row r="5084" spans="1:16" hidden="1" x14ac:dyDescent="0.25">
      <c r="A5084" s="7">
        <v>40754</v>
      </c>
      <c r="B5084" s="8">
        <v>2000</v>
      </c>
      <c r="C5084" s="11">
        <v>47.98</v>
      </c>
      <c r="D5084" s="12">
        <v>13.589</v>
      </c>
      <c r="E5084" s="9" t="str">
        <f t="shared" si="374"/>
        <v/>
      </c>
      <c r="F5084" s="9" t="str">
        <f t="shared" si="375"/>
        <v/>
      </c>
      <c r="G5084" s="9" t="str">
        <f t="shared" si="376"/>
        <v/>
      </c>
      <c r="H5084" s="13">
        <v>-5</v>
      </c>
      <c r="I5084" s="13" t="str">
        <f t="shared" si="377"/>
        <v/>
      </c>
      <c r="J5084" s="13" t="str">
        <f t="shared" si="378"/>
        <v/>
      </c>
      <c r="K5084" s="13">
        <v>-5</v>
      </c>
      <c r="P5084" s="6"/>
    </row>
    <row r="5085" spans="1:16" hidden="1" x14ac:dyDescent="0.25">
      <c r="A5085" s="7">
        <v>40754</v>
      </c>
      <c r="B5085" s="8">
        <v>2100</v>
      </c>
      <c r="C5085" s="11">
        <v>48.2</v>
      </c>
      <c r="D5085" s="12">
        <v>14.353999999999999</v>
      </c>
      <c r="E5085" s="9" t="str">
        <f t="shared" si="374"/>
        <v/>
      </c>
      <c r="F5085" s="9" t="str">
        <f t="shared" si="375"/>
        <v/>
      </c>
      <c r="G5085" s="9" t="str">
        <f t="shared" si="376"/>
        <v/>
      </c>
      <c r="H5085" s="13">
        <v>-5</v>
      </c>
      <c r="I5085" s="13" t="str">
        <f t="shared" si="377"/>
        <v/>
      </c>
      <c r="J5085" s="13" t="str">
        <f t="shared" si="378"/>
        <v/>
      </c>
      <c r="K5085" s="13">
        <v>-5</v>
      </c>
      <c r="P5085" s="5"/>
    </row>
    <row r="5086" spans="1:16" hidden="1" x14ac:dyDescent="0.25">
      <c r="A5086" s="7">
        <v>40754</v>
      </c>
      <c r="B5086" s="8">
        <v>2200</v>
      </c>
      <c r="C5086" s="11">
        <v>45.5</v>
      </c>
      <c r="D5086" s="12">
        <v>16.96</v>
      </c>
      <c r="E5086" s="9" t="str">
        <f t="shared" si="374"/>
        <v/>
      </c>
      <c r="F5086" s="9" t="str">
        <f t="shared" si="375"/>
        <v/>
      </c>
      <c r="G5086" s="9" t="str">
        <f t="shared" si="376"/>
        <v/>
      </c>
      <c r="H5086" s="13">
        <v>-5</v>
      </c>
      <c r="I5086" s="13" t="str">
        <f t="shared" si="377"/>
        <v/>
      </c>
      <c r="J5086" s="13" t="str">
        <f t="shared" si="378"/>
        <v/>
      </c>
      <c r="K5086" s="13">
        <v>-5</v>
      </c>
      <c r="P5086" s="6"/>
    </row>
    <row r="5087" spans="1:16" hidden="1" x14ac:dyDescent="0.25">
      <c r="A5087" s="7">
        <v>40754</v>
      </c>
      <c r="B5087" s="8">
        <v>2300</v>
      </c>
      <c r="C5087" s="11">
        <v>35.909999999999997</v>
      </c>
      <c r="D5087" s="12">
        <v>16.274999999999999</v>
      </c>
      <c r="E5087" s="9">
        <f t="shared" si="374"/>
        <v>42.332083333333337</v>
      </c>
      <c r="F5087" s="9">
        <f t="shared" si="375"/>
        <v>14.015124999999999</v>
      </c>
      <c r="G5087" s="9">
        <f t="shared" si="376"/>
        <v>28.316958333333339</v>
      </c>
      <c r="H5087" s="13">
        <v>-5</v>
      </c>
      <c r="I5087" s="13">
        <f t="shared" si="377"/>
        <v>33.316958333333339</v>
      </c>
      <c r="J5087" s="13">
        <f t="shared" si="378"/>
        <v>7996.0700000000015</v>
      </c>
      <c r="K5087" s="13">
        <v>-5</v>
      </c>
      <c r="P5087" s="5"/>
    </row>
    <row r="5088" spans="1:16" hidden="1" x14ac:dyDescent="0.25">
      <c r="A5088" s="7">
        <v>40755</v>
      </c>
      <c r="B5088" s="8">
        <v>0</v>
      </c>
      <c r="C5088" s="11">
        <v>31.06</v>
      </c>
      <c r="D5088" s="12">
        <v>13.693</v>
      </c>
      <c r="E5088" s="9" t="str">
        <f t="shared" si="374"/>
        <v/>
      </c>
      <c r="F5088" s="9" t="str">
        <f t="shared" si="375"/>
        <v/>
      </c>
      <c r="G5088" s="9" t="str">
        <f t="shared" si="376"/>
        <v/>
      </c>
      <c r="H5088" s="13">
        <v>-5</v>
      </c>
      <c r="I5088" s="13" t="str">
        <f t="shared" si="377"/>
        <v/>
      </c>
      <c r="J5088" s="13" t="str">
        <f t="shared" si="378"/>
        <v/>
      </c>
      <c r="K5088" s="13">
        <v>-5</v>
      </c>
      <c r="P5088" s="6"/>
    </row>
    <row r="5089" spans="1:16" hidden="1" x14ac:dyDescent="0.25">
      <c r="A5089" s="7">
        <v>40755</v>
      </c>
      <c r="B5089" s="8">
        <v>100</v>
      </c>
      <c r="C5089" s="11">
        <v>31.47</v>
      </c>
      <c r="D5089" s="12">
        <v>12.666</v>
      </c>
      <c r="E5089" s="9" t="str">
        <f t="shared" si="374"/>
        <v/>
      </c>
      <c r="F5089" s="9" t="str">
        <f t="shared" si="375"/>
        <v/>
      </c>
      <c r="G5089" s="9" t="str">
        <f t="shared" si="376"/>
        <v/>
      </c>
      <c r="H5089" s="13">
        <v>-5</v>
      </c>
      <c r="I5089" s="13" t="str">
        <f t="shared" si="377"/>
        <v/>
      </c>
      <c r="J5089" s="13" t="str">
        <f t="shared" si="378"/>
        <v/>
      </c>
      <c r="K5089" s="13">
        <v>-5</v>
      </c>
      <c r="P5089" s="5"/>
    </row>
    <row r="5090" spans="1:16" hidden="1" x14ac:dyDescent="0.25">
      <c r="A5090" s="7">
        <v>40755</v>
      </c>
      <c r="B5090" s="8">
        <v>200</v>
      </c>
      <c r="C5090" s="11">
        <v>24.92</v>
      </c>
      <c r="D5090" s="12">
        <v>10.685</v>
      </c>
      <c r="E5090" s="9" t="str">
        <f t="shared" si="374"/>
        <v/>
      </c>
      <c r="F5090" s="9" t="str">
        <f t="shared" si="375"/>
        <v/>
      </c>
      <c r="G5090" s="9" t="str">
        <f t="shared" si="376"/>
        <v/>
      </c>
      <c r="H5090" s="13">
        <v>-5</v>
      </c>
      <c r="I5090" s="13" t="str">
        <f t="shared" si="377"/>
        <v/>
      </c>
      <c r="J5090" s="13" t="str">
        <f t="shared" si="378"/>
        <v/>
      </c>
      <c r="K5090" s="13">
        <v>-5</v>
      </c>
      <c r="P5090" s="6"/>
    </row>
    <row r="5091" spans="1:16" hidden="1" x14ac:dyDescent="0.25">
      <c r="A5091" s="7">
        <v>40755</v>
      </c>
      <c r="B5091" s="8">
        <v>300</v>
      </c>
      <c r="C5091" s="11">
        <v>24</v>
      </c>
      <c r="D5091" s="12">
        <v>10.199</v>
      </c>
      <c r="E5091" s="9" t="str">
        <f t="shared" si="374"/>
        <v/>
      </c>
      <c r="F5091" s="9" t="str">
        <f t="shared" si="375"/>
        <v/>
      </c>
      <c r="G5091" s="9" t="str">
        <f t="shared" si="376"/>
        <v/>
      </c>
      <c r="H5091" s="13">
        <v>-5</v>
      </c>
      <c r="I5091" s="13" t="str">
        <f t="shared" si="377"/>
        <v/>
      </c>
      <c r="J5091" s="13" t="str">
        <f t="shared" si="378"/>
        <v/>
      </c>
      <c r="K5091" s="13">
        <v>-5</v>
      </c>
      <c r="P5091" s="5"/>
    </row>
    <row r="5092" spans="1:16" hidden="1" x14ac:dyDescent="0.25">
      <c r="A5092" s="7">
        <v>40755</v>
      </c>
      <c r="B5092" s="8">
        <v>400</v>
      </c>
      <c r="C5092" s="11">
        <v>24</v>
      </c>
      <c r="D5092" s="12">
        <v>10.195</v>
      </c>
      <c r="E5092" s="9" t="str">
        <f t="shared" si="374"/>
        <v/>
      </c>
      <c r="F5092" s="9" t="str">
        <f t="shared" si="375"/>
        <v/>
      </c>
      <c r="G5092" s="9" t="str">
        <f t="shared" si="376"/>
        <v/>
      </c>
      <c r="H5092" s="13">
        <v>-5</v>
      </c>
      <c r="I5092" s="13" t="str">
        <f t="shared" si="377"/>
        <v/>
      </c>
      <c r="J5092" s="13" t="str">
        <f t="shared" si="378"/>
        <v/>
      </c>
      <c r="K5092" s="13">
        <v>-5</v>
      </c>
      <c r="P5092" s="6"/>
    </row>
    <row r="5093" spans="1:16" hidden="1" x14ac:dyDescent="0.25">
      <c r="A5093" s="7">
        <v>40755</v>
      </c>
      <c r="B5093" s="8">
        <v>500</v>
      </c>
      <c r="C5093" s="11">
        <v>23.45</v>
      </c>
      <c r="D5093" s="12">
        <v>10.195</v>
      </c>
      <c r="E5093" s="9" t="str">
        <f t="shared" si="374"/>
        <v/>
      </c>
      <c r="F5093" s="9" t="str">
        <f t="shared" si="375"/>
        <v/>
      </c>
      <c r="G5093" s="9" t="str">
        <f t="shared" si="376"/>
        <v/>
      </c>
      <c r="H5093" s="13">
        <v>-5</v>
      </c>
      <c r="I5093" s="13" t="str">
        <f t="shared" si="377"/>
        <v/>
      </c>
      <c r="J5093" s="13" t="str">
        <f t="shared" si="378"/>
        <v/>
      </c>
      <c r="K5093" s="13">
        <v>-5</v>
      </c>
      <c r="P5093" s="5"/>
    </row>
    <row r="5094" spans="1:16" hidden="1" x14ac:dyDescent="0.25">
      <c r="A5094" s="7">
        <v>40755</v>
      </c>
      <c r="B5094" s="8">
        <v>600</v>
      </c>
      <c r="C5094" s="11">
        <v>23.42</v>
      </c>
      <c r="D5094" s="12">
        <v>10.194000000000001</v>
      </c>
      <c r="E5094" s="9" t="str">
        <f t="shared" si="374"/>
        <v/>
      </c>
      <c r="F5094" s="9" t="str">
        <f t="shared" si="375"/>
        <v/>
      </c>
      <c r="G5094" s="9" t="str">
        <f t="shared" si="376"/>
        <v/>
      </c>
      <c r="H5094" s="13">
        <v>-5</v>
      </c>
      <c r="I5094" s="13" t="str">
        <f t="shared" si="377"/>
        <v/>
      </c>
      <c r="J5094" s="13" t="str">
        <f t="shared" si="378"/>
        <v/>
      </c>
      <c r="K5094" s="13">
        <v>-5</v>
      </c>
      <c r="P5094" s="6"/>
    </row>
    <row r="5095" spans="1:16" hidden="1" x14ac:dyDescent="0.25">
      <c r="A5095" s="7">
        <v>40755</v>
      </c>
      <c r="B5095" s="8">
        <v>700</v>
      </c>
      <c r="C5095" s="11">
        <v>31.66</v>
      </c>
      <c r="D5095" s="12">
        <v>10.196</v>
      </c>
      <c r="E5095" s="9" t="str">
        <f t="shared" si="374"/>
        <v/>
      </c>
      <c r="F5095" s="9" t="str">
        <f t="shared" si="375"/>
        <v/>
      </c>
      <c r="G5095" s="9" t="str">
        <f t="shared" si="376"/>
        <v/>
      </c>
      <c r="H5095" s="13">
        <v>-5</v>
      </c>
      <c r="I5095" s="13" t="str">
        <f t="shared" si="377"/>
        <v/>
      </c>
      <c r="J5095" s="13" t="str">
        <f t="shared" si="378"/>
        <v/>
      </c>
      <c r="K5095" s="13">
        <v>-5</v>
      </c>
      <c r="P5095" s="5"/>
    </row>
    <row r="5096" spans="1:16" hidden="1" x14ac:dyDescent="0.25">
      <c r="A5096" s="7">
        <v>40755</v>
      </c>
      <c r="B5096" s="8">
        <v>800</v>
      </c>
      <c r="C5096" s="11">
        <v>35</v>
      </c>
      <c r="D5096" s="12">
        <v>10.108000000000001</v>
      </c>
      <c r="E5096" s="9" t="str">
        <f t="shared" si="374"/>
        <v/>
      </c>
      <c r="F5096" s="9" t="str">
        <f t="shared" si="375"/>
        <v/>
      </c>
      <c r="G5096" s="9" t="str">
        <f t="shared" si="376"/>
        <v/>
      </c>
      <c r="H5096" s="13">
        <v>-5</v>
      </c>
      <c r="I5096" s="13" t="str">
        <f t="shared" si="377"/>
        <v/>
      </c>
      <c r="J5096" s="13" t="str">
        <f t="shared" si="378"/>
        <v/>
      </c>
      <c r="K5096" s="13">
        <v>-5</v>
      </c>
      <c r="P5096" s="6"/>
    </row>
    <row r="5097" spans="1:16" hidden="1" x14ac:dyDescent="0.25">
      <c r="A5097" s="7">
        <v>40755</v>
      </c>
      <c r="B5097" s="8">
        <v>900</v>
      </c>
      <c r="C5097" s="11">
        <v>39.909999999999997</v>
      </c>
      <c r="D5097" s="12">
        <v>10.191000000000001</v>
      </c>
      <c r="E5097" s="9" t="str">
        <f t="shared" si="374"/>
        <v/>
      </c>
      <c r="F5097" s="9" t="str">
        <f t="shared" si="375"/>
        <v/>
      </c>
      <c r="G5097" s="9" t="str">
        <f t="shared" si="376"/>
        <v/>
      </c>
      <c r="H5097" s="13">
        <v>-5</v>
      </c>
      <c r="I5097" s="13" t="str">
        <f t="shared" si="377"/>
        <v/>
      </c>
      <c r="J5097" s="13" t="str">
        <f t="shared" si="378"/>
        <v/>
      </c>
      <c r="K5097" s="13">
        <v>-5</v>
      </c>
      <c r="P5097" s="5"/>
    </row>
    <row r="5098" spans="1:16" hidden="1" x14ac:dyDescent="0.25">
      <c r="A5098" s="7">
        <v>40755</v>
      </c>
      <c r="B5098" s="8">
        <v>1000</v>
      </c>
      <c r="C5098" s="11">
        <v>47.15</v>
      </c>
      <c r="D5098" s="12">
        <v>12.552</v>
      </c>
      <c r="E5098" s="9" t="str">
        <f t="shared" si="374"/>
        <v/>
      </c>
      <c r="F5098" s="9" t="str">
        <f t="shared" si="375"/>
        <v/>
      </c>
      <c r="G5098" s="9" t="str">
        <f t="shared" si="376"/>
        <v/>
      </c>
      <c r="H5098" s="13">
        <v>-5</v>
      </c>
      <c r="I5098" s="13" t="str">
        <f t="shared" si="377"/>
        <v/>
      </c>
      <c r="J5098" s="13" t="str">
        <f t="shared" si="378"/>
        <v/>
      </c>
      <c r="K5098" s="13">
        <v>-5</v>
      </c>
      <c r="P5098" s="6"/>
    </row>
    <row r="5099" spans="1:16" hidden="1" x14ac:dyDescent="0.25">
      <c r="A5099" s="7">
        <v>40755</v>
      </c>
      <c r="B5099" s="8">
        <v>1100</v>
      </c>
      <c r="C5099" s="11">
        <v>51.75</v>
      </c>
      <c r="D5099" s="12">
        <v>14.663</v>
      </c>
      <c r="E5099" s="9" t="str">
        <f t="shared" si="374"/>
        <v/>
      </c>
      <c r="F5099" s="9" t="str">
        <f t="shared" si="375"/>
        <v/>
      </c>
      <c r="G5099" s="9" t="str">
        <f t="shared" si="376"/>
        <v/>
      </c>
      <c r="H5099" s="13">
        <v>-5</v>
      </c>
      <c r="I5099" s="13" t="str">
        <f t="shared" si="377"/>
        <v/>
      </c>
      <c r="J5099" s="13" t="str">
        <f t="shared" si="378"/>
        <v/>
      </c>
      <c r="K5099" s="13">
        <v>-5</v>
      </c>
      <c r="P5099" s="5"/>
    </row>
    <row r="5100" spans="1:16" hidden="1" x14ac:dyDescent="0.25">
      <c r="A5100" s="7">
        <v>40755</v>
      </c>
      <c r="B5100" s="8">
        <v>1200</v>
      </c>
      <c r="C5100" s="11">
        <v>50.08</v>
      </c>
      <c r="D5100" s="12">
        <v>17.135000000000002</v>
      </c>
      <c r="E5100" s="9" t="str">
        <f t="shared" si="374"/>
        <v/>
      </c>
      <c r="F5100" s="9" t="str">
        <f t="shared" si="375"/>
        <v/>
      </c>
      <c r="G5100" s="9" t="str">
        <f t="shared" si="376"/>
        <v/>
      </c>
      <c r="H5100" s="13">
        <v>-5</v>
      </c>
      <c r="I5100" s="13" t="str">
        <f t="shared" si="377"/>
        <v/>
      </c>
      <c r="J5100" s="13" t="str">
        <f t="shared" si="378"/>
        <v/>
      </c>
      <c r="K5100" s="13">
        <v>-5</v>
      </c>
      <c r="P5100" s="6"/>
    </row>
    <row r="5101" spans="1:16" hidden="1" x14ac:dyDescent="0.25">
      <c r="A5101" s="7">
        <v>40755</v>
      </c>
      <c r="B5101" s="8">
        <v>1300</v>
      </c>
      <c r="C5101" s="11">
        <v>47.55</v>
      </c>
      <c r="D5101" s="12">
        <v>14.590999999999999</v>
      </c>
      <c r="E5101" s="9" t="str">
        <f t="shared" si="374"/>
        <v/>
      </c>
      <c r="F5101" s="9" t="str">
        <f t="shared" si="375"/>
        <v/>
      </c>
      <c r="G5101" s="9" t="str">
        <f t="shared" si="376"/>
        <v/>
      </c>
      <c r="H5101" s="13">
        <v>-5</v>
      </c>
      <c r="I5101" s="13" t="str">
        <f t="shared" si="377"/>
        <v/>
      </c>
      <c r="J5101" s="13" t="str">
        <f t="shared" si="378"/>
        <v/>
      </c>
      <c r="K5101" s="13">
        <v>-5</v>
      </c>
      <c r="P5101" s="5"/>
    </row>
    <row r="5102" spans="1:16" hidden="1" x14ac:dyDescent="0.25">
      <c r="A5102" s="7">
        <v>40755</v>
      </c>
      <c r="B5102" s="8">
        <v>1400</v>
      </c>
      <c r="C5102" s="11">
        <v>43.2</v>
      </c>
      <c r="D5102" s="12">
        <v>13.013999999999999</v>
      </c>
      <c r="E5102" s="9" t="str">
        <f t="shared" si="374"/>
        <v/>
      </c>
      <c r="F5102" s="9" t="str">
        <f t="shared" si="375"/>
        <v/>
      </c>
      <c r="G5102" s="9" t="str">
        <f t="shared" si="376"/>
        <v/>
      </c>
      <c r="H5102" s="13">
        <v>-5</v>
      </c>
      <c r="I5102" s="13" t="str">
        <f t="shared" si="377"/>
        <v/>
      </c>
      <c r="J5102" s="13" t="str">
        <f t="shared" si="378"/>
        <v/>
      </c>
      <c r="K5102" s="13">
        <v>-5</v>
      </c>
      <c r="P5102" s="6"/>
    </row>
    <row r="5103" spans="1:16" hidden="1" x14ac:dyDescent="0.25">
      <c r="A5103" s="7">
        <v>40755</v>
      </c>
      <c r="B5103" s="8">
        <v>1500</v>
      </c>
      <c r="C5103" s="11">
        <v>40.19</v>
      </c>
      <c r="D5103" s="12">
        <v>12.085000000000001</v>
      </c>
      <c r="E5103" s="9" t="str">
        <f t="shared" si="374"/>
        <v/>
      </c>
      <c r="F5103" s="9" t="str">
        <f t="shared" si="375"/>
        <v/>
      </c>
      <c r="G5103" s="9" t="str">
        <f t="shared" si="376"/>
        <v/>
      </c>
      <c r="H5103" s="13">
        <v>-5</v>
      </c>
      <c r="I5103" s="13" t="str">
        <f t="shared" si="377"/>
        <v/>
      </c>
      <c r="J5103" s="13" t="str">
        <f t="shared" si="378"/>
        <v/>
      </c>
      <c r="K5103" s="13">
        <v>-5</v>
      </c>
      <c r="P5103" s="5"/>
    </row>
    <row r="5104" spans="1:16" hidden="1" x14ac:dyDescent="0.25">
      <c r="A5104" s="7">
        <v>40755</v>
      </c>
      <c r="B5104" s="8">
        <v>1600</v>
      </c>
      <c r="C5104" s="11">
        <v>42.27</v>
      </c>
      <c r="D5104" s="12">
        <v>12.753</v>
      </c>
      <c r="E5104" s="9" t="str">
        <f t="shared" si="374"/>
        <v/>
      </c>
      <c r="F5104" s="9" t="str">
        <f t="shared" si="375"/>
        <v/>
      </c>
      <c r="G5104" s="9" t="str">
        <f t="shared" si="376"/>
        <v/>
      </c>
      <c r="H5104" s="13">
        <v>-5</v>
      </c>
      <c r="I5104" s="13" t="str">
        <f t="shared" si="377"/>
        <v/>
      </c>
      <c r="J5104" s="13" t="str">
        <f t="shared" si="378"/>
        <v/>
      </c>
      <c r="K5104" s="13">
        <v>-5</v>
      </c>
      <c r="P5104" s="6"/>
    </row>
    <row r="5105" spans="1:16" hidden="1" x14ac:dyDescent="0.25">
      <c r="A5105" s="7">
        <v>40755</v>
      </c>
      <c r="B5105" s="8">
        <v>1700</v>
      </c>
      <c r="C5105" s="11">
        <v>49.13</v>
      </c>
      <c r="D5105" s="12">
        <v>12.749000000000001</v>
      </c>
      <c r="E5105" s="9" t="str">
        <f t="shared" ref="E5105:E5168" si="379">IF(A5105=A5106,"",AVERAGE(C5082:C5105))</f>
        <v/>
      </c>
      <c r="F5105" s="9" t="str">
        <f t="shared" ref="F5105:F5168" si="380">IF(A5105=A5106,"",AVERAGE(D5082:D5105))</f>
        <v/>
      </c>
      <c r="G5105" s="9" t="str">
        <f t="shared" ref="G5105:G5168" si="381">IF(A5105=A5106,"",E5105-F5105)</f>
        <v/>
      </c>
      <c r="H5105" s="13">
        <v>-5</v>
      </c>
      <c r="I5105" s="13" t="str">
        <f t="shared" si="377"/>
        <v/>
      </c>
      <c r="J5105" s="13" t="str">
        <f t="shared" si="378"/>
        <v/>
      </c>
      <c r="K5105" s="13">
        <v>-5</v>
      </c>
      <c r="P5105" s="5"/>
    </row>
    <row r="5106" spans="1:16" hidden="1" x14ac:dyDescent="0.25">
      <c r="A5106" s="7">
        <v>40755</v>
      </c>
      <c r="B5106" s="8">
        <v>1800</v>
      </c>
      <c r="C5106" s="11">
        <v>50.61</v>
      </c>
      <c r="D5106" s="12">
        <v>14.016999999999999</v>
      </c>
      <c r="E5106" s="9" t="str">
        <f t="shared" si="379"/>
        <v/>
      </c>
      <c r="F5106" s="9" t="str">
        <f t="shared" si="380"/>
        <v/>
      </c>
      <c r="G5106" s="9" t="str">
        <f t="shared" si="381"/>
        <v/>
      </c>
      <c r="H5106" s="13">
        <v>-5</v>
      </c>
      <c r="I5106" s="13" t="str">
        <f t="shared" si="377"/>
        <v/>
      </c>
      <c r="J5106" s="13" t="str">
        <f t="shared" si="378"/>
        <v/>
      </c>
      <c r="K5106" s="13">
        <v>-5</v>
      </c>
      <c r="P5106" s="6"/>
    </row>
    <row r="5107" spans="1:16" hidden="1" x14ac:dyDescent="0.25">
      <c r="A5107" s="7">
        <v>40755</v>
      </c>
      <c r="B5107" s="8">
        <v>1900</v>
      </c>
      <c r="C5107" s="11">
        <v>50.68</v>
      </c>
      <c r="D5107" s="12">
        <v>14.702</v>
      </c>
      <c r="E5107" s="9" t="str">
        <f t="shared" si="379"/>
        <v/>
      </c>
      <c r="F5107" s="9" t="str">
        <f t="shared" si="380"/>
        <v/>
      </c>
      <c r="G5107" s="9" t="str">
        <f t="shared" si="381"/>
        <v/>
      </c>
      <c r="H5107" s="13">
        <v>-5</v>
      </c>
      <c r="I5107" s="13" t="str">
        <f t="shared" si="377"/>
        <v/>
      </c>
      <c r="J5107" s="13" t="str">
        <f t="shared" si="378"/>
        <v/>
      </c>
      <c r="K5107" s="13">
        <v>-5</v>
      </c>
      <c r="P5107" s="5"/>
    </row>
    <row r="5108" spans="1:16" hidden="1" x14ac:dyDescent="0.25">
      <c r="A5108" s="7">
        <v>40755</v>
      </c>
      <c r="B5108" s="8">
        <v>2000</v>
      </c>
      <c r="C5108" s="11">
        <v>50.6</v>
      </c>
      <c r="D5108" s="12">
        <v>15.484</v>
      </c>
      <c r="E5108" s="9" t="str">
        <f t="shared" si="379"/>
        <v/>
      </c>
      <c r="F5108" s="9" t="str">
        <f t="shared" si="380"/>
        <v/>
      </c>
      <c r="G5108" s="9" t="str">
        <f t="shared" si="381"/>
        <v/>
      </c>
      <c r="H5108" s="13">
        <v>-5</v>
      </c>
      <c r="I5108" s="13" t="str">
        <f t="shared" si="377"/>
        <v/>
      </c>
      <c r="J5108" s="13" t="str">
        <f t="shared" si="378"/>
        <v/>
      </c>
      <c r="K5108" s="13">
        <v>-5</v>
      </c>
      <c r="P5108" s="6"/>
    </row>
    <row r="5109" spans="1:16" hidden="1" x14ac:dyDescent="0.25">
      <c r="A5109" s="7">
        <v>40755</v>
      </c>
      <c r="B5109" s="8">
        <v>2100</v>
      </c>
      <c r="C5109" s="11">
        <v>51.92</v>
      </c>
      <c r="D5109" s="12">
        <v>17.474</v>
      </c>
      <c r="E5109" s="9" t="str">
        <f t="shared" si="379"/>
        <v/>
      </c>
      <c r="F5109" s="9" t="str">
        <f t="shared" si="380"/>
        <v/>
      </c>
      <c r="G5109" s="9" t="str">
        <f t="shared" si="381"/>
        <v/>
      </c>
      <c r="H5109" s="13">
        <v>-5</v>
      </c>
      <c r="I5109" s="13" t="str">
        <f t="shared" si="377"/>
        <v/>
      </c>
      <c r="J5109" s="13" t="str">
        <f t="shared" si="378"/>
        <v/>
      </c>
      <c r="K5109" s="13">
        <v>-5</v>
      </c>
      <c r="P5109" s="5"/>
    </row>
    <row r="5110" spans="1:16" hidden="1" x14ac:dyDescent="0.25">
      <c r="A5110" s="7">
        <v>40755</v>
      </c>
      <c r="B5110" s="8">
        <v>2200</v>
      </c>
      <c r="C5110" s="11">
        <v>52.07</v>
      </c>
      <c r="D5110" s="12">
        <v>44.93</v>
      </c>
      <c r="E5110" s="9" t="str">
        <f t="shared" si="379"/>
        <v/>
      </c>
      <c r="F5110" s="9" t="str">
        <f t="shared" si="380"/>
        <v/>
      </c>
      <c r="G5110" s="9" t="str">
        <f t="shared" si="381"/>
        <v/>
      </c>
      <c r="H5110" s="13">
        <v>-5</v>
      </c>
      <c r="I5110" s="13" t="str">
        <f t="shared" si="377"/>
        <v/>
      </c>
      <c r="J5110" s="13" t="str">
        <f t="shared" si="378"/>
        <v/>
      </c>
      <c r="K5110" s="13">
        <v>-5</v>
      </c>
      <c r="P5110" s="6"/>
    </row>
    <row r="5111" spans="1:16" hidden="1" x14ac:dyDescent="0.25">
      <c r="A5111" s="7">
        <v>40755</v>
      </c>
      <c r="B5111" s="8">
        <v>2300</v>
      </c>
      <c r="C5111" s="11">
        <v>46.4</v>
      </c>
      <c r="D5111" s="12">
        <v>19.513999999999999</v>
      </c>
      <c r="E5111" s="9">
        <f t="shared" si="379"/>
        <v>40.103749999999998</v>
      </c>
      <c r="F5111" s="9">
        <f t="shared" si="380"/>
        <v>14.332708333333336</v>
      </c>
      <c r="G5111" s="9">
        <f t="shared" si="381"/>
        <v>25.771041666666662</v>
      </c>
      <c r="H5111" s="13">
        <v>-5</v>
      </c>
      <c r="I5111" s="13">
        <f t="shared" si="377"/>
        <v>30.771041666666662</v>
      </c>
      <c r="J5111" s="13">
        <f t="shared" si="378"/>
        <v>7385.0499999999993</v>
      </c>
      <c r="K5111" s="13">
        <v>-5</v>
      </c>
      <c r="P5111" s="5"/>
    </row>
    <row r="5112" spans="1:16" hidden="1" x14ac:dyDescent="0.25">
      <c r="A5112" s="7">
        <v>40756</v>
      </c>
      <c r="B5112" s="8">
        <v>0</v>
      </c>
      <c r="C5112" s="11">
        <v>46.26</v>
      </c>
      <c r="D5112" s="12">
        <v>10.191000000000001</v>
      </c>
      <c r="E5112" s="9" t="str">
        <f t="shared" si="379"/>
        <v/>
      </c>
      <c r="F5112" s="9" t="str">
        <f t="shared" si="380"/>
        <v/>
      </c>
      <c r="G5112" s="9" t="str">
        <f t="shared" si="381"/>
        <v/>
      </c>
      <c r="H5112" s="13">
        <v>-5</v>
      </c>
      <c r="I5112" s="13" t="str">
        <f t="shared" si="377"/>
        <v/>
      </c>
      <c r="J5112" s="13" t="str">
        <f t="shared" si="378"/>
        <v/>
      </c>
      <c r="K5112" s="13">
        <v>-5</v>
      </c>
      <c r="P5112" s="6"/>
    </row>
    <row r="5113" spans="1:16" hidden="1" x14ac:dyDescent="0.25">
      <c r="A5113" s="7">
        <v>40756</v>
      </c>
      <c r="B5113" s="8">
        <v>100</v>
      </c>
      <c r="C5113" s="11">
        <v>40.409999999999997</v>
      </c>
      <c r="D5113" s="12">
        <v>10.11</v>
      </c>
      <c r="E5113" s="9" t="str">
        <f t="shared" si="379"/>
        <v/>
      </c>
      <c r="F5113" s="9" t="str">
        <f t="shared" si="380"/>
        <v/>
      </c>
      <c r="G5113" s="9" t="str">
        <f t="shared" si="381"/>
        <v/>
      </c>
      <c r="H5113" s="13">
        <v>-5</v>
      </c>
      <c r="I5113" s="13" t="str">
        <f t="shared" ref="I5113:I5176" si="382">IF(A5113=A5114,"",MAX(G5113-H5113,0))</f>
        <v/>
      </c>
      <c r="J5113" s="13" t="str">
        <f t="shared" ref="J5113:J5176" si="383">IF(A5113=A5114,"",I5113*10*24)</f>
        <v/>
      </c>
      <c r="K5113" s="13">
        <v>-5</v>
      </c>
      <c r="P5113" s="5"/>
    </row>
    <row r="5114" spans="1:16" hidden="1" x14ac:dyDescent="0.25">
      <c r="A5114" s="7">
        <v>40756</v>
      </c>
      <c r="B5114" s="8">
        <v>200</v>
      </c>
      <c r="C5114" s="11">
        <v>37.83</v>
      </c>
      <c r="D5114" s="12">
        <v>10.11</v>
      </c>
      <c r="E5114" s="9" t="str">
        <f t="shared" si="379"/>
        <v/>
      </c>
      <c r="F5114" s="9" t="str">
        <f t="shared" si="380"/>
        <v/>
      </c>
      <c r="G5114" s="9" t="str">
        <f t="shared" si="381"/>
        <v/>
      </c>
      <c r="H5114" s="13">
        <v>-5</v>
      </c>
      <c r="I5114" s="13" t="str">
        <f t="shared" si="382"/>
        <v/>
      </c>
      <c r="J5114" s="13" t="str">
        <f t="shared" si="383"/>
        <v/>
      </c>
      <c r="K5114" s="13">
        <v>-5</v>
      </c>
      <c r="P5114" s="6"/>
    </row>
    <row r="5115" spans="1:16" hidden="1" x14ac:dyDescent="0.25">
      <c r="A5115" s="7">
        <v>40756</v>
      </c>
      <c r="B5115" s="8">
        <v>300</v>
      </c>
      <c r="C5115" s="11">
        <v>37.270000000000003</v>
      </c>
      <c r="D5115" s="12">
        <v>10.178000000000001</v>
      </c>
      <c r="E5115" s="9" t="str">
        <f t="shared" si="379"/>
        <v/>
      </c>
      <c r="F5115" s="9" t="str">
        <f t="shared" si="380"/>
        <v/>
      </c>
      <c r="G5115" s="9" t="str">
        <f t="shared" si="381"/>
        <v/>
      </c>
      <c r="H5115" s="13">
        <v>-5</v>
      </c>
      <c r="I5115" s="13" t="str">
        <f t="shared" si="382"/>
        <v/>
      </c>
      <c r="J5115" s="13" t="str">
        <f t="shared" si="383"/>
        <v/>
      </c>
      <c r="K5115" s="13">
        <v>-5</v>
      </c>
      <c r="P5115" s="5"/>
    </row>
    <row r="5116" spans="1:16" hidden="1" x14ac:dyDescent="0.25">
      <c r="A5116" s="7">
        <v>40756</v>
      </c>
      <c r="B5116" s="8">
        <v>400</v>
      </c>
      <c r="C5116" s="11">
        <v>36.450000000000003</v>
      </c>
      <c r="D5116" s="12">
        <v>10.186</v>
      </c>
      <c r="E5116" s="9" t="str">
        <f t="shared" si="379"/>
        <v/>
      </c>
      <c r="F5116" s="9" t="str">
        <f t="shared" si="380"/>
        <v/>
      </c>
      <c r="G5116" s="9" t="str">
        <f t="shared" si="381"/>
        <v/>
      </c>
      <c r="H5116" s="13">
        <v>-5</v>
      </c>
      <c r="I5116" s="13" t="str">
        <f t="shared" si="382"/>
        <v/>
      </c>
      <c r="J5116" s="13" t="str">
        <f t="shared" si="383"/>
        <v/>
      </c>
      <c r="K5116" s="13">
        <v>-5</v>
      </c>
      <c r="P5116" s="6"/>
    </row>
    <row r="5117" spans="1:16" hidden="1" x14ac:dyDescent="0.25">
      <c r="A5117" s="7">
        <v>40756</v>
      </c>
      <c r="B5117" s="8">
        <v>500</v>
      </c>
      <c r="C5117" s="11">
        <v>42.19</v>
      </c>
      <c r="D5117" s="12">
        <v>10.191000000000001</v>
      </c>
      <c r="E5117" s="9" t="str">
        <f t="shared" si="379"/>
        <v/>
      </c>
      <c r="F5117" s="9" t="str">
        <f t="shared" si="380"/>
        <v/>
      </c>
      <c r="G5117" s="9" t="str">
        <f t="shared" si="381"/>
        <v/>
      </c>
      <c r="H5117" s="13">
        <v>-5</v>
      </c>
      <c r="I5117" s="13" t="str">
        <f t="shared" si="382"/>
        <v/>
      </c>
      <c r="J5117" s="13" t="str">
        <f t="shared" si="383"/>
        <v/>
      </c>
      <c r="K5117" s="13">
        <v>-5</v>
      </c>
      <c r="P5117" s="5"/>
    </row>
    <row r="5118" spans="1:16" hidden="1" x14ac:dyDescent="0.25">
      <c r="A5118" s="7">
        <v>40756</v>
      </c>
      <c r="B5118" s="8">
        <v>600</v>
      </c>
      <c r="C5118" s="11">
        <v>48.98</v>
      </c>
      <c r="D5118" s="12">
        <v>11.457000000000001</v>
      </c>
      <c r="E5118" s="9" t="str">
        <f t="shared" si="379"/>
        <v/>
      </c>
      <c r="F5118" s="9" t="str">
        <f t="shared" si="380"/>
        <v/>
      </c>
      <c r="G5118" s="9" t="str">
        <f t="shared" si="381"/>
        <v/>
      </c>
      <c r="H5118" s="13">
        <v>-5</v>
      </c>
      <c r="I5118" s="13" t="str">
        <f t="shared" si="382"/>
        <v/>
      </c>
      <c r="J5118" s="13" t="str">
        <f t="shared" si="383"/>
        <v/>
      </c>
      <c r="K5118" s="13">
        <v>-5</v>
      </c>
      <c r="P5118" s="6"/>
    </row>
    <row r="5119" spans="1:16" hidden="1" x14ac:dyDescent="0.25">
      <c r="A5119" s="7">
        <v>40756</v>
      </c>
      <c r="B5119" s="8">
        <v>700</v>
      </c>
      <c r="C5119" s="11">
        <v>54.94</v>
      </c>
      <c r="D5119" s="12">
        <v>22.843</v>
      </c>
      <c r="E5119" s="9" t="str">
        <f t="shared" si="379"/>
        <v/>
      </c>
      <c r="F5119" s="9" t="str">
        <f t="shared" si="380"/>
        <v/>
      </c>
      <c r="G5119" s="9" t="str">
        <f t="shared" si="381"/>
        <v/>
      </c>
      <c r="H5119" s="13">
        <v>-5</v>
      </c>
      <c r="I5119" s="13" t="str">
        <f t="shared" si="382"/>
        <v/>
      </c>
      <c r="J5119" s="13" t="str">
        <f t="shared" si="383"/>
        <v/>
      </c>
      <c r="K5119" s="13">
        <v>-5</v>
      </c>
      <c r="P5119" s="5"/>
    </row>
    <row r="5120" spans="1:16" hidden="1" x14ac:dyDescent="0.25">
      <c r="A5120" s="7">
        <v>40756</v>
      </c>
      <c r="B5120" s="8">
        <v>800</v>
      </c>
      <c r="C5120" s="11">
        <v>54.94</v>
      </c>
      <c r="D5120" s="12">
        <v>54.942999999999998</v>
      </c>
      <c r="E5120" s="9" t="str">
        <f t="shared" si="379"/>
        <v/>
      </c>
      <c r="F5120" s="9" t="str">
        <f t="shared" si="380"/>
        <v/>
      </c>
      <c r="G5120" s="9" t="str">
        <f t="shared" si="381"/>
        <v/>
      </c>
      <c r="H5120" s="13">
        <v>-5</v>
      </c>
      <c r="I5120" s="13" t="str">
        <f t="shared" si="382"/>
        <v/>
      </c>
      <c r="J5120" s="13" t="str">
        <f t="shared" si="383"/>
        <v/>
      </c>
      <c r="K5120" s="13">
        <v>-5</v>
      </c>
      <c r="P5120" s="6"/>
    </row>
    <row r="5121" spans="1:16" hidden="1" x14ac:dyDescent="0.25">
      <c r="A5121" s="7">
        <v>40756</v>
      </c>
      <c r="B5121" s="8">
        <v>900</v>
      </c>
      <c r="C5121" s="11">
        <v>54.93</v>
      </c>
      <c r="D5121" s="12">
        <v>54.93</v>
      </c>
      <c r="E5121" s="9" t="str">
        <f t="shared" si="379"/>
        <v/>
      </c>
      <c r="F5121" s="9" t="str">
        <f t="shared" si="380"/>
        <v/>
      </c>
      <c r="G5121" s="9" t="str">
        <f t="shared" si="381"/>
        <v/>
      </c>
      <c r="H5121" s="13">
        <v>-5</v>
      </c>
      <c r="I5121" s="13" t="str">
        <f t="shared" si="382"/>
        <v/>
      </c>
      <c r="J5121" s="13" t="str">
        <f t="shared" si="383"/>
        <v/>
      </c>
      <c r="K5121" s="13">
        <v>-5</v>
      </c>
      <c r="P5121" s="5"/>
    </row>
    <row r="5122" spans="1:16" hidden="1" x14ac:dyDescent="0.25">
      <c r="A5122" s="7">
        <v>40756</v>
      </c>
      <c r="B5122" s="8">
        <v>1000</v>
      </c>
      <c r="C5122" s="11">
        <v>54.1</v>
      </c>
      <c r="D5122" s="12">
        <v>54.097999999999999</v>
      </c>
      <c r="E5122" s="9" t="str">
        <f t="shared" si="379"/>
        <v/>
      </c>
      <c r="F5122" s="9" t="str">
        <f t="shared" si="380"/>
        <v/>
      </c>
      <c r="G5122" s="9" t="str">
        <f t="shared" si="381"/>
        <v/>
      </c>
      <c r="H5122" s="13">
        <v>-5</v>
      </c>
      <c r="I5122" s="13" t="str">
        <f t="shared" si="382"/>
        <v/>
      </c>
      <c r="J5122" s="13" t="str">
        <f t="shared" si="383"/>
        <v/>
      </c>
      <c r="K5122" s="13">
        <v>-5</v>
      </c>
      <c r="P5122" s="6"/>
    </row>
    <row r="5123" spans="1:16" hidden="1" x14ac:dyDescent="0.25">
      <c r="A5123" s="7">
        <v>40756</v>
      </c>
      <c r="B5123" s="8">
        <v>1100</v>
      </c>
      <c r="C5123" s="11">
        <v>56</v>
      </c>
      <c r="D5123" s="12">
        <v>56.000999999999998</v>
      </c>
      <c r="E5123" s="9" t="str">
        <f t="shared" si="379"/>
        <v/>
      </c>
      <c r="F5123" s="9" t="str">
        <f t="shared" si="380"/>
        <v/>
      </c>
      <c r="G5123" s="9" t="str">
        <f t="shared" si="381"/>
        <v/>
      </c>
      <c r="H5123" s="13">
        <v>-5</v>
      </c>
      <c r="I5123" s="13" t="str">
        <f t="shared" si="382"/>
        <v/>
      </c>
      <c r="J5123" s="13" t="str">
        <f t="shared" si="383"/>
        <v/>
      </c>
      <c r="K5123" s="13">
        <v>-5</v>
      </c>
      <c r="P5123" s="5"/>
    </row>
    <row r="5124" spans="1:16" hidden="1" x14ac:dyDescent="0.25">
      <c r="A5124" s="7">
        <v>40756</v>
      </c>
      <c r="B5124" s="8">
        <v>1200</v>
      </c>
      <c r="C5124" s="11">
        <v>57.91</v>
      </c>
      <c r="D5124" s="12">
        <v>57.911000000000001</v>
      </c>
      <c r="E5124" s="9" t="str">
        <f t="shared" si="379"/>
        <v/>
      </c>
      <c r="F5124" s="9" t="str">
        <f t="shared" si="380"/>
        <v/>
      </c>
      <c r="G5124" s="9" t="str">
        <f t="shared" si="381"/>
        <v/>
      </c>
      <c r="H5124" s="13">
        <v>-5</v>
      </c>
      <c r="I5124" s="13" t="str">
        <f t="shared" si="382"/>
        <v/>
      </c>
      <c r="J5124" s="13" t="str">
        <f t="shared" si="383"/>
        <v/>
      </c>
      <c r="K5124" s="13">
        <v>-5</v>
      </c>
      <c r="P5124" s="6"/>
    </row>
    <row r="5125" spans="1:16" hidden="1" x14ac:dyDescent="0.25">
      <c r="A5125" s="7">
        <v>40756</v>
      </c>
      <c r="B5125" s="8">
        <v>1300</v>
      </c>
      <c r="C5125" s="11">
        <v>56.18</v>
      </c>
      <c r="D5125" s="12">
        <v>56.183</v>
      </c>
      <c r="E5125" s="9" t="str">
        <f t="shared" si="379"/>
        <v/>
      </c>
      <c r="F5125" s="9" t="str">
        <f t="shared" si="380"/>
        <v/>
      </c>
      <c r="G5125" s="9" t="str">
        <f t="shared" si="381"/>
        <v/>
      </c>
      <c r="H5125" s="13">
        <v>-5</v>
      </c>
      <c r="I5125" s="13" t="str">
        <f t="shared" si="382"/>
        <v/>
      </c>
      <c r="J5125" s="13" t="str">
        <f t="shared" si="383"/>
        <v/>
      </c>
      <c r="K5125" s="13">
        <v>-5</v>
      </c>
      <c r="P5125" s="5"/>
    </row>
    <row r="5126" spans="1:16" hidden="1" x14ac:dyDescent="0.25">
      <c r="A5126" s="7">
        <v>40756</v>
      </c>
      <c r="B5126" s="8">
        <v>1400</v>
      </c>
      <c r="C5126" s="11">
        <v>51.49</v>
      </c>
      <c r="D5126" s="12">
        <v>51.49</v>
      </c>
      <c r="E5126" s="9" t="str">
        <f t="shared" si="379"/>
        <v/>
      </c>
      <c r="F5126" s="9" t="str">
        <f t="shared" si="380"/>
        <v/>
      </c>
      <c r="G5126" s="9" t="str">
        <f t="shared" si="381"/>
        <v/>
      </c>
      <c r="H5126" s="13">
        <v>-5</v>
      </c>
      <c r="I5126" s="13" t="str">
        <f t="shared" si="382"/>
        <v/>
      </c>
      <c r="J5126" s="13" t="str">
        <f t="shared" si="383"/>
        <v/>
      </c>
      <c r="K5126" s="13">
        <v>-5</v>
      </c>
      <c r="P5126" s="6"/>
    </row>
    <row r="5127" spans="1:16" hidden="1" x14ac:dyDescent="0.25">
      <c r="A5127" s="7">
        <v>40756</v>
      </c>
      <c r="B5127" s="8">
        <v>1500</v>
      </c>
      <c r="C5127" s="11">
        <v>52.93</v>
      </c>
      <c r="D5127" s="12">
        <v>48.994</v>
      </c>
      <c r="E5127" s="9" t="str">
        <f t="shared" si="379"/>
        <v/>
      </c>
      <c r="F5127" s="9" t="str">
        <f t="shared" si="380"/>
        <v/>
      </c>
      <c r="G5127" s="9" t="str">
        <f t="shared" si="381"/>
        <v/>
      </c>
      <c r="H5127" s="13">
        <v>-5</v>
      </c>
      <c r="I5127" s="13" t="str">
        <f t="shared" si="382"/>
        <v/>
      </c>
      <c r="J5127" s="13" t="str">
        <f t="shared" si="383"/>
        <v/>
      </c>
      <c r="K5127" s="13">
        <v>-5</v>
      </c>
      <c r="P5127" s="5"/>
    </row>
    <row r="5128" spans="1:16" hidden="1" x14ac:dyDescent="0.25">
      <c r="A5128" s="7">
        <v>40756</v>
      </c>
      <c r="B5128" s="8">
        <v>1600</v>
      </c>
      <c r="C5128" s="11">
        <v>52.72</v>
      </c>
      <c r="D5128" s="12">
        <v>45</v>
      </c>
      <c r="E5128" s="9" t="str">
        <f t="shared" si="379"/>
        <v/>
      </c>
      <c r="F5128" s="9" t="str">
        <f t="shared" si="380"/>
        <v/>
      </c>
      <c r="G5128" s="9" t="str">
        <f t="shared" si="381"/>
        <v/>
      </c>
      <c r="H5128" s="13">
        <v>-5</v>
      </c>
      <c r="I5128" s="13" t="str">
        <f t="shared" si="382"/>
        <v/>
      </c>
      <c r="J5128" s="13" t="str">
        <f t="shared" si="383"/>
        <v/>
      </c>
      <c r="K5128" s="13">
        <v>-5</v>
      </c>
      <c r="P5128" s="6"/>
    </row>
    <row r="5129" spans="1:16" hidden="1" x14ac:dyDescent="0.25">
      <c r="A5129" s="7">
        <v>40756</v>
      </c>
      <c r="B5129" s="8">
        <v>1700</v>
      </c>
      <c r="C5129" s="11">
        <v>55.02</v>
      </c>
      <c r="D5129" s="12">
        <v>45</v>
      </c>
      <c r="E5129" s="9" t="str">
        <f t="shared" si="379"/>
        <v/>
      </c>
      <c r="F5129" s="9" t="str">
        <f t="shared" si="380"/>
        <v/>
      </c>
      <c r="G5129" s="9" t="str">
        <f t="shared" si="381"/>
        <v/>
      </c>
      <c r="H5129" s="13">
        <v>-5</v>
      </c>
      <c r="I5129" s="13" t="str">
        <f t="shared" si="382"/>
        <v/>
      </c>
      <c r="J5129" s="13" t="str">
        <f t="shared" si="383"/>
        <v/>
      </c>
      <c r="K5129" s="13">
        <v>-5</v>
      </c>
      <c r="P5129" s="5"/>
    </row>
    <row r="5130" spans="1:16" hidden="1" x14ac:dyDescent="0.25">
      <c r="A5130" s="7">
        <v>40756</v>
      </c>
      <c r="B5130" s="8">
        <v>1800</v>
      </c>
      <c r="C5130" s="11">
        <v>54.99</v>
      </c>
      <c r="D5130" s="12">
        <v>44.305999999999997</v>
      </c>
      <c r="E5130" s="9" t="str">
        <f t="shared" si="379"/>
        <v/>
      </c>
      <c r="F5130" s="9" t="str">
        <f t="shared" si="380"/>
        <v/>
      </c>
      <c r="G5130" s="9" t="str">
        <f t="shared" si="381"/>
        <v/>
      </c>
      <c r="H5130" s="13">
        <v>-5</v>
      </c>
      <c r="I5130" s="13" t="str">
        <f t="shared" si="382"/>
        <v/>
      </c>
      <c r="J5130" s="13" t="str">
        <f t="shared" si="383"/>
        <v/>
      </c>
      <c r="K5130" s="13">
        <v>-5</v>
      </c>
      <c r="P5130" s="6"/>
    </row>
    <row r="5131" spans="1:16" hidden="1" x14ac:dyDescent="0.25">
      <c r="A5131" s="7">
        <v>40756</v>
      </c>
      <c r="B5131" s="8">
        <v>1900</v>
      </c>
      <c r="C5131" s="11">
        <v>55.92</v>
      </c>
      <c r="D5131" s="12">
        <v>50.991999999999997</v>
      </c>
      <c r="E5131" s="9" t="str">
        <f t="shared" si="379"/>
        <v/>
      </c>
      <c r="F5131" s="9" t="str">
        <f t="shared" si="380"/>
        <v/>
      </c>
      <c r="G5131" s="9" t="str">
        <f t="shared" si="381"/>
        <v/>
      </c>
      <c r="H5131" s="13">
        <v>-5</v>
      </c>
      <c r="I5131" s="13" t="str">
        <f t="shared" si="382"/>
        <v/>
      </c>
      <c r="J5131" s="13" t="str">
        <f t="shared" si="383"/>
        <v/>
      </c>
      <c r="K5131" s="13">
        <v>-5</v>
      </c>
      <c r="P5131" s="5"/>
    </row>
    <row r="5132" spans="1:16" hidden="1" x14ac:dyDescent="0.25">
      <c r="A5132" s="7">
        <v>40756</v>
      </c>
      <c r="B5132" s="8">
        <v>2000</v>
      </c>
      <c r="C5132" s="11">
        <v>50.98</v>
      </c>
      <c r="D5132" s="12">
        <v>16.827999999999999</v>
      </c>
      <c r="E5132" s="9" t="str">
        <f t="shared" si="379"/>
        <v/>
      </c>
      <c r="F5132" s="9" t="str">
        <f t="shared" si="380"/>
        <v/>
      </c>
      <c r="G5132" s="9" t="str">
        <f t="shared" si="381"/>
        <v/>
      </c>
      <c r="H5132" s="13">
        <v>-5</v>
      </c>
      <c r="I5132" s="13" t="str">
        <f t="shared" si="382"/>
        <v/>
      </c>
      <c r="J5132" s="13" t="str">
        <f t="shared" si="383"/>
        <v/>
      </c>
      <c r="K5132" s="13">
        <v>-5</v>
      </c>
      <c r="P5132" s="6"/>
    </row>
    <row r="5133" spans="1:16" hidden="1" x14ac:dyDescent="0.25">
      <c r="A5133" s="7">
        <v>40756</v>
      </c>
      <c r="B5133" s="8">
        <v>2100</v>
      </c>
      <c r="C5133" s="11">
        <v>52.12</v>
      </c>
      <c r="D5133" s="12">
        <v>17.071999999999999</v>
      </c>
      <c r="E5133" s="9" t="str">
        <f t="shared" si="379"/>
        <v/>
      </c>
      <c r="F5133" s="9" t="str">
        <f t="shared" si="380"/>
        <v/>
      </c>
      <c r="G5133" s="9" t="str">
        <f t="shared" si="381"/>
        <v/>
      </c>
      <c r="H5133" s="13">
        <v>-5</v>
      </c>
      <c r="I5133" s="13" t="str">
        <f t="shared" si="382"/>
        <v/>
      </c>
      <c r="J5133" s="13" t="str">
        <f t="shared" si="383"/>
        <v/>
      </c>
      <c r="K5133" s="13">
        <v>-5</v>
      </c>
      <c r="P5133" s="5"/>
    </row>
    <row r="5134" spans="1:16" hidden="1" x14ac:dyDescent="0.25">
      <c r="A5134" s="7">
        <v>40756</v>
      </c>
      <c r="B5134" s="8">
        <v>2200</v>
      </c>
      <c r="C5134" s="11">
        <v>49.95</v>
      </c>
      <c r="D5134" s="12">
        <v>49.951000000000001</v>
      </c>
      <c r="E5134" s="9" t="str">
        <f t="shared" si="379"/>
        <v/>
      </c>
      <c r="F5134" s="9" t="str">
        <f t="shared" si="380"/>
        <v/>
      </c>
      <c r="G5134" s="9" t="str">
        <f t="shared" si="381"/>
        <v/>
      </c>
      <c r="H5134" s="13">
        <v>-5</v>
      </c>
      <c r="I5134" s="13" t="str">
        <f t="shared" si="382"/>
        <v/>
      </c>
      <c r="J5134" s="13" t="str">
        <f t="shared" si="383"/>
        <v/>
      </c>
      <c r="K5134" s="13">
        <v>-5</v>
      </c>
      <c r="P5134" s="6"/>
    </row>
    <row r="5135" spans="1:16" hidden="1" x14ac:dyDescent="0.25">
      <c r="A5135" s="7">
        <v>40756</v>
      </c>
      <c r="B5135" s="8">
        <v>2300</v>
      </c>
      <c r="C5135" s="11">
        <v>42.78</v>
      </c>
      <c r="D5135" s="12">
        <v>42.781999999999996</v>
      </c>
      <c r="E5135" s="9">
        <f t="shared" si="379"/>
        <v>49.887083333333322</v>
      </c>
      <c r="F5135" s="9">
        <f t="shared" si="380"/>
        <v>35.072791666666667</v>
      </c>
      <c r="G5135" s="9">
        <f t="shared" si="381"/>
        <v>14.814291666666655</v>
      </c>
      <c r="H5135" s="13">
        <v>-5</v>
      </c>
      <c r="I5135" s="13">
        <f t="shared" si="382"/>
        <v>19.814291666666655</v>
      </c>
      <c r="J5135" s="13">
        <f t="shared" si="383"/>
        <v>4755.4299999999976</v>
      </c>
      <c r="K5135" s="13">
        <v>-5</v>
      </c>
      <c r="P5135" s="5"/>
    </row>
    <row r="5136" spans="1:16" hidden="1" x14ac:dyDescent="0.25">
      <c r="A5136" s="7">
        <v>40757</v>
      </c>
      <c r="B5136" s="8">
        <v>0</v>
      </c>
      <c r="C5136" s="11">
        <v>40.03</v>
      </c>
      <c r="D5136" s="12">
        <v>14.108000000000001</v>
      </c>
      <c r="E5136" s="9" t="str">
        <f t="shared" si="379"/>
        <v/>
      </c>
      <c r="F5136" s="9" t="str">
        <f t="shared" si="380"/>
        <v/>
      </c>
      <c r="G5136" s="9" t="str">
        <f t="shared" si="381"/>
        <v/>
      </c>
      <c r="H5136" s="13">
        <v>-5</v>
      </c>
      <c r="I5136" s="13" t="str">
        <f t="shared" si="382"/>
        <v/>
      </c>
      <c r="J5136" s="13" t="str">
        <f t="shared" si="383"/>
        <v/>
      </c>
      <c r="K5136" s="13">
        <v>-5</v>
      </c>
      <c r="P5136" s="6"/>
    </row>
    <row r="5137" spans="1:16" hidden="1" x14ac:dyDescent="0.25">
      <c r="A5137" s="7">
        <v>40757</v>
      </c>
      <c r="B5137" s="8">
        <v>100</v>
      </c>
      <c r="C5137" s="11">
        <v>37.049999999999997</v>
      </c>
      <c r="D5137" s="12">
        <v>14.164999999999999</v>
      </c>
      <c r="E5137" s="9" t="str">
        <f t="shared" si="379"/>
        <v/>
      </c>
      <c r="F5137" s="9" t="str">
        <f t="shared" si="380"/>
        <v/>
      </c>
      <c r="G5137" s="9" t="str">
        <f t="shared" si="381"/>
        <v/>
      </c>
      <c r="H5137" s="13">
        <v>-5</v>
      </c>
      <c r="I5137" s="13" t="str">
        <f t="shared" si="382"/>
        <v/>
      </c>
      <c r="J5137" s="13" t="str">
        <f t="shared" si="383"/>
        <v/>
      </c>
      <c r="K5137" s="13">
        <v>-5</v>
      </c>
      <c r="P5137" s="5"/>
    </row>
    <row r="5138" spans="1:16" hidden="1" x14ac:dyDescent="0.25">
      <c r="A5138" s="7">
        <v>40757</v>
      </c>
      <c r="B5138" s="8">
        <v>200</v>
      </c>
      <c r="C5138" s="11">
        <v>35</v>
      </c>
      <c r="D5138" s="12">
        <v>12.029</v>
      </c>
      <c r="E5138" s="9" t="str">
        <f t="shared" si="379"/>
        <v/>
      </c>
      <c r="F5138" s="9" t="str">
        <f t="shared" si="380"/>
        <v/>
      </c>
      <c r="G5138" s="9" t="str">
        <f t="shared" si="381"/>
        <v/>
      </c>
      <c r="H5138" s="13">
        <v>-5</v>
      </c>
      <c r="I5138" s="13" t="str">
        <f t="shared" si="382"/>
        <v/>
      </c>
      <c r="J5138" s="13" t="str">
        <f t="shared" si="383"/>
        <v/>
      </c>
      <c r="K5138" s="13">
        <v>-5</v>
      </c>
      <c r="P5138" s="6"/>
    </row>
    <row r="5139" spans="1:16" hidden="1" x14ac:dyDescent="0.25">
      <c r="A5139" s="7">
        <v>40757</v>
      </c>
      <c r="B5139" s="8">
        <v>300</v>
      </c>
      <c r="C5139" s="11">
        <v>35.04</v>
      </c>
      <c r="D5139" s="12">
        <v>10.497</v>
      </c>
      <c r="E5139" s="9" t="str">
        <f t="shared" si="379"/>
        <v/>
      </c>
      <c r="F5139" s="9" t="str">
        <f t="shared" si="380"/>
        <v/>
      </c>
      <c r="G5139" s="9" t="str">
        <f t="shared" si="381"/>
        <v/>
      </c>
      <c r="H5139" s="13">
        <v>-5</v>
      </c>
      <c r="I5139" s="13" t="str">
        <f t="shared" si="382"/>
        <v/>
      </c>
      <c r="J5139" s="13" t="str">
        <f t="shared" si="383"/>
        <v/>
      </c>
      <c r="K5139" s="13">
        <v>-5</v>
      </c>
      <c r="P5139" s="5"/>
    </row>
    <row r="5140" spans="1:16" hidden="1" x14ac:dyDescent="0.25">
      <c r="A5140" s="7">
        <v>40757</v>
      </c>
      <c r="B5140" s="8">
        <v>400</v>
      </c>
      <c r="C5140" s="11">
        <v>36.33</v>
      </c>
      <c r="D5140" s="12">
        <v>10.406000000000001</v>
      </c>
      <c r="E5140" s="9" t="str">
        <f t="shared" si="379"/>
        <v/>
      </c>
      <c r="F5140" s="9" t="str">
        <f t="shared" si="380"/>
        <v/>
      </c>
      <c r="G5140" s="9" t="str">
        <f t="shared" si="381"/>
        <v/>
      </c>
      <c r="H5140" s="13">
        <v>-5</v>
      </c>
      <c r="I5140" s="13" t="str">
        <f t="shared" si="382"/>
        <v/>
      </c>
      <c r="J5140" s="13" t="str">
        <f t="shared" si="383"/>
        <v/>
      </c>
      <c r="K5140" s="13">
        <v>-5</v>
      </c>
      <c r="P5140" s="6"/>
    </row>
    <row r="5141" spans="1:16" hidden="1" x14ac:dyDescent="0.25">
      <c r="A5141" s="7">
        <v>40757</v>
      </c>
      <c r="B5141" s="8">
        <v>500</v>
      </c>
      <c r="C5141" s="11">
        <v>38.94</v>
      </c>
      <c r="D5141" s="12">
        <v>11.888999999999999</v>
      </c>
      <c r="E5141" s="9" t="str">
        <f t="shared" si="379"/>
        <v/>
      </c>
      <c r="F5141" s="9" t="str">
        <f t="shared" si="380"/>
        <v/>
      </c>
      <c r="G5141" s="9" t="str">
        <f t="shared" si="381"/>
        <v/>
      </c>
      <c r="H5141" s="13">
        <v>-5</v>
      </c>
      <c r="I5141" s="13" t="str">
        <f t="shared" si="382"/>
        <v/>
      </c>
      <c r="J5141" s="13" t="str">
        <f t="shared" si="383"/>
        <v/>
      </c>
      <c r="K5141" s="13">
        <v>-5</v>
      </c>
      <c r="P5141" s="5"/>
    </row>
    <row r="5142" spans="1:16" hidden="1" x14ac:dyDescent="0.25">
      <c r="A5142" s="7">
        <v>40757</v>
      </c>
      <c r="B5142" s="8">
        <v>600</v>
      </c>
      <c r="C5142" s="11">
        <v>45.69</v>
      </c>
      <c r="D5142" s="12">
        <v>12.331</v>
      </c>
      <c r="E5142" s="9" t="str">
        <f t="shared" si="379"/>
        <v/>
      </c>
      <c r="F5142" s="9" t="str">
        <f t="shared" si="380"/>
        <v/>
      </c>
      <c r="G5142" s="9" t="str">
        <f t="shared" si="381"/>
        <v/>
      </c>
      <c r="H5142" s="13">
        <v>-5</v>
      </c>
      <c r="I5142" s="13" t="str">
        <f t="shared" si="382"/>
        <v/>
      </c>
      <c r="J5142" s="13" t="str">
        <f t="shared" si="383"/>
        <v/>
      </c>
      <c r="K5142" s="13">
        <v>-5</v>
      </c>
      <c r="P5142" s="6"/>
    </row>
    <row r="5143" spans="1:16" hidden="1" x14ac:dyDescent="0.25">
      <c r="A5143" s="7">
        <v>40757</v>
      </c>
      <c r="B5143" s="8">
        <v>700</v>
      </c>
      <c r="C5143" s="11">
        <v>51.97</v>
      </c>
      <c r="D5143" s="12">
        <v>47.442</v>
      </c>
      <c r="E5143" s="9" t="str">
        <f t="shared" si="379"/>
        <v/>
      </c>
      <c r="F5143" s="9" t="str">
        <f t="shared" si="380"/>
        <v/>
      </c>
      <c r="G5143" s="9" t="str">
        <f t="shared" si="381"/>
        <v/>
      </c>
      <c r="H5143" s="13">
        <v>-5</v>
      </c>
      <c r="I5143" s="13" t="str">
        <f t="shared" si="382"/>
        <v/>
      </c>
      <c r="J5143" s="13" t="str">
        <f t="shared" si="383"/>
        <v/>
      </c>
      <c r="K5143" s="13">
        <v>-5</v>
      </c>
      <c r="P5143" s="5"/>
    </row>
    <row r="5144" spans="1:16" hidden="1" x14ac:dyDescent="0.25">
      <c r="A5144" s="7">
        <v>40757</v>
      </c>
      <c r="B5144" s="8">
        <v>800</v>
      </c>
      <c r="C5144" s="11">
        <v>55.85</v>
      </c>
      <c r="D5144" s="12">
        <v>19.792000000000002</v>
      </c>
      <c r="E5144" s="9" t="str">
        <f t="shared" si="379"/>
        <v/>
      </c>
      <c r="F5144" s="9" t="str">
        <f t="shared" si="380"/>
        <v/>
      </c>
      <c r="G5144" s="9" t="str">
        <f t="shared" si="381"/>
        <v/>
      </c>
      <c r="H5144" s="13">
        <v>-5</v>
      </c>
      <c r="I5144" s="13" t="str">
        <f t="shared" si="382"/>
        <v/>
      </c>
      <c r="J5144" s="13" t="str">
        <f t="shared" si="383"/>
        <v/>
      </c>
      <c r="K5144" s="13">
        <v>-5</v>
      </c>
      <c r="P5144" s="6"/>
    </row>
    <row r="5145" spans="1:16" hidden="1" x14ac:dyDescent="0.25">
      <c r="A5145" s="7">
        <v>40757</v>
      </c>
      <c r="B5145" s="8">
        <v>900</v>
      </c>
      <c r="C5145" s="11">
        <v>53.19</v>
      </c>
      <c r="D5145" s="12">
        <v>53.192999999999998</v>
      </c>
      <c r="E5145" s="9" t="str">
        <f t="shared" si="379"/>
        <v/>
      </c>
      <c r="F5145" s="9" t="str">
        <f t="shared" si="380"/>
        <v/>
      </c>
      <c r="G5145" s="9" t="str">
        <f t="shared" si="381"/>
        <v/>
      </c>
      <c r="H5145" s="13">
        <v>-5</v>
      </c>
      <c r="I5145" s="13" t="str">
        <f t="shared" si="382"/>
        <v/>
      </c>
      <c r="J5145" s="13" t="str">
        <f t="shared" si="383"/>
        <v/>
      </c>
      <c r="K5145" s="13">
        <v>-5</v>
      </c>
      <c r="P5145" s="5"/>
    </row>
    <row r="5146" spans="1:16" hidden="1" x14ac:dyDescent="0.25">
      <c r="A5146" s="7">
        <v>40757</v>
      </c>
      <c r="B5146" s="8">
        <v>1000</v>
      </c>
      <c r="C5146" s="11">
        <v>54.94</v>
      </c>
      <c r="D5146" s="12">
        <v>54.94</v>
      </c>
      <c r="E5146" s="9" t="str">
        <f t="shared" si="379"/>
        <v/>
      </c>
      <c r="F5146" s="9" t="str">
        <f t="shared" si="380"/>
        <v/>
      </c>
      <c r="G5146" s="9" t="str">
        <f t="shared" si="381"/>
        <v/>
      </c>
      <c r="H5146" s="13">
        <v>-5</v>
      </c>
      <c r="I5146" s="13" t="str">
        <f t="shared" si="382"/>
        <v/>
      </c>
      <c r="J5146" s="13" t="str">
        <f t="shared" si="383"/>
        <v/>
      </c>
      <c r="K5146" s="13">
        <v>-5</v>
      </c>
      <c r="P5146" s="6"/>
    </row>
    <row r="5147" spans="1:16" hidden="1" x14ac:dyDescent="0.25">
      <c r="A5147" s="7">
        <v>40757</v>
      </c>
      <c r="B5147" s="8">
        <v>1100</v>
      </c>
      <c r="C5147" s="11">
        <v>56</v>
      </c>
      <c r="D5147" s="12">
        <v>56</v>
      </c>
      <c r="E5147" s="9" t="str">
        <f t="shared" si="379"/>
        <v/>
      </c>
      <c r="F5147" s="9" t="str">
        <f t="shared" si="380"/>
        <v/>
      </c>
      <c r="G5147" s="9" t="str">
        <f t="shared" si="381"/>
        <v/>
      </c>
      <c r="H5147" s="13">
        <v>-5</v>
      </c>
      <c r="I5147" s="13" t="str">
        <f t="shared" si="382"/>
        <v/>
      </c>
      <c r="J5147" s="13" t="str">
        <f t="shared" si="383"/>
        <v/>
      </c>
      <c r="K5147" s="13">
        <v>-5</v>
      </c>
      <c r="P5147" s="5"/>
    </row>
    <row r="5148" spans="1:16" hidden="1" x14ac:dyDescent="0.25">
      <c r="A5148" s="7">
        <v>40757</v>
      </c>
      <c r="B5148" s="8">
        <v>1200</v>
      </c>
      <c r="C5148" s="11">
        <v>53.19</v>
      </c>
      <c r="D5148" s="12">
        <v>53.194000000000003</v>
      </c>
      <c r="E5148" s="9" t="str">
        <f t="shared" si="379"/>
        <v/>
      </c>
      <c r="F5148" s="9" t="str">
        <f t="shared" si="380"/>
        <v/>
      </c>
      <c r="G5148" s="9" t="str">
        <f t="shared" si="381"/>
        <v/>
      </c>
      <c r="H5148" s="13">
        <v>-5</v>
      </c>
      <c r="I5148" s="13" t="str">
        <f t="shared" si="382"/>
        <v/>
      </c>
      <c r="J5148" s="13" t="str">
        <f t="shared" si="383"/>
        <v/>
      </c>
      <c r="K5148" s="13">
        <v>-5</v>
      </c>
      <c r="P5148" s="6"/>
    </row>
    <row r="5149" spans="1:16" hidden="1" x14ac:dyDescent="0.25">
      <c r="A5149" s="7">
        <v>40757</v>
      </c>
      <c r="B5149" s="8">
        <v>1300</v>
      </c>
      <c r="C5149" s="11">
        <v>54</v>
      </c>
      <c r="D5149" s="12">
        <v>53.999000000000002</v>
      </c>
      <c r="E5149" s="9" t="str">
        <f t="shared" si="379"/>
        <v/>
      </c>
      <c r="F5149" s="9" t="str">
        <f t="shared" si="380"/>
        <v/>
      </c>
      <c r="G5149" s="9" t="str">
        <f t="shared" si="381"/>
        <v/>
      </c>
      <c r="H5149" s="13">
        <v>-5</v>
      </c>
      <c r="I5149" s="13" t="str">
        <f t="shared" si="382"/>
        <v/>
      </c>
      <c r="J5149" s="13" t="str">
        <f t="shared" si="383"/>
        <v/>
      </c>
      <c r="K5149" s="13">
        <v>-5</v>
      </c>
      <c r="P5149" s="5"/>
    </row>
    <row r="5150" spans="1:16" hidden="1" x14ac:dyDescent="0.25">
      <c r="A5150" s="7">
        <v>40757</v>
      </c>
      <c r="B5150" s="8">
        <v>1400</v>
      </c>
      <c r="C5150" s="11">
        <v>53.2</v>
      </c>
      <c r="D5150" s="12">
        <v>53.198999999999998</v>
      </c>
      <c r="E5150" s="9" t="str">
        <f t="shared" si="379"/>
        <v/>
      </c>
      <c r="F5150" s="9" t="str">
        <f t="shared" si="380"/>
        <v/>
      </c>
      <c r="G5150" s="9" t="str">
        <f t="shared" si="381"/>
        <v/>
      </c>
      <c r="H5150" s="13">
        <v>-5</v>
      </c>
      <c r="I5150" s="13" t="str">
        <f t="shared" si="382"/>
        <v/>
      </c>
      <c r="J5150" s="13" t="str">
        <f t="shared" si="383"/>
        <v/>
      </c>
      <c r="K5150" s="13">
        <v>-5</v>
      </c>
      <c r="P5150" s="6"/>
    </row>
    <row r="5151" spans="1:16" hidden="1" x14ac:dyDescent="0.25">
      <c r="A5151" s="7">
        <v>40757</v>
      </c>
      <c r="B5151" s="8">
        <v>1500</v>
      </c>
      <c r="C5151" s="11">
        <v>52.45</v>
      </c>
      <c r="D5151" s="12">
        <v>52.451000000000001</v>
      </c>
      <c r="E5151" s="9" t="str">
        <f t="shared" si="379"/>
        <v/>
      </c>
      <c r="F5151" s="9" t="str">
        <f t="shared" si="380"/>
        <v/>
      </c>
      <c r="G5151" s="9" t="str">
        <f t="shared" si="381"/>
        <v/>
      </c>
      <c r="H5151" s="13">
        <v>-5</v>
      </c>
      <c r="I5151" s="13" t="str">
        <f t="shared" si="382"/>
        <v/>
      </c>
      <c r="J5151" s="13" t="str">
        <f t="shared" si="383"/>
        <v/>
      </c>
      <c r="K5151" s="13">
        <v>-5</v>
      </c>
      <c r="P5151" s="5"/>
    </row>
    <row r="5152" spans="1:16" hidden="1" x14ac:dyDescent="0.25">
      <c r="A5152" s="7">
        <v>40757</v>
      </c>
      <c r="B5152" s="8">
        <v>1600</v>
      </c>
      <c r="C5152" s="11">
        <v>51.82</v>
      </c>
      <c r="D5152" s="12">
        <v>51.819000000000003</v>
      </c>
      <c r="E5152" s="9" t="str">
        <f t="shared" si="379"/>
        <v/>
      </c>
      <c r="F5152" s="9" t="str">
        <f t="shared" si="380"/>
        <v/>
      </c>
      <c r="G5152" s="9" t="str">
        <f t="shared" si="381"/>
        <v/>
      </c>
      <c r="H5152" s="13">
        <v>-5</v>
      </c>
      <c r="I5152" s="13" t="str">
        <f t="shared" si="382"/>
        <v/>
      </c>
      <c r="J5152" s="13" t="str">
        <f t="shared" si="383"/>
        <v/>
      </c>
      <c r="K5152" s="13">
        <v>-5</v>
      </c>
      <c r="P5152" s="6"/>
    </row>
    <row r="5153" spans="1:16" hidden="1" x14ac:dyDescent="0.25">
      <c r="A5153" s="7">
        <v>40757</v>
      </c>
      <c r="B5153" s="8">
        <v>1700</v>
      </c>
      <c r="C5153" s="11">
        <v>53.66</v>
      </c>
      <c r="D5153" s="12">
        <v>53.66</v>
      </c>
      <c r="E5153" s="9" t="str">
        <f t="shared" si="379"/>
        <v/>
      </c>
      <c r="F5153" s="9" t="str">
        <f t="shared" si="380"/>
        <v/>
      </c>
      <c r="G5153" s="9" t="str">
        <f t="shared" si="381"/>
        <v/>
      </c>
      <c r="H5153" s="13">
        <v>-5</v>
      </c>
      <c r="I5153" s="13" t="str">
        <f t="shared" si="382"/>
        <v/>
      </c>
      <c r="J5153" s="13" t="str">
        <f t="shared" si="383"/>
        <v/>
      </c>
      <c r="K5153" s="13">
        <v>-5</v>
      </c>
      <c r="P5153" s="5"/>
    </row>
    <row r="5154" spans="1:16" hidden="1" x14ac:dyDescent="0.25">
      <c r="A5154" s="7">
        <v>40757</v>
      </c>
      <c r="B5154" s="8">
        <v>1800</v>
      </c>
      <c r="C5154" s="11">
        <v>56.21</v>
      </c>
      <c r="D5154" s="12">
        <v>56.209000000000003</v>
      </c>
      <c r="E5154" s="9" t="str">
        <f t="shared" si="379"/>
        <v/>
      </c>
      <c r="F5154" s="9" t="str">
        <f t="shared" si="380"/>
        <v/>
      </c>
      <c r="G5154" s="9" t="str">
        <f t="shared" si="381"/>
        <v/>
      </c>
      <c r="H5154" s="13">
        <v>-5</v>
      </c>
      <c r="I5154" s="13" t="str">
        <f t="shared" si="382"/>
        <v/>
      </c>
      <c r="J5154" s="13" t="str">
        <f t="shared" si="383"/>
        <v/>
      </c>
      <c r="K5154" s="13">
        <v>-5</v>
      </c>
      <c r="P5154" s="6"/>
    </row>
    <row r="5155" spans="1:16" hidden="1" x14ac:dyDescent="0.25">
      <c r="A5155" s="7">
        <v>40757</v>
      </c>
      <c r="B5155" s="8">
        <v>1900</v>
      </c>
      <c r="C5155" s="11">
        <v>56.79</v>
      </c>
      <c r="D5155" s="12">
        <v>56.790999999999997</v>
      </c>
      <c r="E5155" s="9" t="str">
        <f t="shared" si="379"/>
        <v/>
      </c>
      <c r="F5155" s="9" t="str">
        <f t="shared" si="380"/>
        <v/>
      </c>
      <c r="G5155" s="9" t="str">
        <f t="shared" si="381"/>
        <v/>
      </c>
      <c r="H5155" s="13">
        <v>-5</v>
      </c>
      <c r="I5155" s="13" t="str">
        <f t="shared" si="382"/>
        <v/>
      </c>
      <c r="J5155" s="13" t="str">
        <f t="shared" si="383"/>
        <v/>
      </c>
      <c r="K5155" s="13">
        <v>-5</v>
      </c>
      <c r="P5155" s="5"/>
    </row>
    <row r="5156" spans="1:16" hidden="1" x14ac:dyDescent="0.25">
      <c r="A5156" s="7">
        <v>40757</v>
      </c>
      <c r="B5156" s="8">
        <v>2000</v>
      </c>
      <c r="C5156" s="11">
        <v>53.09</v>
      </c>
      <c r="D5156" s="12">
        <v>53.085999999999999</v>
      </c>
      <c r="E5156" s="9" t="str">
        <f t="shared" si="379"/>
        <v/>
      </c>
      <c r="F5156" s="9" t="str">
        <f t="shared" si="380"/>
        <v/>
      </c>
      <c r="G5156" s="9" t="str">
        <f t="shared" si="381"/>
        <v/>
      </c>
      <c r="H5156" s="13">
        <v>-5</v>
      </c>
      <c r="I5156" s="13" t="str">
        <f t="shared" si="382"/>
        <v/>
      </c>
      <c r="J5156" s="13" t="str">
        <f t="shared" si="383"/>
        <v/>
      </c>
      <c r="K5156" s="13">
        <v>-5</v>
      </c>
      <c r="P5156" s="6"/>
    </row>
    <row r="5157" spans="1:16" hidden="1" x14ac:dyDescent="0.25">
      <c r="A5157" s="7">
        <v>40757</v>
      </c>
      <c r="B5157" s="8">
        <v>2100</v>
      </c>
      <c r="C5157" s="11">
        <v>50.73</v>
      </c>
      <c r="D5157" s="12">
        <v>50.732999999999997</v>
      </c>
      <c r="E5157" s="9" t="str">
        <f t="shared" si="379"/>
        <v/>
      </c>
      <c r="F5157" s="9" t="str">
        <f t="shared" si="380"/>
        <v/>
      </c>
      <c r="G5157" s="9" t="str">
        <f t="shared" si="381"/>
        <v/>
      </c>
      <c r="H5157" s="13">
        <v>-5</v>
      </c>
      <c r="I5157" s="13" t="str">
        <f t="shared" si="382"/>
        <v/>
      </c>
      <c r="J5157" s="13" t="str">
        <f t="shared" si="383"/>
        <v/>
      </c>
      <c r="K5157" s="13">
        <v>-5</v>
      </c>
      <c r="P5157" s="5"/>
    </row>
    <row r="5158" spans="1:16" hidden="1" x14ac:dyDescent="0.25">
      <c r="A5158" s="7">
        <v>40757</v>
      </c>
      <c r="B5158" s="8">
        <v>2200</v>
      </c>
      <c r="C5158" s="11">
        <v>50.94</v>
      </c>
      <c r="D5158" s="12">
        <v>50.942</v>
      </c>
      <c r="E5158" s="9" t="str">
        <f t="shared" si="379"/>
        <v/>
      </c>
      <c r="F5158" s="9" t="str">
        <f t="shared" si="380"/>
        <v/>
      </c>
      <c r="G5158" s="9" t="str">
        <f t="shared" si="381"/>
        <v/>
      </c>
      <c r="H5158" s="13">
        <v>-5</v>
      </c>
      <c r="I5158" s="13" t="str">
        <f t="shared" si="382"/>
        <v/>
      </c>
      <c r="J5158" s="13" t="str">
        <f t="shared" si="383"/>
        <v/>
      </c>
      <c r="K5158" s="13">
        <v>-5</v>
      </c>
      <c r="P5158" s="6"/>
    </row>
    <row r="5159" spans="1:16" hidden="1" x14ac:dyDescent="0.25">
      <c r="A5159" s="7">
        <v>40757</v>
      </c>
      <c r="B5159" s="8">
        <v>2300</v>
      </c>
      <c r="C5159" s="11">
        <v>41.31</v>
      </c>
      <c r="D5159" s="12">
        <v>41.308999999999997</v>
      </c>
      <c r="E5159" s="9">
        <f t="shared" si="379"/>
        <v>48.642500000000005</v>
      </c>
      <c r="F5159" s="9">
        <f t="shared" si="380"/>
        <v>39.340999999999987</v>
      </c>
      <c r="G5159" s="9">
        <f t="shared" si="381"/>
        <v>9.3015000000000185</v>
      </c>
      <c r="H5159" s="13">
        <v>-5</v>
      </c>
      <c r="I5159" s="13">
        <f t="shared" si="382"/>
        <v>14.301500000000019</v>
      </c>
      <c r="J5159" s="13">
        <f t="shared" si="383"/>
        <v>3432.3600000000042</v>
      </c>
      <c r="K5159" s="13">
        <v>-5</v>
      </c>
      <c r="P5159" s="5"/>
    </row>
    <row r="5160" spans="1:16" hidden="1" x14ac:dyDescent="0.25">
      <c r="A5160" s="7">
        <v>40758</v>
      </c>
      <c r="B5160" s="8">
        <v>0</v>
      </c>
      <c r="C5160" s="11">
        <v>37.369999999999997</v>
      </c>
      <c r="D5160" s="12">
        <v>12.901</v>
      </c>
      <c r="E5160" s="9" t="str">
        <f t="shared" si="379"/>
        <v/>
      </c>
      <c r="F5160" s="9" t="str">
        <f t="shared" si="380"/>
        <v/>
      </c>
      <c r="G5160" s="9" t="str">
        <f t="shared" si="381"/>
        <v/>
      </c>
      <c r="H5160" s="13">
        <v>-5</v>
      </c>
      <c r="I5160" s="13" t="str">
        <f t="shared" si="382"/>
        <v/>
      </c>
      <c r="J5160" s="13" t="str">
        <f t="shared" si="383"/>
        <v/>
      </c>
      <c r="K5160" s="13">
        <v>-5</v>
      </c>
      <c r="P5160" s="6"/>
    </row>
    <row r="5161" spans="1:16" hidden="1" x14ac:dyDescent="0.25">
      <c r="A5161" s="7">
        <v>40758</v>
      </c>
      <c r="B5161" s="8">
        <v>100</v>
      </c>
      <c r="C5161" s="11">
        <v>33.58</v>
      </c>
      <c r="D5161" s="12">
        <v>12.462</v>
      </c>
      <c r="E5161" s="9" t="str">
        <f t="shared" si="379"/>
        <v/>
      </c>
      <c r="F5161" s="9" t="str">
        <f t="shared" si="380"/>
        <v/>
      </c>
      <c r="G5161" s="9" t="str">
        <f t="shared" si="381"/>
        <v/>
      </c>
      <c r="H5161" s="13">
        <v>-5</v>
      </c>
      <c r="I5161" s="13" t="str">
        <f t="shared" si="382"/>
        <v/>
      </c>
      <c r="J5161" s="13" t="str">
        <f t="shared" si="383"/>
        <v/>
      </c>
      <c r="K5161" s="13">
        <v>-5</v>
      </c>
      <c r="P5161" s="5"/>
    </row>
    <row r="5162" spans="1:16" hidden="1" x14ac:dyDescent="0.25">
      <c r="A5162" s="7">
        <v>40758</v>
      </c>
      <c r="B5162" s="8">
        <v>200</v>
      </c>
      <c r="C5162" s="11">
        <v>30.93</v>
      </c>
      <c r="D5162" s="12">
        <v>11.053000000000001</v>
      </c>
      <c r="E5162" s="9" t="str">
        <f t="shared" si="379"/>
        <v/>
      </c>
      <c r="F5162" s="9" t="str">
        <f t="shared" si="380"/>
        <v/>
      </c>
      <c r="G5162" s="9" t="str">
        <f t="shared" si="381"/>
        <v/>
      </c>
      <c r="H5162" s="13">
        <v>-5</v>
      </c>
      <c r="I5162" s="13" t="str">
        <f t="shared" si="382"/>
        <v/>
      </c>
      <c r="J5162" s="13" t="str">
        <f t="shared" si="383"/>
        <v/>
      </c>
      <c r="K5162" s="13">
        <v>-5</v>
      </c>
      <c r="P5162" s="6"/>
    </row>
    <row r="5163" spans="1:16" hidden="1" x14ac:dyDescent="0.25">
      <c r="A5163" s="7">
        <v>40758</v>
      </c>
      <c r="B5163" s="8">
        <v>300</v>
      </c>
      <c r="C5163" s="11">
        <v>30.03</v>
      </c>
      <c r="D5163" s="12">
        <v>10.615</v>
      </c>
      <c r="E5163" s="9" t="str">
        <f t="shared" si="379"/>
        <v/>
      </c>
      <c r="F5163" s="9" t="str">
        <f t="shared" si="380"/>
        <v/>
      </c>
      <c r="G5163" s="9" t="str">
        <f t="shared" si="381"/>
        <v/>
      </c>
      <c r="H5163" s="13">
        <v>-5</v>
      </c>
      <c r="I5163" s="13" t="str">
        <f t="shared" si="382"/>
        <v/>
      </c>
      <c r="J5163" s="13" t="str">
        <f t="shared" si="383"/>
        <v/>
      </c>
      <c r="K5163" s="13">
        <v>-5</v>
      </c>
      <c r="P5163" s="5"/>
    </row>
    <row r="5164" spans="1:16" hidden="1" x14ac:dyDescent="0.25">
      <c r="A5164" s="7">
        <v>40758</v>
      </c>
      <c r="B5164" s="8">
        <v>400</v>
      </c>
      <c r="C5164" s="11">
        <v>31.15</v>
      </c>
      <c r="D5164" s="12">
        <v>11.319000000000001</v>
      </c>
      <c r="E5164" s="9" t="str">
        <f t="shared" si="379"/>
        <v/>
      </c>
      <c r="F5164" s="9" t="str">
        <f t="shared" si="380"/>
        <v/>
      </c>
      <c r="G5164" s="9" t="str">
        <f t="shared" si="381"/>
        <v/>
      </c>
      <c r="H5164" s="13">
        <v>-5</v>
      </c>
      <c r="I5164" s="13" t="str">
        <f t="shared" si="382"/>
        <v/>
      </c>
      <c r="J5164" s="13" t="str">
        <f t="shared" si="383"/>
        <v/>
      </c>
      <c r="K5164" s="13">
        <v>-5</v>
      </c>
      <c r="P5164" s="6"/>
    </row>
    <row r="5165" spans="1:16" hidden="1" x14ac:dyDescent="0.25">
      <c r="A5165" s="7">
        <v>40758</v>
      </c>
      <c r="B5165" s="8">
        <v>500</v>
      </c>
      <c r="C5165" s="11">
        <v>35.96</v>
      </c>
      <c r="D5165" s="12">
        <v>10.875999999999999</v>
      </c>
      <c r="E5165" s="9" t="str">
        <f t="shared" si="379"/>
        <v/>
      </c>
      <c r="F5165" s="9" t="str">
        <f t="shared" si="380"/>
        <v/>
      </c>
      <c r="G5165" s="9" t="str">
        <f t="shared" si="381"/>
        <v/>
      </c>
      <c r="H5165" s="13">
        <v>-5</v>
      </c>
      <c r="I5165" s="13" t="str">
        <f t="shared" si="382"/>
        <v/>
      </c>
      <c r="J5165" s="13" t="str">
        <f t="shared" si="383"/>
        <v/>
      </c>
      <c r="K5165" s="13">
        <v>-5</v>
      </c>
      <c r="P5165" s="5"/>
    </row>
    <row r="5166" spans="1:16" hidden="1" x14ac:dyDescent="0.25">
      <c r="A5166" s="7">
        <v>40758</v>
      </c>
      <c r="B5166" s="8">
        <v>600</v>
      </c>
      <c r="C5166" s="11">
        <v>44.14</v>
      </c>
      <c r="D5166" s="12">
        <v>11.358000000000001</v>
      </c>
      <c r="E5166" s="9" t="str">
        <f t="shared" si="379"/>
        <v/>
      </c>
      <c r="F5166" s="9" t="str">
        <f t="shared" si="380"/>
        <v/>
      </c>
      <c r="G5166" s="9" t="str">
        <f t="shared" si="381"/>
        <v/>
      </c>
      <c r="H5166" s="13">
        <v>-5</v>
      </c>
      <c r="I5166" s="13" t="str">
        <f t="shared" si="382"/>
        <v/>
      </c>
      <c r="J5166" s="13" t="str">
        <f t="shared" si="383"/>
        <v/>
      </c>
      <c r="K5166" s="13">
        <v>-5</v>
      </c>
      <c r="P5166" s="6"/>
    </row>
    <row r="5167" spans="1:16" hidden="1" x14ac:dyDescent="0.25">
      <c r="A5167" s="7">
        <v>40758</v>
      </c>
      <c r="B5167" s="8">
        <v>700</v>
      </c>
      <c r="C5167" s="11">
        <v>49.35</v>
      </c>
      <c r="D5167" s="12">
        <v>45.8</v>
      </c>
      <c r="E5167" s="9" t="str">
        <f t="shared" si="379"/>
        <v/>
      </c>
      <c r="F5167" s="9" t="str">
        <f t="shared" si="380"/>
        <v/>
      </c>
      <c r="G5167" s="9" t="str">
        <f t="shared" si="381"/>
        <v/>
      </c>
      <c r="H5167" s="13">
        <v>-5</v>
      </c>
      <c r="I5167" s="13" t="str">
        <f t="shared" si="382"/>
        <v/>
      </c>
      <c r="J5167" s="13" t="str">
        <f t="shared" si="383"/>
        <v/>
      </c>
      <c r="K5167" s="13">
        <v>-5</v>
      </c>
      <c r="P5167" s="5"/>
    </row>
    <row r="5168" spans="1:16" hidden="1" x14ac:dyDescent="0.25">
      <c r="A5168" s="7">
        <v>40758</v>
      </c>
      <c r="B5168" s="8">
        <v>800</v>
      </c>
      <c r="C5168" s="11">
        <v>52.66</v>
      </c>
      <c r="D5168" s="12">
        <v>52.656999999999996</v>
      </c>
      <c r="E5168" s="9" t="str">
        <f t="shared" si="379"/>
        <v/>
      </c>
      <c r="F5168" s="9" t="str">
        <f t="shared" si="380"/>
        <v/>
      </c>
      <c r="G5168" s="9" t="str">
        <f t="shared" si="381"/>
        <v/>
      </c>
      <c r="H5168" s="13">
        <v>-5</v>
      </c>
      <c r="I5168" s="13" t="str">
        <f t="shared" si="382"/>
        <v/>
      </c>
      <c r="J5168" s="13" t="str">
        <f t="shared" si="383"/>
        <v/>
      </c>
      <c r="K5168" s="13">
        <v>-5</v>
      </c>
      <c r="P5168" s="6"/>
    </row>
    <row r="5169" spans="1:16" hidden="1" x14ac:dyDescent="0.25">
      <c r="A5169" s="7">
        <v>40758</v>
      </c>
      <c r="B5169" s="8">
        <v>900</v>
      </c>
      <c r="C5169" s="11">
        <v>54.62</v>
      </c>
      <c r="D5169" s="12">
        <v>54.625</v>
      </c>
      <c r="E5169" s="9" t="str">
        <f t="shared" ref="E5169:E5232" si="384">IF(A5169=A5170,"",AVERAGE(C5146:C5169))</f>
        <v/>
      </c>
      <c r="F5169" s="9" t="str">
        <f t="shared" ref="F5169:F5232" si="385">IF(A5169=A5170,"",AVERAGE(D5146:D5169))</f>
        <v/>
      </c>
      <c r="G5169" s="9" t="str">
        <f t="shared" ref="G5169:G5232" si="386">IF(A5169=A5170,"",E5169-F5169)</f>
        <v/>
      </c>
      <c r="H5169" s="13">
        <v>-5</v>
      </c>
      <c r="I5169" s="13" t="str">
        <f t="shared" si="382"/>
        <v/>
      </c>
      <c r="J5169" s="13" t="str">
        <f t="shared" si="383"/>
        <v/>
      </c>
      <c r="K5169" s="13">
        <v>-5</v>
      </c>
      <c r="P5169" s="5"/>
    </row>
    <row r="5170" spans="1:16" hidden="1" x14ac:dyDescent="0.25">
      <c r="A5170" s="7">
        <v>40758</v>
      </c>
      <c r="B5170" s="8">
        <v>1000</v>
      </c>
      <c r="C5170" s="11">
        <v>54.97</v>
      </c>
      <c r="D5170" s="12">
        <v>54.966999999999999</v>
      </c>
      <c r="E5170" s="9" t="str">
        <f t="shared" si="384"/>
        <v/>
      </c>
      <c r="F5170" s="9" t="str">
        <f t="shared" si="385"/>
        <v/>
      </c>
      <c r="G5170" s="9" t="str">
        <f t="shared" si="386"/>
        <v/>
      </c>
      <c r="H5170" s="13">
        <v>-5</v>
      </c>
      <c r="I5170" s="13" t="str">
        <f t="shared" si="382"/>
        <v/>
      </c>
      <c r="J5170" s="13" t="str">
        <f t="shared" si="383"/>
        <v/>
      </c>
      <c r="K5170" s="13">
        <v>-5</v>
      </c>
      <c r="P5170" s="6"/>
    </row>
    <row r="5171" spans="1:16" hidden="1" x14ac:dyDescent="0.25">
      <c r="A5171" s="7">
        <v>40758</v>
      </c>
      <c r="B5171" s="8">
        <v>1100</v>
      </c>
      <c r="C5171" s="11">
        <v>54.98</v>
      </c>
      <c r="D5171" s="12">
        <v>54.978999999999999</v>
      </c>
      <c r="E5171" s="9" t="str">
        <f t="shared" si="384"/>
        <v/>
      </c>
      <c r="F5171" s="9" t="str">
        <f t="shared" si="385"/>
        <v/>
      </c>
      <c r="G5171" s="9" t="str">
        <f t="shared" si="386"/>
        <v/>
      </c>
      <c r="H5171" s="13">
        <v>-5</v>
      </c>
      <c r="I5171" s="13" t="str">
        <f t="shared" si="382"/>
        <v/>
      </c>
      <c r="J5171" s="13" t="str">
        <f t="shared" si="383"/>
        <v/>
      </c>
      <c r="K5171" s="13">
        <v>-5</v>
      </c>
      <c r="P5171" s="5"/>
    </row>
    <row r="5172" spans="1:16" hidden="1" x14ac:dyDescent="0.25">
      <c r="A5172" s="7">
        <v>40758</v>
      </c>
      <c r="B5172" s="8">
        <v>1200</v>
      </c>
      <c r="C5172" s="11">
        <v>53.55</v>
      </c>
      <c r="D5172" s="12">
        <v>53.55</v>
      </c>
      <c r="E5172" s="9" t="str">
        <f t="shared" si="384"/>
        <v/>
      </c>
      <c r="F5172" s="9" t="str">
        <f t="shared" si="385"/>
        <v/>
      </c>
      <c r="G5172" s="9" t="str">
        <f t="shared" si="386"/>
        <v/>
      </c>
      <c r="H5172" s="13">
        <v>-5</v>
      </c>
      <c r="I5172" s="13" t="str">
        <f t="shared" si="382"/>
        <v/>
      </c>
      <c r="J5172" s="13" t="str">
        <f t="shared" si="383"/>
        <v/>
      </c>
      <c r="K5172" s="13">
        <v>-5</v>
      </c>
      <c r="P5172" s="6"/>
    </row>
    <row r="5173" spans="1:16" hidden="1" x14ac:dyDescent="0.25">
      <c r="A5173" s="7">
        <v>40758</v>
      </c>
      <c r="B5173" s="8">
        <v>1300</v>
      </c>
      <c r="C5173" s="11">
        <v>53.99</v>
      </c>
      <c r="D5173" s="12">
        <v>53.99</v>
      </c>
      <c r="E5173" s="9" t="str">
        <f t="shared" si="384"/>
        <v/>
      </c>
      <c r="F5173" s="9" t="str">
        <f t="shared" si="385"/>
        <v/>
      </c>
      <c r="G5173" s="9" t="str">
        <f t="shared" si="386"/>
        <v/>
      </c>
      <c r="H5173" s="13">
        <v>-5</v>
      </c>
      <c r="I5173" s="13" t="str">
        <f t="shared" si="382"/>
        <v/>
      </c>
      <c r="J5173" s="13" t="str">
        <f t="shared" si="383"/>
        <v/>
      </c>
      <c r="K5173" s="13">
        <v>-5</v>
      </c>
      <c r="P5173" s="5"/>
    </row>
    <row r="5174" spans="1:16" hidden="1" x14ac:dyDescent="0.25">
      <c r="A5174" s="7">
        <v>40758</v>
      </c>
      <c r="B5174" s="8">
        <v>1400</v>
      </c>
      <c r="C5174" s="11">
        <v>54.31</v>
      </c>
      <c r="D5174" s="12">
        <v>54.31</v>
      </c>
      <c r="E5174" s="9" t="str">
        <f t="shared" si="384"/>
        <v/>
      </c>
      <c r="F5174" s="9" t="str">
        <f t="shared" si="385"/>
        <v/>
      </c>
      <c r="G5174" s="9" t="str">
        <f t="shared" si="386"/>
        <v/>
      </c>
      <c r="H5174" s="13">
        <v>-5</v>
      </c>
      <c r="I5174" s="13" t="str">
        <f t="shared" si="382"/>
        <v/>
      </c>
      <c r="J5174" s="13" t="str">
        <f t="shared" si="383"/>
        <v/>
      </c>
      <c r="K5174" s="13">
        <v>-5</v>
      </c>
      <c r="P5174" s="6"/>
    </row>
    <row r="5175" spans="1:16" hidden="1" x14ac:dyDescent="0.25">
      <c r="A5175" s="7">
        <v>40758</v>
      </c>
      <c r="B5175" s="8">
        <v>1500</v>
      </c>
      <c r="C5175" s="11">
        <v>53.75</v>
      </c>
      <c r="D5175" s="12">
        <v>53.749000000000002</v>
      </c>
      <c r="E5175" s="9" t="str">
        <f t="shared" si="384"/>
        <v/>
      </c>
      <c r="F5175" s="9" t="str">
        <f t="shared" si="385"/>
        <v/>
      </c>
      <c r="G5175" s="9" t="str">
        <f t="shared" si="386"/>
        <v/>
      </c>
      <c r="H5175" s="13">
        <v>-5</v>
      </c>
      <c r="I5175" s="13" t="str">
        <f t="shared" si="382"/>
        <v/>
      </c>
      <c r="J5175" s="13" t="str">
        <f t="shared" si="383"/>
        <v/>
      </c>
      <c r="K5175" s="13">
        <v>-5</v>
      </c>
      <c r="P5175" s="5"/>
    </row>
    <row r="5176" spans="1:16" hidden="1" x14ac:dyDescent="0.25">
      <c r="A5176" s="7">
        <v>40758</v>
      </c>
      <c r="B5176" s="8">
        <v>1600</v>
      </c>
      <c r="C5176" s="11">
        <v>53</v>
      </c>
      <c r="D5176" s="12">
        <v>53</v>
      </c>
      <c r="E5176" s="9" t="str">
        <f t="shared" si="384"/>
        <v/>
      </c>
      <c r="F5176" s="9" t="str">
        <f t="shared" si="385"/>
        <v/>
      </c>
      <c r="G5176" s="9" t="str">
        <f t="shared" si="386"/>
        <v/>
      </c>
      <c r="H5176" s="13">
        <v>-5</v>
      </c>
      <c r="I5176" s="13" t="str">
        <f t="shared" si="382"/>
        <v/>
      </c>
      <c r="J5176" s="13" t="str">
        <f t="shared" si="383"/>
        <v/>
      </c>
      <c r="K5176" s="13">
        <v>-5</v>
      </c>
      <c r="P5176" s="6"/>
    </row>
    <row r="5177" spans="1:16" hidden="1" x14ac:dyDescent="0.25">
      <c r="A5177" s="7">
        <v>40758</v>
      </c>
      <c r="B5177" s="8">
        <v>1700</v>
      </c>
      <c r="C5177" s="11">
        <v>54.9</v>
      </c>
      <c r="D5177" s="12">
        <v>53.197000000000003</v>
      </c>
      <c r="E5177" s="9" t="str">
        <f t="shared" si="384"/>
        <v/>
      </c>
      <c r="F5177" s="9" t="str">
        <f t="shared" si="385"/>
        <v/>
      </c>
      <c r="G5177" s="9" t="str">
        <f t="shared" si="386"/>
        <v/>
      </c>
      <c r="H5177" s="13">
        <v>-5</v>
      </c>
      <c r="I5177" s="13" t="str">
        <f t="shared" ref="I5177:I5240" si="387">IF(A5177=A5178,"",MAX(G5177-H5177,0))</f>
        <v/>
      </c>
      <c r="J5177" s="13" t="str">
        <f t="shared" ref="J5177:J5240" si="388">IF(A5177=A5178,"",I5177*10*24)</f>
        <v/>
      </c>
      <c r="K5177" s="13">
        <v>-5</v>
      </c>
      <c r="P5177" s="5"/>
    </row>
    <row r="5178" spans="1:16" hidden="1" x14ac:dyDescent="0.25">
      <c r="A5178" s="7">
        <v>40758</v>
      </c>
      <c r="B5178" s="8">
        <v>1800</v>
      </c>
      <c r="C5178" s="11">
        <v>55.05</v>
      </c>
      <c r="D5178" s="12">
        <v>55.052999999999997</v>
      </c>
      <c r="E5178" s="9" t="str">
        <f t="shared" si="384"/>
        <v/>
      </c>
      <c r="F5178" s="9" t="str">
        <f t="shared" si="385"/>
        <v/>
      </c>
      <c r="G5178" s="9" t="str">
        <f t="shared" si="386"/>
        <v/>
      </c>
      <c r="H5178" s="13">
        <v>-5</v>
      </c>
      <c r="I5178" s="13" t="str">
        <f t="shared" si="387"/>
        <v/>
      </c>
      <c r="J5178" s="13" t="str">
        <f t="shared" si="388"/>
        <v/>
      </c>
      <c r="K5178" s="13">
        <v>-5</v>
      </c>
      <c r="P5178" s="6"/>
    </row>
    <row r="5179" spans="1:16" hidden="1" x14ac:dyDescent="0.25">
      <c r="A5179" s="7">
        <v>40758</v>
      </c>
      <c r="B5179" s="8">
        <v>1900</v>
      </c>
      <c r="C5179" s="11">
        <v>54.94</v>
      </c>
      <c r="D5179" s="12">
        <v>54.938000000000002</v>
      </c>
      <c r="E5179" s="9" t="str">
        <f t="shared" si="384"/>
        <v/>
      </c>
      <c r="F5179" s="9" t="str">
        <f t="shared" si="385"/>
        <v/>
      </c>
      <c r="G5179" s="9" t="str">
        <f t="shared" si="386"/>
        <v/>
      </c>
      <c r="H5179" s="13">
        <v>-5</v>
      </c>
      <c r="I5179" s="13" t="str">
        <f t="shared" si="387"/>
        <v/>
      </c>
      <c r="J5179" s="13" t="str">
        <f t="shared" si="388"/>
        <v/>
      </c>
      <c r="K5179" s="13">
        <v>-5</v>
      </c>
      <c r="P5179" s="5"/>
    </row>
    <row r="5180" spans="1:16" hidden="1" x14ac:dyDescent="0.25">
      <c r="A5180" s="7">
        <v>40758</v>
      </c>
      <c r="B5180" s="8">
        <v>2000</v>
      </c>
      <c r="C5180" s="11">
        <v>52.04</v>
      </c>
      <c r="D5180" s="12">
        <v>17.260000000000002</v>
      </c>
      <c r="E5180" s="9" t="str">
        <f t="shared" si="384"/>
        <v/>
      </c>
      <c r="F5180" s="9" t="str">
        <f t="shared" si="385"/>
        <v/>
      </c>
      <c r="G5180" s="9" t="str">
        <f t="shared" si="386"/>
        <v/>
      </c>
      <c r="H5180" s="13">
        <v>-5</v>
      </c>
      <c r="I5180" s="13" t="str">
        <f t="shared" si="387"/>
        <v/>
      </c>
      <c r="J5180" s="13" t="str">
        <f t="shared" si="388"/>
        <v/>
      </c>
      <c r="K5180" s="13">
        <v>-5</v>
      </c>
      <c r="P5180" s="6"/>
    </row>
    <row r="5181" spans="1:16" hidden="1" x14ac:dyDescent="0.25">
      <c r="A5181" s="7">
        <v>40758</v>
      </c>
      <c r="B5181" s="8">
        <v>2100</v>
      </c>
      <c r="C5181" s="11">
        <v>50.94</v>
      </c>
      <c r="D5181" s="12">
        <v>46.993000000000002</v>
      </c>
      <c r="E5181" s="9" t="str">
        <f t="shared" si="384"/>
        <v/>
      </c>
      <c r="F5181" s="9" t="str">
        <f t="shared" si="385"/>
        <v/>
      </c>
      <c r="G5181" s="9" t="str">
        <f t="shared" si="386"/>
        <v/>
      </c>
      <c r="H5181" s="13">
        <v>-5</v>
      </c>
      <c r="I5181" s="13" t="str">
        <f t="shared" si="387"/>
        <v/>
      </c>
      <c r="J5181" s="13" t="str">
        <f t="shared" si="388"/>
        <v/>
      </c>
      <c r="K5181" s="13">
        <v>-5</v>
      </c>
      <c r="P5181" s="5"/>
    </row>
    <row r="5182" spans="1:16" hidden="1" x14ac:dyDescent="0.25">
      <c r="A5182" s="7">
        <v>40758</v>
      </c>
      <c r="B5182" s="8">
        <v>2200</v>
      </c>
      <c r="C5182" s="11">
        <v>50.93</v>
      </c>
      <c r="D5182" s="12">
        <v>50.927</v>
      </c>
      <c r="E5182" s="9" t="str">
        <f t="shared" si="384"/>
        <v/>
      </c>
      <c r="F5182" s="9" t="str">
        <f t="shared" si="385"/>
        <v/>
      </c>
      <c r="G5182" s="9" t="str">
        <f t="shared" si="386"/>
        <v/>
      </c>
      <c r="H5182" s="13">
        <v>-5</v>
      </c>
      <c r="I5182" s="13" t="str">
        <f t="shared" si="387"/>
        <v/>
      </c>
      <c r="J5182" s="13" t="str">
        <f t="shared" si="388"/>
        <v/>
      </c>
      <c r="K5182" s="13">
        <v>-5</v>
      </c>
      <c r="P5182" s="6"/>
    </row>
    <row r="5183" spans="1:16" hidden="1" x14ac:dyDescent="0.25">
      <c r="A5183" s="7">
        <v>40758</v>
      </c>
      <c r="B5183" s="8">
        <v>2300</v>
      </c>
      <c r="C5183" s="11">
        <v>45.2</v>
      </c>
      <c r="D5183" s="12">
        <v>45.195999999999998</v>
      </c>
      <c r="E5183" s="9">
        <f t="shared" si="384"/>
        <v>47.597500000000004</v>
      </c>
      <c r="F5183" s="9">
        <f t="shared" si="385"/>
        <v>38.990625000000001</v>
      </c>
      <c r="G5183" s="9">
        <f t="shared" si="386"/>
        <v>8.6068750000000023</v>
      </c>
      <c r="H5183" s="13">
        <v>-5</v>
      </c>
      <c r="I5183" s="13">
        <f t="shared" si="387"/>
        <v>13.606875000000002</v>
      </c>
      <c r="J5183" s="13">
        <f t="shared" si="388"/>
        <v>3265.6500000000005</v>
      </c>
      <c r="K5183" s="13">
        <v>-5</v>
      </c>
      <c r="P5183" s="5"/>
    </row>
    <row r="5184" spans="1:16" hidden="1" x14ac:dyDescent="0.25">
      <c r="A5184" s="7">
        <v>40759</v>
      </c>
      <c r="B5184" s="8">
        <v>0</v>
      </c>
      <c r="C5184" s="11">
        <v>40.43</v>
      </c>
      <c r="D5184" s="12">
        <v>10.25</v>
      </c>
      <c r="E5184" s="9" t="str">
        <f t="shared" si="384"/>
        <v/>
      </c>
      <c r="F5184" s="9" t="str">
        <f t="shared" si="385"/>
        <v/>
      </c>
      <c r="G5184" s="9" t="str">
        <f t="shared" si="386"/>
        <v/>
      </c>
      <c r="H5184" s="13">
        <v>-5</v>
      </c>
      <c r="I5184" s="13" t="str">
        <f t="shared" si="387"/>
        <v/>
      </c>
      <c r="J5184" s="13" t="str">
        <f t="shared" si="388"/>
        <v/>
      </c>
      <c r="K5184" s="13">
        <v>-5</v>
      </c>
      <c r="P5184" s="6"/>
    </row>
    <row r="5185" spans="1:16" hidden="1" x14ac:dyDescent="0.25">
      <c r="A5185" s="7">
        <v>40759</v>
      </c>
      <c r="B5185" s="8">
        <v>100</v>
      </c>
      <c r="C5185" s="11">
        <v>37.619999999999997</v>
      </c>
      <c r="D5185" s="12">
        <v>10.193</v>
      </c>
      <c r="E5185" s="9" t="str">
        <f t="shared" si="384"/>
        <v/>
      </c>
      <c r="F5185" s="9" t="str">
        <f t="shared" si="385"/>
        <v/>
      </c>
      <c r="G5185" s="9" t="str">
        <f t="shared" si="386"/>
        <v/>
      </c>
      <c r="H5185" s="13">
        <v>-5</v>
      </c>
      <c r="I5185" s="13" t="str">
        <f t="shared" si="387"/>
        <v/>
      </c>
      <c r="J5185" s="13" t="str">
        <f t="shared" si="388"/>
        <v/>
      </c>
      <c r="K5185" s="13">
        <v>-5</v>
      </c>
      <c r="P5185" s="5"/>
    </row>
    <row r="5186" spans="1:16" hidden="1" x14ac:dyDescent="0.25">
      <c r="A5186" s="7">
        <v>40759</v>
      </c>
      <c r="B5186" s="8">
        <v>200</v>
      </c>
      <c r="C5186" s="11">
        <v>35.909999999999997</v>
      </c>
      <c r="D5186" s="12">
        <v>10.193</v>
      </c>
      <c r="E5186" s="9" t="str">
        <f t="shared" si="384"/>
        <v/>
      </c>
      <c r="F5186" s="9" t="str">
        <f t="shared" si="385"/>
        <v/>
      </c>
      <c r="G5186" s="9" t="str">
        <f t="shared" si="386"/>
        <v/>
      </c>
      <c r="H5186" s="13">
        <v>-5</v>
      </c>
      <c r="I5186" s="13" t="str">
        <f t="shared" si="387"/>
        <v/>
      </c>
      <c r="J5186" s="13" t="str">
        <f t="shared" si="388"/>
        <v/>
      </c>
      <c r="K5186" s="13">
        <v>-5</v>
      </c>
      <c r="P5186" s="6"/>
    </row>
    <row r="5187" spans="1:16" hidden="1" x14ac:dyDescent="0.25">
      <c r="A5187" s="7">
        <v>40759</v>
      </c>
      <c r="B5187" s="8">
        <v>300</v>
      </c>
      <c r="C5187" s="11">
        <v>35.08</v>
      </c>
      <c r="D5187" s="12">
        <v>10.151999999999999</v>
      </c>
      <c r="E5187" s="9" t="str">
        <f t="shared" si="384"/>
        <v/>
      </c>
      <c r="F5187" s="9" t="str">
        <f t="shared" si="385"/>
        <v/>
      </c>
      <c r="G5187" s="9" t="str">
        <f t="shared" si="386"/>
        <v/>
      </c>
      <c r="H5187" s="13">
        <v>-5</v>
      </c>
      <c r="I5187" s="13" t="str">
        <f t="shared" si="387"/>
        <v/>
      </c>
      <c r="J5187" s="13" t="str">
        <f t="shared" si="388"/>
        <v/>
      </c>
      <c r="K5187" s="13">
        <v>-5</v>
      </c>
      <c r="P5187" s="5"/>
    </row>
    <row r="5188" spans="1:16" hidden="1" x14ac:dyDescent="0.25">
      <c r="A5188" s="7">
        <v>40759</v>
      </c>
      <c r="B5188" s="8">
        <v>400</v>
      </c>
      <c r="C5188" s="11">
        <v>35.58</v>
      </c>
      <c r="D5188" s="12">
        <v>10.096</v>
      </c>
      <c r="E5188" s="9" t="str">
        <f t="shared" si="384"/>
        <v/>
      </c>
      <c r="F5188" s="9" t="str">
        <f t="shared" si="385"/>
        <v/>
      </c>
      <c r="G5188" s="9" t="str">
        <f t="shared" si="386"/>
        <v/>
      </c>
      <c r="H5188" s="13">
        <v>-5</v>
      </c>
      <c r="I5188" s="13" t="str">
        <f t="shared" si="387"/>
        <v/>
      </c>
      <c r="J5188" s="13" t="str">
        <f t="shared" si="388"/>
        <v/>
      </c>
      <c r="K5188" s="13">
        <v>-5</v>
      </c>
      <c r="P5188" s="6"/>
    </row>
    <row r="5189" spans="1:16" hidden="1" x14ac:dyDescent="0.25">
      <c r="A5189" s="7">
        <v>40759</v>
      </c>
      <c r="B5189" s="8">
        <v>500</v>
      </c>
      <c r="C5189" s="11">
        <v>39.549999999999997</v>
      </c>
      <c r="D5189" s="12">
        <v>10.186</v>
      </c>
      <c r="E5189" s="9" t="str">
        <f t="shared" si="384"/>
        <v/>
      </c>
      <c r="F5189" s="9" t="str">
        <f t="shared" si="385"/>
        <v/>
      </c>
      <c r="G5189" s="9" t="str">
        <f t="shared" si="386"/>
        <v/>
      </c>
      <c r="H5189" s="13">
        <v>-5</v>
      </c>
      <c r="I5189" s="13" t="str">
        <f t="shared" si="387"/>
        <v/>
      </c>
      <c r="J5189" s="13" t="str">
        <f t="shared" si="388"/>
        <v/>
      </c>
      <c r="K5189" s="13">
        <v>-5</v>
      </c>
      <c r="P5189" s="5"/>
    </row>
    <row r="5190" spans="1:16" hidden="1" x14ac:dyDescent="0.25">
      <c r="A5190" s="7">
        <v>40759</v>
      </c>
      <c r="B5190" s="8">
        <v>600</v>
      </c>
      <c r="C5190" s="11">
        <v>47.39</v>
      </c>
      <c r="D5190" s="12">
        <v>10.196</v>
      </c>
      <c r="E5190" s="9" t="str">
        <f t="shared" si="384"/>
        <v/>
      </c>
      <c r="F5190" s="9" t="str">
        <f t="shared" si="385"/>
        <v/>
      </c>
      <c r="G5190" s="9" t="str">
        <f t="shared" si="386"/>
        <v/>
      </c>
      <c r="H5190" s="13">
        <v>-5</v>
      </c>
      <c r="I5190" s="13" t="str">
        <f t="shared" si="387"/>
        <v/>
      </c>
      <c r="J5190" s="13" t="str">
        <f t="shared" si="388"/>
        <v/>
      </c>
      <c r="K5190" s="13">
        <v>-5</v>
      </c>
      <c r="P5190" s="6"/>
    </row>
    <row r="5191" spans="1:16" hidden="1" x14ac:dyDescent="0.25">
      <c r="A5191" s="7">
        <v>40759</v>
      </c>
      <c r="B5191" s="8">
        <v>700</v>
      </c>
      <c r="C5191" s="11">
        <v>55.04</v>
      </c>
      <c r="D5191" s="12">
        <v>32.944000000000003</v>
      </c>
      <c r="E5191" s="9" t="str">
        <f t="shared" si="384"/>
        <v/>
      </c>
      <c r="F5191" s="9" t="str">
        <f t="shared" si="385"/>
        <v/>
      </c>
      <c r="G5191" s="9" t="str">
        <f t="shared" si="386"/>
        <v/>
      </c>
      <c r="H5191" s="13">
        <v>-5</v>
      </c>
      <c r="I5191" s="13" t="str">
        <f t="shared" si="387"/>
        <v/>
      </c>
      <c r="J5191" s="13" t="str">
        <f t="shared" si="388"/>
        <v/>
      </c>
      <c r="K5191" s="13">
        <v>-5</v>
      </c>
      <c r="P5191" s="5"/>
    </row>
    <row r="5192" spans="1:16" hidden="1" x14ac:dyDescent="0.25">
      <c r="A5192" s="7">
        <v>40759</v>
      </c>
      <c r="B5192" s="8">
        <v>800</v>
      </c>
      <c r="C5192" s="11">
        <v>55.97</v>
      </c>
      <c r="D5192" s="12">
        <v>52.759</v>
      </c>
      <c r="E5192" s="9" t="str">
        <f t="shared" si="384"/>
        <v/>
      </c>
      <c r="F5192" s="9" t="str">
        <f t="shared" si="385"/>
        <v/>
      </c>
      <c r="G5192" s="9" t="str">
        <f t="shared" si="386"/>
        <v/>
      </c>
      <c r="H5192" s="13">
        <v>-5</v>
      </c>
      <c r="I5192" s="13" t="str">
        <f t="shared" si="387"/>
        <v/>
      </c>
      <c r="J5192" s="13" t="str">
        <f t="shared" si="388"/>
        <v/>
      </c>
      <c r="K5192" s="13">
        <v>-5</v>
      </c>
      <c r="P5192" s="6"/>
    </row>
    <row r="5193" spans="1:16" hidden="1" x14ac:dyDescent="0.25">
      <c r="A5193" s="7">
        <v>40759</v>
      </c>
      <c r="B5193" s="8">
        <v>900</v>
      </c>
      <c r="C5193" s="11">
        <v>56.09</v>
      </c>
      <c r="D5193" s="12">
        <v>53.198</v>
      </c>
      <c r="E5193" s="9" t="str">
        <f t="shared" si="384"/>
        <v/>
      </c>
      <c r="F5193" s="9" t="str">
        <f t="shared" si="385"/>
        <v/>
      </c>
      <c r="G5193" s="9" t="str">
        <f t="shared" si="386"/>
        <v/>
      </c>
      <c r="H5193" s="13">
        <v>-5</v>
      </c>
      <c r="I5193" s="13" t="str">
        <f t="shared" si="387"/>
        <v/>
      </c>
      <c r="J5193" s="13" t="str">
        <f t="shared" si="388"/>
        <v/>
      </c>
      <c r="K5193" s="13">
        <v>-5</v>
      </c>
      <c r="P5193" s="5"/>
    </row>
    <row r="5194" spans="1:16" hidden="1" x14ac:dyDescent="0.25">
      <c r="A5194" s="7">
        <v>40759</v>
      </c>
      <c r="B5194" s="8">
        <v>1000</v>
      </c>
      <c r="C5194" s="11">
        <v>58.05</v>
      </c>
      <c r="D5194" s="12">
        <v>53.279000000000003</v>
      </c>
      <c r="E5194" s="9" t="str">
        <f t="shared" si="384"/>
        <v/>
      </c>
      <c r="F5194" s="9" t="str">
        <f t="shared" si="385"/>
        <v/>
      </c>
      <c r="G5194" s="9" t="str">
        <f t="shared" si="386"/>
        <v/>
      </c>
      <c r="H5194" s="13">
        <v>-5</v>
      </c>
      <c r="I5194" s="13" t="str">
        <f t="shared" si="387"/>
        <v/>
      </c>
      <c r="J5194" s="13" t="str">
        <f t="shared" si="388"/>
        <v/>
      </c>
      <c r="K5194" s="13">
        <v>-5</v>
      </c>
      <c r="P5194" s="6"/>
    </row>
    <row r="5195" spans="1:16" hidden="1" x14ac:dyDescent="0.25">
      <c r="A5195" s="7">
        <v>40759</v>
      </c>
      <c r="B5195" s="8">
        <v>1100</v>
      </c>
      <c r="C5195" s="11">
        <v>58.02</v>
      </c>
      <c r="D5195" s="12">
        <v>58.009</v>
      </c>
      <c r="E5195" s="9" t="str">
        <f t="shared" si="384"/>
        <v/>
      </c>
      <c r="F5195" s="9" t="str">
        <f t="shared" si="385"/>
        <v/>
      </c>
      <c r="G5195" s="9" t="str">
        <f t="shared" si="386"/>
        <v/>
      </c>
      <c r="H5195" s="13">
        <v>-5</v>
      </c>
      <c r="I5195" s="13" t="str">
        <f t="shared" si="387"/>
        <v/>
      </c>
      <c r="J5195" s="13" t="str">
        <f t="shared" si="388"/>
        <v/>
      </c>
      <c r="K5195" s="13">
        <v>-5</v>
      </c>
      <c r="P5195" s="5"/>
    </row>
    <row r="5196" spans="1:16" hidden="1" x14ac:dyDescent="0.25">
      <c r="A5196" s="7">
        <v>40759</v>
      </c>
      <c r="B5196" s="8">
        <v>1200</v>
      </c>
      <c r="C5196" s="11">
        <v>57.81</v>
      </c>
      <c r="D5196" s="12">
        <v>57.81</v>
      </c>
      <c r="E5196" s="9" t="str">
        <f t="shared" si="384"/>
        <v/>
      </c>
      <c r="F5196" s="9" t="str">
        <f t="shared" si="385"/>
        <v/>
      </c>
      <c r="G5196" s="9" t="str">
        <f t="shared" si="386"/>
        <v/>
      </c>
      <c r="H5196" s="13">
        <v>-5</v>
      </c>
      <c r="I5196" s="13" t="str">
        <f t="shared" si="387"/>
        <v/>
      </c>
      <c r="J5196" s="13" t="str">
        <f t="shared" si="388"/>
        <v/>
      </c>
      <c r="K5196" s="13">
        <v>-5</v>
      </c>
      <c r="P5196" s="6"/>
    </row>
    <row r="5197" spans="1:16" hidden="1" x14ac:dyDescent="0.25">
      <c r="A5197" s="7">
        <v>40759</v>
      </c>
      <c r="B5197" s="8">
        <v>1300</v>
      </c>
      <c r="C5197" s="11">
        <v>53.19</v>
      </c>
      <c r="D5197" s="12">
        <v>53.194000000000003</v>
      </c>
      <c r="E5197" s="9" t="str">
        <f t="shared" si="384"/>
        <v/>
      </c>
      <c r="F5197" s="9" t="str">
        <f t="shared" si="385"/>
        <v/>
      </c>
      <c r="G5197" s="9" t="str">
        <f t="shared" si="386"/>
        <v/>
      </c>
      <c r="H5197" s="13">
        <v>-5</v>
      </c>
      <c r="I5197" s="13" t="str">
        <f t="shared" si="387"/>
        <v/>
      </c>
      <c r="J5197" s="13" t="str">
        <f t="shared" si="388"/>
        <v/>
      </c>
      <c r="K5197" s="13">
        <v>-5</v>
      </c>
      <c r="P5197" s="5"/>
    </row>
    <row r="5198" spans="1:16" hidden="1" x14ac:dyDescent="0.25">
      <c r="A5198" s="7">
        <v>40759</v>
      </c>
      <c r="B5198" s="8">
        <v>1400</v>
      </c>
      <c r="C5198" s="11">
        <v>50.97</v>
      </c>
      <c r="D5198" s="12">
        <v>41.8</v>
      </c>
      <c r="E5198" s="9" t="str">
        <f t="shared" si="384"/>
        <v/>
      </c>
      <c r="F5198" s="9" t="str">
        <f t="shared" si="385"/>
        <v/>
      </c>
      <c r="G5198" s="9" t="str">
        <f t="shared" si="386"/>
        <v/>
      </c>
      <c r="H5198" s="13">
        <v>-5</v>
      </c>
      <c r="I5198" s="13" t="str">
        <f t="shared" si="387"/>
        <v/>
      </c>
      <c r="J5198" s="13" t="str">
        <f t="shared" si="388"/>
        <v/>
      </c>
      <c r="K5198" s="13">
        <v>-5</v>
      </c>
      <c r="P5198" s="6"/>
    </row>
    <row r="5199" spans="1:16" hidden="1" x14ac:dyDescent="0.25">
      <c r="A5199" s="7">
        <v>40759</v>
      </c>
      <c r="B5199" s="8">
        <v>1500</v>
      </c>
      <c r="C5199" s="11">
        <v>51.91</v>
      </c>
      <c r="D5199" s="12">
        <v>51.908999999999999</v>
      </c>
      <c r="E5199" s="9" t="str">
        <f t="shared" si="384"/>
        <v/>
      </c>
      <c r="F5199" s="9" t="str">
        <f t="shared" si="385"/>
        <v/>
      </c>
      <c r="G5199" s="9" t="str">
        <f t="shared" si="386"/>
        <v/>
      </c>
      <c r="H5199" s="13">
        <v>-5</v>
      </c>
      <c r="I5199" s="13" t="str">
        <f t="shared" si="387"/>
        <v/>
      </c>
      <c r="J5199" s="13" t="str">
        <f t="shared" si="388"/>
        <v/>
      </c>
      <c r="K5199" s="13">
        <v>-5</v>
      </c>
      <c r="P5199" s="5"/>
    </row>
    <row r="5200" spans="1:16" hidden="1" x14ac:dyDescent="0.25">
      <c r="A5200" s="7">
        <v>40759</v>
      </c>
      <c r="B5200" s="8">
        <v>1600</v>
      </c>
      <c r="C5200" s="11">
        <v>51.3</v>
      </c>
      <c r="D5200" s="12">
        <v>41.1</v>
      </c>
      <c r="E5200" s="9" t="str">
        <f t="shared" si="384"/>
        <v/>
      </c>
      <c r="F5200" s="9" t="str">
        <f t="shared" si="385"/>
        <v/>
      </c>
      <c r="G5200" s="9" t="str">
        <f t="shared" si="386"/>
        <v/>
      </c>
      <c r="H5200" s="13">
        <v>-5</v>
      </c>
      <c r="I5200" s="13" t="str">
        <f t="shared" si="387"/>
        <v/>
      </c>
      <c r="J5200" s="13" t="str">
        <f t="shared" si="388"/>
        <v/>
      </c>
      <c r="K5200" s="13">
        <v>-5</v>
      </c>
      <c r="P5200" s="6"/>
    </row>
    <row r="5201" spans="1:16" hidden="1" x14ac:dyDescent="0.25">
      <c r="A5201" s="7">
        <v>40759</v>
      </c>
      <c r="B5201" s="8">
        <v>1700</v>
      </c>
      <c r="C5201" s="11">
        <v>53.07</v>
      </c>
      <c r="D5201" s="12">
        <v>50.835999999999999</v>
      </c>
      <c r="E5201" s="9" t="str">
        <f t="shared" si="384"/>
        <v/>
      </c>
      <c r="F5201" s="9" t="str">
        <f t="shared" si="385"/>
        <v/>
      </c>
      <c r="G5201" s="9" t="str">
        <f t="shared" si="386"/>
        <v/>
      </c>
      <c r="H5201" s="13">
        <v>-5</v>
      </c>
      <c r="I5201" s="13" t="str">
        <f t="shared" si="387"/>
        <v/>
      </c>
      <c r="J5201" s="13" t="str">
        <f t="shared" si="388"/>
        <v/>
      </c>
      <c r="K5201" s="13">
        <v>-5</v>
      </c>
      <c r="P5201" s="5"/>
    </row>
    <row r="5202" spans="1:16" hidden="1" x14ac:dyDescent="0.25">
      <c r="A5202" s="7">
        <v>40759</v>
      </c>
      <c r="B5202" s="8">
        <v>1800</v>
      </c>
      <c r="C5202" s="11">
        <v>54.37</v>
      </c>
      <c r="D5202" s="12">
        <v>53.197000000000003</v>
      </c>
      <c r="E5202" s="9" t="str">
        <f t="shared" si="384"/>
        <v/>
      </c>
      <c r="F5202" s="9" t="str">
        <f t="shared" si="385"/>
        <v/>
      </c>
      <c r="G5202" s="9" t="str">
        <f t="shared" si="386"/>
        <v/>
      </c>
      <c r="H5202" s="13">
        <v>-5</v>
      </c>
      <c r="I5202" s="13" t="str">
        <f t="shared" si="387"/>
        <v/>
      </c>
      <c r="J5202" s="13" t="str">
        <f t="shared" si="388"/>
        <v/>
      </c>
      <c r="K5202" s="13">
        <v>-5</v>
      </c>
      <c r="P5202" s="6"/>
    </row>
    <row r="5203" spans="1:16" hidden="1" x14ac:dyDescent="0.25">
      <c r="A5203" s="7">
        <v>40759</v>
      </c>
      <c r="B5203" s="8">
        <v>1900</v>
      </c>
      <c r="C5203" s="11">
        <v>53.92</v>
      </c>
      <c r="D5203" s="12">
        <v>45.011000000000003</v>
      </c>
      <c r="E5203" s="9" t="str">
        <f t="shared" si="384"/>
        <v/>
      </c>
      <c r="F5203" s="9" t="str">
        <f t="shared" si="385"/>
        <v/>
      </c>
      <c r="G5203" s="9" t="str">
        <f t="shared" si="386"/>
        <v/>
      </c>
      <c r="H5203" s="13">
        <v>-5</v>
      </c>
      <c r="I5203" s="13" t="str">
        <f t="shared" si="387"/>
        <v/>
      </c>
      <c r="J5203" s="13" t="str">
        <f t="shared" si="388"/>
        <v/>
      </c>
      <c r="K5203" s="13">
        <v>-5</v>
      </c>
      <c r="P5203" s="5"/>
    </row>
    <row r="5204" spans="1:16" hidden="1" x14ac:dyDescent="0.25">
      <c r="A5204" s="7">
        <v>40759</v>
      </c>
      <c r="B5204" s="8">
        <v>2000</v>
      </c>
      <c r="C5204" s="11">
        <v>56.79</v>
      </c>
      <c r="D5204" s="12">
        <v>41.1</v>
      </c>
      <c r="E5204" s="9" t="str">
        <f t="shared" si="384"/>
        <v/>
      </c>
      <c r="F5204" s="9" t="str">
        <f t="shared" si="385"/>
        <v/>
      </c>
      <c r="G5204" s="9" t="str">
        <f t="shared" si="386"/>
        <v/>
      </c>
      <c r="H5204" s="13">
        <v>-5</v>
      </c>
      <c r="I5204" s="13" t="str">
        <f t="shared" si="387"/>
        <v/>
      </c>
      <c r="J5204" s="13" t="str">
        <f t="shared" si="388"/>
        <v/>
      </c>
      <c r="K5204" s="13">
        <v>-5</v>
      </c>
      <c r="P5204" s="6"/>
    </row>
    <row r="5205" spans="1:16" hidden="1" x14ac:dyDescent="0.25">
      <c r="A5205" s="7">
        <v>40759</v>
      </c>
      <c r="B5205" s="8">
        <v>2100</v>
      </c>
      <c r="C5205" s="11">
        <v>55.09</v>
      </c>
      <c r="D5205" s="12">
        <v>33.703000000000003</v>
      </c>
      <c r="E5205" s="9" t="str">
        <f t="shared" si="384"/>
        <v/>
      </c>
      <c r="F5205" s="9" t="str">
        <f t="shared" si="385"/>
        <v/>
      </c>
      <c r="G5205" s="9" t="str">
        <f t="shared" si="386"/>
        <v/>
      </c>
      <c r="H5205" s="13">
        <v>-5</v>
      </c>
      <c r="I5205" s="13" t="str">
        <f t="shared" si="387"/>
        <v/>
      </c>
      <c r="J5205" s="13" t="str">
        <f t="shared" si="388"/>
        <v/>
      </c>
      <c r="K5205" s="13">
        <v>-5</v>
      </c>
      <c r="P5205" s="5"/>
    </row>
    <row r="5206" spans="1:16" hidden="1" x14ac:dyDescent="0.25">
      <c r="A5206" s="7">
        <v>40759</v>
      </c>
      <c r="B5206" s="8">
        <v>2200</v>
      </c>
      <c r="C5206" s="11">
        <v>52.47</v>
      </c>
      <c r="D5206" s="12">
        <v>52.47</v>
      </c>
      <c r="E5206" s="9" t="str">
        <f t="shared" si="384"/>
        <v/>
      </c>
      <c r="F5206" s="9" t="str">
        <f t="shared" si="385"/>
        <v/>
      </c>
      <c r="G5206" s="9" t="str">
        <f t="shared" si="386"/>
        <v/>
      </c>
      <c r="H5206" s="13">
        <v>-5</v>
      </c>
      <c r="I5206" s="13" t="str">
        <f t="shared" si="387"/>
        <v/>
      </c>
      <c r="J5206" s="13" t="str">
        <f t="shared" si="388"/>
        <v/>
      </c>
      <c r="K5206" s="13">
        <v>-5</v>
      </c>
      <c r="P5206" s="6"/>
    </row>
    <row r="5207" spans="1:16" hidden="1" x14ac:dyDescent="0.25">
      <c r="A5207" s="7">
        <v>40759</v>
      </c>
      <c r="B5207" s="8">
        <v>2300</v>
      </c>
      <c r="C5207" s="11">
        <v>46.87</v>
      </c>
      <c r="D5207" s="12">
        <v>46.866</v>
      </c>
      <c r="E5207" s="9">
        <f t="shared" si="384"/>
        <v>49.687083333333334</v>
      </c>
      <c r="F5207" s="9">
        <f t="shared" si="385"/>
        <v>37.102125000000008</v>
      </c>
      <c r="G5207" s="9">
        <f t="shared" si="386"/>
        <v>12.584958333333326</v>
      </c>
      <c r="H5207" s="13">
        <v>-5</v>
      </c>
      <c r="I5207" s="13">
        <f t="shared" si="387"/>
        <v>17.584958333333326</v>
      </c>
      <c r="J5207" s="13">
        <f t="shared" si="388"/>
        <v>4220.3899999999985</v>
      </c>
      <c r="K5207" s="13">
        <v>-5</v>
      </c>
      <c r="P5207" s="5"/>
    </row>
    <row r="5208" spans="1:16" hidden="1" x14ac:dyDescent="0.25">
      <c r="A5208" s="7">
        <v>40760</v>
      </c>
      <c r="B5208" s="8">
        <v>0</v>
      </c>
      <c r="C5208" s="11">
        <v>39.799999999999997</v>
      </c>
      <c r="D5208" s="12">
        <v>14.494999999999999</v>
      </c>
      <c r="E5208" s="9" t="str">
        <f t="shared" si="384"/>
        <v/>
      </c>
      <c r="F5208" s="9" t="str">
        <f t="shared" si="385"/>
        <v/>
      </c>
      <c r="G5208" s="9" t="str">
        <f t="shared" si="386"/>
        <v/>
      </c>
      <c r="H5208" s="13">
        <v>-5</v>
      </c>
      <c r="I5208" s="13" t="str">
        <f t="shared" si="387"/>
        <v/>
      </c>
      <c r="J5208" s="13" t="str">
        <f t="shared" si="388"/>
        <v/>
      </c>
      <c r="K5208" s="13">
        <v>-5</v>
      </c>
      <c r="P5208" s="6"/>
    </row>
    <row r="5209" spans="1:16" hidden="1" x14ac:dyDescent="0.25">
      <c r="A5209" s="7">
        <v>40760</v>
      </c>
      <c r="B5209" s="8">
        <v>100</v>
      </c>
      <c r="C5209" s="11">
        <v>37.6</v>
      </c>
      <c r="D5209" s="12">
        <v>11.497</v>
      </c>
      <c r="E5209" s="9" t="str">
        <f t="shared" si="384"/>
        <v/>
      </c>
      <c r="F5209" s="9" t="str">
        <f t="shared" si="385"/>
        <v/>
      </c>
      <c r="G5209" s="9" t="str">
        <f t="shared" si="386"/>
        <v/>
      </c>
      <c r="H5209" s="13">
        <v>-5</v>
      </c>
      <c r="I5209" s="13" t="str">
        <f t="shared" si="387"/>
        <v/>
      </c>
      <c r="J5209" s="13" t="str">
        <f t="shared" si="388"/>
        <v/>
      </c>
      <c r="K5209" s="13">
        <v>-5</v>
      </c>
      <c r="P5209" s="5"/>
    </row>
    <row r="5210" spans="1:16" hidden="1" x14ac:dyDescent="0.25">
      <c r="A5210" s="7">
        <v>40760</v>
      </c>
      <c r="B5210" s="8">
        <v>200</v>
      </c>
      <c r="C5210" s="11">
        <v>35.19</v>
      </c>
      <c r="D5210" s="12">
        <v>10.45</v>
      </c>
      <c r="E5210" s="9" t="str">
        <f t="shared" si="384"/>
        <v/>
      </c>
      <c r="F5210" s="9" t="str">
        <f t="shared" si="385"/>
        <v/>
      </c>
      <c r="G5210" s="9" t="str">
        <f t="shared" si="386"/>
        <v/>
      </c>
      <c r="H5210" s="13">
        <v>-5</v>
      </c>
      <c r="I5210" s="13" t="str">
        <f t="shared" si="387"/>
        <v/>
      </c>
      <c r="J5210" s="13" t="str">
        <f t="shared" si="388"/>
        <v/>
      </c>
      <c r="K5210" s="13">
        <v>-5</v>
      </c>
      <c r="P5210" s="6"/>
    </row>
    <row r="5211" spans="1:16" hidden="1" x14ac:dyDescent="0.25">
      <c r="A5211" s="7">
        <v>40760</v>
      </c>
      <c r="B5211" s="8">
        <v>300</v>
      </c>
      <c r="C5211" s="11">
        <v>34.36</v>
      </c>
      <c r="D5211" s="12">
        <v>10.477</v>
      </c>
      <c r="E5211" s="9" t="str">
        <f t="shared" si="384"/>
        <v/>
      </c>
      <c r="F5211" s="9" t="str">
        <f t="shared" si="385"/>
        <v/>
      </c>
      <c r="G5211" s="9" t="str">
        <f t="shared" si="386"/>
        <v/>
      </c>
      <c r="H5211" s="13">
        <v>-5</v>
      </c>
      <c r="I5211" s="13" t="str">
        <f t="shared" si="387"/>
        <v/>
      </c>
      <c r="J5211" s="13" t="str">
        <f t="shared" si="388"/>
        <v/>
      </c>
      <c r="K5211" s="13">
        <v>-5</v>
      </c>
      <c r="P5211" s="5"/>
    </row>
    <row r="5212" spans="1:16" hidden="1" x14ac:dyDescent="0.25">
      <c r="A5212" s="7">
        <v>40760</v>
      </c>
      <c r="B5212" s="8">
        <v>400</v>
      </c>
      <c r="C5212" s="11">
        <v>34.99</v>
      </c>
      <c r="D5212" s="12">
        <v>10.47</v>
      </c>
      <c r="E5212" s="9" t="str">
        <f t="shared" si="384"/>
        <v/>
      </c>
      <c r="F5212" s="9" t="str">
        <f t="shared" si="385"/>
        <v/>
      </c>
      <c r="G5212" s="9" t="str">
        <f t="shared" si="386"/>
        <v/>
      </c>
      <c r="H5212" s="13">
        <v>-5</v>
      </c>
      <c r="I5212" s="13" t="str">
        <f t="shared" si="387"/>
        <v/>
      </c>
      <c r="J5212" s="13" t="str">
        <f t="shared" si="388"/>
        <v/>
      </c>
      <c r="K5212" s="13">
        <v>-5</v>
      </c>
      <c r="P5212" s="6"/>
    </row>
    <row r="5213" spans="1:16" hidden="1" x14ac:dyDescent="0.25">
      <c r="A5213" s="7">
        <v>40760</v>
      </c>
      <c r="B5213" s="8">
        <v>500</v>
      </c>
      <c r="C5213" s="11">
        <v>38.630000000000003</v>
      </c>
      <c r="D5213" s="12">
        <v>10.481</v>
      </c>
      <c r="E5213" s="9" t="str">
        <f t="shared" si="384"/>
        <v/>
      </c>
      <c r="F5213" s="9" t="str">
        <f t="shared" si="385"/>
        <v/>
      </c>
      <c r="G5213" s="9" t="str">
        <f t="shared" si="386"/>
        <v/>
      </c>
      <c r="H5213" s="13">
        <v>-5</v>
      </c>
      <c r="I5213" s="13" t="str">
        <f t="shared" si="387"/>
        <v/>
      </c>
      <c r="J5213" s="13" t="str">
        <f t="shared" si="388"/>
        <v/>
      </c>
      <c r="K5213" s="13">
        <v>-5</v>
      </c>
      <c r="P5213" s="5"/>
    </row>
    <row r="5214" spans="1:16" hidden="1" x14ac:dyDescent="0.25">
      <c r="A5214" s="7">
        <v>40760</v>
      </c>
      <c r="B5214" s="8">
        <v>600</v>
      </c>
      <c r="C5214" s="11">
        <v>43.27</v>
      </c>
      <c r="D5214" s="12">
        <v>12.207000000000001</v>
      </c>
      <c r="E5214" s="9" t="str">
        <f t="shared" si="384"/>
        <v/>
      </c>
      <c r="F5214" s="9" t="str">
        <f t="shared" si="385"/>
        <v/>
      </c>
      <c r="G5214" s="9" t="str">
        <f t="shared" si="386"/>
        <v/>
      </c>
      <c r="H5214" s="13">
        <v>-5</v>
      </c>
      <c r="I5214" s="13" t="str">
        <f t="shared" si="387"/>
        <v/>
      </c>
      <c r="J5214" s="13" t="str">
        <f t="shared" si="388"/>
        <v/>
      </c>
      <c r="K5214" s="13">
        <v>-5</v>
      </c>
      <c r="P5214" s="6"/>
    </row>
    <row r="5215" spans="1:16" hidden="1" x14ac:dyDescent="0.25">
      <c r="A5215" s="7">
        <v>40760</v>
      </c>
      <c r="B5215" s="8">
        <v>700</v>
      </c>
      <c r="C5215" s="11">
        <v>50</v>
      </c>
      <c r="D5215" s="12">
        <v>14.760999999999999</v>
      </c>
      <c r="E5215" s="9" t="str">
        <f t="shared" si="384"/>
        <v/>
      </c>
      <c r="F5215" s="9" t="str">
        <f t="shared" si="385"/>
        <v/>
      </c>
      <c r="G5215" s="9" t="str">
        <f t="shared" si="386"/>
        <v/>
      </c>
      <c r="H5215" s="13">
        <v>-5</v>
      </c>
      <c r="I5215" s="13" t="str">
        <f t="shared" si="387"/>
        <v/>
      </c>
      <c r="J5215" s="13" t="str">
        <f t="shared" si="388"/>
        <v/>
      </c>
      <c r="K5215" s="13">
        <v>-5</v>
      </c>
      <c r="P5215" s="5"/>
    </row>
    <row r="5216" spans="1:16" hidden="1" x14ac:dyDescent="0.25">
      <c r="A5216" s="7">
        <v>40760</v>
      </c>
      <c r="B5216" s="8">
        <v>800</v>
      </c>
      <c r="C5216" s="11">
        <v>52.68</v>
      </c>
      <c r="D5216" s="12">
        <v>48.991</v>
      </c>
      <c r="E5216" s="9" t="str">
        <f t="shared" si="384"/>
        <v/>
      </c>
      <c r="F5216" s="9" t="str">
        <f t="shared" si="385"/>
        <v/>
      </c>
      <c r="G5216" s="9" t="str">
        <f t="shared" si="386"/>
        <v/>
      </c>
      <c r="H5216" s="13">
        <v>-5</v>
      </c>
      <c r="I5216" s="13" t="str">
        <f t="shared" si="387"/>
        <v/>
      </c>
      <c r="J5216" s="13" t="str">
        <f t="shared" si="388"/>
        <v/>
      </c>
      <c r="K5216" s="13">
        <v>-5</v>
      </c>
      <c r="P5216" s="6"/>
    </row>
    <row r="5217" spans="1:16" hidden="1" x14ac:dyDescent="0.25">
      <c r="A5217" s="7">
        <v>40760</v>
      </c>
      <c r="B5217" s="8">
        <v>900</v>
      </c>
      <c r="C5217" s="11">
        <v>53.51</v>
      </c>
      <c r="D5217" s="12">
        <v>53.197000000000003</v>
      </c>
      <c r="E5217" s="9" t="str">
        <f t="shared" si="384"/>
        <v/>
      </c>
      <c r="F5217" s="9" t="str">
        <f t="shared" si="385"/>
        <v/>
      </c>
      <c r="G5217" s="9" t="str">
        <f t="shared" si="386"/>
        <v/>
      </c>
      <c r="H5217" s="13">
        <v>-5</v>
      </c>
      <c r="I5217" s="13" t="str">
        <f t="shared" si="387"/>
        <v/>
      </c>
      <c r="J5217" s="13" t="str">
        <f t="shared" si="388"/>
        <v/>
      </c>
      <c r="K5217" s="13">
        <v>-5</v>
      </c>
      <c r="P5217" s="5"/>
    </row>
    <row r="5218" spans="1:16" hidden="1" x14ac:dyDescent="0.25">
      <c r="A5218" s="7">
        <v>40760</v>
      </c>
      <c r="B5218" s="8">
        <v>1000</v>
      </c>
      <c r="C5218" s="11">
        <v>57.25</v>
      </c>
      <c r="D5218" s="12">
        <v>57.25</v>
      </c>
      <c r="E5218" s="9" t="str">
        <f t="shared" si="384"/>
        <v/>
      </c>
      <c r="F5218" s="9" t="str">
        <f t="shared" si="385"/>
        <v/>
      </c>
      <c r="G5218" s="9" t="str">
        <f t="shared" si="386"/>
        <v/>
      </c>
      <c r="H5218" s="13">
        <v>-5</v>
      </c>
      <c r="I5218" s="13" t="str">
        <f t="shared" si="387"/>
        <v/>
      </c>
      <c r="J5218" s="13" t="str">
        <f t="shared" si="388"/>
        <v/>
      </c>
      <c r="K5218" s="13">
        <v>-5</v>
      </c>
      <c r="P5218" s="6"/>
    </row>
    <row r="5219" spans="1:16" hidden="1" x14ac:dyDescent="0.25">
      <c r="A5219" s="7">
        <v>40760</v>
      </c>
      <c r="B5219" s="8">
        <v>1100</v>
      </c>
      <c r="C5219" s="11">
        <v>58.01</v>
      </c>
      <c r="D5219" s="12">
        <v>58.012999999999998</v>
      </c>
      <c r="E5219" s="9" t="str">
        <f t="shared" si="384"/>
        <v/>
      </c>
      <c r="F5219" s="9" t="str">
        <f t="shared" si="385"/>
        <v/>
      </c>
      <c r="G5219" s="9" t="str">
        <f t="shared" si="386"/>
        <v/>
      </c>
      <c r="H5219" s="13">
        <v>-5</v>
      </c>
      <c r="I5219" s="13" t="str">
        <f t="shared" si="387"/>
        <v/>
      </c>
      <c r="J5219" s="13" t="str">
        <f t="shared" si="388"/>
        <v/>
      </c>
      <c r="K5219" s="13">
        <v>-5</v>
      </c>
      <c r="P5219" s="5"/>
    </row>
    <row r="5220" spans="1:16" hidden="1" x14ac:dyDescent="0.25">
      <c r="A5220" s="7">
        <v>40760</v>
      </c>
      <c r="B5220" s="8">
        <v>1200</v>
      </c>
      <c r="C5220" s="11">
        <v>58.01</v>
      </c>
      <c r="D5220" s="12">
        <v>58.006</v>
      </c>
      <c r="E5220" s="9" t="str">
        <f t="shared" si="384"/>
        <v/>
      </c>
      <c r="F5220" s="9" t="str">
        <f t="shared" si="385"/>
        <v/>
      </c>
      <c r="G5220" s="9" t="str">
        <f t="shared" si="386"/>
        <v/>
      </c>
      <c r="H5220" s="13">
        <v>-5</v>
      </c>
      <c r="I5220" s="13" t="str">
        <f t="shared" si="387"/>
        <v/>
      </c>
      <c r="J5220" s="13" t="str">
        <f t="shared" si="388"/>
        <v/>
      </c>
      <c r="K5220" s="13">
        <v>-5</v>
      </c>
      <c r="P5220" s="6"/>
    </row>
    <row r="5221" spans="1:16" hidden="1" x14ac:dyDescent="0.25">
      <c r="A5221" s="7">
        <v>40760</v>
      </c>
      <c r="B5221" s="8">
        <v>1300</v>
      </c>
      <c r="C5221" s="11">
        <v>55.04</v>
      </c>
      <c r="D5221" s="12">
        <v>55.036999999999999</v>
      </c>
      <c r="E5221" s="9" t="str">
        <f t="shared" si="384"/>
        <v/>
      </c>
      <c r="F5221" s="9" t="str">
        <f t="shared" si="385"/>
        <v/>
      </c>
      <c r="G5221" s="9" t="str">
        <f t="shared" si="386"/>
        <v/>
      </c>
      <c r="H5221" s="13">
        <v>-5</v>
      </c>
      <c r="I5221" s="13" t="str">
        <f t="shared" si="387"/>
        <v/>
      </c>
      <c r="J5221" s="13" t="str">
        <f t="shared" si="388"/>
        <v/>
      </c>
      <c r="K5221" s="13">
        <v>-5</v>
      </c>
      <c r="P5221" s="5"/>
    </row>
    <row r="5222" spans="1:16" hidden="1" x14ac:dyDescent="0.25">
      <c r="A5222" s="7">
        <v>40760</v>
      </c>
      <c r="B5222" s="8">
        <v>1400</v>
      </c>
      <c r="C5222" s="11">
        <v>52.78</v>
      </c>
      <c r="D5222" s="12">
        <v>52.783999999999999</v>
      </c>
      <c r="E5222" s="9" t="str">
        <f t="shared" si="384"/>
        <v/>
      </c>
      <c r="F5222" s="9" t="str">
        <f t="shared" si="385"/>
        <v/>
      </c>
      <c r="G5222" s="9" t="str">
        <f t="shared" si="386"/>
        <v/>
      </c>
      <c r="H5222" s="13">
        <v>-5</v>
      </c>
      <c r="I5222" s="13" t="str">
        <f t="shared" si="387"/>
        <v/>
      </c>
      <c r="J5222" s="13" t="str">
        <f t="shared" si="388"/>
        <v/>
      </c>
      <c r="K5222" s="13">
        <v>-5</v>
      </c>
      <c r="P5222" s="6"/>
    </row>
    <row r="5223" spans="1:16" hidden="1" x14ac:dyDescent="0.25">
      <c r="A5223" s="7">
        <v>40760</v>
      </c>
      <c r="B5223" s="8">
        <v>1500</v>
      </c>
      <c r="C5223" s="11">
        <v>51.64</v>
      </c>
      <c r="D5223" s="12">
        <v>51.643999999999998</v>
      </c>
      <c r="E5223" s="9" t="str">
        <f t="shared" si="384"/>
        <v/>
      </c>
      <c r="F5223" s="9" t="str">
        <f t="shared" si="385"/>
        <v/>
      </c>
      <c r="G5223" s="9" t="str">
        <f t="shared" si="386"/>
        <v/>
      </c>
      <c r="H5223" s="13">
        <v>-5</v>
      </c>
      <c r="I5223" s="13" t="str">
        <f t="shared" si="387"/>
        <v/>
      </c>
      <c r="J5223" s="13" t="str">
        <f t="shared" si="388"/>
        <v/>
      </c>
      <c r="K5223" s="13">
        <v>-5</v>
      </c>
      <c r="P5223" s="5"/>
    </row>
    <row r="5224" spans="1:16" hidden="1" x14ac:dyDescent="0.25">
      <c r="A5224" s="7">
        <v>40760</v>
      </c>
      <c r="B5224" s="8">
        <v>1600</v>
      </c>
      <c r="C5224" s="11">
        <v>51.65</v>
      </c>
      <c r="D5224" s="12">
        <v>38.072000000000003</v>
      </c>
      <c r="E5224" s="9" t="str">
        <f t="shared" si="384"/>
        <v/>
      </c>
      <c r="F5224" s="9" t="str">
        <f t="shared" si="385"/>
        <v/>
      </c>
      <c r="G5224" s="9" t="str">
        <f t="shared" si="386"/>
        <v/>
      </c>
      <c r="H5224" s="13">
        <v>-5</v>
      </c>
      <c r="I5224" s="13" t="str">
        <f t="shared" si="387"/>
        <v/>
      </c>
      <c r="J5224" s="13" t="str">
        <f t="shared" si="388"/>
        <v/>
      </c>
      <c r="K5224" s="13">
        <v>-5</v>
      </c>
      <c r="P5224" s="6"/>
    </row>
    <row r="5225" spans="1:16" hidden="1" x14ac:dyDescent="0.25">
      <c r="A5225" s="7">
        <v>40760</v>
      </c>
      <c r="B5225" s="8">
        <v>1700</v>
      </c>
      <c r="C5225" s="11">
        <v>52</v>
      </c>
      <c r="D5225" s="12">
        <v>46.195</v>
      </c>
      <c r="E5225" s="9" t="str">
        <f t="shared" si="384"/>
        <v/>
      </c>
      <c r="F5225" s="9" t="str">
        <f t="shared" si="385"/>
        <v/>
      </c>
      <c r="G5225" s="9" t="str">
        <f t="shared" si="386"/>
        <v/>
      </c>
      <c r="H5225" s="13">
        <v>-5</v>
      </c>
      <c r="I5225" s="13" t="str">
        <f t="shared" si="387"/>
        <v/>
      </c>
      <c r="J5225" s="13" t="str">
        <f t="shared" si="388"/>
        <v/>
      </c>
      <c r="K5225" s="13">
        <v>-5</v>
      </c>
      <c r="P5225" s="5"/>
    </row>
    <row r="5226" spans="1:16" hidden="1" x14ac:dyDescent="0.25">
      <c r="A5226" s="7">
        <v>40760</v>
      </c>
      <c r="B5226" s="8">
        <v>1800</v>
      </c>
      <c r="C5226" s="11">
        <v>51.87</v>
      </c>
      <c r="D5226" s="12">
        <v>50.902000000000001</v>
      </c>
      <c r="E5226" s="9" t="str">
        <f t="shared" si="384"/>
        <v/>
      </c>
      <c r="F5226" s="9" t="str">
        <f t="shared" si="385"/>
        <v/>
      </c>
      <c r="G5226" s="9" t="str">
        <f t="shared" si="386"/>
        <v/>
      </c>
      <c r="H5226" s="13">
        <v>-5</v>
      </c>
      <c r="I5226" s="13" t="str">
        <f t="shared" si="387"/>
        <v/>
      </c>
      <c r="J5226" s="13" t="str">
        <f t="shared" si="388"/>
        <v/>
      </c>
      <c r="K5226" s="13">
        <v>-5</v>
      </c>
      <c r="P5226" s="6"/>
    </row>
    <row r="5227" spans="1:16" hidden="1" x14ac:dyDescent="0.25">
      <c r="A5227" s="7">
        <v>40760</v>
      </c>
      <c r="B5227" s="8">
        <v>1900</v>
      </c>
      <c r="C5227" s="11">
        <v>50.44</v>
      </c>
      <c r="D5227" s="12">
        <v>49.99</v>
      </c>
      <c r="E5227" s="9" t="str">
        <f t="shared" si="384"/>
        <v/>
      </c>
      <c r="F5227" s="9" t="str">
        <f t="shared" si="385"/>
        <v/>
      </c>
      <c r="G5227" s="9" t="str">
        <f t="shared" si="386"/>
        <v/>
      </c>
      <c r="H5227" s="13">
        <v>-5</v>
      </c>
      <c r="I5227" s="13" t="str">
        <f t="shared" si="387"/>
        <v/>
      </c>
      <c r="J5227" s="13" t="str">
        <f t="shared" si="388"/>
        <v/>
      </c>
      <c r="K5227" s="13">
        <v>-5</v>
      </c>
      <c r="P5227" s="5"/>
    </row>
    <row r="5228" spans="1:16" hidden="1" x14ac:dyDescent="0.25">
      <c r="A5228" s="7">
        <v>40760</v>
      </c>
      <c r="B5228" s="8">
        <v>2000</v>
      </c>
      <c r="C5228" s="11">
        <v>49.53</v>
      </c>
      <c r="D5228" s="12">
        <v>38.066000000000003</v>
      </c>
      <c r="E5228" s="9" t="str">
        <f t="shared" si="384"/>
        <v/>
      </c>
      <c r="F5228" s="9" t="str">
        <f t="shared" si="385"/>
        <v/>
      </c>
      <c r="G5228" s="9" t="str">
        <f t="shared" si="386"/>
        <v/>
      </c>
      <c r="H5228" s="13">
        <v>-5</v>
      </c>
      <c r="I5228" s="13" t="str">
        <f t="shared" si="387"/>
        <v/>
      </c>
      <c r="J5228" s="13" t="str">
        <f t="shared" si="388"/>
        <v/>
      </c>
      <c r="K5228" s="13">
        <v>-5</v>
      </c>
      <c r="P5228" s="6"/>
    </row>
    <row r="5229" spans="1:16" hidden="1" x14ac:dyDescent="0.25">
      <c r="A5229" s="7">
        <v>40760</v>
      </c>
      <c r="B5229" s="8">
        <v>2100</v>
      </c>
      <c r="C5229" s="11">
        <v>48.02</v>
      </c>
      <c r="D5229" s="12">
        <v>48.024000000000001</v>
      </c>
      <c r="E5229" s="9" t="str">
        <f t="shared" si="384"/>
        <v/>
      </c>
      <c r="F5229" s="9" t="str">
        <f t="shared" si="385"/>
        <v/>
      </c>
      <c r="G5229" s="9" t="str">
        <f t="shared" si="386"/>
        <v/>
      </c>
      <c r="H5229" s="13">
        <v>-5</v>
      </c>
      <c r="I5229" s="13" t="str">
        <f t="shared" si="387"/>
        <v/>
      </c>
      <c r="J5229" s="13" t="str">
        <f t="shared" si="388"/>
        <v/>
      </c>
      <c r="K5229" s="13">
        <v>-5</v>
      </c>
      <c r="P5229" s="5"/>
    </row>
    <row r="5230" spans="1:16" hidden="1" x14ac:dyDescent="0.25">
      <c r="A5230" s="7">
        <v>40760</v>
      </c>
      <c r="B5230" s="8">
        <v>2200</v>
      </c>
      <c r="C5230" s="11">
        <v>50.91</v>
      </c>
      <c r="D5230" s="12">
        <v>50.906999999999996</v>
      </c>
      <c r="E5230" s="9" t="str">
        <f t="shared" si="384"/>
        <v/>
      </c>
      <c r="F5230" s="9" t="str">
        <f t="shared" si="385"/>
        <v/>
      </c>
      <c r="G5230" s="9" t="str">
        <f t="shared" si="386"/>
        <v/>
      </c>
      <c r="H5230" s="13">
        <v>-5</v>
      </c>
      <c r="I5230" s="13" t="str">
        <f t="shared" si="387"/>
        <v/>
      </c>
      <c r="J5230" s="13" t="str">
        <f t="shared" si="388"/>
        <v/>
      </c>
      <c r="K5230" s="13">
        <v>-5</v>
      </c>
      <c r="P5230" s="6"/>
    </row>
    <row r="5231" spans="1:16" hidden="1" x14ac:dyDescent="0.25">
      <c r="A5231" s="7">
        <v>40760</v>
      </c>
      <c r="B5231" s="8">
        <v>2300</v>
      </c>
      <c r="C5231" s="11">
        <v>44.97</v>
      </c>
      <c r="D5231" s="12">
        <v>44.969000000000001</v>
      </c>
      <c r="E5231" s="9">
        <f t="shared" si="384"/>
        <v>48.006249999999994</v>
      </c>
      <c r="F5231" s="9">
        <f t="shared" si="385"/>
        <v>37.370208333333338</v>
      </c>
      <c r="G5231" s="9">
        <f t="shared" si="386"/>
        <v>10.636041666666657</v>
      </c>
      <c r="H5231" s="13">
        <v>-5</v>
      </c>
      <c r="I5231" s="13">
        <f t="shared" si="387"/>
        <v>15.636041666666657</v>
      </c>
      <c r="J5231" s="13">
        <f t="shared" si="388"/>
        <v>3752.6499999999978</v>
      </c>
      <c r="K5231" s="13">
        <v>-5</v>
      </c>
      <c r="P5231" s="5"/>
    </row>
    <row r="5232" spans="1:16" hidden="1" x14ac:dyDescent="0.25">
      <c r="A5232" s="7">
        <v>40761</v>
      </c>
      <c r="B5232" s="8">
        <v>0</v>
      </c>
      <c r="C5232" s="11">
        <v>43.69</v>
      </c>
      <c r="D5232" s="12">
        <v>23.428999999999998</v>
      </c>
      <c r="E5232" s="9" t="str">
        <f t="shared" si="384"/>
        <v/>
      </c>
      <c r="F5232" s="9" t="str">
        <f t="shared" si="385"/>
        <v/>
      </c>
      <c r="G5232" s="9" t="str">
        <f t="shared" si="386"/>
        <v/>
      </c>
      <c r="H5232" s="13">
        <v>-5</v>
      </c>
      <c r="I5232" s="13" t="str">
        <f t="shared" si="387"/>
        <v/>
      </c>
      <c r="J5232" s="13" t="str">
        <f t="shared" si="388"/>
        <v/>
      </c>
      <c r="K5232" s="13">
        <v>-5</v>
      </c>
      <c r="P5232" s="6"/>
    </row>
    <row r="5233" spans="1:16" hidden="1" x14ac:dyDescent="0.25">
      <c r="A5233" s="7">
        <v>40761</v>
      </c>
      <c r="B5233" s="8">
        <v>100</v>
      </c>
      <c r="C5233" s="11">
        <v>42.02</v>
      </c>
      <c r="D5233" s="12">
        <v>14.044</v>
      </c>
      <c r="E5233" s="9" t="str">
        <f t="shared" ref="E5233:E5296" si="389">IF(A5233=A5234,"",AVERAGE(C5210:C5233))</f>
        <v/>
      </c>
      <c r="F5233" s="9" t="str">
        <f t="shared" ref="F5233:F5296" si="390">IF(A5233=A5234,"",AVERAGE(D5210:D5233))</f>
        <v/>
      </c>
      <c r="G5233" s="9" t="str">
        <f t="shared" ref="G5233:G5296" si="391">IF(A5233=A5234,"",E5233-F5233)</f>
        <v/>
      </c>
      <c r="H5233" s="13">
        <v>-5</v>
      </c>
      <c r="I5233" s="13" t="str">
        <f t="shared" si="387"/>
        <v/>
      </c>
      <c r="J5233" s="13" t="str">
        <f t="shared" si="388"/>
        <v/>
      </c>
      <c r="K5233" s="13">
        <v>-5</v>
      </c>
      <c r="P5233" s="5"/>
    </row>
    <row r="5234" spans="1:16" hidden="1" x14ac:dyDescent="0.25">
      <c r="A5234" s="7">
        <v>40761</v>
      </c>
      <c r="B5234" s="8">
        <v>200</v>
      </c>
      <c r="C5234" s="11">
        <v>38.69</v>
      </c>
      <c r="D5234" s="12">
        <v>12.867000000000001</v>
      </c>
      <c r="E5234" s="9" t="str">
        <f t="shared" si="389"/>
        <v/>
      </c>
      <c r="F5234" s="9" t="str">
        <f t="shared" si="390"/>
        <v/>
      </c>
      <c r="G5234" s="9" t="str">
        <f t="shared" si="391"/>
        <v/>
      </c>
      <c r="H5234" s="13">
        <v>-5</v>
      </c>
      <c r="I5234" s="13" t="str">
        <f t="shared" si="387"/>
        <v/>
      </c>
      <c r="J5234" s="13" t="str">
        <f t="shared" si="388"/>
        <v/>
      </c>
      <c r="K5234" s="13">
        <v>-5</v>
      </c>
      <c r="P5234" s="6"/>
    </row>
    <row r="5235" spans="1:16" hidden="1" x14ac:dyDescent="0.25">
      <c r="A5235" s="7">
        <v>40761</v>
      </c>
      <c r="B5235" s="8">
        <v>300</v>
      </c>
      <c r="C5235" s="11">
        <v>37.46</v>
      </c>
      <c r="D5235" s="12">
        <v>10.79</v>
      </c>
      <c r="E5235" s="9" t="str">
        <f t="shared" si="389"/>
        <v/>
      </c>
      <c r="F5235" s="9" t="str">
        <f t="shared" si="390"/>
        <v/>
      </c>
      <c r="G5235" s="9" t="str">
        <f t="shared" si="391"/>
        <v/>
      </c>
      <c r="H5235" s="13">
        <v>-5</v>
      </c>
      <c r="I5235" s="13" t="str">
        <f t="shared" si="387"/>
        <v/>
      </c>
      <c r="J5235" s="13" t="str">
        <f t="shared" si="388"/>
        <v/>
      </c>
      <c r="K5235" s="13">
        <v>-5</v>
      </c>
      <c r="P5235" s="5"/>
    </row>
    <row r="5236" spans="1:16" hidden="1" x14ac:dyDescent="0.25">
      <c r="A5236" s="7">
        <v>40761</v>
      </c>
      <c r="B5236" s="8">
        <v>400</v>
      </c>
      <c r="C5236" s="11">
        <v>35.99</v>
      </c>
      <c r="D5236" s="12">
        <v>10.493</v>
      </c>
      <c r="E5236" s="9" t="str">
        <f t="shared" si="389"/>
        <v/>
      </c>
      <c r="F5236" s="9" t="str">
        <f t="shared" si="390"/>
        <v/>
      </c>
      <c r="G5236" s="9" t="str">
        <f t="shared" si="391"/>
        <v/>
      </c>
      <c r="H5236" s="13">
        <v>-5</v>
      </c>
      <c r="I5236" s="13" t="str">
        <f t="shared" si="387"/>
        <v/>
      </c>
      <c r="J5236" s="13" t="str">
        <f t="shared" si="388"/>
        <v/>
      </c>
      <c r="K5236" s="13">
        <v>-5</v>
      </c>
      <c r="P5236" s="6"/>
    </row>
    <row r="5237" spans="1:16" hidden="1" x14ac:dyDescent="0.25">
      <c r="A5237" s="7">
        <v>40761</v>
      </c>
      <c r="B5237" s="8">
        <v>500</v>
      </c>
      <c r="C5237" s="11">
        <v>37.68</v>
      </c>
      <c r="D5237" s="12">
        <v>10.933999999999999</v>
      </c>
      <c r="E5237" s="9" t="str">
        <f t="shared" si="389"/>
        <v/>
      </c>
      <c r="F5237" s="9" t="str">
        <f t="shared" si="390"/>
        <v/>
      </c>
      <c r="G5237" s="9" t="str">
        <f t="shared" si="391"/>
        <v/>
      </c>
      <c r="H5237" s="13">
        <v>-5</v>
      </c>
      <c r="I5237" s="13" t="str">
        <f t="shared" si="387"/>
        <v/>
      </c>
      <c r="J5237" s="13" t="str">
        <f t="shared" si="388"/>
        <v/>
      </c>
      <c r="K5237" s="13">
        <v>-5</v>
      </c>
      <c r="P5237" s="5"/>
    </row>
    <row r="5238" spans="1:16" hidden="1" x14ac:dyDescent="0.25">
      <c r="A5238" s="7">
        <v>40761</v>
      </c>
      <c r="B5238" s="8">
        <v>600</v>
      </c>
      <c r="C5238" s="11">
        <v>40.049999999999997</v>
      </c>
      <c r="D5238" s="12">
        <v>10.474</v>
      </c>
      <c r="E5238" s="9" t="str">
        <f t="shared" si="389"/>
        <v/>
      </c>
      <c r="F5238" s="9" t="str">
        <f t="shared" si="390"/>
        <v/>
      </c>
      <c r="G5238" s="9" t="str">
        <f t="shared" si="391"/>
        <v/>
      </c>
      <c r="H5238" s="13">
        <v>-5</v>
      </c>
      <c r="I5238" s="13" t="str">
        <f t="shared" si="387"/>
        <v/>
      </c>
      <c r="J5238" s="13" t="str">
        <f t="shared" si="388"/>
        <v/>
      </c>
      <c r="K5238" s="13">
        <v>-5</v>
      </c>
      <c r="P5238" s="6"/>
    </row>
    <row r="5239" spans="1:16" hidden="1" x14ac:dyDescent="0.25">
      <c r="A5239" s="7">
        <v>40761</v>
      </c>
      <c r="B5239" s="8">
        <v>700</v>
      </c>
      <c r="C5239" s="11">
        <v>42.67</v>
      </c>
      <c r="D5239" s="12">
        <v>10.821</v>
      </c>
      <c r="E5239" s="9" t="str">
        <f t="shared" si="389"/>
        <v/>
      </c>
      <c r="F5239" s="9" t="str">
        <f t="shared" si="390"/>
        <v/>
      </c>
      <c r="G5239" s="9" t="str">
        <f t="shared" si="391"/>
        <v/>
      </c>
      <c r="H5239" s="13">
        <v>-5</v>
      </c>
      <c r="I5239" s="13" t="str">
        <f t="shared" si="387"/>
        <v/>
      </c>
      <c r="J5239" s="13" t="str">
        <f t="shared" si="388"/>
        <v/>
      </c>
      <c r="K5239" s="13">
        <v>-5</v>
      </c>
      <c r="P5239" s="5"/>
    </row>
    <row r="5240" spans="1:16" hidden="1" x14ac:dyDescent="0.25">
      <c r="A5240" s="7">
        <v>40761</v>
      </c>
      <c r="B5240" s="8">
        <v>800</v>
      </c>
      <c r="C5240" s="11">
        <v>49.12</v>
      </c>
      <c r="D5240" s="12">
        <v>13.262</v>
      </c>
      <c r="E5240" s="9" t="str">
        <f t="shared" si="389"/>
        <v/>
      </c>
      <c r="F5240" s="9" t="str">
        <f t="shared" si="390"/>
        <v/>
      </c>
      <c r="G5240" s="9" t="str">
        <f t="shared" si="391"/>
        <v/>
      </c>
      <c r="H5240" s="13">
        <v>-5</v>
      </c>
      <c r="I5240" s="13" t="str">
        <f t="shared" si="387"/>
        <v/>
      </c>
      <c r="J5240" s="13" t="str">
        <f t="shared" si="388"/>
        <v/>
      </c>
      <c r="K5240" s="13">
        <v>-5</v>
      </c>
      <c r="P5240" s="6"/>
    </row>
    <row r="5241" spans="1:16" hidden="1" x14ac:dyDescent="0.25">
      <c r="A5241" s="7">
        <v>40761</v>
      </c>
      <c r="B5241" s="8">
        <v>900</v>
      </c>
      <c r="C5241" s="11">
        <v>50.97</v>
      </c>
      <c r="D5241" s="12">
        <v>16.155999999999999</v>
      </c>
      <c r="E5241" s="9" t="str">
        <f t="shared" si="389"/>
        <v/>
      </c>
      <c r="F5241" s="9" t="str">
        <f t="shared" si="390"/>
        <v/>
      </c>
      <c r="G5241" s="9" t="str">
        <f t="shared" si="391"/>
        <v/>
      </c>
      <c r="H5241" s="13">
        <v>-5</v>
      </c>
      <c r="I5241" s="13" t="str">
        <f t="shared" ref="I5241:I5304" si="392">IF(A5241=A5242,"",MAX(G5241-H5241,0))</f>
        <v/>
      </c>
      <c r="J5241" s="13" t="str">
        <f t="shared" ref="J5241:J5304" si="393">IF(A5241=A5242,"",I5241*10*24)</f>
        <v/>
      </c>
      <c r="K5241" s="13">
        <v>-5</v>
      </c>
      <c r="P5241" s="5"/>
    </row>
    <row r="5242" spans="1:16" hidden="1" x14ac:dyDescent="0.25">
      <c r="A5242" s="7">
        <v>40761</v>
      </c>
      <c r="B5242" s="8">
        <v>1000</v>
      </c>
      <c r="C5242" s="11">
        <v>52.7</v>
      </c>
      <c r="D5242" s="12">
        <v>18.283000000000001</v>
      </c>
      <c r="E5242" s="9" t="str">
        <f t="shared" si="389"/>
        <v/>
      </c>
      <c r="F5242" s="9" t="str">
        <f t="shared" si="390"/>
        <v/>
      </c>
      <c r="G5242" s="9" t="str">
        <f t="shared" si="391"/>
        <v/>
      </c>
      <c r="H5242" s="13">
        <v>-5</v>
      </c>
      <c r="I5242" s="13" t="str">
        <f t="shared" si="392"/>
        <v/>
      </c>
      <c r="J5242" s="13" t="str">
        <f t="shared" si="393"/>
        <v/>
      </c>
      <c r="K5242" s="13">
        <v>-5</v>
      </c>
      <c r="P5242" s="6"/>
    </row>
    <row r="5243" spans="1:16" hidden="1" x14ac:dyDescent="0.25">
      <c r="A5243" s="7">
        <v>40761</v>
      </c>
      <c r="B5243" s="8">
        <v>1100</v>
      </c>
      <c r="C5243" s="11">
        <v>52.38</v>
      </c>
      <c r="D5243" s="12">
        <v>21.536000000000001</v>
      </c>
      <c r="E5243" s="9" t="str">
        <f t="shared" si="389"/>
        <v/>
      </c>
      <c r="F5243" s="9" t="str">
        <f t="shared" si="390"/>
        <v/>
      </c>
      <c r="G5243" s="9" t="str">
        <f t="shared" si="391"/>
        <v/>
      </c>
      <c r="H5243" s="13">
        <v>-5</v>
      </c>
      <c r="I5243" s="13" t="str">
        <f t="shared" si="392"/>
        <v/>
      </c>
      <c r="J5243" s="13" t="str">
        <f t="shared" si="393"/>
        <v/>
      </c>
      <c r="K5243" s="13">
        <v>-5</v>
      </c>
      <c r="P5243" s="5"/>
    </row>
    <row r="5244" spans="1:16" hidden="1" x14ac:dyDescent="0.25">
      <c r="A5244" s="7">
        <v>40761</v>
      </c>
      <c r="B5244" s="8">
        <v>1200</v>
      </c>
      <c r="C5244" s="11">
        <v>48.77</v>
      </c>
      <c r="D5244" s="12">
        <v>30.468</v>
      </c>
      <c r="E5244" s="9" t="str">
        <f t="shared" si="389"/>
        <v/>
      </c>
      <c r="F5244" s="9" t="str">
        <f t="shared" si="390"/>
        <v/>
      </c>
      <c r="G5244" s="9" t="str">
        <f t="shared" si="391"/>
        <v/>
      </c>
      <c r="H5244" s="13">
        <v>-5</v>
      </c>
      <c r="I5244" s="13" t="str">
        <f t="shared" si="392"/>
        <v/>
      </c>
      <c r="J5244" s="13" t="str">
        <f t="shared" si="393"/>
        <v/>
      </c>
      <c r="K5244" s="13">
        <v>-5</v>
      </c>
      <c r="P5244" s="6"/>
    </row>
    <row r="5245" spans="1:16" hidden="1" x14ac:dyDescent="0.25">
      <c r="A5245" s="7">
        <v>40761</v>
      </c>
      <c r="B5245" s="8">
        <v>1300</v>
      </c>
      <c r="C5245" s="11">
        <v>48.97</v>
      </c>
      <c r="D5245" s="12">
        <v>21.369</v>
      </c>
      <c r="E5245" s="9" t="str">
        <f t="shared" si="389"/>
        <v/>
      </c>
      <c r="F5245" s="9" t="str">
        <f t="shared" si="390"/>
        <v/>
      </c>
      <c r="G5245" s="9" t="str">
        <f t="shared" si="391"/>
        <v/>
      </c>
      <c r="H5245" s="13">
        <v>-5</v>
      </c>
      <c r="I5245" s="13" t="str">
        <f t="shared" si="392"/>
        <v/>
      </c>
      <c r="J5245" s="13" t="str">
        <f t="shared" si="393"/>
        <v/>
      </c>
      <c r="K5245" s="13">
        <v>-5</v>
      </c>
      <c r="P5245" s="5"/>
    </row>
    <row r="5246" spans="1:16" hidden="1" x14ac:dyDescent="0.25">
      <c r="A5246" s="7">
        <v>40761</v>
      </c>
      <c r="B5246" s="8">
        <v>1400</v>
      </c>
      <c r="C5246" s="11">
        <v>45.1</v>
      </c>
      <c r="D5246" s="12">
        <v>19.420999999999999</v>
      </c>
      <c r="E5246" s="9" t="str">
        <f t="shared" si="389"/>
        <v/>
      </c>
      <c r="F5246" s="9" t="str">
        <f t="shared" si="390"/>
        <v/>
      </c>
      <c r="G5246" s="9" t="str">
        <f t="shared" si="391"/>
        <v/>
      </c>
      <c r="H5246" s="13">
        <v>-5</v>
      </c>
      <c r="I5246" s="13" t="str">
        <f t="shared" si="392"/>
        <v/>
      </c>
      <c r="J5246" s="13" t="str">
        <f t="shared" si="393"/>
        <v/>
      </c>
      <c r="K5246" s="13">
        <v>-5</v>
      </c>
      <c r="P5246" s="6"/>
    </row>
    <row r="5247" spans="1:16" hidden="1" x14ac:dyDescent="0.25">
      <c r="A5247" s="7">
        <v>40761</v>
      </c>
      <c r="B5247" s="8">
        <v>1500</v>
      </c>
      <c r="C5247" s="11">
        <v>45.09</v>
      </c>
      <c r="D5247" s="12">
        <v>16.757000000000001</v>
      </c>
      <c r="E5247" s="9" t="str">
        <f t="shared" si="389"/>
        <v/>
      </c>
      <c r="F5247" s="9" t="str">
        <f t="shared" si="390"/>
        <v/>
      </c>
      <c r="G5247" s="9" t="str">
        <f t="shared" si="391"/>
        <v/>
      </c>
      <c r="H5247" s="13">
        <v>-5</v>
      </c>
      <c r="I5247" s="13" t="str">
        <f t="shared" si="392"/>
        <v/>
      </c>
      <c r="J5247" s="13" t="str">
        <f t="shared" si="393"/>
        <v/>
      </c>
      <c r="K5247" s="13">
        <v>-5</v>
      </c>
      <c r="P5247" s="5"/>
    </row>
    <row r="5248" spans="1:16" hidden="1" x14ac:dyDescent="0.25">
      <c r="A5248" s="7">
        <v>40761</v>
      </c>
      <c r="B5248" s="8">
        <v>1600</v>
      </c>
      <c r="C5248" s="11">
        <v>46.47</v>
      </c>
      <c r="D5248" s="12">
        <v>16.227</v>
      </c>
      <c r="E5248" s="9" t="str">
        <f t="shared" si="389"/>
        <v/>
      </c>
      <c r="F5248" s="9" t="str">
        <f t="shared" si="390"/>
        <v/>
      </c>
      <c r="G5248" s="9" t="str">
        <f t="shared" si="391"/>
        <v/>
      </c>
      <c r="H5248" s="13">
        <v>-5</v>
      </c>
      <c r="I5248" s="13" t="str">
        <f t="shared" si="392"/>
        <v/>
      </c>
      <c r="J5248" s="13" t="str">
        <f t="shared" si="393"/>
        <v/>
      </c>
      <c r="K5248" s="13">
        <v>-5</v>
      </c>
      <c r="P5248" s="6"/>
    </row>
    <row r="5249" spans="1:16" hidden="1" x14ac:dyDescent="0.25">
      <c r="A5249" s="7">
        <v>40761</v>
      </c>
      <c r="B5249" s="8">
        <v>1700</v>
      </c>
      <c r="C5249" s="11">
        <v>49.65</v>
      </c>
      <c r="D5249" s="12">
        <v>16.181000000000001</v>
      </c>
      <c r="E5249" s="9" t="str">
        <f t="shared" si="389"/>
        <v/>
      </c>
      <c r="F5249" s="9" t="str">
        <f t="shared" si="390"/>
        <v/>
      </c>
      <c r="G5249" s="9" t="str">
        <f t="shared" si="391"/>
        <v/>
      </c>
      <c r="H5249" s="13">
        <v>-5</v>
      </c>
      <c r="I5249" s="13" t="str">
        <f t="shared" si="392"/>
        <v/>
      </c>
      <c r="J5249" s="13" t="str">
        <f t="shared" si="393"/>
        <v/>
      </c>
      <c r="K5249" s="13">
        <v>-5</v>
      </c>
      <c r="P5249" s="5"/>
    </row>
    <row r="5250" spans="1:16" hidden="1" x14ac:dyDescent="0.25">
      <c r="A5250" s="7">
        <v>40761</v>
      </c>
      <c r="B5250" s="8">
        <v>1800</v>
      </c>
      <c r="C5250" s="11">
        <v>50.75</v>
      </c>
      <c r="D5250" s="12">
        <v>27.216000000000001</v>
      </c>
      <c r="E5250" s="9" t="str">
        <f t="shared" si="389"/>
        <v/>
      </c>
      <c r="F5250" s="9" t="str">
        <f t="shared" si="390"/>
        <v/>
      </c>
      <c r="G5250" s="9" t="str">
        <f t="shared" si="391"/>
        <v/>
      </c>
      <c r="H5250" s="13">
        <v>-5</v>
      </c>
      <c r="I5250" s="13" t="str">
        <f t="shared" si="392"/>
        <v/>
      </c>
      <c r="J5250" s="13" t="str">
        <f t="shared" si="393"/>
        <v/>
      </c>
      <c r="K5250" s="13">
        <v>-5</v>
      </c>
      <c r="P5250" s="6"/>
    </row>
    <row r="5251" spans="1:16" hidden="1" x14ac:dyDescent="0.25">
      <c r="A5251" s="7">
        <v>40761</v>
      </c>
      <c r="B5251" s="8">
        <v>1900</v>
      </c>
      <c r="C5251" s="11">
        <v>47.49</v>
      </c>
      <c r="D5251" s="12">
        <v>24.343</v>
      </c>
      <c r="E5251" s="9" t="str">
        <f t="shared" si="389"/>
        <v/>
      </c>
      <c r="F5251" s="9" t="str">
        <f t="shared" si="390"/>
        <v/>
      </c>
      <c r="G5251" s="9" t="str">
        <f t="shared" si="391"/>
        <v/>
      </c>
      <c r="H5251" s="13">
        <v>-5</v>
      </c>
      <c r="I5251" s="13" t="str">
        <f t="shared" si="392"/>
        <v/>
      </c>
      <c r="J5251" s="13" t="str">
        <f t="shared" si="393"/>
        <v/>
      </c>
      <c r="K5251" s="13">
        <v>-5</v>
      </c>
      <c r="P5251" s="5"/>
    </row>
    <row r="5252" spans="1:16" hidden="1" x14ac:dyDescent="0.25">
      <c r="A5252" s="7">
        <v>40761</v>
      </c>
      <c r="B5252" s="8">
        <v>2000</v>
      </c>
      <c r="C5252" s="11">
        <v>47.14</v>
      </c>
      <c r="D5252" s="12">
        <v>22.594999999999999</v>
      </c>
      <c r="E5252" s="9" t="str">
        <f t="shared" si="389"/>
        <v/>
      </c>
      <c r="F5252" s="9" t="str">
        <f t="shared" si="390"/>
        <v/>
      </c>
      <c r="G5252" s="9" t="str">
        <f t="shared" si="391"/>
        <v/>
      </c>
      <c r="H5252" s="13">
        <v>-5</v>
      </c>
      <c r="I5252" s="13" t="str">
        <f t="shared" si="392"/>
        <v/>
      </c>
      <c r="J5252" s="13" t="str">
        <f t="shared" si="393"/>
        <v/>
      </c>
      <c r="K5252" s="13">
        <v>-5</v>
      </c>
      <c r="P5252" s="6"/>
    </row>
    <row r="5253" spans="1:16" hidden="1" x14ac:dyDescent="0.25">
      <c r="A5253" s="7">
        <v>40761</v>
      </c>
      <c r="B5253" s="8">
        <v>2100</v>
      </c>
      <c r="C5253" s="11">
        <v>47.08</v>
      </c>
      <c r="D5253" s="12">
        <v>22.132999999999999</v>
      </c>
      <c r="E5253" s="9" t="str">
        <f t="shared" si="389"/>
        <v/>
      </c>
      <c r="F5253" s="9" t="str">
        <f t="shared" si="390"/>
        <v/>
      </c>
      <c r="G5253" s="9" t="str">
        <f t="shared" si="391"/>
        <v/>
      </c>
      <c r="H5253" s="13">
        <v>-5</v>
      </c>
      <c r="I5253" s="13" t="str">
        <f t="shared" si="392"/>
        <v/>
      </c>
      <c r="J5253" s="13" t="str">
        <f t="shared" si="393"/>
        <v/>
      </c>
      <c r="K5253" s="13">
        <v>-5</v>
      </c>
      <c r="P5253" s="5"/>
    </row>
    <row r="5254" spans="1:16" hidden="1" x14ac:dyDescent="0.25">
      <c r="A5254" s="7">
        <v>40761</v>
      </c>
      <c r="B5254" s="8">
        <v>2200</v>
      </c>
      <c r="C5254" s="11">
        <v>45.04</v>
      </c>
      <c r="D5254" s="12">
        <v>43.265000000000001</v>
      </c>
      <c r="E5254" s="9" t="str">
        <f t="shared" si="389"/>
        <v/>
      </c>
      <c r="F5254" s="9" t="str">
        <f t="shared" si="390"/>
        <v/>
      </c>
      <c r="G5254" s="9" t="str">
        <f t="shared" si="391"/>
        <v/>
      </c>
      <c r="H5254" s="13">
        <v>-5</v>
      </c>
      <c r="I5254" s="13" t="str">
        <f t="shared" si="392"/>
        <v/>
      </c>
      <c r="J5254" s="13" t="str">
        <f t="shared" si="393"/>
        <v/>
      </c>
      <c r="K5254" s="13">
        <v>-5</v>
      </c>
      <c r="P5254" s="6"/>
    </row>
    <row r="5255" spans="1:16" hidden="1" x14ac:dyDescent="0.25">
      <c r="A5255" s="7">
        <v>40761</v>
      </c>
      <c r="B5255" s="8">
        <v>2300</v>
      </c>
      <c r="C5255" s="11">
        <v>39.590000000000003</v>
      </c>
      <c r="D5255" s="12">
        <v>38.023000000000003</v>
      </c>
      <c r="E5255" s="9">
        <f t="shared" si="389"/>
        <v>45.190000000000005</v>
      </c>
      <c r="F5255" s="9">
        <f t="shared" si="390"/>
        <v>19.628624999999996</v>
      </c>
      <c r="G5255" s="9">
        <f t="shared" si="391"/>
        <v>25.561375000000009</v>
      </c>
      <c r="H5255" s="13">
        <v>-5</v>
      </c>
      <c r="I5255" s="13">
        <f t="shared" si="392"/>
        <v>30.561375000000009</v>
      </c>
      <c r="J5255" s="13">
        <f t="shared" si="393"/>
        <v>7334.7300000000023</v>
      </c>
      <c r="K5255" s="13">
        <v>-5</v>
      </c>
      <c r="P5255" s="5"/>
    </row>
    <row r="5256" spans="1:16" hidden="1" x14ac:dyDescent="0.25">
      <c r="A5256" s="7">
        <v>40762</v>
      </c>
      <c r="B5256" s="8">
        <v>0</v>
      </c>
      <c r="C5256" s="11">
        <v>26.88</v>
      </c>
      <c r="D5256" s="12">
        <v>13.05</v>
      </c>
      <c r="E5256" s="9" t="str">
        <f t="shared" si="389"/>
        <v/>
      </c>
      <c r="F5256" s="9" t="str">
        <f t="shared" si="390"/>
        <v/>
      </c>
      <c r="G5256" s="9" t="str">
        <f t="shared" si="391"/>
        <v/>
      </c>
      <c r="H5256" s="13">
        <v>-5</v>
      </c>
      <c r="I5256" s="13" t="str">
        <f t="shared" si="392"/>
        <v/>
      </c>
      <c r="J5256" s="13" t="str">
        <f t="shared" si="393"/>
        <v/>
      </c>
      <c r="K5256" s="13">
        <v>-5</v>
      </c>
      <c r="P5256" s="6"/>
    </row>
    <row r="5257" spans="1:16" hidden="1" x14ac:dyDescent="0.25">
      <c r="A5257" s="7">
        <v>40762</v>
      </c>
      <c r="B5257" s="8">
        <v>100</v>
      </c>
      <c r="C5257" s="11">
        <v>21.92</v>
      </c>
      <c r="D5257" s="12">
        <v>14.945</v>
      </c>
      <c r="E5257" s="9" t="str">
        <f t="shared" si="389"/>
        <v/>
      </c>
      <c r="F5257" s="9" t="str">
        <f t="shared" si="390"/>
        <v/>
      </c>
      <c r="G5257" s="9" t="str">
        <f t="shared" si="391"/>
        <v/>
      </c>
      <c r="H5257" s="13">
        <v>-5</v>
      </c>
      <c r="I5257" s="13" t="str">
        <f t="shared" si="392"/>
        <v/>
      </c>
      <c r="J5257" s="13" t="str">
        <f t="shared" si="393"/>
        <v/>
      </c>
      <c r="K5257" s="13">
        <v>-5</v>
      </c>
      <c r="P5257" s="5"/>
    </row>
    <row r="5258" spans="1:16" hidden="1" x14ac:dyDescent="0.25">
      <c r="A5258" s="7">
        <v>40762</v>
      </c>
      <c r="B5258" s="8">
        <v>200</v>
      </c>
      <c r="C5258" s="11">
        <v>20.350000000000001</v>
      </c>
      <c r="D5258" s="12">
        <v>9.9489999999999998</v>
      </c>
      <c r="E5258" s="9" t="str">
        <f t="shared" si="389"/>
        <v/>
      </c>
      <c r="F5258" s="9" t="str">
        <f t="shared" si="390"/>
        <v/>
      </c>
      <c r="G5258" s="9" t="str">
        <f t="shared" si="391"/>
        <v/>
      </c>
      <c r="H5258" s="13">
        <v>-5</v>
      </c>
      <c r="I5258" s="13" t="str">
        <f t="shared" si="392"/>
        <v/>
      </c>
      <c r="J5258" s="13" t="str">
        <f t="shared" si="393"/>
        <v/>
      </c>
      <c r="K5258" s="13">
        <v>-5</v>
      </c>
      <c r="P5258" s="6"/>
    </row>
    <row r="5259" spans="1:16" hidden="1" x14ac:dyDescent="0.25">
      <c r="A5259" s="7">
        <v>40762</v>
      </c>
      <c r="B5259" s="8">
        <v>300</v>
      </c>
      <c r="C5259" s="11">
        <v>20.04</v>
      </c>
      <c r="D5259" s="12">
        <v>8.3049999999999997</v>
      </c>
      <c r="E5259" s="9" t="str">
        <f t="shared" si="389"/>
        <v/>
      </c>
      <c r="F5259" s="9" t="str">
        <f t="shared" si="390"/>
        <v/>
      </c>
      <c r="G5259" s="9" t="str">
        <f t="shared" si="391"/>
        <v/>
      </c>
      <c r="H5259" s="13">
        <v>-5</v>
      </c>
      <c r="I5259" s="13" t="str">
        <f t="shared" si="392"/>
        <v/>
      </c>
      <c r="J5259" s="13" t="str">
        <f t="shared" si="393"/>
        <v/>
      </c>
      <c r="K5259" s="13">
        <v>-5</v>
      </c>
      <c r="P5259" s="5"/>
    </row>
    <row r="5260" spans="1:16" hidden="1" x14ac:dyDescent="0.25">
      <c r="A5260" s="7">
        <v>40762</v>
      </c>
      <c r="B5260" s="8">
        <v>400</v>
      </c>
      <c r="C5260" s="11">
        <v>15.98</v>
      </c>
      <c r="D5260" s="12">
        <v>8.266</v>
      </c>
      <c r="E5260" s="9" t="str">
        <f t="shared" si="389"/>
        <v/>
      </c>
      <c r="F5260" s="9" t="str">
        <f t="shared" si="390"/>
        <v/>
      </c>
      <c r="G5260" s="9" t="str">
        <f t="shared" si="391"/>
        <v/>
      </c>
      <c r="H5260" s="13">
        <v>-5</v>
      </c>
      <c r="I5260" s="13" t="str">
        <f t="shared" si="392"/>
        <v/>
      </c>
      <c r="J5260" s="13" t="str">
        <f t="shared" si="393"/>
        <v/>
      </c>
      <c r="K5260" s="13">
        <v>-5</v>
      </c>
      <c r="P5260" s="6"/>
    </row>
    <row r="5261" spans="1:16" hidden="1" x14ac:dyDescent="0.25">
      <c r="A5261" s="7">
        <v>40762</v>
      </c>
      <c r="B5261" s="8">
        <v>500</v>
      </c>
      <c r="C5261" s="11">
        <v>10.64</v>
      </c>
      <c r="D5261" s="12">
        <v>8.2390000000000008</v>
      </c>
      <c r="E5261" s="9" t="str">
        <f t="shared" si="389"/>
        <v/>
      </c>
      <c r="F5261" s="9" t="str">
        <f t="shared" si="390"/>
        <v/>
      </c>
      <c r="G5261" s="9" t="str">
        <f t="shared" si="391"/>
        <v/>
      </c>
      <c r="H5261" s="13">
        <v>-5</v>
      </c>
      <c r="I5261" s="13" t="str">
        <f t="shared" si="392"/>
        <v/>
      </c>
      <c r="J5261" s="13" t="str">
        <f t="shared" si="393"/>
        <v/>
      </c>
      <c r="K5261" s="13">
        <v>-5</v>
      </c>
      <c r="P5261" s="5"/>
    </row>
    <row r="5262" spans="1:16" hidden="1" x14ac:dyDescent="0.25">
      <c r="A5262" s="7">
        <v>40762</v>
      </c>
      <c r="B5262" s="8">
        <v>600</v>
      </c>
      <c r="C5262" s="11">
        <v>10.050000000000001</v>
      </c>
      <c r="D5262" s="12">
        <v>8.1720000000000006</v>
      </c>
      <c r="E5262" s="9" t="str">
        <f t="shared" si="389"/>
        <v/>
      </c>
      <c r="F5262" s="9" t="str">
        <f t="shared" si="390"/>
        <v/>
      </c>
      <c r="G5262" s="9" t="str">
        <f t="shared" si="391"/>
        <v/>
      </c>
      <c r="H5262" s="13">
        <v>-5</v>
      </c>
      <c r="I5262" s="13" t="str">
        <f t="shared" si="392"/>
        <v/>
      </c>
      <c r="J5262" s="13" t="str">
        <f t="shared" si="393"/>
        <v/>
      </c>
      <c r="K5262" s="13">
        <v>-5</v>
      </c>
      <c r="P5262" s="6"/>
    </row>
    <row r="5263" spans="1:16" hidden="1" x14ac:dyDescent="0.25">
      <c r="A5263" s="7">
        <v>40762</v>
      </c>
      <c r="B5263" s="8">
        <v>700</v>
      </c>
      <c r="C5263" s="11">
        <v>21.64</v>
      </c>
      <c r="D5263" s="12">
        <v>8.2249999999999996</v>
      </c>
      <c r="E5263" s="9" t="str">
        <f t="shared" si="389"/>
        <v/>
      </c>
      <c r="F5263" s="9" t="str">
        <f t="shared" si="390"/>
        <v/>
      </c>
      <c r="G5263" s="9" t="str">
        <f t="shared" si="391"/>
        <v/>
      </c>
      <c r="H5263" s="13">
        <v>-5</v>
      </c>
      <c r="I5263" s="13" t="str">
        <f t="shared" si="392"/>
        <v/>
      </c>
      <c r="J5263" s="13" t="str">
        <f t="shared" si="393"/>
        <v/>
      </c>
      <c r="K5263" s="13">
        <v>-5</v>
      </c>
      <c r="P5263" s="5"/>
    </row>
    <row r="5264" spans="1:16" hidden="1" x14ac:dyDescent="0.25">
      <c r="A5264" s="7">
        <v>40762</v>
      </c>
      <c r="B5264" s="8">
        <v>800</v>
      </c>
      <c r="C5264" s="11">
        <v>28.79</v>
      </c>
      <c r="D5264" s="12">
        <v>9.016</v>
      </c>
      <c r="E5264" s="9" t="str">
        <f t="shared" si="389"/>
        <v/>
      </c>
      <c r="F5264" s="9" t="str">
        <f t="shared" si="390"/>
        <v/>
      </c>
      <c r="G5264" s="9" t="str">
        <f t="shared" si="391"/>
        <v/>
      </c>
      <c r="H5264" s="13">
        <v>-5</v>
      </c>
      <c r="I5264" s="13" t="str">
        <f t="shared" si="392"/>
        <v/>
      </c>
      <c r="J5264" s="13" t="str">
        <f t="shared" si="393"/>
        <v/>
      </c>
      <c r="K5264" s="13">
        <v>-5</v>
      </c>
      <c r="P5264" s="6"/>
    </row>
    <row r="5265" spans="1:16" hidden="1" x14ac:dyDescent="0.25">
      <c r="A5265" s="7">
        <v>40762</v>
      </c>
      <c r="B5265" s="8">
        <v>900</v>
      </c>
      <c r="C5265" s="11">
        <v>32.700000000000003</v>
      </c>
      <c r="D5265" s="12">
        <v>14.000999999999999</v>
      </c>
      <c r="E5265" s="9" t="str">
        <f t="shared" si="389"/>
        <v/>
      </c>
      <c r="F5265" s="9" t="str">
        <f t="shared" si="390"/>
        <v/>
      </c>
      <c r="G5265" s="9" t="str">
        <f t="shared" si="391"/>
        <v/>
      </c>
      <c r="H5265" s="13">
        <v>-5</v>
      </c>
      <c r="I5265" s="13" t="str">
        <f t="shared" si="392"/>
        <v/>
      </c>
      <c r="J5265" s="13" t="str">
        <f t="shared" si="393"/>
        <v/>
      </c>
      <c r="K5265" s="13">
        <v>-5</v>
      </c>
      <c r="P5265" s="5"/>
    </row>
    <row r="5266" spans="1:16" hidden="1" x14ac:dyDescent="0.25">
      <c r="A5266" s="7">
        <v>40762</v>
      </c>
      <c r="B5266" s="8">
        <v>1000</v>
      </c>
      <c r="C5266" s="11">
        <v>33.01</v>
      </c>
      <c r="D5266" s="12">
        <v>16.811</v>
      </c>
      <c r="E5266" s="9" t="str">
        <f t="shared" si="389"/>
        <v/>
      </c>
      <c r="F5266" s="9" t="str">
        <f t="shared" si="390"/>
        <v/>
      </c>
      <c r="G5266" s="9" t="str">
        <f t="shared" si="391"/>
        <v/>
      </c>
      <c r="H5266" s="13">
        <v>-5</v>
      </c>
      <c r="I5266" s="13" t="str">
        <f t="shared" si="392"/>
        <v/>
      </c>
      <c r="J5266" s="13" t="str">
        <f t="shared" si="393"/>
        <v/>
      </c>
      <c r="K5266" s="13">
        <v>-5</v>
      </c>
      <c r="P5266" s="6"/>
    </row>
    <row r="5267" spans="1:16" hidden="1" x14ac:dyDescent="0.25">
      <c r="A5267" s="7">
        <v>40762</v>
      </c>
      <c r="B5267" s="8">
        <v>1100</v>
      </c>
      <c r="C5267" s="11">
        <v>39.81</v>
      </c>
      <c r="D5267" s="12">
        <v>18.745000000000001</v>
      </c>
      <c r="E5267" s="9" t="str">
        <f t="shared" si="389"/>
        <v/>
      </c>
      <c r="F5267" s="9" t="str">
        <f t="shared" si="390"/>
        <v/>
      </c>
      <c r="G5267" s="9" t="str">
        <f t="shared" si="391"/>
        <v/>
      </c>
      <c r="H5267" s="13">
        <v>-5</v>
      </c>
      <c r="I5267" s="13" t="str">
        <f t="shared" si="392"/>
        <v/>
      </c>
      <c r="J5267" s="13" t="str">
        <f t="shared" si="393"/>
        <v/>
      </c>
      <c r="K5267" s="13">
        <v>-5</v>
      </c>
      <c r="P5267" s="5"/>
    </row>
    <row r="5268" spans="1:16" hidden="1" x14ac:dyDescent="0.25">
      <c r="A5268" s="7">
        <v>40762</v>
      </c>
      <c r="B5268" s="8">
        <v>1200</v>
      </c>
      <c r="C5268" s="11">
        <v>34.65</v>
      </c>
      <c r="D5268" s="12">
        <v>20.504000000000001</v>
      </c>
      <c r="E5268" s="9" t="str">
        <f t="shared" si="389"/>
        <v/>
      </c>
      <c r="F5268" s="9" t="str">
        <f t="shared" si="390"/>
        <v/>
      </c>
      <c r="G5268" s="9" t="str">
        <f t="shared" si="391"/>
        <v/>
      </c>
      <c r="H5268" s="13">
        <v>-5</v>
      </c>
      <c r="I5268" s="13" t="str">
        <f t="shared" si="392"/>
        <v/>
      </c>
      <c r="J5268" s="13" t="str">
        <f t="shared" si="393"/>
        <v/>
      </c>
      <c r="K5268" s="13">
        <v>-5</v>
      </c>
      <c r="P5268" s="6"/>
    </row>
    <row r="5269" spans="1:16" hidden="1" x14ac:dyDescent="0.25">
      <c r="A5269" s="7">
        <v>40762</v>
      </c>
      <c r="B5269" s="8">
        <v>1300</v>
      </c>
      <c r="C5269" s="11">
        <v>29.2</v>
      </c>
      <c r="D5269" s="12">
        <v>18.524000000000001</v>
      </c>
      <c r="E5269" s="9" t="str">
        <f t="shared" si="389"/>
        <v/>
      </c>
      <c r="F5269" s="9" t="str">
        <f t="shared" si="390"/>
        <v/>
      </c>
      <c r="G5269" s="9" t="str">
        <f t="shared" si="391"/>
        <v/>
      </c>
      <c r="H5269" s="13">
        <v>-5</v>
      </c>
      <c r="I5269" s="13" t="str">
        <f t="shared" si="392"/>
        <v/>
      </c>
      <c r="J5269" s="13" t="str">
        <f t="shared" si="393"/>
        <v/>
      </c>
      <c r="K5269" s="13">
        <v>-5</v>
      </c>
      <c r="P5269" s="5"/>
    </row>
    <row r="5270" spans="1:16" hidden="1" x14ac:dyDescent="0.25">
      <c r="A5270" s="7">
        <v>40762</v>
      </c>
      <c r="B5270" s="8">
        <v>1400</v>
      </c>
      <c r="C5270" s="11">
        <v>21.99</v>
      </c>
      <c r="D5270" s="12">
        <v>15.712999999999999</v>
      </c>
      <c r="E5270" s="9" t="str">
        <f t="shared" si="389"/>
        <v/>
      </c>
      <c r="F5270" s="9" t="str">
        <f t="shared" si="390"/>
        <v/>
      </c>
      <c r="G5270" s="9" t="str">
        <f t="shared" si="391"/>
        <v/>
      </c>
      <c r="H5270" s="13">
        <v>-5</v>
      </c>
      <c r="I5270" s="13" t="str">
        <f t="shared" si="392"/>
        <v/>
      </c>
      <c r="J5270" s="13" t="str">
        <f t="shared" si="393"/>
        <v/>
      </c>
      <c r="K5270" s="13">
        <v>-5</v>
      </c>
      <c r="P5270" s="6"/>
    </row>
    <row r="5271" spans="1:16" hidden="1" x14ac:dyDescent="0.25">
      <c r="A5271" s="7">
        <v>40762</v>
      </c>
      <c r="B5271" s="8">
        <v>1500</v>
      </c>
      <c r="C5271" s="11">
        <v>19.11</v>
      </c>
      <c r="D5271" s="12">
        <v>13.178000000000001</v>
      </c>
      <c r="E5271" s="9" t="str">
        <f t="shared" si="389"/>
        <v/>
      </c>
      <c r="F5271" s="9" t="str">
        <f t="shared" si="390"/>
        <v/>
      </c>
      <c r="G5271" s="9" t="str">
        <f t="shared" si="391"/>
        <v/>
      </c>
      <c r="H5271" s="13">
        <v>-5</v>
      </c>
      <c r="I5271" s="13" t="str">
        <f t="shared" si="392"/>
        <v/>
      </c>
      <c r="J5271" s="13" t="str">
        <f t="shared" si="393"/>
        <v/>
      </c>
      <c r="K5271" s="13">
        <v>-5</v>
      </c>
      <c r="P5271" s="5"/>
    </row>
    <row r="5272" spans="1:16" hidden="1" x14ac:dyDescent="0.25">
      <c r="A5272" s="7">
        <v>40762</v>
      </c>
      <c r="B5272" s="8">
        <v>1600</v>
      </c>
      <c r="C5272" s="11">
        <v>19.12</v>
      </c>
      <c r="D5272" s="12">
        <v>13.026</v>
      </c>
      <c r="E5272" s="9" t="str">
        <f t="shared" si="389"/>
        <v/>
      </c>
      <c r="F5272" s="9" t="str">
        <f t="shared" si="390"/>
        <v/>
      </c>
      <c r="G5272" s="9" t="str">
        <f t="shared" si="391"/>
        <v/>
      </c>
      <c r="H5272" s="13">
        <v>-5</v>
      </c>
      <c r="I5272" s="13" t="str">
        <f t="shared" si="392"/>
        <v/>
      </c>
      <c r="J5272" s="13" t="str">
        <f t="shared" si="393"/>
        <v/>
      </c>
      <c r="K5272" s="13">
        <v>-5</v>
      </c>
      <c r="P5272" s="6"/>
    </row>
    <row r="5273" spans="1:16" hidden="1" x14ac:dyDescent="0.25">
      <c r="A5273" s="7">
        <v>40762</v>
      </c>
      <c r="B5273" s="8">
        <v>1700</v>
      </c>
      <c r="C5273" s="11">
        <v>22.09</v>
      </c>
      <c r="D5273" s="12">
        <v>12.835000000000001</v>
      </c>
      <c r="E5273" s="9" t="str">
        <f t="shared" si="389"/>
        <v/>
      </c>
      <c r="F5273" s="9" t="str">
        <f t="shared" si="390"/>
        <v/>
      </c>
      <c r="G5273" s="9" t="str">
        <f t="shared" si="391"/>
        <v/>
      </c>
      <c r="H5273" s="13">
        <v>-5</v>
      </c>
      <c r="I5273" s="13" t="str">
        <f t="shared" si="392"/>
        <v/>
      </c>
      <c r="J5273" s="13" t="str">
        <f t="shared" si="393"/>
        <v/>
      </c>
      <c r="K5273" s="13">
        <v>-5</v>
      </c>
      <c r="P5273" s="5"/>
    </row>
    <row r="5274" spans="1:16" hidden="1" x14ac:dyDescent="0.25">
      <c r="A5274" s="7">
        <v>40762</v>
      </c>
      <c r="B5274" s="8">
        <v>1800</v>
      </c>
      <c r="C5274" s="11">
        <v>35.06</v>
      </c>
      <c r="D5274" s="12">
        <v>15.452999999999999</v>
      </c>
      <c r="E5274" s="9" t="str">
        <f t="shared" si="389"/>
        <v/>
      </c>
      <c r="F5274" s="9" t="str">
        <f t="shared" si="390"/>
        <v/>
      </c>
      <c r="G5274" s="9" t="str">
        <f t="shared" si="391"/>
        <v/>
      </c>
      <c r="H5274" s="13">
        <v>-5</v>
      </c>
      <c r="I5274" s="13" t="str">
        <f t="shared" si="392"/>
        <v/>
      </c>
      <c r="J5274" s="13" t="str">
        <f t="shared" si="393"/>
        <v/>
      </c>
      <c r="K5274" s="13">
        <v>-5</v>
      </c>
      <c r="P5274" s="6"/>
    </row>
    <row r="5275" spans="1:16" hidden="1" x14ac:dyDescent="0.25">
      <c r="A5275" s="7">
        <v>40762</v>
      </c>
      <c r="B5275" s="8">
        <v>1900</v>
      </c>
      <c r="C5275" s="11">
        <v>39.94</v>
      </c>
      <c r="D5275" s="12">
        <v>18.233000000000001</v>
      </c>
      <c r="E5275" s="9" t="str">
        <f t="shared" si="389"/>
        <v/>
      </c>
      <c r="F5275" s="9" t="str">
        <f t="shared" si="390"/>
        <v/>
      </c>
      <c r="G5275" s="9" t="str">
        <f t="shared" si="391"/>
        <v/>
      </c>
      <c r="H5275" s="13">
        <v>-5</v>
      </c>
      <c r="I5275" s="13" t="str">
        <f t="shared" si="392"/>
        <v/>
      </c>
      <c r="J5275" s="13" t="str">
        <f t="shared" si="393"/>
        <v/>
      </c>
      <c r="K5275" s="13">
        <v>-5</v>
      </c>
      <c r="P5275" s="5"/>
    </row>
    <row r="5276" spans="1:16" hidden="1" x14ac:dyDescent="0.25">
      <c r="A5276" s="7">
        <v>40762</v>
      </c>
      <c r="B5276" s="8">
        <v>2000</v>
      </c>
      <c r="C5276" s="11">
        <v>40.19</v>
      </c>
      <c r="D5276" s="12">
        <v>18.728999999999999</v>
      </c>
      <c r="E5276" s="9" t="str">
        <f t="shared" si="389"/>
        <v/>
      </c>
      <c r="F5276" s="9" t="str">
        <f t="shared" si="390"/>
        <v/>
      </c>
      <c r="G5276" s="9" t="str">
        <f t="shared" si="391"/>
        <v/>
      </c>
      <c r="H5276" s="13">
        <v>-5</v>
      </c>
      <c r="I5276" s="13" t="str">
        <f t="shared" si="392"/>
        <v/>
      </c>
      <c r="J5276" s="13" t="str">
        <f t="shared" si="393"/>
        <v/>
      </c>
      <c r="K5276" s="13">
        <v>-5</v>
      </c>
      <c r="P5276" s="6"/>
    </row>
    <row r="5277" spans="1:16" hidden="1" x14ac:dyDescent="0.25">
      <c r="A5277" s="7">
        <v>40762</v>
      </c>
      <c r="B5277" s="8">
        <v>2100</v>
      </c>
      <c r="C5277" s="11">
        <v>40.47</v>
      </c>
      <c r="D5277" s="12">
        <v>22.844000000000001</v>
      </c>
      <c r="E5277" s="9" t="str">
        <f t="shared" si="389"/>
        <v/>
      </c>
      <c r="F5277" s="9" t="str">
        <f t="shared" si="390"/>
        <v/>
      </c>
      <c r="G5277" s="9" t="str">
        <f t="shared" si="391"/>
        <v/>
      </c>
      <c r="H5277" s="13">
        <v>-5</v>
      </c>
      <c r="I5277" s="13" t="str">
        <f t="shared" si="392"/>
        <v/>
      </c>
      <c r="J5277" s="13" t="str">
        <f t="shared" si="393"/>
        <v/>
      </c>
      <c r="K5277" s="13">
        <v>-5</v>
      </c>
      <c r="P5277" s="5"/>
    </row>
    <row r="5278" spans="1:16" hidden="1" x14ac:dyDescent="0.25">
      <c r="A5278" s="7">
        <v>40762</v>
      </c>
      <c r="B5278" s="8">
        <v>2200</v>
      </c>
      <c r="C5278" s="11">
        <v>42.54</v>
      </c>
      <c r="D5278" s="12">
        <v>26.553000000000001</v>
      </c>
      <c r="E5278" s="9" t="str">
        <f t="shared" si="389"/>
        <v/>
      </c>
      <c r="F5278" s="9" t="str">
        <f t="shared" si="390"/>
        <v/>
      </c>
      <c r="G5278" s="9" t="str">
        <f t="shared" si="391"/>
        <v/>
      </c>
      <c r="H5278" s="13">
        <v>-5</v>
      </c>
      <c r="I5278" s="13" t="str">
        <f t="shared" si="392"/>
        <v/>
      </c>
      <c r="J5278" s="13" t="str">
        <f t="shared" si="393"/>
        <v/>
      </c>
      <c r="K5278" s="13">
        <v>-5</v>
      </c>
      <c r="P5278" s="6"/>
    </row>
    <row r="5279" spans="1:16" hidden="1" x14ac:dyDescent="0.25">
      <c r="A5279" s="7">
        <v>40762</v>
      </c>
      <c r="B5279" s="8">
        <v>2300</v>
      </c>
      <c r="C5279" s="11">
        <v>36.47</v>
      </c>
      <c r="D5279" s="12">
        <v>25.302</v>
      </c>
      <c r="E5279" s="9">
        <f t="shared" si="389"/>
        <v>27.61</v>
      </c>
      <c r="F5279" s="9">
        <f t="shared" si="390"/>
        <v>14.942416666666666</v>
      </c>
      <c r="G5279" s="9">
        <f t="shared" si="391"/>
        <v>12.667583333333333</v>
      </c>
      <c r="H5279" s="13">
        <v>-5</v>
      </c>
      <c r="I5279" s="13">
        <f t="shared" si="392"/>
        <v>17.667583333333333</v>
      </c>
      <c r="J5279" s="13">
        <f t="shared" si="393"/>
        <v>4240.22</v>
      </c>
      <c r="K5279" s="13">
        <v>-5</v>
      </c>
      <c r="P5279" s="5"/>
    </row>
    <row r="5280" spans="1:16" hidden="1" x14ac:dyDescent="0.25">
      <c r="A5280" s="7">
        <v>40763</v>
      </c>
      <c r="B5280" s="8">
        <v>0</v>
      </c>
      <c r="C5280" s="11">
        <v>35.69</v>
      </c>
      <c r="D5280" s="12">
        <v>12.002000000000001</v>
      </c>
      <c r="E5280" s="9" t="str">
        <f t="shared" si="389"/>
        <v/>
      </c>
      <c r="F5280" s="9" t="str">
        <f t="shared" si="390"/>
        <v/>
      </c>
      <c r="G5280" s="9" t="str">
        <f t="shared" si="391"/>
        <v/>
      </c>
      <c r="H5280" s="13">
        <v>-5</v>
      </c>
      <c r="I5280" s="13" t="str">
        <f t="shared" si="392"/>
        <v/>
      </c>
      <c r="J5280" s="13" t="str">
        <f t="shared" si="393"/>
        <v/>
      </c>
      <c r="K5280" s="13">
        <v>-5</v>
      </c>
      <c r="P5280" s="6"/>
    </row>
    <row r="5281" spans="1:16" hidden="1" x14ac:dyDescent="0.25">
      <c r="A5281" s="7">
        <v>40763</v>
      </c>
      <c r="B5281" s="8">
        <v>100</v>
      </c>
      <c r="C5281" s="11">
        <v>32.17</v>
      </c>
      <c r="D5281" s="12">
        <v>12.057</v>
      </c>
      <c r="E5281" s="9" t="str">
        <f t="shared" si="389"/>
        <v/>
      </c>
      <c r="F5281" s="9" t="str">
        <f t="shared" si="390"/>
        <v/>
      </c>
      <c r="G5281" s="9" t="str">
        <f t="shared" si="391"/>
        <v/>
      </c>
      <c r="H5281" s="13">
        <v>-5</v>
      </c>
      <c r="I5281" s="13" t="str">
        <f t="shared" si="392"/>
        <v/>
      </c>
      <c r="J5281" s="13" t="str">
        <f t="shared" si="393"/>
        <v/>
      </c>
      <c r="K5281" s="13">
        <v>-5</v>
      </c>
      <c r="P5281" s="5"/>
    </row>
    <row r="5282" spans="1:16" hidden="1" x14ac:dyDescent="0.25">
      <c r="A5282" s="7">
        <v>40763</v>
      </c>
      <c r="B5282" s="8">
        <v>200</v>
      </c>
      <c r="C5282" s="11">
        <v>30.32</v>
      </c>
      <c r="D5282" s="12">
        <v>10.259</v>
      </c>
      <c r="E5282" s="9" t="str">
        <f t="shared" si="389"/>
        <v/>
      </c>
      <c r="F5282" s="9" t="str">
        <f t="shared" si="390"/>
        <v/>
      </c>
      <c r="G5282" s="9" t="str">
        <f t="shared" si="391"/>
        <v/>
      </c>
      <c r="H5282" s="13">
        <v>-5</v>
      </c>
      <c r="I5282" s="13" t="str">
        <f t="shared" si="392"/>
        <v/>
      </c>
      <c r="J5282" s="13" t="str">
        <f t="shared" si="393"/>
        <v/>
      </c>
      <c r="K5282" s="13">
        <v>-5</v>
      </c>
      <c r="P5282" s="6"/>
    </row>
    <row r="5283" spans="1:16" hidden="1" x14ac:dyDescent="0.25">
      <c r="A5283" s="7">
        <v>40763</v>
      </c>
      <c r="B5283" s="8">
        <v>300</v>
      </c>
      <c r="C5283" s="11">
        <v>26.89</v>
      </c>
      <c r="D5283" s="12">
        <v>10.023</v>
      </c>
      <c r="E5283" s="9" t="str">
        <f t="shared" si="389"/>
        <v/>
      </c>
      <c r="F5283" s="9" t="str">
        <f t="shared" si="390"/>
        <v/>
      </c>
      <c r="G5283" s="9" t="str">
        <f t="shared" si="391"/>
        <v/>
      </c>
      <c r="H5283" s="13">
        <v>-5</v>
      </c>
      <c r="I5283" s="13" t="str">
        <f t="shared" si="392"/>
        <v/>
      </c>
      <c r="J5283" s="13" t="str">
        <f t="shared" si="393"/>
        <v/>
      </c>
      <c r="K5283" s="13">
        <v>-5</v>
      </c>
      <c r="P5283" s="5"/>
    </row>
    <row r="5284" spans="1:16" hidden="1" x14ac:dyDescent="0.25">
      <c r="A5284" s="7">
        <v>40763</v>
      </c>
      <c r="B5284" s="8">
        <v>400</v>
      </c>
      <c r="C5284" s="11">
        <v>32.04</v>
      </c>
      <c r="D5284" s="12">
        <v>9.98</v>
      </c>
      <c r="E5284" s="9" t="str">
        <f t="shared" si="389"/>
        <v/>
      </c>
      <c r="F5284" s="9" t="str">
        <f t="shared" si="390"/>
        <v/>
      </c>
      <c r="G5284" s="9" t="str">
        <f t="shared" si="391"/>
        <v/>
      </c>
      <c r="H5284" s="13">
        <v>-5</v>
      </c>
      <c r="I5284" s="13" t="str">
        <f t="shared" si="392"/>
        <v/>
      </c>
      <c r="J5284" s="13" t="str">
        <f t="shared" si="393"/>
        <v/>
      </c>
      <c r="K5284" s="13">
        <v>-5</v>
      </c>
      <c r="P5284" s="6"/>
    </row>
    <row r="5285" spans="1:16" hidden="1" x14ac:dyDescent="0.25">
      <c r="A5285" s="7">
        <v>40763</v>
      </c>
      <c r="B5285" s="8">
        <v>500</v>
      </c>
      <c r="C5285" s="11">
        <v>39.950000000000003</v>
      </c>
      <c r="D5285" s="12">
        <v>9.9830000000000005</v>
      </c>
      <c r="E5285" s="9" t="str">
        <f t="shared" si="389"/>
        <v/>
      </c>
      <c r="F5285" s="9" t="str">
        <f t="shared" si="390"/>
        <v/>
      </c>
      <c r="G5285" s="9" t="str">
        <f t="shared" si="391"/>
        <v/>
      </c>
      <c r="H5285" s="13">
        <v>-5</v>
      </c>
      <c r="I5285" s="13" t="str">
        <f t="shared" si="392"/>
        <v/>
      </c>
      <c r="J5285" s="13" t="str">
        <f t="shared" si="393"/>
        <v/>
      </c>
      <c r="K5285" s="13">
        <v>-5</v>
      </c>
      <c r="P5285" s="5"/>
    </row>
    <row r="5286" spans="1:16" hidden="1" x14ac:dyDescent="0.25">
      <c r="A5286" s="7">
        <v>40763</v>
      </c>
      <c r="B5286" s="8">
        <v>600</v>
      </c>
      <c r="C5286" s="11">
        <v>49.44</v>
      </c>
      <c r="D5286" s="12">
        <v>10.182</v>
      </c>
      <c r="E5286" s="9" t="str">
        <f t="shared" si="389"/>
        <v/>
      </c>
      <c r="F5286" s="9" t="str">
        <f t="shared" si="390"/>
        <v/>
      </c>
      <c r="G5286" s="9" t="str">
        <f t="shared" si="391"/>
        <v/>
      </c>
      <c r="H5286" s="13">
        <v>-5</v>
      </c>
      <c r="I5286" s="13" t="str">
        <f t="shared" si="392"/>
        <v/>
      </c>
      <c r="J5286" s="13" t="str">
        <f t="shared" si="393"/>
        <v/>
      </c>
      <c r="K5286" s="13">
        <v>-5</v>
      </c>
      <c r="P5286" s="6"/>
    </row>
    <row r="5287" spans="1:16" hidden="1" x14ac:dyDescent="0.25">
      <c r="A5287" s="7">
        <v>40763</v>
      </c>
      <c r="B5287" s="8">
        <v>700</v>
      </c>
      <c r="C5287" s="11">
        <v>59.23</v>
      </c>
      <c r="D5287" s="12">
        <v>12.914999999999999</v>
      </c>
      <c r="E5287" s="9" t="str">
        <f t="shared" si="389"/>
        <v/>
      </c>
      <c r="F5287" s="9" t="str">
        <f t="shared" si="390"/>
        <v/>
      </c>
      <c r="G5287" s="9" t="str">
        <f t="shared" si="391"/>
        <v/>
      </c>
      <c r="H5287" s="13">
        <v>-5</v>
      </c>
      <c r="I5287" s="13" t="str">
        <f t="shared" si="392"/>
        <v/>
      </c>
      <c r="J5287" s="13" t="str">
        <f t="shared" si="393"/>
        <v/>
      </c>
      <c r="K5287" s="13">
        <v>-5</v>
      </c>
      <c r="P5287" s="5"/>
    </row>
    <row r="5288" spans="1:16" hidden="1" x14ac:dyDescent="0.25">
      <c r="A5288" s="7">
        <v>40763</v>
      </c>
      <c r="B5288" s="8">
        <v>800</v>
      </c>
      <c r="C5288" s="11">
        <v>62.3</v>
      </c>
      <c r="D5288" s="12">
        <v>17.760000000000002</v>
      </c>
      <c r="E5288" s="9" t="str">
        <f t="shared" si="389"/>
        <v/>
      </c>
      <c r="F5288" s="9" t="str">
        <f t="shared" si="390"/>
        <v/>
      </c>
      <c r="G5288" s="9" t="str">
        <f t="shared" si="391"/>
        <v/>
      </c>
      <c r="H5288" s="13">
        <v>-5</v>
      </c>
      <c r="I5288" s="13" t="str">
        <f t="shared" si="392"/>
        <v/>
      </c>
      <c r="J5288" s="13" t="str">
        <f t="shared" si="393"/>
        <v/>
      </c>
      <c r="K5288" s="13">
        <v>-5</v>
      </c>
      <c r="P5288" s="6"/>
    </row>
    <row r="5289" spans="1:16" hidden="1" x14ac:dyDescent="0.25">
      <c r="A5289" s="7">
        <v>40763</v>
      </c>
      <c r="B5289" s="8">
        <v>900</v>
      </c>
      <c r="C5289" s="11">
        <v>61.97</v>
      </c>
      <c r="D5289" s="12">
        <v>31.884</v>
      </c>
      <c r="E5289" s="9" t="str">
        <f t="shared" si="389"/>
        <v/>
      </c>
      <c r="F5289" s="9" t="str">
        <f t="shared" si="390"/>
        <v/>
      </c>
      <c r="G5289" s="9" t="str">
        <f t="shared" si="391"/>
        <v/>
      </c>
      <c r="H5289" s="13">
        <v>-5</v>
      </c>
      <c r="I5289" s="13" t="str">
        <f t="shared" si="392"/>
        <v/>
      </c>
      <c r="J5289" s="13" t="str">
        <f t="shared" si="393"/>
        <v/>
      </c>
      <c r="K5289" s="13">
        <v>-5</v>
      </c>
      <c r="P5289" s="5"/>
    </row>
    <row r="5290" spans="1:16" hidden="1" x14ac:dyDescent="0.25">
      <c r="A5290" s="7">
        <v>40763</v>
      </c>
      <c r="B5290" s="8">
        <v>1000</v>
      </c>
      <c r="C5290" s="11">
        <v>56</v>
      </c>
      <c r="D5290" s="12">
        <v>48.997</v>
      </c>
      <c r="E5290" s="9" t="str">
        <f t="shared" si="389"/>
        <v/>
      </c>
      <c r="F5290" s="9" t="str">
        <f t="shared" si="390"/>
        <v/>
      </c>
      <c r="G5290" s="9" t="str">
        <f t="shared" si="391"/>
        <v/>
      </c>
      <c r="H5290" s="13">
        <v>-5</v>
      </c>
      <c r="I5290" s="13" t="str">
        <f t="shared" si="392"/>
        <v/>
      </c>
      <c r="J5290" s="13" t="str">
        <f t="shared" si="393"/>
        <v/>
      </c>
      <c r="K5290" s="13">
        <v>-5</v>
      </c>
      <c r="P5290" s="6"/>
    </row>
    <row r="5291" spans="1:16" hidden="1" x14ac:dyDescent="0.25">
      <c r="A5291" s="7">
        <v>40763</v>
      </c>
      <c r="B5291" s="8">
        <v>1100</v>
      </c>
      <c r="C5291" s="11">
        <v>55.03</v>
      </c>
      <c r="D5291" s="12">
        <v>53.195999999999998</v>
      </c>
      <c r="E5291" s="9" t="str">
        <f t="shared" si="389"/>
        <v/>
      </c>
      <c r="F5291" s="9" t="str">
        <f t="shared" si="390"/>
        <v/>
      </c>
      <c r="G5291" s="9" t="str">
        <f t="shared" si="391"/>
        <v/>
      </c>
      <c r="H5291" s="13">
        <v>-5</v>
      </c>
      <c r="I5291" s="13" t="str">
        <f t="shared" si="392"/>
        <v/>
      </c>
      <c r="J5291" s="13" t="str">
        <f t="shared" si="393"/>
        <v/>
      </c>
      <c r="K5291" s="13">
        <v>-5</v>
      </c>
      <c r="P5291" s="5"/>
    </row>
    <row r="5292" spans="1:16" hidden="1" x14ac:dyDescent="0.25">
      <c r="A5292" s="7">
        <v>40763</v>
      </c>
      <c r="B5292" s="8">
        <v>1200</v>
      </c>
      <c r="C5292" s="11">
        <v>50.98</v>
      </c>
      <c r="D5292" s="12">
        <v>50.982999999999997</v>
      </c>
      <c r="E5292" s="9" t="str">
        <f t="shared" si="389"/>
        <v/>
      </c>
      <c r="F5292" s="9" t="str">
        <f t="shared" si="390"/>
        <v/>
      </c>
      <c r="G5292" s="9" t="str">
        <f t="shared" si="391"/>
        <v/>
      </c>
      <c r="H5292" s="13">
        <v>-5</v>
      </c>
      <c r="I5292" s="13" t="str">
        <f t="shared" si="392"/>
        <v/>
      </c>
      <c r="J5292" s="13" t="str">
        <f t="shared" si="393"/>
        <v/>
      </c>
      <c r="K5292" s="13">
        <v>-5</v>
      </c>
      <c r="P5292" s="6"/>
    </row>
    <row r="5293" spans="1:16" hidden="1" x14ac:dyDescent="0.25">
      <c r="A5293" s="7">
        <v>40763</v>
      </c>
      <c r="B5293" s="8">
        <v>1300</v>
      </c>
      <c r="C5293" s="11">
        <v>45.93</v>
      </c>
      <c r="D5293" s="12">
        <v>45.932000000000002</v>
      </c>
      <c r="E5293" s="9" t="str">
        <f t="shared" si="389"/>
        <v/>
      </c>
      <c r="F5293" s="9" t="str">
        <f t="shared" si="390"/>
        <v/>
      </c>
      <c r="G5293" s="9" t="str">
        <f t="shared" si="391"/>
        <v/>
      </c>
      <c r="H5293" s="13">
        <v>-5</v>
      </c>
      <c r="I5293" s="13" t="str">
        <f t="shared" si="392"/>
        <v/>
      </c>
      <c r="J5293" s="13" t="str">
        <f t="shared" si="393"/>
        <v/>
      </c>
      <c r="K5293" s="13">
        <v>-5</v>
      </c>
      <c r="P5293" s="5"/>
    </row>
    <row r="5294" spans="1:16" hidden="1" x14ac:dyDescent="0.25">
      <c r="A5294" s="7">
        <v>40763</v>
      </c>
      <c r="B5294" s="8">
        <v>1400</v>
      </c>
      <c r="C5294" s="11">
        <v>45.01</v>
      </c>
      <c r="D5294" s="12">
        <v>45.014000000000003</v>
      </c>
      <c r="E5294" s="9" t="str">
        <f t="shared" si="389"/>
        <v/>
      </c>
      <c r="F5294" s="9" t="str">
        <f t="shared" si="390"/>
        <v/>
      </c>
      <c r="G5294" s="9" t="str">
        <f t="shared" si="391"/>
        <v/>
      </c>
      <c r="H5294" s="13">
        <v>-5</v>
      </c>
      <c r="I5294" s="13" t="str">
        <f t="shared" si="392"/>
        <v/>
      </c>
      <c r="J5294" s="13" t="str">
        <f t="shared" si="393"/>
        <v/>
      </c>
      <c r="K5294" s="13">
        <v>-5</v>
      </c>
      <c r="P5294" s="6"/>
    </row>
    <row r="5295" spans="1:16" hidden="1" x14ac:dyDescent="0.25">
      <c r="A5295" s="7">
        <v>40763</v>
      </c>
      <c r="B5295" s="8">
        <v>1500</v>
      </c>
      <c r="C5295" s="11">
        <v>43.51</v>
      </c>
      <c r="D5295" s="12">
        <v>28.763999999999999</v>
      </c>
      <c r="E5295" s="9" t="str">
        <f t="shared" si="389"/>
        <v/>
      </c>
      <c r="F5295" s="9" t="str">
        <f t="shared" si="390"/>
        <v/>
      </c>
      <c r="G5295" s="9" t="str">
        <f t="shared" si="391"/>
        <v/>
      </c>
      <c r="H5295" s="13">
        <v>-5</v>
      </c>
      <c r="I5295" s="13" t="str">
        <f t="shared" si="392"/>
        <v/>
      </c>
      <c r="J5295" s="13" t="str">
        <f t="shared" si="393"/>
        <v/>
      </c>
      <c r="K5295" s="13">
        <v>-5</v>
      </c>
      <c r="P5295" s="5"/>
    </row>
    <row r="5296" spans="1:16" hidden="1" x14ac:dyDescent="0.25">
      <c r="A5296" s="7">
        <v>40763</v>
      </c>
      <c r="B5296" s="8">
        <v>1600</v>
      </c>
      <c r="C5296" s="11">
        <v>43.77</v>
      </c>
      <c r="D5296" s="12">
        <v>17.341000000000001</v>
      </c>
      <c r="E5296" s="9" t="str">
        <f t="shared" si="389"/>
        <v/>
      </c>
      <c r="F5296" s="9" t="str">
        <f t="shared" si="390"/>
        <v/>
      </c>
      <c r="G5296" s="9" t="str">
        <f t="shared" si="391"/>
        <v/>
      </c>
      <c r="H5296" s="13">
        <v>-5</v>
      </c>
      <c r="I5296" s="13" t="str">
        <f t="shared" si="392"/>
        <v/>
      </c>
      <c r="J5296" s="13" t="str">
        <f t="shared" si="393"/>
        <v/>
      </c>
      <c r="K5296" s="13">
        <v>-5</v>
      </c>
      <c r="P5296" s="6"/>
    </row>
    <row r="5297" spans="1:16" hidden="1" x14ac:dyDescent="0.25">
      <c r="A5297" s="7">
        <v>40763</v>
      </c>
      <c r="B5297" s="8">
        <v>1700</v>
      </c>
      <c r="C5297" s="11">
        <v>43.92</v>
      </c>
      <c r="D5297" s="12">
        <v>18.379000000000001</v>
      </c>
      <c r="E5297" s="9" t="str">
        <f t="shared" ref="E5297:E5360" si="394">IF(A5297=A5298,"",AVERAGE(C5274:C5297))</f>
        <v/>
      </c>
      <c r="F5297" s="9" t="str">
        <f t="shared" ref="F5297:F5360" si="395">IF(A5297=A5298,"",AVERAGE(D5274:D5297))</f>
        <v/>
      </c>
      <c r="G5297" s="9" t="str">
        <f t="shared" ref="G5297:G5360" si="396">IF(A5297=A5298,"",E5297-F5297)</f>
        <v/>
      </c>
      <c r="H5297" s="13">
        <v>-5</v>
      </c>
      <c r="I5297" s="13" t="str">
        <f t="shared" si="392"/>
        <v/>
      </c>
      <c r="J5297" s="13" t="str">
        <f t="shared" si="393"/>
        <v/>
      </c>
      <c r="K5297" s="13">
        <v>-5</v>
      </c>
      <c r="P5297" s="5"/>
    </row>
    <row r="5298" spans="1:16" hidden="1" x14ac:dyDescent="0.25">
      <c r="A5298" s="7">
        <v>40763</v>
      </c>
      <c r="B5298" s="8">
        <v>1800</v>
      </c>
      <c r="C5298" s="11">
        <v>44.25</v>
      </c>
      <c r="D5298" s="12">
        <v>39.381</v>
      </c>
      <c r="E5298" s="9" t="str">
        <f t="shared" si="394"/>
        <v/>
      </c>
      <c r="F5298" s="9" t="str">
        <f t="shared" si="395"/>
        <v/>
      </c>
      <c r="G5298" s="9" t="str">
        <f t="shared" si="396"/>
        <v/>
      </c>
      <c r="H5298" s="13">
        <v>-5</v>
      </c>
      <c r="I5298" s="13" t="str">
        <f t="shared" si="392"/>
        <v/>
      </c>
      <c r="J5298" s="13" t="str">
        <f t="shared" si="393"/>
        <v/>
      </c>
      <c r="K5298" s="13">
        <v>-5</v>
      </c>
      <c r="P5298" s="6"/>
    </row>
    <row r="5299" spans="1:16" hidden="1" x14ac:dyDescent="0.25">
      <c r="A5299" s="7">
        <v>40763</v>
      </c>
      <c r="B5299" s="8">
        <v>1900</v>
      </c>
      <c r="C5299" s="11">
        <v>45.04</v>
      </c>
      <c r="D5299" s="12">
        <v>45.04</v>
      </c>
      <c r="E5299" s="9" t="str">
        <f t="shared" si="394"/>
        <v/>
      </c>
      <c r="F5299" s="9" t="str">
        <f t="shared" si="395"/>
        <v/>
      </c>
      <c r="G5299" s="9" t="str">
        <f t="shared" si="396"/>
        <v/>
      </c>
      <c r="H5299" s="13">
        <v>-5</v>
      </c>
      <c r="I5299" s="13" t="str">
        <f t="shared" si="392"/>
        <v/>
      </c>
      <c r="J5299" s="13" t="str">
        <f t="shared" si="393"/>
        <v/>
      </c>
      <c r="K5299" s="13">
        <v>-5</v>
      </c>
      <c r="P5299" s="5"/>
    </row>
    <row r="5300" spans="1:16" hidden="1" x14ac:dyDescent="0.25">
      <c r="A5300" s="7">
        <v>40763</v>
      </c>
      <c r="B5300" s="8">
        <v>2000</v>
      </c>
      <c r="C5300" s="11">
        <v>44.69</v>
      </c>
      <c r="D5300" s="12">
        <v>44.69</v>
      </c>
      <c r="E5300" s="9" t="str">
        <f t="shared" si="394"/>
        <v/>
      </c>
      <c r="F5300" s="9" t="str">
        <f t="shared" si="395"/>
        <v/>
      </c>
      <c r="G5300" s="9" t="str">
        <f t="shared" si="396"/>
        <v/>
      </c>
      <c r="H5300" s="13">
        <v>-5</v>
      </c>
      <c r="I5300" s="13" t="str">
        <f t="shared" si="392"/>
        <v/>
      </c>
      <c r="J5300" s="13" t="str">
        <f t="shared" si="393"/>
        <v/>
      </c>
      <c r="K5300" s="13">
        <v>-5</v>
      </c>
      <c r="P5300" s="6"/>
    </row>
    <row r="5301" spans="1:16" hidden="1" x14ac:dyDescent="0.25">
      <c r="A5301" s="7">
        <v>40763</v>
      </c>
      <c r="B5301" s="8">
        <v>2100</v>
      </c>
      <c r="C5301" s="11">
        <v>43.99</v>
      </c>
      <c r="D5301" s="12">
        <v>43.993000000000002</v>
      </c>
      <c r="E5301" s="9" t="str">
        <f t="shared" si="394"/>
        <v/>
      </c>
      <c r="F5301" s="9" t="str">
        <f t="shared" si="395"/>
        <v/>
      </c>
      <c r="G5301" s="9" t="str">
        <f t="shared" si="396"/>
        <v/>
      </c>
      <c r="H5301" s="13">
        <v>-5</v>
      </c>
      <c r="I5301" s="13" t="str">
        <f t="shared" si="392"/>
        <v/>
      </c>
      <c r="J5301" s="13" t="str">
        <f t="shared" si="393"/>
        <v/>
      </c>
      <c r="K5301" s="13">
        <v>-5</v>
      </c>
      <c r="P5301" s="5"/>
    </row>
    <row r="5302" spans="1:16" hidden="1" x14ac:dyDescent="0.25">
      <c r="A5302" s="7">
        <v>40763</v>
      </c>
      <c r="B5302" s="8">
        <v>2200</v>
      </c>
      <c r="C5302" s="11">
        <v>44.76</v>
      </c>
      <c r="D5302" s="12">
        <v>44.756</v>
      </c>
      <c r="E5302" s="9" t="str">
        <f t="shared" si="394"/>
        <v/>
      </c>
      <c r="F5302" s="9" t="str">
        <f t="shared" si="395"/>
        <v/>
      </c>
      <c r="G5302" s="9" t="str">
        <f t="shared" si="396"/>
        <v/>
      </c>
      <c r="H5302" s="13">
        <v>-5</v>
      </c>
      <c r="I5302" s="13" t="str">
        <f t="shared" si="392"/>
        <v/>
      </c>
      <c r="J5302" s="13" t="str">
        <f t="shared" si="393"/>
        <v/>
      </c>
      <c r="K5302" s="13">
        <v>-5</v>
      </c>
      <c r="P5302" s="6"/>
    </row>
    <row r="5303" spans="1:16" hidden="1" x14ac:dyDescent="0.25">
      <c r="A5303" s="7">
        <v>40763</v>
      </c>
      <c r="B5303" s="8">
        <v>2300</v>
      </c>
      <c r="C5303" s="11">
        <v>35.020000000000003</v>
      </c>
      <c r="D5303" s="12">
        <v>35.015000000000001</v>
      </c>
      <c r="E5303" s="9">
        <f t="shared" si="394"/>
        <v>44.662499999999994</v>
      </c>
      <c r="F5303" s="9">
        <f t="shared" si="395"/>
        <v>29.105249999999998</v>
      </c>
      <c r="G5303" s="9">
        <f t="shared" si="396"/>
        <v>15.557249999999996</v>
      </c>
      <c r="H5303" s="13">
        <v>-5</v>
      </c>
      <c r="I5303" s="13">
        <f t="shared" si="392"/>
        <v>20.557249999999996</v>
      </c>
      <c r="J5303" s="13">
        <f t="shared" si="393"/>
        <v>4933.7399999999989</v>
      </c>
      <c r="K5303" s="13">
        <v>-5</v>
      </c>
      <c r="P5303" s="5"/>
    </row>
    <row r="5304" spans="1:16" hidden="1" x14ac:dyDescent="0.25">
      <c r="A5304" s="7">
        <v>40764</v>
      </c>
      <c r="B5304" s="8">
        <v>0</v>
      </c>
      <c r="C5304" s="11">
        <v>13.47</v>
      </c>
      <c r="D5304" s="12">
        <v>13.47</v>
      </c>
      <c r="E5304" s="9" t="str">
        <f t="shared" si="394"/>
        <v/>
      </c>
      <c r="F5304" s="9" t="str">
        <f t="shared" si="395"/>
        <v/>
      </c>
      <c r="G5304" s="9" t="str">
        <f t="shared" si="396"/>
        <v/>
      </c>
      <c r="H5304" s="13">
        <v>-5</v>
      </c>
      <c r="I5304" s="13" t="str">
        <f t="shared" si="392"/>
        <v/>
      </c>
      <c r="J5304" s="13" t="str">
        <f t="shared" si="393"/>
        <v/>
      </c>
      <c r="K5304" s="13">
        <v>-5</v>
      </c>
      <c r="P5304" s="6"/>
    </row>
    <row r="5305" spans="1:16" hidden="1" x14ac:dyDescent="0.25">
      <c r="A5305" s="7">
        <v>40764</v>
      </c>
      <c r="B5305" s="8">
        <v>100</v>
      </c>
      <c r="C5305" s="11">
        <v>10.039999999999999</v>
      </c>
      <c r="D5305" s="12">
        <v>10.039999999999999</v>
      </c>
      <c r="E5305" s="9" t="str">
        <f t="shared" si="394"/>
        <v/>
      </c>
      <c r="F5305" s="9" t="str">
        <f t="shared" si="395"/>
        <v/>
      </c>
      <c r="G5305" s="9" t="str">
        <f t="shared" si="396"/>
        <v/>
      </c>
      <c r="H5305" s="13">
        <v>-5</v>
      </c>
      <c r="I5305" s="13" t="str">
        <f t="shared" ref="I5305:I5368" si="397">IF(A5305=A5306,"",MAX(G5305-H5305,0))</f>
        <v/>
      </c>
      <c r="J5305" s="13" t="str">
        <f t="shared" ref="J5305:J5368" si="398">IF(A5305=A5306,"",I5305*10*24)</f>
        <v/>
      </c>
      <c r="K5305" s="13">
        <v>-5</v>
      </c>
      <c r="P5305" s="5"/>
    </row>
    <row r="5306" spans="1:16" hidden="1" x14ac:dyDescent="0.25">
      <c r="A5306" s="7">
        <v>40764</v>
      </c>
      <c r="B5306" s="8">
        <v>200</v>
      </c>
      <c r="C5306" s="11">
        <v>4.1500000000000004</v>
      </c>
      <c r="D5306" s="12">
        <v>4.1509999999999998</v>
      </c>
      <c r="E5306" s="9" t="str">
        <f t="shared" si="394"/>
        <v/>
      </c>
      <c r="F5306" s="9" t="str">
        <f t="shared" si="395"/>
        <v/>
      </c>
      <c r="G5306" s="9" t="str">
        <f t="shared" si="396"/>
        <v/>
      </c>
      <c r="H5306" s="13">
        <v>-5</v>
      </c>
      <c r="I5306" s="13" t="str">
        <f t="shared" si="397"/>
        <v/>
      </c>
      <c r="J5306" s="13" t="str">
        <f t="shared" si="398"/>
        <v/>
      </c>
      <c r="K5306" s="13">
        <v>-5</v>
      </c>
      <c r="P5306" s="6"/>
    </row>
    <row r="5307" spans="1:16" hidden="1" x14ac:dyDescent="0.25">
      <c r="A5307" s="7">
        <v>40764</v>
      </c>
      <c r="B5307" s="8">
        <v>300</v>
      </c>
      <c r="C5307" s="11">
        <v>9.9</v>
      </c>
      <c r="D5307" s="12">
        <v>9.9019999999999992</v>
      </c>
      <c r="E5307" s="9" t="str">
        <f t="shared" si="394"/>
        <v/>
      </c>
      <c r="F5307" s="9" t="str">
        <f t="shared" si="395"/>
        <v/>
      </c>
      <c r="G5307" s="9" t="str">
        <f t="shared" si="396"/>
        <v/>
      </c>
      <c r="H5307" s="13">
        <v>-5</v>
      </c>
      <c r="I5307" s="13" t="str">
        <f t="shared" si="397"/>
        <v/>
      </c>
      <c r="J5307" s="13" t="str">
        <f t="shared" si="398"/>
        <v/>
      </c>
      <c r="K5307" s="13">
        <v>-5</v>
      </c>
      <c r="P5307" s="5"/>
    </row>
    <row r="5308" spans="1:16" hidden="1" x14ac:dyDescent="0.25">
      <c r="A5308" s="7">
        <v>40764</v>
      </c>
      <c r="B5308" s="8">
        <v>400</v>
      </c>
      <c r="C5308" s="11">
        <v>5.48</v>
      </c>
      <c r="D5308" s="12">
        <v>5.4790000000000001</v>
      </c>
      <c r="E5308" s="9" t="str">
        <f t="shared" si="394"/>
        <v/>
      </c>
      <c r="F5308" s="9" t="str">
        <f t="shared" si="395"/>
        <v/>
      </c>
      <c r="G5308" s="9" t="str">
        <f t="shared" si="396"/>
        <v/>
      </c>
      <c r="H5308" s="13">
        <v>-5</v>
      </c>
      <c r="I5308" s="13" t="str">
        <f t="shared" si="397"/>
        <v/>
      </c>
      <c r="J5308" s="13" t="str">
        <f t="shared" si="398"/>
        <v/>
      </c>
      <c r="K5308" s="13">
        <v>-5</v>
      </c>
      <c r="P5308" s="6"/>
    </row>
    <row r="5309" spans="1:16" hidden="1" x14ac:dyDescent="0.25">
      <c r="A5309" s="7">
        <v>40764</v>
      </c>
      <c r="B5309" s="8">
        <v>500</v>
      </c>
      <c r="C5309" s="11">
        <v>13.45</v>
      </c>
      <c r="D5309" s="12">
        <v>11.25</v>
      </c>
      <c r="E5309" s="9" t="str">
        <f t="shared" si="394"/>
        <v/>
      </c>
      <c r="F5309" s="9" t="str">
        <f t="shared" si="395"/>
        <v/>
      </c>
      <c r="G5309" s="9" t="str">
        <f t="shared" si="396"/>
        <v/>
      </c>
      <c r="H5309" s="13">
        <v>-5</v>
      </c>
      <c r="I5309" s="13" t="str">
        <f t="shared" si="397"/>
        <v/>
      </c>
      <c r="J5309" s="13" t="str">
        <f t="shared" si="398"/>
        <v/>
      </c>
      <c r="K5309" s="13">
        <v>-5</v>
      </c>
      <c r="P5309" s="5"/>
    </row>
    <row r="5310" spans="1:16" hidden="1" x14ac:dyDescent="0.25">
      <c r="A5310" s="7">
        <v>40764</v>
      </c>
      <c r="B5310" s="8">
        <v>600</v>
      </c>
      <c r="C5310" s="11">
        <v>35.85</v>
      </c>
      <c r="D5310" s="12">
        <v>12.928000000000001</v>
      </c>
      <c r="E5310" s="9" t="str">
        <f t="shared" si="394"/>
        <v/>
      </c>
      <c r="F5310" s="9" t="str">
        <f t="shared" si="395"/>
        <v/>
      </c>
      <c r="G5310" s="9" t="str">
        <f t="shared" si="396"/>
        <v/>
      </c>
      <c r="H5310" s="13">
        <v>-5</v>
      </c>
      <c r="I5310" s="13" t="str">
        <f t="shared" si="397"/>
        <v/>
      </c>
      <c r="J5310" s="13" t="str">
        <f t="shared" si="398"/>
        <v/>
      </c>
      <c r="K5310" s="13">
        <v>-5</v>
      </c>
      <c r="P5310" s="6"/>
    </row>
    <row r="5311" spans="1:16" hidden="1" x14ac:dyDescent="0.25">
      <c r="A5311" s="7">
        <v>40764</v>
      </c>
      <c r="B5311" s="8">
        <v>700</v>
      </c>
      <c r="C5311" s="11">
        <v>41.36</v>
      </c>
      <c r="D5311" s="12">
        <v>18.149999999999999</v>
      </c>
      <c r="E5311" s="9" t="str">
        <f t="shared" si="394"/>
        <v/>
      </c>
      <c r="F5311" s="9" t="str">
        <f t="shared" si="395"/>
        <v/>
      </c>
      <c r="G5311" s="9" t="str">
        <f t="shared" si="396"/>
        <v/>
      </c>
      <c r="H5311" s="13">
        <v>-5</v>
      </c>
      <c r="I5311" s="13" t="str">
        <f t="shared" si="397"/>
        <v/>
      </c>
      <c r="J5311" s="13" t="str">
        <f t="shared" si="398"/>
        <v/>
      </c>
      <c r="K5311" s="13">
        <v>-5</v>
      </c>
      <c r="P5311" s="5"/>
    </row>
    <row r="5312" spans="1:16" hidden="1" x14ac:dyDescent="0.25">
      <c r="A5312" s="7">
        <v>40764</v>
      </c>
      <c r="B5312" s="8">
        <v>800</v>
      </c>
      <c r="C5312" s="11">
        <v>42.83</v>
      </c>
      <c r="D5312" s="12">
        <v>42.83</v>
      </c>
      <c r="E5312" s="9" t="str">
        <f t="shared" si="394"/>
        <v/>
      </c>
      <c r="F5312" s="9" t="str">
        <f t="shared" si="395"/>
        <v/>
      </c>
      <c r="G5312" s="9" t="str">
        <f t="shared" si="396"/>
        <v/>
      </c>
      <c r="H5312" s="13">
        <v>-5</v>
      </c>
      <c r="I5312" s="13" t="str">
        <f t="shared" si="397"/>
        <v/>
      </c>
      <c r="J5312" s="13" t="str">
        <f t="shared" si="398"/>
        <v/>
      </c>
      <c r="K5312" s="13">
        <v>-5</v>
      </c>
      <c r="P5312" s="6"/>
    </row>
    <row r="5313" spans="1:16" hidden="1" x14ac:dyDescent="0.25">
      <c r="A5313" s="7">
        <v>40764</v>
      </c>
      <c r="B5313" s="8">
        <v>900</v>
      </c>
      <c r="C5313" s="11">
        <v>43</v>
      </c>
      <c r="D5313" s="12">
        <v>43</v>
      </c>
      <c r="E5313" s="9" t="str">
        <f t="shared" si="394"/>
        <v/>
      </c>
      <c r="F5313" s="9" t="str">
        <f t="shared" si="395"/>
        <v/>
      </c>
      <c r="G5313" s="9" t="str">
        <f t="shared" si="396"/>
        <v/>
      </c>
      <c r="H5313" s="13">
        <v>-5</v>
      </c>
      <c r="I5313" s="13" t="str">
        <f t="shared" si="397"/>
        <v/>
      </c>
      <c r="J5313" s="13" t="str">
        <f t="shared" si="398"/>
        <v/>
      </c>
      <c r="K5313" s="13">
        <v>-5</v>
      </c>
      <c r="P5313" s="5"/>
    </row>
    <row r="5314" spans="1:16" hidden="1" x14ac:dyDescent="0.25">
      <c r="A5314" s="7">
        <v>40764</v>
      </c>
      <c r="B5314" s="8">
        <v>1000</v>
      </c>
      <c r="C5314" s="11">
        <v>43</v>
      </c>
      <c r="D5314" s="12">
        <v>43</v>
      </c>
      <c r="E5314" s="9" t="str">
        <f t="shared" si="394"/>
        <v/>
      </c>
      <c r="F5314" s="9" t="str">
        <f t="shared" si="395"/>
        <v/>
      </c>
      <c r="G5314" s="9" t="str">
        <f t="shared" si="396"/>
        <v/>
      </c>
      <c r="H5314" s="13">
        <v>-5</v>
      </c>
      <c r="I5314" s="13" t="str">
        <f t="shared" si="397"/>
        <v/>
      </c>
      <c r="J5314" s="13" t="str">
        <f t="shared" si="398"/>
        <v/>
      </c>
      <c r="K5314" s="13">
        <v>-5</v>
      </c>
      <c r="P5314" s="6"/>
    </row>
    <row r="5315" spans="1:16" hidden="1" x14ac:dyDescent="0.25">
      <c r="A5315" s="7">
        <v>40764</v>
      </c>
      <c r="B5315" s="8">
        <v>1100</v>
      </c>
      <c r="C5315" s="11">
        <v>44</v>
      </c>
      <c r="D5315" s="12">
        <v>44</v>
      </c>
      <c r="E5315" s="9" t="str">
        <f t="shared" si="394"/>
        <v/>
      </c>
      <c r="F5315" s="9" t="str">
        <f t="shared" si="395"/>
        <v/>
      </c>
      <c r="G5315" s="9" t="str">
        <f t="shared" si="396"/>
        <v/>
      </c>
      <c r="H5315" s="13">
        <v>-5</v>
      </c>
      <c r="I5315" s="13" t="str">
        <f t="shared" si="397"/>
        <v/>
      </c>
      <c r="J5315" s="13" t="str">
        <f t="shared" si="398"/>
        <v/>
      </c>
      <c r="K5315" s="13">
        <v>-5</v>
      </c>
      <c r="P5315" s="5"/>
    </row>
    <row r="5316" spans="1:16" hidden="1" x14ac:dyDescent="0.25">
      <c r="A5316" s="7">
        <v>40764</v>
      </c>
      <c r="B5316" s="8">
        <v>1200</v>
      </c>
      <c r="C5316" s="11">
        <v>45.13</v>
      </c>
      <c r="D5316" s="12">
        <v>45.134</v>
      </c>
      <c r="E5316" s="9" t="str">
        <f t="shared" si="394"/>
        <v/>
      </c>
      <c r="F5316" s="9" t="str">
        <f t="shared" si="395"/>
        <v/>
      </c>
      <c r="G5316" s="9" t="str">
        <f t="shared" si="396"/>
        <v/>
      </c>
      <c r="H5316" s="13">
        <v>-5</v>
      </c>
      <c r="I5316" s="13" t="str">
        <f t="shared" si="397"/>
        <v/>
      </c>
      <c r="J5316" s="13" t="str">
        <f t="shared" si="398"/>
        <v/>
      </c>
      <c r="K5316" s="13">
        <v>-5</v>
      </c>
      <c r="P5316" s="6"/>
    </row>
    <row r="5317" spans="1:16" hidden="1" x14ac:dyDescent="0.25">
      <c r="A5317" s="7">
        <v>40764</v>
      </c>
      <c r="B5317" s="8">
        <v>1300</v>
      </c>
      <c r="C5317" s="11">
        <v>45.3</v>
      </c>
      <c r="D5317" s="12">
        <v>45.301000000000002</v>
      </c>
      <c r="E5317" s="9" t="str">
        <f t="shared" si="394"/>
        <v/>
      </c>
      <c r="F5317" s="9" t="str">
        <f t="shared" si="395"/>
        <v/>
      </c>
      <c r="G5317" s="9" t="str">
        <f t="shared" si="396"/>
        <v/>
      </c>
      <c r="H5317" s="13">
        <v>-5</v>
      </c>
      <c r="I5317" s="13" t="str">
        <f t="shared" si="397"/>
        <v/>
      </c>
      <c r="J5317" s="13" t="str">
        <f t="shared" si="398"/>
        <v/>
      </c>
      <c r="K5317" s="13">
        <v>-5</v>
      </c>
      <c r="P5317" s="5"/>
    </row>
    <row r="5318" spans="1:16" hidden="1" x14ac:dyDescent="0.25">
      <c r="A5318" s="7">
        <v>40764</v>
      </c>
      <c r="B5318" s="8">
        <v>1400</v>
      </c>
      <c r="C5318" s="11">
        <v>43.93</v>
      </c>
      <c r="D5318" s="12">
        <v>43.930999999999997</v>
      </c>
      <c r="E5318" s="9" t="str">
        <f t="shared" si="394"/>
        <v/>
      </c>
      <c r="F5318" s="9" t="str">
        <f t="shared" si="395"/>
        <v/>
      </c>
      <c r="G5318" s="9" t="str">
        <f t="shared" si="396"/>
        <v/>
      </c>
      <c r="H5318" s="13">
        <v>-5</v>
      </c>
      <c r="I5318" s="13" t="str">
        <f t="shared" si="397"/>
        <v/>
      </c>
      <c r="J5318" s="13" t="str">
        <f t="shared" si="398"/>
        <v/>
      </c>
      <c r="K5318" s="13">
        <v>-5</v>
      </c>
      <c r="P5318" s="6"/>
    </row>
    <row r="5319" spans="1:16" hidden="1" x14ac:dyDescent="0.25">
      <c r="A5319" s="7">
        <v>40764</v>
      </c>
      <c r="B5319" s="8">
        <v>1500</v>
      </c>
      <c r="C5319" s="11">
        <v>43</v>
      </c>
      <c r="D5319" s="12">
        <v>43</v>
      </c>
      <c r="E5319" s="9" t="str">
        <f t="shared" si="394"/>
        <v/>
      </c>
      <c r="F5319" s="9" t="str">
        <f t="shared" si="395"/>
        <v/>
      </c>
      <c r="G5319" s="9" t="str">
        <f t="shared" si="396"/>
        <v/>
      </c>
      <c r="H5319" s="13">
        <v>-5</v>
      </c>
      <c r="I5319" s="13" t="str">
        <f t="shared" si="397"/>
        <v/>
      </c>
      <c r="J5319" s="13" t="str">
        <f t="shared" si="398"/>
        <v/>
      </c>
      <c r="K5319" s="13">
        <v>-5</v>
      </c>
      <c r="P5319" s="5"/>
    </row>
    <row r="5320" spans="1:16" hidden="1" x14ac:dyDescent="0.25">
      <c r="A5320" s="7">
        <v>40764</v>
      </c>
      <c r="B5320" s="8">
        <v>1600</v>
      </c>
      <c r="C5320" s="11">
        <v>40.799999999999997</v>
      </c>
      <c r="D5320" s="12">
        <v>36.21</v>
      </c>
      <c r="E5320" s="9" t="str">
        <f t="shared" si="394"/>
        <v/>
      </c>
      <c r="F5320" s="9" t="str">
        <f t="shared" si="395"/>
        <v/>
      </c>
      <c r="G5320" s="9" t="str">
        <f t="shared" si="396"/>
        <v/>
      </c>
      <c r="H5320" s="13">
        <v>-5</v>
      </c>
      <c r="I5320" s="13" t="str">
        <f t="shared" si="397"/>
        <v/>
      </c>
      <c r="J5320" s="13" t="str">
        <f t="shared" si="398"/>
        <v/>
      </c>
      <c r="K5320" s="13">
        <v>-5</v>
      </c>
      <c r="P5320" s="6"/>
    </row>
    <row r="5321" spans="1:16" hidden="1" x14ac:dyDescent="0.25">
      <c r="A5321" s="7">
        <v>40764</v>
      </c>
      <c r="B5321" s="8">
        <v>1700</v>
      </c>
      <c r="C5321" s="11">
        <v>43.79</v>
      </c>
      <c r="D5321" s="12">
        <v>39.222999999999999</v>
      </c>
      <c r="E5321" s="9" t="str">
        <f t="shared" si="394"/>
        <v/>
      </c>
      <c r="F5321" s="9" t="str">
        <f t="shared" si="395"/>
        <v/>
      </c>
      <c r="G5321" s="9" t="str">
        <f t="shared" si="396"/>
        <v/>
      </c>
      <c r="H5321" s="13">
        <v>-5</v>
      </c>
      <c r="I5321" s="13" t="str">
        <f t="shared" si="397"/>
        <v/>
      </c>
      <c r="J5321" s="13" t="str">
        <f t="shared" si="398"/>
        <v/>
      </c>
      <c r="K5321" s="13">
        <v>-5</v>
      </c>
      <c r="P5321" s="5"/>
    </row>
    <row r="5322" spans="1:16" hidden="1" x14ac:dyDescent="0.25">
      <c r="A5322" s="7">
        <v>40764</v>
      </c>
      <c r="B5322" s="8">
        <v>1800</v>
      </c>
      <c r="C5322" s="11">
        <v>45.76</v>
      </c>
      <c r="D5322" s="12">
        <v>45.764000000000003</v>
      </c>
      <c r="E5322" s="9" t="str">
        <f t="shared" si="394"/>
        <v/>
      </c>
      <c r="F5322" s="9" t="str">
        <f t="shared" si="395"/>
        <v/>
      </c>
      <c r="G5322" s="9" t="str">
        <f t="shared" si="396"/>
        <v/>
      </c>
      <c r="H5322" s="13">
        <v>-5</v>
      </c>
      <c r="I5322" s="13" t="str">
        <f t="shared" si="397"/>
        <v/>
      </c>
      <c r="J5322" s="13" t="str">
        <f t="shared" si="398"/>
        <v/>
      </c>
      <c r="K5322" s="13">
        <v>-5</v>
      </c>
      <c r="P5322" s="6"/>
    </row>
    <row r="5323" spans="1:16" hidden="1" x14ac:dyDescent="0.25">
      <c r="A5323" s="7">
        <v>40764</v>
      </c>
      <c r="B5323" s="8">
        <v>1900</v>
      </c>
      <c r="C5323" s="11">
        <v>45.77</v>
      </c>
      <c r="D5323" s="12">
        <v>45.773000000000003</v>
      </c>
      <c r="E5323" s="9" t="str">
        <f t="shared" si="394"/>
        <v/>
      </c>
      <c r="F5323" s="9" t="str">
        <f t="shared" si="395"/>
        <v/>
      </c>
      <c r="G5323" s="9" t="str">
        <f t="shared" si="396"/>
        <v/>
      </c>
      <c r="H5323" s="13">
        <v>-5</v>
      </c>
      <c r="I5323" s="13" t="str">
        <f t="shared" si="397"/>
        <v/>
      </c>
      <c r="J5323" s="13" t="str">
        <f t="shared" si="398"/>
        <v/>
      </c>
      <c r="K5323" s="13">
        <v>-5</v>
      </c>
      <c r="P5323" s="5"/>
    </row>
    <row r="5324" spans="1:16" hidden="1" x14ac:dyDescent="0.25">
      <c r="A5324" s="7">
        <v>40764</v>
      </c>
      <c r="B5324" s="8">
        <v>2000</v>
      </c>
      <c r="C5324" s="11">
        <v>53.41</v>
      </c>
      <c r="D5324" s="12">
        <v>31.814</v>
      </c>
      <c r="E5324" s="9" t="str">
        <f t="shared" si="394"/>
        <v/>
      </c>
      <c r="F5324" s="9" t="str">
        <f t="shared" si="395"/>
        <v/>
      </c>
      <c r="G5324" s="9" t="str">
        <f t="shared" si="396"/>
        <v/>
      </c>
      <c r="H5324" s="13">
        <v>-5</v>
      </c>
      <c r="I5324" s="13" t="str">
        <f t="shared" si="397"/>
        <v/>
      </c>
      <c r="J5324" s="13" t="str">
        <f t="shared" si="398"/>
        <v/>
      </c>
      <c r="K5324" s="13">
        <v>-5</v>
      </c>
      <c r="P5324" s="6"/>
    </row>
    <row r="5325" spans="1:16" hidden="1" x14ac:dyDescent="0.25">
      <c r="A5325" s="7">
        <v>40764</v>
      </c>
      <c r="B5325" s="8">
        <v>2100</v>
      </c>
      <c r="C5325" s="11">
        <v>53.34</v>
      </c>
      <c r="D5325" s="12">
        <v>45.363</v>
      </c>
      <c r="E5325" s="9" t="str">
        <f t="shared" si="394"/>
        <v/>
      </c>
      <c r="F5325" s="9" t="str">
        <f t="shared" si="395"/>
        <v/>
      </c>
      <c r="G5325" s="9" t="str">
        <f t="shared" si="396"/>
        <v/>
      </c>
      <c r="H5325" s="13">
        <v>-5</v>
      </c>
      <c r="I5325" s="13" t="str">
        <f t="shared" si="397"/>
        <v/>
      </c>
      <c r="J5325" s="13" t="str">
        <f t="shared" si="398"/>
        <v/>
      </c>
      <c r="K5325" s="13">
        <v>-5</v>
      </c>
      <c r="P5325" s="5"/>
    </row>
    <row r="5326" spans="1:16" hidden="1" x14ac:dyDescent="0.25">
      <c r="A5326" s="7">
        <v>40764</v>
      </c>
      <c r="B5326" s="8">
        <v>2200</v>
      </c>
      <c r="C5326" s="11">
        <v>51.03</v>
      </c>
      <c r="D5326" s="12">
        <v>51.034999999999997</v>
      </c>
      <c r="E5326" s="9" t="str">
        <f t="shared" si="394"/>
        <v/>
      </c>
      <c r="F5326" s="9" t="str">
        <f t="shared" si="395"/>
        <v/>
      </c>
      <c r="G5326" s="9" t="str">
        <f t="shared" si="396"/>
        <v/>
      </c>
      <c r="H5326" s="13">
        <v>-5</v>
      </c>
      <c r="I5326" s="13" t="str">
        <f t="shared" si="397"/>
        <v/>
      </c>
      <c r="J5326" s="13" t="str">
        <f t="shared" si="398"/>
        <v/>
      </c>
      <c r="K5326" s="13">
        <v>-5</v>
      </c>
      <c r="P5326" s="6"/>
    </row>
    <row r="5327" spans="1:16" hidden="1" x14ac:dyDescent="0.25">
      <c r="A5327" s="7">
        <v>40764</v>
      </c>
      <c r="B5327" s="8">
        <v>2300</v>
      </c>
      <c r="C5327" s="11">
        <v>38.270000000000003</v>
      </c>
      <c r="D5327" s="12">
        <v>38.271999999999998</v>
      </c>
      <c r="E5327" s="9">
        <f t="shared" si="394"/>
        <v>35.669166666666662</v>
      </c>
      <c r="F5327" s="9">
        <f t="shared" si="395"/>
        <v>32.042499999999997</v>
      </c>
      <c r="G5327" s="9">
        <f t="shared" si="396"/>
        <v>3.6266666666666652</v>
      </c>
      <c r="H5327" s="13">
        <v>-5</v>
      </c>
      <c r="I5327" s="13">
        <f t="shared" si="397"/>
        <v>8.6266666666666652</v>
      </c>
      <c r="J5327" s="13">
        <f t="shared" si="398"/>
        <v>2070.3999999999996</v>
      </c>
      <c r="K5327" s="13">
        <v>-5</v>
      </c>
      <c r="P5327" s="5"/>
    </row>
    <row r="5328" spans="1:16" hidden="1" x14ac:dyDescent="0.25">
      <c r="A5328" s="7">
        <v>40765</v>
      </c>
      <c r="B5328" s="8">
        <v>0</v>
      </c>
      <c r="C5328" s="11">
        <v>15.95</v>
      </c>
      <c r="D5328" s="12">
        <v>12.89</v>
      </c>
      <c r="E5328" s="9" t="str">
        <f t="shared" si="394"/>
        <v/>
      </c>
      <c r="F5328" s="9" t="str">
        <f t="shared" si="395"/>
        <v/>
      </c>
      <c r="G5328" s="9" t="str">
        <f t="shared" si="396"/>
        <v/>
      </c>
      <c r="H5328" s="13">
        <v>-5</v>
      </c>
      <c r="I5328" s="13" t="str">
        <f t="shared" si="397"/>
        <v/>
      </c>
      <c r="J5328" s="13" t="str">
        <f t="shared" si="398"/>
        <v/>
      </c>
      <c r="K5328" s="13">
        <v>-5</v>
      </c>
      <c r="P5328" s="6"/>
    </row>
    <row r="5329" spans="1:16" hidden="1" x14ac:dyDescent="0.25">
      <c r="A5329" s="7">
        <v>40765</v>
      </c>
      <c r="B5329" s="8">
        <v>100</v>
      </c>
      <c r="C5329" s="11">
        <v>12.67</v>
      </c>
      <c r="D5329" s="12">
        <v>12.672000000000001</v>
      </c>
      <c r="E5329" s="9" t="str">
        <f t="shared" si="394"/>
        <v/>
      </c>
      <c r="F5329" s="9" t="str">
        <f t="shared" si="395"/>
        <v/>
      </c>
      <c r="G5329" s="9" t="str">
        <f t="shared" si="396"/>
        <v/>
      </c>
      <c r="H5329" s="13">
        <v>-5</v>
      </c>
      <c r="I5329" s="13" t="str">
        <f t="shared" si="397"/>
        <v/>
      </c>
      <c r="J5329" s="13" t="str">
        <f t="shared" si="398"/>
        <v/>
      </c>
      <c r="K5329" s="13">
        <v>-5</v>
      </c>
      <c r="P5329" s="5"/>
    </row>
    <row r="5330" spans="1:16" hidden="1" x14ac:dyDescent="0.25">
      <c r="A5330" s="7">
        <v>40765</v>
      </c>
      <c r="B5330" s="8">
        <v>200</v>
      </c>
      <c r="C5330" s="11">
        <v>10.54</v>
      </c>
      <c r="D5330" s="12">
        <v>10.19</v>
      </c>
      <c r="E5330" s="9" t="str">
        <f t="shared" si="394"/>
        <v/>
      </c>
      <c r="F5330" s="9" t="str">
        <f t="shared" si="395"/>
        <v/>
      </c>
      <c r="G5330" s="9" t="str">
        <f t="shared" si="396"/>
        <v/>
      </c>
      <c r="H5330" s="13">
        <v>-5</v>
      </c>
      <c r="I5330" s="13" t="str">
        <f t="shared" si="397"/>
        <v/>
      </c>
      <c r="J5330" s="13" t="str">
        <f t="shared" si="398"/>
        <v/>
      </c>
      <c r="K5330" s="13">
        <v>-5</v>
      </c>
      <c r="P5330" s="6"/>
    </row>
    <row r="5331" spans="1:16" hidden="1" x14ac:dyDescent="0.25">
      <c r="A5331" s="7">
        <v>40765</v>
      </c>
      <c r="B5331" s="8">
        <v>300</v>
      </c>
      <c r="C5331" s="11">
        <v>10.14</v>
      </c>
      <c r="D5331" s="12">
        <v>10.141999999999999</v>
      </c>
      <c r="E5331" s="9" t="str">
        <f t="shared" si="394"/>
        <v/>
      </c>
      <c r="F5331" s="9" t="str">
        <f t="shared" si="395"/>
        <v/>
      </c>
      <c r="G5331" s="9" t="str">
        <f t="shared" si="396"/>
        <v/>
      </c>
      <c r="H5331" s="13">
        <v>-5</v>
      </c>
      <c r="I5331" s="13" t="str">
        <f t="shared" si="397"/>
        <v/>
      </c>
      <c r="J5331" s="13" t="str">
        <f t="shared" si="398"/>
        <v/>
      </c>
      <c r="K5331" s="13">
        <v>-5</v>
      </c>
      <c r="P5331" s="5"/>
    </row>
    <row r="5332" spans="1:16" hidden="1" x14ac:dyDescent="0.25">
      <c r="A5332" s="7">
        <v>40765</v>
      </c>
      <c r="B5332" s="8">
        <v>400</v>
      </c>
      <c r="C5332" s="11">
        <v>15.71</v>
      </c>
      <c r="D5332" s="12">
        <v>10.144</v>
      </c>
      <c r="E5332" s="9" t="str">
        <f t="shared" si="394"/>
        <v/>
      </c>
      <c r="F5332" s="9" t="str">
        <f t="shared" si="395"/>
        <v/>
      </c>
      <c r="G5332" s="9" t="str">
        <f t="shared" si="396"/>
        <v/>
      </c>
      <c r="H5332" s="13">
        <v>-5</v>
      </c>
      <c r="I5332" s="13" t="str">
        <f t="shared" si="397"/>
        <v/>
      </c>
      <c r="J5332" s="13" t="str">
        <f t="shared" si="398"/>
        <v/>
      </c>
      <c r="K5332" s="13">
        <v>-5</v>
      </c>
      <c r="P5332" s="6"/>
    </row>
    <row r="5333" spans="1:16" hidden="1" x14ac:dyDescent="0.25">
      <c r="A5333" s="7">
        <v>40765</v>
      </c>
      <c r="B5333" s="8">
        <v>500</v>
      </c>
      <c r="C5333" s="11">
        <v>27.62</v>
      </c>
      <c r="D5333" s="12">
        <v>10.193</v>
      </c>
      <c r="E5333" s="9" t="str">
        <f t="shared" si="394"/>
        <v/>
      </c>
      <c r="F5333" s="9" t="str">
        <f t="shared" si="395"/>
        <v/>
      </c>
      <c r="G5333" s="9" t="str">
        <f t="shared" si="396"/>
        <v/>
      </c>
      <c r="H5333" s="13">
        <v>-5</v>
      </c>
      <c r="I5333" s="13" t="str">
        <f t="shared" si="397"/>
        <v/>
      </c>
      <c r="J5333" s="13" t="str">
        <f t="shared" si="398"/>
        <v/>
      </c>
      <c r="K5333" s="13">
        <v>-5</v>
      </c>
      <c r="P5333" s="5"/>
    </row>
    <row r="5334" spans="1:16" hidden="1" x14ac:dyDescent="0.25">
      <c r="A5334" s="7">
        <v>40765</v>
      </c>
      <c r="B5334" s="8">
        <v>600</v>
      </c>
      <c r="C5334" s="11">
        <v>39.6</v>
      </c>
      <c r="D5334" s="12">
        <v>13.286</v>
      </c>
      <c r="E5334" s="9" t="str">
        <f t="shared" si="394"/>
        <v/>
      </c>
      <c r="F5334" s="9" t="str">
        <f t="shared" si="395"/>
        <v/>
      </c>
      <c r="G5334" s="9" t="str">
        <f t="shared" si="396"/>
        <v/>
      </c>
      <c r="H5334" s="13">
        <v>-5</v>
      </c>
      <c r="I5334" s="13" t="str">
        <f t="shared" si="397"/>
        <v/>
      </c>
      <c r="J5334" s="13" t="str">
        <f t="shared" si="398"/>
        <v/>
      </c>
      <c r="K5334" s="13">
        <v>-5</v>
      </c>
      <c r="P5334" s="6"/>
    </row>
    <row r="5335" spans="1:16" hidden="1" x14ac:dyDescent="0.25">
      <c r="A5335" s="7">
        <v>40765</v>
      </c>
      <c r="B5335" s="8">
        <v>700</v>
      </c>
      <c r="C5335" s="11">
        <v>47.95</v>
      </c>
      <c r="D5335" s="12">
        <v>37.283999999999999</v>
      </c>
      <c r="E5335" s="9" t="str">
        <f t="shared" si="394"/>
        <v/>
      </c>
      <c r="F5335" s="9" t="str">
        <f t="shared" si="395"/>
        <v/>
      </c>
      <c r="G5335" s="9" t="str">
        <f t="shared" si="396"/>
        <v/>
      </c>
      <c r="H5335" s="13">
        <v>-5</v>
      </c>
      <c r="I5335" s="13" t="str">
        <f t="shared" si="397"/>
        <v/>
      </c>
      <c r="J5335" s="13" t="str">
        <f t="shared" si="398"/>
        <v/>
      </c>
      <c r="K5335" s="13">
        <v>-5</v>
      </c>
      <c r="P5335" s="5"/>
    </row>
    <row r="5336" spans="1:16" hidden="1" x14ac:dyDescent="0.25">
      <c r="A5336" s="7">
        <v>40765</v>
      </c>
      <c r="B5336" s="8">
        <v>800</v>
      </c>
      <c r="C5336" s="11">
        <v>51.23</v>
      </c>
      <c r="D5336" s="12">
        <v>46.097000000000001</v>
      </c>
      <c r="E5336" s="9" t="str">
        <f t="shared" si="394"/>
        <v/>
      </c>
      <c r="F5336" s="9" t="str">
        <f t="shared" si="395"/>
        <v/>
      </c>
      <c r="G5336" s="9" t="str">
        <f t="shared" si="396"/>
        <v/>
      </c>
      <c r="H5336" s="13">
        <v>-5</v>
      </c>
      <c r="I5336" s="13" t="str">
        <f t="shared" si="397"/>
        <v/>
      </c>
      <c r="J5336" s="13" t="str">
        <f t="shared" si="398"/>
        <v/>
      </c>
      <c r="K5336" s="13">
        <v>-5</v>
      </c>
      <c r="P5336" s="6"/>
    </row>
    <row r="5337" spans="1:16" hidden="1" x14ac:dyDescent="0.25">
      <c r="A5337" s="7">
        <v>40765</v>
      </c>
      <c r="B5337" s="8">
        <v>900</v>
      </c>
      <c r="C5337" s="11">
        <v>51.12</v>
      </c>
      <c r="D5337" s="12">
        <v>51.12</v>
      </c>
      <c r="E5337" s="9" t="str">
        <f t="shared" si="394"/>
        <v/>
      </c>
      <c r="F5337" s="9" t="str">
        <f t="shared" si="395"/>
        <v/>
      </c>
      <c r="G5337" s="9" t="str">
        <f t="shared" si="396"/>
        <v/>
      </c>
      <c r="H5337" s="13">
        <v>-5</v>
      </c>
      <c r="I5337" s="13" t="str">
        <f t="shared" si="397"/>
        <v/>
      </c>
      <c r="J5337" s="13" t="str">
        <f t="shared" si="398"/>
        <v/>
      </c>
      <c r="K5337" s="13">
        <v>-5</v>
      </c>
      <c r="P5337" s="5"/>
    </row>
    <row r="5338" spans="1:16" hidden="1" x14ac:dyDescent="0.25">
      <c r="A5338" s="7">
        <v>40765</v>
      </c>
      <c r="B5338" s="8">
        <v>1000</v>
      </c>
      <c r="C5338" s="11">
        <v>51.97</v>
      </c>
      <c r="D5338" s="12">
        <v>51.966999999999999</v>
      </c>
      <c r="E5338" s="9" t="str">
        <f t="shared" si="394"/>
        <v/>
      </c>
      <c r="F5338" s="9" t="str">
        <f t="shared" si="395"/>
        <v/>
      </c>
      <c r="G5338" s="9" t="str">
        <f t="shared" si="396"/>
        <v/>
      </c>
      <c r="H5338" s="13">
        <v>-5</v>
      </c>
      <c r="I5338" s="13" t="str">
        <f t="shared" si="397"/>
        <v/>
      </c>
      <c r="J5338" s="13" t="str">
        <f t="shared" si="398"/>
        <v/>
      </c>
      <c r="K5338" s="13">
        <v>-5</v>
      </c>
      <c r="P5338" s="6"/>
    </row>
    <row r="5339" spans="1:16" hidden="1" x14ac:dyDescent="0.25">
      <c r="A5339" s="7">
        <v>40765</v>
      </c>
      <c r="B5339" s="8">
        <v>1100</v>
      </c>
      <c r="C5339" s="11">
        <v>53.59</v>
      </c>
      <c r="D5339" s="12">
        <v>53.591999999999999</v>
      </c>
      <c r="E5339" s="9" t="str">
        <f t="shared" si="394"/>
        <v/>
      </c>
      <c r="F5339" s="9" t="str">
        <f t="shared" si="395"/>
        <v/>
      </c>
      <c r="G5339" s="9" t="str">
        <f t="shared" si="396"/>
        <v/>
      </c>
      <c r="H5339" s="13">
        <v>-5</v>
      </c>
      <c r="I5339" s="13" t="str">
        <f t="shared" si="397"/>
        <v/>
      </c>
      <c r="J5339" s="13" t="str">
        <f t="shared" si="398"/>
        <v/>
      </c>
      <c r="K5339" s="13">
        <v>-5</v>
      </c>
      <c r="P5339" s="5"/>
    </row>
    <row r="5340" spans="1:16" hidden="1" x14ac:dyDescent="0.25">
      <c r="A5340" s="7">
        <v>40765</v>
      </c>
      <c r="B5340" s="8">
        <v>1200</v>
      </c>
      <c r="C5340" s="11">
        <v>51.93</v>
      </c>
      <c r="D5340" s="12">
        <v>51.933999999999997</v>
      </c>
      <c r="E5340" s="9" t="str">
        <f t="shared" si="394"/>
        <v/>
      </c>
      <c r="F5340" s="9" t="str">
        <f t="shared" si="395"/>
        <v/>
      </c>
      <c r="G5340" s="9" t="str">
        <f t="shared" si="396"/>
        <v/>
      </c>
      <c r="H5340" s="13">
        <v>-5</v>
      </c>
      <c r="I5340" s="13" t="str">
        <f t="shared" si="397"/>
        <v/>
      </c>
      <c r="J5340" s="13" t="str">
        <f t="shared" si="398"/>
        <v/>
      </c>
      <c r="K5340" s="13">
        <v>-5</v>
      </c>
      <c r="P5340" s="6"/>
    </row>
    <row r="5341" spans="1:16" hidden="1" x14ac:dyDescent="0.25">
      <c r="A5341" s="7">
        <v>40765</v>
      </c>
      <c r="B5341" s="8">
        <v>1300</v>
      </c>
      <c r="C5341" s="11">
        <v>51.08</v>
      </c>
      <c r="D5341" s="12">
        <v>51.08</v>
      </c>
      <c r="E5341" s="9" t="str">
        <f t="shared" si="394"/>
        <v/>
      </c>
      <c r="F5341" s="9" t="str">
        <f t="shared" si="395"/>
        <v/>
      </c>
      <c r="G5341" s="9" t="str">
        <f t="shared" si="396"/>
        <v/>
      </c>
      <c r="H5341" s="13">
        <v>-5</v>
      </c>
      <c r="I5341" s="13" t="str">
        <f t="shared" si="397"/>
        <v/>
      </c>
      <c r="J5341" s="13" t="str">
        <f t="shared" si="398"/>
        <v/>
      </c>
      <c r="K5341" s="13">
        <v>-5</v>
      </c>
      <c r="P5341" s="5"/>
    </row>
    <row r="5342" spans="1:16" hidden="1" x14ac:dyDescent="0.25">
      <c r="A5342" s="7">
        <v>40765</v>
      </c>
      <c r="B5342" s="8">
        <v>1400</v>
      </c>
      <c r="C5342" s="11">
        <v>50.68</v>
      </c>
      <c r="D5342" s="12">
        <v>50.677999999999997</v>
      </c>
      <c r="E5342" s="9" t="str">
        <f t="shared" si="394"/>
        <v/>
      </c>
      <c r="F5342" s="9" t="str">
        <f t="shared" si="395"/>
        <v/>
      </c>
      <c r="G5342" s="9" t="str">
        <f t="shared" si="396"/>
        <v/>
      </c>
      <c r="H5342" s="13">
        <v>-5</v>
      </c>
      <c r="I5342" s="13" t="str">
        <f t="shared" si="397"/>
        <v/>
      </c>
      <c r="J5342" s="13" t="str">
        <f t="shared" si="398"/>
        <v/>
      </c>
      <c r="K5342" s="13">
        <v>-5</v>
      </c>
      <c r="P5342" s="6"/>
    </row>
    <row r="5343" spans="1:16" hidden="1" x14ac:dyDescent="0.25">
      <c r="A5343" s="7">
        <v>40765</v>
      </c>
      <c r="B5343" s="8">
        <v>1500</v>
      </c>
      <c r="C5343" s="11">
        <v>49</v>
      </c>
      <c r="D5343" s="12">
        <v>48.999000000000002</v>
      </c>
      <c r="E5343" s="9" t="str">
        <f t="shared" si="394"/>
        <v/>
      </c>
      <c r="F5343" s="9" t="str">
        <f t="shared" si="395"/>
        <v/>
      </c>
      <c r="G5343" s="9" t="str">
        <f t="shared" si="396"/>
        <v/>
      </c>
      <c r="H5343" s="13">
        <v>-5</v>
      </c>
      <c r="I5343" s="13" t="str">
        <f t="shared" si="397"/>
        <v/>
      </c>
      <c r="J5343" s="13" t="str">
        <f t="shared" si="398"/>
        <v/>
      </c>
      <c r="K5343" s="13">
        <v>-5</v>
      </c>
      <c r="P5343" s="5"/>
    </row>
    <row r="5344" spans="1:16" hidden="1" x14ac:dyDescent="0.25">
      <c r="A5344" s="7">
        <v>40765</v>
      </c>
      <c r="B5344" s="8">
        <v>1600</v>
      </c>
      <c r="C5344" s="11">
        <v>47.18</v>
      </c>
      <c r="D5344" s="12">
        <v>47.18</v>
      </c>
      <c r="E5344" s="9" t="str">
        <f t="shared" si="394"/>
        <v/>
      </c>
      <c r="F5344" s="9" t="str">
        <f t="shared" si="395"/>
        <v/>
      </c>
      <c r="G5344" s="9" t="str">
        <f t="shared" si="396"/>
        <v/>
      </c>
      <c r="H5344" s="13">
        <v>-5</v>
      </c>
      <c r="I5344" s="13" t="str">
        <f t="shared" si="397"/>
        <v/>
      </c>
      <c r="J5344" s="13" t="str">
        <f t="shared" si="398"/>
        <v/>
      </c>
      <c r="K5344" s="13">
        <v>-5</v>
      </c>
      <c r="P5344" s="6"/>
    </row>
    <row r="5345" spans="1:16" hidden="1" x14ac:dyDescent="0.25">
      <c r="A5345" s="7">
        <v>40765</v>
      </c>
      <c r="B5345" s="8">
        <v>1700</v>
      </c>
      <c r="C5345" s="11">
        <v>49.39</v>
      </c>
      <c r="D5345" s="12">
        <v>48.996000000000002</v>
      </c>
      <c r="E5345" s="9" t="str">
        <f t="shared" si="394"/>
        <v/>
      </c>
      <c r="F5345" s="9" t="str">
        <f t="shared" si="395"/>
        <v/>
      </c>
      <c r="G5345" s="9" t="str">
        <f t="shared" si="396"/>
        <v/>
      </c>
      <c r="H5345" s="13">
        <v>-5</v>
      </c>
      <c r="I5345" s="13" t="str">
        <f t="shared" si="397"/>
        <v/>
      </c>
      <c r="J5345" s="13" t="str">
        <f t="shared" si="398"/>
        <v/>
      </c>
      <c r="K5345" s="13">
        <v>-5</v>
      </c>
      <c r="P5345" s="5"/>
    </row>
    <row r="5346" spans="1:16" hidden="1" x14ac:dyDescent="0.25">
      <c r="A5346" s="7">
        <v>40765</v>
      </c>
      <c r="B5346" s="8">
        <v>1800</v>
      </c>
      <c r="C5346" s="11">
        <v>52.38</v>
      </c>
      <c r="D5346" s="12">
        <v>52.38</v>
      </c>
      <c r="E5346" s="9" t="str">
        <f t="shared" si="394"/>
        <v/>
      </c>
      <c r="F5346" s="9" t="str">
        <f t="shared" si="395"/>
        <v/>
      </c>
      <c r="G5346" s="9" t="str">
        <f t="shared" si="396"/>
        <v/>
      </c>
      <c r="H5346" s="13">
        <v>-5</v>
      </c>
      <c r="I5346" s="13" t="str">
        <f t="shared" si="397"/>
        <v/>
      </c>
      <c r="J5346" s="13" t="str">
        <f t="shared" si="398"/>
        <v/>
      </c>
      <c r="K5346" s="13">
        <v>-5</v>
      </c>
      <c r="P5346" s="6"/>
    </row>
    <row r="5347" spans="1:16" hidden="1" x14ac:dyDescent="0.25">
      <c r="A5347" s="7">
        <v>40765</v>
      </c>
      <c r="B5347" s="8">
        <v>1900</v>
      </c>
      <c r="C5347" s="11">
        <v>50.76</v>
      </c>
      <c r="D5347" s="12">
        <v>49.93</v>
      </c>
      <c r="E5347" s="9" t="str">
        <f t="shared" si="394"/>
        <v/>
      </c>
      <c r="F5347" s="9" t="str">
        <f t="shared" si="395"/>
        <v/>
      </c>
      <c r="G5347" s="9" t="str">
        <f t="shared" si="396"/>
        <v/>
      </c>
      <c r="H5347" s="13">
        <v>-5</v>
      </c>
      <c r="I5347" s="13" t="str">
        <f t="shared" si="397"/>
        <v/>
      </c>
      <c r="J5347" s="13" t="str">
        <f t="shared" si="398"/>
        <v/>
      </c>
      <c r="K5347" s="13">
        <v>-5</v>
      </c>
      <c r="P5347" s="5"/>
    </row>
    <row r="5348" spans="1:16" hidden="1" x14ac:dyDescent="0.25">
      <c r="A5348" s="7">
        <v>40765</v>
      </c>
      <c r="B5348" s="8">
        <v>2000</v>
      </c>
      <c r="C5348" s="11">
        <v>51.81</v>
      </c>
      <c r="D5348" s="12">
        <v>28.184999999999999</v>
      </c>
      <c r="E5348" s="9" t="str">
        <f t="shared" si="394"/>
        <v/>
      </c>
      <c r="F5348" s="9" t="str">
        <f t="shared" si="395"/>
        <v/>
      </c>
      <c r="G5348" s="9" t="str">
        <f t="shared" si="396"/>
        <v/>
      </c>
      <c r="H5348" s="13">
        <v>-5</v>
      </c>
      <c r="I5348" s="13" t="str">
        <f t="shared" si="397"/>
        <v/>
      </c>
      <c r="J5348" s="13" t="str">
        <f t="shared" si="398"/>
        <v/>
      </c>
      <c r="K5348" s="13">
        <v>-5</v>
      </c>
      <c r="P5348" s="6"/>
    </row>
    <row r="5349" spans="1:16" hidden="1" x14ac:dyDescent="0.25">
      <c r="A5349" s="7">
        <v>40765</v>
      </c>
      <c r="B5349" s="8">
        <v>2100</v>
      </c>
      <c r="C5349" s="11">
        <v>49.47</v>
      </c>
      <c r="D5349" s="12">
        <v>38.161999999999999</v>
      </c>
      <c r="E5349" s="9" t="str">
        <f t="shared" si="394"/>
        <v/>
      </c>
      <c r="F5349" s="9" t="str">
        <f t="shared" si="395"/>
        <v/>
      </c>
      <c r="G5349" s="9" t="str">
        <f t="shared" si="396"/>
        <v/>
      </c>
      <c r="H5349" s="13">
        <v>-5</v>
      </c>
      <c r="I5349" s="13" t="str">
        <f t="shared" si="397"/>
        <v/>
      </c>
      <c r="J5349" s="13" t="str">
        <f t="shared" si="398"/>
        <v/>
      </c>
      <c r="K5349" s="13">
        <v>-5</v>
      </c>
      <c r="P5349" s="5"/>
    </row>
    <row r="5350" spans="1:16" hidden="1" x14ac:dyDescent="0.25">
      <c r="A5350" s="7">
        <v>40765</v>
      </c>
      <c r="B5350" s="8">
        <v>2200</v>
      </c>
      <c r="C5350" s="11">
        <v>46.87</v>
      </c>
      <c r="D5350" s="12">
        <v>46.874000000000002</v>
      </c>
      <c r="E5350" s="9" t="str">
        <f t="shared" si="394"/>
        <v/>
      </c>
      <c r="F5350" s="9" t="str">
        <f t="shared" si="395"/>
        <v/>
      </c>
      <c r="G5350" s="9" t="str">
        <f t="shared" si="396"/>
        <v/>
      </c>
      <c r="H5350" s="13">
        <v>-5</v>
      </c>
      <c r="I5350" s="13" t="str">
        <f t="shared" si="397"/>
        <v/>
      </c>
      <c r="J5350" s="13" t="str">
        <f t="shared" si="398"/>
        <v/>
      </c>
      <c r="K5350" s="13">
        <v>-5</v>
      </c>
      <c r="P5350" s="6"/>
    </row>
    <row r="5351" spans="1:16" hidden="1" x14ac:dyDescent="0.25">
      <c r="A5351" s="7">
        <v>40765</v>
      </c>
      <c r="B5351" s="8">
        <v>2300</v>
      </c>
      <c r="C5351" s="11">
        <v>39.700000000000003</v>
      </c>
      <c r="D5351" s="12">
        <v>39.695999999999998</v>
      </c>
      <c r="E5351" s="9">
        <f t="shared" si="394"/>
        <v>40.764166666666668</v>
      </c>
      <c r="F5351" s="9">
        <f t="shared" si="395"/>
        <v>36.402958333333324</v>
      </c>
      <c r="G5351" s="9">
        <f t="shared" si="396"/>
        <v>4.3612083333333445</v>
      </c>
      <c r="H5351" s="13">
        <v>-5</v>
      </c>
      <c r="I5351" s="13">
        <f t="shared" si="397"/>
        <v>9.3612083333333445</v>
      </c>
      <c r="J5351" s="13">
        <f t="shared" si="398"/>
        <v>2246.6900000000028</v>
      </c>
      <c r="K5351" s="13">
        <v>-5</v>
      </c>
      <c r="P5351" s="5"/>
    </row>
    <row r="5352" spans="1:16" hidden="1" x14ac:dyDescent="0.25">
      <c r="A5352" s="7">
        <v>40766</v>
      </c>
      <c r="B5352" s="8">
        <v>0</v>
      </c>
      <c r="C5352" s="11">
        <v>29.34</v>
      </c>
      <c r="D5352" s="12">
        <v>29.335999999999999</v>
      </c>
      <c r="E5352" s="9" t="str">
        <f t="shared" si="394"/>
        <v/>
      </c>
      <c r="F5352" s="9" t="str">
        <f t="shared" si="395"/>
        <v/>
      </c>
      <c r="G5352" s="9" t="str">
        <f t="shared" si="396"/>
        <v/>
      </c>
      <c r="H5352" s="13">
        <v>-5</v>
      </c>
      <c r="I5352" s="13" t="str">
        <f t="shared" si="397"/>
        <v/>
      </c>
      <c r="J5352" s="13" t="str">
        <f t="shared" si="398"/>
        <v/>
      </c>
      <c r="K5352" s="13">
        <v>-5</v>
      </c>
      <c r="P5352" s="6"/>
    </row>
    <row r="5353" spans="1:16" hidden="1" x14ac:dyDescent="0.25">
      <c r="A5353" s="7">
        <v>40766</v>
      </c>
      <c r="B5353" s="8">
        <v>100</v>
      </c>
      <c r="C5353" s="11">
        <v>22.78</v>
      </c>
      <c r="D5353" s="12">
        <v>14.223000000000001</v>
      </c>
      <c r="E5353" s="9" t="str">
        <f t="shared" si="394"/>
        <v/>
      </c>
      <c r="F5353" s="9" t="str">
        <f t="shared" si="395"/>
        <v/>
      </c>
      <c r="G5353" s="9" t="str">
        <f t="shared" si="396"/>
        <v/>
      </c>
      <c r="H5353" s="13">
        <v>-5</v>
      </c>
      <c r="I5353" s="13" t="str">
        <f t="shared" si="397"/>
        <v/>
      </c>
      <c r="J5353" s="13" t="str">
        <f t="shared" si="398"/>
        <v/>
      </c>
      <c r="K5353" s="13">
        <v>-5</v>
      </c>
      <c r="P5353" s="5"/>
    </row>
    <row r="5354" spans="1:16" hidden="1" x14ac:dyDescent="0.25">
      <c r="A5354" s="7">
        <v>40766</v>
      </c>
      <c r="B5354" s="8">
        <v>200</v>
      </c>
      <c r="C5354" s="11">
        <v>21.39</v>
      </c>
      <c r="D5354" s="12">
        <v>10.147</v>
      </c>
      <c r="E5354" s="9" t="str">
        <f t="shared" si="394"/>
        <v/>
      </c>
      <c r="F5354" s="9" t="str">
        <f t="shared" si="395"/>
        <v/>
      </c>
      <c r="G5354" s="9" t="str">
        <f t="shared" si="396"/>
        <v/>
      </c>
      <c r="H5354" s="13">
        <v>-5</v>
      </c>
      <c r="I5354" s="13" t="str">
        <f t="shared" si="397"/>
        <v/>
      </c>
      <c r="J5354" s="13" t="str">
        <f t="shared" si="398"/>
        <v/>
      </c>
      <c r="K5354" s="13">
        <v>-5</v>
      </c>
      <c r="P5354" s="6"/>
    </row>
    <row r="5355" spans="1:16" hidden="1" x14ac:dyDescent="0.25">
      <c r="A5355" s="7">
        <v>40766</v>
      </c>
      <c r="B5355" s="8">
        <v>300</v>
      </c>
      <c r="C5355" s="11">
        <v>20.09</v>
      </c>
      <c r="D5355" s="12">
        <v>10.009</v>
      </c>
      <c r="E5355" s="9" t="str">
        <f t="shared" si="394"/>
        <v/>
      </c>
      <c r="F5355" s="9" t="str">
        <f t="shared" si="395"/>
        <v/>
      </c>
      <c r="G5355" s="9" t="str">
        <f t="shared" si="396"/>
        <v/>
      </c>
      <c r="H5355" s="13">
        <v>-5</v>
      </c>
      <c r="I5355" s="13" t="str">
        <f t="shared" si="397"/>
        <v/>
      </c>
      <c r="J5355" s="13" t="str">
        <f t="shared" si="398"/>
        <v/>
      </c>
      <c r="K5355" s="13">
        <v>-5</v>
      </c>
      <c r="P5355" s="5"/>
    </row>
    <row r="5356" spans="1:16" hidden="1" x14ac:dyDescent="0.25">
      <c r="A5356" s="7">
        <v>40766</v>
      </c>
      <c r="B5356" s="8">
        <v>400</v>
      </c>
      <c r="C5356" s="11">
        <v>16.89</v>
      </c>
      <c r="D5356" s="12">
        <v>10.006</v>
      </c>
      <c r="E5356" s="9" t="str">
        <f t="shared" si="394"/>
        <v/>
      </c>
      <c r="F5356" s="9" t="str">
        <f t="shared" si="395"/>
        <v/>
      </c>
      <c r="G5356" s="9" t="str">
        <f t="shared" si="396"/>
        <v/>
      </c>
      <c r="H5356" s="13">
        <v>-5</v>
      </c>
      <c r="I5356" s="13" t="str">
        <f t="shared" si="397"/>
        <v/>
      </c>
      <c r="J5356" s="13" t="str">
        <f t="shared" si="398"/>
        <v/>
      </c>
      <c r="K5356" s="13">
        <v>-5</v>
      </c>
      <c r="P5356" s="6"/>
    </row>
    <row r="5357" spans="1:16" hidden="1" x14ac:dyDescent="0.25">
      <c r="A5357" s="7">
        <v>40766</v>
      </c>
      <c r="B5357" s="8">
        <v>500</v>
      </c>
      <c r="C5357" s="11">
        <v>24.92</v>
      </c>
      <c r="D5357" s="12">
        <v>10.183999999999999</v>
      </c>
      <c r="E5357" s="9" t="str">
        <f t="shared" si="394"/>
        <v/>
      </c>
      <c r="F5357" s="9" t="str">
        <f t="shared" si="395"/>
        <v/>
      </c>
      <c r="G5357" s="9" t="str">
        <f t="shared" si="396"/>
        <v/>
      </c>
      <c r="H5357" s="13">
        <v>-5</v>
      </c>
      <c r="I5357" s="13" t="str">
        <f t="shared" si="397"/>
        <v/>
      </c>
      <c r="J5357" s="13" t="str">
        <f t="shared" si="398"/>
        <v/>
      </c>
      <c r="K5357" s="13">
        <v>-5</v>
      </c>
      <c r="P5357" s="5"/>
    </row>
    <row r="5358" spans="1:16" hidden="1" x14ac:dyDescent="0.25">
      <c r="A5358" s="7">
        <v>40766</v>
      </c>
      <c r="B5358" s="8">
        <v>600</v>
      </c>
      <c r="C5358" s="11">
        <v>38</v>
      </c>
      <c r="D5358" s="12">
        <v>21.876999999999999</v>
      </c>
      <c r="E5358" s="9" t="str">
        <f t="shared" si="394"/>
        <v/>
      </c>
      <c r="F5358" s="9" t="str">
        <f t="shared" si="395"/>
        <v/>
      </c>
      <c r="G5358" s="9" t="str">
        <f t="shared" si="396"/>
        <v/>
      </c>
      <c r="H5358" s="13">
        <v>-5</v>
      </c>
      <c r="I5358" s="13" t="str">
        <f t="shared" si="397"/>
        <v/>
      </c>
      <c r="J5358" s="13" t="str">
        <f t="shared" si="398"/>
        <v/>
      </c>
      <c r="K5358" s="13">
        <v>-5</v>
      </c>
      <c r="P5358" s="6"/>
    </row>
    <row r="5359" spans="1:16" hidden="1" x14ac:dyDescent="0.25">
      <c r="A5359" s="7">
        <v>40766</v>
      </c>
      <c r="B5359" s="8">
        <v>700</v>
      </c>
      <c r="C5359" s="11">
        <v>47.5</v>
      </c>
      <c r="D5359" s="12">
        <v>37.774000000000001</v>
      </c>
      <c r="E5359" s="9" t="str">
        <f t="shared" si="394"/>
        <v/>
      </c>
      <c r="F5359" s="9" t="str">
        <f t="shared" si="395"/>
        <v/>
      </c>
      <c r="G5359" s="9" t="str">
        <f t="shared" si="396"/>
        <v/>
      </c>
      <c r="H5359" s="13">
        <v>-5</v>
      </c>
      <c r="I5359" s="13" t="str">
        <f t="shared" si="397"/>
        <v/>
      </c>
      <c r="J5359" s="13" t="str">
        <f t="shared" si="398"/>
        <v/>
      </c>
      <c r="K5359" s="13">
        <v>-5</v>
      </c>
      <c r="P5359" s="5"/>
    </row>
    <row r="5360" spans="1:16" hidden="1" x14ac:dyDescent="0.25">
      <c r="A5360" s="7">
        <v>40766</v>
      </c>
      <c r="B5360" s="8">
        <v>800</v>
      </c>
      <c r="C5360" s="11">
        <v>53.2</v>
      </c>
      <c r="D5360" s="12">
        <v>53.198999999999998</v>
      </c>
      <c r="E5360" s="9" t="str">
        <f t="shared" si="394"/>
        <v/>
      </c>
      <c r="F5360" s="9" t="str">
        <f t="shared" si="395"/>
        <v/>
      </c>
      <c r="G5360" s="9" t="str">
        <f t="shared" si="396"/>
        <v/>
      </c>
      <c r="H5360" s="13">
        <v>-5</v>
      </c>
      <c r="I5360" s="13" t="str">
        <f t="shared" si="397"/>
        <v/>
      </c>
      <c r="J5360" s="13" t="str">
        <f t="shared" si="398"/>
        <v/>
      </c>
      <c r="K5360" s="13">
        <v>-5</v>
      </c>
      <c r="P5360" s="6"/>
    </row>
    <row r="5361" spans="1:16" hidden="1" x14ac:dyDescent="0.25">
      <c r="A5361" s="7">
        <v>40766</v>
      </c>
      <c r="B5361" s="8">
        <v>900</v>
      </c>
      <c r="C5361" s="11">
        <v>53.3</v>
      </c>
      <c r="D5361" s="12">
        <v>53.3</v>
      </c>
      <c r="E5361" s="9" t="str">
        <f t="shared" ref="E5361:E5424" si="399">IF(A5361=A5362,"",AVERAGE(C5338:C5361))</f>
        <v/>
      </c>
      <c r="F5361" s="9" t="str">
        <f t="shared" ref="F5361:F5424" si="400">IF(A5361=A5362,"",AVERAGE(D5338:D5361))</f>
        <v/>
      </c>
      <c r="G5361" s="9" t="str">
        <f t="shared" ref="G5361:G5424" si="401">IF(A5361=A5362,"",E5361-F5361)</f>
        <v/>
      </c>
      <c r="H5361" s="13">
        <v>-5</v>
      </c>
      <c r="I5361" s="13" t="str">
        <f t="shared" si="397"/>
        <v/>
      </c>
      <c r="J5361" s="13" t="str">
        <f t="shared" si="398"/>
        <v/>
      </c>
      <c r="K5361" s="13">
        <v>-5</v>
      </c>
      <c r="P5361" s="5"/>
    </row>
    <row r="5362" spans="1:16" hidden="1" x14ac:dyDescent="0.25">
      <c r="A5362" s="7">
        <v>40766</v>
      </c>
      <c r="B5362" s="8">
        <v>1000</v>
      </c>
      <c r="C5362" s="11">
        <v>51.69</v>
      </c>
      <c r="D5362" s="12">
        <v>51.686999999999998</v>
      </c>
      <c r="E5362" s="9" t="str">
        <f t="shared" si="399"/>
        <v/>
      </c>
      <c r="F5362" s="9" t="str">
        <f t="shared" si="400"/>
        <v/>
      </c>
      <c r="G5362" s="9" t="str">
        <f t="shared" si="401"/>
        <v/>
      </c>
      <c r="H5362" s="13">
        <v>-5</v>
      </c>
      <c r="I5362" s="13" t="str">
        <f t="shared" si="397"/>
        <v/>
      </c>
      <c r="J5362" s="13" t="str">
        <f t="shared" si="398"/>
        <v/>
      </c>
      <c r="K5362" s="13">
        <v>-5</v>
      </c>
      <c r="P5362" s="6"/>
    </row>
    <row r="5363" spans="1:16" hidden="1" x14ac:dyDescent="0.25">
      <c r="A5363" s="7">
        <v>40766</v>
      </c>
      <c r="B5363" s="8">
        <v>1100</v>
      </c>
      <c r="C5363" s="11">
        <v>50.18</v>
      </c>
      <c r="D5363" s="12">
        <v>50.179000000000002</v>
      </c>
      <c r="E5363" s="9" t="str">
        <f t="shared" si="399"/>
        <v/>
      </c>
      <c r="F5363" s="9" t="str">
        <f t="shared" si="400"/>
        <v/>
      </c>
      <c r="G5363" s="9" t="str">
        <f t="shared" si="401"/>
        <v/>
      </c>
      <c r="H5363" s="13">
        <v>-5</v>
      </c>
      <c r="I5363" s="13" t="str">
        <f t="shared" si="397"/>
        <v/>
      </c>
      <c r="J5363" s="13" t="str">
        <f t="shared" si="398"/>
        <v/>
      </c>
      <c r="K5363" s="13">
        <v>-5</v>
      </c>
      <c r="P5363" s="5"/>
    </row>
    <row r="5364" spans="1:16" hidden="1" x14ac:dyDescent="0.25">
      <c r="A5364" s="7">
        <v>40766</v>
      </c>
      <c r="B5364" s="8">
        <v>1200</v>
      </c>
      <c r="C5364" s="11">
        <v>48.02</v>
      </c>
      <c r="D5364" s="12">
        <v>48.021000000000001</v>
      </c>
      <c r="E5364" s="9" t="str">
        <f t="shared" si="399"/>
        <v/>
      </c>
      <c r="F5364" s="9" t="str">
        <f t="shared" si="400"/>
        <v/>
      </c>
      <c r="G5364" s="9" t="str">
        <f t="shared" si="401"/>
        <v/>
      </c>
      <c r="H5364" s="13">
        <v>-5</v>
      </c>
      <c r="I5364" s="13" t="str">
        <f t="shared" si="397"/>
        <v/>
      </c>
      <c r="J5364" s="13" t="str">
        <f t="shared" si="398"/>
        <v/>
      </c>
      <c r="K5364" s="13">
        <v>-5</v>
      </c>
      <c r="P5364" s="6"/>
    </row>
    <row r="5365" spans="1:16" hidden="1" x14ac:dyDescent="0.25">
      <c r="A5365" s="7">
        <v>40766</v>
      </c>
      <c r="B5365" s="8">
        <v>1300</v>
      </c>
      <c r="C5365" s="11">
        <v>46.55</v>
      </c>
      <c r="D5365" s="12">
        <v>46.551000000000002</v>
      </c>
      <c r="E5365" s="9" t="str">
        <f t="shared" si="399"/>
        <v/>
      </c>
      <c r="F5365" s="9" t="str">
        <f t="shared" si="400"/>
        <v/>
      </c>
      <c r="G5365" s="9" t="str">
        <f t="shared" si="401"/>
        <v/>
      </c>
      <c r="H5365" s="13">
        <v>-5</v>
      </c>
      <c r="I5365" s="13" t="str">
        <f t="shared" si="397"/>
        <v/>
      </c>
      <c r="J5365" s="13" t="str">
        <f t="shared" si="398"/>
        <v/>
      </c>
      <c r="K5365" s="13">
        <v>-5</v>
      </c>
      <c r="P5365" s="5"/>
    </row>
    <row r="5366" spans="1:16" hidden="1" x14ac:dyDescent="0.25">
      <c r="A5366" s="7">
        <v>40766</v>
      </c>
      <c r="B5366" s="8">
        <v>1400</v>
      </c>
      <c r="C5366" s="11">
        <v>47.34</v>
      </c>
      <c r="D5366" s="12">
        <v>47.343000000000004</v>
      </c>
      <c r="E5366" s="9" t="str">
        <f t="shared" si="399"/>
        <v/>
      </c>
      <c r="F5366" s="9" t="str">
        <f t="shared" si="400"/>
        <v/>
      </c>
      <c r="G5366" s="9" t="str">
        <f t="shared" si="401"/>
        <v/>
      </c>
      <c r="H5366" s="13">
        <v>-5</v>
      </c>
      <c r="I5366" s="13" t="str">
        <f t="shared" si="397"/>
        <v/>
      </c>
      <c r="J5366" s="13" t="str">
        <f t="shared" si="398"/>
        <v/>
      </c>
      <c r="K5366" s="13">
        <v>-5</v>
      </c>
      <c r="P5366" s="6"/>
    </row>
    <row r="5367" spans="1:16" hidden="1" x14ac:dyDescent="0.25">
      <c r="A5367" s="7">
        <v>40766</v>
      </c>
      <c r="B5367" s="8">
        <v>1500</v>
      </c>
      <c r="C5367" s="11">
        <v>46.93</v>
      </c>
      <c r="D5367" s="12">
        <v>46.935000000000002</v>
      </c>
      <c r="E5367" s="9" t="str">
        <f t="shared" si="399"/>
        <v/>
      </c>
      <c r="F5367" s="9" t="str">
        <f t="shared" si="400"/>
        <v/>
      </c>
      <c r="G5367" s="9" t="str">
        <f t="shared" si="401"/>
        <v/>
      </c>
      <c r="H5367" s="13">
        <v>-5</v>
      </c>
      <c r="I5367" s="13" t="str">
        <f t="shared" si="397"/>
        <v/>
      </c>
      <c r="J5367" s="13" t="str">
        <f t="shared" si="398"/>
        <v/>
      </c>
      <c r="K5367" s="13">
        <v>-5</v>
      </c>
      <c r="P5367" s="5"/>
    </row>
    <row r="5368" spans="1:16" hidden="1" x14ac:dyDescent="0.25">
      <c r="A5368" s="7">
        <v>40766</v>
      </c>
      <c r="B5368" s="8">
        <v>1600</v>
      </c>
      <c r="C5368" s="11">
        <v>47.27</v>
      </c>
      <c r="D5368" s="12">
        <v>47.27</v>
      </c>
      <c r="E5368" s="9" t="str">
        <f t="shared" si="399"/>
        <v/>
      </c>
      <c r="F5368" s="9" t="str">
        <f t="shared" si="400"/>
        <v/>
      </c>
      <c r="G5368" s="9" t="str">
        <f t="shared" si="401"/>
        <v/>
      </c>
      <c r="H5368" s="13">
        <v>-5</v>
      </c>
      <c r="I5368" s="13" t="str">
        <f t="shared" si="397"/>
        <v/>
      </c>
      <c r="J5368" s="13" t="str">
        <f t="shared" si="398"/>
        <v/>
      </c>
      <c r="K5368" s="13">
        <v>-5</v>
      </c>
      <c r="P5368" s="6"/>
    </row>
    <row r="5369" spans="1:16" hidden="1" x14ac:dyDescent="0.25">
      <c r="A5369" s="7">
        <v>40766</v>
      </c>
      <c r="B5369" s="8">
        <v>1700</v>
      </c>
      <c r="C5369" s="11">
        <v>49.94</v>
      </c>
      <c r="D5369" s="12">
        <v>49.94</v>
      </c>
      <c r="E5369" s="9" t="str">
        <f t="shared" si="399"/>
        <v/>
      </c>
      <c r="F5369" s="9" t="str">
        <f t="shared" si="400"/>
        <v/>
      </c>
      <c r="G5369" s="9" t="str">
        <f t="shared" si="401"/>
        <v/>
      </c>
      <c r="H5369" s="13">
        <v>-5</v>
      </c>
      <c r="I5369" s="13" t="str">
        <f t="shared" ref="I5369:I5432" si="402">IF(A5369=A5370,"",MAX(G5369-H5369,0))</f>
        <v/>
      </c>
      <c r="J5369" s="13" t="str">
        <f t="shared" ref="J5369:J5432" si="403">IF(A5369=A5370,"",I5369*10*24)</f>
        <v/>
      </c>
      <c r="K5369" s="13">
        <v>-5</v>
      </c>
      <c r="P5369" s="5"/>
    </row>
    <row r="5370" spans="1:16" hidden="1" x14ac:dyDescent="0.25">
      <c r="A5370" s="7">
        <v>40766</v>
      </c>
      <c r="B5370" s="8">
        <v>1800</v>
      </c>
      <c r="C5370" s="11">
        <v>52.5</v>
      </c>
      <c r="D5370" s="12">
        <v>52.503</v>
      </c>
      <c r="E5370" s="9" t="str">
        <f t="shared" si="399"/>
        <v/>
      </c>
      <c r="F5370" s="9" t="str">
        <f t="shared" si="400"/>
        <v/>
      </c>
      <c r="G5370" s="9" t="str">
        <f t="shared" si="401"/>
        <v/>
      </c>
      <c r="H5370" s="13">
        <v>-5</v>
      </c>
      <c r="I5370" s="13" t="str">
        <f t="shared" si="402"/>
        <v/>
      </c>
      <c r="J5370" s="13" t="str">
        <f t="shared" si="403"/>
        <v/>
      </c>
      <c r="K5370" s="13">
        <v>-5</v>
      </c>
      <c r="P5370" s="6"/>
    </row>
    <row r="5371" spans="1:16" hidden="1" x14ac:dyDescent="0.25">
      <c r="A5371" s="7">
        <v>40766</v>
      </c>
      <c r="B5371" s="8">
        <v>1900</v>
      </c>
      <c r="C5371" s="11">
        <v>53.14</v>
      </c>
      <c r="D5371" s="12">
        <v>53.137999999999998</v>
      </c>
      <c r="E5371" s="9" t="str">
        <f t="shared" si="399"/>
        <v/>
      </c>
      <c r="F5371" s="9" t="str">
        <f t="shared" si="400"/>
        <v/>
      </c>
      <c r="G5371" s="9" t="str">
        <f t="shared" si="401"/>
        <v/>
      </c>
      <c r="H5371" s="13">
        <v>-5</v>
      </c>
      <c r="I5371" s="13" t="str">
        <f t="shared" si="402"/>
        <v/>
      </c>
      <c r="J5371" s="13" t="str">
        <f t="shared" si="403"/>
        <v/>
      </c>
      <c r="K5371" s="13">
        <v>-5</v>
      </c>
      <c r="P5371" s="5"/>
    </row>
    <row r="5372" spans="1:16" hidden="1" x14ac:dyDescent="0.25">
      <c r="A5372" s="7">
        <v>40766</v>
      </c>
      <c r="B5372" s="8">
        <v>2000</v>
      </c>
      <c r="C5372" s="11">
        <v>52.49</v>
      </c>
      <c r="D5372" s="12">
        <v>52.488999999999997</v>
      </c>
      <c r="E5372" s="9" t="str">
        <f t="shared" si="399"/>
        <v/>
      </c>
      <c r="F5372" s="9" t="str">
        <f t="shared" si="400"/>
        <v/>
      </c>
      <c r="G5372" s="9" t="str">
        <f t="shared" si="401"/>
        <v/>
      </c>
      <c r="H5372" s="13">
        <v>-5</v>
      </c>
      <c r="I5372" s="13" t="str">
        <f t="shared" si="402"/>
        <v/>
      </c>
      <c r="J5372" s="13" t="str">
        <f t="shared" si="403"/>
        <v/>
      </c>
      <c r="K5372" s="13">
        <v>-5</v>
      </c>
      <c r="P5372" s="6"/>
    </row>
    <row r="5373" spans="1:16" hidden="1" x14ac:dyDescent="0.25">
      <c r="A5373" s="7">
        <v>40766</v>
      </c>
      <c r="B5373" s="8">
        <v>2100</v>
      </c>
      <c r="C5373" s="11">
        <v>52.53</v>
      </c>
      <c r="D5373" s="12">
        <v>52.527999999999999</v>
      </c>
      <c r="E5373" s="9" t="str">
        <f t="shared" si="399"/>
        <v/>
      </c>
      <c r="F5373" s="9" t="str">
        <f t="shared" si="400"/>
        <v/>
      </c>
      <c r="G5373" s="9" t="str">
        <f t="shared" si="401"/>
        <v/>
      </c>
      <c r="H5373" s="13">
        <v>-5</v>
      </c>
      <c r="I5373" s="13" t="str">
        <f t="shared" si="402"/>
        <v/>
      </c>
      <c r="J5373" s="13" t="str">
        <f t="shared" si="403"/>
        <v/>
      </c>
      <c r="K5373" s="13">
        <v>-5</v>
      </c>
      <c r="P5373" s="5"/>
    </row>
    <row r="5374" spans="1:16" hidden="1" x14ac:dyDescent="0.25">
      <c r="A5374" s="7">
        <v>40766</v>
      </c>
      <c r="B5374" s="8">
        <v>2200</v>
      </c>
      <c r="C5374" s="11">
        <v>53.28</v>
      </c>
      <c r="D5374" s="12">
        <v>53.276000000000003</v>
      </c>
      <c r="E5374" s="9" t="str">
        <f t="shared" si="399"/>
        <v/>
      </c>
      <c r="F5374" s="9" t="str">
        <f t="shared" si="400"/>
        <v/>
      </c>
      <c r="G5374" s="9" t="str">
        <f t="shared" si="401"/>
        <v/>
      </c>
      <c r="H5374" s="13">
        <v>-5</v>
      </c>
      <c r="I5374" s="13" t="str">
        <f t="shared" si="402"/>
        <v/>
      </c>
      <c r="J5374" s="13" t="str">
        <f t="shared" si="403"/>
        <v/>
      </c>
      <c r="K5374" s="13">
        <v>-5</v>
      </c>
      <c r="P5374" s="6"/>
    </row>
    <row r="5375" spans="1:16" hidden="1" x14ac:dyDescent="0.25">
      <c r="A5375" s="7">
        <v>40766</v>
      </c>
      <c r="B5375" s="8">
        <v>2300</v>
      </c>
      <c r="C5375" s="11">
        <v>42.6</v>
      </c>
      <c r="D5375" s="12">
        <v>42.6</v>
      </c>
      <c r="E5375" s="9">
        <f t="shared" si="399"/>
        <v>42.57791666666666</v>
      </c>
      <c r="F5375" s="9">
        <f t="shared" si="400"/>
        <v>39.354791666666671</v>
      </c>
      <c r="G5375" s="9">
        <f t="shared" si="401"/>
        <v>3.2231249999999889</v>
      </c>
      <c r="H5375" s="13">
        <v>-5</v>
      </c>
      <c r="I5375" s="13">
        <f t="shared" si="402"/>
        <v>8.2231249999999889</v>
      </c>
      <c r="J5375" s="13">
        <f t="shared" si="403"/>
        <v>1973.5499999999975</v>
      </c>
      <c r="K5375" s="13">
        <v>-5</v>
      </c>
      <c r="P5375" s="5"/>
    </row>
    <row r="5376" spans="1:16" hidden="1" x14ac:dyDescent="0.25">
      <c r="A5376" s="7">
        <v>40767</v>
      </c>
      <c r="B5376" s="8">
        <v>0</v>
      </c>
      <c r="C5376" s="11">
        <v>38.83</v>
      </c>
      <c r="D5376" s="12">
        <v>38.829000000000001</v>
      </c>
      <c r="E5376" s="9" t="str">
        <f t="shared" si="399"/>
        <v/>
      </c>
      <c r="F5376" s="9" t="str">
        <f t="shared" si="400"/>
        <v/>
      </c>
      <c r="G5376" s="9" t="str">
        <f t="shared" si="401"/>
        <v/>
      </c>
      <c r="H5376" s="13">
        <v>-5</v>
      </c>
      <c r="I5376" s="13" t="str">
        <f t="shared" si="402"/>
        <v/>
      </c>
      <c r="J5376" s="13" t="str">
        <f t="shared" si="403"/>
        <v/>
      </c>
      <c r="K5376" s="13">
        <v>-5</v>
      </c>
      <c r="P5376" s="6"/>
    </row>
    <row r="5377" spans="1:16" hidden="1" x14ac:dyDescent="0.25">
      <c r="A5377" s="7">
        <v>40767</v>
      </c>
      <c r="B5377" s="8">
        <v>100</v>
      </c>
      <c r="C5377" s="11">
        <v>37.270000000000003</v>
      </c>
      <c r="D5377" s="12">
        <v>37.265999999999998</v>
      </c>
      <c r="E5377" s="9" t="str">
        <f t="shared" si="399"/>
        <v/>
      </c>
      <c r="F5377" s="9" t="str">
        <f t="shared" si="400"/>
        <v/>
      </c>
      <c r="G5377" s="9" t="str">
        <f t="shared" si="401"/>
        <v/>
      </c>
      <c r="H5377" s="13">
        <v>-5</v>
      </c>
      <c r="I5377" s="13" t="str">
        <f t="shared" si="402"/>
        <v/>
      </c>
      <c r="J5377" s="13" t="str">
        <f t="shared" si="403"/>
        <v/>
      </c>
      <c r="K5377" s="13">
        <v>-5</v>
      </c>
      <c r="P5377" s="5"/>
    </row>
    <row r="5378" spans="1:16" hidden="1" x14ac:dyDescent="0.25">
      <c r="A5378" s="7">
        <v>40767</v>
      </c>
      <c r="B5378" s="8">
        <v>200</v>
      </c>
      <c r="C5378" s="11">
        <v>31</v>
      </c>
      <c r="D5378" s="12">
        <v>22.009</v>
      </c>
      <c r="E5378" s="9" t="str">
        <f t="shared" si="399"/>
        <v/>
      </c>
      <c r="F5378" s="9" t="str">
        <f t="shared" si="400"/>
        <v/>
      </c>
      <c r="G5378" s="9" t="str">
        <f t="shared" si="401"/>
        <v/>
      </c>
      <c r="H5378" s="13">
        <v>-5</v>
      </c>
      <c r="I5378" s="13" t="str">
        <f t="shared" si="402"/>
        <v/>
      </c>
      <c r="J5378" s="13" t="str">
        <f t="shared" si="403"/>
        <v/>
      </c>
      <c r="K5378" s="13">
        <v>-5</v>
      </c>
      <c r="P5378" s="6"/>
    </row>
    <row r="5379" spans="1:16" hidden="1" x14ac:dyDescent="0.25">
      <c r="A5379" s="7">
        <v>40767</v>
      </c>
      <c r="B5379" s="8">
        <v>300</v>
      </c>
      <c r="C5379" s="11">
        <v>30.64</v>
      </c>
      <c r="D5379" s="12">
        <v>13.231999999999999</v>
      </c>
      <c r="E5379" s="9" t="str">
        <f t="shared" si="399"/>
        <v/>
      </c>
      <c r="F5379" s="9" t="str">
        <f t="shared" si="400"/>
        <v/>
      </c>
      <c r="G5379" s="9" t="str">
        <f t="shared" si="401"/>
        <v/>
      </c>
      <c r="H5379" s="13">
        <v>-5</v>
      </c>
      <c r="I5379" s="13" t="str">
        <f t="shared" si="402"/>
        <v/>
      </c>
      <c r="J5379" s="13" t="str">
        <f t="shared" si="403"/>
        <v/>
      </c>
      <c r="K5379" s="13">
        <v>-5</v>
      </c>
      <c r="P5379" s="5"/>
    </row>
    <row r="5380" spans="1:16" hidden="1" x14ac:dyDescent="0.25">
      <c r="A5380" s="7">
        <v>40767</v>
      </c>
      <c r="B5380" s="8">
        <v>400</v>
      </c>
      <c r="C5380" s="11">
        <v>31.38</v>
      </c>
      <c r="D5380" s="12">
        <v>15.015000000000001</v>
      </c>
      <c r="E5380" s="9" t="str">
        <f t="shared" si="399"/>
        <v/>
      </c>
      <c r="F5380" s="9" t="str">
        <f t="shared" si="400"/>
        <v/>
      </c>
      <c r="G5380" s="9" t="str">
        <f t="shared" si="401"/>
        <v/>
      </c>
      <c r="H5380" s="13">
        <v>-5</v>
      </c>
      <c r="I5380" s="13" t="str">
        <f t="shared" si="402"/>
        <v/>
      </c>
      <c r="J5380" s="13" t="str">
        <f t="shared" si="403"/>
        <v/>
      </c>
      <c r="K5380" s="13">
        <v>-5</v>
      </c>
      <c r="P5380" s="6"/>
    </row>
    <row r="5381" spans="1:16" hidden="1" x14ac:dyDescent="0.25">
      <c r="A5381" s="7">
        <v>40767</v>
      </c>
      <c r="B5381" s="8">
        <v>500</v>
      </c>
      <c r="C5381" s="11">
        <v>35.69</v>
      </c>
      <c r="D5381" s="12">
        <v>23.178000000000001</v>
      </c>
      <c r="E5381" s="9" t="str">
        <f t="shared" si="399"/>
        <v/>
      </c>
      <c r="F5381" s="9" t="str">
        <f t="shared" si="400"/>
        <v/>
      </c>
      <c r="G5381" s="9" t="str">
        <f t="shared" si="401"/>
        <v/>
      </c>
      <c r="H5381" s="13">
        <v>-5</v>
      </c>
      <c r="I5381" s="13" t="str">
        <f t="shared" si="402"/>
        <v/>
      </c>
      <c r="J5381" s="13" t="str">
        <f t="shared" si="403"/>
        <v/>
      </c>
      <c r="K5381" s="13">
        <v>-5</v>
      </c>
      <c r="P5381" s="5"/>
    </row>
    <row r="5382" spans="1:16" hidden="1" x14ac:dyDescent="0.25">
      <c r="A5382" s="7">
        <v>40767</v>
      </c>
      <c r="B5382" s="8">
        <v>600</v>
      </c>
      <c r="C5382" s="11">
        <v>44.14</v>
      </c>
      <c r="D5382" s="12">
        <v>43.886000000000003</v>
      </c>
      <c r="E5382" s="9" t="str">
        <f t="shared" si="399"/>
        <v/>
      </c>
      <c r="F5382" s="9" t="str">
        <f t="shared" si="400"/>
        <v/>
      </c>
      <c r="G5382" s="9" t="str">
        <f t="shared" si="401"/>
        <v/>
      </c>
      <c r="H5382" s="13">
        <v>-5</v>
      </c>
      <c r="I5382" s="13" t="str">
        <f t="shared" si="402"/>
        <v/>
      </c>
      <c r="J5382" s="13" t="str">
        <f t="shared" si="403"/>
        <v/>
      </c>
      <c r="K5382" s="13">
        <v>-5</v>
      </c>
      <c r="P5382" s="6"/>
    </row>
    <row r="5383" spans="1:16" hidden="1" x14ac:dyDescent="0.25">
      <c r="A5383" s="7">
        <v>40767</v>
      </c>
      <c r="B5383" s="8">
        <v>700</v>
      </c>
      <c r="C5383" s="11">
        <v>52.96</v>
      </c>
      <c r="D5383" s="12">
        <v>52.957000000000001</v>
      </c>
      <c r="E5383" s="9" t="str">
        <f t="shared" si="399"/>
        <v/>
      </c>
      <c r="F5383" s="9" t="str">
        <f t="shared" si="400"/>
        <v/>
      </c>
      <c r="G5383" s="9" t="str">
        <f t="shared" si="401"/>
        <v/>
      </c>
      <c r="H5383" s="13">
        <v>-5</v>
      </c>
      <c r="I5383" s="13" t="str">
        <f t="shared" si="402"/>
        <v/>
      </c>
      <c r="J5383" s="13" t="str">
        <f t="shared" si="403"/>
        <v/>
      </c>
      <c r="K5383" s="13">
        <v>-5</v>
      </c>
      <c r="P5383" s="5"/>
    </row>
    <row r="5384" spans="1:16" hidden="1" x14ac:dyDescent="0.25">
      <c r="A5384" s="7">
        <v>40767</v>
      </c>
      <c r="B5384" s="8">
        <v>800</v>
      </c>
      <c r="C5384" s="11">
        <v>51.82</v>
      </c>
      <c r="D5384" s="12">
        <v>51.819000000000003</v>
      </c>
      <c r="E5384" s="9" t="str">
        <f t="shared" si="399"/>
        <v/>
      </c>
      <c r="F5384" s="9" t="str">
        <f t="shared" si="400"/>
        <v/>
      </c>
      <c r="G5384" s="9" t="str">
        <f t="shared" si="401"/>
        <v/>
      </c>
      <c r="H5384" s="13">
        <v>-5</v>
      </c>
      <c r="I5384" s="13" t="str">
        <f t="shared" si="402"/>
        <v/>
      </c>
      <c r="J5384" s="13" t="str">
        <f t="shared" si="403"/>
        <v/>
      </c>
      <c r="K5384" s="13">
        <v>-5</v>
      </c>
      <c r="P5384" s="6"/>
    </row>
    <row r="5385" spans="1:16" hidden="1" x14ac:dyDescent="0.25">
      <c r="A5385" s="7">
        <v>40767</v>
      </c>
      <c r="B5385" s="8">
        <v>900</v>
      </c>
      <c r="C5385" s="11">
        <v>53.2</v>
      </c>
      <c r="D5385" s="12">
        <v>53.198999999999998</v>
      </c>
      <c r="E5385" s="9" t="str">
        <f t="shared" si="399"/>
        <v/>
      </c>
      <c r="F5385" s="9" t="str">
        <f t="shared" si="400"/>
        <v/>
      </c>
      <c r="G5385" s="9" t="str">
        <f t="shared" si="401"/>
        <v/>
      </c>
      <c r="H5385" s="13">
        <v>-5</v>
      </c>
      <c r="I5385" s="13" t="str">
        <f t="shared" si="402"/>
        <v/>
      </c>
      <c r="J5385" s="13" t="str">
        <f t="shared" si="403"/>
        <v/>
      </c>
      <c r="K5385" s="13">
        <v>-5</v>
      </c>
      <c r="P5385" s="5"/>
    </row>
    <row r="5386" spans="1:16" hidden="1" x14ac:dyDescent="0.25">
      <c r="A5386" s="7">
        <v>40767</v>
      </c>
      <c r="B5386" s="8">
        <v>1000</v>
      </c>
      <c r="C5386" s="11">
        <v>55.01</v>
      </c>
      <c r="D5386" s="12">
        <v>55.006999999999998</v>
      </c>
      <c r="E5386" s="9" t="str">
        <f t="shared" si="399"/>
        <v/>
      </c>
      <c r="F5386" s="9" t="str">
        <f t="shared" si="400"/>
        <v/>
      </c>
      <c r="G5386" s="9" t="str">
        <f t="shared" si="401"/>
        <v/>
      </c>
      <c r="H5386" s="13">
        <v>-5</v>
      </c>
      <c r="I5386" s="13" t="str">
        <f t="shared" si="402"/>
        <v/>
      </c>
      <c r="J5386" s="13" t="str">
        <f t="shared" si="403"/>
        <v/>
      </c>
      <c r="K5386" s="13">
        <v>-5</v>
      </c>
      <c r="P5386" s="6"/>
    </row>
    <row r="5387" spans="1:16" hidden="1" x14ac:dyDescent="0.25">
      <c r="A5387" s="7">
        <v>40767</v>
      </c>
      <c r="B5387" s="8">
        <v>1100</v>
      </c>
      <c r="C5387" s="11">
        <v>56.06</v>
      </c>
      <c r="D5387" s="12">
        <v>56.061999999999998</v>
      </c>
      <c r="E5387" s="9" t="str">
        <f t="shared" si="399"/>
        <v/>
      </c>
      <c r="F5387" s="9" t="str">
        <f t="shared" si="400"/>
        <v/>
      </c>
      <c r="G5387" s="9" t="str">
        <f t="shared" si="401"/>
        <v/>
      </c>
      <c r="H5387" s="13">
        <v>-5</v>
      </c>
      <c r="I5387" s="13" t="str">
        <f t="shared" si="402"/>
        <v/>
      </c>
      <c r="J5387" s="13" t="str">
        <f t="shared" si="403"/>
        <v/>
      </c>
      <c r="K5387" s="13">
        <v>-5</v>
      </c>
      <c r="P5387" s="5"/>
    </row>
    <row r="5388" spans="1:16" hidden="1" x14ac:dyDescent="0.25">
      <c r="A5388" s="7">
        <v>40767</v>
      </c>
      <c r="B5388" s="8">
        <v>1200</v>
      </c>
      <c r="C5388" s="11">
        <v>58.28</v>
      </c>
      <c r="D5388" s="12">
        <v>58.279000000000003</v>
      </c>
      <c r="E5388" s="9" t="str">
        <f t="shared" si="399"/>
        <v/>
      </c>
      <c r="F5388" s="9" t="str">
        <f t="shared" si="400"/>
        <v/>
      </c>
      <c r="G5388" s="9" t="str">
        <f t="shared" si="401"/>
        <v/>
      </c>
      <c r="H5388" s="13">
        <v>-5</v>
      </c>
      <c r="I5388" s="13" t="str">
        <f t="shared" si="402"/>
        <v/>
      </c>
      <c r="J5388" s="13" t="str">
        <f t="shared" si="403"/>
        <v/>
      </c>
      <c r="K5388" s="13">
        <v>-5</v>
      </c>
      <c r="P5388" s="6"/>
    </row>
    <row r="5389" spans="1:16" hidden="1" x14ac:dyDescent="0.25">
      <c r="A5389" s="7">
        <v>40767</v>
      </c>
      <c r="B5389" s="8">
        <v>1300</v>
      </c>
      <c r="C5389" s="11">
        <v>55.08</v>
      </c>
      <c r="D5389" s="12">
        <v>55.082000000000001</v>
      </c>
      <c r="E5389" s="9" t="str">
        <f t="shared" si="399"/>
        <v/>
      </c>
      <c r="F5389" s="9" t="str">
        <f t="shared" si="400"/>
        <v/>
      </c>
      <c r="G5389" s="9" t="str">
        <f t="shared" si="401"/>
        <v/>
      </c>
      <c r="H5389" s="13">
        <v>-5</v>
      </c>
      <c r="I5389" s="13" t="str">
        <f t="shared" si="402"/>
        <v/>
      </c>
      <c r="J5389" s="13" t="str">
        <f t="shared" si="403"/>
        <v/>
      </c>
      <c r="K5389" s="13">
        <v>-5</v>
      </c>
      <c r="P5389" s="5"/>
    </row>
    <row r="5390" spans="1:16" hidden="1" x14ac:dyDescent="0.25">
      <c r="A5390" s="7">
        <v>40767</v>
      </c>
      <c r="B5390" s="8">
        <v>1400</v>
      </c>
      <c r="C5390" s="11">
        <v>53.2</v>
      </c>
      <c r="D5390" s="12">
        <v>53.195999999999998</v>
      </c>
      <c r="E5390" s="9" t="str">
        <f t="shared" si="399"/>
        <v/>
      </c>
      <c r="F5390" s="9" t="str">
        <f t="shared" si="400"/>
        <v/>
      </c>
      <c r="G5390" s="9" t="str">
        <f t="shared" si="401"/>
        <v/>
      </c>
      <c r="H5390" s="13">
        <v>-5</v>
      </c>
      <c r="I5390" s="13" t="str">
        <f t="shared" si="402"/>
        <v/>
      </c>
      <c r="J5390" s="13" t="str">
        <f t="shared" si="403"/>
        <v/>
      </c>
      <c r="K5390" s="13">
        <v>-5</v>
      </c>
      <c r="P5390" s="6"/>
    </row>
    <row r="5391" spans="1:16" hidden="1" x14ac:dyDescent="0.25">
      <c r="A5391" s="7">
        <v>40767</v>
      </c>
      <c r="B5391" s="8">
        <v>1500</v>
      </c>
      <c r="C5391" s="11">
        <v>50.95</v>
      </c>
      <c r="D5391" s="12">
        <v>50.951000000000001</v>
      </c>
      <c r="E5391" s="9" t="str">
        <f t="shared" si="399"/>
        <v/>
      </c>
      <c r="F5391" s="9" t="str">
        <f t="shared" si="400"/>
        <v/>
      </c>
      <c r="G5391" s="9" t="str">
        <f t="shared" si="401"/>
        <v/>
      </c>
      <c r="H5391" s="13">
        <v>-5</v>
      </c>
      <c r="I5391" s="13" t="str">
        <f t="shared" si="402"/>
        <v/>
      </c>
      <c r="J5391" s="13" t="str">
        <f t="shared" si="403"/>
        <v/>
      </c>
      <c r="K5391" s="13">
        <v>-5</v>
      </c>
      <c r="P5391" s="5"/>
    </row>
    <row r="5392" spans="1:16" hidden="1" x14ac:dyDescent="0.25">
      <c r="A5392" s="7">
        <v>40767</v>
      </c>
      <c r="B5392" s="8">
        <v>1600</v>
      </c>
      <c r="C5392" s="11">
        <v>51.33</v>
      </c>
      <c r="D5392" s="12">
        <v>51.332999999999998</v>
      </c>
      <c r="E5392" s="9" t="str">
        <f t="shared" si="399"/>
        <v/>
      </c>
      <c r="F5392" s="9" t="str">
        <f t="shared" si="400"/>
        <v/>
      </c>
      <c r="G5392" s="9" t="str">
        <f t="shared" si="401"/>
        <v/>
      </c>
      <c r="H5392" s="13">
        <v>-5</v>
      </c>
      <c r="I5392" s="13" t="str">
        <f t="shared" si="402"/>
        <v/>
      </c>
      <c r="J5392" s="13" t="str">
        <f t="shared" si="403"/>
        <v/>
      </c>
      <c r="K5392" s="13">
        <v>-5</v>
      </c>
      <c r="P5392" s="6"/>
    </row>
    <row r="5393" spans="1:16" hidden="1" x14ac:dyDescent="0.25">
      <c r="A5393" s="7">
        <v>40767</v>
      </c>
      <c r="B5393" s="8">
        <v>1700</v>
      </c>
      <c r="C5393" s="11">
        <v>53.19</v>
      </c>
      <c r="D5393" s="12">
        <v>53.191000000000003</v>
      </c>
      <c r="E5393" s="9" t="str">
        <f t="shared" si="399"/>
        <v/>
      </c>
      <c r="F5393" s="9" t="str">
        <f t="shared" si="400"/>
        <v/>
      </c>
      <c r="G5393" s="9" t="str">
        <f t="shared" si="401"/>
        <v/>
      </c>
      <c r="H5393" s="13">
        <v>-5</v>
      </c>
      <c r="I5393" s="13" t="str">
        <f t="shared" si="402"/>
        <v/>
      </c>
      <c r="J5393" s="13" t="str">
        <f t="shared" si="403"/>
        <v/>
      </c>
      <c r="K5393" s="13">
        <v>-5</v>
      </c>
      <c r="P5393" s="5"/>
    </row>
    <row r="5394" spans="1:16" hidden="1" x14ac:dyDescent="0.25">
      <c r="A5394" s="7">
        <v>40767</v>
      </c>
      <c r="B5394" s="8">
        <v>1800</v>
      </c>
      <c r="C5394" s="11">
        <v>53.66</v>
      </c>
      <c r="D5394" s="12">
        <v>53.66</v>
      </c>
      <c r="E5394" s="9" t="str">
        <f t="shared" si="399"/>
        <v/>
      </c>
      <c r="F5394" s="9" t="str">
        <f t="shared" si="400"/>
        <v/>
      </c>
      <c r="G5394" s="9" t="str">
        <f t="shared" si="401"/>
        <v/>
      </c>
      <c r="H5394" s="13">
        <v>-5</v>
      </c>
      <c r="I5394" s="13" t="str">
        <f t="shared" si="402"/>
        <v/>
      </c>
      <c r="J5394" s="13" t="str">
        <f t="shared" si="403"/>
        <v/>
      </c>
      <c r="K5394" s="13">
        <v>-5</v>
      </c>
      <c r="P5394" s="6"/>
    </row>
    <row r="5395" spans="1:16" hidden="1" x14ac:dyDescent="0.25">
      <c r="A5395" s="7">
        <v>40767</v>
      </c>
      <c r="B5395" s="8">
        <v>1900</v>
      </c>
      <c r="C5395" s="11">
        <v>53.28</v>
      </c>
      <c r="D5395" s="12">
        <v>53.277999999999999</v>
      </c>
      <c r="E5395" s="9" t="str">
        <f t="shared" si="399"/>
        <v/>
      </c>
      <c r="F5395" s="9" t="str">
        <f t="shared" si="400"/>
        <v/>
      </c>
      <c r="G5395" s="9" t="str">
        <f t="shared" si="401"/>
        <v/>
      </c>
      <c r="H5395" s="13">
        <v>-5</v>
      </c>
      <c r="I5395" s="13" t="str">
        <f t="shared" si="402"/>
        <v/>
      </c>
      <c r="J5395" s="13" t="str">
        <f t="shared" si="403"/>
        <v/>
      </c>
      <c r="K5395" s="13">
        <v>-5</v>
      </c>
      <c r="P5395" s="5"/>
    </row>
    <row r="5396" spans="1:16" hidden="1" x14ac:dyDescent="0.25">
      <c r="A5396" s="7">
        <v>40767</v>
      </c>
      <c r="B5396" s="8">
        <v>2000</v>
      </c>
      <c r="C5396" s="11">
        <v>54.05</v>
      </c>
      <c r="D5396" s="12">
        <v>53.186999999999998</v>
      </c>
      <c r="E5396" s="9" t="str">
        <f t="shared" si="399"/>
        <v/>
      </c>
      <c r="F5396" s="9" t="str">
        <f t="shared" si="400"/>
        <v/>
      </c>
      <c r="G5396" s="9" t="str">
        <f t="shared" si="401"/>
        <v/>
      </c>
      <c r="H5396" s="13">
        <v>-5</v>
      </c>
      <c r="I5396" s="13" t="str">
        <f t="shared" si="402"/>
        <v/>
      </c>
      <c r="J5396" s="13" t="str">
        <f t="shared" si="403"/>
        <v/>
      </c>
      <c r="K5396" s="13">
        <v>-5</v>
      </c>
      <c r="P5396" s="6"/>
    </row>
    <row r="5397" spans="1:16" hidden="1" x14ac:dyDescent="0.25">
      <c r="A5397" s="7">
        <v>40767</v>
      </c>
      <c r="B5397" s="8">
        <v>2100</v>
      </c>
      <c r="C5397" s="11">
        <v>53.19</v>
      </c>
      <c r="D5397" s="12">
        <v>53.192</v>
      </c>
      <c r="E5397" s="9" t="str">
        <f t="shared" si="399"/>
        <v/>
      </c>
      <c r="F5397" s="9" t="str">
        <f t="shared" si="400"/>
        <v/>
      </c>
      <c r="G5397" s="9" t="str">
        <f t="shared" si="401"/>
        <v/>
      </c>
      <c r="H5397" s="13">
        <v>-5</v>
      </c>
      <c r="I5397" s="13" t="str">
        <f t="shared" si="402"/>
        <v/>
      </c>
      <c r="J5397" s="13" t="str">
        <f t="shared" si="403"/>
        <v/>
      </c>
      <c r="K5397" s="13">
        <v>-5</v>
      </c>
      <c r="P5397" s="5"/>
    </row>
    <row r="5398" spans="1:16" hidden="1" x14ac:dyDescent="0.25">
      <c r="A5398" s="7">
        <v>40767</v>
      </c>
      <c r="B5398" s="8">
        <v>2200</v>
      </c>
      <c r="C5398" s="11">
        <v>55.03</v>
      </c>
      <c r="D5398" s="12">
        <v>55.030999999999999</v>
      </c>
      <c r="E5398" s="9" t="str">
        <f t="shared" si="399"/>
        <v/>
      </c>
      <c r="F5398" s="9" t="str">
        <f t="shared" si="400"/>
        <v/>
      </c>
      <c r="G5398" s="9" t="str">
        <f t="shared" si="401"/>
        <v/>
      </c>
      <c r="H5398" s="13">
        <v>-5</v>
      </c>
      <c r="I5398" s="13" t="str">
        <f t="shared" si="402"/>
        <v/>
      </c>
      <c r="J5398" s="13" t="str">
        <f t="shared" si="403"/>
        <v/>
      </c>
      <c r="K5398" s="13">
        <v>-5</v>
      </c>
      <c r="P5398" s="6"/>
    </row>
    <row r="5399" spans="1:16" hidden="1" x14ac:dyDescent="0.25">
      <c r="A5399" s="7">
        <v>40767</v>
      </c>
      <c r="B5399" s="8">
        <v>2300</v>
      </c>
      <c r="C5399" s="11">
        <v>52.5</v>
      </c>
      <c r="D5399" s="12">
        <v>52.496000000000002</v>
      </c>
      <c r="E5399" s="9">
        <f t="shared" si="399"/>
        <v>48.405833333333334</v>
      </c>
      <c r="F5399" s="9">
        <f t="shared" si="400"/>
        <v>46.055625000000013</v>
      </c>
      <c r="G5399" s="9">
        <f t="shared" si="401"/>
        <v>2.3502083333333204</v>
      </c>
      <c r="H5399" s="13">
        <v>-5</v>
      </c>
      <c r="I5399" s="13">
        <f t="shared" si="402"/>
        <v>7.3502083333333204</v>
      </c>
      <c r="J5399" s="13">
        <f t="shared" si="403"/>
        <v>1764.049999999997</v>
      </c>
      <c r="K5399" s="13">
        <v>-5</v>
      </c>
      <c r="P5399" s="5"/>
    </row>
    <row r="5400" spans="1:16" hidden="1" x14ac:dyDescent="0.25">
      <c r="A5400" s="7">
        <v>40768</v>
      </c>
      <c r="B5400" s="8">
        <v>0</v>
      </c>
      <c r="C5400" s="11">
        <v>50.54</v>
      </c>
      <c r="D5400" s="12">
        <v>50.542000000000002</v>
      </c>
      <c r="E5400" s="9" t="str">
        <f t="shared" si="399"/>
        <v/>
      </c>
      <c r="F5400" s="9" t="str">
        <f t="shared" si="400"/>
        <v/>
      </c>
      <c r="G5400" s="9" t="str">
        <f t="shared" si="401"/>
        <v/>
      </c>
      <c r="H5400" s="13">
        <v>-5</v>
      </c>
      <c r="I5400" s="13" t="str">
        <f t="shared" si="402"/>
        <v/>
      </c>
      <c r="J5400" s="13" t="str">
        <f t="shared" si="403"/>
        <v/>
      </c>
      <c r="K5400" s="13">
        <v>-5</v>
      </c>
      <c r="P5400" s="6"/>
    </row>
    <row r="5401" spans="1:16" hidden="1" x14ac:dyDescent="0.25">
      <c r="A5401" s="7">
        <v>40768</v>
      </c>
      <c r="B5401" s="8">
        <v>100</v>
      </c>
      <c r="C5401" s="11">
        <v>44.42</v>
      </c>
      <c r="D5401" s="12">
        <v>44.415999999999997</v>
      </c>
      <c r="E5401" s="9" t="str">
        <f t="shared" si="399"/>
        <v/>
      </c>
      <c r="F5401" s="9" t="str">
        <f t="shared" si="400"/>
        <v/>
      </c>
      <c r="G5401" s="9" t="str">
        <f t="shared" si="401"/>
        <v/>
      </c>
      <c r="H5401" s="13">
        <v>-5</v>
      </c>
      <c r="I5401" s="13" t="str">
        <f t="shared" si="402"/>
        <v/>
      </c>
      <c r="J5401" s="13" t="str">
        <f t="shared" si="403"/>
        <v/>
      </c>
      <c r="K5401" s="13">
        <v>-5</v>
      </c>
      <c r="P5401" s="5"/>
    </row>
    <row r="5402" spans="1:16" hidden="1" x14ac:dyDescent="0.25">
      <c r="A5402" s="7">
        <v>40768</v>
      </c>
      <c r="B5402" s="8">
        <v>200</v>
      </c>
      <c r="C5402" s="11">
        <v>40.83</v>
      </c>
      <c r="D5402" s="12">
        <v>40.83</v>
      </c>
      <c r="E5402" s="9" t="str">
        <f t="shared" si="399"/>
        <v/>
      </c>
      <c r="F5402" s="9" t="str">
        <f t="shared" si="400"/>
        <v/>
      </c>
      <c r="G5402" s="9" t="str">
        <f t="shared" si="401"/>
        <v/>
      </c>
      <c r="H5402" s="13">
        <v>-5</v>
      </c>
      <c r="I5402" s="13" t="str">
        <f t="shared" si="402"/>
        <v/>
      </c>
      <c r="J5402" s="13" t="str">
        <f t="shared" si="403"/>
        <v/>
      </c>
      <c r="K5402" s="13">
        <v>-5</v>
      </c>
      <c r="P5402" s="6"/>
    </row>
    <row r="5403" spans="1:16" hidden="1" x14ac:dyDescent="0.25">
      <c r="A5403" s="7">
        <v>40768</v>
      </c>
      <c r="B5403" s="8">
        <v>300</v>
      </c>
      <c r="C5403" s="11">
        <v>39.04</v>
      </c>
      <c r="D5403" s="12">
        <v>39.04</v>
      </c>
      <c r="E5403" s="9" t="str">
        <f t="shared" si="399"/>
        <v/>
      </c>
      <c r="F5403" s="9" t="str">
        <f t="shared" si="400"/>
        <v/>
      </c>
      <c r="G5403" s="9" t="str">
        <f t="shared" si="401"/>
        <v/>
      </c>
      <c r="H5403" s="13">
        <v>-5</v>
      </c>
      <c r="I5403" s="13" t="str">
        <f t="shared" si="402"/>
        <v/>
      </c>
      <c r="J5403" s="13" t="str">
        <f t="shared" si="403"/>
        <v/>
      </c>
      <c r="K5403" s="13">
        <v>-5</v>
      </c>
      <c r="P5403" s="5"/>
    </row>
    <row r="5404" spans="1:16" hidden="1" x14ac:dyDescent="0.25">
      <c r="A5404" s="7">
        <v>40768</v>
      </c>
      <c r="B5404" s="8">
        <v>400</v>
      </c>
      <c r="C5404" s="11">
        <v>38.21</v>
      </c>
      <c r="D5404" s="12">
        <v>38.215000000000003</v>
      </c>
      <c r="E5404" s="9" t="str">
        <f t="shared" si="399"/>
        <v/>
      </c>
      <c r="F5404" s="9" t="str">
        <f t="shared" si="400"/>
        <v/>
      </c>
      <c r="G5404" s="9" t="str">
        <f t="shared" si="401"/>
        <v/>
      </c>
      <c r="H5404" s="13">
        <v>-5</v>
      </c>
      <c r="I5404" s="13" t="str">
        <f t="shared" si="402"/>
        <v/>
      </c>
      <c r="J5404" s="13" t="str">
        <f t="shared" si="403"/>
        <v/>
      </c>
      <c r="K5404" s="13">
        <v>-5</v>
      </c>
      <c r="P5404" s="6"/>
    </row>
    <row r="5405" spans="1:16" hidden="1" x14ac:dyDescent="0.25">
      <c r="A5405" s="7">
        <v>40768</v>
      </c>
      <c r="B5405" s="8">
        <v>500</v>
      </c>
      <c r="C5405" s="11">
        <v>38.51</v>
      </c>
      <c r="D5405" s="12">
        <v>38.506999999999998</v>
      </c>
      <c r="E5405" s="9" t="str">
        <f t="shared" si="399"/>
        <v/>
      </c>
      <c r="F5405" s="9" t="str">
        <f t="shared" si="400"/>
        <v/>
      </c>
      <c r="G5405" s="9" t="str">
        <f t="shared" si="401"/>
        <v/>
      </c>
      <c r="H5405" s="13">
        <v>-5</v>
      </c>
      <c r="I5405" s="13" t="str">
        <f t="shared" si="402"/>
        <v/>
      </c>
      <c r="J5405" s="13" t="str">
        <f t="shared" si="403"/>
        <v/>
      </c>
      <c r="K5405" s="13">
        <v>-5</v>
      </c>
      <c r="P5405" s="5"/>
    </row>
    <row r="5406" spans="1:16" hidden="1" x14ac:dyDescent="0.25">
      <c r="A5406" s="7">
        <v>40768</v>
      </c>
      <c r="B5406" s="8">
        <v>600</v>
      </c>
      <c r="C5406" s="11">
        <v>39.049999999999997</v>
      </c>
      <c r="D5406" s="12">
        <v>39.054000000000002</v>
      </c>
      <c r="E5406" s="9" t="str">
        <f t="shared" si="399"/>
        <v/>
      </c>
      <c r="F5406" s="9" t="str">
        <f t="shared" si="400"/>
        <v/>
      </c>
      <c r="G5406" s="9" t="str">
        <f t="shared" si="401"/>
        <v/>
      </c>
      <c r="H5406" s="13">
        <v>-5</v>
      </c>
      <c r="I5406" s="13" t="str">
        <f t="shared" si="402"/>
        <v/>
      </c>
      <c r="J5406" s="13" t="str">
        <f t="shared" si="403"/>
        <v/>
      </c>
      <c r="K5406" s="13">
        <v>-5</v>
      </c>
      <c r="P5406" s="6"/>
    </row>
    <row r="5407" spans="1:16" hidden="1" x14ac:dyDescent="0.25">
      <c r="A5407" s="7">
        <v>40768</v>
      </c>
      <c r="B5407" s="8">
        <v>700</v>
      </c>
      <c r="C5407" s="11">
        <v>41.19</v>
      </c>
      <c r="D5407" s="12">
        <v>41.186</v>
      </c>
      <c r="E5407" s="9" t="str">
        <f t="shared" si="399"/>
        <v/>
      </c>
      <c r="F5407" s="9" t="str">
        <f t="shared" si="400"/>
        <v/>
      </c>
      <c r="G5407" s="9" t="str">
        <f t="shared" si="401"/>
        <v/>
      </c>
      <c r="H5407" s="13">
        <v>-5</v>
      </c>
      <c r="I5407" s="13" t="str">
        <f t="shared" si="402"/>
        <v/>
      </c>
      <c r="J5407" s="13" t="str">
        <f t="shared" si="403"/>
        <v/>
      </c>
      <c r="K5407" s="13">
        <v>-5</v>
      </c>
      <c r="P5407" s="5"/>
    </row>
    <row r="5408" spans="1:16" hidden="1" x14ac:dyDescent="0.25">
      <c r="A5408" s="7">
        <v>40768</v>
      </c>
      <c r="B5408" s="8">
        <v>800</v>
      </c>
      <c r="C5408" s="11">
        <v>47.56</v>
      </c>
      <c r="D5408" s="12">
        <v>47.56</v>
      </c>
      <c r="E5408" s="9" t="str">
        <f t="shared" si="399"/>
        <v/>
      </c>
      <c r="F5408" s="9" t="str">
        <f t="shared" si="400"/>
        <v/>
      </c>
      <c r="G5408" s="9" t="str">
        <f t="shared" si="401"/>
        <v/>
      </c>
      <c r="H5408" s="13">
        <v>-5</v>
      </c>
      <c r="I5408" s="13" t="str">
        <f t="shared" si="402"/>
        <v/>
      </c>
      <c r="J5408" s="13" t="str">
        <f t="shared" si="403"/>
        <v/>
      </c>
      <c r="K5408" s="13">
        <v>-5</v>
      </c>
      <c r="P5408" s="6"/>
    </row>
    <row r="5409" spans="1:16" hidden="1" x14ac:dyDescent="0.25">
      <c r="A5409" s="7">
        <v>40768</v>
      </c>
      <c r="B5409" s="8">
        <v>900</v>
      </c>
      <c r="C5409" s="11">
        <v>50.96</v>
      </c>
      <c r="D5409" s="12">
        <v>50.957000000000001</v>
      </c>
      <c r="E5409" s="9" t="str">
        <f t="shared" si="399"/>
        <v/>
      </c>
      <c r="F5409" s="9" t="str">
        <f t="shared" si="400"/>
        <v/>
      </c>
      <c r="G5409" s="9" t="str">
        <f t="shared" si="401"/>
        <v/>
      </c>
      <c r="H5409" s="13">
        <v>-5</v>
      </c>
      <c r="I5409" s="13" t="str">
        <f t="shared" si="402"/>
        <v/>
      </c>
      <c r="J5409" s="13" t="str">
        <f t="shared" si="403"/>
        <v/>
      </c>
      <c r="K5409" s="13">
        <v>-5</v>
      </c>
      <c r="P5409" s="5"/>
    </row>
    <row r="5410" spans="1:16" hidden="1" x14ac:dyDescent="0.25">
      <c r="A5410" s="7">
        <v>40768</v>
      </c>
      <c r="B5410" s="8">
        <v>1000</v>
      </c>
      <c r="C5410" s="11">
        <v>52.53</v>
      </c>
      <c r="D5410" s="12">
        <v>52.527000000000001</v>
      </c>
      <c r="E5410" s="9" t="str">
        <f t="shared" si="399"/>
        <v/>
      </c>
      <c r="F5410" s="9" t="str">
        <f t="shared" si="400"/>
        <v/>
      </c>
      <c r="G5410" s="9" t="str">
        <f t="shared" si="401"/>
        <v/>
      </c>
      <c r="H5410" s="13">
        <v>-5</v>
      </c>
      <c r="I5410" s="13" t="str">
        <f t="shared" si="402"/>
        <v/>
      </c>
      <c r="J5410" s="13" t="str">
        <f t="shared" si="403"/>
        <v/>
      </c>
      <c r="K5410" s="13">
        <v>-5</v>
      </c>
      <c r="P5410" s="6"/>
    </row>
    <row r="5411" spans="1:16" hidden="1" x14ac:dyDescent="0.25">
      <c r="A5411" s="7">
        <v>40768</v>
      </c>
      <c r="B5411" s="8">
        <v>1100</v>
      </c>
      <c r="C5411" s="11">
        <v>54.96</v>
      </c>
      <c r="D5411" s="12">
        <v>54.96</v>
      </c>
      <c r="E5411" s="9" t="str">
        <f t="shared" si="399"/>
        <v/>
      </c>
      <c r="F5411" s="9" t="str">
        <f t="shared" si="400"/>
        <v/>
      </c>
      <c r="G5411" s="9" t="str">
        <f t="shared" si="401"/>
        <v/>
      </c>
      <c r="H5411" s="13">
        <v>-5</v>
      </c>
      <c r="I5411" s="13" t="str">
        <f t="shared" si="402"/>
        <v/>
      </c>
      <c r="J5411" s="13" t="str">
        <f t="shared" si="403"/>
        <v/>
      </c>
      <c r="K5411" s="13">
        <v>-5</v>
      </c>
      <c r="P5411" s="5"/>
    </row>
    <row r="5412" spans="1:16" hidden="1" x14ac:dyDescent="0.25">
      <c r="A5412" s="7">
        <v>40768</v>
      </c>
      <c r="B5412" s="8">
        <v>1200</v>
      </c>
      <c r="C5412" s="11">
        <v>54.1</v>
      </c>
      <c r="D5412" s="12">
        <v>54.097000000000001</v>
      </c>
      <c r="E5412" s="9" t="str">
        <f t="shared" si="399"/>
        <v/>
      </c>
      <c r="F5412" s="9" t="str">
        <f t="shared" si="400"/>
        <v/>
      </c>
      <c r="G5412" s="9" t="str">
        <f t="shared" si="401"/>
        <v/>
      </c>
      <c r="H5412" s="13">
        <v>-5</v>
      </c>
      <c r="I5412" s="13" t="str">
        <f t="shared" si="402"/>
        <v/>
      </c>
      <c r="J5412" s="13" t="str">
        <f t="shared" si="403"/>
        <v/>
      </c>
      <c r="K5412" s="13">
        <v>-5</v>
      </c>
      <c r="P5412" s="6"/>
    </row>
    <row r="5413" spans="1:16" hidden="1" x14ac:dyDescent="0.25">
      <c r="A5413" s="7">
        <v>40768</v>
      </c>
      <c r="B5413" s="8">
        <v>1300</v>
      </c>
      <c r="C5413" s="11">
        <v>51.9</v>
      </c>
      <c r="D5413" s="12">
        <v>51.905000000000001</v>
      </c>
      <c r="E5413" s="9" t="str">
        <f t="shared" si="399"/>
        <v/>
      </c>
      <c r="F5413" s="9" t="str">
        <f t="shared" si="400"/>
        <v/>
      </c>
      <c r="G5413" s="9" t="str">
        <f t="shared" si="401"/>
        <v/>
      </c>
      <c r="H5413" s="13">
        <v>-5</v>
      </c>
      <c r="I5413" s="13" t="str">
        <f t="shared" si="402"/>
        <v/>
      </c>
      <c r="J5413" s="13" t="str">
        <f t="shared" si="403"/>
        <v/>
      </c>
      <c r="K5413" s="13">
        <v>-5</v>
      </c>
      <c r="P5413" s="5"/>
    </row>
    <row r="5414" spans="1:16" hidden="1" x14ac:dyDescent="0.25">
      <c r="A5414" s="7">
        <v>40768</v>
      </c>
      <c r="B5414" s="8">
        <v>1400</v>
      </c>
      <c r="C5414" s="11">
        <v>50.4</v>
      </c>
      <c r="D5414" s="12">
        <v>50.404000000000003</v>
      </c>
      <c r="E5414" s="9" t="str">
        <f t="shared" si="399"/>
        <v/>
      </c>
      <c r="F5414" s="9" t="str">
        <f t="shared" si="400"/>
        <v/>
      </c>
      <c r="G5414" s="9" t="str">
        <f t="shared" si="401"/>
        <v/>
      </c>
      <c r="H5414" s="13">
        <v>-5</v>
      </c>
      <c r="I5414" s="13" t="str">
        <f t="shared" si="402"/>
        <v/>
      </c>
      <c r="J5414" s="13" t="str">
        <f t="shared" si="403"/>
        <v/>
      </c>
      <c r="K5414" s="13">
        <v>-5</v>
      </c>
      <c r="P5414" s="6"/>
    </row>
    <row r="5415" spans="1:16" hidden="1" x14ac:dyDescent="0.25">
      <c r="A5415" s="7">
        <v>40768</v>
      </c>
      <c r="B5415" s="8">
        <v>1500</v>
      </c>
      <c r="C5415" s="11">
        <v>46.04</v>
      </c>
      <c r="D5415" s="12">
        <v>46.04</v>
      </c>
      <c r="E5415" s="9" t="str">
        <f t="shared" si="399"/>
        <v/>
      </c>
      <c r="F5415" s="9" t="str">
        <f t="shared" si="400"/>
        <v/>
      </c>
      <c r="G5415" s="9" t="str">
        <f t="shared" si="401"/>
        <v/>
      </c>
      <c r="H5415" s="13">
        <v>-5</v>
      </c>
      <c r="I5415" s="13" t="str">
        <f t="shared" si="402"/>
        <v/>
      </c>
      <c r="J5415" s="13" t="str">
        <f t="shared" si="403"/>
        <v/>
      </c>
      <c r="K5415" s="13">
        <v>-5</v>
      </c>
      <c r="P5415" s="5"/>
    </row>
    <row r="5416" spans="1:16" hidden="1" x14ac:dyDescent="0.25">
      <c r="A5416" s="7">
        <v>40768</v>
      </c>
      <c r="B5416" s="8">
        <v>1600</v>
      </c>
      <c r="C5416" s="11">
        <v>47.41</v>
      </c>
      <c r="D5416" s="12">
        <v>47.41</v>
      </c>
      <c r="E5416" s="9" t="str">
        <f t="shared" si="399"/>
        <v/>
      </c>
      <c r="F5416" s="9" t="str">
        <f t="shared" si="400"/>
        <v/>
      </c>
      <c r="G5416" s="9" t="str">
        <f t="shared" si="401"/>
        <v/>
      </c>
      <c r="H5416" s="13">
        <v>-5</v>
      </c>
      <c r="I5416" s="13" t="str">
        <f t="shared" si="402"/>
        <v/>
      </c>
      <c r="J5416" s="13" t="str">
        <f t="shared" si="403"/>
        <v/>
      </c>
      <c r="K5416" s="13">
        <v>-5</v>
      </c>
      <c r="P5416" s="6"/>
    </row>
    <row r="5417" spans="1:16" hidden="1" x14ac:dyDescent="0.25">
      <c r="A5417" s="7">
        <v>40768</v>
      </c>
      <c r="B5417" s="8">
        <v>1700</v>
      </c>
      <c r="C5417" s="11">
        <v>50.73</v>
      </c>
      <c r="D5417" s="12">
        <v>50.728999999999999</v>
      </c>
      <c r="E5417" s="9" t="str">
        <f t="shared" si="399"/>
        <v/>
      </c>
      <c r="F5417" s="9" t="str">
        <f t="shared" si="400"/>
        <v/>
      </c>
      <c r="G5417" s="9" t="str">
        <f t="shared" si="401"/>
        <v/>
      </c>
      <c r="H5417" s="13">
        <v>-5</v>
      </c>
      <c r="I5417" s="13" t="str">
        <f t="shared" si="402"/>
        <v/>
      </c>
      <c r="J5417" s="13" t="str">
        <f t="shared" si="403"/>
        <v/>
      </c>
      <c r="K5417" s="13">
        <v>-5</v>
      </c>
      <c r="P5417" s="5"/>
    </row>
    <row r="5418" spans="1:16" hidden="1" x14ac:dyDescent="0.25">
      <c r="A5418" s="7">
        <v>40768</v>
      </c>
      <c r="B5418" s="8">
        <v>1800</v>
      </c>
      <c r="C5418" s="11">
        <v>50.9</v>
      </c>
      <c r="D5418" s="12">
        <v>50.902000000000001</v>
      </c>
      <c r="E5418" s="9" t="str">
        <f t="shared" si="399"/>
        <v/>
      </c>
      <c r="F5418" s="9" t="str">
        <f t="shared" si="400"/>
        <v/>
      </c>
      <c r="G5418" s="9" t="str">
        <f t="shared" si="401"/>
        <v/>
      </c>
      <c r="H5418" s="13">
        <v>-5</v>
      </c>
      <c r="I5418" s="13" t="str">
        <f t="shared" si="402"/>
        <v/>
      </c>
      <c r="J5418" s="13" t="str">
        <f t="shared" si="403"/>
        <v/>
      </c>
      <c r="K5418" s="13">
        <v>-5</v>
      </c>
      <c r="P5418" s="6"/>
    </row>
    <row r="5419" spans="1:16" hidden="1" x14ac:dyDescent="0.25">
      <c r="A5419" s="7">
        <v>40768</v>
      </c>
      <c r="B5419" s="8">
        <v>1900</v>
      </c>
      <c r="C5419" s="11">
        <v>50.8</v>
      </c>
      <c r="D5419" s="12">
        <v>50.8</v>
      </c>
      <c r="E5419" s="9" t="str">
        <f t="shared" si="399"/>
        <v/>
      </c>
      <c r="F5419" s="9" t="str">
        <f t="shared" si="400"/>
        <v/>
      </c>
      <c r="G5419" s="9" t="str">
        <f t="shared" si="401"/>
        <v/>
      </c>
      <c r="H5419" s="13">
        <v>-5</v>
      </c>
      <c r="I5419" s="13" t="str">
        <f t="shared" si="402"/>
        <v/>
      </c>
      <c r="J5419" s="13" t="str">
        <f t="shared" si="403"/>
        <v/>
      </c>
      <c r="K5419" s="13">
        <v>-5</v>
      </c>
      <c r="P5419" s="5"/>
    </row>
    <row r="5420" spans="1:16" hidden="1" x14ac:dyDescent="0.25">
      <c r="A5420" s="7">
        <v>40768</v>
      </c>
      <c r="B5420" s="8">
        <v>2000</v>
      </c>
      <c r="C5420" s="11">
        <v>51.04</v>
      </c>
      <c r="D5420" s="12">
        <v>51.036000000000001</v>
      </c>
      <c r="E5420" s="9" t="str">
        <f t="shared" si="399"/>
        <v/>
      </c>
      <c r="F5420" s="9" t="str">
        <f t="shared" si="400"/>
        <v/>
      </c>
      <c r="G5420" s="9" t="str">
        <f t="shared" si="401"/>
        <v/>
      </c>
      <c r="H5420" s="13">
        <v>-5</v>
      </c>
      <c r="I5420" s="13" t="str">
        <f t="shared" si="402"/>
        <v/>
      </c>
      <c r="J5420" s="13" t="str">
        <f t="shared" si="403"/>
        <v/>
      </c>
      <c r="K5420" s="13">
        <v>-5</v>
      </c>
      <c r="P5420" s="6"/>
    </row>
    <row r="5421" spans="1:16" hidden="1" x14ac:dyDescent="0.25">
      <c r="A5421" s="7">
        <v>40768</v>
      </c>
      <c r="B5421" s="8">
        <v>2100</v>
      </c>
      <c r="C5421" s="11">
        <v>52.74</v>
      </c>
      <c r="D5421" s="12">
        <v>52.741</v>
      </c>
      <c r="E5421" s="9" t="str">
        <f t="shared" si="399"/>
        <v/>
      </c>
      <c r="F5421" s="9" t="str">
        <f t="shared" si="400"/>
        <v/>
      </c>
      <c r="G5421" s="9" t="str">
        <f t="shared" si="401"/>
        <v/>
      </c>
      <c r="H5421" s="13">
        <v>-5</v>
      </c>
      <c r="I5421" s="13" t="str">
        <f t="shared" si="402"/>
        <v/>
      </c>
      <c r="J5421" s="13" t="str">
        <f t="shared" si="403"/>
        <v/>
      </c>
      <c r="K5421" s="13">
        <v>-5</v>
      </c>
      <c r="P5421" s="5"/>
    </row>
    <row r="5422" spans="1:16" hidden="1" x14ac:dyDescent="0.25">
      <c r="A5422" s="7">
        <v>40768</v>
      </c>
      <c r="B5422" s="8">
        <v>2200</v>
      </c>
      <c r="C5422" s="11">
        <v>52.93</v>
      </c>
      <c r="D5422" s="12">
        <v>52.929000000000002</v>
      </c>
      <c r="E5422" s="9" t="str">
        <f t="shared" si="399"/>
        <v/>
      </c>
      <c r="F5422" s="9" t="str">
        <f t="shared" si="400"/>
        <v/>
      </c>
      <c r="G5422" s="9" t="str">
        <f t="shared" si="401"/>
        <v/>
      </c>
      <c r="H5422" s="13">
        <v>-5</v>
      </c>
      <c r="I5422" s="13" t="str">
        <f t="shared" si="402"/>
        <v/>
      </c>
      <c r="J5422" s="13" t="str">
        <f t="shared" si="403"/>
        <v/>
      </c>
      <c r="K5422" s="13">
        <v>-5</v>
      </c>
      <c r="P5422" s="6"/>
    </row>
    <row r="5423" spans="1:16" hidden="1" x14ac:dyDescent="0.25">
      <c r="A5423" s="7">
        <v>40768</v>
      </c>
      <c r="B5423" s="8">
        <v>2300</v>
      </c>
      <c r="C5423" s="11">
        <v>46</v>
      </c>
      <c r="D5423" s="12">
        <v>46</v>
      </c>
      <c r="E5423" s="9">
        <f t="shared" si="399"/>
        <v>47.616250000000001</v>
      </c>
      <c r="F5423" s="9">
        <f t="shared" si="400"/>
        <v>47.616125000000004</v>
      </c>
      <c r="G5423" s="9">
        <f t="shared" si="401"/>
        <v>1.2499999999704414E-4</v>
      </c>
      <c r="H5423" s="13">
        <v>-5</v>
      </c>
      <c r="I5423" s="13">
        <f t="shared" si="402"/>
        <v>5.000124999999997</v>
      </c>
      <c r="J5423" s="13">
        <f t="shared" si="403"/>
        <v>1200.0299999999993</v>
      </c>
      <c r="K5423" s="13">
        <v>-5</v>
      </c>
      <c r="P5423" s="5"/>
    </row>
    <row r="5424" spans="1:16" hidden="1" x14ac:dyDescent="0.25">
      <c r="A5424" s="7">
        <v>40769</v>
      </c>
      <c r="B5424" s="8">
        <v>0</v>
      </c>
      <c r="C5424" s="11">
        <v>47.73</v>
      </c>
      <c r="D5424" s="12">
        <v>47.728999999999999</v>
      </c>
      <c r="E5424" s="9" t="str">
        <f t="shared" si="399"/>
        <v/>
      </c>
      <c r="F5424" s="9" t="str">
        <f t="shared" si="400"/>
        <v/>
      </c>
      <c r="G5424" s="9" t="str">
        <f t="shared" si="401"/>
        <v/>
      </c>
      <c r="H5424" s="13">
        <v>-5</v>
      </c>
      <c r="I5424" s="13" t="str">
        <f t="shared" si="402"/>
        <v/>
      </c>
      <c r="J5424" s="13" t="str">
        <f t="shared" si="403"/>
        <v/>
      </c>
      <c r="K5424" s="13">
        <v>-5</v>
      </c>
      <c r="P5424" s="6"/>
    </row>
    <row r="5425" spans="1:16" hidden="1" x14ac:dyDescent="0.25">
      <c r="A5425" s="7">
        <v>40769</v>
      </c>
      <c r="B5425" s="8">
        <v>100</v>
      </c>
      <c r="C5425" s="11">
        <v>46.36</v>
      </c>
      <c r="D5425" s="12">
        <v>46.36</v>
      </c>
      <c r="E5425" s="9" t="str">
        <f t="shared" ref="E5425:E5488" si="404">IF(A5425=A5426,"",AVERAGE(C5402:C5425))</f>
        <v/>
      </c>
      <c r="F5425" s="9" t="str">
        <f t="shared" ref="F5425:F5488" si="405">IF(A5425=A5426,"",AVERAGE(D5402:D5425))</f>
        <v/>
      </c>
      <c r="G5425" s="9" t="str">
        <f t="shared" ref="G5425:G5488" si="406">IF(A5425=A5426,"",E5425-F5425)</f>
        <v/>
      </c>
      <c r="H5425" s="13">
        <v>-5</v>
      </c>
      <c r="I5425" s="13" t="str">
        <f t="shared" si="402"/>
        <v/>
      </c>
      <c r="J5425" s="13" t="str">
        <f t="shared" si="403"/>
        <v/>
      </c>
      <c r="K5425" s="13">
        <v>-5</v>
      </c>
      <c r="P5425" s="5"/>
    </row>
    <row r="5426" spans="1:16" hidden="1" x14ac:dyDescent="0.25">
      <c r="A5426" s="7">
        <v>40769</v>
      </c>
      <c r="B5426" s="8">
        <v>200</v>
      </c>
      <c r="C5426" s="11">
        <v>39.409999999999997</v>
      </c>
      <c r="D5426" s="12">
        <v>39.409999999999997</v>
      </c>
      <c r="E5426" s="9" t="str">
        <f t="shared" si="404"/>
        <v/>
      </c>
      <c r="F5426" s="9" t="str">
        <f t="shared" si="405"/>
        <v/>
      </c>
      <c r="G5426" s="9" t="str">
        <f t="shared" si="406"/>
        <v/>
      </c>
      <c r="H5426" s="13">
        <v>-5</v>
      </c>
      <c r="I5426" s="13" t="str">
        <f t="shared" si="402"/>
        <v/>
      </c>
      <c r="J5426" s="13" t="str">
        <f t="shared" si="403"/>
        <v/>
      </c>
      <c r="K5426" s="13">
        <v>-5</v>
      </c>
      <c r="P5426" s="6"/>
    </row>
    <row r="5427" spans="1:16" hidden="1" x14ac:dyDescent="0.25">
      <c r="A5427" s="7">
        <v>40769</v>
      </c>
      <c r="B5427" s="8">
        <v>300</v>
      </c>
      <c r="C5427" s="11">
        <v>35.630000000000003</v>
      </c>
      <c r="D5427" s="12">
        <v>35.634</v>
      </c>
      <c r="E5427" s="9" t="str">
        <f t="shared" si="404"/>
        <v/>
      </c>
      <c r="F5427" s="9" t="str">
        <f t="shared" si="405"/>
        <v/>
      </c>
      <c r="G5427" s="9" t="str">
        <f t="shared" si="406"/>
        <v/>
      </c>
      <c r="H5427" s="13">
        <v>-5</v>
      </c>
      <c r="I5427" s="13" t="str">
        <f t="shared" si="402"/>
        <v/>
      </c>
      <c r="J5427" s="13" t="str">
        <f t="shared" si="403"/>
        <v/>
      </c>
      <c r="K5427" s="13">
        <v>-5</v>
      </c>
      <c r="P5427" s="5"/>
    </row>
    <row r="5428" spans="1:16" hidden="1" x14ac:dyDescent="0.25">
      <c r="A5428" s="7">
        <v>40769</v>
      </c>
      <c r="B5428" s="8">
        <v>400</v>
      </c>
      <c r="C5428" s="11">
        <v>33.46</v>
      </c>
      <c r="D5428" s="12">
        <v>33.463000000000001</v>
      </c>
      <c r="E5428" s="9" t="str">
        <f t="shared" si="404"/>
        <v/>
      </c>
      <c r="F5428" s="9" t="str">
        <f t="shared" si="405"/>
        <v/>
      </c>
      <c r="G5428" s="9" t="str">
        <f t="shared" si="406"/>
        <v/>
      </c>
      <c r="H5428" s="13">
        <v>-5</v>
      </c>
      <c r="I5428" s="13" t="str">
        <f t="shared" si="402"/>
        <v/>
      </c>
      <c r="J5428" s="13" t="str">
        <f t="shared" si="403"/>
        <v/>
      </c>
      <c r="K5428" s="13">
        <v>-5</v>
      </c>
      <c r="P5428" s="6"/>
    </row>
    <row r="5429" spans="1:16" hidden="1" x14ac:dyDescent="0.25">
      <c r="A5429" s="7">
        <v>40769</v>
      </c>
      <c r="B5429" s="8">
        <v>500</v>
      </c>
      <c r="C5429" s="11">
        <v>33.29</v>
      </c>
      <c r="D5429" s="12">
        <v>33.287999999999997</v>
      </c>
      <c r="E5429" s="9" t="str">
        <f t="shared" si="404"/>
        <v/>
      </c>
      <c r="F5429" s="9" t="str">
        <f t="shared" si="405"/>
        <v/>
      </c>
      <c r="G5429" s="9" t="str">
        <f t="shared" si="406"/>
        <v/>
      </c>
      <c r="H5429" s="13">
        <v>-5</v>
      </c>
      <c r="I5429" s="13" t="str">
        <f t="shared" si="402"/>
        <v/>
      </c>
      <c r="J5429" s="13" t="str">
        <f t="shared" si="403"/>
        <v/>
      </c>
      <c r="K5429" s="13">
        <v>-5</v>
      </c>
      <c r="P5429" s="5"/>
    </row>
    <row r="5430" spans="1:16" hidden="1" x14ac:dyDescent="0.25">
      <c r="A5430" s="7">
        <v>40769</v>
      </c>
      <c r="B5430" s="8">
        <v>600</v>
      </c>
      <c r="C5430" s="11">
        <v>31.91</v>
      </c>
      <c r="D5430" s="12">
        <v>31.908000000000001</v>
      </c>
      <c r="E5430" s="9" t="str">
        <f t="shared" si="404"/>
        <v/>
      </c>
      <c r="F5430" s="9" t="str">
        <f t="shared" si="405"/>
        <v/>
      </c>
      <c r="G5430" s="9" t="str">
        <f t="shared" si="406"/>
        <v/>
      </c>
      <c r="H5430" s="13">
        <v>-5</v>
      </c>
      <c r="I5430" s="13" t="str">
        <f t="shared" si="402"/>
        <v/>
      </c>
      <c r="J5430" s="13" t="str">
        <f t="shared" si="403"/>
        <v/>
      </c>
      <c r="K5430" s="13">
        <v>-5</v>
      </c>
      <c r="P5430" s="6"/>
    </row>
    <row r="5431" spans="1:16" hidden="1" x14ac:dyDescent="0.25">
      <c r="A5431" s="7">
        <v>40769</v>
      </c>
      <c r="B5431" s="8">
        <v>700</v>
      </c>
      <c r="C5431" s="11">
        <v>32.200000000000003</v>
      </c>
      <c r="D5431" s="12">
        <v>32.198999999999998</v>
      </c>
      <c r="E5431" s="9" t="str">
        <f t="shared" si="404"/>
        <v/>
      </c>
      <c r="F5431" s="9" t="str">
        <f t="shared" si="405"/>
        <v/>
      </c>
      <c r="G5431" s="9" t="str">
        <f t="shared" si="406"/>
        <v/>
      </c>
      <c r="H5431" s="13">
        <v>-5</v>
      </c>
      <c r="I5431" s="13" t="str">
        <f t="shared" si="402"/>
        <v/>
      </c>
      <c r="J5431" s="13" t="str">
        <f t="shared" si="403"/>
        <v/>
      </c>
      <c r="K5431" s="13">
        <v>-5</v>
      </c>
      <c r="P5431" s="5"/>
    </row>
    <row r="5432" spans="1:16" hidden="1" x14ac:dyDescent="0.25">
      <c r="A5432" s="7">
        <v>40769</v>
      </c>
      <c r="B5432" s="8">
        <v>800</v>
      </c>
      <c r="C5432" s="11">
        <v>36.880000000000003</v>
      </c>
      <c r="D5432" s="12">
        <v>36.880000000000003</v>
      </c>
      <c r="E5432" s="9" t="str">
        <f t="shared" si="404"/>
        <v/>
      </c>
      <c r="F5432" s="9" t="str">
        <f t="shared" si="405"/>
        <v/>
      </c>
      <c r="G5432" s="9" t="str">
        <f t="shared" si="406"/>
        <v/>
      </c>
      <c r="H5432" s="13">
        <v>-5</v>
      </c>
      <c r="I5432" s="13" t="str">
        <f t="shared" si="402"/>
        <v/>
      </c>
      <c r="J5432" s="13" t="str">
        <f t="shared" si="403"/>
        <v/>
      </c>
      <c r="K5432" s="13">
        <v>-5</v>
      </c>
      <c r="P5432" s="6"/>
    </row>
    <row r="5433" spans="1:16" hidden="1" x14ac:dyDescent="0.25">
      <c r="A5433" s="7">
        <v>40769</v>
      </c>
      <c r="B5433" s="8">
        <v>900</v>
      </c>
      <c r="C5433" s="11">
        <v>41.41</v>
      </c>
      <c r="D5433" s="12">
        <v>41.408000000000001</v>
      </c>
      <c r="E5433" s="9" t="str">
        <f t="shared" si="404"/>
        <v/>
      </c>
      <c r="F5433" s="9" t="str">
        <f t="shared" si="405"/>
        <v/>
      </c>
      <c r="G5433" s="9" t="str">
        <f t="shared" si="406"/>
        <v/>
      </c>
      <c r="H5433" s="13">
        <v>-5</v>
      </c>
      <c r="I5433" s="13" t="str">
        <f t="shared" ref="I5433:I5496" si="407">IF(A5433=A5434,"",MAX(G5433-H5433,0))</f>
        <v/>
      </c>
      <c r="J5433" s="13" t="str">
        <f t="shared" ref="J5433:J5496" si="408">IF(A5433=A5434,"",I5433*10*24)</f>
        <v/>
      </c>
      <c r="K5433" s="13">
        <v>-5</v>
      </c>
      <c r="P5433" s="5"/>
    </row>
    <row r="5434" spans="1:16" hidden="1" x14ac:dyDescent="0.25">
      <c r="A5434" s="7">
        <v>40769</v>
      </c>
      <c r="B5434" s="8">
        <v>1000</v>
      </c>
      <c r="C5434" s="11">
        <v>44.55</v>
      </c>
      <c r="D5434" s="12">
        <v>44.548000000000002</v>
      </c>
      <c r="E5434" s="9" t="str">
        <f t="shared" si="404"/>
        <v/>
      </c>
      <c r="F5434" s="9" t="str">
        <f t="shared" si="405"/>
        <v/>
      </c>
      <c r="G5434" s="9" t="str">
        <f t="shared" si="406"/>
        <v/>
      </c>
      <c r="H5434" s="13">
        <v>-5</v>
      </c>
      <c r="I5434" s="13" t="str">
        <f t="shared" si="407"/>
        <v/>
      </c>
      <c r="J5434" s="13" t="str">
        <f t="shared" si="408"/>
        <v/>
      </c>
      <c r="K5434" s="13">
        <v>-5</v>
      </c>
      <c r="P5434" s="6"/>
    </row>
    <row r="5435" spans="1:16" hidden="1" x14ac:dyDescent="0.25">
      <c r="A5435" s="7">
        <v>40769</v>
      </c>
      <c r="B5435" s="8">
        <v>1100</v>
      </c>
      <c r="C5435" s="11">
        <v>47.03</v>
      </c>
      <c r="D5435" s="12">
        <v>47.027999999999999</v>
      </c>
      <c r="E5435" s="9" t="str">
        <f t="shared" si="404"/>
        <v/>
      </c>
      <c r="F5435" s="9" t="str">
        <f t="shared" si="405"/>
        <v/>
      </c>
      <c r="G5435" s="9" t="str">
        <f t="shared" si="406"/>
        <v/>
      </c>
      <c r="H5435" s="13">
        <v>-5</v>
      </c>
      <c r="I5435" s="13" t="str">
        <f t="shared" si="407"/>
        <v/>
      </c>
      <c r="J5435" s="13" t="str">
        <f t="shared" si="408"/>
        <v/>
      </c>
      <c r="K5435" s="13">
        <v>-5</v>
      </c>
      <c r="P5435" s="5"/>
    </row>
    <row r="5436" spans="1:16" hidden="1" x14ac:dyDescent="0.25">
      <c r="A5436" s="7">
        <v>40769</v>
      </c>
      <c r="B5436" s="8">
        <v>1200</v>
      </c>
      <c r="C5436" s="11">
        <v>47</v>
      </c>
      <c r="D5436" s="12">
        <v>47</v>
      </c>
      <c r="E5436" s="9" t="str">
        <f t="shared" si="404"/>
        <v/>
      </c>
      <c r="F5436" s="9" t="str">
        <f t="shared" si="405"/>
        <v/>
      </c>
      <c r="G5436" s="9" t="str">
        <f t="shared" si="406"/>
        <v/>
      </c>
      <c r="H5436" s="13">
        <v>-5</v>
      </c>
      <c r="I5436" s="13" t="str">
        <f t="shared" si="407"/>
        <v/>
      </c>
      <c r="J5436" s="13" t="str">
        <f t="shared" si="408"/>
        <v/>
      </c>
      <c r="K5436" s="13">
        <v>-5</v>
      </c>
      <c r="P5436" s="6"/>
    </row>
    <row r="5437" spans="1:16" hidden="1" x14ac:dyDescent="0.25">
      <c r="A5437" s="7">
        <v>40769</v>
      </c>
      <c r="B5437" s="8">
        <v>1300</v>
      </c>
      <c r="C5437" s="11">
        <v>39.89</v>
      </c>
      <c r="D5437" s="12">
        <v>39.89</v>
      </c>
      <c r="E5437" s="9" t="str">
        <f t="shared" si="404"/>
        <v/>
      </c>
      <c r="F5437" s="9" t="str">
        <f t="shared" si="405"/>
        <v/>
      </c>
      <c r="G5437" s="9" t="str">
        <f t="shared" si="406"/>
        <v/>
      </c>
      <c r="H5437" s="13">
        <v>-5</v>
      </c>
      <c r="I5437" s="13" t="str">
        <f t="shared" si="407"/>
        <v/>
      </c>
      <c r="J5437" s="13" t="str">
        <f t="shared" si="408"/>
        <v/>
      </c>
      <c r="K5437" s="13">
        <v>-5</v>
      </c>
      <c r="P5437" s="5"/>
    </row>
    <row r="5438" spans="1:16" hidden="1" x14ac:dyDescent="0.25">
      <c r="A5438" s="7">
        <v>40769</v>
      </c>
      <c r="B5438" s="8">
        <v>1400</v>
      </c>
      <c r="C5438" s="11">
        <v>41.07</v>
      </c>
      <c r="D5438" s="12">
        <v>41.067999999999998</v>
      </c>
      <c r="E5438" s="9" t="str">
        <f t="shared" si="404"/>
        <v/>
      </c>
      <c r="F5438" s="9" t="str">
        <f t="shared" si="405"/>
        <v/>
      </c>
      <c r="G5438" s="9" t="str">
        <f t="shared" si="406"/>
        <v/>
      </c>
      <c r="H5438" s="13">
        <v>-5</v>
      </c>
      <c r="I5438" s="13" t="str">
        <f t="shared" si="407"/>
        <v/>
      </c>
      <c r="J5438" s="13" t="str">
        <f t="shared" si="408"/>
        <v/>
      </c>
      <c r="K5438" s="13">
        <v>-5</v>
      </c>
      <c r="P5438" s="6"/>
    </row>
    <row r="5439" spans="1:16" hidden="1" x14ac:dyDescent="0.25">
      <c r="A5439" s="7">
        <v>40769</v>
      </c>
      <c r="B5439" s="8">
        <v>1500</v>
      </c>
      <c r="C5439" s="11">
        <v>41.02</v>
      </c>
      <c r="D5439" s="12">
        <v>41.017000000000003</v>
      </c>
      <c r="E5439" s="9" t="str">
        <f t="shared" si="404"/>
        <v/>
      </c>
      <c r="F5439" s="9" t="str">
        <f t="shared" si="405"/>
        <v/>
      </c>
      <c r="G5439" s="9" t="str">
        <f t="shared" si="406"/>
        <v/>
      </c>
      <c r="H5439" s="13">
        <v>-5</v>
      </c>
      <c r="I5439" s="13" t="str">
        <f t="shared" si="407"/>
        <v/>
      </c>
      <c r="J5439" s="13" t="str">
        <f t="shared" si="408"/>
        <v/>
      </c>
      <c r="K5439" s="13">
        <v>-5</v>
      </c>
      <c r="P5439" s="5"/>
    </row>
    <row r="5440" spans="1:16" hidden="1" x14ac:dyDescent="0.25">
      <c r="A5440" s="7">
        <v>40769</v>
      </c>
      <c r="B5440" s="8">
        <v>1600</v>
      </c>
      <c r="C5440" s="11">
        <v>41.02</v>
      </c>
      <c r="D5440" s="12">
        <v>41.017000000000003</v>
      </c>
      <c r="E5440" s="9" t="str">
        <f t="shared" si="404"/>
        <v/>
      </c>
      <c r="F5440" s="9" t="str">
        <f t="shared" si="405"/>
        <v/>
      </c>
      <c r="G5440" s="9" t="str">
        <f t="shared" si="406"/>
        <v/>
      </c>
      <c r="H5440" s="13">
        <v>-5</v>
      </c>
      <c r="I5440" s="13" t="str">
        <f t="shared" si="407"/>
        <v/>
      </c>
      <c r="J5440" s="13" t="str">
        <f t="shared" si="408"/>
        <v/>
      </c>
      <c r="K5440" s="13">
        <v>-5</v>
      </c>
      <c r="P5440" s="6"/>
    </row>
    <row r="5441" spans="1:16" hidden="1" x14ac:dyDescent="0.25">
      <c r="A5441" s="7">
        <v>40769</v>
      </c>
      <c r="B5441" s="8">
        <v>1700</v>
      </c>
      <c r="C5441" s="11">
        <v>44.06</v>
      </c>
      <c r="D5441" s="12">
        <v>44.06</v>
      </c>
      <c r="E5441" s="9" t="str">
        <f t="shared" si="404"/>
        <v/>
      </c>
      <c r="F5441" s="9" t="str">
        <f t="shared" si="405"/>
        <v/>
      </c>
      <c r="G5441" s="9" t="str">
        <f t="shared" si="406"/>
        <v/>
      </c>
      <c r="H5441" s="13">
        <v>-5</v>
      </c>
      <c r="I5441" s="13" t="str">
        <f t="shared" si="407"/>
        <v/>
      </c>
      <c r="J5441" s="13" t="str">
        <f t="shared" si="408"/>
        <v/>
      </c>
      <c r="K5441" s="13">
        <v>-5</v>
      </c>
      <c r="P5441" s="5"/>
    </row>
    <row r="5442" spans="1:16" hidden="1" x14ac:dyDescent="0.25">
      <c r="A5442" s="7">
        <v>40769</v>
      </c>
      <c r="B5442" s="8">
        <v>1800</v>
      </c>
      <c r="C5442" s="11">
        <v>49.92</v>
      </c>
      <c r="D5442" s="12">
        <v>49.920999999999999</v>
      </c>
      <c r="E5442" s="9" t="str">
        <f t="shared" si="404"/>
        <v/>
      </c>
      <c r="F5442" s="9" t="str">
        <f t="shared" si="405"/>
        <v/>
      </c>
      <c r="G5442" s="9" t="str">
        <f t="shared" si="406"/>
        <v/>
      </c>
      <c r="H5442" s="13">
        <v>-5</v>
      </c>
      <c r="I5442" s="13" t="str">
        <f t="shared" si="407"/>
        <v/>
      </c>
      <c r="J5442" s="13" t="str">
        <f t="shared" si="408"/>
        <v/>
      </c>
      <c r="K5442" s="13">
        <v>-5</v>
      </c>
      <c r="P5442" s="6"/>
    </row>
    <row r="5443" spans="1:16" hidden="1" x14ac:dyDescent="0.25">
      <c r="A5443" s="7">
        <v>40769</v>
      </c>
      <c r="B5443" s="8">
        <v>1900</v>
      </c>
      <c r="C5443" s="11">
        <v>52.38</v>
      </c>
      <c r="D5443" s="12">
        <v>52.384999999999998</v>
      </c>
      <c r="E5443" s="9" t="str">
        <f t="shared" si="404"/>
        <v/>
      </c>
      <c r="F5443" s="9" t="str">
        <f t="shared" si="405"/>
        <v/>
      </c>
      <c r="G5443" s="9" t="str">
        <f t="shared" si="406"/>
        <v/>
      </c>
      <c r="H5443" s="13">
        <v>-5</v>
      </c>
      <c r="I5443" s="13" t="str">
        <f t="shared" si="407"/>
        <v/>
      </c>
      <c r="J5443" s="13" t="str">
        <f t="shared" si="408"/>
        <v/>
      </c>
      <c r="K5443" s="13">
        <v>-5</v>
      </c>
      <c r="P5443" s="5"/>
    </row>
    <row r="5444" spans="1:16" hidden="1" x14ac:dyDescent="0.25">
      <c r="A5444" s="7">
        <v>40769</v>
      </c>
      <c r="B5444" s="8">
        <v>2000</v>
      </c>
      <c r="C5444" s="11">
        <v>53.17</v>
      </c>
      <c r="D5444" s="12">
        <v>53.173999999999999</v>
      </c>
      <c r="E5444" s="9" t="str">
        <f t="shared" si="404"/>
        <v/>
      </c>
      <c r="F5444" s="9" t="str">
        <f t="shared" si="405"/>
        <v/>
      </c>
      <c r="G5444" s="9" t="str">
        <f t="shared" si="406"/>
        <v/>
      </c>
      <c r="H5444" s="13">
        <v>-5</v>
      </c>
      <c r="I5444" s="13" t="str">
        <f t="shared" si="407"/>
        <v/>
      </c>
      <c r="J5444" s="13" t="str">
        <f t="shared" si="408"/>
        <v/>
      </c>
      <c r="K5444" s="13">
        <v>-5</v>
      </c>
      <c r="P5444" s="6"/>
    </row>
    <row r="5445" spans="1:16" hidden="1" x14ac:dyDescent="0.25">
      <c r="A5445" s="7">
        <v>40769</v>
      </c>
      <c r="B5445" s="8">
        <v>2100</v>
      </c>
      <c r="C5445" s="11">
        <v>55.04</v>
      </c>
      <c r="D5445" s="12">
        <v>55.039000000000001</v>
      </c>
      <c r="E5445" s="9" t="str">
        <f t="shared" si="404"/>
        <v/>
      </c>
      <c r="F5445" s="9" t="str">
        <f t="shared" si="405"/>
        <v/>
      </c>
      <c r="G5445" s="9" t="str">
        <f t="shared" si="406"/>
        <v/>
      </c>
      <c r="H5445" s="13">
        <v>-5</v>
      </c>
      <c r="I5445" s="13" t="str">
        <f t="shared" si="407"/>
        <v/>
      </c>
      <c r="J5445" s="13" t="str">
        <f t="shared" si="408"/>
        <v/>
      </c>
      <c r="K5445" s="13">
        <v>-5</v>
      </c>
      <c r="P5445" s="5"/>
    </row>
    <row r="5446" spans="1:16" hidden="1" x14ac:dyDescent="0.25">
      <c r="A5446" s="7">
        <v>40769</v>
      </c>
      <c r="B5446" s="8">
        <v>2200</v>
      </c>
      <c r="C5446" s="11">
        <v>55.98</v>
      </c>
      <c r="D5446" s="12">
        <v>55.981000000000002</v>
      </c>
      <c r="E5446" s="9" t="str">
        <f t="shared" si="404"/>
        <v/>
      </c>
      <c r="F5446" s="9" t="str">
        <f t="shared" si="405"/>
        <v/>
      </c>
      <c r="G5446" s="9" t="str">
        <f t="shared" si="406"/>
        <v/>
      </c>
      <c r="H5446" s="13">
        <v>-5</v>
      </c>
      <c r="I5446" s="13" t="str">
        <f t="shared" si="407"/>
        <v/>
      </c>
      <c r="J5446" s="13" t="str">
        <f t="shared" si="408"/>
        <v/>
      </c>
      <c r="K5446" s="13">
        <v>-5</v>
      </c>
      <c r="P5446" s="6"/>
    </row>
    <row r="5447" spans="1:16" hidden="1" x14ac:dyDescent="0.25">
      <c r="A5447" s="7">
        <v>40769</v>
      </c>
      <c r="B5447" s="8">
        <v>2300</v>
      </c>
      <c r="C5447" s="11">
        <v>50.41</v>
      </c>
      <c r="D5447" s="12">
        <v>53.18</v>
      </c>
      <c r="E5447" s="9">
        <f t="shared" si="404"/>
        <v>43.3675</v>
      </c>
      <c r="F5447" s="9">
        <f t="shared" si="405"/>
        <v>43.482791666666678</v>
      </c>
      <c r="G5447" s="9">
        <f t="shared" si="406"/>
        <v>-0.11529166666667834</v>
      </c>
      <c r="H5447" s="13">
        <v>-5</v>
      </c>
      <c r="I5447" s="13">
        <f t="shared" si="407"/>
        <v>4.8847083333333217</v>
      </c>
      <c r="J5447" s="13">
        <f t="shared" si="408"/>
        <v>1172.3299999999972</v>
      </c>
      <c r="K5447" s="13">
        <v>-5</v>
      </c>
      <c r="P5447" s="5"/>
    </row>
    <row r="5448" spans="1:16" hidden="1" x14ac:dyDescent="0.25">
      <c r="A5448" s="7">
        <v>40770</v>
      </c>
      <c r="B5448" s="8">
        <v>0</v>
      </c>
      <c r="C5448" s="11">
        <v>43</v>
      </c>
      <c r="D5448" s="12">
        <v>43</v>
      </c>
      <c r="E5448" s="9" t="str">
        <f t="shared" si="404"/>
        <v/>
      </c>
      <c r="F5448" s="9" t="str">
        <f t="shared" si="405"/>
        <v/>
      </c>
      <c r="G5448" s="9" t="str">
        <f t="shared" si="406"/>
        <v/>
      </c>
      <c r="H5448" s="13">
        <v>-5</v>
      </c>
      <c r="I5448" s="13" t="str">
        <f t="shared" si="407"/>
        <v/>
      </c>
      <c r="J5448" s="13" t="str">
        <f t="shared" si="408"/>
        <v/>
      </c>
      <c r="K5448" s="13">
        <v>-5</v>
      </c>
      <c r="P5448" s="6"/>
    </row>
    <row r="5449" spans="1:16" hidden="1" x14ac:dyDescent="0.25">
      <c r="A5449" s="7">
        <v>40770</v>
      </c>
      <c r="B5449" s="8">
        <v>100</v>
      </c>
      <c r="C5449" s="11">
        <v>33.96</v>
      </c>
      <c r="D5449" s="12">
        <v>33.956000000000003</v>
      </c>
      <c r="E5449" s="9" t="str">
        <f t="shared" si="404"/>
        <v/>
      </c>
      <c r="F5449" s="9" t="str">
        <f t="shared" si="405"/>
        <v/>
      </c>
      <c r="G5449" s="9" t="str">
        <f t="shared" si="406"/>
        <v/>
      </c>
      <c r="H5449" s="13">
        <v>-5</v>
      </c>
      <c r="I5449" s="13" t="str">
        <f t="shared" si="407"/>
        <v/>
      </c>
      <c r="J5449" s="13" t="str">
        <f t="shared" si="408"/>
        <v/>
      </c>
      <c r="K5449" s="13">
        <v>-5</v>
      </c>
      <c r="P5449" s="5"/>
    </row>
    <row r="5450" spans="1:16" hidden="1" x14ac:dyDescent="0.25">
      <c r="A5450" s="7">
        <v>40770</v>
      </c>
      <c r="B5450" s="8">
        <v>200</v>
      </c>
      <c r="C5450" s="11">
        <v>32.94</v>
      </c>
      <c r="D5450" s="12">
        <v>32.942999999999998</v>
      </c>
      <c r="E5450" s="9" t="str">
        <f t="shared" si="404"/>
        <v/>
      </c>
      <c r="F5450" s="9" t="str">
        <f t="shared" si="405"/>
        <v/>
      </c>
      <c r="G5450" s="9" t="str">
        <f t="shared" si="406"/>
        <v/>
      </c>
      <c r="H5450" s="13">
        <v>-5</v>
      </c>
      <c r="I5450" s="13" t="str">
        <f t="shared" si="407"/>
        <v/>
      </c>
      <c r="J5450" s="13" t="str">
        <f t="shared" si="408"/>
        <v/>
      </c>
      <c r="K5450" s="13">
        <v>-5</v>
      </c>
      <c r="P5450" s="6"/>
    </row>
    <row r="5451" spans="1:16" hidden="1" x14ac:dyDescent="0.25">
      <c r="A5451" s="7">
        <v>40770</v>
      </c>
      <c r="B5451" s="8">
        <v>300</v>
      </c>
      <c r="C5451" s="11">
        <v>30.31</v>
      </c>
      <c r="D5451" s="12">
        <v>29.625</v>
      </c>
      <c r="E5451" s="9" t="str">
        <f t="shared" si="404"/>
        <v/>
      </c>
      <c r="F5451" s="9" t="str">
        <f t="shared" si="405"/>
        <v/>
      </c>
      <c r="G5451" s="9" t="str">
        <f t="shared" si="406"/>
        <v/>
      </c>
      <c r="H5451" s="13">
        <v>-5</v>
      </c>
      <c r="I5451" s="13" t="str">
        <f t="shared" si="407"/>
        <v/>
      </c>
      <c r="J5451" s="13" t="str">
        <f t="shared" si="408"/>
        <v/>
      </c>
      <c r="K5451" s="13">
        <v>-5</v>
      </c>
      <c r="P5451" s="5"/>
    </row>
    <row r="5452" spans="1:16" hidden="1" x14ac:dyDescent="0.25">
      <c r="A5452" s="7">
        <v>40770</v>
      </c>
      <c r="B5452" s="8">
        <v>400</v>
      </c>
      <c r="C5452" s="11">
        <v>31.04</v>
      </c>
      <c r="D5452" s="12">
        <v>13.948</v>
      </c>
      <c r="E5452" s="9" t="str">
        <f t="shared" si="404"/>
        <v/>
      </c>
      <c r="F5452" s="9" t="str">
        <f t="shared" si="405"/>
        <v/>
      </c>
      <c r="G5452" s="9" t="str">
        <f t="shared" si="406"/>
        <v/>
      </c>
      <c r="H5452" s="13">
        <v>-5</v>
      </c>
      <c r="I5452" s="13" t="str">
        <f t="shared" si="407"/>
        <v/>
      </c>
      <c r="J5452" s="13" t="str">
        <f t="shared" si="408"/>
        <v/>
      </c>
      <c r="K5452" s="13">
        <v>-5</v>
      </c>
      <c r="P5452" s="6"/>
    </row>
    <row r="5453" spans="1:16" hidden="1" x14ac:dyDescent="0.25">
      <c r="A5453" s="7">
        <v>40770</v>
      </c>
      <c r="B5453" s="8">
        <v>500</v>
      </c>
      <c r="C5453" s="11">
        <v>35.130000000000003</v>
      </c>
      <c r="D5453" s="12">
        <v>14.507999999999999</v>
      </c>
      <c r="E5453" s="9" t="str">
        <f t="shared" si="404"/>
        <v/>
      </c>
      <c r="F5453" s="9" t="str">
        <f t="shared" si="405"/>
        <v/>
      </c>
      <c r="G5453" s="9" t="str">
        <f t="shared" si="406"/>
        <v/>
      </c>
      <c r="H5453" s="13">
        <v>-5</v>
      </c>
      <c r="I5453" s="13" t="str">
        <f t="shared" si="407"/>
        <v/>
      </c>
      <c r="J5453" s="13" t="str">
        <f t="shared" si="408"/>
        <v/>
      </c>
      <c r="K5453" s="13">
        <v>-5</v>
      </c>
      <c r="P5453" s="5"/>
    </row>
    <row r="5454" spans="1:16" hidden="1" x14ac:dyDescent="0.25">
      <c r="A5454" s="7">
        <v>40770</v>
      </c>
      <c r="B5454" s="8">
        <v>600</v>
      </c>
      <c r="C5454" s="11">
        <v>43.37</v>
      </c>
      <c r="D5454" s="12">
        <v>12.584</v>
      </c>
      <c r="E5454" s="9" t="str">
        <f t="shared" si="404"/>
        <v/>
      </c>
      <c r="F5454" s="9" t="str">
        <f t="shared" si="405"/>
        <v/>
      </c>
      <c r="G5454" s="9" t="str">
        <f t="shared" si="406"/>
        <v/>
      </c>
      <c r="H5454" s="13">
        <v>-5</v>
      </c>
      <c r="I5454" s="13" t="str">
        <f t="shared" si="407"/>
        <v/>
      </c>
      <c r="J5454" s="13" t="str">
        <f t="shared" si="408"/>
        <v/>
      </c>
      <c r="K5454" s="13">
        <v>-5</v>
      </c>
      <c r="P5454" s="6"/>
    </row>
    <row r="5455" spans="1:16" hidden="1" x14ac:dyDescent="0.25">
      <c r="A5455" s="7">
        <v>40770</v>
      </c>
      <c r="B5455" s="8">
        <v>700</v>
      </c>
      <c r="C5455" s="11">
        <v>49.28</v>
      </c>
      <c r="D5455" s="12">
        <v>14.051</v>
      </c>
      <c r="E5455" s="9" t="str">
        <f t="shared" si="404"/>
        <v/>
      </c>
      <c r="F5455" s="9" t="str">
        <f t="shared" si="405"/>
        <v/>
      </c>
      <c r="G5455" s="9" t="str">
        <f t="shared" si="406"/>
        <v/>
      </c>
      <c r="H5455" s="13">
        <v>-5</v>
      </c>
      <c r="I5455" s="13" t="str">
        <f t="shared" si="407"/>
        <v/>
      </c>
      <c r="J5455" s="13" t="str">
        <f t="shared" si="408"/>
        <v/>
      </c>
      <c r="K5455" s="13">
        <v>-5</v>
      </c>
      <c r="P5455" s="5"/>
    </row>
    <row r="5456" spans="1:16" hidden="1" x14ac:dyDescent="0.25">
      <c r="A5456" s="7">
        <v>40770</v>
      </c>
      <c r="B5456" s="8">
        <v>800</v>
      </c>
      <c r="C5456" s="11">
        <v>48.98</v>
      </c>
      <c r="D5456" s="12">
        <v>34.241999999999997</v>
      </c>
      <c r="E5456" s="9" t="str">
        <f t="shared" si="404"/>
        <v/>
      </c>
      <c r="F5456" s="9" t="str">
        <f t="shared" si="405"/>
        <v/>
      </c>
      <c r="G5456" s="9" t="str">
        <f t="shared" si="406"/>
        <v/>
      </c>
      <c r="H5456" s="13">
        <v>-5</v>
      </c>
      <c r="I5456" s="13" t="str">
        <f t="shared" si="407"/>
        <v/>
      </c>
      <c r="J5456" s="13" t="str">
        <f t="shared" si="408"/>
        <v/>
      </c>
      <c r="K5456" s="13">
        <v>-5</v>
      </c>
      <c r="P5456" s="6"/>
    </row>
    <row r="5457" spans="1:16" hidden="1" x14ac:dyDescent="0.25">
      <c r="A5457" s="7">
        <v>40770</v>
      </c>
      <c r="B5457" s="8">
        <v>900</v>
      </c>
      <c r="C5457" s="11">
        <v>52.25</v>
      </c>
      <c r="D5457" s="12">
        <v>38.828000000000003</v>
      </c>
      <c r="E5457" s="9" t="str">
        <f t="shared" si="404"/>
        <v/>
      </c>
      <c r="F5457" s="9" t="str">
        <f t="shared" si="405"/>
        <v/>
      </c>
      <c r="G5457" s="9" t="str">
        <f t="shared" si="406"/>
        <v/>
      </c>
      <c r="H5457" s="13">
        <v>-5</v>
      </c>
      <c r="I5457" s="13" t="str">
        <f t="shared" si="407"/>
        <v/>
      </c>
      <c r="J5457" s="13" t="str">
        <f t="shared" si="408"/>
        <v/>
      </c>
      <c r="K5457" s="13">
        <v>-5</v>
      </c>
      <c r="P5457" s="5"/>
    </row>
    <row r="5458" spans="1:16" hidden="1" x14ac:dyDescent="0.25">
      <c r="A5458" s="7">
        <v>40770</v>
      </c>
      <c r="B5458" s="8">
        <v>1000</v>
      </c>
      <c r="C5458" s="11">
        <v>54.03</v>
      </c>
      <c r="D5458" s="12">
        <v>54.027999999999999</v>
      </c>
      <c r="E5458" s="9" t="str">
        <f t="shared" si="404"/>
        <v/>
      </c>
      <c r="F5458" s="9" t="str">
        <f t="shared" si="405"/>
        <v/>
      </c>
      <c r="G5458" s="9" t="str">
        <f t="shared" si="406"/>
        <v/>
      </c>
      <c r="H5458" s="13">
        <v>-5</v>
      </c>
      <c r="I5458" s="13" t="str">
        <f t="shared" si="407"/>
        <v/>
      </c>
      <c r="J5458" s="13" t="str">
        <f t="shared" si="408"/>
        <v/>
      </c>
      <c r="K5458" s="13">
        <v>-5</v>
      </c>
      <c r="P5458" s="6"/>
    </row>
    <row r="5459" spans="1:16" hidden="1" x14ac:dyDescent="0.25">
      <c r="A5459" s="7">
        <v>40770</v>
      </c>
      <c r="B5459" s="8">
        <v>1100</v>
      </c>
      <c r="C5459" s="11">
        <v>55.03</v>
      </c>
      <c r="D5459" s="12">
        <v>55.03</v>
      </c>
      <c r="E5459" s="9" t="str">
        <f t="shared" si="404"/>
        <v/>
      </c>
      <c r="F5459" s="9" t="str">
        <f t="shared" si="405"/>
        <v/>
      </c>
      <c r="G5459" s="9" t="str">
        <f t="shared" si="406"/>
        <v/>
      </c>
      <c r="H5459" s="13">
        <v>-5</v>
      </c>
      <c r="I5459" s="13" t="str">
        <f t="shared" si="407"/>
        <v/>
      </c>
      <c r="J5459" s="13" t="str">
        <f t="shared" si="408"/>
        <v/>
      </c>
      <c r="K5459" s="13">
        <v>-5</v>
      </c>
      <c r="P5459" s="5"/>
    </row>
    <row r="5460" spans="1:16" hidden="1" x14ac:dyDescent="0.25">
      <c r="A5460" s="7">
        <v>40770</v>
      </c>
      <c r="B5460" s="8">
        <v>1200</v>
      </c>
      <c r="C5460" s="11">
        <v>56.44</v>
      </c>
      <c r="D5460" s="12">
        <v>56.439</v>
      </c>
      <c r="E5460" s="9" t="str">
        <f t="shared" si="404"/>
        <v/>
      </c>
      <c r="F5460" s="9" t="str">
        <f t="shared" si="405"/>
        <v/>
      </c>
      <c r="G5460" s="9" t="str">
        <f t="shared" si="406"/>
        <v/>
      </c>
      <c r="H5460" s="13">
        <v>-5</v>
      </c>
      <c r="I5460" s="13" t="str">
        <f t="shared" si="407"/>
        <v/>
      </c>
      <c r="J5460" s="13" t="str">
        <f t="shared" si="408"/>
        <v/>
      </c>
      <c r="K5460" s="13">
        <v>-5</v>
      </c>
      <c r="P5460" s="6"/>
    </row>
    <row r="5461" spans="1:16" hidden="1" x14ac:dyDescent="0.25">
      <c r="A5461" s="7">
        <v>40770</v>
      </c>
      <c r="B5461" s="8">
        <v>1300</v>
      </c>
      <c r="C5461" s="11">
        <v>52.93</v>
      </c>
      <c r="D5461" s="12">
        <v>52.926000000000002</v>
      </c>
      <c r="E5461" s="9" t="str">
        <f t="shared" si="404"/>
        <v/>
      </c>
      <c r="F5461" s="9" t="str">
        <f t="shared" si="405"/>
        <v/>
      </c>
      <c r="G5461" s="9" t="str">
        <f t="shared" si="406"/>
        <v/>
      </c>
      <c r="H5461" s="13">
        <v>-5</v>
      </c>
      <c r="I5461" s="13" t="str">
        <f t="shared" si="407"/>
        <v/>
      </c>
      <c r="J5461" s="13" t="str">
        <f t="shared" si="408"/>
        <v/>
      </c>
      <c r="K5461" s="13">
        <v>-5</v>
      </c>
      <c r="P5461" s="5"/>
    </row>
    <row r="5462" spans="1:16" hidden="1" x14ac:dyDescent="0.25">
      <c r="A5462" s="7">
        <v>40770</v>
      </c>
      <c r="B5462" s="8">
        <v>1400</v>
      </c>
      <c r="C5462" s="11">
        <v>48.94</v>
      </c>
      <c r="D5462" s="12">
        <v>48.936</v>
      </c>
      <c r="E5462" s="9" t="str">
        <f t="shared" si="404"/>
        <v/>
      </c>
      <c r="F5462" s="9" t="str">
        <f t="shared" si="405"/>
        <v/>
      </c>
      <c r="G5462" s="9" t="str">
        <f t="shared" si="406"/>
        <v/>
      </c>
      <c r="H5462" s="13">
        <v>-5</v>
      </c>
      <c r="I5462" s="13" t="str">
        <f t="shared" si="407"/>
        <v/>
      </c>
      <c r="J5462" s="13" t="str">
        <f t="shared" si="408"/>
        <v/>
      </c>
      <c r="K5462" s="13">
        <v>-5</v>
      </c>
      <c r="P5462" s="6"/>
    </row>
    <row r="5463" spans="1:16" hidden="1" x14ac:dyDescent="0.25">
      <c r="A5463" s="7">
        <v>40770</v>
      </c>
      <c r="B5463" s="8">
        <v>1500</v>
      </c>
      <c r="C5463" s="11">
        <v>44.94</v>
      </c>
      <c r="D5463" s="12">
        <v>44.94</v>
      </c>
      <c r="E5463" s="9" t="str">
        <f t="shared" si="404"/>
        <v/>
      </c>
      <c r="F5463" s="9" t="str">
        <f t="shared" si="405"/>
        <v/>
      </c>
      <c r="G5463" s="9" t="str">
        <f t="shared" si="406"/>
        <v/>
      </c>
      <c r="H5463" s="13">
        <v>-5</v>
      </c>
      <c r="I5463" s="13" t="str">
        <f t="shared" si="407"/>
        <v/>
      </c>
      <c r="J5463" s="13" t="str">
        <f t="shared" si="408"/>
        <v/>
      </c>
      <c r="K5463" s="13">
        <v>-5</v>
      </c>
      <c r="P5463" s="5"/>
    </row>
    <row r="5464" spans="1:16" hidden="1" x14ac:dyDescent="0.25">
      <c r="A5464" s="7">
        <v>40770</v>
      </c>
      <c r="B5464" s="8">
        <v>1600</v>
      </c>
      <c r="C5464" s="11">
        <v>44.6</v>
      </c>
      <c r="D5464" s="12">
        <v>44.597999999999999</v>
      </c>
      <c r="E5464" s="9" t="str">
        <f t="shared" si="404"/>
        <v/>
      </c>
      <c r="F5464" s="9" t="str">
        <f t="shared" si="405"/>
        <v/>
      </c>
      <c r="G5464" s="9" t="str">
        <f t="shared" si="406"/>
        <v/>
      </c>
      <c r="H5464" s="13">
        <v>-5</v>
      </c>
      <c r="I5464" s="13" t="str">
        <f t="shared" si="407"/>
        <v/>
      </c>
      <c r="J5464" s="13" t="str">
        <f t="shared" si="408"/>
        <v/>
      </c>
      <c r="K5464" s="13">
        <v>-5</v>
      </c>
      <c r="P5464" s="6"/>
    </row>
    <row r="5465" spans="1:16" hidden="1" x14ac:dyDescent="0.25">
      <c r="A5465" s="7">
        <v>40770</v>
      </c>
      <c r="B5465" s="8">
        <v>1700</v>
      </c>
      <c r="C5465" s="11">
        <v>46.87</v>
      </c>
      <c r="D5465" s="12">
        <v>45.530999999999999</v>
      </c>
      <c r="E5465" s="9" t="str">
        <f t="shared" si="404"/>
        <v/>
      </c>
      <c r="F5465" s="9" t="str">
        <f t="shared" si="405"/>
        <v/>
      </c>
      <c r="G5465" s="9" t="str">
        <f t="shared" si="406"/>
        <v/>
      </c>
      <c r="H5465" s="13">
        <v>-5</v>
      </c>
      <c r="I5465" s="13" t="str">
        <f t="shared" si="407"/>
        <v/>
      </c>
      <c r="J5465" s="13" t="str">
        <f t="shared" si="408"/>
        <v/>
      </c>
      <c r="K5465" s="13">
        <v>-5</v>
      </c>
      <c r="P5465" s="5"/>
    </row>
    <row r="5466" spans="1:16" hidden="1" x14ac:dyDescent="0.25">
      <c r="A5466" s="7">
        <v>40770</v>
      </c>
      <c r="B5466" s="8">
        <v>1800</v>
      </c>
      <c r="C5466" s="11">
        <v>51.11</v>
      </c>
      <c r="D5466" s="12">
        <v>51.11</v>
      </c>
      <c r="E5466" s="9" t="str">
        <f t="shared" si="404"/>
        <v/>
      </c>
      <c r="F5466" s="9" t="str">
        <f t="shared" si="405"/>
        <v/>
      </c>
      <c r="G5466" s="9" t="str">
        <f t="shared" si="406"/>
        <v/>
      </c>
      <c r="H5466" s="13">
        <v>-5</v>
      </c>
      <c r="I5466" s="13" t="str">
        <f t="shared" si="407"/>
        <v/>
      </c>
      <c r="J5466" s="13" t="str">
        <f t="shared" si="408"/>
        <v/>
      </c>
      <c r="K5466" s="13">
        <v>-5</v>
      </c>
      <c r="P5466" s="6"/>
    </row>
    <row r="5467" spans="1:16" hidden="1" x14ac:dyDescent="0.25">
      <c r="A5467" s="7">
        <v>40770</v>
      </c>
      <c r="B5467" s="8">
        <v>1900</v>
      </c>
      <c r="C5467" s="11">
        <v>53.93</v>
      </c>
      <c r="D5467" s="12">
        <v>53.930999999999997</v>
      </c>
      <c r="E5467" s="9" t="str">
        <f t="shared" si="404"/>
        <v/>
      </c>
      <c r="F5467" s="9" t="str">
        <f t="shared" si="405"/>
        <v/>
      </c>
      <c r="G5467" s="9" t="str">
        <f t="shared" si="406"/>
        <v/>
      </c>
      <c r="H5467" s="13">
        <v>-5</v>
      </c>
      <c r="I5467" s="13" t="str">
        <f t="shared" si="407"/>
        <v/>
      </c>
      <c r="J5467" s="13" t="str">
        <f t="shared" si="408"/>
        <v/>
      </c>
      <c r="K5467" s="13">
        <v>-5</v>
      </c>
      <c r="P5467" s="5"/>
    </row>
    <row r="5468" spans="1:16" hidden="1" x14ac:dyDescent="0.25">
      <c r="A5468" s="7">
        <v>40770</v>
      </c>
      <c r="B5468" s="8">
        <v>2000</v>
      </c>
      <c r="C5468" s="11">
        <v>53.31</v>
      </c>
      <c r="D5468" s="12">
        <v>53.305999999999997</v>
      </c>
      <c r="E5468" s="9" t="str">
        <f t="shared" si="404"/>
        <v/>
      </c>
      <c r="F5468" s="9" t="str">
        <f t="shared" si="405"/>
        <v/>
      </c>
      <c r="G5468" s="9" t="str">
        <f t="shared" si="406"/>
        <v/>
      </c>
      <c r="H5468" s="13">
        <v>-5</v>
      </c>
      <c r="I5468" s="13" t="str">
        <f t="shared" si="407"/>
        <v/>
      </c>
      <c r="J5468" s="13" t="str">
        <f t="shared" si="408"/>
        <v/>
      </c>
      <c r="K5468" s="13">
        <v>-5</v>
      </c>
      <c r="P5468" s="6"/>
    </row>
    <row r="5469" spans="1:16" hidden="1" x14ac:dyDescent="0.25">
      <c r="A5469" s="7">
        <v>40770</v>
      </c>
      <c r="B5469" s="8">
        <v>2100</v>
      </c>
      <c r="C5469" s="11">
        <v>54.94</v>
      </c>
      <c r="D5469" s="12">
        <v>54.94</v>
      </c>
      <c r="E5469" s="9" t="str">
        <f t="shared" si="404"/>
        <v/>
      </c>
      <c r="F5469" s="9" t="str">
        <f t="shared" si="405"/>
        <v/>
      </c>
      <c r="G5469" s="9" t="str">
        <f t="shared" si="406"/>
        <v/>
      </c>
      <c r="H5469" s="13">
        <v>-5</v>
      </c>
      <c r="I5469" s="13" t="str">
        <f t="shared" si="407"/>
        <v/>
      </c>
      <c r="J5469" s="13" t="str">
        <f t="shared" si="408"/>
        <v/>
      </c>
      <c r="K5469" s="13">
        <v>-5</v>
      </c>
      <c r="P5469" s="5"/>
    </row>
    <row r="5470" spans="1:16" hidden="1" x14ac:dyDescent="0.25">
      <c r="A5470" s="7">
        <v>40770</v>
      </c>
      <c r="B5470" s="8">
        <v>2200</v>
      </c>
      <c r="C5470" s="11">
        <v>54.64</v>
      </c>
      <c r="D5470" s="12">
        <v>54.639000000000003</v>
      </c>
      <c r="E5470" s="9" t="str">
        <f t="shared" si="404"/>
        <v/>
      </c>
      <c r="F5470" s="9" t="str">
        <f t="shared" si="405"/>
        <v/>
      </c>
      <c r="G5470" s="9" t="str">
        <f t="shared" si="406"/>
        <v/>
      </c>
      <c r="H5470" s="13">
        <v>-5</v>
      </c>
      <c r="I5470" s="13" t="str">
        <f t="shared" si="407"/>
        <v/>
      </c>
      <c r="J5470" s="13" t="str">
        <f t="shared" si="408"/>
        <v/>
      </c>
      <c r="K5470" s="13">
        <v>-5</v>
      </c>
      <c r="P5470" s="6"/>
    </row>
    <row r="5471" spans="1:16" hidden="1" x14ac:dyDescent="0.25">
      <c r="A5471" s="7">
        <v>40770</v>
      </c>
      <c r="B5471" s="8">
        <v>2300</v>
      </c>
      <c r="C5471" s="11">
        <v>47</v>
      </c>
      <c r="D5471" s="12">
        <v>47.000999999999998</v>
      </c>
      <c r="E5471" s="9">
        <f t="shared" si="404"/>
        <v>46.623750000000001</v>
      </c>
      <c r="F5471" s="9">
        <f t="shared" si="405"/>
        <v>41.043333333333337</v>
      </c>
      <c r="G5471" s="9">
        <f t="shared" si="406"/>
        <v>5.5804166666666646</v>
      </c>
      <c r="H5471" s="13">
        <v>-5</v>
      </c>
      <c r="I5471" s="13">
        <f t="shared" si="407"/>
        <v>10.580416666666665</v>
      </c>
      <c r="J5471" s="13">
        <f t="shared" si="408"/>
        <v>2539.2999999999993</v>
      </c>
      <c r="K5471" s="13">
        <v>-5</v>
      </c>
      <c r="P5471" s="5"/>
    </row>
    <row r="5472" spans="1:16" hidden="1" x14ac:dyDescent="0.25">
      <c r="A5472" s="7">
        <v>40771</v>
      </c>
      <c r="B5472" s="8">
        <v>0</v>
      </c>
      <c r="C5472" s="11">
        <v>43.3</v>
      </c>
      <c r="D5472" s="12">
        <v>43.302999999999997</v>
      </c>
      <c r="E5472" s="9" t="str">
        <f t="shared" si="404"/>
        <v/>
      </c>
      <c r="F5472" s="9" t="str">
        <f t="shared" si="405"/>
        <v/>
      </c>
      <c r="G5472" s="9" t="str">
        <f t="shared" si="406"/>
        <v/>
      </c>
      <c r="H5472" s="13">
        <v>-5</v>
      </c>
      <c r="I5472" s="13" t="str">
        <f t="shared" si="407"/>
        <v/>
      </c>
      <c r="J5472" s="13" t="str">
        <f t="shared" si="408"/>
        <v/>
      </c>
      <c r="K5472" s="13">
        <v>-5</v>
      </c>
      <c r="P5472" s="6"/>
    </row>
    <row r="5473" spans="1:16" hidden="1" x14ac:dyDescent="0.25">
      <c r="A5473" s="7">
        <v>40771</v>
      </c>
      <c r="B5473" s="8">
        <v>100</v>
      </c>
      <c r="C5473" s="11">
        <v>42</v>
      </c>
      <c r="D5473" s="12">
        <v>42</v>
      </c>
      <c r="E5473" s="9" t="str">
        <f t="shared" si="404"/>
        <v/>
      </c>
      <c r="F5473" s="9" t="str">
        <f t="shared" si="405"/>
        <v/>
      </c>
      <c r="G5473" s="9" t="str">
        <f t="shared" si="406"/>
        <v/>
      </c>
      <c r="H5473" s="13">
        <v>-5</v>
      </c>
      <c r="I5473" s="13" t="str">
        <f t="shared" si="407"/>
        <v/>
      </c>
      <c r="J5473" s="13" t="str">
        <f t="shared" si="408"/>
        <v/>
      </c>
      <c r="K5473" s="13">
        <v>-5</v>
      </c>
      <c r="P5473" s="5"/>
    </row>
    <row r="5474" spans="1:16" hidden="1" x14ac:dyDescent="0.25">
      <c r="A5474" s="7">
        <v>40771</v>
      </c>
      <c r="B5474" s="8">
        <v>200</v>
      </c>
      <c r="C5474" s="11">
        <v>40.31</v>
      </c>
      <c r="D5474" s="12">
        <v>40.311</v>
      </c>
      <c r="E5474" s="9" t="str">
        <f t="shared" si="404"/>
        <v/>
      </c>
      <c r="F5474" s="9" t="str">
        <f t="shared" si="405"/>
        <v/>
      </c>
      <c r="G5474" s="9" t="str">
        <f t="shared" si="406"/>
        <v/>
      </c>
      <c r="H5474" s="13">
        <v>-5</v>
      </c>
      <c r="I5474" s="13" t="str">
        <f t="shared" si="407"/>
        <v/>
      </c>
      <c r="J5474" s="13" t="str">
        <f t="shared" si="408"/>
        <v/>
      </c>
      <c r="K5474" s="13">
        <v>-5</v>
      </c>
      <c r="P5474" s="6"/>
    </row>
    <row r="5475" spans="1:16" hidden="1" x14ac:dyDescent="0.25">
      <c r="A5475" s="7">
        <v>40771</v>
      </c>
      <c r="B5475" s="8">
        <v>300</v>
      </c>
      <c r="C5475" s="11">
        <v>39.79</v>
      </c>
      <c r="D5475" s="12">
        <v>32.710999999999999</v>
      </c>
      <c r="E5475" s="9" t="str">
        <f t="shared" si="404"/>
        <v/>
      </c>
      <c r="F5475" s="9" t="str">
        <f t="shared" si="405"/>
        <v/>
      </c>
      <c r="G5475" s="9" t="str">
        <f t="shared" si="406"/>
        <v/>
      </c>
      <c r="H5475" s="13">
        <v>-5</v>
      </c>
      <c r="I5475" s="13" t="str">
        <f t="shared" si="407"/>
        <v/>
      </c>
      <c r="J5475" s="13" t="str">
        <f t="shared" si="408"/>
        <v/>
      </c>
      <c r="K5475" s="13">
        <v>-5</v>
      </c>
      <c r="P5475" s="5"/>
    </row>
    <row r="5476" spans="1:16" hidden="1" x14ac:dyDescent="0.25">
      <c r="A5476" s="7">
        <v>40771</v>
      </c>
      <c r="B5476" s="8">
        <v>400</v>
      </c>
      <c r="C5476" s="11">
        <v>38.83</v>
      </c>
      <c r="D5476" s="12">
        <v>27.143999999999998</v>
      </c>
      <c r="E5476" s="9" t="str">
        <f t="shared" si="404"/>
        <v/>
      </c>
      <c r="F5476" s="9" t="str">
        <f t="shared" si="405"/>
        <v/>
      </c>
      <c r="G5476" s="9" t="str">
        <f t="shared" si="406"/>
        <v/>
      </c>
      <c r="H5476" s="13">
        <v>-5</v>
      </c>
      <c r="I5476" s="13" t="str">
        <f t="shared" si="407"/>
        <v/>
      </c>
      <c r="J5476" s="13" t="str">
        <f t="shared" si="408"/>
        <v/>
      </c>
      <c r="K5476" s="13">
        <v>-5</v>
      </c>
      <c r="P5476" s="6"/>
    </row>
    <row r="5477" spans="1:16" hidden="1" x14ac:dyDescent="0.25">
      <c r="A5477" s="7">
        <v>40771</v>
      </c>
      <c r="B5477" s="8">
        <v>500</v>
      </c>
      <c r="C5477" s="11">
        <v>41.61</v>
      </c>
      <c r="D5477" s="12">
        <v>41.162999999999997</v>
      </c>
      <c r="E5477" s="9" t="str">
        <f t="shared" si="404"/>
        <v/>
      </c>
      <c r="F5477" s="9" t="str">
        <f t="shared" si="405"/>
        <v/>
      </c>
      <c r="G5477" s="9" t="str">
        <f t="shared" si="406"/>
        <v/>
      </c>
      <c r="H5477" s="13">
        <v>-5</v>
      </c>
      <c r="I5477" s="13" t="str">
        <f t="shared" si="407"/>
        <v/>
      </c>
      <c r="J5477" s="13" t="str">
        <f t="shared" si="408"/>
        <v/>
      </c>
      <c r="K5477" s="13">
        <v>-5</v>
      </c>
      <c r="P5477" s="5"/>
    </row>
    <row r="5478" spans="1:16" hidden="1" x14ac:dyDescent="0.25">
      <c r="A5478" s="7">
        <v>40771</v>
      </c>
      <c r="B5478" s="8">
        <v>600</v>
      </c>
      <c r="C5478" s="11">
        <v>47.84</v>
      </c>
      <c r="D5478" s="12">
        <v>44.4</v>
      </c>
      <c r="E5478" s="9" t="str">
        <f t="shared" si="404"/>
        <v/>
      </c>
      <c r="F5478" s="9" t="str">
        <f t="shared" si="405"/>
        <v/>
      </c>
      <c r="G5478" s="9" t="str">
        <f t="shared" si="406"/>
        <v/>
      </c>
      <c r="H5478" s="13">
        <v>-5</v>
      </c>
      <c r="I5478" s="13" t="str">
        <f t="shared" si="407"/>
        <v/>
      </c>
      <c r="J5478" s="13" t="str">
        <f t="shared" si="408"/>
        <v/>
      </c>
      <c r="K5478" s="13">
        <v>-5</v>
      </c>
      <c r="P5478" s="6"/>
    </row>
    <row r="5479" spans="1:16" hidden="1" x14ac:dyDescent="0.25">
      <c r="A5479" s="7">
        <v>40771</v>
      </c>
      <c r="B5479" s="8">
        <v>700</v>
      </c>
      <c r="C5479" s="11">
        <v>54.81</v>
      </c>
      <c r="D5479" s="12">
        <v>51.186999999999998</v>
      </c>
      <c r="E5479" s="9" t="str">
        <f t="shared" si="404"/>
        <v/>
      </c>
      <c r="F5479" s="9" t="str">
        <f t="shared" si="405"/>
        <v/>
      </c>
      <c r="G5479" s="9" t="str">
        <f t="shared" si="406"/>
        <v/>
      </c>
      <c r="H5479" s="13">
        <v>-5</v>
      </c>
      <c r="I5479" s="13" t="str">
        <f t="shared" si="407"/>
        <v/>
      </c>
      <c r="J5479" s="13" t="str">
        <f t="shared" si="408"/>
        <v/>
      </c>
      <c r="K5479" s="13">
        <v>-5</v>
      </c>
      <c r="P5479" s="5"/>
    </row>
    <row r="5480" spans="1:16" hidden="1" x14ac:dyDescent="0.25">
      <c r="A5480" s="7">
        <v>40771</v>
      </c>
      <c r="B5480" s="8">
        <v>800</v>
      </c>
      <c r="C5480" s="11">
        <v>55.36</v>
      </c>
      <c r="D5480" s="12">
        <v>55.354999999999997</v>
      </c>
      <c r="E5480" s="9" t="str">
        <f t="shared" si="404"/>
        <v/>
      </c>
      <c r="F5480" s="9" t="str">
        <f t="shared" si="405"/>
        <v/>
      </c>
      <c r="G5480" s="9" t="str">
        <f t="shared" si="406"/>
        <v/>
      </c>
      <c r="H5480" s="13">
        <v>-5</v>
      </c>
      <c r="I5480" s="13" t="str">
        <f t="shared" si="407"/>
        <v/>
      </c>
      <c r="J5480" s="13" t="str">
        <f t="shared" si="408"/>
        <v/>
      </c>
      <c r="K5480" s="13">
        <v>-5</v>
      </c>
      <c r="P5480" s="6"/>
    </row>
    <row r="5481" spans="1:16" hidden="1" x14ac:dyDescent="0.25">
      <c r="A5481" s="7">
        <v>40771</v>
      </c>
      <c r="B5481" s="8">
        <v>900</v>
      </c>
      <c r="C5481" s="11">
        <v>54.93</v>
      </c>
      <c r="D5481" s="12">
        <v>54.93</v>
      </c>
      <c r="E5481" s="9" t="str">
        <f t="shared" si="404"/>
        <v/>
      </c>
      <c r="F5481" s="9" t="str">
        <f t="shared" si="405"/>
        <v/>
      </c>
      <c r="G5481" s="9" t="str">
        <f t="shared" si="406"/>
        <v/>
      </c>
      <c r="H5481" s="13">
        <v>-5</v>
      </c>
      <c r="I5481" s="13" t="str">
        <f t="shared" si="407"/>
        <v/>
      </c>
      <c r="J5481" s="13" t="str">
        <f t="shared" si="408"/>
        <v/>
      </c>
      <c r="K5481" s="13">
        <v>-5</v>
      </c>
      <c r="P5481" s="5"/>
    </row>
    <row r="5482" spans="1:16" hidden="1" x14ac:dyDescent="0.25">
      <c r="A5482" s="7">
        <v>40771</v>
      </c>
      <c r="B5482" s="8">
        <v>1000</v>
      </c>
      <c r="C5482" s="11">
        <v>55.06</v>
      </c>
      <c r="D5482" s="12">
        <v>55.063000000000002</v>
      </c>
      <c r="E5482" s="9" t="str">
        <f t="shared" si="404"/>
        <v/>
      </c>
      <c r="F5482" s="9" t="str">
        <f t="shared" si="405"/>
        <v/>
      </c>
      <c r="G5482" s="9" t="str">
        <f t="shared" si="406"/>
        <v/>
      </c>
      <c r="H5482" s="13">
        <v>-5</v>
      </c>
      <c r="I5482" s="13" t="str">
        <f t="shared" si="407"/>
        <v/>
      </c>
      <c r="J5482" s="13" t="str">
        <f t="shared" si="408"/>
        <v/>
      </c>
      <c r="K5482" s="13">
        <v>-5</v>
      </c>
      <c r="P5482" s="6"/>
    </row>
    <row r="5483" spans="1:16" hidden="1" x14ac:dyDescent="0.25">
      <c r="A5483" s="7">
        <v>40771</v>
      </c>
      <c r="B5483" s="8">
        <v>1100</v>
      </c>
      <c r="C5483" s="11">
        <v>55.67</v>
      </c>
      <c r="D5483" s="12">
        <v>55.670999999999999</v>
      </c>
      <c r="E5483" s="9" t="str">
        <f t="shared" si="404"/>
        <v/>
      </c>
      <c r="F5483" s="9" t="str">
        <f t="shared" si="405"/>
        <v/>
      </c>
      <c r="G5483" s="9" t="str">
        <f t="shared" si="406"/>
        <v/>
      </c>
      <c r="H5483" s="13">
        <v>-5</v>
      </c>
      <c r="I5483" s="13" t="str">
        <f t="shared" si="407"/>
        <v/>
      </c>
      <c r="J5483" s="13" t="str">
        <f t="shared" si="408"/>
        <v/>
      </c>
      <c r="K5483" s="13">
        <v>-5</v>
      </c>
      <c r="P5483" s="5"/>
    </row>
    <row r="5484" spans="1:16" hidden="1" x14ac:dyDescent="0.25">
      <c r="A5484" s="7">
        <v>40771</v>
      </c>
      <c r="B5484" s="8">
        <v>1200</v>
      </c>
      <c r="C5484" s="11">
        <v>56.5</v>
      </c>
      <c r="D5484" s="12">
        <v>56.497999999999998</v>
      </c>
      <c r="E5484" s="9" t="str">
        <f t="shared" si="404"/>
        <v/>
      </c>
      <c r="F5484" s="9" t="str">
        <f t="shared" si="405"/>
        <v/>
      </c>
      <c r="G5484" s="9" t="str">
        <f t="shared" si="406"/>
        <v/>
      </c>
      <c r="H5484" s="13">
        <v>-5</v>
      </c>
      <c r="I5484" s="13" t="str">
        <f t="shared" si="407"/>
        <v/>
      </c>
      <c r="J5484" s="13" t="str">
        <f t="shared" si="408"/>
        <v/>
      </c>
      <c r="K5484" s="13">
        <v>-5</v>
      </c>
      <c r="P5484" s="6"/>
    </row>
    <row r="5485" spans="1:16" hidden="1" x14ac:dyDescent="0.25">
      <c r="A5485" s="7">
        <v>40771</v>
      </c>
      <c r="B5485" s="8">
        <v>1300</v>
      </c>
      <c r="C5485" s="11">
        <v>56.28</v>
      </c>
      <c r="D5485" s="12">
        <v>56.279000000000003</v>
      </c>
      <c r="E5485" s="9" t="str">
        <f t="shared" si="404"/>
        <v/>
      </c>
      <c r="F5485" s="9" t="str">
        <f t="shared" si="405"/>
        <v/>
      </c>
      <c r="G5485" s="9" t="str">
        <f t="shared" si="406"/>
        <v/>
      </c>
      <c r="H5485" s="13">
        <v>-5</v>
      </c>
      <c r="I5485" s="13" t="str">
        <f t="shared" si="407"/>
        <v/>
      </c>
      <c r="J5485" s="13" t="str">
        <f t="shared" si="408"/>
        <v/>
      </c>
      <c r="K5485" s="13">
        <v>-5</v>
      </c>
      <c r="P5485" s="5"/>
    </row>
    <row r="5486" spans="1:16" hidden="1" x14ac:dyDescent="0.25">
      <c r="A5486" s="7">
        <v>40771</v>
      </c>
      <c r="B5486" s="8">
        <v>1400</v>
      </c>
      <c r="C5486" s="11">
        <v>56.27</v>
      </c>
      <c r="D5486" s="12">
        <v>56.273000000000003</v>
      </c>
      <c r="E5486" s="9" t="str">
        <f t="shared" si="404"/>
        <v/>
      </c>
      <c r="F5486" s="9" t="str">
        <f t="shared" si="405"/>
        <v/>
      </c>
      <c r="G5486" s="9" t="str">
        <f t="shared" si="406"/>
        <v/>
      </c>
      <c r="H5486" s="13">
        <v>-5</v>
      </c>
      <c r="I5486" s="13" t="str">
        <f t="shared" si="407"/>
        <v/>
      </c>
      <c r="J5486" s="13" t="str">
        <f t="shared" si="408"/>
        <v/>
      </c>
      <c r="K5486" s="13">
        <v>-5</v>
      </c>
      <c r="P5486" s="6"/>
    </row>
    <row r="5487" spans="1:16" hidden="1" x14ac:dyDescent="0.25">
      <c r="A5487" s="7">
        <v>40771</v>
      </c>
      <c r="B5487" s="8">
        <v>1500</v>
      </c>
      <c r="C5487" s="11">
        <v>54.92</v>
      </c>
      <c r="D5487" s="12">
        <v>54.917000000000002</v>
      </c>
      <c r="E5487" s="9" t="str">
        <f t="shared" si="404"/>
        <v/>
      </c>
      <c r="F5487" s="9" t="str">
        <f t="shared" si="405"/>
        <v/>
      </c>
      <c r="G5487" s="9" t="str">
        <f t="shared" si="406"/>
        <v/>
      </c>
      <c r="H5487" s="13">
        <v>-5</v>
      </c>
      <c r="I5487" s="13" t="str">
        <f t="shared" si="407"/>
        <v/>
      </c>
      <c r="J5487" s="13" t="str">
        <f t="shared" si="408"/>
        <v/>
      </c>
      <c r="K5487" s="13">
        <v>-5</v>
      </c>
      <c r="P5487" s="5"/>
    </row>
    <row r="5488" spans="1:16" hidden="1" x14ac:dyDescent="0.25">
      <c r="A5488" s="7">
        <v>40771</v>
      </c>
      <c r="B5488" s="8">
        <v>1600</v>
      </c>
      <c r="C5488" s="11">
        <v>54.79</v>
      </c>
      <c r="D5488" s="12">
        <v>54.786999999999999</v>
      </c>
      <c r="E5488" s="9" t="str">
        <f t="shared" si="404"/>
        <v/>
      </c>
      <c r="F5488" s="9" t="str">
        <f t="shared" si="405"/>
        <v/>
      </c>
      <c r="G5488" s="9" t="str">
        <f t="shared" si="406"/>
        <v/>
      </c>
      <c r="H5488" s="13">
        <v>-5</v>
      </c>
      <c r="I5488" s="13" t="str">
        <f t="shared" si="407"/>
        <v/>
      </c>
      <c r="J5488" s="13" t="str">
        <f t="shared" si="408"/>
        <v/>
      </c>
      <c r="K5488" s="13">
        <v>-5</v>
      </c>
      <c r="P5488" s="6"/>
    </row>
    <row r="5489" spans="1:16" hidden="1" x14ac:dyDescent="0.25">
      <c r="A5489" s="7">
        <v>40771</v>
      </c>
      <c r="B5489" s="8">
        <v>1700</v>
      </c>
      <c r="C5489" s="11">
        <v>55.78</v>
      </c>
      <c r="D5489" s="12">
        <v>55.776000000000003</v>
      </c>
      <c r="E5489" s="9" t="str">
        <f t="shared" ref="E5489:E5552" si="409">IF(A5489=A5490,"",AVERAGE(C5466:C5489))</f>
        <v/>
      </c>
      <c r="F5489" s="9" t="str">
        <f t="shared" ref="F5489:F5552" si="410">IF(A5489=A5490,"",AVERAGE(D5466:D5489))</f>
        <v/>
      </c>
      <c r="G5489" s="9" t="str">
        <f t="shared" ref="G5489:G5552" si="411">IF(A5489=A5490,"",E5489-F5489)</f>
        <v/>
      </c>
      <c r="H5489" s="13">
        <v>-5</v>
      </c>
      <c r="I5489" s="13" t="str">
        <f t="shared" si="407"/>
        <v/>
      </c>
      <c r="J5489" s="13" t="str">
        <f t="shared" si="408"/>
        <v/>
      </c>
      <c r="K5489" s="13">
        <v>-5</v>
      </c>
      <c r="P5489" s="5"/>
    </row>
    <row r="5490" spans="1:16" hidden="1" x14ac:dyDescent="0.25">
      <c r="A5490" s="7">
        <v>40771</v>
      </c>
      <c r="B5490" s="8">
        <v>1800</v>
      </c>
      <c r="C5490" s="11">
        <v>57.92</v>
      </c>
      <c r="D5490" s="12">
        <v>57.915999999999997</v>
      </c>
      <c r="E5490" s="9" t="str">
        <f t="shared" si="409"/>
        <v/>
      </c>
      <c r="F5490" s="9" t="str">
        <f t="shared" si="410"/>
        <v/>
      </c>
      <c r="G5490" s="9" t="str">
        <f t="shared" si="411"/>
        <v/>
      </c>
      <c r="H5490" s="13">
        <v>-5</v>
      </c>
      <c r="I5490" s="13" t="str">
        <f t="shared" si="407"/>
        <v/>
      </c>
      <c r="J5490" s="13" t="str">
        <f t="shared" si="408"/>
        <v/>
      </c>
      <c r="K5490" s="13">
        <v>-5</v>
      </c>
      <c r="P5490" s="6"/>
    </row>
    <row r="5491" spans="1:16" hidden="1" x14ac:dyDescent="0.25">
      <c r="A5491" s="7">
        <v>40771</v>
      </c>
      <c r="B5491" s="8">
        <v>1900</v>
      </c>
      <c r="C5491" s="11">
        <v>56.49</v>
      </c>
      <c r="D5491" s="12">
        <v>56.49</v>
      </c>
      <c r="E5491" s="9" t="str">
        <f t="shared" si="409"/>
        <v/>
      </c>
      <c r="F5491" s="9" t="str">
        <f t="shared" si="410"/>
        <v/>
      </c>
      <c r="G5491" s="9" t="str">
        <f t="shared" si="411"/>
        <v/>
      </c>
      <c r="H5491" s="13">
        <v>-5</v>
      </c>
      <c r="I5491" s="13" t="str">
        <f t="shared" si="407"/>
        <v/>
      </c>
      <c r="J5491" s="13" t="str">
        <f t="shared" si="408"/>
        <v/>
      </c>
      <c r="K5491" s="13">
        <v>-5</v>
      </c>
      <c r="P5491" s="5"/>
    </row>
    <row r="5492" spans="1:16" hidden="1" x14ac:dyDescent="0.25">
      <c r="A5492" s="7">
        <v>40771</v>
      </c>
      <c r="B5492" s="8">
        <v>2000</v>
      </c>
      <c r="C5492" s="11">
        <v>54.91</v>
      </c>
      <c r="D5492" s="12">
        <v>54.908999999999999</v>
      </c>
      <c r="E5492" s="9" t="str">
        <f t="shared" si="409"/>
        <v/>
      </c>
      <c r="F5492" s="9" t="str">
        <f t="shared" si="410"/>
        <v/>
      </c>
      <c r="G5492" s="9" t="str">
        <f t="shared" si="411"/>
        <v/>
      </c>
      <c r="H5492" s="13">
        <v>-5</v>
      </c>
      <c r="I5492" s="13" t="str">
        <f t="shared" si="407"/>
        <v/>
      </c>
      <c r="J5492" s="13" t="str">
        <f t="shared" si="408"/>
        <v/>
      </c>
      <c r="K5492" s="13">
        <v>-5</v>
      </c>
      <c r="P5492" s="6"/>
    </row>
    <row r="5493" spans="1:16" hidden="1" x14ac:dyDescent="0.25">
      <c r="A5493" s="7">
        <v>40771</v>
      </c>
      <c r="B5493" s="8">
        <v>2100</v>
      </c>
      <c r="C5493" s="11">
        <v>54.19</v>
      </c>
      <c r="D5493" s="12">
        <v>54.19</v>
      </c>
      <c r="E5493" s="9" t="str">
        <f t="shared" si="409"/>
        <v/>
      </c>
      <c r="F5493" s="9" t="str">
        <f t="shared" si="410"/>
        <v/>
      </c>
      <c r="G5493" s="9" t="str">
        <f t="shared" si="411"/>
        <v/>
      </c>
      <c r="H5493" s="13">
        <v>-5</v>
      </c>
      <c r="I5493" s="13" t="str">
        <f t="shared" si="407"/>
        <v/>
      </c>
      <c r="J5493" s="13" t="str">
        <f t="shared" si="408"/>
        <v/>
      </c>
      <c r="K5493" s="13">
        <v>-5</v>
      </c>
      <c r="P5493" s="5"/>
    </row>
    <row r="5494" spans="1:16" hidden="1" x14ac:dyDescent="0.25">
      <c r="A5494" s="7">
        <v>40771</v>
      </c>
      <c r="B5494" s="8">
        <v>2200</v>
      </c>
      <c r="C5494" s="11">
        <v>53.18</v>
      </c>
      <c r="D5494" s="12">
        <v>53.18</v>
      </c>
      <c r="E5494" s="9" t="str">
        <f t="shared" si="409"/>
        <v/>
      </c>
      <c r="F5494" s="9" t="str">
        <f t="shared" si="410"/>
        <v/>
      </c>
      <c r="G5494" s="9" t="str">
        <f t="shared" si="411"/>
        <v/>
      </c>
      <c r="H5494" s="13">
        <v>-5</v>
      </c>
      <c r="I5494" s="13" t="str">
        <f t="shared" si="407"/>
        <v/>
      </c>
      <c r="J5494" s="13" t="str">
        <f t="shared" si="408"/>
        <v/>
      </c>
      <c r="K5494" s="13">
        <v>-5</v>
      </c>
      <c r="P5494" s="6"/>
    </row>
    <row r="5495" spans="1:16" hidden="1" x14ac:dyDescent="0.25">
      <c r="A5495" s="7">
        <v>40771</v>
      </c>
      <c r="B5495" s="8">
        <v>2300</v>
      </c>
      <c r="C5495" s="11">
        <v>47.52</v>
      </c>
      <c r="D5495" s="12">
        <v>47.52</v>
      </c>
      <c r="E5495" s="9">
        <f t="shared" si="409"/>
        <v>51.177500000000002</v>
      </c>
      <c r="F5495" s="9">
        <f t="shared" si="410"/>
        <v>50.082208333333348</v>
      </c>
      <c r="G5495" s="9">
        <f t="shared" si="411"/>
        <v>1.0952916666666539</v>
      </c>
      <c r="H5495" s="13">
        <v>-5</v>
      </c>
      <c r="I5495" s="13">
        <f t="shared" si="407"/>
        <v>6.0952916666666539</v>
      </c>
      <c r="J5495" s="13">
        <f t="shared" si="408"/>
        <v>1462.8699999999969</v>
      </c>
      <c r="K5495" s="13">
        <v>-5</v>
      </c>
      <c r="P5495" s="5"/>
    </row>
    <row r="5496" spans="1:16" hidden="1" x14ac:dyDescent="0.25">
      <c r="A5496" s="7">
        <v>40772</v>
      </c>
      <c r="B5496" s="8">
        <v>0</v>
      </c>
      <c r="C5496" s="11">
        <v>43</v>
      </c>
      <c r="D5496" s="12">
        <v>43</v>
      </c>
      <c r="E5496" s="9" t="str">
        <f t="shared" si="409"/>
        <v/>
      </c>
      <c r="F5496" s="9" t="str">
        <f t="shared" si="410"/>
        <v/>
      </c>
      <c r="G5496" s="9" t="str">
        <f t="shared" si="411"/>
        <v/>
      </c>
      <c r="H5496" s="13">
        <v>-5</v>
      </c>
      <c r="I5496" s="13" t="str">
        <f t="shared" si="407"/>
        <v/>
      </c>
      <c r="J5496" s="13" t="str">
        <f t="shared" si="408"/>
        <v/>
      </c>
      <c r="K5496" s="13">
        <v>-5</v>
      </c>
      <c r="P5496" s="6"/>
    </row>
    <row r="5497" spans="1:16" hidden="1" x14ac:dyDescent="0.25">
      <c r="A5497" s="7">
        <v>40772</v>
      </c>
      <c r="B5497" s="8">
        <v>100</v>
      </c>
      <c r="C5497" s="11">
        <v>39.83</v>
      </c>
      <c r="D5497" s="12">
        <v>39.83</v>
      </c>
      <c r="E5497" s="9" t="str">
        <f t="shared" si="409"/>
        <v/>
      </c>
      <c r="F5497" s="9" t="str">
        <f t="shared" si="410"/>
        <v/>
      </c>
      <c r="G5497" s="9" t="str">
        <f t="shared" si="411"/>
        <v/>
      </c>
      <c r="H5497" s="13">
        <v>-5</v>
      </c>
      <c r="I5497" s="13" t="str">
        <f t="shared" ref="I5497:I5560" si="412">IF(A5497=A5498,"",MAX(G5497-H5497,0))</f>
        <v/>
      </c>
      <c r="J5497" s="13" t="str">
        <f t="shared" ref="J5497:J5560" si="413">IF(A5497=A5498,"",I5497*10*24)</f>
        <v/>
      </c>
      <c r="K5497" s="13">
        <v>-5</v>
      </c>
      <c r="P5497" s="5"/>
    </row>
    <row r="5498" spans="1:16" hidden="1" x14ac:dyDescent="0.25">
      <c r="A5498" s="7">
        <v>40772</v>
      </c>
      <c r="B5498" s="8">
        <v>200</v>
      </c>
      <c r="C5498" s="11">
        <v>35.770000000000003</v>
      </c>
      <c r="D5498" s="12">
        <v>35.771999999999998</v>
      </c>
      <c r="E5498" s="9" t="str">
        <f t="shared" si="409"/>
        <v/>
      </c>
      <c r="F5498" s="9" t="str">
        <f t="shared" si="410"/>
        <v/>
      </c>
      <c r="G5498" s="9" t="str">
        <f t="shared" si="411"/>
        <v/>
      </c>
      <c r="H5498" s="13">
        <v>-5</v>
      </c>
      <c r="I5498" s="13" t="str">
        <f t="shared" si="412"/>
        <v/>
      </c>
      <c r="J5498" s="13" t="str">
        <f t="shared" si="413"/>
        <v/>
      </c>
      <c r="K5498" s="13">
        <v>-5</v>
      </c>
      <c r="P5498" s="6"/>
    </row>
    <row r="5499" spans="1:16" hidden="1" x14ac:dyDescent="0.25">
      <c r="A5499" s="7">
        <v>40772</v>
      </c>
      <c r="B5499" s="8">
        <v>300</v>
      </c>
      <c r="C5499" s="11">
        <v>34.090000000000003</v>
      </c>
      <c r="D5499" s="12">
        <v>33.125999999999998</v>
      </c>
      <c r="E5499" s="9" t="str">
        <f t="shared" si="409"/>
        <v/>
      </c>
      <c r="F5499" s="9" t="str">
        <f t="shared" si="410"/>
        <v/>
      </c>
      <c r="G5499" s="9" t="str">
        <f t="shared" si="411"/>
        <v/>
      </c>
      <c r="H5499" s="13">
        <v>-5</v>
      </c>
      <c r="I5499" s="13" t="str">
        <f t="shared" si="412"/>
        <v/>
      </c>
      <c r="J5499" s="13" t="str">
        <f t="shared" si="413"/>
        <v/>
      </c>
      <c r="K5499" s="13">
        <v>-5</v>
      </c>
      <c r="P5499" s="5"/>
    </row>
    <row r="5500" spans="1:16" hidden="1" x14ac:dyDescent="0.25">
      <c r="A5500" s="7">
        <v>40772</v>
      </c>
      <c r="B5500" s="8">
        <v>400</v>
      </c>
      <c r="C5500" s="11">
        <v>34.47</v>
      </c>
      <c r="D5500" s="12">
        <v>29.161000000000001</v>
      </c>
      <c r="E5500" s="9" t="str">
        <f t="shared" si="409"/>
        <v/>
      </c>
      <c r="F5500" s="9" t="str">
        <f t="shared" si="410"/>
        <v/>
      </c>
      <c r="G5500" s="9" t="str">
        <f t="shared" si="411"/>
        <v/>
      </c>
      <c r="H5500" s="13">
        <v>-5</v>
      </c>
      <c r="I5500" s="13" t="str">
        <f t="shared" si="412"/>
        <v/>
      </c>
      <c r="J5500" s="13" t="str">
        <f t="shared" si="413"/>
        <v/>
      </c>
      <c r="K5500" s="13">
        <v>-5</v>
      </c>
      <c r="P5500" s="6"/>
    </row>
    <row r="5501" spans="1:16" hidden="1" x14ac:dyDescent="0.25">
      <c r="A5501" s="7">
        <v>40772</v>
      </c>
      <c r="B5501" s="8">
        <v>500</v>
      </c>
      <c r="C5501" s="11">
        <v>37.35</v>
      </c>
      <c r="D5501" s="12">
        <v>34.85</v>
      </c>
      <c r="E5501" s="9" t="str">
        <f t="shared" si="409"/>
        <v/>
      </c>
      <c r="F5501" s="9" t="str">
        <f t="shared" si="410"/>
        <v/>
      </c>
      <c r="G5501" s="9" t="str">
        <f t="shared" si="411"/>
        <v/>
      </c>
      <c r="H5501" s="13">
        <v>-5</v>
      </c>
      <c r="I5501" s="13" t="str">
        <f t="shared" si="412"/>
        <v/>
      </c>
      <c r="J5501" s="13" t="str">
        <f t="shared" si="413"/>
        <v/>
      </c>
      <c r="K5501" s="13">
        <v>-5</v>
      </c>
      <c r="P5501" s="5"/>
    </row>
    <row r="5502" spans="1:16" hidden="1" x14ac:dyDescent="0.25">
      <c r="A5502" s="7">
        <v>40772</v>
      </c>
      <c r="B5502" s="8">
        <v>600</v>
      </c>
      <c r="C5502" s="11">
        <v>48.07</v>
      </c>
      <c r="D5502" s="12">
        <v>41.679000000000002</v>
      </c>
      <c r="E5502" s="9" t="str">
        <f t="shared" si="409"/>
        <v/>
      </c>
      <c r="F5502" s="9" t="str">
        <f t="shared" si="410"/>
        <v/>
      </c>
      <c r="G5502" s="9" t="str">
        <f t="shared" si="411"/>
        <v/>
      </c>
      <c r="H5502" s="13">
        <v>-5</v>
      </c>
      <c r="I5502" s="13" t="str">
        <f t="shared" si="412"/>
        <v/>
      </c>
      <c r="J5502" s="13" t="str">
        <f t="shared" si="413"/>
        <v/>
      </c>
      <c r="K5502" s="13">
        <v>-5</v>
      </c>
      <c r="P5502" s="6"/>
    </row>
    <row r="5503" spans="1:16" hidden="1" x14ac:dyDescent="0.25">
      <c r="A5503" s="7">
        <v>40772</v>
      </c>
      <c r="B5503" s="8">
        <v>700</v>
      </c>
      <c r="C5503" s="11">
        <v>54.8</v>
      </c>
      <c r="D5503" s="12">
        <v>45.341000000000001</v>
      </c>
      <c r="E5503" s="9" t="str">
        <f t="shared" si="409"/>
        <v/>
      </c>
      <c r="F5503" s="9" t="str">
        <f t="shared" si="410"/>
        <v/>
      </c>
      <c r="G5503" s="9" t="str">
        <f t="shared" si="411"/>
        <v/>
      </c>
      <c r="H5503" s="13">
        <v>-5</v>
      </c>
      <c r="I5503" s="13" t="str">
        <f t="shared" si="412"/>
        <v/>
      </c>
      <c r="J5503" s="13" t="str">
        <f t="shared" si="413"/>
        <v/>
      </c>
      <c r="K5503" s="13">
        <v>-5</v>
      </c>
      <c r="P5503" s="5"/>
    </row>
    <row r="5504" spans="1:16" hidden="1" x14ac:dyDescent="0.25">
      <c r="A5504" s="7">
        <v>40772</v>
      </c>
      <c r="B5504" s="8">
        <v>800</v>
      </c>
      <c r="C5504" s="11">
        <v>57.99</v>
      </c>
      <c r="D5504" s="12">
        <v>51.697000000000003</v>
      </c>
      <c r="E5504" s="9" t="str">
        <f t="shared" si="409"/>
        <v/>
      </c>
      <c r="F5504" s="9" t="str">
        <f t="shared" si="410"/>
        <v/>
      </c>
      <c r="G5504" s="9" t="str">
        <f t="shared" si="411"/>
        <v/>
      </c>
      <c r="H5504" s="13">
        <v>-5</v>
      </c>
      <c r="I5504" s="13" t="str">
        <f t="shared" si="412"/>
        <v/>
      </c>
      <c r="J5504" s="13" t="str">
        <f t="shared" si="413"/>
        <v/>
      </c>
      <c r="K5504" s="13">
        <v>-5</v>
      </c>
      <c r="P5504" s="6"/>
    </row>
    <row r="5505" spans="1:16" hidden="1" x14ac:dyDescent="0.25">
      <c r="A5505" s="7">
        <v>40772</v>
      </c>
      <c r="B5505" s="8">
        <v>900</v>
      </c>
      <c r="C5505" s="11">
        <v>56.61</v>
      </c>
      <c r="D5505" s="12">
        <v>56.274999999999999</v>
      </c>
      <c r="E5505" s="9" t="str">
        <f t="shared" si="409"/>
        <v/>
      </c>
      <c r="F5505" s="9" t="str">
        <f t="shared" si="410"/>
        <v/>
      </c>
      <c r="G5505" s="9" t="str">
        <f t="shared" si="411"/>
        <v/>
      </c>
      <c r="H5505" s="13">
        <v>-5</v>
      </c>
      <c r="I5505" s="13" t="str">
        <f t="shared" si="412"/>
        <v/>
      </c>
      <c r="J5505" s="13" t="str">
        <f t="shared" si="413"/>
        <v/>
      </c>
      <c r="K5505" s="13">
        <v>-5</v>
      </c>
      <c r="P5505" s="5"/>
    </row>
    <row r="5506" spans="1:16" hidden="1" x14ac:dyDescent="0.25">
      <c r="A5506" s="7">
        <v>40772</v>
      </c>
      <c r="B5506" s="8">
        <v>1000</v>
      </c>
      <c r="C5506" s="11">
        <v>57.87</v>
      </c>
      <c r="D5506" s="12">
        <v>57.87</v>
      </c>
      <c r="E5506" s="9" t="str">
        <f t="shared" si="409"/>
        <v/>
      </c>
      <c r="F5506" s="9" t="str">
        <f t="shared" si="410"/>
        <v/>
      </c>
      <c r="G5506" s="9" t="str">
        <f t="shared" si="411"/>
        <v/>
      </c>
      <c r="H5506" s="13">
        <v>-5</v>
      </c>
      <c r="I5506" s="13" t="str">
        <f t="shared" si="412"/>
        <v/>
      </c>
      <c r="J5506" s="13" t="str">
        <f t="shared" si="413"/>
        <v/>
      </c>
      <c r="K5506" s="13">
        <v>-5</v>
      </c>
      <c r="P5506" s="6"/>
    </row>
    <row r="5507" spans="1:16" hidden="1" x14ac:dyDescent="0.25">
      <c r="A5507" s="7">
        <v>40772</v>
      </c>
      <c r="B5507" s="8">
        <v>1100</v>
      </c>
      <c r="C5507" s="11">
        <v>58.29</v>
      </c>
      <c r="D5507" s="12">
        <v>58.29</v>
      </c>
      <c r="E5507" s="9" t="str">
        <f t="shared" si="409"/>
        <v/>
      </c>
      <c r="F5507" s="9" t="str">
        <f t="shared" si="410"/>
        <v/>
      </c>
      <c r="G5507" s="9" t="str">
        <f t="shared" si="411"/>
        <v/>
      </c>
      <c r="H5507" s="13">
        <v>-5</v>
      </c>
      <c r="I5507" s="13" t="str">
        <f t="shared" si="412"/>
        <v/>
      </c>
      <c r="J5507" s="13" t="str">
        <f t="shared" si="413"/>
        <v/>
      </c>
      <c r="K5507" s="13">
        <v>-5</v>
      </c>
      <c r="P5507" s="5"/>
    </row>
    <row r="5508" spans="1:16" hidden="1" x14ac:dyDescent="0.25">
      <c r="A5508" s="7">
        <v>40772</v>
      </c>
      <c r="B5508" s="8">
        <v>1200</v>
      </c>
      <c r="C5508" s="11">
        <v>58.1</v>
      </c>
      <c r="D5508" s="12">
        <v>58.1</v>
      </c>
      <c r="E5508" s="9" t="str">
        <f t="shared" si="409"/>
        <v/>
      </c>
      <c r="F5508" s="9" t="str">
        <f t="shared" si="410"/>
        <v/>
      </c>
      <c r="G5508" s="9" t="str">
        <f t="shared" si="411"/>
        <v/>
      </c>
      <c r="H5508" s="13">
        <v>-5</v>
      </c>
      <c r="I5508" s="13" t="str">
        <f t="shared" si="412"/>
        <v/>
      </c>
      <c r="J5508" s="13" t="str">
        <f t="shared" si="413"/>
        <v/>
      </c>
      <c r="K5508" s="13">
        <v>-5</v>
      </c>
      <c r="P5508" s="6"/>
    </row>
    <row r="5509" spans="1:16" hidden="1" x14ac:dyDescent="0.25">
      <c r="A5509" s="7">
        <v>40772</v>
      </c>
      <c r="B5509" s="8">
        <v>1300</v>
      </c>
      <c r="C5509" s="11">
        <v>58</v>
      </c>
      <c r="D5509" s="12">
        <v>58.002000000000002</v>
      </c>
      <c r="E5509" s="9" t="str">
        <f t="shared" si="409"/>
        <v/>
      </c>
      <c r="F5509" s="9" t="str">
        <f t="shared" si="410"/>
        <v/>
      </c>
      <c r="G5509" s="9" t="str">
        <f t="shared" si="411"/>
        <v/>
      </c>
      <c r="H5509" s="13">
        <v>-5</v>
      </c>
      <c r="I5509" s="13" t="str">
        <f t="shared" si="412"/>
        <v/>
      </c>
      <c r="J5509" s="13" t="str">
        <f t="shared" si="413"/>
        <v/>
      </c>
      <c r="K5509" s="13">
        <v>-5</v>
      </c>
      <c r="P5509" s="5"/>
    </row>
    <row r="5510" spans="1:16" hidden="1" x14ac:dyDescent="0.25">
      <c r="A5510" s="7">
        <v>40772</v>
      </c>
      <c r="B5510" s="8">
        <v>1400</v>
      </c>
      <c r="C5510" s="11">
        <v>56.85</v>
      </c>
      <c r="D5510" s="12">
        <v>56.85</v>
      </c>
      <c r="E5510" s="9" t="str">
        <f t="shared" si="409"/>
        <v/>
      </c>
      <c r="F5510" s="9" t="str">
        <f t="shared" si="410"/>
        <v/>
      </c>
      <c r="G5510" s="9" t="str">
        <f t="shared" si="411"/>
        <v/>
      </c>
      <c r="H5510" s="13">
        <v>-5</v>
      </c>
      <c r="I5510" s="13" t="str">
        <f t="shared" si="412"/>
        <v/>
      </c>
      <c r="J5510" s="13" t="str">
        <f t="shared" si="413"/>
        <v/>
      </c>
      <c r="K5510" s="13">
        <v>-5</v>
      </c>
      <c r="P5510" s="6"/>
    </row>
    <row r="5511" spans="1:16" hidden="1" x14ac:dyDescent="0.25">
      <c r="A5511" s="7">
        <v>40772</v>
      </c>
      <c r="B5511" s="8">
        <v>1500</v>
      </c>
      <c r="C5511" s="11">
        <v>55.15</v>
      </c>
      <c r="D5511" s="12">
        <v>55.152000000000001</v>
      </c>
      <c r="E5511" s="9" t="str">
        <f t="shared" si="409"/>
        <v/>
      </c>
      <c r="F5511" s="9" t="str">
        <f t="shared" si="410"/>
        <v/>
      </c>
      <c r="G5511" s="9" t="str">
        <f t="shared" si="411"/>
        <v/>
      </c>
      <c r="H5511" s="13">
        <v>-5</v>
      </c>
      <c r="I5511" s="13" t="str">
        <f t="shared" si="412"/>
        <v/>
      </c>
      <c r="J5511" s="13" t="str">
        <f t="shared" si="413"/>
        <v/>
      </c>
      <c r="K5511" s="13">
        <v>-5</v>
      </c>
      <c r="P5511" s="5"/>
    </row>
    <row r="5512" spans="1:16" hidden="1" x14ac:dyDescent="0.25">
      <c r="A5512" s="7">
        <v>40772</v>
      </c>
      <c r="B5512" s="8">
        <v>1600</v>
      </c>
      <c r="C5512" s="11">
        <v>54.72</v>
      </c>
      <c r="D5512" s="12">
        <v>54.719000000000001</v>
      </c>
      <c r="E5512" s="9" t="str">
        <f t="shared" si="409"/>
        <v/>
      </c>
      <c r="F5512" s="9" t="str">
        <f t="shared" si="410"/>
        <v/>
      </c>
      <c r="G5512" s="9" t="str">
        <f t="shared" si="411"/>
        <v/>
      </c>
      <c r="H5512" s="13">
        <v>-5</v>
      </c>
      <c r="I5512" s="13" t="str">
        <f t="shared" si="412"/>
        <v/>
      </c>
      <c r="J5512" s="13" t="str">
        <f t="shared" si="413"/>
        <v/>
      </c>
      <c r="K5512" s="13">
        <v>-5</v>
      </c>
      <c r="P5512" s="6"/>
    </row>
    <row r="5513" spans="1:16" hidden="1" x14ac:dyDescent="0.25">
      <c r="A5513" s="7">
        <v>40772</v>
      </c>
      <c r="B5513" s="8">
        <v>1700</v>
      </c>
      <c r="C5513" s="11">
        <v>56.01</v>
      </c>
      <c r="D5513" s="12">
        <v>55.343000000000004</v>
      </c>
      <c r="E5513" s="9" t="str">
        <f t="shared" si="409"/>
        <v/>
      </c>
      <c r="F5513" s="9" t="str">
        <f t="shared" si="410"/>
        <v/>
      </c>
      <c r="G5513" s="9" t="str">
        <f t="shared" si="411"/>
        <v/>
      </c>
      <c r="H5513" s="13">
        <v>-5</v>
      </c>
      <c r="I5513" s="13" t="str">
        <f t="shared" si="412"/>
        <v/>
      </c>
      <c r="J5513" s="13" t="str">
        <f t="shared" si="413"/>
        <v/>
      </c>
      <c r="K5513" s="13">
        <v>-5</v>
      </c>
      <c r="P5513" s="5"/>
    </row>
    <row r="5514" spans="1:16" hidden="1" x14ac:dyDescent="0.25">
      <c r="A5514" s="7">
        <v>40772</v>
      </c>
      <c r="B5514" s="8">
        <v>1800</v>
      </c>
      <c r="C5514" s="11">
        <v>57.1</v>
      </c>
      <c r="D5514" s="12">
        <v>57.103000000000002</v>
      </c>
      <c r="E5514" s="9" t="str">
        <f t="shared" si="409"/>
        <v/>
      </c>
      <c r="F5514" s="9" t="str">
        <f t="shared" si="410"/>
        <v/>
      </c>
      <c r="G5514" s="9" t="str">
        <f t="shared" si="411"/>
        <v/>
      </c>
      <c r="H5514" s="13">
        <v>-5</v>
      </c>
      <c r="I5514" s="13" t="str">
        <f t="shared" si="412"/>
        <v/>
      </c>
      <c r="J5514" s="13" t="str">
        <f t="shared" si="413"/>
        <v/>
      </c>
      <c r="K5514" s="13">
        <v>-5</v>
      </c>
      <c r="P5514" s="6"/>
    </row>
    <row r="5515" spans="1:16" hidden="1" x14ac:dyDescent="0.25">
      <c r="A5515" s="7">
        <v>40772</v>
      </c>
      <c r="B5515" s="8">
        <v>1900</v>
      </c>
      <c r="C5515" s="11">
        <v>58.03</v>
      </c>
      <c r="D5515" s="12">
        <v>55.872</v>
      </c>
      <c r="E5515" s="9" t="str">
        <f t="shared" si="409"/>
        <v/>
      </c>
      <c r="F5515" s="9" t="str">
        <f t="shared" si="410"/>
        <v/>
      </c>
      <c r="G5515" s="9" t="str">
        <f t="shared" si="411"/>
        <v/>
      </c>
      <c r="H5515" s="13">
        <v>-5</v>
      </c>
      <c r="I5515" s="13" t="str">
        <f t="shared" si="412"/>
        <v/>
      </c>
      <c r="J5515" s="13" t="str">
        <f t="shared" si="413"/>
        <v/>
      </c>
      <c r="K5515" s="13">
        <v>-5</v>
      </c>
      <c r="P5515" s="5"/>
    </row>
    <row r="5516" spans="1:16" hidden="1" x14ac:dyDescent="0.25">
      <c r="A5516" s="7">
        <v>40772</v>
      </c>
      <c r="B5516" s="8">
        <v>2000</v>
      </c>
      <c r="C5516" s="11">
        <v>57.14</v>
      </c>
      <c r="D5516" s="12">
        <v>53.954000000000001</v>
      </c>
      <c r="E5516" s="9" t="str">
        <f t="shared" si="409"/>
        <v/>
      </c>
      <c r="F5516" s="9" t="str">
        <f t="shared" si="410"/>
        <v/>
      </c>
      <c r="G5516" s="9" t="str">
        <f t="shared" si="411"/>
        <v/>
      </c>
      <c r="H5516" s="13">
        <v>-5</v>
      </c>
      <c r="I5516" s="13" t="str">
        <f t="shared" si="412"/>
        <v/>
      </c>
      <c r="J5516" s="13" t="str">
        <f t="shared" si="413"/>
        <v/>
      </c>
      <c r="K5516" s="13">
        <v>-5</v>
      </c>
      <c r="P5516" s="6"/>
    </row>
    <row r="5517" spans="1:16" hidden="1" x14ac:dyDescent="0.25">
      <c r="A5517" s="7">
        <v>40772</v>
      </c>
      <c r="B5517" s="8">
        <v>2100</v>
      </c>
      <c r="C5517" s="11">
        <v>56.94</v>
      </c>
      <c r="D5517" s="12">
        <v>56.186999999999998</v>
      </c>
      <c r="E5517" s="9" t="str">
        <f t="shared" si="409"/>
        <v/>
      </c>
      <c r="F5517" s="9" t="str">
        <f t="shared" si="410"/>
        <v/>
      </c>
      <c r="G5517" s="9" t="str">
        <f t="shared" si="411"/>
        <v/>
      </c>
      <c r="H5517" s="13">
        <v>-5</v>
      </c>
      <c r="I5517" s="13" t="str">
        <f t="shared" si="412"/>
        <v/>
      </c>
      <c r="J5517" s="13" t="str">
        <f t="shared" si="413"/>
        <v/>
      </c>
      <c r="K5517" s="13">
        <v>-5</v>
      </c>
      <c r="P5517" s="5"/>
    </row>
    <row r="5518" spans="1:16" hidden="1" x14ac:dyDescent="0.25">
      <c r="A5518" s="7">
        <v>40772</v>
      </c>
      <c r="B5518" s="8">
        <v>2200</v>
      </c>
      <c r="C5518" s="11">
        <v>55.28</v>
      </c>
      <c r="D5518" s="12">
        <v>55.283000000000001</v>
      </c>
      <c r="E5518" s="9" t="str">
        <f t="shared" si="409"/>
        <v/>
      </c>
      <c r="F5518" s="9" t="str">
        <f t="shared" si="410"/>
        <v/>
      </c>
      <c r="G5518" s="9" t="str">
        <f t="shared" si="411"/>
        <v/>
      </c>
      <c r="H5518" s="13">
        <v>-5</v>
      </c>
      <c r="I5518" s="13" t="str">
        <f t="shared" si="412"/>
        <v/>
      </c>
      <c r="J5518" s="13" t="str">
        <f t="shared" si="413"/>
        <v/>
      </c>
      <c r="K5518" s="13">
        <v>-5</v>
      </c>
      <c r="P5518" s="6"/>
    </row>
    <row r="5519" spans="1:16" hidden="1" x14ac:dyDescent="0.25">
      <c r="A5519" s="7">
        <v>40772</v>
      </c>
      <c r="B5519" s="8">
        <v>2300</v>
      </c>
      <c r="C5519" s="11">
        <v>48.11</v>
      </c>
      <c r="D5519" s="12">
        <v>48.107999999999997</v>
      </c>
      <c r="E5519" s="9">
        <f t="shared" si="409"/>
        <v>51.232083333333328</v>
      </c>
      <c r="F5519" s="9">
        <f t="shared" si="410"/>
        <v>49.648499999999984</v>
      </c>
      <c r="G5519" s="9">
        <f t="shared" si="411"/>
        <v>1.583583333333344</v>
      </c>
      <c r="H5519" s="13">
        <v>-5</v>
      </c>
      <c r="I5519" s="13">
        <f t="shared" si="412"/>
        <v>6.583583333333344</v>
      </c>
      <c r="J5519" s="13">
        <f t="shared" si="413"/>
        <v>1580.0600000000027</v>
      </c>
      <c r="K5519" s="13">
        <v>-5</v>
      </c>
      <c r="P5519" s="5"/>
    </row>
    <row r="5520" spans="1:16" hidden="1" x14ac:dyDescent="0.25">
      <c r="A5520" s="7">
        <v>40773</v>
      </c>
      <c r="B5520" s="8">
        <v>0</v>
      </c>
      <c r="C5520" s="11">
        <v>44</v>
      </c>
      <c r="D5520" s="12">
        <v>44</v>
      </c>
      <c r="E5520" s="9" t="str">
        <f t="shared" si="409"/>
        <v/>
      </c>
      <c r="F5520" s="9" t="str">
        <f t="shared" si="410"/>
        <v/>
      </c>
      <c r="G5520" s="9" t="str">
        <f t="shared" si="411"/>
        <v/>
      </c>
      <c r="H5520" s="13">
        <v>-5</v>
      </c>
      <c r="I5520" s="13" t="str">
        <f t="shared" si="412"/>
        <v/>
      </c>
      <c r="J5520" s="13" t="str">
        <f t="shared" si="413"/>
        <v/>
      </c>
      <c r="K5520" s="13">
        <v>-5</v>
      </c>
      <c r="P5520" s="6"/>
    </row>
    <row r="5521" spans="1:16" hidden="1" x14ac:dyDescent="0.25">
      <c r="A5521" s="7">
        <v>40773</v>
      </c>
      <c r="B5521" s="8">
        <v>100</v>
      </c>
      <c r="C5521" s="11">
        <v>42.59</v>
      </c>
      <c r="D5521" s="12">
        <v>42.59</v>
      </c>
      <c r="E5521" s="9" t="str">
        <f t="shared" si="409"/>
        <v/>
      </c>
      <c r="F5521" s="9" t="str">
        <f t="shared" si="410"/>
        <v/>
      </c>
      <c r="G5521" s="9" t="str">
        <f t="shared" si="411"/>
        <v/>
      </c>
      <c r="H5521" s="13">
        <v>-5</v>
      </c>
      <c r="I5521" s="13" t="str">
        <f t="shared" si="412"/>
        <v/>
      </c>
      <c r="J5521" s="13" t="str">
        <f t="shared" si="413"/>
        <v/>
      </c>
      <c r="K5521" s="13">
        <v>-5</v>
      </c>
      <c r="P5521" s="5"/>
    </row>
    <row r="5522" spans="1:16" hidden="1" x14ac:dyDescent="0.25">
      <c r="A5522" s="7">
        <v>40773</v>
      </c>
      <c r="B5522" s="8">
        <v>200</v>
      </c>
      <c r="C5522" s="11">
        <v>40.06</v>
      </c>
      <c r="D5522" s="12">
        <v>40.06</v>
      </c>
      <c r="E5522" s="9" t="str">
        <f t="shared" si="409"/>
        <v/>
      </c>
      <c r="F5522" s="9" t="str">
        <f t="shared" si="410"/>
        <v/>
      </c>
      <c r="G5522" s="9" t="str">
        <f t="shared" si="411"/>
        <v/>
      </c>
      <c r="H5522" s="13">
        <v>-5</v>
      </c>
      <c r="I5522" s="13" t="str">
        <f t="shared" si="412"/>
        <v/>
      </c>
      <c r="J5522" s="13" t="str">
        <f t="shared" si="413"/>
        <v/>
      </c>
      <c r="K5522" s="13">
        <v>-5</v>
      </c>
      <c r="P5522" s="6"/>
    </row>
    <row r="5523" spans="1:16" hidden="1" x14ac:dyDescent="0.25">
      <c r="A5523" s="7">
        <v>40773</v>
      </c>
      <c r="B5523" s="8">
        <v>300</v>
      </c>
      <c r="C5523" s="11">
        <v>40.03</v>
      </c>
      <c r="D5523" s="12">
        <v>25.254000000000001</v>
      </c>
      <c r="E5523" s="9" t="str">
        <f t="shared" si="409"/>
        <v/>
      </c>
      <c r="F5523" s="9" t="str">
        <f t="shared" si="410"/>
        <v/>
      </c>
      <c r="G5523" s="9" t="str">
        <f t="shared" si="411"/>
        <v/>
      </c>
      <c r="H5523" s="13">
        <v>-5</v>
      </c>
      <c r="I5523" s="13" t="str">
        <f t="shared" si="412"/>
        <v/>
      </c>
      <c r="J5523" s="13" t="str">
        <f t="shared" si="413"/>
        <v/>
      </c>
      <c r="K5523" s="13">
        <v>-5</v>
      </c>
      <c r="P5523" s="5"/>
    </row>
    <row r="5524" spans="1:16" hidden="1" x14ac:dyDescent="0.25">
      <c r="A5524" s="7">
        <v>40773</v>
      </c>
      <c r="B5524" s="8">
        <v>400</v>
      </c>
      <c r="C5524" s="11">
        <v>41.05</v>
      </c>
      <c r="D5524" s="12">
        <v>22.763000000000002</v>
      </c>
      <c r="E5524" s="9" t="str">
        <f t="shared" si="409"/>
        <v/>
      </c>
      <c r="F5524" s="9" t="str">
        <f t="shared" si="410"/>
        <v/>
      </c>
      <c r="G5524" s="9" t="str">
        <f t="shared" si="411"/>
        <v/>
      </c>
      <c r="H5524" s="13">
        <v>-5</v>
      </c>
      <c r="I5524" s="13" t="str">
        <f t="shared" si="412"/>
        <v/>
      </c>
      <c r="J5524" s="13" t="str">
        <f t="shared" si="413"/>
        <v/>
      </c>
      <c r="K5524" s="13">
        <v>-5</v>
      </c>
      <c r="P5524" s="6"/>
    </row>
    <row r="5525" spans="1:16" hidden="1" x14ac:dyDescent="0.25">
      <c r="A5525" s="7">
        <v>40773</v>
      </c>
      <c r="B5525" s="8">
        <v>500</v>
      </c>
      <c r="C5525" s="11">
        <v>43.02</v>
      </c>
      <c r="D5525" s="12">
        <v>36.823999999999998</v>
      </c>
      <c r="E5525" s="9" t="str">
        <f t="shared" si="409"/>
        <v/>
      </c>
      <c r="F5525" s="9" t="str">
        <f t="shared" si="410"/>
        <v/>
      </c>
      <c r="G5525" s="9" t="str">
        <f t="shared" si="411"/>
        <v/>
      </c>
      <c r="H5525" s="13">
        <v>-5</v>
      </c>
      <c r="I5525" s="13" t="str">
        <f t="shared" si="412"/>
        <v/>
      </c>
      <c r="J5525" s="13" t="str">
        <f t="shared" si="413"/>
        <v/>
      </c>
      <c r="K5525" s="13">
        <v>-5</v>
      </c>
      <c r="P5525" s="5"/>
    </row>
    <row r="5526" spans="1:16" hidden="1" x14ac:dyDescent="0.25">
      <c r="A5526" s="7">
        <v>40773</v>
      </c>
      <c r="B5526" s="8">
        <v>600</v>
      </c>
      <c r="C5526" s="11">
        <v>49.94</v>
      </c>
      <c r="D5526" s="12">
        <v>47.384</v>
      </c>
      <c r="E5526" s="9" t="str">
        <f t="shared" si="409"/>
        <v/>
      </c>
      <c r="F5526" s="9" t="str">
        <f t="shared" si="410"/>
        <v/>
      </c>
      <c r="G5526" s="9" t="str">
        <f t="shared" si="411"/>
        <v/>
      </c>
      <c r="H5526" s="13">
        <v>-5</v>
      </c>
      <c r="I5526" s="13" t="str">
        <f t="shared" si="412"/>
        <v/>
      </c>
      <c r="J5526" s="13" t="str">
        <f t="shared" si="413"/>
        <v/>
      </c>
      <c r="K5526" s="13">
        <v>-5</v>
      </c>
      <c r="P5526" s="6"/>
    </row>
    <row r="5527" spans="1:16" hidden="1" x14ac:dyDescent="0.25">
      <c r="A5527" s="7">
        <v>40773</v>
      </c>
      <c r="B5527" s="8">
        <v>700</v>
      </c>
      <c r="C5527" s="11">
        <v>60.02</v>
      </c>
      <c r="D5527" s="12">
        <v>51.042999999999999</v>
      </c>
      <c r="E5527" s="9" t="str">
        <f t="shared" si="409"/>
        <v/>
      </c>
      <c r="F5527" s="9" t="str">
        <f t="shared" si="410"/>
        <v/>
      </c>
      <c r="G5527" s="9" t="str">
        <f t="shared" si="411"/>
        <v/>
      </c>
      <c r="H5527" s="13">
        <v>-5</v>
      </c>
      <c r="I5527" s="13" t="str">
        <f t="shared" si="412"/>
        <v/>
      </c>
      <c r="J5527" s="13" t="str">
        <f t="shared" si="413"/>
        <v/>
      </c>
      <c r="K5527" s="13">
        <v>-5</v>
      </c>
      <c r="P5527" s="5"/>
    </row>
    <row r="5528" spans="1:16" hidden="1" x14ac:dyDescent="0.25">
      <c r="A5528" s="7">
        <v>40773</v>
      </c>
      <c r="B5528" s="8">
        <v>800</v>
      </c>
      <c r="C5528" s="11">
        <v>59.91</v>
      </c>
      <c r="D5528" s="12">
        <v>56.223999999999997</v>
      </c>
      <c r="E5528" s="9" t="str">
        <f t="shared" si="409"/>
        <v/>
      </c>
      <c r="F5528" s="9" t="str">
        <f t="shared" si="410"/>
        <v/>
      </c>
      <c r="G5528" s="9" t="str">
        <f t="shared" si="411"/>
        <v/>
      </c>
      <c r="H5528" s="13">
        <v>-5</v>
      </c>
      <c r="I5528" s="13" t="str">
        <f t="shared" si="412"/>
        <v/>
      </c>
      <c r="J5528" s="13" t="str">
        <f t="shared" si="413"/>
        <v/>
      </c>
      <c r="K5528" s="13">
        <v>-5</v>
      </c>
      <c r="P5528" s="6"/>
    </row>
    <row r="5529" spans="1:16" hidden="1" x14ac:dyDescent="0.25">
      <c r="A5529" s="7">
        <v>40773</v>
      </c>
      <c r="B5529" s="8">
        <v>900</v>
      </c>
      <c r="C5529" s="11">
        <v>58.93</v>
      </c>
      <c r="D5529" s="12">
        <v>58.930999999999997</v>
      </c>
      <c r="E5529" s="9" t="str">
        <f t="shared" si="409"/>
        <v/>
      </c>
      <c r="F5529" s="9" t="str">
        <f t="shared" si="410"/>
        <v/>
      </c>
      <c r="G5529" s="9" t="str">
        <f t="shared" si="411"/>
        <v/>
      </c>
      <c r="H5529" s="13">
        <v>-5</v>
      </c>
      <c r="I5529" s="13" t="str">
        <f t="shared" si="412"/>
        <v/>
      </c>
      <c r="J5529" s="13" t="str">
        <f t="shared" si="413"/>
        <v/>
      </c>
      <c r="K5529" s="13">
        <v>-5</v>
      </c>
      <c r="P5529" s="5"/>
    </row>
    <row r="5530" spans="1:16" hidden="1" x14ac:dyDescent="0.25">
      <c r="A5530" s="7">
        <v>40773</v>
      </c>
      <c r="B5530" s="8">
        <v>1000</v>
      </c>
      <c r="C5530" s="11">
        <v>58.11</v>
      </c>
      <c r="D5530" s="12">
        <v>58.106000000000002</v>
      </c>
      <c r="E5530" s="9" t="str">
        <f t="shared" si="409"/>
        <v/>
      </c>
      <c r="F5530" s="9" t="str">
        <f t="shared" si="410"/>
        <v/>
      </c>
      <c r="G5530" s="9" t="str">
        <f t="shared" si="411"/>
        <v/>
      </c>
      <c r="H5530" s="13">
        <v>-5</v>
      </c>
      <c r="I5530" s="13" t="str">
        <f t="shared" si="412"/>
        <v/>
      </c>
      <c r="J5530" s="13" t="str">
        <f t="shared" si="413"/>
        <v/>
      </c>
      <c r="K5530" s="13">
        <v>-5</v>
      </c>
      <c r="P5530" s="6"/>
    </row>
    <row r="5531" spans="1:16" hidden="1" x14ac:dyDescent="0.25">
      <c r="A5531" s="7">
        <v>40773</v>
      </c>
      <c r="B5531" s="8">
        <v>1100</v>
      </c>
      <c r="C5531" s="11">
        <v>59.16</v>
      </c>
      <c r="D5531" s="12">
        <v>59.164999999999999</v>
      </c>
      <c r="E5531" s="9" t="str">
        <f t="shared" si="409"/>
        <v/>
      </c>
      <c r="F5531" s="9" t="str">
        <f t="shared" si="410"/>
        <v/>
      </c>
      <c r="G5531" s="9" t="str">
        <f t="shared" si="411"/>
        <v/>
      </c>
      <c r="H5531" s="13">
        <v>-5</v>
      </c>
      <c r="I5531" s="13" t="str">
        <f t="shared" si="412"/>
        <v/>
      </c>
      <c r="J5531" s="13" t="str">
        <f t="shared" si="413"/>
        <v/>
      </c>
      <c r="K5531" s="13">
        <v>-5</v>
      </c>
      <c r="P5531" s="5"/>
    </row>
    <row r="5532" spans="1:16" hidden="1" x14ac:dyDescent="0.25">
      <c r="A5532" s="7">
        <v>40773</v>
      </c>
      <c r="B5532" s="8">
        <v>1200</v>
      </c>
      <c r="C5532" s="11">
        <v>57.1</v>
      </c>
      <c r="D5532" s="12">
        <v>57.095999999999997</v>
      </c>
      <c r="E5532" s="9" t="str">
        <f t="shared" si="409"/>
        <v/>
      </c>
      <c r="F5532" s="9" t="str">
        <f t="shared" si="410"/>
        <v/>
      </c>
      <c r="G5532" s="9" t="str">
        <f t="shared" si="411"/>
        <v/>
      </c>
      <c r="H5532" s="13">
        <v>-5</v>
      </c>
      <c r="I5532" s="13" t="str">
        <f t="shared" si="412"/>
        <v/>
      </c>
      <c r="J5532" s="13" t="str">
        <f t="shared" si="413"/>
        <v/>
      </c>
      <c r="K5532" s="13">
        <v>-5</v>
      </c>
      <c r="P5532" s="6"/>
    </row>
    <row r="5533" spans="1:16" hidden="1" x14ac:dyDescent="0.25">
      <c r="A5533" s="7">
        <v>40773</v>
      </c>
      <c r="B5533" s="8">
        <v>1300</v>
      </c>
      <c r="C5533" s="11">
        <v>58.1</v>
      </c>
      <c r="D5533" s="12">
        <v>58.104999999999997</v>
      </c>
      <c r="E5533" s="9" t="str">
        <f t="shared" si="409"/>
        <v/>
      </c>
      <c r="F5533" s="9" t="str">
        <f t="shared" si="410"/>
        <v/>
      </c>
      <c r="G5533" s="9" t="str">
        <f t="shared" si="411"/>
        <v/>
      </c>
      <c r="H5533" s="13">
        <v>-5</v>
      </c>
      <c r="I5533" s="13" t="str">
        <f t="shared" si="412"/>
        <v/>
      </c>
      <c r="J5533" s="13" t="str">
        <f t="shared" si="413"/>
        <v/>
      </c>
      <c r="K5533" s="13">
        <v>-5</v>
      </c>
      <c r="P5533" s="5"/>
    </row>
    <row r="5534" spans="1:16" hidden="1" x14ac:dyDescent="0.25">
      <c r="A5534" s="7">
        <v>40773</v>
      </c>
      <c r="B5534" s="8">
        <v>1400</v>
      </c>
      <c r="C5534" s="11">
        <v>59</v>
      </c>
      <c r="D5534" s="12">
        <v>58.997</v>
      </c>
      <c r="E5534" s="9" t="str">
        <f t="shared" si="409"/>
        <v/>
      </c>
      <c r="F5534" s="9" t="str">
        <f t="shared" si="410"/>
        <v/>
      </c>
      <c r="G5534" s="9" t="str">
        <f t="shared" si="411"/>
        <v/>
      </c>
      <c r="H5534" s="13">
        <v>-5</v>
      </c>
      <c r="I5534" s="13" t="str">
        <f t="shared" si="412"/>
        <v/>
      </c>
      <c r="J5534" s="13" t="str">
        <f t="shared" si="413"/>
        <v/>
      </c>
      <c r="K5534" s="13">
        <v>-5</v>
      </c>
      <c r="P5534" s="6"/>
    </row>
    <row r="5535" spans="1:16" hidden="1" x14ac:dyDescent="0.25">
      <c r="A5535" s="7">
        <v>40773</v>
      </c>
      <c r="B5535" s="8">
        <v>1500</v>
      </c>
      <c r="C5535" s="11">
        <v>57.64</v>
      </c>
      <c r="D5535" s="12">
        <v>57.637999999999998</v>
      </c>
      <c r="E5535" s="9" t="str">
        <f t="shared" si="409"/>
        <v/>
      </c>
      <c r="F5535" s="9" t="str">
        <f t="shared" si="410"/>
        <v/>
      </c>
      <c r="G5535" s="9" t="str">
        <f t="shared" si="411"/>
        <v/>
      </c>
      <c r="H5535" s="13">
        <v>-5</v>
      </c>
      <c r="I5535" s="13" t="str">
        <f t="shared" si="412"/>
        <v/>
      </c>
      <c r="J5535" s="13" t="str">
        <f t="shared" si="413"/>
        <v/>
      </c>
      <c r="K5535" s="13">
        <v>-5</v>
      </c>
      <c r="P5535" s="5"/>
    </row>
    <row r="5536" spans="1:16" hidden="1" x14ac:dyDescent="0.25">
      <c r="A5536" s="7">
        <v>40773</v>
      </c>
      <c r="B5536" s="8">
        <v>1600</v>
      </c>
      <c r="C5536" s="11">
        <v>56.94</v>
      </c>
      <c r="D5536" s="12">
        <v>56.939</v>
      </c>
      <c r="E5536" s="9" t="str">
        <f t="shared" si="409"/>
        <v/>
      </c>
      <c r="F5536" s="9" t="str">
        <f t="shared" si="410"/>
        <v/>
      </c>
      <c r="G5536" s="9" t="str">
        <f t="shared" si="411"/>
        <v/>
      </c>
      <c r="H5536" s="13">
        <v>-5</v>
      </c>
      <c r="I5536" s="13" t="str">
        <f t="shared" si="412"/>
        <v/>
      </c>
      <c r="J5536" s="13" t="str">
        <f t="shared" si="413"/>
        <v/>
      </c>
      <c r="K5536" s="13">
        <v>-5</v>
      </c>
      <c r="P5536" s="6"/>
    </row>
    <row r="5537" spans="1:16" hidden="1" x14ac:dyDescent="0.25">
      <c r="A5537" s="7">
        <v>40773</v>
      </c>
      <c r="B5537" s="8">
        <v>1700</v>
      </c>
      <c r="C5537" s="11">
        <v>56.64</v>
      </c>
      <c r="D5537" s="12">
        <v>56.64</v>
      </c>
      <c r="E5537" s="9" t="str">
        <f t="shared" si="409"/>
        <v/>
      </c>
      <c r="F5537" s="9" t="str">
        <f t="shared" si="410"/>
        <v/>
      </c>
      <c r="G5537" s="9" t="str">
        <f t="shared" si="411"/>
        <v/>
      </c>
      <c r="H5537" s="13">
        <v>-5</v>
      </c>
      <c r="I5537" s="13" t="str">
        <f t="shared" si="412"/>
        <v/>
      </c>
      <c r="J5537" s="13" t="str">
        <f t="shared" si="413"/>
        <v/>
      </c>
      <c r="K5537" s="13">
        <v>-5</v>
      </c>
      <c r="P5537" s="5"/>
    </row>
    <row r="5538" spans="1:16" hidden="1" x14ac:dyDescent="0.25">
      <c r="A5538" s="7">
        <v>40773</v>
      </c>
      <c r="B5538" s="8">
        <v>1800</v>
      </c>
      <c r="C5538" s="11">
        <v>54.08</v>
      </c>
      <c r="D5538" s="12">
        <v>54.084000000000003</v>
      </c>
      <c r="E5538" s="9" t="str">
        <f t="shared" si="409"/>
        <v/>
      </c>
      <c r="F5538" s="9" t="str">
        <f t="shared" si="410"/>
        <v/>
      </c>
      <c r="G5538" s="9" t="str">
        <f t="shared" si="411"/>
        <v/>
      </c>
      <c r="H5538" s="13">
        <v>-5</v>
      </c>
      <c r="I5538" s="13" t="str">
        <f t="shared" si="412"/>
        <v/>
      </c>
      <c r="J5538" s="13" t="str">
        <f t="shared" si="413"/>
        <v/>
      </c>
      <c r="K5538" s="13">
        <v>-5</v>
      </c>
      <c r="P5538" s="6"/>
    </row>
    <row r="5539" spans="1:16" hidden="1" x14ac:dyDescent="0.25">
      <c r="A5539" s="7">
        <v>40773</v>
      </c>
      <c r="B5539" s="8">
        <v>1900</v>
      </c>
      <c r="C5539" s="11">
        <v>53.9</v>
      </c>
      <c r="D5539" s="12">
        <v>53.899000000000001</v>
      </c>
      <c r="E5539" s="9" t="str">
        <f t="shared" si="409"/>
        <v/>
      </c>
      <c r="F5539" s="9" t="str">
        <f t="shared" si="410"/>
        <v/>
      </c>
      <c r="G5539" s="9" t="str">
        <f t="shared" si="411"/>
        <v/>
      </c>
      <c r="H5539" s="13">
        <v>-5</v>
      </c>
      <c r="I5539" s="13" t="str">
        <f t="shared" si="412"/>
        <v/>
      </c>
      <c r="J5539" s="13" t="str">
        <f t="shared" si="413"/>
        <v/>
      </c>
      <c r="K5539" s="13">
        <v>-5</v>
      </c>
      <c r="P5539" s="5"/>
    </row>
    <row r="5540" spans="1:16" hidden="1" x14ac:dyDescent="0.25">
      <c r="A5540" s="7">
        <v>40773</v>
      </c>
      <c r="B5540" s="8">
        <v>2000</v>
      </c>
      <c r="C5540" s="11">
        <v>55.01</v>
      </c>
      <c r="D5540" s="12">
        <v>55.006</v>
      </c>
      <c r="E5540" s="9" t="str">
        <f t="shared" si="409"/>
        <v/>
      </c>
      <c r="F5540" s="9" t="str">
        <f t="shared" si="410"/>
        <v/>
      </c>
      <c r="G5540" s="9" t="str">
        <f t="shared" si="411"/>
        <v/>
      </c>
      <c r="H5540" s="13">
        <v>-5</v>
      </c>
      <c r="I5540" s="13" t="str">
        <f t="shared" si="412"/>
        <v/>
      </c>
      <c r="J5540" s="13" t="str">
        <f t="shared" si="413"/>
        <v/>
      </c>
      <c r="K5540" s="13">
        <v>-5</v>
      </c>
      <c r="P5540" s="6"/>
    </row>
    <row r="5541" spans="1:16" hidden="1" x14ac:dyDescent="0.25">
      <c r="A5541" s="7">
        <v>40773</v>
      </c>
      <c r="B5541" s="8">
        <v>2100</v>
      </c>
      <c r="C5541" s="11">
        <v>53.28</v>
      </c>
      <c r="D5541" s="12">
        <v>53.283999999999999</v>
      </c>
      <c r="E5541" s="9" t="str">
        <f t="shared" si="409"/>
        <v/>
      </c>
      <c r="F5541" s="9" t="str">
        <f t="shared" si="410"/>
        <v/>
      </c>
      <c r="G5541" s="9" t="str">
        <f t="shared" si="411"/>
        <v/>
      </c>
      <c r="H5541" s="13">
        <v>-5</v>
      </c>
      <c r="I5541" s="13" t="str">
        <f t="shared" si="412"/>
        <v/>
      </c>
      <c r="J5541" s="13" t="str">
        <f t="shared" si="413"/>
        <v/>
      </c>
      <c r="K5541" s="13">
        <v>-5</v>
      </c>
      <c r="P5541" s="5"/>
    </row>
    <row r="5542" spans="1:16" hidden="1" x14ac:dyDescent="0.25">
      <c r="A5542" s="7">
        <v>40773</v>
      </c>
      <c r="B5542" s="8">
        <v>2200</v>
      </c>
      <c r="C5542" s="11">
        <v>49.81</v>
      </c>
      <c r="D5542" s="12">
        <v>49.808</v>
      </c>
      <c r="E5542" s="9" t="str">
        <f t="shared" si="409"/>
        <v/>
      </c>
      <c r="F5542" s="9" t="str">
        <f t="shared" si="410"/>
        <v/>
      </c>
      <c r="G5542" s="9" t="str">
        <f t="shared" si="411"/>
        <v/>
      </c>
      <c r="H5542" s="13">
        <v>-5</v>
      </c>
      <c r="I5542" s="13" t="str">
        <f t="shared" si="412"/>
        <v/>
      </c>
      <c r="J5542" s="13" t="str">
        <f t="shared" si="413"/>
        <v/>
      </c>
      <c r="K5542" s="13">
        <v>-5</v>
      </c>
      <c r="P5542" s="6"/>
    </row>
    <row r="5543" spans="1:16" hidden="1" x14ac:dyDescent="0.25">
      <c r="A5543" s="7">
        <v>40773</v>
      </c>
      <c r="B5543" s="8">
        <v>2300</v>
      </c>
      <c r="C5543" s="11">
        <v>43.54</v>
      </c>
      <c r="D5543" s="12">
        <v>43.54</v>
      </c>
      <c r="E5543" s="9">
        <f t="shared" si="409"/>
        <v>52.160833333333329</v>
      </c>
      <c r="F5543" s="9">
        <f t="shared" si="410"/>
        <v>49.890833333333326</v>
      </c>
      <c r="G5543" s="9">
        <f t="shared" si="411"/>
        <v>2.2700000000000031</v>
      </c>
      <c r="H5543" s="13">
        <v>-5</v>
      </c>
      <c r="I5543" s="13">
        <f t="shared" si="412"/>
        <v>7.2700000000000031</v>
      </c>
      <c r="J5543" s="13">
        <f t="shared" si="413"/>
        <v>1744.8000000000006</v>
      </c>
      <c r="K5543" s="13">
        <v>-5</v>
      </c>
      <c r="P5543" s="5"/>
    </row>
    <row r="5544" spans="1:16" hidden="1" x14ac:dyDescent="0.25">
      <c r="A5544" s="7">
        <v>40774</v>
      </c>
      <c r="B5544" s="8">
        <v>0</v>
      </c>
      <c r="C5544" s="11">
        <v>45.18</v>
      </c>
      <c r="D5544" s="12">
        <v>45.183</v>
      </c>
      <c r="E5544" s="9" t="str">
        <f t="shared" si="409"/>
        <v/>
      </c>
      <c r="F5544" s="9" t="str">
        <f t="shared" si="410"/>
        <v/>
      </c>
      <c r="G5544" s="9" t="str">
        <f t="shared" si="411"/>
        <v/>
      </c>
      <c r="H5544" s="13">
        <v>-5</v>
      </c>
      <c r="I5544" s="13" t="str">
        <f t="shared" si="412"/>
        <v/>
      </c>
      <c r="J5544" s="13" t="str">
        <f t="shared" si="413"/>
        <v/>
      </c>
      <c r="K5544" s="13">
        <v>-5</v>
      </c>
      <c r="P5544" s="6"/>
    </row>
    <row r="5545" spans="1:16" hidden="1" x14ac:dyDescent="0.25">
      <c r="A5545" s="7">
        <v>40774</v>
      </c>
      <c r="B5545" s="8">
        <v>100</v>
      </c>
      <c r="C5545" s="11">
        <v>43.09</v>
      </c>
      <c r="D5545" s="12">
        <v>43.087000000000003</v>
      </c>
      <c r="E5545" s="9" t="str">
        <f t="shared" si="409"/>
        <v/>
      </c>
      <c r="F5545" s="9" t="str">
        <f t="shared" si="410"/>
        <v/>
      </c>
      <c r="G5545" s="9" t="str">
        <f t="shared" si="411"/>
        <v/>
      </c>
      <c r="H5545" s="13">
        <v>-5</v>
      </c>
      <c r="I5545" s="13" t="str">
        <f t="shared" si="412"/>
        <v/>
      </c>
      <c r="J5545" s="13" t="str">
        <f t="shared" si="413"/>
        <v/>
      </c>
      <c r="K5545" s="13">
        <v>-5</v>
      </c>
      <c r="P5545" s="5"/>
    </row>
    <row r="5546" spans="1:16" hidden="1" x14ac:dyDescent="0.25">
      <c r="A5546" s="7">
        <v>40774</v>
      </c>
      <c r="B5546" s="8">
        <v>200</v>
      </c>
      <c r="C5546" s="11">
        <v>38.840000000000003</v>
      </c>
      <c r="D5546" s="12">
        <v>31.283999999999999</v>
      </c>
      <c r="E5546" s="9" t="str">
        <f t="shared" si="409"/>
        <v/>
      </c>
      <c r="F5546" s="9" t="str">
        <f t="shared" si="410"/>
        <v/>
      </c>
      <c r="G5546" s="9" t="str">
        <f t="shared" si="411"/>
        <v/>
      </c>
      <c r="H5546" s="13">
        <v>-5</v>
      </c>
      <c r="I5546" s="13" t="str">
        <f t="shared" si="412"/>
        <v/>
      </c>
      <c r="J5546" s="13" t="str">
        <f t="shared" si="413"/>
        <v/>
      </c>
      <c r="K5546" s="13">
        <v>-5</v>
      </c>
      <c r="P5546" s="6"/>
    </row>
    <row r="5547" spans="1:16" hidden="1" x14ac:dyDescent="0.25">
      <c r="A5547" s="7">
        <v>40774</v>
      </c>
      <c r="B5547" s="8">
        <v>300</v>
      </c>
      <c r="C5547" s="11">
        <v>38.35</v>
      </c>
      <c r="D5547" s="12">
        <v>16.094000000000001</v>
      </c>
      <c r="E5547" s="9" t="str">
        <f t="shared" si="409"/>
        <v/>
      </c>
      <c r="F5547" s="9" t="str">
        <f t="shared" si="410"/>
        <v/>
      </c>
      <c r="G5547" s="9" t="str">
        <f t="shared" si="411"/>
        <v/>
      </c>
      <c r="H5547" s="13">
        <v>-5</v>
      </c>
      <c r="I5547" s="13" t="str">
        <f t="shared" si="412"/>
        <v/>
      </c>
      <c r="J5547" s="13" t="str">
        <f t="shared" si="413"/>
        <v/>
      </c>
      <c r="K5547" s="13">
        <v>-5</v>
      </c>
      <c r="P5547" s="5"/>
    </row>
    <row r="5548" spans="1:16" hidden="1" x14ac:dyDescent="0.25">
      <c r="A5548" s="7">
        <v>40774</v>
      </c>
      <c r="B5548" s="8">
        <v>400</v>
      </c>
      <c r="C5548" s="11">
        <v>38.49</v>
      </c>
      <c r="D5548" s="12">
        <v>14.724</v>
      </c>
      <c r="E5548" s="9" t="str">
        <f t="shared" si="409"/>
        <v/>
      </c>
      <c r="F5548" s="9" t="str">
        <f t="shared" si="410"/>
        <v/>
      </c>
      <c r="G5548" s="9" t="str">
        <f t="shared" si="411"/>
        <v/>
      </c>
      <c r="H5548" s="13">
        <v>-5</v>
      </c>
      <c r="I5548" s="13" t="str">
        <f t="shared" si="412"/>
        <v/>
      </c>
      <c r="J5548" s="13" t="str">
        <f t="shared" si="413"/>
        <v/>
      </c>
      <c r="K5548" s="13">
        <v>-5</v>
      </c>
      <c r="P5548" s="6"/>
    </row>
    <row r="5549" spans="1:16" hidden="1" x14ac:dyDescent="0.25">
      <c r="A5549" s="7">
        <v>40774</v>
      </c>
      <c r="B5549" s="8">
        <v>500</v>
      </c>
      <c r="C5549" s="11">
        <v>41.03</v>
      </c>
      <c r="D5549" s="12">
        <v>32.314999999999998</v>
      </c>
      <c r="E5549" s="9" t="str">
        <f t="shared" si="409"/>
        <v/>
      </c>
      <c r="F5549" s="9" t="str">
        <f t="shared" si="410"/>
        <v/>
      </c>
      <c r="G5549" s="9" t="str">
        <f t="shared" si="411"/>
        <v/>
      </c>
      <c r="H5549" s="13">
        <v>-5</v>
      </c>
      <c r="I5549" s="13" t="str">
        <f t="shared" si="412"/>
        <v/>
      </c>
      <c r="J5549" s="13" t="str">
        <f t="shared" si="413"/>
        <v/>
      </c>
      <c r="K5549" s="13">
        <v>-5</v>
      </c>
      <c r="P5549" s="5"/>
    </row>
    <row r="5550" spans="1:16" hidden="1" x14ac:dyDescent="0.25">
      <c r="A5550" s="7">
        <v>40774</v>
      </c>
      <c r="B5550" s="8">
        <v>600</v>
      </c>
      <c r="C5550" s="11">
        <v>46.9</v>
      </c>
      <c r="D5550" s="12">
        <v>45.5</v>
      </c>
      <c r="E5550" s="9" t="str">
        <f t="shared" si="409"/>
        <v/>
      </c>
      <c r="F5550" s="9" t="str">
        <f t="shared" si="410"/>
        <v/>
      </c>
      <c r="G5550" s="9" t="str">
        <f t="shared" si="411"/>
        <v/>
      </c>
      <c r="H5550" s="13">
        <v>-5</v>
      </c>
      <c r="I5550" s="13" t="str">
        <f t="shared" si="412"/>
        <v/>
      </c>
      <c r="J5550" s="13" t="str">
        <f t="shared" si="413"/>
        <v/>
      </c>
      <c r="K5550" s="13">
        <v>-5</v>
      </c>
      <c r="P5550" s="6"/>
    </row>
    <row r="5551" spans="1:16" hidden="1" x14ac:dyDescent="0.25">
      <c r="A5551" s="7">
        <v>40774</v>
      </c>
      <c r="B5551" s="8">
        <v>700</v>
      </c>
      <c r="C5551" s="11">
        <v>52.55</v>
      </c>
      <c r="D5551" s="12">
        <v>52.058</v>
      </c>
      <c r="E5551" s="9" t="str">
        <f t="shared" si="409"/>
        <v/>
      </c>
      <c r="F5551" s="9" t="str">
        <f t="shared" si="410"/>
        <v/>
      </c>
      <c r="G5551" s="9" t="str">
        <f t="shared" si="411"/>
        <v/>
      </c>
      <c r="H5551" s="13">
        <v>-5</v>
      </c>
      <c r="I5551" s="13" t="str">
        <f t="shared" si="412"/>
        <v/>
      </c>
      <c r="J5551" s="13" t="str">
        <f t="shared" si="413"/>
        <v/>
      </c>
      <c r="K5551" s="13">
        <v>-5</v>
      </c>
      <c r="P5551" s="5"/>
    </row>
    <row r="5552" spans="1:16" hidden="1" x14ac:dyDescent="0.25">
      <c r="A5552" s="7">
        <v>40774</v>
      </c>
      <c r="B5552" s="8">
        <v>800</v>
      </c>
      <c r="C5552" s="11">
        <v>56.07</v>
      </c>
      <c r="D5552" s="12">
        <v>53.191000000000003</v>
      </c>
      <c r="E5552" s="9" t="str">
        <f t="shared" si="409"/>
        <v/>
      </c>
      <c r="F5552" s="9" t="str">
        <f t="shared" si="410"/>
        <v/>
      </c>
      <c r="G5552" s="9" t="str">
        <f t="shared" si="411"/>
        <v/>
      </c>
      <c r="H5552" s="13">
        <v>-5</v>
      </c>
      <c r="I5552" s="13" t="str">
        <f t="shared" si="412"/>
        <v/>
      </c>
      <c r="J5552" s="13" t="str">
        <f t="shared" si="413"/>
        <v/>
      </c>
      <c r="K5552" s="13">
        <v>-5</v>
      </c>
      <c r="P5552" s="6"/>
    </row>
    <row r="5553" spans="1:16" hidden="1" x14ac:dyDescent="0.25">
      <c r="A5553" s="7">
        <v>40774</v>
      </c>
      <c r="B5553" s="8">
        <v>900</v>
      </c>
      <c r="C5553" s="11">
        <v>56.03</v>
      </c>
      <c r="D5553" s="12">
        <v>56.027000000000001</v>
      </c>
      <c r="E5553" s="9" t="str">
        <f t="shared" ref="E5553:E5616" si="414">IF(A5553=A5554,"",AVERAGE(C5530:C5553))</f>
        <v/>
      </c>
      <c r="F5553" s="9" t="str">
        <f t="shared" ref="F5553:F5616" si="415">IF(A5553=A5554,"",AVERAGE(D5530:D5553))</f>
        <v/>
      </c>
      <c r="G5553" s="9" t="str">
        <f t="shared" ref="G5553:G5616" si="416">IF(A5553=A5554,"",E5553-F5553)</f>
        <v/>
      </c>
      <c r="H5553" s="13">
        <v>-5</v>
      </c>
      <c r="I5553" s="13" t="str">
        <f t="shared" si="412"/>
        <v/>
      </c>
      <c r="J5553" s="13" t="str">
        <f t="shared" si="413"/>
        <v/>
      </c>
      <c r="K5553" s="13">
        <v>-5</v>
      </c>
      <c r="P5553" s="5"/>
    </row>
    <row r="5554" spans="1:16" hidden="1" x14ac:dyDescent="0.25">
      <c r="A5554" s="7">
        <v>40774</v>
      </c>
      <c r="B5554" s="8">
        <v>1000</v>
      </c>
      <c r="C5554" s="11">
        <v>59.07</v>
      </c>
      <c r="D5554" s="12">
        <v>59.067999999999998</v>
      </c>
      <c r="E5554" s="9" t="str">
        <f t="shared" si="414"/>
        <v/>
      </c>
      <c r="F5554" s="9" t="str">
        <f t="shared" si="415"/>
        <v/>
      </c>
      <c r="G5554" s="9" t="str">
        <f t="shared" si="416"/>
        <v/>
      </c>
      <c r="H5554" s="13">
        <v>-5</v>
      </c>
      <c r="I5554" s="13" t="str">
        <f t="shared" si="412"/>
        <v/>
      </c>
      <c r="J5554" s="13" t="str">
        <f t="shared" si="413"/>
        <v/>
      </c>
      <c r="K5554" s="13">
        <v>-5</v>
      </c>
      <c r="P5554" s="6"/>
    </row>
    <row r="5555" spans="1:16" hidden="1" x14ac:dyDescent="0.25">
      <c r="A5555" s="7">
        <v>40774</v>
      </c>
      <c r="B5555" s="8">
        <v>1100</v>
      </c>
      <c r="C5555" s="11">
        <v>59.67</v>
      </c>
      <c r="D5555" s="12">
        <v>59.667999999999999</v>
      </c>
      <c r="E5555" s="9" t="str">
        <f t="shared" si="414"/>
        <v/>
      </c>
      <c r="F5555" s="9" t="str">
        <f t="shared" si="415"/>
        <v/>
      </c>
      <c r="G5555" s="9" t="str">
        <f t="shared" si="416"/>
        <v/>
      </c>
      <c r="H5555" s="13">
        <v>-5</v>
      </c>
      <c r="I5555" s="13" t="str">
        <f t="shared" si="412"/>
        <v/>
      </c>
      <c r="J5555" s="13" t="str">
        <f t="shared" si="413"/>
        <v/>
      </c>
      <c r="K5555" s="13">
        <v>-5</v>
      </c>
      <c r="P5555" s="5"/>
    </row>
    <row r="5556" spans="1:16" hidden="1" x14ac:dyDescent="0.25">
      <c r="A5556" s="7">
        <v>40774</v>
      </c>
      <c r="B5556" s="8">
        <v>1200</v>
      </c>
      <c r="C5556" s="11">
        <v>57.98</v>
      </c>
      <c r="D5556" s="12">
        <v>57.978000000000002</v>
      </c>
      <c r="E5556" s="9" t="str">
        <f t="shared" si="414"/>
        <v/>
      </c>
      <c r="F5556" s="9" t="str">
        <f t="shared" si="415"/>
        <v/>
      </c>
      <c r="G5556" s="9" t="str">
        <f t="shared" si="416"/>
        <v/>
      </c>
      <c r="H5556" s="13">
        <v>-5</v>
      </c>
      <c r="I5556" s="13" t="str">
        <f t="shared" si="412"/>
        <v/>
      </c>
      <c r="J5556" s="13" t="str">
        <f t="shared" si="413"/>
        <v/>
      </c>
      <c r="K5556" s="13">
        <v>-5</v>
      </c>
      <c r="P5556" s="6"/>
    </row>
    <row r="5557" spans="1:16" hidden="1" x14ac:dyDescent="0.25">
      <c r="A5557" s="7">
        <v>40774</v>
      </c>
      <c r="B5557" s="8">
        <v>1300</v>
      </c>
      <c r="C5557" s="11">
        <v>54.91</v>
      </c>
      <c r="D5557" s="12">
        <v>54.905000000000001</v>
      </c>
      <c r="E5557" s="9" t="str">
        <f t="shared" si="414"/>
        <v/>
      </c>
      <c r="F5557" s="9" t="str">
        <f t="shared" si="415"/>
        <v/>
      </c>
      <c r="G5557" s="9" t="str">
        <f t="shared" si="416"/>
        <v/>
      </c>
      <c r="H5557" s="13">
        <v>-5</v>
      </c>
      <c r="I5557" s="13" t="str">
        <f t="shared" si="412"/>
        <v/>
      </c>
      <c r="J5557" s="13" t="str">
        <f t="shared" si="413"/>
        <v/>
      </c>
      <c r="K5557" s="13">
        <v>-5</v>
      </c>
      <c r="P5557" s="5"/>
    </row>
    <row r="5558" spans="1:16" hidden="1" x14ac:dyDescent="0.25">
      <c r="A5558" s="7">
        <v>40774</v>
      </c>
      <c r="B5558" s="8">
        <v>1400</v>
      </c>
      <c r="C5558" s="11">
        <v>53.92</v>
      </c>
      <c r="D5558" s="12">
        <v>53.923000000000002</v>
      </c>
      <c r="E5558" s="9" t="str">
        <f t="shared" si="414"/>
        <v/>
      </c>
      <c r="F5558" s="9" t="str">
        <f t="shared" si="415"/>
        <v/>
      </c>
      <c r="G5558" s="9" t="str">
        <f t="shared" si="416"/>
        <v/>
      </c>
      <c r="H5558" s="13">
        <v>-5</v>
      </c>
      <c r="I5558" s="13" t="str">
        <f t="shared" si="412"/>
        <v/>
      </c>
      <c r="J5558" s="13" t="str">
        <f t="shared" si="413"/>
        <v/>
      </c>
      <c r="K5558" s="13">
        <v>-5</v>
      </c>
      <c r="P5558" s="6"/>
    </row>
    <row r="5559" spans="1:16" hidden="1" x14ac:dyDescent="0.25">
      <c r="A5559" s="7">
        <v>40774</v>
      </c>
      <c r="B5559" s="8">
        <v>1500</v>
      </c>
      <c r="C5559" s="11">
        <v>50.83</v>
      </c>
      <c r="D5559" s="12">
        <v>50.834000000000003</v>
      </c>
      <c r="E5559" s="9" t="str">
        <f t="shared" si="414"/>
        <v/>
      </c>
      <c r="F5559" s="9" t="str">
        <f t="shared" si="415"/>
        <v/>
      </c>
      <c r="G5559" s="9" t="str">
        <f t="shared" si="416"/>
        <v/>
      </c>
      <c r="H5559" s="13">
        <v>-5</v>
      </c>
      <c r="I5559" s="13" t="str">
        <f t="shared" si="412"/>
        <v/>
      </c>
      <c r="J5559" s="13" t="str">
        <f t="shared" si="413"/>
        <v/>
      </c>
      <c r="K5559" s="13">
        <v>-5</v>
      </c>
      <c r="P5559" s="5"/>
    </row>
    <row r="5560" spans="1:16" hidden="1" x14ac:dyDescent="0.25">
      <c r="A5560" s="7">
        <v>40774</v>
      </c>
      <c r="B5560" s="8">
        <v>1600</v>
      </c>
      <c r="C5560" s="11">
        <v>49.6</v>
      </c>
      <c r="D5560" s="12">
        <v>49.6</v>
      </c>
      <c r="E5560" s="9" t="str">
        <f t="shared" si="414"/>
        <v/>
      </c>
      <c r="F5560" s="9" t="str">
        <f t="shared" si="415"/>
        <v/>
      </c>
      <c r="G5560" s="9" t="str">
        <f t="shared" si="416"/>
        <v/>
      </c>
      <c r="H5560" s="13">
        <v>-5</v>
      </c>
      <c r="I5560" s="13" t="str">
        <f t="shared" si="412"/>
        <v/>
      </c>
      <c r="J5560" s="13" t="str">
        <f t="shared" si="413"/>
        <v/>
      </c>
      <c r="K5560" s="13">
        <v>-5</v>
      </c>
      <c r="P5560" s="6"/>
    </row>
    <row r="5561" spans="1:16" hidden="1" x14ac:dyDescent="0.25">
      <c r="A5561" s="7">
        <v>40774</v>
      </c>
      <c r="B5561" s="8">
        <v>1700</v>
      </c>
      <c r="C5561" s="11">
        <v>53.17</v>
      </c>
      <c r="D5561" s="12">
        <v>53.173000000000002</v>
      </c>
      <c r="E5561" s="9" t="str">
        <f t="shared" si="414"/>
        <v/>
      </c>
      <c r="F5561" s="9" t="str">
        <f t="shared" si="415"/>
        <v/>
      </c>
      <c r="G5561" s="9" t="str">
        <f t="shared" si="416"/>
        <v/>
      </c>
      <c r="H5561" s="13">
        <v>-5</v>
      </c>
      <c r="I5561" s="13" t="str">
        <f t="shared" ref="I5561:I5624" si="417">IF(A5561=A5562,"",MAX(G5561-H5561,0))</f>
        <v/>
      </c>
      <c r="J5561" s="13" t="str">
        <f t="shared" ref="J5561:J5624" si="418">IF(A5561=A5562,"",I5561*10*24)</f>
        <v/>
      </c>
      <c r="K5561" s="13">
        <v>-5</v>
      </c>
      <c r="P5561" s="5"/>
    </row>
    <row r="5562" spans="1:16" hidden="1" x14ac:dyDescent="0.25">
      <c r="A5562" s="7">
        <v>40774</v>
      </c>
      <c r="B5562" s="8">
        <v>1800</v>
      </c>
      <c r="C5562" s="11">
        <v>55.93</v>
      </c>
      <c r="D5562" s="12">
        <v>55.930999999999997</v>
      </c>
      <c r="E5562" s="9" t="str">
        <f t="shared" si="414"/>
        <v/>
      </c>
      <c r="F5562" s="9" t="str">
        <f t="shared" si="415"/>
        <v/>
      </c>
      <c r="G5562" s="9" t="str">
        <f t="shared" si="416"/>
        <v/>
      </c>
      <c r="H5562" s="13">
        <v>-5</v>
      </c>
      <c r="I5562" s="13" t="str">
        <f t="shared" si="417"/>
        <v/>
      </c>
      <c r="J5562" s="13" t="str">
        <f t="shared" si="418"/>
        <v/>
      </c>
      <c r="K5562" s="13">
        <v>-5</v>
      </c>
      <c r="P5562" s="6"/>
    </row>
    <row r="5563" spans="1:16" hidden="1" x14ac:dyDescent="0.25">
      <c r="A5563" s="7">
        <v>40774</v>
      </c>
      <c r="B5563" s="8">
        <v>1900</v>
      </c>
      <c r="C5563" s="11">
        <v>55.91</v>
      </c>
      <c r="D5563" s="12">
        <v>55.908000000000001</v>
      </c>
      <c r="E5563" s="9" t="str">
        <f t="shared" si="414"/>
        <v/>
      </c>
      <c r="F5563" s="9" t="str">
        <f t="shared" si="415"/>
        <v/>
      </c>
      <c r="G5563" s="9" t="str">
        <f t="shared" si="416"/>
        <v/>
      </c>
      <c r="H5563" s="13">
        <v>-5</v>
      </c>
      <c r="I5563" s="13" t="str">
        <f t="shared" si="417"/>
        <v/>
      </c>
      <c r="J5563" s="13" t="str">
        <f t="shared" si="418"/>
        <v/>
      </c>
      <c r="K5563" s="13">
        <v>-5</v>
      </c>
      <c r="P5563" s="5"/>
    </row>
    <row r="5564" spans="1:16" hidden="1" x14ac:dyDescent="0.25">
      <c r="A5564" s="7">
        <v>40774</v>
      </c>
      <c r="B5564" s="8">
        <v>2000</v>
      </c>
      <c r="C5564" s="11">
        <v>55.58</v>
      </c>
      <c r="D5564" s="12">
        <v>55.576000000000001</v>
      </c>
      <c r="E5564" s="9" t="str">
        <f t="shared" si="414"/>
        <v/>
      </c>
      <c r="F5564" s="9" t="str">
        <f t="shared" si="415"/>
        <v/>
      </c>
      <c r="G5564" s="9" t="str">
        <f t="shared" si="416"/>
        <v/>
      </c>
      <c r="H5564" s="13">
        <v>-5</v>
      </c>
      <c r="I5564" s="13" t="str">
        <f t="shared" si="417"/>
        <v/>
      </c>
      <c r="J5564" s="13" t="str">
        <f t="shared" si="418"/>
        <v/>
      </c>
      <c r="K5564" s="13">
        <v>-5</v>
      </c>
      <c r="P5564" s="6"/>
    </row>
    <row r="5565" spans="1:16" hidden="1" x14ac:dyDescent="0.25">
      <c r="A5565" s="7">
        <v>40774</v>
      </c>
      <c r="B5565" s="8">
        <v>2100</v>
      </c>
      <c r="C5565" s="11">
        <v>56.39</v>
      </c>
      <c r="D5565" s="12">
        <v>56.387999999999998</v>
      </c>
      <c r="E5565" s="9" t="str">
        <f t="shared" si="414"/>
        <v/>
      </c>
      <c r="F5565" s="9" t="str">
        <f t="shared" si="415"/>
        <v/>
      </c>
      <c r="G5565" s="9" t="str">
        <f t="shared" si="416"/>
        <v/>
      </c>
      <c r="H5565" s="13">
        <v>-5</v>
      </c>
      <c r="I5565" s="13" t="str">
        <f t="shared" si="417"/>
        <v/>
      </c>
      <c r="J5565" s="13" t="str">
        <f t="shared" si="418"/>
        <v/>
      </c>
      <c r="K5565" s="13">
        <v>-5</v>
      </c>
      <c r="P5565" s="5"/>
    </row>
    <row r="5566" spans="1:16" hidden="1" x14ac:dyDescent="0.25">
      <c r="A5566" s="7">
        <v>40774</v>
      </c>
      <c r="B5566" s="8">
        <v>2200</v>
      </c>
      <c r="C5566" s="11">
        <v>56.71</v>
      </c>
      <c r="D5566" s="12">
        <v>56.712000000000003</v>
      </c>
      <c r="E5566" s="9" t="str">
        <f t="shared" si="414"/>
        <v/>
      </c>
      <c r="F5566" s="9" t="str">
        <f t="shared" si="415"/>
        <v/>
      </c>
      <c r="G5566" s="9" t="str">
        <f t="shared" si="416"/>
        <v/>
      </c>
      <c r="H5566" s="13">
        <v>-5</v>
      </c>
      <c r="I5566" s="13" t="str">
        <f t="shared" si="417"/>
        <v/>
      </c>
      <c r="J5566" s="13" t="str">
        <f t="shared" si="418"/>
        <v/>
      </c>
      <c r="K5566" s="13">
        <v>-5</v>
      </c>
      <c r="P5566" s="6"/>
    </row>
    <row r="5567" spans="1:16" hidden="1" x14ac:dyDescent="0.25">
      <c r="A5567" s="7">
        <v>40774</v>
      </c>
      <c r="B5567" s="8">
        <v>2300</v>
      </c>
      <c r="C5567" s="11">
        <v>51.17</v>
      </c>
      <c r="D5567" s="12">
        <v>51.174999999999997</v>
      </c>
      <c r="E5567" s="9">
        <f t="shared" si="414"/>
        <v>51.140416666666674</v>
      </c>
      <c r="F5567" s="9">
        <f t="shared" si="415"/>
        <v>48.34591666666666</v>
      </c>
      <c r="G5567" s="9">
        <f t="shared" si="416"/>
        <v>2.7945000000000135</v>
      </c>
      <c r="H5567" s="13">
        <v>-5</v>
      </c>
      <c r="I5567" s="13">
        <f t="shared" si="417"/>
        <v>7.7945000000000135</v>
      </c>
      <c r="J5567" s="13">
        <f t="shared" si="418"/>
        <v>1870.6800000000032</v>
      </c>
      <c r="K5567" s="13">
        <v>-5</v>
      </c>
      <c r="P5567" s="5"/>
    </row>
    <row r="5568" spans="1:16" hidden="1" x14ac:dyDescent="0.25">
      <c r="A5568" s="7">
        <v>40775</v>
      </c>
      <c r="B5568" s="8">
        <v>0</v>
      </c>
      <c r="C5568" s="11">
        <v>47.53</v>
      </c>
      <c r="D5568" s="12">
        <v>47.533000000000001</v>
      </c>
      <c r="E5568" s="9" t="str">
        <f t="shared" si="414"/>
        <v/>
      </c>
      <c r="F5568" s="9" t="str">
        <f t="shared" si="415"/>
        <v/>
      </c>
      <c r="G5568" s="9" t="str">
        <f t="shared" si="416"/>
        <v/>
      </c>
      <c r="H5568" s="13">
        <v>-5</v>
      </c>
      <c r="I5568" s="13" t="str">
        <f t="shared" si="417"/>
        <v/>
      </c>
      <c r="J5568" s="13" t="str">
        <f t="shared" si="418"/>
        <v/>
      </c>
      <c r="K5568" s="13">
        <v>-5</v>
      </c>
      <c r="P5568" s="6"/>
    </row>
    <row r="5569" spans="1:16" hidden="1" x14ac:dyDescent="0.25">
      <c r="A5569" s="7">
        <v>40775</v>
      </c>
      <c r="B5569" s="8">
        <v>100</v>
      </c>
      <c r="C5569" s="11">
        <v>41.08</v>
      </c>
      <c r="D5569" s="12">
        <v>41.081000000000003</v>
      </c>
      <c r="E5569" s="9" t="str">
        <f t="shared" si="414"/>
        <v/>
      </c>
      <c r="F5569" s="9" t="str">
        <f t="shared" si="415"/>
        <v/>
      </c>
      <c r="G5569" s="9" t="str">
        <f t="shared" si="416"/>
        <v/>
      </c>
      <c r="H5569" s="13">
        <v>-5</v>
      </c>
      <c r="I5569" s="13" t="str">
        <f t="shared" si="417"/>
        <v/>
      </c>
      <c r="J5569" s="13" t="str">
        <f t="shared" si="418"/>
        <v/>
      </c>
      <c r="K5569" s="13">
        <v>-5</v>
      </c>
      <c r="P5569" s="5"/>
    </row>
    <row r="5570" spans="1:16" hidden="1" x14ac:dyDescent="0.25">
      <c r="A5570" s="7">
        <v>40775</v>
      </c>
      <c r="B5570" s="8">
        <v>200</v>
      </c>
      <c r="C5570" s="11">
        <v>37.950000000000003</v>
      </c>
      <c r="D5570" s="12">
        <v>37.947000000000003</v>
      </c>
      <c r="E5570" s="9" t="str">
        <f t="shared" si="414"/>
        <v/>
      </c>
      <c r="F5570" s="9" t="str">
        <f t="shared" si="415"/>
        <v/>
      </c>
      <c r="G5570" s="9" t="str">
        <f t="shared" si="416"/>
        <v/>
      </c>
      <c r="H5570" s="13">
        <v>-5</v>
      </c>
      <c r="I5570" s="13" t="str">
        <f t="shared" si="417"/>
        <v/>
      </c>
      <c r="J5570" s="13" t="str">
        <f t="shared" si="418"/>
        <v/>
      </c>
      <c r="K5570" s="13">
        <v>-5</v>
      </c>
      <c r="P5570" s="6"/>
    </row>
    <row r="5571" spans="1:16" hidden="1" x14ac:dyDescent="0.25">
      <c r="A5571" s="7">
        <v>40775</v>
      </c>
      <c r="B5571" s="8">
        <v>300</v>
      </c>
      <c r="C5571" s="11">
        <v>40.14</v>
      </c>
      <c r="D5571" s="12">
        <v>19.298999999999999</v>
      </c>
      <c r="E5571" s="9" t="str">
        <f t="shared" si="414"/>
        <v/>
      </c>
      <c r="F5571" s="9" t="str">
        <f t="shared" si="415"/>
        <v/>
      </c>
      <c r="G5571" s="9" t="str">
        <f t="shared" si="416"/>
        <v/>
      </c>
      <c r="H5571" s="13">
        <v>-5</v>
      </c>
      <c r="I5571" s="13" t="str">
        <f t="shared" si="417"/>
        <v/>
      </c>
      <c r="J5571" s="13" t="str">
        <f t="shared" si="418"/>
        <v/>
      </c>
      <c r="K5571" s="13">
        <v>-5</v>
      </c>
      <c r="P5571" s="5"/>
    </row>
    <row r="5572" spans="1:16" hidden="1" x14ac:dyDescent="0.25">
      <c r="A5572" s="7">
        <v>40775</v>
      </c>
      <c r="B5572" s="8">
        <v>400</v>
      </c>
      <c r="C5572" s="11">
        <v>40.020000000000003</v>
      </c>
      <c r="D5572" s="12">
        <v>15.24</v>
      </c>
      <c r="E5572" s="9" t="str">
        <f t="shared" si="414"/>
        <v/>
      </c>
      <c r="F5572" s="9" t="str">
        <f t="shared" si="415"/>
        <v/>
      </c>
      <c r="G5572" s="9" t="str">
        <f t="shared" si="416"/>
        <v/>
      </c>
      <c r="H5572" s="13">
        <v>-5</v>
      </c>
      <c r="I5572" s="13" t="str">
        <f t="shared" si="417"/>
        <v/>
      </c>
      <c r="J5572" s="13" t="str">
        <f t="shared" si="418"/>
        <v/>
      </c>
      <c r="K5572" s="13">
        <v>-5</v>
      </c>
      <c r="P5572" s="6"/>
    </row>
    <row r="5573" spans="1:16" hidden="1" x14ac:dyDescent="0.25">
      <c r="A5573" s="7">
        <v>40775</v>
      </c>
      <c r="B5573" s="8">
        <v>500</v>
      </c>
      <c r="C5573" s="11">
        <v>41.16</v>
      </c>
      <c r="D5573" s="12">
        <v>17.314</v>
      </c>
      <c r="E5573" s="9" t="str">
        <f t="shared" si="414"/>
        <v/>
      </c>
      <c r="F5573" s="9" t="str">
        <f t="shared" si="415"/>
        <v/>
      </c>
      <c r="G5573" s="9" t="str">
        <f t="shared" si="416"/>
        <v/>
      </c>
      <c r="H5573" s="13">
        <v>-5</v>
      </c>
      <c r="I5573" s="13" t="str">
        <f t="shared" si="417"/>
        <v/>
      </c>
      <c r="J5573" s="13" t="str">
        <f t="shared" si="418"/>
        <v/>
      </c>
      <c r="K5573" s="13">
        <v>-5</v>
      </c>
      <c r="P5573" s="5"/>
    </row>
    <row r="5574" spans="1:16" hidden="1" x14ac:dyDescent="0.25">
      <c r="A5574" s="7">
        <v>40775</v>
      </c>
      <c r="B5574" s="8">
        <v>600</v>
      </c>
      <c r="C5574" s="11">
        <v>41.38</v>
      </c>
      <c r="D5574" s="12">
        <v>16.838000000000001</v>
      </c>
      <c r="E5574" s="9" t="str">
        <f t="shared" si="414"/>
        <v/>
      </c>
      <c r="F5574" s="9" t="str">
        <f t="shared" si="415"/>
        <v/>
      </c>
      <c r="G5574" s="9" t="str">
        <f t="shared" si="416"/>
        <v/>
      </c>
      <c r="H5574" s="13">
        <v>-5</v>
      </c>
      <c r="I5574" s="13" t="str">
        <f t="shared" si="417"/>
        <v/>
      </c>
      <c r="J5574" s="13" t="str">
        <f t="shared" si="418"/>
        <v/>
      </c>
      <c r="K5574" s="13">
        <v>-5</v>
      </c>
      <c r="P5574" s="6"/>
    </row>
    <row r="5575" spans="1:16" hidden="1" x14ac:dyDescent="0.25">
      <c r="A5575" s="7">
        <v>40775</v>
      </c>
      <c r="B5575" s="8">
        <v>700</v>
      </c>
      <c r="C5575" s="11">
        <v>45.08</v>
      </c>
      <c r="D5575" s="12">
        <v>19.097999999999999</v>
      </c>
      <c r="E5575" s="9" t="str">
        <f t="shared" si="414"/>
        <v/>
      </c>
      <c r="F5575" s="9" t="str">
        <f t="shared" si="415"/>
        <v/>
      </c>
      <c r="G5575" s="9" t="str">
        <f t="shared" si="416"/>
        <v/>
      </c>
      <c r="H5575" s="13">
        <v>-5</v>
      </c>
      <c r="I5575" s="13" t="str">
        <f t="shared" si="417"/>
        <v/>
      </c>
      <c r="J5575" s="13" t="str">
        <f t="shared" si="418"/>
        <v/>
      </c>
      <c r="K5575" s="13">
        <v>-5</v>
      </c>
      <c r="P5575" s="5"/>
    </row>
    <row r="5576" spans="1:16" hidden="1" x14ac:dyDescent="0.25">
      <c r="A5576" s="7">
        <v>40775</v>
      </c>
      <c r="B5576" s="8">
        <v>800</v>
      </c>
      <c r="C5576" s="11">
        <v>50.2</v>
      </c>
      <c r="D5576" s="12">
        <v>40.902000000000001</v>
      </c>
      <c r="E5576" s="9" t="str">
        <f t="shared" si="414"/>
        <v/>
      </c>
      <c r="F5576" s="9" t="str">
        <f t="shared" si="415"/>
        <v/>
      </c>
      <c r="G5576" s="9" t="str">
        <f t="shared" si="416"/>
        <v/>
      </c>
      <c r="H5576" s="13">
        <v>-5</v>
      </c>
      <c r="I5576" s="13" t="str">
        <f t="shared" si="417"/>
        <v/>
      </c>
      <c r="J5576" s="13" t="str">
        <f t="shared" si="418"/>
        <v/>
      </c>
      <c r="K5576" s="13">
        <v>-5</v>
      </c>
      <c r="P5576" s="6"/>
    </row>
    <row r="5577" spans="1:16" hidden="1" x14ac:dyDescent="0.25">
      <c r="A5577" s="7">
        <v>40775</v>
      </c>
      <c r="B5577" s="8">
        <v>900</v>
      </c>
      <c r="C5577" s="11">
        <v>53.56</v>
      </c>
      <c r="D5577" s="12">
        <v>53.557000000000002</v>
      </c>
      <c r="E5577" s="9" t="str">
        <f t="shared" si="414"/>
        <v/>
      </c>
      <c r="F5577" s="9" t="str">
        <f t="shared" si="415"/>
        <v/>
      </c>
      <c r="G5577" s="9" t="str">
        <f t="shared" si="416"/>
        <v/>
      </c>
      <c r="H5577" s="13">
        <v>-5</v>
      </c>
      <c r="I5577" s="13" t="str">
        <f t="shared" si="417"/>
        <v/>
      </c>
      <c r="J5577" s="13" t="str">
        <f t="shared" si="418"/>
        <v/>
      </c>
      <c r="K5577" s="13">
        <v>-5</v>
      </c>
      <c r="P5577" s="5"/>
    </row>
    <row r="5578" spans="1:16" hidden="1" x14ac:dyDescent="0.25">
      <c r="A5578" s="7">
        <v>40775</v>
      </c>
      <c r="B5578" s="8">
        <v>1000</v>
      </c>
      <c r="C5578" s="11">
        <v>53.91</v>
      </c>
      <c r="D5578" s="12">
        <v>53.912999999999997</v>
      </c>
      <c r="E5578" s="9" t="str">
        <f t="shared" si="414"/>
        <v/>
      </c>
      <c r="F5578" s="9" t="str">
        <f t="shared" si="415"/>
        <v/>
      </c>
      <c r="G5578" s="9" t="str">
        <f t="shared" si="416"/>
        <v/>
      </c>
      <c r="H5578" s="13">
        <v>-5</v>
      </c>
      <c r="I5578" s="13" t="str">
        <f t="shared" si="417"/>
        <v/>
      </c>
      <c r="J5578" s="13" t="str">
        <f t="shared" si="418"/>
        <v/>
      </c>
      <c r="K5578" s="13">
        <v>-5</v>
      </c>
      <c r="P5578" s="6"/>
    </row>
    <row r="5579" spans="1:16" hidden="1" x14ac:dyDescent="0.25">
      <c r="A5579" s="7">
        <v>40775</v>
      </c>
      <c r="B5579" s="8">
        <v>1100</v>
      </c>
      <c r="C5579" s="11">
        <v>50.45</v>
      </c>
      <c r="D5579" s="12">
        <v>50.45</v>
      </c>
      <c r="E5579" s="9" t="str">
        <f t="shared" si="414"/>
        <v/>
      </c>
      <c r="F5579" s="9" t="str">
        <f t="shared" si="415"/>
        <v/>
      </c>
      <c r="G5579" s="9" t="str">
        <f t="shared" si="416"/>
        <v/>
      </c>
      <c r="H5579" s="13">
        <v>-5</v>
      </c>
      <c r="I5579" s="13" t="str">
        <f t="shared" si="417"/>
        <v/>
      </c>
      <c r="J5579" s="13" t="str">
        <f t="shared" si="418"/>
        <v/>
      </c>
      <c r="K5579" s="13">
        <v>-5</v>
      </c>
      <c r="P5579" s="5"/>
    </row>
    <row r="5580" spans="1:16" hidden="1" x14ac:dyDescent="0.25">
      <c r="A5580" s="7">
        <v>40775</v>
      </c>
      <c r="B5580" s="8">
        <v>1200</v>
      </c>
      <c r="C5580" s="11">
        <v>50.39</v>
      </c>
      <c r="D5580" s="12">
        <v>50.389000000000003</v>
      </c>
      <c r="E5580" s="9" t="str">
        <f t="shared" si="414"/>
        <v/>
      </c>
      <c r="F5580" s="9" t="str">
        <f t="shared" si="415"/>
        <v/>
      </c>
      <c r="G5580" s="9" t="str">
        <f t="shared" si="416"/>
        <v/>
      </c>
      <c r="H5580" s="13">
        <v>-5</v>
      </c>
      <c r="I5580" s="13" t="str">
        <f t="shared" si="417"/>
        <v/>
      </c>
      <c r="J5580" s="13" t="str">
        <f t="shared" si="418"/>
        <v/>
      </c>
      <c r="K5580" s="13">
        <v>-5</v>
      </c>
      <c r="P5580" s="6"/>
    </row>
    <row r="5581" spans="1:16" hidden="1" x14ac:dyDescent="0.25">
      <c r="A5581" s="7">
        <v>40775</v>
      </c>
      <c r="B5581" s="8">
        <v>1300</v>
      </c>
      <c r="C5581" s="11">
        <v>44.43</v>
      </c>
      <c r="D5581" s="12">
        <v>44.43</v>
      </c>
      <c r="E5581" s="9" t="str">
        <f t="shared" si="414"/>
        <v/>
      </c>
      <c r="F5581" s="9" t="str">
        <f t="shared" si="415"/>
        <v/>
      </c>
      <c r="G5581" s="9" t="str">
        <f t="shared" si="416"/>
        <v/>
      </c>
      <c r="H5581" s="13">
        <v>-5</v>
      </c>
      <c r="I5581" s="13" t="str">
        <f t="shared" si="417"/>
        <v/>
      </c>
      <c r="J5581" s="13" t="str">
        <f t="shared" si="418"/>
        <v/>
      </c>
      <c r="K5581" s="13">
        <v>-5</v>
      </c>
      <c r="P5581" s="5"/>
    </row>
    <row r="5582" spans="1:16" hidden="1" x14ac:dyDescent="0.25">
      <c r="A5582" s="7">
        <v>40775</v>
      </c>
      <c r="B5582" s="8">
        <v>1400</v>
      </c>
      <c r="C5582" s="11">
        <v>44.88</v>
      </c>
      <c r="D5582" s="12">
        <v>44.877000000000002</v>
      </c>
      <c r="E5582" s="9" t="str">
        <f t="shared" si="414"/>
        <v/>
      </c>
      <c r="F5582" s="9" t="str">
        <f t="shared" si="415"/>
        <v/>
      </c>
      <c r="G5582" s="9" t="str">
        <f t="shared" si="416"/>
        <v/>
      </c>
      <c r="H5582" s="13">
        <v>-5</v>
      </c>
      <c r="I5582" s="13" t="str">
        <f t="shared" si="417"/>
        <v/>
      </c>
      <c r="J5582" s="13" t="str">
        <f t="shared" si="418"/>
        <v/>
      </c>
      <c r="K5582" s="13">
        <v>-5</v>
      </c>
      <c r="P5582" s="6"/>
    </row>
    <row r="5583" spans="1:16" hidden="1" x14ac:dyDescent="0.25">
      <c r="A5583" s="7">
        <v>40775</v>
      </c>
      <c r="B5583" s="8">
        <v>1500</v>
      </c>
      <c r="C5583" s="11">
        <v>45.26</v>
      </c>
      <c r="D5583" s="12">
        <v>45.26</v>
      </c>
      <c r="E5583" s="9" t="str">
        <f t="shared" si="414"/>
        <v/>
      </c>
      <c r="F5583" s="9" t="str">
        <f t="shared" si="415"/>
        <v/>
      </c>
      <c r="G5583" s="9" t="str">
        <f t="shared" si="416"/>
        <v/>
      </c>
      <c r="H5583" s="13">
        <v>-5</v>
      </c>
      <c r="I5583" s="13" t="str">
        <f t="shared" si="417"/>
        <v/>
      </c>
      <c r="J5583" s="13" t="str">
        <f t="shared" si="418"/>
        <v/>
      </c>
      <c r="K5583" s="13">
        <v>-5</v>
      </c>
      <c r="P5583" s="5"/>
    </row>
    <row r="5584" spans="1:16" hidden="1" x14ac:dyDescent="0.25">
      <c r="A5584" s="7">
        <v>40775</v>
      </c>
      <c r="B5584" s="8">
        <v>1600</v>
      </c>
      <c r="C5584" s="11">
        <v>46.87</v>
      </c>
      <c r="D5584" s="12">
        <v>46.868000000000002</v>
      </c>
      <c r="E5584" s="9" t="str">
        <f t="shared" si="414"/>
        <v/>
      </c>
      <c r="F5584" s="9" t="str">
        <f t="shared" si="415"/>
        <v/>
      </c>
      <c r="G5584" s="9" t="str">
        <f t="shared" si="416"/>
        <v/>
      </c>
      <c r="H5584" s="13">
        <v>-5</v>
      </c>
      <c r="I5584" s="13" t="str">
        <f t="shared" si="417"/>
        <v/>
      </c>
      <c r="J5584" s="13" t="str">
        <f t="shared" si="418"/>
        <v/>
      </c>
      <c r="K5584" s="13">
        <v>-5</v>
      </c>
      <c r="P5584" s="6"/>
    </row>
    <row r="5585" spans="1:16" hidden="1" x14ac:dyDescent="0.25">
      <c r="A5585" s="7">
        <v>40775</v>
      </c>
      <c r="B5585" s="8">
        <v>1700</v>
      </c>
      <c r="C5585" s="11">
        <v>50.37</v>
      </c>
      <c r="D5585" s="12">
        <v>50.372</v>
      </c>
      <c r="E5585" s="9" t="str">
        <f t="shared" si="414"/>
        <v/>
      </c>
      <c r="F5585" s="9" t="str">
        <f t="shared" si="415"/>
        <v/>
      </c>
      <c r="G5585" s="9" t="str">
        <f t="shared" si="416"/>
        <v/>
      </c>
      <c r="H5585" s="13">
        <v>-5</v>
      </c>
      <c r="I5585" s="13" t="str">
        <f t="shared" si="417"/>
        <v/>
      </c>
      <c r="J5585" s="13" t="str">
        <f t="shared" si="418"/>
        <v/>
      </c>
      <c r="K5585" s="13">
        <v>-5</v>
      </c>
      <c r="P5585" s="5"/>
    </row>
    <row r="5586" spans="1:16" hidden="1" x14ac:dyDescent="0.25">
      <c r="A5586" s="7">
        <v>40775</v>
      </c>
      <c r="B5586" s="8">
        <v>1800</v>
      </c>
      <c r="C5586" s="11">
        <v>56.08</v>
      </c>
      <c r="D5586" s="12">
        <v>56.08</v>
      </c>
      <c r="E5586" s="9" t="str">
        <f t="shared" si="414"/>
        <v/>
      </c>
      <c r="F5586" s="9" t="str">
        <f t="shared" si="415"/>
        <v/>
      </c>
      <c r="G5586" s="9" t="str">
        <f t="shared" si="416"/>
        <v/>
      </c>
      <c r="H5586" s="13">
        <v>-5</v>
      </c>
      <c r="I5586" s="13" t="str">
        <f t="shared" si="417"/>
        <v/>
      </c>
      <c r="J5586" s="13" t="str">
        <f t="shared" si="418"/>
        <v/>
      </c>
      <c r="K5586" s="13">
        <v>-5</v>
      </c>
      <c r="P5586" s="6"/>
    </row>
    <row r="5587" spans="1:16" hidden="1" x14ac:dyDescent="0.25">
      <c r="A5587" s="7">
        <v>40775</v>
      </c>
      <c r="B5587" s="8">
        <v>1900</v>
      </c>
      <c r="C5587" s="11">
        <v>58.1</v>
      </c>
      <c r="D5587" s="12">
        <v>57.835999999999999</v>
      </c>
      <c r="E5587" s="9" t="str">
        <f t="shared" si="414"/>
        <v/>
      </c>
      <c r="F5587" s="9" t="str">
        <f t="shared" si="415"/>
        <v/>
      </c>
      <c r="G5587" s="9" t="str">
        <f t="shared" si="416"/>
        <v/>
      </c>
      <c r="H5587" s="13">
        <v>-5</v>
      </c>
      <c r="I5587" s="13" t="str">
        <f t="shared" si="417"/>
        <v/>
      </c>
      <c r="J5587" s="13" t="str">
        <f t="shared" si="418"/>
        <v/>
      </c>
      <c r="K5587" s="13">
        <v>-5</v>
      </c>
      <c r="P5587" s="5"/>
    </row>
    <row r="5588" spans="1:16" hidden="1" x14ac:dyDescent="0.25">
      <c r="A5588" s="7">
        <v>40775</v>
      </c>
      <c r="B5588" s="8">
        <v>2000</v>
      </c>
      <c r="C5588" s="11">
        <v>59.26</v>
      </c>
      <c r="D5588" s="12">
        <v>56.344000000000001</v>
      </c>
      <c r="E5588" s="9" t="str">
        <f t="shared" si="414"/>
        <v/>
      </c>
      <c r="F5588" s="9" t="str">
        <f t="shared" si="415"/>
        <v/>
      </c>
      <c r="G5588" s="9" t="str">
        <f t="shared" si="416"/>
        <v/>
      </c>
      <c r="H5588" s="13">
        <v>-5</v>
      </c>
      <c r="I5588" s="13" t="str">
        <f t="shared" si="417"/>
        <v/>
      </c>
      <c r="J5588" s="13" t="str">
        <f t="shared" si="418"/>
        <v/>
      </c>
      <c r="K5588" s="13">
        <v>-5</v>
      </c>
      <c r="P5588" s="6"/>
    </row>
    <row r="5589" spans="1:16" hidden="1" x14ac:dyDescent="0.25">
      <c r="A5589" s="7">
        <v>40775</v>
      </c>
      <c r="B5589" s="8">
        <v>2100</v>
      </c>
      <c r="C5589" s="11">
        <v>56.74</v>
      </c>
      <c r="D5589" s="12">
        <v>56.601999999999997</v>
      </c>
      <c r="E5589" s="9" t="str">
        <f t="shared" si="414"/>
        <v/>
      </c>
      <c r="F5589" s="9" t="str">
        <f t="shared" si="415"/>
        <v/>
      </c>
      <c r="G5589" s="9" t="str">
        <f t="shared" si="416"/>
        <v/>
      </c>
      <c r="H5589" s="13">
        <v>-5</v>
      </c>
      <c r="I5589" s="13" t="str">
        <f t="shared" si="417"/>
        <v/>
      </c>
      <c r="J5589" s="13" t="str">
        <f t="shared" si="418"/>
        <v/>
      </c>
      <c r="K5589" s="13">
        <v>-5</v>
      </c>
      <c r="P5589" s="5"/>
    </row>
    <row r="5590" spans="1:16" hidden="1" x14ac:dyDescent="0.25">
      <c r="A5590" s="7">
        <v>40775</v>
      </c>
      <c r="B5590" s="8">
        <v>2200</v>
      </c>
      <c r="C5590" s="11">
        <v>55.34</v>
      </c>
      <c r="D5590" s="12">
        <v>55.338999999999999</v>
      </c>
      <c r="E5590" s="9" t="str">
        <f t="shared" si="414"/>
        <v/>
      </c>
      <c r="F5590" s="9" t="str">
        <f t="shared" si="415"/>
        <v/>
      </c>
      <c r="G5590" s="9" t="str">
        <f t="shared" si="416"/>
        <v/>
      </c>
      <c r="H5590" s="13">
        <v>-5</v>
      </c>
      <c r="I5590" s="13" t="str">
        <f t="shared" si="417"/>
        <v/>
      </c>
      <c r="J5590" s="13" t="str">
        <f t="shared" si="418"/>
        <v/>
      </c>
      <c r="K5590" s="13">
        <v>-5</v>
      </c>
      <c r="P5590" s="6"/>
    </row>
    <row r="5591" spans="1:16" hidden="1" x14ac:dyDescent="0.25">
      <c r="A5591" s="7">
        <v>40775</v>
      </c>
      <c r="B5591" s="8">
        <v>2300</v>
      </c>
      <c r="C5591" s="11">
        <v>50.22</v>
      </c>
      <c r="D5591" s="12">
        <v>50.216999999999999</v>
      </c>
      <c r="E5591" s="9">
        <f t="shared" si="414"/>
        <v>48.349999999999994</v>
      </c>
      <c r="F5591" s="9">
        <f t="shared" si="415"/>
        <v>42.824416666666679</v>
      </c>
      <c r="G5591" s="9">
        <f t="shared" si="416"/>
        <v>5.5255833333333157</v>
      </c>
      <c r="H5591" s="13">
        <v>-5</v>
      </c>
      <c r="I5591" s="13">
        <f t="shared" si="417"/>
        <v>10.525583333333316</v>
      </c>
      <c r="J5591" s="13">
        <f t="shared" si="418"/>
        <v>2526.1399999999958</v>
      </c>
      <c r="K5591" s="13">
        <v>-5</v>
      </c>
      <c r="P5591" s="5"/>
    </row>
    <row r="5592" spans="1:16" hidden="1" x14ac:dyDescent="0.25">
      <c r="A5592" s="7">
        <v>40776</v>
      </c>
      <c r="B5592" s="8">
        <v>0</v>
      </c>
      <c r="C5592" s="11">
        <v>44.66</v>
      </c>
      <c r="D5592" s="12">
        <v>44.664999999999999</v>
      </c>
      <c r="E5592" s="9" t="str">
        <f t="shared" si="414"/>
        <v/>
      </c>
      <c r="F5592" s="9" t="str">
        <f t="shared" si="415"/>
        <v/>
      </c>
      <c r="G5592" s="9" t="str">
        <f t="shared" si="416"/>
        <v/>
      </c>
      <c r="H5592" s="13">
        <v>-5</v>
      </c>
      <c r="I5592" s="13" t="str">
        <f t="shared" si="417"/>
        <v/>
      </c>
      <c r="J5592" s="13" t="str">
        <f t="shared" si="418"/>
        <v/>
      </c>
      <c r="K5592" s="13">
        <v>-5</v>
      </c>
      <c r="P5592" s="6"/>
    </row>
    <row r="5593" spans="1:16" hidden="1" x14ac:dyDescent="0.25">
      <c r="A5593" s="7">
        <v>40776</v>
      </c>
      <c r="B5593" s="8">
        <v>100</v>
      </c>
      <c r="C5593" s="11">
        <v>37.86</v>
      </c>
      <c r="D5593" s="12">
        <v>32.966999999999999</v>
      </c>
      <c r="E5593" s="9" t="str">
        <f t="shared" si="414"/>
        <v/>
      </c>
      <c r="F5593" s="9" t="str">
        <f t="shared" si="415"/>
        <v/>
      </c>
      <c r="G5593" s="9" t="str">
        <f t="shared" si="416"/>
        <v/>
      </c>
      <c r="H5593" s="13">
        <v>-5</v>
      </c>
      <c r="I5593" s="13" t="str">
        <f t="shared" si="417"/>
        <v/>
      </c>
      <c r="J5593" s="13" t="str">
        <f t="shared" si="418"/>
        <v/>
      </c>
      <c r="K5593" s="13">
        <v>-5</v>
      </c>
      <c r="P5593" s="5"/>
    </row>
    <row r="5594" spans="1:16" hidden="1" x14ac:dyDescent="0.25">
      <c r="A5594" s="7">
        <v>40776</v>
      </c>
      <c r="B5594" s="8">
        <v>200</v>
      </c>
      <c r="C5594" s="11">
        <v>37.340000000000003</v>
      </c>
      <c r="D5594" s="12">
        <v>22.986000000000001</v>
      </c>
      <c r="E5594" s="9" t="str">
        <f t="shared" si="414"/>
        <v/>
      </c>
      <c r="F5594" s="9" t="str">
        <f t="shared" si="415"/>
        <v/>
      </c>
      <c r="G5594" s="9" t="str">
        <f t="shared" si="416"/>
        <v/>
      </c>
      <c r="H5594" s="13">
        <v>-5</v>
      </c>
      <c r="I5594" s="13" t="str">
        <f t="shared" si="417"/>
        <v/>
      </c>
      <c r="J5594" s="13" t="str">
        <f t="shared" si="418"/>
        <v/>
      </c>
      <c r="K5594" s="13">
        <v>-5</v>
      </c>
      <c r="P5594" s="6"/>
    </row>
    <row r="5595" spans="1:16" hidden="1" x14ac:dyDescent="0.25">
      <c r="A5595" s="7">
        <v>40776</v>
      </c>
      <c r="B5595" s="8">
        <v>300</v>
      </c>
      <c r="C5595" s="11">
        <v>37.43</v>
      </c>
      <c r="D5595" s="12">
        <v>13.92</v>
      </c>
      <c r="E5595" s="9" t="str">
        <f t="shared" si="414"/>
        <v/>
      </c>
      <c r="F5595" s="9" t="str">
        <f t="shared" si="415"/>
        <v/>
      </c>
      <c r="G5595" s="9" t="str">
        <f t="shared" si="416"/>
        <v/>
      </c>
      <c r="H5595" s="13">
        <v>-5</v>
      </c>
      <c r="I5595" s="13" t="str">
        <f t="shared" si="417"/>
        <v/>
      </c>
      <c r="J5595" s="13" t="str">
        <f t="shared" si="418"/>
        <v/>
      </c>
      <c r="K5595" s="13">
        <v>-5</v>
      </c>
      <c r="P5595" s="5"/>
    </row>
    <row r="5596" spans="1:16" hidden="1" x14ac:dyDescent="0.25">
      <c r="A5596" s="7">
        <v>40776</v>
      </c>
      <c r="B5596" s="8">
        <v>400</v>
      </c>
      <c r="C5596" s="11">
        <v>37.31</v>
      </c>
      <c r="D5596" s="12">
        <v>11.974</v>
      </c>
      <c r="E5596" s="9" t="str">
        <f t="shared" si="414"/>
        <v/>
      </c>
      <c r="F5596" s="9" t="str">
        <f t="shared" si="415"/>
        <v/>
      </c>
      <c r="G5596" s="9" t="str">
        <f t="shared" si="416"/>
        <v/>
      </c>
      <c r="H5596" s="13">
        <v>-5</v>
      </c>
      <c r="I5596" s="13" t="str">
        <f t="shared" si="417"/>
        <v/>
      </c>
      <c r="J5596" s="13" t="str">
        <f t="shared" si="418"/>
        <v/>
      </c>
      <c r="K5596" s="13">
        <v>-5</v>
      </c>
      <c r="P5596" s="6"/>
    </row>
    <row r="5597" spans="1:16" hidden="1" x14ac:dyDescent="0.25">
      <c r="A5597" s="7">
        <v>40776</v>
      </c>
      <c r="B5597" s="8">
        <v>500</v>
      </c>
      <c r="C5597" s="11">
        <v>39.39</v>
      </c>
      <c r="D5597" s="12">
        <v>11.831</v>
      </c>
      <c r="E5597" s="9" t="str">
        <f t="shared" si="414"/>
        <v/>
      </c>
      <c r="F5597" s="9" t="str">
        <f t="shared" si="415"/>
        <v/>
      </c>
      <c r="G5597" s="9" t="str">
        <f t="shared" si="416"/>
        <v/>
      </c>
      <c r="H5597" s="13">
        <v>-5</v>
      </c>
      <c r="I5597" s="13" t="str">
        <f t="shared" si="417"/>
        <v/>
      </c>
      <c r="J5597" s="13" t="str">
        <f t="shared" si="418"/>
        <v/>
      </c>
      <c r="K5597" s="13">
        <v>-5</v>
      </c>
      <c r="P5597" s="5"/>
    </row>
    <row r="5598" spans="1:16" hidden="1" x14ac:dyDescent="0.25">
      <c r="A5598" s="7">
        <v>40776</v>
      </c>
      <c r="B5598" s="8">
        <v>600</v>
      </c>
      <c r="C5598" s="11">
        <v>38.89</v>
      </c>
      <c r="D5598" s="12">
        <v>12.342000000000001</v>
      </c>
      <c r="E5598" s="9" t="str">
        <f t="shared" si="414"/>
        <v/>
      </c>
      <c r="F5598" s="9" t="str">
        <f t="shared" si="415"/>
        <v/>
      </c>
      <c r="G5598" s="9" t="str">
        <f t="shared" si="416"/>
        <v/>
      </c>
      <c r="H5598" s="13">
        <v>-5</v>
      </c>
      <c r="I5598" s="13" t="str">
        <f t="shared" si="417"/>
        <v/>
      </c>
      <c r="J5598" s="13" t="str">
        <f t="shared" si="418"/>
        <v/>
      </c>
      <c r="K5598" s="13">
        <v>-5</v>
      </c>
      <c r="P5598" s="6"/>
    </row>
    <row r="5599" spans="1:16" hidden="1" x14ac:dyDescent="0.25">
      <c r="A5599" s="7">
        <v>40776</v>
      </c>
      <c r="B5599" s="8">
        <v>700</v>
      </c>
      <c r="C5599" s="11">
        <v>40.89</v>
      </c>
      <c r="D5599" s="12">
        <v>11.292999999999999</v>
      </c>
      <c r="E5599" s="9" t="str">
        <f t="shared" si="414"/>
        <v/>
      </c>
      <c r="F5599" s="9" t="str">
        <f t="shared" si="415"/>
        <v/>
      </c>
      <c r="G5599" s="9" t="str">
        <f t="shared" si="416"/>
        <v/>
      </c>
      <c r="H5599" s="13">
        <v>-5</v>
      </c>
      <c r="I5599" s="13" t="str">
        <f t="shared" si="417"/>
        <v/>
      </c>
      <c r="J5599" s="13" t="str">
        <f t="shared" si="418"/>
        <v/>
      </c>
      <c r="K5599" s="13">
        <v>-5</v>
      </c>
      <c r="P5599" s="5"/>
    </row>
    <row r="5600" spans="1:16" hidden="1" x14ac:dyDescent="0.25">
      <c r="A5600" s="7">
        <v>40776</v>
      </c>
      <c r="B5600" s="8">
        <v>800</v>
      </c>
      <c r="C5600" s="11">
        <v>40.770000000000003</v>
      </c>
      <c r="D5600" s="12">
        <v>18.613</v>
      </c>
      <c r="E5600" s="9" t="str">
        <f t="shared" si="414"/>
        <v/>
      </c>
      <c r="F5600" s="9" t="str">
        <f t="shared" si="415"/>
        <v/>
      </c>
      <c r="G5600" s="9" t="str">
        <f t="shared" si="416"/>
        <v/>
      </c>
      <c r="H5600" s="13">
        <v>-5</v>
      </c>
      <c r="I5600" s="13" t="str">
        <f t="shared" si="417"/>
        <v/>
      </c>
      <c r="J5600" s="13" t="str">
        <f t="shared" si="418"/>
        <v/>
      </c>
      <c r="K5600" s="13">
        <v>-5</v>
      </c>
      <c r="P5600" s="6"/>
    </row>
    <row r="5601" spans="1:16" hidden="1" x14ac:dyDescent="0.25">
      <c r="A5601" s="7">
        <v>40776</v>
      </c>
      <c r="B5601" s="8">
        <v>900</v>
      </c>
      <c r="C5601" s="11">
        <v>42.44</v>
      </c>
      <c r="D5601" s="12">
        <v>41.021000000000001</v>
      </c>
      <c r="E5601" s="9" t="str">
        <f t="shared" si="414"/>
        <v/>
      </c>
      <c r="F5601" s="9" t="str">
        <f t="shared" si="415"/>
        <v/>
      </c>
      <c r="G5601" s="9" t="str">
        <f t="shared" si="416"/>
        <v/>
      </c>
      <c r="H5601" s="13">
        <v>-5</v>
      </c>
      <c r="I5601" s="13" t="str">
        <f t="shared" si="417"/>
        <v/>
      </c>
      <c r="J5601" s="13" t="str">
        <f t="shared" si="418"/>
        <v/>
      </c>
      <c r="K5601" s="13">
        <v>-5</v>
      </c>
      <c r="P5601" s="5"/>
    </row>
    <row r="5602" spans="1:16" hidden="1" x14ac:dyDescent="0.25">
      <c r="A5602" s="7">
        <v>40776</v>
      </c>
      <c r="B5602" s="8">
        <v>1000</v>
      </c>
      <c r="C5602" s="11">
        <v>46.33</v>
      </c>
      <c r="D5602" s="12">
        <v>46.33</v>
      </c>
      <c r="E5602" s="9" t="str">
        <f t="shared" si="414"/>
        <v/>
      </c>
      <c r="F5602" s="9" t="str">
        <f t="shared" si="415"/>
        <v/>
      </c>
      <c r="G5602" s="9" t="str">
        <f t="shared" si="416"/>
        <v/>
      </c>
      <c r="H5602" s="13">
        <v>-5</v>
      </c>
      <c r="I5602" s="13" t="str">
        <f t="shared" si="417"/>
        <v/>
      </c>
      <c r="J5602" s="13" t="str">
        <f t="shared" si="418"/>
        <v/>
      </c>
      <c r="K5602" s="13">
        <v>-5</v>
      </c>
      <c r="P5602" s="6"/>
    </row>
    <row r="5603" spans="1:16" hidden="1" x14ac:dyDescent="0.25">
      <c r="A5603" s="7">
        <v>40776</v>
      </c>
      <c r="B5603" s="8">
        <v>1100</v>
      </c>
      <c r="C5603" s="11">
        <v>49.68</v>
      </c>
      <c r="D5603" s="12">
        <v>49.683999999999997</v>
      </c>
      <c r="E5603" s="9" t="str">
        <f t="shared" si="414"/>
        <v/>
      </c>
      <c r="F5603" s="9" t="str">
        <f t="shared" si="415"/>
        <v/>
      </c>
      <c r="G5603" s="9" t="str">
        <f t="shared" si="416"/>
        <v/>
      </c>
      <c r="H5603" s="13">
        <v>-5</v>
      </c>
      <c r="I5603" s="13" t="str">
        <f t="shared" si="417"/>
        <v/>
      </c>
      <c r="J5603" s="13" t="str">
        <f t="shared" si="418"/>
        <v/>
      </c>
      <c r="K5603" s="13">
        <v>-5</v>
      </c>
      <c r="P5603" s="5"/>
    </row>
    <row r="5604" spans="1:16" hidden="1" x14ac:dyDescent="0.25">
      <c r="A5604" s="7">
        <v>40776</v>
      </c>
      <c r="B5604" s="8">
        <v>1200</v>
      </c>
      <c r="C5604" s="11">
        <v>50.83</v>
      </c>
      <c r="D5604" s="12">
        <v>50.828000000000003</v>
      </c>
      <c r="E5604" s="9" t="str">
        <f t="shared" si="414"/>
        <v/>
      </c>
      <c r="F5604" s="9" t="str">
        <f t="shared" si="415"/>
        <v/>
      </c>
      <c r="G5604" s="9" t="str">
        <f t="shared" si="416"/>
        <v/>
      </c>
      <c r="H5604" s="13">
        <v>-5</v>
      </c>
      <c r="I5604" s="13" t="str">
        <f t="shared" si="417"/>
        <v/>
      </c>
      <c r="J5604" s="13" t="str">
        <f t="shared" si="418"/>
        <v/>
      </c>
      <c r="K5604" s="13">
        <v>-5</v>
      </c>
      <c r="P5604" s="6"/>
    </row>
    <row r="5605" spans="1:16" hidden="1" x14ac:dyDescent="0.25">
      <c r="A5605" s="7">
        <v>40776</v>
      </c>
      <c r="B5605" s="8">
        <v>1300</v>
      </c>
      <c r="C5605" s="11">
        <v>45.58</v>
      </c>
      <c r="D5605" s="12">
        <v>45.582999999999998</v>
      </c>
      <c r="E5605" s="9" t="str">
        <f t="shared" si="414"/>
        <v/>
      </c>
      <c r="F5605" s="9" t="str">
        <f t="shared" si="415"/>
        <v/>
      </c>
      <c r="G5605" s="9" t="str">
        <f t="shared" si="416"/>
        <v/>
      </c>
      <c r="H5605" s="13">
        <v>-5</v>
      </c>
      <c r="I5605" s="13" t="str">
        <f t="shared" si="417"/>
        <v/>
      </c>
      <c r="J5605" s="13" t="str">
        <f t="shared" si="418"/>
        <v/>
      </c>
      <c r="K5605" s="13">
        <v>-5</v>
      </c>
      <c r="P5605" s="5"/>
    </row>
    <row r="5606" spans="1:16" hidden="1" x14ac:dyDescent="0.25">
      <c r="A5606" s="7">
        <v>40776</v>
      </c>
      <c r="B5606" s="8">
        <v>1400</v>
      </c>
      <c r="C5606" s="11">
        <v>43.58</v>
      </c>
      <c r="D5606" s="12">
        <v>43.584000000000003</v>
      </c>
      <c r="E5606" s="9" t="str">
        <f t="shared" si="414"/>
        <v/>
      </c>
      <c r="F5606" s="9" t="str">
        <f t="shared" si="415"/>
        <v/>
      </c>
      <c r="G5606" s="9" t="str">
        <f t="shared" si="416"/>
        <v/>
      </c>
      <c r="H5606" s="13">
        <v>-5</v>
      </c>
      <c r="I5606" s="13" t="str">
        <f t="shared" si="417"/>
        <v/>
      </c>
      <c r="J5606" s="13" t="str">
        <f t="shared" si="418"/>
        <v/>
      </c>
      <c r="K5606" s="13">
        <v>-5</v>
      </c>
      <c r="P5606" s="6"/>
    </row>
    <row r="5607" spans="1:16" hidden="1" x14ac:dyDescent="0.25">
      <c r="A5607" s="7">
        <v>40776</v>
      </c>
      <c r="B5607" s="8">
        <v>1500</v>
      </c>
      <c r="C5607" s="11">
        <v>43.11</v>
      </c>
      <c r="D5607" s="12">
        <v>43.113</v>
      </c>
      <c r="E5607" s="9" t="str">
        <f t="shared" si="414"/>
        <v/>
      </c>
      <c r="F5607" s="9" t="str">
        <f t="shared" si="415"/>
        <v/>
      </c>
      <c r="G5607" s="9" t="str">
        <f t="shared" si="416"/>
        <v/>
      </c>
      <c r="H5607" s="13">
        <v>-5</v>
      </c>
      <c r="I5607" s="13" t="str">
        <f t="shared" si="417"/>
        <v/>
      </c>
      <c r="J5607" s="13" t="str">
        <f t="shared" si="418"/>
        <v/>
      </c>
      <c r="K5607" s="13">
        <v>-5</v>
      </c>
      <c r="P5607" s="5"/>
    </row>
    <row r="5608" spans="1:16" hidden="1" x14ac:dyDescent="0.25">
      <c r="A5608" s="7">
        <v>40776</v>
      </c>
      <c r="B5608" s="8">
        <v>1600</v>
      </c>
      <c r="C5608" s="11">
        <v>45.09</v>
      </c>
      <c r="D5608" s="12">
        <v>45.088999999999999</v>
      </c>
      <c r="E5608" s="9" t="str">
        <f t="shared" si="414"/>
        <v/>
      </c>
      <c r="F5608" s="9" t="str">
        <f t="shared" si="415"/>
        <v/>
      </c>
      <c r="G5608" s="9" t="str">
        <f t="shared" si="416"/>
        <v/>
      </c>
      <c r="H5608" s="13">
        <v>-5</v>
      </c>
      <c r="I5608" s="13" t="str">
        <f t="shared" si="417"/>
        <v/>
      </c>
      <c r="J5608" s="13" t="str">
        <f t="shared" si="418"/>
        <v/>
      </c>
      <c r="K5608" s="13">
        <v>-5</v>
      </c>
      <c r="P5608" s="6"/>
    </row>
    <row r="5609" spans="1:16" hidden="1" x14ac:dyDescent="0.25">
      <c r="A5609" s="7">
        <v>40776</v>
      </c>
      <c r="B5609" s="8">
        <v>1700</v>
      </c>
      <c r="C5609" s="11">
        <v>47.34</v>
      </c>
      <c r="D5609" s="12">
        <v>46.709000000000003</v>
      </c>
      <c r="E5609" s="9" t="str">
        <f t="shared" si="414"/>
        <v/>
      </c>
      <c r="F5609" s="9" t="str">
        <f t="shared" si="415"/>
        <v/>
      </c>
      <c r="G5609" s="9" t="str">
        <f t="shared" si="416"/>
        <v/>
      </c>
      <c r="H5609" s="13">
        <v>-5</v>
      </c>
      <c r="I5609" s="13" t="str">
        <f t="shared" si="417"/>
        <v/>
      </c>
      <c r="J5609" s="13" t="str">
        <f t="shared" si="418"/>
        <v/>
      </c>
      <c r="K5609" s="13">
        <v>-5</v>
      </c>
      <c r="P5609" s="5"/>
    </row>
    <row r="5610" spans="1:16" hidden="1" x14ac:dyDescent="0.25">
      <c r="A5610" s="7">
        <v>40776</v>
      </c>
      <c r="B5610" s="8">
        <v>1800</v>
      </c>
      <c r="C5610" s="11">
        <v>50.89</v>
      </c>
      <c r="D5610" s="12">
        <v>50.823999999999998</v>
      </c>
      <c r="E5610" s="9" t="str">
        <f t="shared" si="414"/>
        <v/>
      </c>
      <c r="F5610" s="9" t="str">
        <f t="shared" si="415"/>
        <v/>
      </c>
      <c r="G5610" s="9" t="str">
        <f t="shared" si="416"/>
        <v/>
      </c>
      <c r="H5610" s="13">
        <v>-5</v>
      </c>
      <c r="I5610" s="13" t="str">
        <f t="shared" si="417"/>
        <v/>
      </c>
      <c r="J5610" s="13" t="str">
        <f t="shared" si="418"/>
        <v/>
      </c>
      <c r="K5610" s="13">
        <v>-5</v>
      </c>
      <c r="P5610" s="6"/>
    </row>
    <row r="5611" spans="1:16" hidden="1" x14ac:dyDescent="0.25">
      <c r="A5611" s="7">
        <v>40776</v>
      </c>
      <c r="B5611" s="8">
        <v>1900</v>
      </c>
      <c r="C5611" s="11">
        <v>52.45</v>
      </c>
      <c r="D5611" s="12">
        <v>52.451999999999998</v>
      </c>
      <c r="E5611" s="9" t="str">
        <f t="shared" si="414"/>
        <v/>
      </c>
      <c r="F5611" s="9" t="str">
        <f t="shared" si="415"/>
        <v/>
      </c>
      <c r="G5611" s="9" t="str">
        <f t="shared" si="416"/>
        <v/>
      </c>
      <c r="H5611" s="13">
        <v>-5</v>
      </c>
      <c r="I5611" s="13" t="str">
        <f t="shared" si="417"/>
        <v/>
      </c>
      <c r="J5611" s="13" t="str">
        <f t="shared" si="418"/>
        <v/>
      </c>
      <c r="K5611" s="13">
        <v>-5</v>
      </c>
      <c r="P5611" s="5"/>
    </row>
    <row r="5612" spans="1:16" hidden="1" x14ac:dyDescent="0.25">
      <c r="A5612" s="7">
        <v>40776</v>
      </c>
      <c r="B5612" s="8">
        <v>2000</v>
      </c>
      <c r="C5612" s="11">
        <v>56</v>
      </c>
      <c r="D5612" s="12">
        <v>56.000999999999998</v>
      </c>
      <c r="E5612" s="9" t="str">
        <f t="shared" si="414"/>
        <v/>
      </c>
      <c r="F5612" s="9" t="str">
        <f t="shared" si="415"/>
        <v/>
      </c>
      <c r="G5612" s="9" t="str">
        <f t="shared" si="416"/>
        <v/>
      </c>
      <c r="H5612" s="13">
        <v>-5</v>
      </c>
      <c r="I5612" s="13" t="str">
        <f t="shared" si="417"/>
        <v/>
      </c>
      <c r="J5612" s="13" t="str">
        <f t="shared" si="418"/>
        <v/>
      </c>
      <c r="K5612" s="13">
        <v>-5</v>
      </c>
      <c r="P5612" s="6"/>
    </row>
    <row r="5613" spans="1:16" hidden="1" x14ac:dyDescent="0.25">
      <c r="A5613" s="7">
        <v>40776</v>
      </c>
      <c r="B5613" s="8">
        <v>2100</v>
      </c>
      <c r="C5613" s="11">
        <v>57.42</v>
      </c>
      <c r="D5613" s="12">
        <v>57.423000000000002</v>
      </c>
      <c r="E5613" s="9" t="str">
        <f t="shared" si="414"/>
        <v/>
      </c>
      <c r="F5613" s="9" t="str">
        <f t="shared" si="415"/>
        <v/>
      </c>
      <c r="G5613" s="9" t="str">
        <f t="shared" si="416"/>
        <v/>
      </c>
      <c r="H5613" s="13">
        <v>-5</v>
      </c>
      <c r="I5613" s="13" t="str">
        <f t="shared" si="417"/>
        <v/>
      </c>
      <c r="J5613" s="13" t="str">
        <f t="shared" si="418"/>
        <v/>
      </c>
      <c r="K5613" s="13">
        <v>-5</v>
      </c>
      <c r="P5613" s="5"/>
    </row>
    <row r="5614" spans="1:16" hidden="1" x14ac:dyDescent="0.25">
      <c r="A5614" s="7">
        <v>40776</v>
      </c>
      <c r="B5614" s="8">
        <v>2200</v>
      </c>
      <c r="C5614" s="11">
        <v>56.64</v>
      </c>
      <c r="D5614" s="12">
        <v>56.639000000000003</v>
      </c>
      <c r="E5614" s="9" t="str">
        <f t="shared" si="414"/>
        <v/>
      </c>
      <c r="F5614" s="9" t="str">
        <f t="shared" si="415"/>
        <v/>
      </c>
      <c r="G5614" s="9" t="str">
        <f t="shared" si="416"/>
        <v/>
      </c>
      <c r="H5614" s="13">
        <v>-5</v>
      </c>
      <c r="I5614" s="13" t="str">
        <f t="shared" si="417"/>
        <v/>
      </c>
      <c r="J5614" s="13" t="str">
        <f t="shared" si="418"/>
        <v/>
      </c>
      <c r="K5614" s="13">
        <v>-5</v>
      </c>
      <c r="P5614" s="6"/>
    </row>
    <row r="5615" spans="1:16" hidden="1" x14ac:dyDescent="0.25">
      <c r="A5615" s="7">
        <v>40776</v>
      </c>
      <c r="B5615" s="8">
        <v>2300</v>
      </c>
      <c r="C5615" s="11">
        <v>50</v>
      </c>
      <c r="D5615" s="12">
        <v>50</v>
      </c>
      <c r="E5615" s="9">
        <f t="shared" si="414"/>
        <v>45.49666666666667</v>
      </c>
      <c r="F5615" s="9">
        <f t="shared" si="415"/>
        <v>38.161291666666664</v>
      </c>
      <c r="G5615" s="9">
        <f t="shared" si="416"/>
        <v>7.3353750000000062</v>
      </c>
      <c r="H5615" s="13">
        <v>-5</v>
      </c>
      <c r="I5615" s="13">
        <f t="shared" si="417"/>
        <v>12.335375000000006</v>
      </c>
      <c r="J5615" s="13">
        <f t="shared" si="418"/>
        <v>2960.4900000000016</v>
      </c>
      <c r="K5615" s="13">
        <v>-5</v>
      </c>
      <c r="P5615" s="5"/>
    </row>
    <row r="5616" spans="1:16" hidden="1" x14ac:dyDescent="0.25">
      <c r="A5616" s="7">
        <v>40777</v>
      </c>
      <c r="B5616" s="8">
        <v>0</v>
      </c>
      <c r="C5616" s="11">
        <v>45.84</v>
      </c>
      <c r="D5616" s="12">
        <v>45.84</v>
      </c>
      <c r="E5616" s="9" t="str">
        <f t="shared" si="414"/>
        <v/>
      </c>
      <c r="F5616" s="9" t="str">
        <f t="shared" si="415"/>
        <v/>
      </c>
      <c r="G5616" s="9" t="str">
        <f t="shared" si="416"/>
        <v/>
      </c>
      <c r="H5616" s="13">
        <v>-5</v>
      </c>
      <c r="I5616" s="13" t="str">
        <f t="shared" si="417"/>
        <v/>
      </c>
      <c r="J5616" s="13" t="str">
        <f t="shared" si="418"/>
        <v/>
      </c>
      <c r="K5616" s="13">
        <v>-5</v>
      </c>
      <c r="P5616" s="6"/>
    </row>
    <row r="5617" spans="1:16" hidden="1" x14ac:dyDescent="0.25">
      <c r="A5617" s="7">
        <v>40777</v>
      </c>
      <c r="B5617" s="8">
        <v>100</v>
      </c>
      <c r="C5617" s="11">
        <v>42.91</v>
      </c>
      <c r="D5617" s="12">
        <v>42.91</v>
      </c>
      <c r="E5617" s="9" t="str">
        <f t="shared" ref="E5617:E5680" si="419">IF(A5617=A5618,"",AVERAGE(C5594:C5617))</f>
        <v/>
      </c>
      <c r="F5617" s="9" t="str">
        <f t="shared" ref="F5617:F5680" si="420">IF(A5617=A5618,"",AVERAGE(D5594:D5617))</f>
        <v/>
      </c>
      <c r="G5617" s="9" t="str">
        <f t="shared" ref="G5617:G5680" si="421">IF(A5617=A5618,"",E5617-F5617)</f>
        <v/>
      </c>
      <c r="H5617" s="13">
        <v>-5</v>
      </c>
      <c r="I5617" s="13" t="str">
        <f t="shared" si="417"/>
        <v/>
      </c>
      <c r="J5617" s="13" t="str">
        <f t="shared" si="418"/>
        <v/>
      </c>
      <c r="K5617" s="13">
        <v>-5</v>
      </c>
      <c r="P5617" s="5"/>
    </row>
    <row r="5618" spans="1:16" hidden="1" x14ac:dyDescent="0.25">
      <c r="A5618" s="7">
        <v>40777</v>
      </c>
      <c r="B5618" s="8">
        <v>200</v>
      </c>
      <c r="C5618" s="11">
        <v>40.01</v>
      </c>
      <c r="D5618" s="12">
        <v>40.01</v>
      </c>
      <c r="E5618" s="9" t="str">
        <f t="shared" si="419"/>
        <v/>
      </c>
      <c r="F5618" s="9" t="str">
        <f t="shared" si="420"/>
        <v/>
      </c>
      <c r="G5618" s="9" t="str">
        <f t="shared" si="421"/>
        <v/>
      </c>
      <c r="H5618" s="13">
        <v>-5</v>
      </c>
      <c r="I5618" s="13" t="str">
        <f t="shared" si="417"/>
        <v/>
      </c>
      <c r="J5618" s="13" t="str">
        <f t="shared" si="418"/>
        <v/>
      </c>
      <c r="K5618" s="13">
        <v>-5</v>
      </c>
      <c r="P5618" s="6"/>
    </row>
    <row r="5619" spans="1:16" hidden="1" x14ac:dyDescent="0.25">
      <c r="A5619" s="7">
        <v>40777</v>
      </c>
      <c r="B5619" s="8">
        <v>300</v>
      </c>
      <c r="C5619" s="11">
        <v>38.58</v>
      </c>
      <c r="D5619" s="12">
        <v>38.58</v>
      </c>
      <c r="E5619" s="9" t="str">
        <f t="shared" si="419"/>
        <v/>
      </c>
      <c r="F5619" s="9" t="str">
        <f t="shared" si="420"/>
        <v/>
      </c>
      <c r="G5619" s="9" t="str">
        <f t="shared" si="421"/>
        <v/>
      </c>
      <c r="H5619" s="13">
        <v>-5</v>
      </c>
      <c r="I5619" s="13" t="str">
        <f t="shared" si="417"/>
        <v/>
      </c>
      <c r="J5619" s="13" t="str">
        <f t="shared" si="418"/>
        <v/>
      </c>
      <c r="K5619" s="13">
        <v>-5</v>
      </c>
      <c r="P5619" s="5"/>
    </row>
    <row r="5620" spans="1:16" hidden="1" x14ac:dyDescent="0.25">
      <c r="A5620" s="7">
        <v>40777</v>
      </c>
      <c r="B5620" s="8">
        <v>400</v>
      </c>
      <c r="C5620" s="11">
        <v>38.729999999999997</v>
      </c>
      <c r="D5620" s="12">
        <v>37.707999999999998</v>
      </c>
      <c r="E5620" s="9" t="str">
        <f t="shared" si="419"/>
        <v/>
      </c>
      <c r="F5620" s="9" t="str">
        <f t="shared" si="420"/>
        <v/>
      </c>
      <c r="G5620" s="9" t="str">
        <f t="shared" si="421"/>
        <v/>
      </c>
      <c r="H5620" s="13">
        <v>-5</v>
      </c>
      <c r="I5620" s="13" t="str">
        <f t="shared" si="417"/>
        <v/>
      </c>
      <c r="J5620" s="13" t="str">
        <f t="shared" si="418"/>
        <v/>
      </c>
      <c r="K5620" s="13">
        <v>-5</v>
      </c>
      <c r="P5620" s="6"/>
    </row>
    <row r="5621" spans="1:16" hidden="1" x14ac:dyDescent="0.25">
      <c r="A5621" s="7">
        <v>40777</v>
      </c>
      <c r="B5621" s="8">
        <v>500</v>
      </c>
      <c r="C5621" s="11">
        <v>40.29</v>
      </c>
      <c r="D5621" s="12">
        <v>40.286000000000001</v>
      </c>
      <c r="E5621" s="9" t="str">
        <f t="shared" si="419"/>
        <v/>
      </c>
      <c r="F5621" s="9" t="str">
        <f t="shared" si="420"/>
        <v/>
      </c>
      <c r="G5621" s="9" t="str">
        <f t="shared" si="421"/>
        <v/>
      </c>
      <c r="H5621" s="13">
        <v>-5</v>
      </c>
      <c r="I5621" s="13" t="str">
        <f t="shared" si="417"/>
        <v/>
      </c>
      <c r="J5621" s="13" t="str">
        <f t="shared" si="418"/>
        <v/>
      </c>
      <c r="K5621" s="13">
        <v>-5</v>
      </c>
      <c r="P5621" s="5"/>
    </row>
    <row r="5622" spans="1:16" hidden="1" x14ac:dyDescent="0.25">
      <c r="A5622" s="7">
        <v>40777</v>
      </c>
      <c r="B5622" s="8">
        <v>600</v>
      </c>
      <c r="C5622" s="11">
        <v>49.25</v>
      </c>
      <c r="D5622" s="12">
        <v>48.927</v>
      </c>
      <c r="E5622" s="9" t="str">
        <f t="shared" si="419"/>
        <v/>
      </c>
      <c r="F5622" s="9" t="str">
        <f t="shared" si="420"/>
        <v/>
      </c>
      <c r="G5622" s="9" t="str">
        <f t="shared" si="421"/>
        <v/>
      </c>
      <c r="H5622" s="13">
        <v>-5</v>
      </c>
      <c r="I5622" s="13" t="str">
        <f t="shared" si="417"/>
        <v/>
      </c>
      <c r="J5622" s="13" t="str">
        <f t="shared" si="418"/>
        <v/>
      </c>
      <c r="K5622" s="13">
        <v>-5</v>
      </c>
      <c r="P5622" s="6"/>
    </row>
    <row r="5623" spans="1:16" hidden="1" x14ac:dyDescent="0.25">
      <c r="A5623" s="7">
        <v>40777</v>
      </c>
      <c r="B5623" s="8">
        <v>700</v>
      </c>
      <c r="C5623" s="11">
        <v>60.02</v>
      </c>
      <c r="D5623" s="12">
        <v>54.515000000000001</v>
      </c>
      <c r="E5623" s="9" t="str">
        <f t="shared" si="419"/>
        <v/>
      </c>
      <c r="F5623" s="9" t="str">
        <f t="shared" si="420"/>
        <v/>
      </c>
      <c r="G5623" s="9" t="str">
        <f t="shared" si="421"/>
        <v/>
      </c>
      <c r="H5623" s="13">
        <v>-5</v>
      </c>
      <c r="I5623" s="13" t="str">
        <f t="shared" si="417"/>
        <v/>
      </c>
      <c r="J5623" s="13" t="str">
        <f t="shared" si="418"/>
        <v/>
      </c>
      <c r="K5623" s="13">
        <v>-5</v>
      </c>
      <c r="P5623" s="5"/>
    </row>
    <row r="5624" spans="1:16" hidden="1" x14ac:dyDescent="0.25">
      <c r="A5624" s="7">
        <v>40777</v>
      </c>
      <c r="B5624" s="8">
        <v>800</v>
      </c>
      <c r="C5624" s="11">
        <v>68.790000000000006</v>
      </c>
      <c r="D5624" s="12">
        <v>56.765999999999998</v>
      </c>
      <c r="E5624" s="9" t="str">
        <f t="shared" si="419"/>
        <v/>
      </c>
      <c r="F5624" s="9" t="str">
        <f t="shared" si="420"/>
        <v/>
      </c>
      <c r="G5624" s="9" t="str">
        <f t="shared" si="421"/>
        <v/>
      </c>
      <c r="H5624" s="13">
        <v>-5</v>
      </c>
      <c r="I5624" s="13" t="str">
        <f t="shared" si="417"/>
        <v/>
      </c>
      <c r="J5624" s="13" t="str">
        <f t="shared" si="418"/>
        <v/>
      </c>
      <c r="K5624" s="13">
        <v>-5</v>
      </c>
      <c r="P5624" s="6"/>
    </row>
    <row r="5625" spans="1:16" hidden="1" x14ac:dyDescent="0.25">
      <c r="A5625" s="7">
        <v>40777</v>
      </c>
      <c r="B5625" s="8">
        <v>900</v>
      </c>
      <c r="C5625" s="11">
        <v>65.41</v>
      </c>
      <c r="D5625" s="12">
        <v>65.414000000000001</v>
      </c>
      <c r="E5625" s="9" t="str">
        <f t="shared" si="419"/>
        <v/>
      </c>
      <c r="F5625" s="9" t="str">
        <f t="shared" si="420"/>
        <v/>
      </c>
      <c r="G5625" s="9" t="str">
        <f t="shared" si="421"/>
        <v/>
      </c>
      <c r="H5625" s="13">
        <v>-5</v>
      </c>
      <c r="I5625" s="13" t="str">
        <f t="shared" ref="I5625:I5688" si="422">IF(A5625=A5626,"",MAX(G5625-H5625,0))</f>
        <v/>
      </c>
      <c r="J5625" s="13" t="str">
        <f t="shared" ref="J5625:J5688" si="423">IF(A5625=A5626,"",I5625*10*24)</f>
        <v/>
      </c>
      <c r="K5625" s="13">
        <v>-5</v>
      </c>
      <c r="P5625" s="5"/>
    </row>
    <row r="5626" spans="1:16" hidden="1" x14ac:dyDescent="0.25">
      <c r="A5626" s="7">
        <v>40777</v>
      </c>
      <c r="B5626" s="8">
        <v>1000</v>
      </c>
      <c r="C5626" s="11">
        <v>63.99</v>
      </c>
      <c r="D5626" s="12">
        <v>63.994</v>
      </c>
      <c r="E5626" s="9" t="str">
        <f t="shared" si="419"/>
        <v/>
      </c>
      <c r="F5626" s="9" t="str">
        <f t="shared" si="420"/>
        <v/>
      </c>
      <c r="G5626" s="9" t="str">
        <f t="shared" si="421"/>
        <v/>
      </c>
      <c r="H5626" s="13">
        <v>-5</v>
      </c>
      <c r="I5626" s="13" t="str">
        <f t="shared" si="422"/>
        <v/>
      </c>
      <c r="J5626" s="13" t="str">
        <f t="shared" si="423"/>
        <v/>
      </c>
      <c r="K5626" s="13">
        <v>-5</v>
      </c>
      <c r="P5626" s="6"/>
    </row>
    <row r="5627" spans="1:16" hidden="1" x14ac:dyDescent="0.25">
      <c r="A5627" s="7">
        <v>40777</v>
      </c>
      <c r="B5627" s="8">
        <v>1100</v>
      </c>
      <c r="C5627" s="11">
        <v>65.55</v>
      </c>
      <c r="D5627" s="12">
        <v>65.55</v>
      </c>
      <c r="E5627" s="9" t="str">
        <f t="shared" si="419"/>
        <v/>
      </c>
      <c r="F5627" s="9" t="str">
        <f t="shared" si="420"/>
        <v/>
      </c>
      <c r="G5627" s="9" t="str">
        <f t="shared" si="421"/>
        <v/>
      </c>
      <c r="H5627" s="13">
        <v>-5</v>
      </c>
      <c r="I5627" s="13" t="str">
        <f t="shared" si="422"/>
        <v/>
      </c>
      <c r="J5627" s="13" t="str">
        <f t="shared" si="423"/>
        <v/>
      </c>
      <c r="K5627" s="13">
        <v>-5</v>
      </c>
      <c r="P5627" s="5"/>
    </row>
    <row r="5628" spans="1:16" hidden="1" x14ac:dyDescent="0.25">
      <c r="A5628" s="7">
        <v>40777</v>
      </c>
      <c r="B5628" s="8">
        <v>1200</v>
      </c>
      <c r="C5628" s="11">
        <v>66.5</v>
      </c>
      <c r="D5628" s="12">
        <v>66.5</v>
      </c>
      <c r="E5628" s="9" t="str">
        <f t="shared" si="419"/>
        <v/>
      </c>
      <c r="F5628" s="9" t="str">
        <f t="shared" si="420"/>
        <v/>
      </c>
      <c r="G5628" s="9" t="str">
        <f t="shared" si="421"/>
        <v/>
      </c>
      <c r="H5628" s="13">
        <v>-5</v>
      </c>
      <c r="I5628" s="13" t="str">
        <f t="shared" si="422"/>
        <v/>
      </c>
      <c r="J5628" s="13" t="str">
        <f t="shared" si="423"/>
        <v/>
      </c>
      <c r="K5628" s="13">
        <v>-5</v>
      </c>
      <c r="P5628" s="6"/>
    </row>
    <row r="5629" spans="1:16" hidden="1" x14ac:dyDescent="0.25">
      <c r="A5629" s="7">
        <v>40777</v>
      </c>
      <c r="B5629" s="8">
        <v>1300</v>
      </c>
      <c r="C5629" s="11">
        <v>66.790000000000006</v>
      </c>
      <c r="D5629" s="12">
        <v>66.793000000000006</v>
      </c>
      <c r="E5629" s="9" t="str">
        <f t="shared" si="419"/>
        <v/>
      </c>
      <c r="F5629" s="9" t="str">
        <f t="shared" si="420"/>
        <v/>
      </c>
      <c r="G5629" s="9" t="str">
        <f t="shared" si="421"/>
        <v/>
      </c>
      <c r="H5629" s="13">
        <v>-5</v>
      </c>
      <c r="I5629" s="13" t="str">
        <f t="shared" si="422"/>
        <v/>
      </c>
      <c r="J5629" s="13" t="str">
        <f t="shared" si="423"/>
        <v/>
      </c>
      <c r="K5629" s="13">
        <v>-5</v>
      </c>
      <c r="P5629" s="5"/>
    </row>
    <row r="5630" spans="1:16" hidden="1" x14ac:dyDescent="0.25">
      <c r="A5630" s="7">
        <v>40777</v>
      </c>
      <c r="B5630" s="8">
        <v>1400</v>
      </c>
      <c r="C5630" s="11">
        <v>66.180000000000007</v>
      </c>
      <c r="D5630" s="12">
        <v>66.183999999999997</v>
      </c>
      <c r="E5630" s="9" t="str">
        <f t="shared" si="419"/>
        <v/>
      </c>
      <c r="F5630" s="9" t="str">
        <f t="shared" si="420"/>
        <v/>
      </c>
      <c r="G5630" s="9" t="str">
        <f t="shared" si="421"/>
        <v/>
      </c>
      <c r="H5630" s="13">
        <v>-5</v>
      </c>
      <c r="I5630" s="13" t="str">
        <f t="shared" si="422"/>
        <v/>
      </c>
      <c r="J5630" s="13" t="str">
        <f t="shared" si="423"/>
        <v/>
      </c>
      <c r="K5630" s="13">
        <v>-5</v>
      </c>
      <c r="P5630" s="6"/>
    </row>
    <row r="5631" spans="1:16" hidden="1" x14ac:dyDescent="0.25">
      <c r="A5631" s="7">
        <v>40777</v>
      </c>
      <c r="B5631" s="8">
        <v>1500</v>
      </c>
      <c r="C5631" s="11">
        <v>63.29</v>
      </c>
      <c r="D5631" s="12">
        <v>63.29</v>
      </c>
      <c r="E5631" s="9" t="str">
        <f t="shared" si="419"/>
        <v/>
      </c>
      <c r="F5631" s="9" t="str">
        <f t="shared" si="420"/>
        <v/>
      </c>
      <c r="G5631" s="9" t="str">
        <f t="shared" si="421"/>
        <v/>
      </c>
      <c r="H5631" s="13">
        <v>-5</v>
      </c>
      <c r="I5631" s="13" t="str">
        <f t="shared" si="422"/>
        <v/>
      </c>
      <c r="J5631" s="13" t="str">
        <f t="shared" si="423"/>
        <v/>
      </c>
      <c r="K5631" s="13">
        <v>-5</v>
      </c>
      <c r="P5631" s="5"/>
    </row>
    <row r="5632" spans="1:16" hidden="1" x14ac:dyDescent="0.25">
      <c r="A5632" s="7">
        <v>40777</v>
      </c>
      <c r="B5632" s="8">
        <v>1600</v>
      </c>
      <c r="C5632" s="11">
        <v>60.96</v>
      </c>
      <c r="D5632" s="12">
        <v>60.963000000000001</v>
      </c>
      <c r="E5632" s="9" t="str">
        <f t="shared" si="419"/>
        <v/>
      </c>
      <c r="F5632" s="9" t="str">
        <f t="shared" si="420"/>
        <v/>
      </c>
      <c r="G5632" s="9" t="str">
        <f t="shared" si="421"/>
        <v/>
      </c>
      <c r="H5632" s="13">
        <v>-5</v>
      </c>
      <c r="I5632" s="13" t="str">
        <f t="shared" si="422"/>
        <v/>
      </c>
      <c r="J5632" s="13" t="str">
        <f t="shared" si="423"/>
        <v/>
      </c>
      <c r="K5632" s="13">
        <v>-5</v>
      </c>
      <c r="P5632" s="6"/>
    </row>
    <row r="5633" spans="1:16" hidden="1" x14ac:dyDescent="0.25">
      <c r="A5633" s="7">
        <v>40777</v>
      </c>
      <c r="B5633" s="8">
        <v>1700</v>
      </c>
      <c r="C5633" s="11">
        <v>59.66</v>
      </c>
      <c r="D5633" s="12">
        <v>59.66</v>
      </c>
      <c r="E5633" s="9" t="str">
        <f t="shared" si="419"/>
        <v/>
      </c>
      <c r="F5633" s="9" t="str">
        <f t="shared" si="420"/>
        <v/>
      </c>
      <c r="G5633" s="9" t="str">
        <f t="shared" si="421"/>
        <v/>
      </c>
      <c r="H5633" s="13">
        <v>-5</v>
      </c>
      <c r="I5633" s="13" t="str">
        <f t="shared" si="422"/>
        <v/>
      </c>
      <c r="J5633" s="13" t="str">
        <f t="shared" si="423"/>
        <v/>
      </c>
      <c r="K5633" s="13">
        <v>-5</v>
      </c>
      <c r="P5633" s="5"/>
    </row>
    <row r="5634" spans="1:16" hidden="1" x14ac:dyDescent="0.25">
      <c r="A5634" s="7">
        <v>40777</v>
      </c>
      <c r="B5634" s="8">
        <v>1800</v>
      </c>
      <c r="C5634" s="11">
        <v>61.19</v>
      </c>
      <c r="D5634" s="12">
        <v>61.192999999999998</v>
      </c>
      <c r="E5634" s="9" t="str">
        <f t="shared" si="419"/>
        <v/>
      </c>
      <c r="F5634" s="9" t="str">
        <f t="shared" si="420"/>
        <v/>
      </c>
      <c r="G5634" s="9" t="str">
        <f t="shared" si="421"/>
        <v/>
      </c>
      <c r="H5634" s="13">
        <v>-5</v>
      </c>
      <c r="I5634" s="13" t="str">
        <f t="shared" si="422"/>
        <v/>
      </c>
      <c r="J5634" s="13" t="str">
        <f t="shared" si="423"/>
        <v/>
      </c>
      <c r="K5634" s="13">
        <v>-5</v>
      </c>
      <c r="P5634" s="6"/>
    </row>
    <row r="5635" spans="1:16" hidden="1" x14ac:dyDescent="0.25">
      <c r="A5635" s="7">
        <v>40777</v>
      </c>
      <c r="B5635" s="8">
        <v>1900</v>
      </c>
      <c r="C5635" s="11">
        <v>71.36</v>
      </c>
      <c r="D5635" s="12">
        <v>59.164000000000001</v>
      </c>
      <c r="E5635" s="9" t="str">
        <f t="shared" si="419"/>
        <v/>
      </c>
      <c r="F5635" s="9" t="str">
        <f t="shared" si="420"/>
        <v/>
      </c>
      <c r="G5635" s="9" t="str">
        <f t="shared" si="421"/>
        <v/>
      </c>
      <c r="H5635" s="13">
        <v>-5</v>
      </c>
      <c r="I5635" s="13" t="str">
        <f t="shared" si="422"/>
        <v/>
      </c>
      <c r="J5635" s="13" t="str">
        <f t="shared" si="423"/>
        <v/>
      </c>
      <c r="K5635" s="13">
        <v>-5</v>
      </c>
      <c r="P5635" s="5"/>
    </row>
    <row r="5636" spans="1:16" hidden="1" x14ac:dyDescent="0.25">
      <c r="A5636" s="7">
        <v>40777</v>
      </c>
      <c r="B5636" s="8">
        <v>2000</v>
      </c>
      <c r="C5636" s="11">
        <v>74.98</v>
      </c>
      <c r="D5636" s="12">
        <v>57.841999999999999</v>
      </c>
      <c r="E5636" s="9" t="str">
        <f t="shared" si="419"/>
        <v/>
      </c>
      <c r="F5636" s="9" t="str">
        <f t="shared" si="420"/>
        <v/>
      </c>
      <c r="G5636" s="9" t="str">
        <f t="shared" si="421"/>
        <v/>
      </c>
      <c r="H5636" s="13">
        <v>-5</v>
      </c>
      <c r="I5636" s="13" t="str">
        <f t="shared" si="422"/>
        <v/>
      </c>
      <c r="J5636" s="13" t="str">
        <f t="shared" si="423"/>
        <v/>
      </c>
      <c r="K5636" s="13">
        <v>-5</v>
      </c>
      <c r="P5636" s="6"/>
    </row>
    <row r="5637" spans="1:16" hidden="1" x14ac:dyDescent="0.25">
      <c r="A5637" s="7">
        <v>40777</v>
      </c>
      <c r="B5637" s="8">
        <v>2100</v>
      </c>
      <c r="C5637" s="11">
        <v>66.08</v>
      </c>
      <c r="D5637" s="12">
        <v>56.722999999999999</v>
      </c>
      <c r="E5637" s="9" t="str">
        <f t="shared" si="419"/>
        <v/>
      </c>
      <c r="F5637" s="9" t="str">
        <f t="shared" si="420"/>
        <v/>
      </c>
      <c r="G5637" s="9" t="str">
        <f t="shared" si="421"/>
        <v/>
      </c>
      <c r="H5637" s="13">
        <v>-5</v>
      </c>
      <c r="I5637" s="13" t="str">
        <f t="shared" si="422"/>
        <v/>
      </c>
      <c r="J5637" s="13" t="str">
        <f t="shared" si="423"/>
        <v/>
      </c>
      <c r="K5637" s="13">
        <v>-5</v>
      </c>
      <c r="P5637" s="5"/>
    </row>
    <row r="5638" spans="1:16" hidden="1" x14ac:dyDescent="0.25">
      <c r="A5638" s="7">
        <v>40777</v>
      </c>
      <c r="B5638" s="8">
        <v>2200</v>
      </c>
      <c r="C5638" s="11">
        <v>55.78</v>
      </c>
      <c r="D5638" s="12">
        <v>55.783999999999999</v>
      </c>
      <c r="E5638" s="9" t="str">
        <f t="shared" si="419"/>
        <v/>
      </c>
      <c r="F5638" s="9" t="str">
        <f t="shared" si="420"/>
        <v/>
      </c>
      <c r="G5638" s="9" t="str">
        <f t="shared" si="421"/>
        <v/>
      </c>
      <c r="H5638" s="13">
        <v>-5</v>
      </c>
      <c r="I5638" s="13" t="str">
        <f t="shared" si="422"/>
        <v/>
      </c>
      <c r="J5638" s="13" t="str">
        <f t="shared" si="423"/>
        <v/>
      </c>
      <c r="K5638" s="13">
        <v>-5</v>
      </c>
      <c r="P5638" s="6"/>
    </row>
    <row r="5639" spans="1:16" hidden="1" x14ac:dyDescent="0.25">
      <c r="A5639" s="7">
        <v>40777</v>
      </c>
      <c r="B5639" s="8">
        <v>2300</v>
      </c>
      <c r="C5639" s="11">
        <v>47.91</v>
      </c>
      <c r="D5639" s="12">
        <v>47.905999999999999</v>
      </c>
      <c r="E5639" s="9">
        <f t="shared" si="419"/>
        <v>57.502083333333324</v>
      </c>
      <c r="F5639" s="9">
        <f t="shared" si="420"/>
        <v>55.10425</v>
      </c>
      <c r="G5639" s="9">
        <f t="shared" si="421"/>
        <v>2.3978333333333239</v>
      </c>
      <c r="H5639" s="13">
        <v>-5</v>
      </c>
      <c r="I5639" s="13">
        <f t="shared" si="422"/>
        <v>7.3978333333333239</v>
      </c>
      <c r="J5639" s="13">
        <f t="shared" si="423"/>
        <v>1775.4799999999977</v>
      </c>
      <c r="K5639" s="13">
        <v>-5</v>
      </c>
      <c r="P5639" s="5"/>
    </row>
    <row r="5640" spans="1:16" hidden="1" x14ac:dyDescent="0.25">
      <c r="A5640" s="7">
        <v>40778</v>
      </c>
      <c r="B5640" s="8">
        <v>0</v>
      </c>
      <c r="C5640" s="11">
        <v>44.79</v>
      </c>
      <c r="D5640" s="12">
        <v>44.787999999999997</v>
      </c>
      <c r="E5640" s="9" t="str">
        <f t="shared" si="419"/>
        <v/>
      </c>
      <c r="F5640" s="9" t="str">
        <f t="shared" si="420"/>
        <v/>
      </c>
      <c r="G5640" s="9" t="str">
        <f t="shared" si="421"/>
        <v/>
      </c>
      <c r="H5640" s="13">
        <v>-5</v>
      </c>
      <c r="I5640" s="13" t="str">
        <f t="shared" si="422"/>
        <v/>
      </c>
      <c r="J5640" s="13" t="str">
        <f t="shared" si="423"/>
        <v/>
      </c>
      <c r="K5640" s="13">
        <v>-5</v>
      </c>
      <c r="P5640" s="6"/>
    </row>
    <row r="5641" spans="1:16" hidden="1" x14ac:dyDescent="0.25">
      <c r="A5641" s="7">
        <v>40778</v>
      </c>
      <c r="B5641" s="8">
        <v>100</v>
      </c>
      <c r="C5641" s="11">
        <v>42.13</v>
      </c>
      <c r="D5641" s="12">
        <v>42.134</v>
      </c>
      <c r="E5641" s="9" t="str">
        <f t="shared" si="419"/>
        <v/>
      </c>
      <c r="F5641" s="9" t="str">
        <f t="shared" si="420"/>
        <v/>
      </c>
      <c r="G5641" s="9" t="str">
        <f t="shared" si="421"/>
        <v/>
      </c>
      <c r="H5641" s="13">
        <v>-5</v>
      </c>
      <c r="I5641" s="13" t="str">
        <f t="shared" si="422"/>
        <v/>
      </c>
      <c r="J5641" s="13" t="str">
        <f t="shared" si="423"/>
        <v/>
      </c>
      <c r="K5641" s="13">
        <v>-5</v>
      </c>
      <c r="P5641" s="5"/>
    </row>
    <row r="5642" spans="1:16" hidden="1" x14ac:dyDescent="0.25">
      <c r="A5642" s="7">
        <v>40778</v>
      </c>
      <c r="B5642" s="8">
        <v>200</v>
      </c>
      <c r="C5642" s="11">
        <v>41.27</v>
      </c>
      <c r="D5642" s="12">
        <v>38.091000000000001</v>
      </c>
      <c r="E5642" s="9" t="str">
        <f t="shared" si="419"/>
        <v/>
      </c>
      <c r="F5642" s="9" t="str">
        <f t="shared" si="420"/>
        <v/>
      </c>
      <c r="G5642" s="9" t="str">
        <f t="shared" si="421"/>
        <v/>
      </c>
      <c r="H5642" s="13">
        <v>-5</v>
      </c>
      <c r="I5642" s="13" t="str">
        <f t="shared" si="422"/>
        <v/>
      </c>
      <c r="J5642" s="13" t="str">
        <f t="shared" si="423"/>
        <v/>
      </c>
      <c r="K5642" s="13">
        <v>-5</v>
      </c>
      <c r="P5642" s="6"/>
    </row>
    <row r="5643" spans="1:16" hidden="1" x14ac:dyDescent="0.25">
      <c r="A5643" s="7">
        <v>40778</v>
      </c>
      <c r="B5643" s="8">
        <v>300</v>
      </c>
      <c r="C5643" s="11">
        <v>39.92</v>
      </c>
      <c r="D5643" s="12">
        <v>28.497</v>
      </c>
      <c r="E5643" s="9" t="str">
        <f t="shared" si="419"/>
        <v/>
      </c>
      <c r="F5643" s="9" t="str">
        <f t="shared" si="420"/>
        <v/>
      </c>
      <c r="G5643" s="9" t="str">
        <f t="shared" si="421"/>
        <v/>
      </c>
      <c r="H5643" s="13">
        <v>-5</v>
      </c>
      <c r="I5643" s="13" t="str">
        <f t="shared" si="422"/>
        <v/>
      </c>
      <c r="J5643" s="13" t="str">
        <f t="shared" si="423"/>
        <v/>
      </c>
      <c r="K5643" s="13">
        <v>-5</v>
      </c>
      <c r="P5643" s="5"/>
    </row>
    <row r="5644" spans="1:16" hidden="1" x14ac:dyDescent="0.25">
      <c r="A5644" s="7">
        <v>40778</v>
      </c>
      <c r="B5644" s="8">
        <v>400</v>
      </c>
      <c r="C5644" s="11">
        <v>39.75</v>
      </c>
      <c r="D5644" s="12">
        <v>26.297000000000001</v>
      </c>
      <c r="E5644" s="9" t="str">
        <f t="shared" si="419"/>
        <v/>
      </c>
      <c r="F5644" s="9" t="str">
        <f t="shared" si="420"/>
        <v/>
      </c>
      <c r="G5644" s="9" t="str">
        <f t="shared" si="421"/>
        <v/>
      </c>
      <c r="H5644" s="13">
        <v>-5</v>
      </c>
      <c r="I5644" s="13" t="str">
        <f t="shared" si="422"/>
        <v/>
      </c>
      <c r="J5644" s="13" t="str">
        <f t="shared" si="423"/>
        <v/>
      </c>
      <c r="K5644" s="13">
        <v>-5</v>
      </c>
      <c r="P5644" s="6"/>
    </row>
    <row r="5645" spans="1:16" hidden="1" x14ac:dyDescent="0.25">
      <c r="A5645" s="7">
        <v>40778</v>
      </c>
      <c r="B5645" s="8">
        <v>500</v>
      </c>
      <c r="C5645" s="11">
        <v>41.72</v>
      </c>
      <c r="D5645" s="12">
        <v>37.454000000000001</v>
      </c>
      <c r="E5645" s="9" t="str">
        <f t="shared" si="419"/>
        <v/>
      </c>
      <c r="F5645" s="9" t="str">
        <f t="shared" si="420"/>
        <v/>
      </c>
      <c r="G5645" s="9" t="str">
        <f t="shared" si="421"/>
        <v/>
      </c>
      <c r="H5645" s="13">
        <v>-5</v>
      </c>
      <c r="I5645" s="13" t="str">
        <f t="shared" si="422"/>
        <v/>
      </c>
      <c r="J5645" s="13" t="str">
        <f t="shared" si="423"/>
        <v/>
      </c>
      <c r="K5645" s="13">
        <v>-5</v>
      </c>
      <c r="P5645" s="5"/>
    </row>
    <row r="5646" spans="1:16" hidden="1" x14ac:dyDescent="0.25">
      <c r="A5646" s="7">
        <v>40778</v>
      </c>
      <c r="B5646" s="8">
        <v>600</v>
      </c>
      <c r="C5646" s="11">
        <v>48</v>
      </c>
      <c r="D5646" s="12">
        <v>37.451999999999998</v>
      </c>
      <c r="E5646" s="9" t="str">
        <f t="shared" si="419"/>
        <v/>
      </c>
      <c r="F5646" s="9" t="str">
        <f t="shared" si="420"/>
        <v/>
      </c>
      <c r="G5646" s="9" t="str">
        <f t="shared" si="421"/>
        <v/>
      </c>
      <c r="H5646" s="13">
        <v>-5</v>
      </c>
      <c r="I5646" s="13" t="str">
        <f t="shared" si="422"/>
        <v/>
      </c>
      <c r="J5646" s="13" t="str">
        <f t="shared" si="423"/>
        <v/>
      </c>
      <c r="K5646" s="13">
        <v>-5</v>
      </c>
      <c r="P5646" s="6"/>
    </row>
    <row r="5647" spans="1:16" hidden="1" x14ac:dyDescent="0.25">
      <c r="A5647" s="7">
        <v>40778</v>
      </c>
      <c r="B5647" s="8">
        <v>700</v>
      </c>
      <c r="C5647" s="11">
        <v>64.760000000000005</v>
      </c>
      <c r="D5647" s="12">
        <v>50.457000000000001</v>
      </c>
      <c r="E5647" s="9" t="str">
        <f t="shared" si="419"/>
        <v/>
      </c>
      <c r="F5647" s="9" t="str">
        <f t="shared" si="420"/>
        <v/>
      </c>
      <c r="G5647" s="9" t="str">
        <f t="shared" si="421"/>
        <v/>
      </c>
      <c r="H5647" s="13">
        <v>-5</v>
      </c>
      <c r="I5647" s="13" t="str">
        <f t="shared" si="422"/>
        <v/>
      </c>
      <c r="J5647" s="13" t="str">
        <f t="shared" si="423"/>
        <v/>
      </c>
      <c r="K5647" s="13">
        <v>-5</v>
      </c>
      <c r="P5647" s="5"/>
    </row>
    <row r="5648" spans="1:16" hidden="1" x14ac:dyDescent="0.25">
      <c r="A5648" s="7">
        <v>40778</v>
      </c>
      <c r="B5648" s="8">
        <v>800</v>
      </c>
      <c r="C5648" s="11">
        <v>65.17</v>
      </c>
      <c r="D5648" s="12">
        <v>57.055</v>
      </c>
      <c r="E5648" s="9" t="str">
        <f t="shared" si="419"/>
        <v/>
      </c>
      <c r="F5648" s="9" t="str">
        <f t="shared" si="420"/>
        <v/>
      </c>
      <c r="G5648" s="9" t="str">
        <f t="shared" si="421"/>
        <v/>
      </c>
      <c r="H5648" s="13">
        <v>-5</v>
      </c>
      <c r="I5648" s="13" t="str">
        <f t="shared" si="422"/>
        <v/>
      </c>
      <c r="J5648" s="13" t="str">
        <f t="shared" si="423"/>
        <v/>
      </c>
      <c r="K5648" s="13">
        <v>-5</v>
      </c>
      <c r="P5648" s="6"/>
    </row>
    <row r="5649" spans="1:16" hidden="1" x14ac:dyDescent="0.25">
      <c r="A5649" s="7">
        <v>40778</v>
      </c>
      <c r="B5649" s="8">
        <v>900</v>
      </c>
      <c r="C5649" s="11">
        <v>63.8</v>
      </c>
      <c r="D5649" s="12">
        <v>63.8</v>
      </c>
      <c r="E5649" s="9" t="str">
        <f t="shared" si="419"/>
        <v/>
      </c>
      <c r="F5649" s="9" t="str">
        <f t="shared" si="420"/>
        <v/>
      </c>
      <c r="G5649" s="9" t="str">
        <f t="shared" si="421"/>
        <v/>
      </c>
      <c r="H5649" s="13">
        <v>-5</v>
      </c>
      <c r="I5649" s="13" t="str">
        <f t="shared" si="422"/>
        <v/>
      </c>
      <c r="J5649" s="13" t="str">
        <f t="shared" si="423"/>
        <v/>
      </c>
      <c r="K5649" s="13">
        <v>-5</v>
      </c>
      <c r="P5649" s="5"/>
    </row>
    <row r="5650" spans="1:16" hidden="1" x14ac:dyDescent="0.25">
      <c r="A5650" s="7">
        <v>40778</v>
      </c>
      <c r="B5650" s="8">
        <v>1000</v>
      </c>
      <c r="C5650" s="11">
        <v>65.150000000000006</v>
      </c>
      <c r="D5650" s="12">
        <v>65.152000000000001</v>
      </c>
      <c r="E5650" s="9" t="str">
        <f t="shared" si="419"/>
        <v/>
      </c>
      <c r="F5650" s="9" t="str">
        <f t="shared" si="420"/>
        <v/>
      </c>
      <c r="G5650" s="9" t="str">
        <f t="shared" si="421"/>
        <v/>
      </c>
      <c r="H5650" s="13">
        <v>-5</v>
      </c>
      <c r="I5650" s="13" t="str">
        <f t="shared" si="422"/>
        <v/>
      </c>
      <c r="J5650" s="13" t="str">
        <f t="shared" si="423"/>
        <v/>
      </c>
      <c r="K5650" s="13">
        <v>-5</v>
      </c>
      <c r="P5650" s="6"/>
    </row>
    <row r="5651" spans="1:16" hidden="1" x14ac:dyDescent="0.25">
      <c r="A5651" s="7">
        <v>40778</v>
      </c>
      <c r="B5651" s="8">
        <v>1100</v>
      </c>
      <c r="C5651" s="11">
        <v>64.52</v>
      </c>
      <c r="D5651" s="12">
        <v>64.524000000000001</v>
      </c>
      <c r="E5651" s="9" t="str">
        <f t="shared" si="419"/>
        <v/>
      </c>
      <c r="F5651" s="9" t="str">
        <f t="shared" si="420"/>
        <v/>
      </c>
      <c r="G5651" s="9" t="str">
        <f t="shared" si="421"/>
        <v/>
      </c>
      <c r="H5651" s="13">
        <v>-5</v>
      </c>
      <c r="I5651" s="13" t="str">
        <f t="shared" si="422"/>
        <v/>
      </c>
      <c r="J5651" s="13" t="str">
        <f t="shared" si="423"/>
        <v/>
      </c>
      <c r="K5651" s="13">
        <v>-5</v>
      </c>
      <c r="P5651" s="5"/>
    </row>
    <row r="5652" spans="1:16" hidden="1" x14ac:dyDescent="0.25">
      <c r="A5652" s="7">
        <v>40778</v>
      </c>
      <c r="B5652" s="8">
        <v>1200</v>
      </c>
      <c r="C5652" s="11">
        <v>64.06</v>
      </c>
      <c r="D5652" s="12">
        <v>64.06</v>
      </c>
      <c r="E5652" s="9" t="str">
        <f t="shared" si="419"/>
        <v/>
      </c>
      <c r="F5652" s="9" t="str">
        <f t="shared" si="420"/>
        <v/>
      </c>
      <c r="G5652" s="9" t="str">
        <f t="shared" si="421"/>
        <v/>
      </c>
      <c r="H5652" s="13">
        <v>-5</v>
      </c>
      <c r="I5652" s="13" t="str">
        <f t="shared" si="422"/>
        <v/>
      </c>
      <c r="J5652" s="13" t="str">
        <f t="shared" si="423"/>
        <v/>
      </c>
      <c r="K5652" s="13">
        <v>-5</v>
      </c>
      <c r="P5652" s="6"/>
    </row>
    <row r="5653" spans="1:16" hidden="1" x14ac:dyDescent="0.25">
      <c r="A5653" s="7">
        <v>40778</v>
      </c>
      <c r="B5653" s="8">
        <v>1300</v>
      </c>
      <c r="C5653" s="11">
        <v>63.49</v>
      </c>
      <c r="D5653" s="12">
        <v>63.485999999999997</v>
      </c>
      <c r="E5653" s="9" t="str">
        <f t="shared" si="419"/>
        <v/>
      </c>
      <c r="F5653" s="9" t="str">
        <f t="shared" si="420"/>
        <v/>
      </c>
      <c r="G5653" s="9" t="str">
        <f t="shared" si="421"/>
        <v/>
      </c>
      <c r="H5653" s="13">
        <v>-5</v>
      </c>
      <c r="I5653" s="13" t="str">
        <f t="shared" si="422"/>
        <v/>
      </c>
      <c r="J5653" s="13" t="str">
        <f t="shared" si="423"/>
        <v/>
      </c>
      <c r="K5653" s="13">
        <v>-5</v>
      </c>
      <c r="P5653" s="5"/>
    </row>
    <row r="5654" spans="1:16" hidden="1" x14ac:dyDescent="0.25">
      <c r="A5654" s="7">
        <v>40778</v>
      </c>
      <c r="B5654" s="8">
        <v>1400</v>
      </c>
      <c r="C5654" s="11">
        <v>62.01</v>
      </c>
      <c r="D5654" s="12">
        <v>62.008000000000003</v>
      </c>
      <c r="E5654" s="9" t="str">
        <f t="shared" si="419"/>
        <v/>
      </c>
      <c r="F5654" s="9" t="str">
        <f t="shared" si="420"/>
        <v/>
      </c>
      <c r="G5654" s="9" t="str">
        <f t="shared" si="421"/>
        <v/>
      </c>
      <c r="H5654" s="13">
        <v>-5</v>
      </c>
      <c r="I5654" s="13" t="str">
        <f t="shared" si="422"/>
        <v/>
      </c>
      <c r="J5654" s="13" t="str">
        <f t="shared" si="423"/>
        <v/>
      </c>
      <c r="K5654" s="13">
        <v>-5</v>
      </c>
      <c r="P5654" s="6"/>
    </row>
    <row r="5655" spans="1:16" hidden="1" x14ac:dyDescent="0.25">
      <c r="A5655" s="7">
        <v>40778</v>
      </c>
      <c r="B5655" s="8">
        <v>1500</v>
      </c>
      <c r="C5655" s="11">
        <v>60.53</v>
      </c>
      <c r="D5655" s="12">
        <v>60.533999999999999</v>
      </c>
      <c r="E5655" s="9" t="str">
        <f t="shared" si="419"/>
        <v/>
      </c>
      <c r="F5655" s="9" t="str">
        <f t="shared" si="420"/>
        <v/>
      </c>
      <c r="G5655" s="9" t="str">
        <f t="shared" si="421"/>
        <v/>
      </c>
      <c r="H5655" s="13">
        <v>-5</v>
      </c>
      <c r="I5655" s="13" t="str">
        <f t="shared" si="422"/>
        <v/>
      </c>
      <c r="J5655" s="13" t="str">
        <f t="shared" si="423"/>
        <v/>
      </c>
      <c r="K5655" s="13">
        <v>-5</v>
      </c>
      <c r="P5655" s="5"/>
    </row>
    <row r="5656" spans="1:16" hidden="1" x14ac:dyDescent="0.25">
      <c r="A5656" s="7">
        <v>40778</v>
      </c>
      <c r="B5656" s="8">
        <v>1600</v>
      </c>
      <c r="C5656" s="11">
        <v>56.84</v>
      </c>
      <c r="D5656" s="12">
        <v>56.841999999999999</v>
      </c>
      <c r="E5656" s="9" t="str">
        <f t="shared" si="419"/>
        <v/>
      </c>
      <c r="F5656" s="9" t="str">
        <f t="shared" si="420"/>
        <v/>
      </c>
      <c r="G5656" s="9" t="str">
        <f t="shared" si="421"/>
        <v/>
      </c>
      <c r="H5656" s="13">
        <v>-5</v>
      </c>
      <c r="I5656" s="13" t="str">
        <f t="shared" si="422"/>
        <v/>
      </c>
      <c r="J5656" s="13" t="str">
        <f t="shared" si="423"/>
        <v/>
      </c>
      <c r="K5656" s="13">
        <v>-5</v>
      </c>
      <c r="P5656" s="6"/>
    </row>
    <row r="5657" spans="1:16" hidden="1" x14ac:dyDescent="0.25">
      <c r="A5657" s="7">
        <v>40778</v>
      </c>
      <c r="B5657" s="8">
        <v>1700</v>
      </c>
      <c r="C5657" s="11">
        <v>59.06</v>
      </c>
      <c r="D5657" s="12">
        <v>59.055999999999997</v>
      </c>
      <c r="E5657" s="9" t="str">
        <f t="shared" si="419"/>
        <v/>
      </c>
      <c r="F5657" s="9" t="str">
        <f t="shared" si="420"/>
        <v/>
      </c>
      <c r="G5657" s="9" t="str">
        <f t="shared" si="421"/>
        <v/>
      </c>
      <c r="H5657" s="13">
        <v>-5</v>
      </c>
      <c r="I5657" s="13" t="str">
        <f t="shared" si="422"/>
        <v/>
      </c>
      <c r="J5657" s="13" t="str">
        <f t="shared" si="423"/>
        <v/>
      </c>
      <c r="K5657" s="13">
        <v>-5</v>
      </c>
      <c r="P5657" s="5"/>
    </row>
    <row r="5658" spans="1:16" hidden="1" x14ac:dyDescent="0.25">
      <c r="A5658" s="7">
        <v>40778</v>
      </c>
      <c r="B5658" s="8">
        <v>1800</v>
      </c>
      <c r="C5658" s="11">
        <v>58.9</v>
      </c>
      <c r="D5658" s="12">
        <v>58.904000000000003</v>
      </c>
      <c r="E5658" s="9" t="str">
        <f t="shared" si="419"/>
        <v/>
      </c>
      <c r="F5658" s="9" t="str">
        <f t="shared" si="420"/>
        <v/>
      </c>
      <c r="G5658" s="9" t="str">
        <f t="shared" si="421"/>
        <v/>
      </c>
      <c r="H5658" s="13">
        <v>-5</v>
      </c>
      <c r="I5658" s="13" t="str">
        <f t="shared" si="422"/>
        <v/>
      </c>
      <c r="J5658" s="13" t="str">
        <f t="shared" si="423"/>
        <v/>
      </c>
      <c r="K5658" s="13">
        <v>-5</v>
      </c>
      <c r="P5658" s="6"/>
    </row>
    <row r="5659" spans="1:16" hidden="1" x14ac:dyDescent="0.25">
      <c r="A5659" s="7">
        <v>40778</v>
      </c>
      <c r="B5659" s="8">
        <v>1900</v>
      </c>
      <c r="C5659" s="11">
        <v>56.19</v>
      </c>
      <c r="D5659" s="12">
        <v>56.19</v>
      </c>
      <c r="E5659" s="9" t="str">
        <f t="shared" si="419"/>
        <v/>
      </c>
      <c r="F5659" s="9" t="str">
        <f t="shared" si="420"/>
        <v/>
      </c>
      <c r="G5659" s="9" t="str">
        <f t="shared" si="421"/>
        <v/>
      </c>
      <c r="H5659" s="13">
        <v>-5</v>
      </c>
      <c r="I5659" s="13" t="str">
        <f t="shared" si="422"/>
        <v/>
      </c>
      <c r="J5659" s="13" t="str">
        <f t="shared" si="423"/>
        <v/>
      </c>
      <c r="K5659" s="13">
        <v>-5</v>
      </c>
      <c r="P5659" s="5"/>
    </row>
    <row r="5660" spans="1:16" hidden="1" x14ac:dyDescent="0.25">
      <c r="A5660" s="7">
        <v>40778</v>
      </c>
      <c r="B5660" s="8">
        <v>2000</v>
      </c>
      <c r="C5660" s="11">
        <v>56.87</v>
      </c>
      <c r="D5660" s="12">
        <v>56.866999999999997</v>
      </c>
      <c r="E5660" s="9" t="str">
        <f t="shared" si="419"/>
        <v/>
      </c>
      <c r="F5660" s="9" t="str">
        <f t="shared" si="420"/>
        <v/>
      </c>
      <c r="G5660" s="9" t="str">
        <f t="shared" si="421"/>
        <v/>
      </c>
      <c r="H5660" s="13">
        <v>-5</v>
      </c>
      <c r="I5660" s="13" t="str">
        <f t="shared" si="422"/>
        <v/>
      </c>
      <c r="J5660" s="13" t="str">
        <f t="shared" si="423"/>
        <v/>
      </c>
      <c r="K5660" s="13">
        <v>-5</v>
      </c>
      <c r="P5660" s="6"/>
    </row>
    <row r="5661" spans="1:16" hidden="1" x14ac:dyDescent="0.25">
      <c r="A5661" s="7">
        <v>40778</v>
      </c>
      <c r="B5661" s="8">
        <v>2100</v>
      </c>
      <c r="C5661" s="11">
        <v>56.55</v>
      </c>
      <c r="D5661" s="12">
        <v>56.552999999999997</v>
      </c>
      <c r="E5661" s="9" t="str">
        <f t="shared" si="419"/>
        <v/>
      </c>
      <c r="F5661" s="9" t="str">
        <f t="shared" si="420"/>
        <v/>
      </c>
      <c r="G5661" s="9" t="str">
        <f t="shared" si="421"/>
        <v/>
      </c>
      <c r="H5661" s="13">
        <v>-5</v>
      </c>
      <c r="I5661" s="13" t="str">
        <f t="shared" si="422"/>
        <v/>
      </c>
      <c r="J5661" s="13" t="str">
        <f t="shared" si="423"/>
        <v/>
      </c>
      <c r="K5661" s="13">
        <v>-5</v>
      </c>
      <c r="P5661" s="5"/>
    </row>
    <row r="5662" spans="1:16" hidden="1" x14ac:dyDescent="0.25">
      <c r="A5662" s="7">
        <v>40778</v>
      </c>
      <c r="B5662" s="8">
        <v>2200</v>
      </c>
      <c r="C5662" s="11">
        <v>52.98</v>
      </c>
      <c r="D5662" s="12">
        <v>52.975999999999999</v>
      </c>
      <c r="E5662" s="9" t="str">
        <f t="shared" si="419"/>
        <v/>
      </c>
      <c r="F5662" s="9" t="str">
        <f t="shared" si="420"/>
        <v/>
      </c>
      <c r="G5662" s="9" t="str">
        <f t="shared" si="421"/>
        <v/>
      </c>
      <c r="H5662" s="13">
        <v>-5</v>
      </c>
      <c r="I5662" s="13" t="str">
        <f t="shared" si="422"/>
        <v/>
      </c>
      <c r="J5662" s="13" t="str">
        <f t="shared" si="423"/>
        <v/>
      </c>
      <c r="K5662" s="13">
        <v>-5</v>
      </c>
      <c r="P5662" s="6"/>
    </row>
    <row r="5663" spans="1:16" hidden="1" x14ac:dyDescent="0.25">
      <c r="A5663" s="7">
        <v>40778</v>
      </c>
      <c r="B5663" s="8">
        <v>2300</v>
      </c>
      <c r="C5663" s="11">
        <v>44.17</v>
      </c>
      <c r="D5663" s="12">
        <v>44.167999999999999</v>
      </c>
      <c r="E5663" s="9">
        <f t="shared" si="419"/>
        <v>54.692916666666669</v>
      </c>
      <c r="F5663" s="9">
        <f t="shared" si="420"/>
        <v>51.972708333333337</v>
      </c>
      <c r="G5663" s="9">
        <f t="shared" si="421"/>
        <v>2.720208333333332</v>
      </c>
      <c r="H5663" s="13">
        <v>-5</v>
      </c>
      <c r="I5663" s="13">
        <f t="shared" si="422"/>
        <v>7.720208333333332</v>
      </c>
      <c r="J5663" s="13">
        <f t="shared" si="423"/>
        <v>1852.8499999999997</v>
      </c>
      <c r="K5663" s="13">
        <v>-5</v>
      </c>
      <c r="P5663" s="5"/>
    </row>
    <row r="5664" spans="1:16" hidden="1" x14ac:dyDescent="0.25">
      <c r="A5664" s="7">
        <v>40779</v>
      </c>
      <c r="B5664" s="8">
        <v>0</v>
      </c>
      <c r="C5664" s="11">
        <v>43</v>
      </c>
      <c r="D5664" s="12">
        <v>43</v>
      </c>
      <c r="E5664" s="9" t="str">
        <f t="shared" si="419"/>
        <v/>
      </c>
      <c r="F5664" s="9" t="str">
        <f t="shared" si="420"/>
        <v/>
      </c>
      <c r="G5664" s="9" t="str">
        <f t="shared" si="421"/>
        <v/>
      </c>
      <c r="H5664" s="13">
        <v>-5</v>
      </c>
      <c r="I5664" s="13" t="str">
        <f t="shared" si="422"/>
        <v/>
      </c>
      <c r="J5664" s="13" t="str">
        <f t="shared" si="423"/>
        <v/>
      </c>
      <c r="K5664" s="13">
        <v>-5</v>
      </c>
      <c r="P5664" s="6"/>
    </row>
    <row r="5665" spans="1:16" hidden="1" x14ac:dyDescent="0.25">
      <c r="A5665" s="7">
        <v>40779</v>
      </c>
      <c r="B5665" s="8">
        <v>100</v>
      </c>
      <c r="C5665" s="11">
        <v>41.39</v>
      </c>
      <c r="D5665" s="12">
        <v>41.39</v>
      </c>
      <c r="E5665" s="9" t="str">
        <f t="shared" si="419"/>
        <v/>
      </c>
      <c r="F5665" s="9" t="str">
        <f t="shared" si="420"/>
        <v/>
      </c>
      <c r="G5665" s="9" t="str">
        <f t="shared" si="421"/>
        <v/>
      </c>
      <c r="H5665" s="13">
        <v>-5</v>
      </c>
      <c r="I5665" s="13" t="str">
        <f t="shared" si="422"/>
        <v/>
      </c>
      <c r="J5665" s="13" t="str">
        <f t="shared" si="423"/>
        <v/>
      </c>
      <c r="K5665" s="13">
        <v>-5</v>
      </c>
      <c r="P5665" s="5"/>
    </row>
    <row r="5666" spans="1:16" hidden="1" x14ac:dyDescent="0.25">
      <c r="A5666" s="7">
        <v>40779</v>
      </c>
      <c r="B5666" s="8">
        <v>200</v>
      </c>
      <c r="C5666" s="11">
        <v>40.1</v>
      </c>
      <c r="D5666" s="12">
        <v>38.969000000000001</v>
      </c>
      <c r="E5666" s="9" t="str">
        <f t="shared" si="419"/>
        <v/>
      </c>
      <c r="F5666" s="9" t="str">
        <f t="shared" si="420"/>
        <v/>
      </c>
      <c r="G5666" s="9" t="str">
        <f t="shared" si="421"/>
        <v/>
      </c>
      <c r="H5666" s="13">
        <v>-5</v>
      </c>
      <c r="I5666" s="13" t="str">
        <f t="shared" si="422"/>
        <v/>
      </c>
      <c r="J5666" s="13" t="str">
        <f t="shared" si="423"/>
        <v/>
      </c>
      <c r="K5666" s="13">
        <v>-5</v>
      </c>
      <c r="P5666" s="6"/>
    </row>
    <row r="5667" spans="1:16" hidden="1" x14ac:dyDescent="0.25">
      <c r="A5667" s="7">
        <v>40779</v>
      </c>
      <c r="B5667" s="8">
        <v>300</v>
      </c>
      <c r="C5667" s="11">
        <v>38.11</v>
      </c>
      <c r="D5667" s="12">
        <v>17.341999999999999</v>
      </c>
      <c r="E5667" s="9" t="str">
        <f t="shared" si="419"/>
        <v/>
      </c>
      <c r="F5667" s="9" t="str">
        <f t="shared" si="420"/>
        <v/>
      </c>
      <c r="G5667" s="9" t="str">
        <f t="shared" si="421"/>
        <v/>
      </c>
      <c r="H5667" s="13">
        <v>-5</v>
      </c>
      <c r="I5667" s="13" t="str">
        <f t="shared" si="422"/>
        <v/>
      </c>
      <c r="J5667" s="13" t="str">
        <f t="shared" si="423"/>
        <v/>
      </c>
      <c r="K5667" s="13">
        <v>-5</v>
      </c>
      <c r="P5667" s="5"/>
    </row>
    <row r="5668" spans="1:16" hidden="1" x14ac:dyDescent="0.25">
      <c r="A5668" s="7">
        <v>40779</v>
      </c>
      <c r="B5668" s="8">
        <v>400</v>
      </c>
      <c r="C5668" s="11">
        <v>39.08</v>
      </c>
      <c r="D5668" s="12">
        <v>17.048999999999999</v>
      </c>
      <c r="E5668" s="9" t="str">
        <f t="shared" si="419"/>
        <v/>
      </c>
      <c r="F5668" s="9" t="str">
        <f t="shared" si="420"/>
        <v/>
      </c>
      <c r="G5668" s="9" t="str">
        <f t="shared" si="421"/>
        <v/>
      </c>
      <c r="H5668" s="13">
        <v>-5</v>
      </c>
      <c r="I5668" s="13" t="str">
        <f t="shared" si="422"/>
        <v/>
      </c>
      <c r="J5668" s="13" t="str">
        <f t="shared" si="423"/>
        <v/>
      </c>
      <c r="K5668" s="13">
        <v>-5</v>
      </c>
      <c r="P5668" s="6"/>
    </row>
    <row r="5669" spans="1:16" hidden="1" x14ac:dyDescent="0.25">
      <c r="A5669" s="7">
        <v>40779</v>
      </c>
      <c r="B5669" s="8">
        <v>500</v>
      </c>
      <c r="C5669" s="11">
        <v>43</v>
      </c>
      <c r="D5669" s="12">
        <v>42.801000000000002</v>
      </c>
      <c r="E5669" s="9" t="str">
        <f t="shared" si="419"/>
        <v/>
      </c>
      <c r="F5669" s="9" t="str">
        <f t="shared" si="420"/>
        <v/>
      </c>
      <c r="G5669" s="9" t="str">
        <f t="shared" si="421"/>
        <v/>
      </c>
      <c r="H5669" s="13">
        <v>-5</v>
      </c>
      <c r="I5669" s="13" t="str">
        <f t="shared" si="422"/>
        <v/>
      </c>
      <c r="J5669" s="13" t="str">
        <f t="shared" si="423"/>
        <v/>
      </c>
      <c r="K5669" s="13">
        <v>-5</v>
      </c>
      <c r="P5669" s="5"/>
    </row>
    <row r="5670" spans="1:16" hidden="1" x14ac:dyDescent="0.25">
      <c r="A5670" s="7">
        <v>40779</v>
      </c>
      <c r="B5670" s="8">
        <v>600</v>
      </c>
      <c r="C5670" s="11">
        <v>48.19</v>
      </c>
      <c r="D5670" s="12">
        <v>46</v>
      </c>
      <c r="E5670" s="9" t="str">
        <f t="shared" si="419"/>
        <v/>
      </c>
      <c r="F5670" s="9" t="str">
        <f t="shared" si="420"/>
        <v/>
      </c>
      <c r="G5670" s="9" t="str">
        <f t="shared" si="421"/>
        <v/>
      </c>
      <c r="H5670" s="13">
        <v>-5</v>
      </c>
      <c r="I5670" s="13" t="str">
        <f t="shared" si="422"/>
        <v/>
      </c>
      <c r="J5670" s="13" t="str">
        <f t="shared" si="423"/>
        <v/>
      </c>
      <c r="K5670" s="13">
        <v>-5</v>
      </c>
      <c r="P5670" s="6"/>
    </row>
    <row r="5671" spans="1:16" hidden="1" x14ac:dyDescent="0.25">
      <c r="A5671" s="7">
        <v>40779</v>
      </c>
      <c r="B5671" s="8">
        <v>700</v>
      </c>
      <c r="C5671" s="11">
        <v>66.73</v>
      </c>
      <c r="D5671" s="12">
        <v>45.844999999999999</v>
      </c>
      <c r="E5671" s="9" t="str">
        <f t="shared" si="419"/>
        <v/>
      </c>
      <c r="F5671" s="9" t="str">
        <f t="shared" si="420"/>
        <v/>
      </c>
      <c r="G5671" s="9" t="str">
        <f t="shared" si="421"/>
        <v/>
      </c>
      <c r="H5671" s="13">
        <v>-5</v>
      </c>
      <c r="I5671" s="13" t="str">
        <f t="shared" si="422"/>
        <v/>
      </c>
      <c r="J5671" s="13" t="str">
        <f t="shared" si="423"/>
        <v/>
      </c>
      <c r="K5671" s="13">
        <v>-5</v>
      </c>
      <c r="P5671" s="5"/>
    </row>
    <row r="5672" spans="1:16" hidden="1" x14ac:dyDescent="0.25">
      <c r="A5672" s="7">
        <v>40779</v>
      </c>
      <c r="B5672" s="8">
        <v>800</v>
      </c>
      <c r="C5672" s="11">
        <v>67</v>
      </c>
      <c r="D5672" s="12">
        <v>56.478999999999999</v>
      </c>
      <c r="E5672" s="9" t="str">
        <f t="shared" si="419"/>
        <v/>
      </c>
      <c r="F5672" s="9" t="str">
        <f t="shared" si="420"/>
        <v/>
      </c>
      <c r="G5672" s="9" t="str">
        <f t="shared" si="421"/>
        <v/>
      </c>
      <c r="H5672" s="13">
        <v>-5</v>
      </c>
      <c r="I5672" s="13" t="str">
        <f t="shared" si="422"/>
        <v/>
      </c>
      <c r="J5672" s="13" t="str">
        <f t="shared" si="423"/>
        <v/>
      </c>
      <c r="K5672" s="13">
        <v>-5</v>
      </c>
      <c r="P5672" s="6"/>
    </row>
    <row r="5673" spans="1:16" hidden="1" x14ac:dyDescent="0.25">
      <c r="A5673" s="7">
        <v>40779</v>
      </c>
      <c r="B5673" s="8">
        <v>900</v>
      </c>
      <c r="C5673" s="11">
        <v>64.63</v>
      </c>
      <c r="D5673" s="12">
        <v>64.628</v>
      </c>
      <c r="E5673" s="9" t="str">
        <f t="shared" si="419"/>
        <v/>
      </c>
      <c r="F5673" s="9" t="str">
        <f t="shared" si="420"/>
        <v/>
      </c>
      <c r="G5673" s="9" t="str">
        <f t="shared" si="421"/>
        <v/>
      </c>
      <c r="H5673" s="13">
        <v>-5</v>
      </c>
      <c r="I5673" s="13" t="str">
        <f t="shared" si="422"/>
        <v/>
      </c>
      <c r="J5673" s="13" t="str">
        <f t="shared" si="423"/>
        <v/>
      </c>
      <c r="K5673" s="13">
        <v>-5</v>
      </c>
      <c r="P5673" s="5"/>
    </row>
    <row r="5674" spans="1:16" hidden="1" x14ac:dyDescent="0.25">
      <c r="A5674" s="7">
        <v>40779</v>
      </c>
      <c r="B5674" s="8">
        <v>1000</v>
      </c>
      <c r="C5674" s="11">
        <v>66.11</v>
      </c>
      <c r="D5674" s="12">
        <v>66.114000000000004</v>
      </c>
      <c r="E5674" s="9" t="str">
        <f t="shared" si="419"/>
        <v/>
      </c>
      <c r="F5674" s="9" t="str">
        <f t="shared" si="420"/>
        <v/>
      </c>
      <c r="G5674" s="9" t="str">
        <f t="shared" si="421"/>
        <v/>
      </c>
      <c r="H5674" s="13">
        <v>-5</v>
      </c>
      <c r="I5674" s="13" t="str">
        <f t="shared" si="422"/>
        <v/>
      </c>
      <c r="J5674" s="13" t="str">
        <f t="shared" si="423"/>
        <v/>
      </c>
      <c r="K5674" s="13">
        <v>-5</v>
      </c>
      <c r="P5674" s="6"/>
    </row>
    <row r="5675" spans="1:16" hidden="1" x14ac:dyDescent="0.25">
      <c r="A5675" s="7">
        <v>40779</v>
      </c>
      <c r="B5675" s="8">
        <v>1100</v>
      </c>
      <c r="C5675" s="11">
        <v>69.12</v>
      </c>
      <c r="D5675" s="12">
        <v>69.117000000000004</v>
      </c>
      <c r="E5675" s="9" t="str">
        <f t="shared" si="419"/>
        <v/>
      </c>
      <c r="F5675" s="9" t="str">
        <f t="shared" si="420"/>
        <v/>
      </c>
      <c r="G5675" s="9" t="str">
        <f t="shared" si="421"/>
        <v/>
      </c>
      <c r="H5675" s="13">
        <v>-5</v>
      </c>
      <c r="I5675" s="13" t="str">
        <f t="shared" si="422"/>
        <v/>
      </c>
      <c r="J5675" s="13" t="str">
        <f t="shared" si="423"/>
        <v/>
      </c>
      <c r="K5675" s="13">
        <v>-5</v>
      </c>
      <c r="P5675" s="5"/>
    </row>
    <row r="5676" spans="1:16" hidden="1" x14ac:dyDescent="0.25">
      <c r="A5676" s="7">
        <v>40779</v>
      </c>
      <c r="B5676" s="8">
        <v>1200</v>
      </c>
      <c r="C5676" s="11">
        <v>67.11</v>
      </c>
      <c r="D5676" s="12">
        <v>67.105999999999995</v>
      </c>
      <c r="E5676" s="9" t="str">
        <f t="shared" si="419"/>
        <v/>
      </c>
      <c r="F5676" s="9" t="str">
        <f t="shared" si="420"/>
        <v/>
      </c>
      <c r="G5676" s="9" t="str">
        <f t="shared" si="421"/>
        <v/>
      </c>
      <c r="H5676" s="13">
        <v>-5</v>
      </c>
      <c r="I5676" s="13" t="str">
        <f t="shared" si="422"/>
        <v/>
      </c>
      <c r="J5676" s="13" t="str">
        <f t="shared" si="423"/>
        <v/>
      </c>
      <c r="K5676" s="13">
        <v>-5</v>
      </c>
      <c r="P5676" s="6"/>
    </row>
    <row r="5677" spans="1:16" hidden="1" x14ac:dyDescent="0.25">
      <c r="A5677" s="7">
        <v>40779</v>
      </c>
      <c r="B5677" s="8">
        <v>1300</v>
      </c>
      <c r="C5677" s="11">
        <v>67.069999999999993</v>
      </c>
      <c r="D5677" s="12">
        <v>67.066999999999993</v>
      </c>
      <c r="E5677" s="9" t="str">
        <f t="shared" si="419"/>
        <v/>
      </c>
      <c r="F5677" s="9" t="str">
        <f t="shared" si="420"/>
        <v/>
      </c>
      <c r="G5677" s="9" t="str">
        <f t="shared" si="421"/>
        <v/>
      </c>
      <c r="H5677" s="13">
        <v>-5</v>
      </c>
      <c r="I5677" s="13" t="str">
        <f t="shared" si="422"/>
        <v/>
      </c>
      <c r="J5677" s="13" t="str">
        <f t="shared" si="423"/>
        <v/>
      </c>
      <c r="K5677" s="13">
        <v>-5</v>
      </c>
      <c r="P5677" s="5"/>
    </row>
    <row r="5678" spans="1:16" hidden="1" x14ac:dyDescent="0.25">
      <c r="A5678" s="7">
        <v>40779</v>
      </c>
      <c r="B5678" s="8">
        <v>1400</v>
      </c>
      <c r="C5678" s="11">
        <v>66.900000000000006</v>
      </c>
      <c r="D5678" s="12">
        <v>66.905000000000001</v>
      </c>
      <c r="E5678" s="9" t="str">
        <f t="shared" si="419"/>
        <v/>
      </c>
      <c r="F5678" s="9" t="str">
        <f t="shared" si="420"/>
        <v/>
      </c>
      <c r="G5678" s="9" t="str">
        <f t="shared" si="421"/>
        <v/>
      </c>
      <c r="H5678" s="13">
        <v>-5</v>
      </c>
      <c r="I5678" s="13" t="str">
        <f t="shared" si="422"/>
        <v/>
      </c>
      <c r="J5678" s="13" t="str">
        <f t="shared" si="423"/>
        <v/>
      </c>
      <c r="K5678" s="13">
        <v>-5</v>
      </c>
      <c r="P5678" s="6"/>
    </row>
    <row r="5679" spans="1:16" hidden="1" x14ac:dyDescent="0.25">
      <c r="A5679" s="7">
        <v>40779</v>
      </c>
      <c r="B5679" s="8">
        <v>1500</v>
      </c>
      <c r="C5679" s="11">
        <v>65.739999999999995</v>
      </c>
      <c r="D5679" s="12">
        <v>65.742000000000004</v>
      </c>
      <c r="E5679" s="9" t="str">
        <f t="shared" si="419"/>
        <v/>
      </c>
      <c r="F5679" s="9" t="str">
        <f t="shared" si="420"/>
        <v/>
      </c>
      <c r="G5679" s="9" t="str">
        <f t="shared" si="421"/>
        <v/>
      </c>
      <c r="H5679" s="13">
        <v>-5</v>
      </c>
      <c r="I5679" s="13" t="str">
        <f t="shared" si="422"/>
        <v/>
      </c>
      <c r="J5679" s="13" t="str">
        <f t="shared" si="423"/>
        <v/>
      </c>
      <c r="K5679" s="13">
        <v>-5</v>
      </c>
      <c r="P5679" s="5"/>
    </row>
    <row r="5680" spans="1:16" hidden="1" x14ac:dyDescent="0.25">
      <c r="A5680" s="7">
        <v>40779</v>
      </c>
      <c r="B5680" s="8">
        <v>1600</v>
      </c>
      <c r="C5680" s="11">
        <v>66.5</v>
      </c>
      <c r="D5680" s="12">
        <v>64.989999999999995</v>
      </c>
      <c r="E5680" s="9" t="str">
        <f t="shared" si="419"/>
        <v/>
      </c>
      <c r="F5680" s="9" t="str">
        <f t="shared" si="420"/>
        <v/>
      </c>
      <c r="G5680" s="9" t="str">
        <f t="shared" si="421"/>
        <v/>
      </c>
      <c r="H5680" s="13">
        <v>-5</v>
      </c>
      <c r="I5680" s="13" t="str">
        <f t="shared" si="422"/>
        <v/>
      </c>
      <c r="J5680" s="13" t="str">
        <f t="shared" si="423"/>
        <v/>
      </c>
      <c r="K5680" s="13">
        <v>-5</v>
      </c>
      <c r="P5680" s="6"/>
    </row>
    <row r="5681" spans="1:16" hidden="1" x14ac:dyDescent="0.25">
      <c r="A5681" s="7">
        <v>40779</v>
      </c>
      <c r="B5681" s="8">
        <v>1700</v>
      </c>
      <c r="C5681" s="11">
        <v>68.19</v>
      </c>
      <c r="D5681" s="12">
        <v>61.188000000000002</v>
      </c>
      <c r="E5681" s="9" t="str">
        <f t="shared" ref="E5681:E5744" si="424">IF(A5681=A5682,"",AVERAGE(C5658:C5681))</f>
        <v/>
      </c>
      <c r="F5681" s="9" t="str">
        <f t="shared" ref="F5681:F5744" si="425">IF(A5681=A5682,"",AVERAGE(D5658:D5681))</f>
        <v/>
      </c>
      <c r="G5681" s="9" t="str">
        <f t="shared" ref="G5681:G5744" si="426">IF(A5681=A5682,"",E5681-F5681)</f>
        <v/>
      </c>
      <c r="H5681" s="13">
        <v>-5</v>
      </c>
      <c r="I5681" s="13" t="str">
        <f t="shared" si="422"/>
        <v/>
      </c>
      <c r="J5681" s="13" t="str">
        <f t="shared" si="423"/>
        <v/>
      </c>
      <c r="K5681" s="13">
        <v>-5</v>
      </c>
      <c r="P5681" s="5"/>
    </row>
    <row r="5682" spans="1:16" hidden="1" x14ac:dyDescent="0.25">
      <c r="A5682" s="7">
        <v>40779</v>
      </c>
      <c r="B5682" s="8">
        <v>1800</v>
      </c>
      <c r="C5682" s="11">
        <v>68.56</v>
      </c>
      <c r="D5682" s="12">
        <v>62.915999999999997</v>
      </c>
      <c r="E5682" s="9" t="str">
        <f t="shared" si="424"/>
        <v/>
      </c>
      <c r="F5682" s="9" t="str">
        <f t="shared" si="425"/>
        <v/>
      </c>
      <c r="G5682" s="9" t="str">
        <f t="shared" si="426"/>
        <v/>
      </c>
      <c r="H5682" s="13">
        <v>-5</v>
      </c>
      <c r="I5682" s="13" t="str">
        <f t="shared" si="422"/>
        <v/>
      </c>
      <c r="J5682" s="13" t="str">
        <f t="shared" si="423"/>
        <v/>
      </c>
      <c r="K5682" s="13">
        <v>-5</v>
      </c>
      <c r="P5682" s="6"/>
    </row>
    <row r="5683" spans="1:16" hidden="1" x14ac:dyDescent="0.25">
      <c r="A5683" s="7">
        <v>40779</v>
      </c>
      <c r="B5683" s="8">
        <v>1900</v>
      </c>
      <c r="C5683" s="11">
        <v>68.59</v>
      </c>
      <c r="D5683" s="12">
        <v>58.866</v>
      </c>
      <c r="E5683" s="9" t="str">
        <f t="shared" si="424"/>
        <v/>
      </c>
      <c r="F5683" s="9" t="str">
        <f t="shared" si="425"/>
        <v/>
      </c>
      <c r="G5683" s="9" t="str">
        <f t="shared" si="426"/>
        <v/>
      </c>
      <c r="H5683" s="13">
        <v>-5</v>
      </c>
      <c r="I5683" s="13" t="str">
        <f t="shared" si="422"/>
        <v/>
      </c>
      <c r="J5683" s="13" t="str">
        <f t="shared" si="423"/>
        <v/>
      </c>
      <c r="K5683" s="13">
        <v>-5</v>
      </c>
      <c r="P5683" s="5"/>
    </row>
    <row r="5684" spans="1:16" hidden="1" x14ac:dyDescent="0.25">
      <c r="A5684" s="7">
        <v>40779</v>
      </c>
      <c r="B5684" s="8">
        <v>2000</v>
      </c>
      <c r="C5684" s="11">
        <v>71.069999999999993</v>
      </c>
      <c r="D5684" s="12">
        <v>56.798000000000002</v>
      </c>
      <c r="E5684" s="9" t="str">
        <f t="shared" si="424"/>
        <v/>
      </c>
      <c r="F5684" s="9" t="str">
        <f t="shared" si="425"/>
        <v/>
      </c>
      <c r="G5684" s="9" t="str">
        <f t="shared" si="426"/>
        <v/>
      </c>
      <c r="H5684" s="13">
        <v>-5</v>
      </c>
      <c r="I5684" s="13" t="str">
        <f t="shared" si="422"/>
        <v/>
      </c>
      <c r="J5684" s="13" t="str">
        <f t="shared" si="423"/>
        <v/>
      </c>
      <c r="K5684" s="13">
        <v>-5</v>
      </c>
      <c r="P5684" s="6"/>
    </row>
    <row r="5685" spans="1:16" hidden="1" x14ac:dyDescent="0.25">
      <c r="A5685" s="7">
        <v>40779</v>
      </c>
      <c r="B5685" s="8">
        <v>2100</v>
      </c>
      <c r="C5685" s="11">
        <v>69.98</v>
      </c>
      <c r="D5685" s="12">
        <v>55.579000000000001</v>
      </c>
      <c r="E5685" s="9" t="str">
        <f t="shared" si="424"/>
        <v/>
      </c>
      <c r="F5685" s="9" t="str">
        <f t="shared" si="425"/>
        <v/>
      </c>
      <c r="G5685" s="9" t="str">
        <f t="shared" si="426"/>
        <v/>
      </c>
      <c r="H5685" s="13">
        <v>-5</v>
      </c>
      <c r="I5685" s="13" t="str">
        <f t="shared" si="422"/>
        <v/>
      </c>
      <c r="J5685" s="13" t="str">
        <f t="shared" si="423"/>
        <v/>
      </c>
      <c r="K5685" s="13">
        <v>-5</v>
      </c>
      <c r="P5685" s="5"/>
    </row>
    <row r="5686" spans="1:16" hidden="1" x14ac:dyDescent="0.25">
      <c r="A5686" s="7">
        <v>40779</v>
      </c>
      <c r="B5686" s="8">
        <v>2200</v>
      </c>
      <c r="C5686" s="11">
        <v>54.95</v>
      </c>
      <c r="D5686" s="12">
        <v>54.95</v>
      </c>
      <c r="E5686" s="9" t="str">
        <f t="shared" si="424"/>
        <v/>
      </c>
      <c r="F5686" s="9" t="str">
        <f t="shared" si="425"/>
        <v/>
      </c>
      <c r="G5686" s="9" t="str">
        <f t="shared" si="426"/>
        <v/>
      </c>
      <c r="H5686" s="13">
        <v>-5</v>
      </c>
      <c r="I5686" s="13" t="str">
        <f t="shared" si="422"/>
        <v/>
      </c>
      <c r="J5686" s="13" t="str">
        <f t="shared" si="423"/>
        <v/>
      </c>
      <c r="K5686" s="13">
        <v>-5</v>
      </c>
      <c r="P5686" s="6"/>
    </row>
    <row r="5687" spans="1:16" hidden="1" x14ac:dyDescent="0.25">
      <c r="A5687" s="7">
        <v>40779</v>
      </c>
      <c r="B5687" s="8">
        <v>2300</v>
      </c>
      <c r="C5687" s="11">
        <v>48.91</v>
      </c>
      <c r="D5687" s="12">
        <v>48.91</v>
      </c>
      <c r="E5687" s="9">
        <f t="shared" si="424"/>
        <v>58.751249999999999</v>
      </c>
      <c r="F5687" s="9">
        <f t="shared" si="425"/>
        <v>53.322958333333332</v>
      </c>
      <c r="G5687" s="9">
        <f t="shared" si="426"/>
        <v>5.4282916666666665</v>
      </c>
      <c r="H5687" s="13">
        <v>-5</v>
      </c>
      <c r="I5687" s="13">
        <f t="shared" si="422"/>
        <v>10.428291666666667</v>
      </c>
      <c r="J5687" s="13">
        <f t="shared" si="423"/>
        <v>2502.79</v>
      </c>
      <c r="K5687" s="13">
        <v>-5</v>
      </c>
      <c r="P5687" s="5"/>
    </row>
    <row r="5688" spans="1:16" hidden="1" x14ac:dyDescent="0.25">
      <c r="A5688" s="7">
        <v>40780</v>
      </c>
      <c r="B5688" s="8">
        <v>0</v>
      </c>
      <c r="C5688" s="11">
        <v>47.47</v>
      </c>
      <c r="D5688" s="12">
        <v>47.468000000000004</v>
      </c>
      <c r="E5688" s="9" t="str">
        <f t="shared" si="424"/>
        <v/>
      </c>
      <c r="F5688" s="9" t="str">
        <f t="shared" si="425"/>
        <v/>
      </c>
      <c r="G5688" s="9" t="str">
        <f t="shared" si="426"/>
        <v/>
      </c>
      <c r="H5688" s="13">
        <v>-5</v>
      </c>
      <c r="I5688" s="13" t="str">
        <f t="shared" si="422"/>
        <v/>
      </c>
      <c r="J5688" s="13" t="str">
        <f t="shared" si="423"/>
        <v/>
      </c>
      <c r="K5688" s="13">
        <v>-5</v>
      </c>
      <c r="P5688" s="6"/>
    </row>
    <row r="5689" spans="1:16" hidden="1" x14ac:dyDescent="0.25">
      <c r="A5689" s="7">
        <v>40780</v>
      </c>
      <c r="B5689" s="8">
        <v>100</v>
      </c>
      <c r="C5689" s="11">
        <v>44.11</v>
      </c>
      <c r="D5689" s="12">
        <v>44.106999999999999</v>
      </c>
      <c r="E5689" s="9" t="str">
        <f t="shared" si="424"/>
        <v/>
      </c>
      <c r="F5689" s="9" t="str">
        <f t="shared" si="425"/>
        <v/>
      </c>
      <c r="G5689" s="9" t="str">
        <f t="shared" si="426"/>
        <v/>
      </c>
      <c r="H5689" s="13">
        <v>-5</v>
      </c>
      <c r="I5689" s="13" t="str">
        <f t="shared" ref="I5689:I5752" si="427">IF(A5689=A5690,"",MAX(G5689-H5689,0))</f>
        <v/>
      </c>
      <c r="J5689" s="13" t="str">
        <f t="shared" ref="J5689:J5752" si="428">IF(A5689=A5690,"",I5689*10*24)</f>
        <v/>
      </c>
      <c r="K5689" s="13">
        <v>-5</v>
      </c>
      <c r="P5689" s="5"/>
    </row>
    <row r="5690" spans="1:16" hidden="1" x14ac:dyDescent="0.25">
      <c r="A5690" s="7">
        <v>40780</v>
      </c>
      <c r="B5690" s="8">
        <v>200</v>
      </c>
      <c r="C5690" s="11">
        <v>43.92</v>
      </c>
      <c r="D5690" s="12">
        <v>20.637</v>
      </c>
      <c r="E5690" s="9" t="str">
        <f t="shared" si="424"/>
        <v/>
      </c>
      <c r="F5690" s="9" t="str">
        <f t="shared" si="425"/>
        <v/>
      </c>
      <c r="G5690" s="9" t="str">
        <f t="shared" si="426"/>
        <v/>
      </c>
      <c r="H5690" s="13">
        <v>-5</v>
      </c>
      <c r="I5690" s="13" t="str">
        <f t="shared" si="427"/>
        <v/>
      </c>
      <c r="J5690" s="13" t="str">
        <f t="shared" si="428"/>
        <v/>
      </c>
      <c r="K5690" s="13">
        <v>-5</v>
      </c>
      <c r="P5690" s="6"/>
    </row>
    <row r="5691" spans="1:16" hidden="1" x14ac:dyDescent="0.25">
      <c r="A5691" s="7">
        <v>40780</v>
      </c>
      <c r="B5691" s="8">
        <v>300</v>
      </c>
      <c r="C5691" s="11">
        <v>43.43</v>
      </c>
      <c r="D5691" s="12">
        <v>13.334</v>
      </c>
      <c r="E5691" s="9" t="str">
        <f t="shared" si="424"/>
        <v/>
      </c>
      <c r="F5691" s="9" t="str">
        <f t="shared" si="425"/>
        <v/>
      </c>
      <c r="G5691" s="9" t="str">
        <f t="shared" si="426"/>
        <v/>
      </c>
      <c r="H5691" s="13">
        <v>-5</v>
      </c>
      <c r="I5691" s="13" t="str">
        <f t="shared" si="427"/>
        <v/>
      </c>
      <c r="J5691" s="13" t="str">
        <f t="shared" si="428"/>
        <v/>
      </c>
      <c r="K5691" s="13">
        <v>-5</v>
      </c>
      <c r="P5691" s="5"/>
    </row>
    <row r="5692" spans="1:16" hidden="1" x14ac:dyDescent="0.25">
      <c r="A5692" s="7">
        <v>40780</v>
      </c>
      <c r="B5692" s="8">
        <v>400</v>
      </c>
      <c r="C5692" s="11">
        <v>44.12</v>
      </c>
      <c r="D5692" s="12">
        <v>12.961</v>
      </c>
      <c r="E5692" s="9" t="str">
        <f t="shared" si="424"/>
        <v/>
      </c>
      <c r="F5692" s="9" t="str">
        <f t="shared" si="425"/>
        <v/>
      </c>
      <c r="G5692" s="9" t="str">
        <f t="shared" si="426"/>
        <v/>
      </c>
      <c r="H5692" s="13">
        <v>-5</v>
      </c>
      <c r="I5692" s="13" t="str">
        <f t="shared" si="427"/>
        <v/>
      </c>
      <c r="J5692" s="13" t="str">
        <f t="shared" si="428"/>
        <v/>
      </c>
      <c r="K5692" s="13">
        <v>-5</v>
      </c>
      <c r="P5692" s="6"/>
    </row>
    <row r="5693" spans="1:16" hidden="1" x14ac:dyDescent="0.25">
      <c r="A5693" s="7">
        <v>40780</v>
      </c>
      <c r="B5693" s="8">
        <v>500</v>
      </c>
      <c r="C5693" s="11">
        <v>48.1</v>
      </c>
      <c r="D5693" s="12">
        <v>18.933</v>
      </c>
      <c r="E5693" s="9" t="str">
        <f t="shared" si="424"/>
        <v/>
      </c>
      <c r="F5693" s="9" t="str">
        <f t="shared" si="425"/>
        <v/>
      </c>
      <c r="G5693" s="9" t="str">
        <f t="shared" si="426"/>
        <v/>
      </c>
      <c r="H5693" s="13">
        <v>-5</v>
      </c>
      <c r="I5693" s="13" t="str">
        <f t="shared" si="427"/>
        <v/>
      </c>
      <c r="J5693" s="13" t="str">
        <f t="shared" si="428"/>
        <v/>
      </c>
      <c r="K5693" s="13">
        <v>-5</v>
      </c>
      <c r="P5693" s="5"/>
    </row>
    <row r="5694" spans="1:16" hidden="1" x14ac:dyDescent="0.25">
      <c r="A5694" s="7">
        <v>40780</v>
      </c>
      <c r="B5694" s="8">
        <v>600</v>
      </c>
      <c r="C5694" s="11">
        <v>60.97</v>
      </c>
      <c r="D5694" s="12">
        <v>41.991999999999997</v>
      </c>
      <c r="E5694" s="9" t="str">
        <f t="shared" si="424"/>
        <v/>
      </c>
      <c r="F5694" s="9" t="str">
        <f t="shared" si="425"/>
        <v/>
      </c>
      <c r="G5694" s="9" t="str">
        <f t="shared" si="426"/>
        <v/>
      </c>
      <c r="H5694" s="13">
        <v>-5</v>
      </c>
      <c r="I5694" s="13" t="str">
        <f t="shared" si="427"/>
        <v/>
      </c>
      <c r="J5694" s="13" t="str">
        <f t="shared" si="428"/>
        <v/>
      </c>
      <c r="K5694" s="13">
        <v>-5</v>
      </c>
      <c r="P5694" s="6"/>
    </row>
    <row r="5695" spans="1:16" hidden="1" x14ac:dyDescent="0.25">
      <c r="A5695" s="7">
        <v>40780</v>
      </c>
      <c r="B5695" s="8">
        <v>700</v>
      </c>
      <c r="C5695" s="11">
        <v>75.05</v>
      </c>
      <c r="D5695" s="12">
        <v>47.991</v>
      </c>
      <c r="E5695" s="9" t="str">
        <f t="shared" si="424"/>
        <v/>
      </c>
      <c r="F5695" s="9" t="str">
        <f t="shared" si="425"/>
        <v/>
      </c>
      <c r="G5695" s="9" t="str">
        <f t="shared" si="426"/>
        <v/>
      </c>
      <c r="H5695" s="13">
        <v>-5</v>
      </c>
      <c r="I5695" s="13" t="str">
        <f t="shared" si="427"/>
        <v/>
      </c>
      <c r="J5695" s="13" t="str">
        <f t="shared" si="428"/>
        <v/>
      </c>
      <c r="K5695" s="13">
        <v>-5</v>
      </c>
      <c r="P5695" s="5"/>
    </row>
    <row r="5696" spans="1:16" hidden="1" x14ac:dyDescent="0.25">
      <c r="A5696" s="7">
        <v>40780</v>
      </c>
      <c r="B5696" s="8">
        <v>800</v>
      </c>
      <c r="C5696" s="11">
        <v>82.37</v>
      </c>
      <c r="D5696" s="12">
        <v>50.835999999999999</v>
      </c>
      <c r="E5696" s="9" t="str">
        <f t="shared" si="424"/>
        <v/>
      </c>
      <c r="F5696" s="9" t="str">
        <f t="shared" si="425"/>
        <v/>
      </c>
      <c r="G5696" s="9" t="str">
        <f t="shared" si="426"/>
        <v/>
      </c>
      <c r="H5696" s="13">
        <v>-5</v>
      </c>
      <c r="I5696" s="13" t="str">
        <f t="shared" si="427"/>
        <v/>
      </c>
      <c r="J5696" s="13" t="str">
        <f t="shared" si="428"/>
        <v/>
      </c>
      <c r="K5696" s="13">
        <v>-5</v>
      </c>
      <c r="P5696" s="6"/>
    </row>
    <row r="5697" spans="1:16" hidden="1" x14ac:dyDescent="0.25">
      <c r="A5697" s="7">
        <v>40780</v>
      </c>
      <c r="B5697" s="8">
        <v>900</v>
      </c>
      <c r="C5697" s="11">
        <v>79.05</v>
      </c>
      <c r="D5697" s="12">
        <v>58.427999999999997</v>
      </c>
      <c r="E5697" s="9" t="str">
        <f t="shared" si="424"/>
        <v/>
      </c>
      <c r="F5697" s="9" t="str">
        <f t="shared" si="425"/>
        <v/>
      </c>
      <c r="G5697" s="9" t="str">
        <f t="shared" si="426"/>
        <v/>
      </c>
      <c r="H5697" s="13">
        <v>-5</v>
      </c>
      <c r="I5697" s="13" t="str">
        <f t="shared" si="427"/>
        <v/>
      </c>
      <c r="J5697" s="13" t="str">
        <f t="shared" si="428"/>
        <v/>
      </c>
      <c r="K5697" s="13">
        <v>-5</v>
      </c>
      <c r="P5697" s="5"/>
    </row>
    <row r="5698" spans="1:16" hidden="1" x14ac:dyDescent="0.25">
      <c r="A5698" s="7">
        <v>40780</v>
      </c>
      <c r="B5698" s="8">
        <v>1000</v>
      </c>
      <c r="C5698" s="11">
        <v>74.92</v>
      </c>
      <c r="D5698" s="12">
        <v>65.126999999999995</v>
      </c>
      <c r="E5698" s="9" t="str">
        <f t="shared" si="424"/>
        <v/>
      </c>
      <c r="F5698" s="9" t="str">
        <f t="shared" si="425"/>
        <v/>
      </c>
      <c r="G5698" s="9" t="str">
        <f t="shared" si="426"/>
        <v/>
      </c>
      <c r="H5698" s="13">
        <v>-5</v>
      </c>
      <c r="I5698" s="13" t="str">
        <f t="shared" si="427"/>
        <v/>
      </c>
      <c r="J5698" s="13" t="str">
        <f t="shared" si="428"/>
        <v/>
      </c>
      <c r="K5698" s="13">
        <v>-5</v>
      </c>
      <c r="P5698" s="6"/>
    </row>
    <row r="5699" spans="1:16" hidden="1" x14ac:dyDescent="0.25">
      <c r="A5699" s="7">
        <v>40780</v>
      </c>
      <c r="B5699" s="8">
        <v>1100</v>
      </c>
      <c r="C5699" s="11">
        <v>74.930000000000007</v>
      </c>
      <c r="D5699" s="12">
        <v>69.518000000000001</v>
      </c>
      <c r="E5699" s="9" t="str">
        <f t="shared" si="424"/>
        <v/>
      </c>
      <c r="F5699" s="9" t="str">
        <f t="shared" si="425"/>
        <v/>
      </c>
      <c r="G5699" s="9" t="str">
        <f t="shared" si="426"/>
        <v/>
      </c>
      <c r="H5699" s="13">
        <v>-5</v>
      </c>
      <c r="I5699" s="13" t="str">
        <f t="shared" si="427"/>
        <v/>
      </c>
      <c r="J5699" s="13" t="str">
        <f t="shared" si="428"/>
        <v/>
      </c>
      <c r="K5699" s="13">
        <v>-5</v>
      </c>
      <c r="P5699" s="5"/>
    </row>
    <row r="5700" spans="1:16" hidden="1" x14ac:dyDescent="0.25">
      <c r="A5700" s="7">
        <v>40780</v>
      </c>
      <c r="B5700" s="8">
        <v>1200</v>
      </c>
      <c r="C5700" s="11">
        <v>70.87</v>
      </c>
      <c r="D5700" s="12">
        <v>70.87</v>
      </c>
      <c r="E5700" s="9" t="str">
        <f t="shared" si="424"/>
        <v/>
      </c>
      <c r="F5700" s="9" t="str">
        <f t="shared" si="425"/>
        <v/>
      </c>
      <c r="G5700" s="9" t="str">
        <f t="shared" si="426"/>
        <v/>
      </c>
      <c r="H5700" s="13">
        <v>-5</v>
      </c>
      <c r="I5700" s="13" t="str">
        <f t="shared" si="427"/>
        <v/>
      </c>
      <c r="J5700" s="13" t="str">
        <f t="shared" si="428"/>
        <v/>
      </c>
      <c r="K5700" s="13">
        <v>-5</v>
      </c>
      <c r="P5700" s="6"/>
    </row>
    <row r="5701" spans="1:16" hidden="1" x14ac:dyDescent="0.25">
      <c r="A5701" s="7">
        <v>40780</v>
      </c>
      <c r="B5701" s="8">
        <v>1300</v>
      </c>
      <c r="C5701" s="11">
        <v>72.89</v>
      </c>
      <c r="D5701" s="12">
        <v>68.299000000000007</v>
      </c>
      <c r="E5701" s="9" t="str">
        <f t="shared" si="424"/>
        <v/>
      </c>
      <c r="F5701" s="9" t="str">
        <f t="shared" si="425"/>
        <v/>
      </c>
      <c r="G5701" s="9" t="str">
        <f t="shared" si="426"/>
        <v/>
      </c>
      <c r="H5701" s="13">
        <v>-5</v>
      </c>
      <c r="I5701" s="13" t="str">
        <f t="shared" si="427"/>
        <v/>
      </c>
      <c r="J5701" s="13" t="str">
        <f t="shared" si="428"/>
        <v/>
      </c>
      <c r="K5701" s="13">
        <v>-5</v>
      </c>
      <c r="P5701" s="5"/>
    </row>
    <row r="5702" spans="1:16" hidden="1" x14ac:dyDescent="0.25">
      <c r="A5702" s="7">
        <v>40780</v>
      </c>
      <c r="B5702" s="8">
        <v>1400</v>
      </c>
      <c r="C5702" s="11">
        <v>72</v>
      </c>
      <c r="D5702" s="12">
        <v>66.945999999999998</v>
      </c>
      <c r="E5702" s="9" t="str">
        <f t="shared" si="424"/>
        <v/>
      </c>
      <c r="F5702" s="9" t="str">
        <f t="shared" si="425"/>
        <v/>
      </c>
      <c r="G5702" s="9" t="str">
        <f t="shared" si="426"/>
        <v/>
      </c>
      <c r="H5702" s="13">
        <v>-5</v>
      </c>
      <c r="I5702" s="13" t="str">
        <f t="shared" si="427"/>
        <v/>
      </c>
      <c r="J5702" s="13" t="str">
        <f t="shared" si="428"/>
        <v/>
      </c>
      <c r="K5702" s="13">
        <v>-5</v>
      </c>
      <c r="P5702" s="6"/>
    </row>
    <row r="5703" spans="1:16" hidden="1" x14ac:dyDescent="0.25">
      <c r="A5703" s="7">
        <v>40780</v>
      </c>
      <c r="B5703" s="8">
        <v>1500</v>
      </c>
      <c r="C5703" s="11">
        <v>72.959999999999994</v>
      </c>
      <c r="D5703" s="12">
        <v>56.680999999999997</v>
      </c>
      <c r="E5703" s="9" t="str">
        <f t="shared" si="424"/>
        <v/>
      </c>
      <c r="F5703" s="9" t="str">
        <f t="shared" si="425"/>
        <v/>
      </c>
      <c r="G5703" s="9" t="str">
        <f t="shared" si="426"/>
        <v/>
      </c>
      <c r="H5703" s="13">
        <v>-5</v>
      </c>
      <c r="I5703" s="13" t="str">
        <f t="shared" si="427"/>
        <v/>
      </c>
      <c r="J5703" s="13" t="str">
        <f t="shared" si="428"/>
        <v/>
      </c>
      <c r="K5703" s="13">
        <v>-5</v>
      </c>
      <c r="P5703" s="5"/>
    </row>
    <row r="5704" spans="1:16" hidden="1" x14ac:dyDescent="0.25">
      <c r="A5704" s="7">
        <v>40780</v>
      </c>
      <c r="B5704" s="8">
        <v>1600</v>
      </c>
      <c r="C5704" s="11">
        <v>72</v>
      </c>
      <c r="D5704" s="12">
        <v>57.363</v>
      </c>
      <c r="E5704" s="9" t="str">
        <f t="shared" si="424"/>
        <v/>
      </c>
      <c r="F5704" s="9" t="str">
        <f t="shared" si="425"/>
        <v/>
      </c>
      <c r="G5704" s="9" t="str">
        <f t="shared" si="426"/>
        <v/>
      </c>
      <c r="H5704" s="13">
        <v>-5</v>
      </c>
      <c r="I5704" s="13" t="str">
        <f t="shared" si="427"/>
        <v/>
      </c>
      <c r="J5704" s="13" t="str">
        <f t="shared" si="428"/>
        <v/>
      </c>
      <c r="K5704" s="13">
        <v>-5</v>
      </c>
      <c r="P5704" s="6"/>
    </row>
    <row r="5705" spans="1:16" hidden="1" x14ac:dyDescent="0.25">
      <c r="A5705" s="7">
        <v>40780</v>
      </c>
      <c r="B5705" s="8">
        <v>1700</v>
      </c>
      <c r="C5705" s="11">
        <v>72.91</v>
      </c>
      <c r="D5705" s="12">
        <v>56.185000000000002</v>
      </c>
      <c r="E5705" s="9" t="str">
        <f t="shared" si="424"/>
        <v/>
      </c>
      <c r="F5705" s="9" t="str">
        <f t="shared" si="425"/>
        <v/>
      </c>
      <c r="G5705" s="9" t="str">
        <f t="shared" si="426"/>
        <v/>
      </c>
      <c r="H5705" s="13">
        <v>-5</v>
      </c>
      <c r="I5705" s="13" t="str">
        <f t="shared" si="427"/>
        <v/>
      </c>
      <c r="J5705" s="13" t="str">
        <f t="shared" si="428"/>
        <v/>
      </c>
      <c r="K5705" s="13">
        <v>-5</v>
      </c>
      <c r="P5705" s="5"/>
    </row>
    <row r="5706" spans="1:16" hidden="1" x14ac:dyDescent="0.25">
      <c r="A5706" s="7">
        <v>40780</v>
      </c>
      <c r="B5706" s="8">
        <v>1800</v>
      </c>
      <c r="C5706" s="11">
        <v>71.44</v>
      </c>
      <c r="D5706" s="12">
        <v>56.670999999999999</v>
      </c>
      <c r="E5706" s="9" t="str">
        <f t="shared" si="424"/>
        <v/>
      </c>
      <c r="F5706" s="9" t="str">
        <f t="shared" si="425"/>
        <v/>
      </c>
      <c r="G5706" s="9" t="str">
        <f t="shared" si="426"/>
        <v/>
      </c>
      <c r="H5706" s="13">
        <v>-5</v>
      </c>
      <c r="I5706" s="13" t="str">
        <f t="shared" si="427"/>
        <v/>
      </c>
      <c r="J5706" s="13" t="str">
        <f t="shared" si="428"/>
        <v/>
      </c>
      <c r="K5706" s="13">
        <v>-5</v>
      </c>
      <c r="P5706" s="6"/>
    </row>
    <row r="5707" spans="1:16" hidden="1" x14ac:dyDescent="0.25">
      <c r="A5707" s="7">
        <v>40780</v>
      </c>
      <c r="B5707" s="8">
        <v>1900</v>
      </c>
      <c r="C5707" s="11">
        <v>71.739999999999995</v>
      </c>
      <c r="D5707" s="12">
        <v>55.36</v>
      </c>
      <c r="E5707" s="9" t="str">
        <f t="shared" si="424"/>
        <v/>
      </c>
      <c r="F5707" s="9" t="str">
        <f t="shared" si="425"/>
        <v/>
      </c>
      <c r="G5707" s="9" t="str">
        <f t="shared" si="426"/>
        <v/>
      </c>
      <c r="H5707" s="13">
        <v>-5</v>
      </c>
      <c r="I5707" s="13" t="str">
        <f t="shared" si="427"/>
        <v/>
      </c>
      <c r="J5707" s="13" t="str">
        <f t="shared" si="428"/>
        <v/>
      </c>
      <c r="K5707" s="13">
        <v>-5</v>
      </c>
      <c r="P5707" s="5"/>
    </row>
    <row r="5708" spans="1:16" hidden="1" x14ac:dyDescent="0.25">
      <c r="A5708" s="7">
        <v>40780</v>
      </c>
      <c r="B5708" s="8">
        <v>2000</v>
      </c>
      <c r="C5708" s="11">
        <v>68.59</v>
      </c>
      <c r="D5708" s="12">
        <v>55.209000000000003</v>
      </c>
      <c r="E5708" s="9" t="str">
        <f t="shared" si="424"/>
        <v/>
      </c>
      <c r="F5708" s="9" t="str">
        <f t="shared" si="425"/>
        <v/>
      </c>
      <c r="G5708" s="9" t="str">
        <f t="shared" si="426"/>
        <v/>
      </c>
      <c r="H5708" s="13">
        <v>-5</v>
      </c>
      <c r="I5708" s="13" t="str">
        <f t="shared" si="427"/>
        <v/>
      </c>
      <c r="J5708" s="13" t="str">
        <f t="shared" si="428"/>
        <v/>
      </c>
      <c r="K5708" s="13">
        <v>-5</v>
      </c>
      <c r="P5708" s="6"/>
    </row>
    <row r="5709" spans="1:16" hidden="1" x14ac:dyDescent="0.25">
      <c r="A5709" s="7">
        <v>40780</v>
      </c>
      <c r="B5709" s="8">
        <v>2100</v>
      </c>
      <c r="C5709" s="11">
        <v>65.73</v>
      </c>
      <c r="D5709" s="12">
        <v>53.015000000000001</v>
      </c>
      <c r="E5709" s="9" t="str">
        <f t="shared" si="424"/>
        <v/>
      </c>
      <c r="F5709" s="9" t="str">
        <f t="shared" si="425"/>
        <v/>
      </c>
      <c r="G5709" s="9" t="str">
        <f t="shared" si="426"/>
        <v/>
      </c>
      <c r="H5709" s="13">
        <v>-5</v>
      </c>
      <c r="I5709" s="13" t="str">
        <f t="shared" si="427"/>
        <v/>
      </c>
      <c r="J5709" s="13" t="str">
        <f t="shared" si="428"/>
        <v/>
      </c>
      <c r="K5709" s="13">
        <v>-5</v>
      </c>
      <c r="P5709" s="5"/>
    </row>
    <row r="5710" spans="1:16" hidden="1" x14ac:dyDescent="0.25">
      <c r="A5710" s="7">
        <v>40780</v>
      </c>
      <c r="B5710" s="8">
        <v>2200</v>
      </c>
      <c r="C5710" s="11">
        <v>52.99</v>
      </c>
      <c r="D5710" s="12">
        <v>52.987000000000002</v>
      </c>
      <c r="E5710" s="9" t="str">
        <f t="shared" si="424"/>
        <v/>
      </c>
      <c r="F5710" s="9" t="str">
        <f t="shared" si="425"/>
        <v/>
      </c>
      <c r="G5710" s="9" t="str">
        <f t="shared" si="426"/>
        <v/>
      </c>
      <c r="H5710" s="13">
        <v>-5</v>
      </c>
      <c r="I5710" s="13" t="str">
        <f t="shared" si="427"/>
        <v/>
      </c>
      <c r="J5710" s="13" t="str">
        <f t="shared" si="428"/>
        <v/>
      </c>
      <c r="K5710" s="13">
        <v>-5</v>
      </c>
      <c r="P5710" s="6"/>
    </row>
    <row r="5711" spans="1:16" hidden="1" x14ac:dyDescent="0.25">
      <c r="A5711" s="7">
        <v>40780</v>
      </c>
      <c r="B5711" s="8">
        <v>2300</v>
      </c>
      <c r="C5711" s="11">
        <v>47.28</v>
      </c>
      <c r="D5711" s="12">
        <v>47.280999999999999</v>
      </c>
      <c r="E5711" s="9">
        <f t="shared" si="424"/>
        <v>63.743333333333339</v>
      </c>
      <c r="F5711" s="9">
        <f t="shared" si="425"/>
        <v>49.508291666666672</v>
      </c>
      <c r="G5711" s="9">
        <f t="shared" si="426"/>
        <v>14.235041666666667</v>
      </c>
      <c r="H5711" s="13">
        <v>-5</v>
      </c>
      <c r="I5711" s="13">
        <f t="shared" si="427"/>
        <v>19.235041666666667</v>
      </c>
      <c r="J5711" s="13">
        <f t="shared" si="428"/>
        <v>4616.41</v>
      </c>
      <c r="K5711" s="13">
        <v>-5</v>
      </c>
      <c r="P5711" s="5"/>
    </row>
    <row r="5712" spans="1:16" hidden="1" x14ac:dyDescent="0.25">
      <c r="A5712" s="7">
        <v>40781</v>
      </c>
      <c r="B5712" s="8">
        <v>0</v>
      </c>
      <c r="C5712" s="11">
        <v>45.54</v>
      </c>
      <c r="D5712" s="12">
        <v>45.54</v>
      </c>
      <c r="E5712" s="9" t="str">
        <f t="shared" si="424"/>
        <v/>
      </c>
      <c r="F5712" s="9" t="str">
        <f t="shared" si="425"/>
        <v/>
      </c>
      <c r="G5712" s="9" t="str">
        <f t="shared" si="426"/>
        <v/>
      </c>
      <c r="H5712" s="13">
        <v>-5</v>
      </c>
      <c r="I5712" s="13" t="str">
        <f t="shared" si="427"/>
        <v/>
      </c>
      <c r="J5712" s="13" t="str">
        <f t="shared" si="428"/>
        <v/>
      </c>
      <c r="K5712" s="13">
        <v>-5</v>
      </c>
      <c r="P5712" s="6"/>
    </row>
    <row r="5713" spans="1:16" hidden="1" x14ac:dyDescent="0.25">
      <c r="A5713" s="7">
        <v>40781</v>
      </c>
      <c r="B5713" s="8">
        <v>100</v>
      </c>
      <c r="C5713" s="11">
        <v>44.05</v>
      </c>
      <c r="D5713" s="12">
        <v>44.05</v>
      </c>
      <c r="E5713" s="9" t="str">
        <f t="shared" si="424"/>
        <v/>
      </c>
      <c r="F5713" s="9" t="str">
        <f t="shared" si="425"/>
        <v/>
      </c>
      <c r="G5713" s="9" t="str">
        <f t="shared" si="426"/>
        <v/>
      </c>
      <c r="H5713" s="13">
        <v>-5</v>
      </c>
      <c r="I5713" s="13" t="str">
        <f t="shared" si="427"/>
        <v/>
      </c>
      <c r="J5713" s="13" t="str">
        <f t="shared" si="428"/>
        <v/>
      </c>
      <c r="K5713" s="13">
        <v>-5</v>
      </c>
      <c r="P5713" s="5"/>
    </row>
    <row r="5714" spans="1:16" hidden="1" x14ac:dyDescent="0.25">
      <c r="A5714" s="7">
        <v>40781</v>
      </c>
      <c r="B5714" s="8">
        <v>200</v>
      </c>
      <c r="C5714" s="11">
        <v>43.16</v>
      </c>
      <c r="D5714" s="12">
        <v>23.396999999999998</v>
      </c>
      <c r="E5714" s="9" t="str">
        <f t="shared" si="424"/>
        <v/>
      </c>
      <c r="F5714" s="9" t="str">
        <f t="shared" si="425"/>
        <v/>
      </c>
      <c r="G5714" s="9" t="str">
        <f t="shared" si="426"/>
        <v/>
      </c>
      <c r="H5714" s="13">
        <v>-5</v>
      </c>
      <c r="I5714" s="13" t="str">
        <f t="shared" si="427"/>
        <v/>
      </c>
      <c r="J5714" s="13" t="str">
        <f t="shared" si="428"/>
        <v/>
      </c>
      <c r="K5714" s="13">
        <v>-5</v>
      </c>
      <c r="P5714" s="6"/>
    </row>
    <row r="5715" spans="1:16" hidden="1" x14ac:dyDescent="0.25">
      <c r="A5715" s="7">
        <v>40781</v>
      </c>
      <c r="B5715" s="8">
        <v>300</v>
      </c>
      <c r="C5715" s="11">
        <v>42.86</v>
      </c>
      <c r="D5715" s="12">
        <v>11.843999999999999</v>
      </c>
      <c r="E5715" s="9" t="str">
        <f t="shared" si="424"/>
        <v/>
      </c>
      <c r="F5715" s="9" t="str">
        <f t="shared" si="425"/>
        <v/>
      </c>
      <c r="G5715" s="9" t="str">
        <f t="shared" si="426"/>
        <v/>
      </c>
      <c r="H5715" s="13">
        <v>-5</v>
      </c>
      <c r="I5715" s="13" t="str">
        <f t="shared" si="427"/>
        <v/>
      </c>
      <c r="J5715" s="13" t="str">
        <f t="shared" si="428"/>
        <v/>
      </c>
      <c r="K5715" s="13">
        <v>-5</v>
      </c>
      <c r="P5715" s="5"/>
    </row>
    <row r="5716" spans="1:16" hidden="1" x14ac:dyDescent="0.25">
      <c r="A5716" s="7">
        <v>40781</v>
      </c>
      <c r="B5716" s="8">
        <v>400</v>
      </c>
      <c r="C5716" s="11">
        <v>43.02</v>
      </c>
      <c r="D5716" s="12">
        <v>10.952</v>
      </c>
      <c r="E5716" s="9" t="str">
        <f t="shared" si="424"/>
        <v/>
      </c>
      <c r="F5716" s="9" t="str">
        <f t="shared" si="425"/>
        <v/>
      </c>
      <c r="G5716" s="9" t="str">
        <f t="shared" si="426"/>
        <v/>
      </c>
      <c r="H5716" s="13">
        <v>-5</v>
      </c>
      <c r="I5716" s="13" t="str">
        <f t="shared" si="427"/>
        <v/>
      </c>
      <c r="J5716" s="13" t="str">
        <f t="shared" si="428"/>
        <v/>
      </c>
      <c r="K5716" s="13">
        <v>-5</v>
      </c>
      <c r="P5716" s="6"/>
    </row>
    <row r="5717" spans="1:16" hidden="1" x14ac:dyDescent="0.25">
      <c r="A5717" s="7">
        <v>40781</v>
      </c>
      <c r="B5717" s="8">
        <v>500</v>
      </c>
      <c r="C5717" s="11">
        <v>45.04</v>
      </c>
      <c r="D5717" s="12">
        <v>17.934000000000001</v>
      </c>
      <c r="E5717" s="9" t="str">
        <f t="shared" si="424"/>
        <v/>
      </c>
      <c r="F5717" s="9" t="str">
        <f t="shared" si="425"/>
        <v/>
      </c>
      <c r="G5717" s="9" t="str">
        <f t="shared" si="426"/>
        <v/>
      </c>
      <c r="H5717" s="13">
        <v>-5</v>
      </c>
      <c r="I5717" s="13" t="str">
        <f t="shared" si="427"/>
        <v/>
      </c>
      <c r="J5717" s="13" t="str">
        <f t="shared" si="428"/>
        <v/>
      </c>
      <c r="K5717" s="13">
        <v>-5</v>
      </c>
      <c r="P5717" s="5"/>
    </row>
    <row r="5718" spans="1:16" hidden="1" x14ac:dyDescent="0.25">
      <c r="A5718" s="7">
        <v>40781</v>
      </c>
      <c r="B5718" s="8">
        <v>600</v>
      </c>
      <c r="C5718" s="11">
        <v>49.52</v>
      </c>
      <c r="D5718" s="12">
        <v>46.05</v>
      </c>
      <c r="E5718" s="9" t="str">
        <f t="shared" si="424"/>
        <v/>
      </c>
      <c r="F5718" s="9" t="str">
        <f t="shared" si="425"/>
        <v/>
      </c>
      <c r="G5718" s="9" t="str">
        <f t="shared" si="426"/>
        <v/>
      </c>
      <c r="H5718" s="13">
        <v>-5</v>
      </c>
      <c r="I5718" s="13" t="str">
        <f t="shared" si="427"/>
        <v/>
      </c>
      <c r="J5718" s="13" t="str">
        <f t="shared" si="428"/>
        <v/>
      </c>
      <c r="K5718" s="13">
        <v>-5</v>
      </c>
      <c r="P5718" s="6"/>
    </row>
    <row r="5719" spans="1:16" hidden="1" x14ac:dyDescent="0.25">
      <c r="A5719" s="7">
        <v>40781</v>
      </c>
      <c r="B5719" s="8">
        <v>700</v>
      </c>
      <c r="C5719" s="11">
        <v>66.209999999999994</v>
      </c>
      <c r="D5719" s="12">
        <v>51.893000000000001</v>
      </c>
      <c r="E5719" s="9" t="str">
        <f t="shared" si="424"/>
        <v/>
      </c>
      <c r="F5719" s="9" t="str">
        <f t="shared" si="425"/>
        <v/>
      </c>
      <c r="G5719" s="9" t="str">
        <f t="shared" si="426"/>
        <v/>
      </c>
      <c r="H5719" s="13">
        <v>-5</v>
      </c>
      <c r="I5719" s="13" t="str">
        <f t="shared" si="427"/>
        <v/>
      </c>
      <c r="J5719" s="13" t="str">
        <f t="shared" si="428"/>
        <v/>
      </c>
      <c r="K5719" s="13">
        <v>-5</v>
      </c>
      <c r="P5719" s="5"/>
    </row>
    <row r="5720" spans="1:16" hidden="1" x14ac:dyDescent="0.25">
      <c r="A5720" s="7">
        <v>40781</v>
      </c>
      <c r="B5720" s="8">
        <v>800</v>
      </c>
      <c r="C5720" s="11">
        <v>64.239999999999995</v>
      </c>
      <c r="D5720" s="12">
        <v>61.430999999999997</v>
      </c>
      <c r="E5720" s="9" t="str">
        <f t="shared" si="424"/>
        <v/>
      </c>
      <c r="F5720" s="9" t="str">
        <f t="shared" si="425"/>
        <v/>
      </c>
      <c r="G5720" s="9" t="str">
        <f t="shared" si="426"/>
        <v/>
      </c>
      <c r="H5720" s="13">
        <v>-5</v>
      </c>
      <c r="I5720" s="13" t="str">
        <f t="shared" si="427"/>
        <v/>
      </c>
      <c r="J5720" s="13" t="str">
        <f t="shared" si="428"/>
        <v/>
      </c>
      <c r="K5720" s="13">
        <v>-5</v>
      </c>
      <c r="P5720" s="6"/>
    </row>
    <row r="5721" spans="1:16" hidden="1" x14ac:dyDescent="0.25">
      <c r="A5721" s="7">
        <v>40781</v>
      </c>
      <c r="B5721" s="8">
        <v>900</v>
      </c>
      <c r="C5721" s="11">
        <v>64.06</v>
      </c>
      <c r="D5721" s="12">
        <v>64.064999999999998</v>
      </c>
      <c r="E5721" s="9" t="str">
        <f t="shared" si="424"/>
        <v/>
      </c>
      <c r="F5721" s="9" t="str">
        <f t="shared" si="425"/>
        <v/>
      </c>
      <c r="G5721" s="9" t="str">
        <f t="shared" si="426"/>
        <v/>
      </c>
      <c r="H5721" s="13">
        <v>-5</v>
      </c>
      <c r="I5721" s="13" t="str">
        <f t="shared" si="427"/>
        <v/>
      </c>
      <c r="J5721" s="13" t="str">
        <f t="shared" si="428"/>
        <v/>
      </c>
      <c r="K5721" s="13">
        <v>-5</v>
      </c>
      <c r="P5721" s="5"/>
    </row>
    <row r="5722" spans="1:16" hidden="1" x14ac:dyDescent="0.25">
      <c r="A5722" s="7">
        <v>40781</v>
      </c>
      <c r="B5722" s="8">
        <v>1000</v>
      </c>
      <c r="C5722" s="11">
        <v>65.319999999999993</v>
      </c>
      <c r="D5722" s="12">
        <v>65.322999999999993</v>
      </c>
      <c r="E5722" s="9" t="str">
        <f t="shared" si="424"/>
        <v/>
      </c>
      <c r="F5722" s="9" t="str">
        <f t="shared" si="425"/>
        <v/>
      </c>
      <c r="G5722" s="9" t="str">
        <f t="shared" si="426"/>
        <v/>
      </c>
      <c r="H5722" s="13">
        <v>-5</v>
      </c>
      <c r="I5722" s="13" t="str">
        <f t="shared" si="427"/>
        <v/>
      </c>
      <c r="J5722" s="13" t="str">
        <f t="shared" si="428"/>
        <v/>
      </c>
      <c r="K5722" s="13">
        <v>-5</v>
      </c>
      <c r="P5722" s="6"/>
    </row>
    <row r="5723" spans="1:16" hidden="1" x14ac:dyDescent="0.25">
      <c r="A5723" s="7">
        <v>40781</v>
      </c>
      <c r="B5723" s="8">
        <v>1100</v>
      </c>
      <c r="C5723" s="11">
        <v>65.94</v>
      </c>
      <c r="D5723" s="12">
        <v>65.94</v>
      </c>
      <c r="E5723" s="9" t="str">
        <f t="shared" si="424"/>
        <v/>
      </c>
      <c r="F5723" s="9" t="str">
        <f t="shared" si="425"/>
        <v/>
      </c>
      <c r="G5723" s="9" t="str">
        <f t="shared" si="426"/>
        <v/>
      </c>
      <c r="H5723" s="13">
        <v>-5</v>
      </c>
      <c r="I5723" s="13" t="str">
        <f t="shared" si="427"/>
        <v/>
      </c>
      <c r="J5723" s="13" t="str">
        <f t="shared" si="428"/>
        <v/>
      </c>
      <c r="K5723" s="13">
        <v>-5</v>
      </c>
      <c r="P5723" s="5"/>
    </row>
    <row r="5724" spans="1:16" hidden="1" x14ac:dyDescent="0.25">
      <c r="A5724" s="7">
        <v>40781</v>
      </c>
      <c r="B5724" s="8">
        <v>1200</v>
      </c>
      <c r="C5724" s="11">
        <v>62.8</v>
      </c>
      <c r="D5724" s="12">
        <v>62.798000000000002</v>
      </c>
      <c r="E5724" s="9" t="str">
        <f t="shared" si="424"/>
        <v/>
      </c>
      <c r="F5724" s="9" t="str">
        <f t="shared" si="425"/>
        <v/>
      </c>
      <c r="G5724" s="9" t="str">
        <f t="shared" si="426"/>
        <v/>
      </c>
      <c r="H5724" s="13">
        <v>-5</v>
      </c>
      <c r="I5724" s="13" t="str">
        <f t="shared" si="427"/>
        <v/>
      </c>
      <c r="J5724" s="13" t="str">
        <f t="shared" si="428"/>
        <v/>
      </c>
      <c r="K5724" s="13">
        <v>-5</v>
      </c>
      <c r="P5724" s="6"/>
    </row>
    <row r="5725" spans="1:16" hidden="1" x14ac:dyDescent="0.25">
      <c r="A5725" s="7">
        <v>40781</v>
      </c>
      <c r="B5725" s="8">
        <v>1300</v>
      </c>
      <c r="C5725" s="11">
        <v>56.27</v>
      </c>
      <c r="D5725" s="12">
        <v>56.271999999999998</v>
      </c>
      <c r="E5725" s="9" t="str">
        <f t="shared" si="424"/>
        <v/>
      </c>
      <c r="F5725" s="9" t="str">
        <f t="shared" si="425"/>
        <v/>
      </c>
      <c r="G5725" s="9" t="str">
        <f t="shared" si="426"/>
        <v/>
      </c>
      <c r="H5725" s="13">
        <v>-5</v>
      </c>
      <c r="I5725" s="13" t="str">
        <f t="shared" si="427"/>
        <v/>
      </c>
      <c r="J5725" s="13" t="str">
        <f t="shared" si="428"/>
        <v/>
      </c>
      <c r="K5725" s="13">
        <v>-5</v>
      </c>
      <c r="P5725" s="5"/>
    </row>
    <row r="5726" spans="1:16" hidden="1" x14ac:dyDescent="0.25">
      <c r="A5726" s="7">
        <v>40781</v>
      </c>
      <c r="B5726" s="8">
        <v>1400</v>
      </c>
      <c r="C5726" s="11">
        <v>53</v>
      </c>
      <c r="D5726" s="12">
        <v>52.997999999999998</v>
      </c>
      <c r="E5726" s="9" t="str">
        <f t="shared" si="424"/>
        <v/>
      </c>
      <c r="F5726" s="9" t="str">
        <f t="shared" si="425"/>
        <v/>
      </c>
      <c r="G5726" s="9" t="str">
        <f t="shared" si="426"/>
        <v/>
      </c>
      <c r="H5726" s="13">
        <v>-5</v>
      </c>
      <c r="I5726" s="13" t="str">
        <f t="shared" si="427"/>
        <v/>
      </c>
      <c r="J5726" s="13" t="str">
        <f t="shared" si="428"/>
        <v/>
      </c>
      <c r="K5726" s="13">
        <v>-5</v>
      </c>
      <c r="P5726" s="6"/>
    </row>
    <row r="5727" spans="1:16" hidden="1" x14ac:dyDescent="0.25">
      <c r="A5727" s="7">
        <v>40781</v>
      </c>
      <c r="B5727" s="8">
        <v>1500</v>
      </c>
      <c r="C5727" s="11">
        <v>50.77</v>
      </c>
      <c r="D5727" s="12">
        <v>50.77</v>
      </c>
      <c r="E5727" s="9" t="str">
        <f t="shared" si="424"/>
        <v/>
      </c>
      <c r="F5727" s="9" t="str">
        <f t="shared" si="425"/>
        <v/>
      </c>
      <c r="G5727" s="9" t="str">
        <f t="shared" si="426"/>
        <v/>
      </c>
      <c r="H5727" s="13">
        <v>-5</v>
      </c>
      <c r="I5727" s="13" t="str">
        <f t="shared" si="427"/>
        <v/>
      </c>
      <c r="J5727" s="13" t="str">
        <f t="shared" si="428"/>
        <v/>
      </c>
      <c r="K5727" s="13">
        <v>-5</v>
      </c>
      <c r="P5727" s="5"/>
    </row>
    <row r="5728" spans="1:16" hidden="1" x14ac:dyDescent="0.25">
      <c r="A5728" s="7">
        <v>40781</v>
      </c>
      <c r="B5728" s="8">
        <v>1600</v>
      </c>
      <c r="C5728" s="11">
        <v>50.78</v>
      </c>
      <c r="D5728" s="12">
        <v>50.783999999999999</v>
      </c>
      <c r="E5728" s="9" t="str">
        <f t="shared" si="424"/>
        <v/>
      </c>
      <c r="F5728" s="9" t="str">
        <f t="shared" si="425"/>
        <v/>
      </c>
      <c r="G5728" s="9" t="str">
        <f t="shared" si="426"/>
        <v/>
      </c>
      <c r="H5728" s="13">
        <v>-5</v>
      </c>
      <c r="I5728" s="13" t="str">
        <f t="shared" si="427"/>
        <v/>
      </c>
      <c r="J5728" s="13" t="str">
        <f t="shared" si="428"/>
        <v/>
      </c>
      <c r="K5728" s="13">
        <v>-5</v>
      </c>
      <c r="P5728" s="6"/>
    </row>
    <row r="5729" spans="1:16" hidden="1" x14ac:dyDescent="0.25">
      <c r="A5729" s="7">
        <v>40781</v>
      </c>
      <c r="B5729" s="8">
        <v>1700</v>
      </c>
      <c r="C5729" s="11">
        <v>51.38</v>
      </c>
      <c r="D5729" s="12">
        <v>51.378999999999998</v>
      </c>
      <c r="E5729" s="9" t="str">
        <f t="shared" si="424"/>
        <v/>
      </c>
      <c r="F5729" s="9" t="str">
        <f t="shared" si="425"/>
        <v/>
      </c>
      <c r="G5729" s="9" t="str">
        <f t="shared" si="426"/>
        <v/>
      </c>
      <c r="H5729" s="13">
        <v>-5</v>
      </c>
      <c r="I5729" s="13" t="str">
        <f t="shared" si="427"/>
        <v/>
      </c>
      <c r="J5729" s="13" t="str">
        <f t="shared" si="428"/>
        <v/>
      </c>
      <c r="K5729" s="13">
        <v>-5</v>
      </c>
      <c r="P5729" s="5"/>
    </row>
    <row r="5730" spans="1:16" hidden="1" x14ac:dyDescent="0.25">
      <c r="A5730" s="7">
        <v>40781</v>
      </c>
      <c r="B5730" s="8">
        <v>1800</v>
      </c>
      <c r="C5730" s="11">
        <v>53.27</v>
      </c>
      <c r="D5730" s="12">
        <v>53.273000000000003</v>
      </c>
      <c r="E5730" s="9" t="str">
        <f t="shared" si="424"/>
        <v/>
      </c>
      <c r="F5730" s="9" t="str">
        <f t="shared" si="425"/>
        <v/>
      </c>
      <c r="G5730" s="9" t="str">
        <f t="shared" si="426"/>
        <v/>
      </c>
      <c r="H5730" s="13">
        <v>-5</v>
      </c>
      <c r="I5730" s="13" t="str">
        <f t="shared" si="427"/>
        <v/>
      </c>
      <c r="J5730" s="13" t="str">
        <f t="shared" si="428"/>
        <v/>
      </c>
      <c r="K5730" s="13">
        <v>-5</v>
      </c>
      <c r="P5730" s="6"/>
    </row>
    <row r="5731" spans="1:16" hidden="1" x14ac:dyDescent="0.25">
      <c r="A5731" s="7">
        <v>40781</v>
      </c>
      <c r="B5731" s="8">
        <v>1900</v>
      </c>
      <c r="C5731" s="11">
        <v>57.72</v>
      </c>
      <c r="D5731" s="12">
        <v>53.036000000000001</v>
      </c>
      <c r="E5731" s="9" t="str">
        <f t="shared" si="424"/>
        <v/>
      </c>
      <c r="F5731" s="9" t="str">
        <f t="shared" si="425"/>
        <v/>
      </c>
      <c r="G5731" s="9" t="str">
        <f t="shared" si="426"/>
        <v/>
      </c>
      <c r="H5731" s="13">
        <v>-5</v>
      </c>
      <c r="I5731" s="13" t="str">
        <f t="shared" si="427"/>
        <v/>
      </c>
      <c r="J5731" s="13" t="str">
        <f t="shared" si="428"/>
        <v/>
      </c>
      <c r="K5731" s="13">
        <v>-5</v>
      </c>
      <c r="P5731" s="5"/>
    </row>
    <row r="5732" spans="1:16" hidden="1" x14ac:dyDescent="0.25">
      <c r="A5732" s="7">
        <v>40781</v>
      </c>
      <c r="B5732" s="8">
        <v>2000</v>
      </c>
      <c r="C5732" s="11">
        <v>62.04</v>
      </c>
      <c r="D5732" s="12">
        <v>53.192999999999998</v>
      </c>
      <c r="E5732" s="9" t="str">
        <f t="shared" si="424"/>
        <v/>
      </c>
      <c r="F5732" s="9" t="str">
        <f t="shared" si="425"/>
        <v/>
      </c>
      <c r="G5732" s="9" t="str">
        <f t="shared" si="426"/>
        <v/>
      </c>
      <c r="H5732" s="13">
        <v>-5</v>
      </c>
      <c r="I5732" s="13" t="str">
        <f t="shared" si="427"/>
        <v/>
      </c>
      <c r="J5732" s="13" t="str">
        <f t="shared" si="428"/>
        <v/>
      </c>
      <c r="K5732" s="13">
        <v>-5</v>
      </c>
      <c r="P5732" s="6"/>
    </row>
    <row r="5733" spans="1:16" hidden="1" x14ac:dyDescent="0.25">
      <c r="A5733" s="7">
        <v>40781</v>
      </c>
      <c r="B5733" s="8">
        <v>2100</v>
      </c>
      <c r="C5733" s="11">
        <v>51.37</v>
      </c>
      <c r="D5733" s="12">
        <v>51.369</v>
      </c>
      <c r="E5733" s="9" t="str">
        <f t="shared" si="424"/>
        <v/>
      </c>
      <c r="F5733" s="9" t="str">
        <f t="shared" si="425"/>
        <v/>
      </c>
      <c r="G5733" s="9" t="str">
        <f t="shared" si="426"/>
        <v/>
      </c>
      <c r="H5733" s="13">
        <v>-5</v>
      </c>
      <c r="I5733" s="13" t="str">
        <f t="shared" si="427"/>
        <v/>
      </c>
      <c r="J5733" s="13" t="str">
        <f t="shared" si="428"/>
        <v/>
      </c>
      <c r="K5733" s="13">
        <v>-5</v>
      </c>
      <c r="P5733" s="5"/>
    </row>
    <row r="5734" spans="1:16" hidden="1" x14ac:dyDescent="0.25">
      <c r="A5734" s="7">
        <v>40781</v>
      </c>
      <c r="B5734" s="8">
        <v>2200</v>
      </c>
      <c r="C5734" s="11">
        <v>48.7</v>
      </c>
      <c r="D5734" s="12">
        <v>48.7</v>
      </c>
      <c r="E5734" s="9" t="str">
        <f t="shared" si="424"/>
        <v/>
      </c>
      <c r="F5734" s="9" t="str">
        <f t="shared" si="425"/>
        <v/>
      </c>
      <c r="G5734" s="9" t="str">
        <f t="shared" si="426"/>
        <v/>
      </c>
      <c r="H5734" s="13">
        <v>-5</v>
      </c>
      <c r="I5734" s="13" t="str">
        <f t="shared" si="427"/>
        <v/>
      </c>
      <c r="J5734" s="13" t="str">
        <f t="shared" si="428"/>
        <v/>
      </c>
      <c r="K5734" s="13">
        <v>-5</v>
      </c>
      <c r="P5734" s="6"/>
    </row>
    <row r="5735" spans="1:16" hidden="1" x14ac:dyDescent="0.25">
      <c r="A5735" s="7">
        <v>40781</v>
      </c>
      <c r="B5735" s="8">
        <v>2300</v>
      </c>
      <c r="C5735" s="11">
        <v>44.6</v>
      </c>
      <c r="D5735" s="12">
        <v>44.600999999999999</v>
      </c>
      <c r="E5735" s="9">
        <f t="shared" si="424"/>
        <v>53.402499999999982</v>
      </c>
      <c r="F5735" s="9">
        <f t="shared" si="425"/>
        <v>47.399666666666668</v>
      </c>
      <c r="G5735" s="9">
        <f t="shared" si="426"/>
        <v>6.0028333333333137</v>
      </c>
      <c r="H5735" s="13">
        <v>-5</v>
      </c>
      <c r="I5735" s="13">
        <f t="shared" si="427"/>
        <v>11.002833333333314</v>
      </c>
      <c r="J5735" s="13">
        <f t="shared" si="428"/>
        <v>2640.6799999999953</v>
      </c>
      <c r="K5735" s="13">
        <v>-5</v>
      </c>
      <c r="P5735" s="5"/>
    </row>
    <row r="5736" spans="1:16" hidden="1" x14ac:dyDescent="0.25">
      <c r="A5736" s="7">
        <v>40782</v>
      </c>
      <c r="B5736" s="8">
        <v>0</v>
      </c>
      <c r="C5736" s="11">
        <v>41.98</v>
      </c>
      <c r="D5736" s="12">
        <v>38.911999999999999</v>
      </c>
      <c r="E5736" s="9" t="str">
        <f t="shared" si="424"/>
        <v/>
      </c>
      <c r="F5736" s="9" t="str">
        <f t="shared" si="425"/>
        <v/>
      </c>
      <c r="G5736" s="9" t="str">
        <f t="shared" si="426"/>
        <v/>
      </c>
      <c r="H5736" s="13">
        <v>-5</v>
      </c>
      <c r="I5736" s="13" t="str">
        <f t="shared" si="427"/>
        <v/>
      </c>
      <c r="J5736" s="13" t="str">
        <f t="shared" si="428"/>
        <v/>
      </c>
      <c r="K5736" s="13">
        <v>-5</v>
      </c>
      <c r="P5736" s="6"/>
    </row>
    <row r="5737" spans="1:16" hidden="1" x14ac:dyDescent="0.25">
      <c r="A5737" s="7">
        <v>40782</v>
      </c>
      <c r="B5737" s="8">
        <v>100</v>
      </c>
      <c r="C5737" s="11">
        <v>40.72</v>
      </c>
      <c r="D5737" s="12">
        <v>20.986000000000001</v>
      </c>
      <c r="E5737" s="9" t="str">
        <f t="shared" si="424"/>
        <v/>
      </c>
      <c r="F5737" s="9" t="str">
        <f t="shared" si="425"/>
        <v/>
      </c>
      <c r="G5737" s="9" t="str">
        <f t="shared" si="426"/>
        <v/>
      </c>
      <c r="H5737" s="13">
        <v>-5</v>
      </c>
      <c r="I5737" s="13" t="str">
        <f t="shared" si="427"/>
        <v/>
      </c>
      <c r="J5737" s="13" t="str">
        <f t="shared" si="428"/>
        <v/>
      </c>
      <c r="K5737" s="13">
        <v>-5</v>
      </c>
      <c r="P5737" s="5"/>
    </row>
    <row r="5738" spans="1:16" hidden="1" x14ac:dyDescent="0.25">
      <c r="A5738" s="7">
        <v>40782</v>
      </c>
      <c r="B5738" s="8">
        <v>200</v>
      </c>
      <c r="C5738" s="11">
        <v>40.229999999999997</v>
      </c>
      <c r="D5738" s="12">
        <v>14.818</v>
      </c>
      <c r="E5738" s="9" t="str">
        <f t="shared" si="424"/>
        <v/>
      </c>
      <c r="F5738" s="9" t="str">
        <f t="shared" si="425"/>
        <v/>
      </c>
      <c r="G5738" s="9" t="str">
        <f t="shared" si="426"/>
        <v/>
      </c>
      <c r="H5738" s="13">
        <v>-5</v>
      </c>
      <c r="I5738" s="13" t="str">
        <f t="shared" si="427"/>
        <v/>
      </c>
      <c r="J5738" s="13" t="str">
        <f t="shared" si="428"/>
        <v/>
      </c>
      <c r="K5738" s="13">
        <v>-5</v>
      </c>
      <c r="P5738" s="6"/>
    </row>
    <row r="5739" spans="1:16" hidden="1" x14ac:dyDescent="0.25">
      <c r="A5739" s="7">
        <v>40782</v>
      </c>
      <c r="B5739" s="8">
        <v>300</v>
      </c>
      <c r="C5739" s="11">
        <v>40.07</v>
      </c>
      <c r="D5739" s="12">
        <v>10.935</v>
      </c>
      <c r="E5739" s="9" t="str">
        <f t="shared" si="424"/>
        <v/>
      </c>
      <c r="F5739" s="9" t="str">
        <f t="shared" si="425"/>
        <v/>
      </c>
      <c r="G5739" s="9" t="str">
        <f t="shared" si="426"/>
        <v/>
      </c>
      <c r="H5739" s="13">
        <v>-5</v>
      </c>
      <c r="I5739" s="13" t="str">
        <f t="shared" si="427"/>
        <v/>
      </c>
      <c r="J5739" s="13" t="str">
        <f t="shared" si="428"/>
        <v/>
      </c>
      <c r="K5739" s="13">
        <v>-5</v>
      </c>
      <c r="P5739" s="5"/>
    </row>
    <row r="5740" spans="1:16" hidden="1" x14ac:dyDescent="0.25">
      <c r="A5740" s="7">
        <v>40782</v>
      </c>
      <c r="B5740" s="8">
        <v>400</v>
      </c>
      <c r="C5740" s="11">
        <v>38.85</v>
      </c>
      <c r="D5740" s="12">
        <v>10.945</v>
      </c>
      <c r="E5740" s="9" t="str">
        <f t="shared" si="424"/>
        <v/>
      </c>
      <c r="F5740" s="9" t="str">
        <f t="shared" si="425"/>
        <v/>
      </c>
      <c r="G5740" s="9" t="str">
        <f t="shared" si="426"/>
        <v/>
      </c>
      <c r="H5740" s="13">
        <v>-5</v>
      </c>
      <c r="I5740" s="13" t="str">
        <f t="shared" si="427"/>
        <v/>
      </c>
      <c r="J5740" s="13" t="str">
        <f t="shared" si="428"/>
        <v/>
      </c>
      <c r="K5740" s="13">
        <v>-5</v>
      </c>
      <c r="P5740" s="6"/>
    </row>
    <row r="5741" spans="1:16" hidden="1" x14ac:dyDescent="0.25">
      <c r="A5741" s="7">
        <v>40782</v>
      </c>
      <c r="B5741" s="8">
        <v>500</v>
      </c>
      <c r="C5741" s="11">
        <v>39.39</v>
      </c>
      <c r="D5741" s="12">
        <v>10.901</v>
      </c>
      <c r="E5741" s="9" t="str">
        <f t="shared" si="424"/>
        <v/>
      </c>
      <c r="F5741" s="9" t="str">
        <f t="shared" si="425"/>
        <v/>
      </c>
      <c r="G5741" s="9" t="str">
        <f t="shared" si="426"/>
        <v/>
      </c>
      <c r="H5741" s="13">
        <v>-5</v>
      </c>
      <c r="I5741" s="13" t="str">
        <f t="shared" si="427"/>
        <v/>
      </c>
      <c r="J5741" s="13" t="str">
        <f t="shared" si="428"/>
        <v/>
      </c>
      <c r="K5741" s="13">
        <v>-5</v>
      </c>
      <c r="P5741" s="5"/>
    </row>
    <row r="5742" spans="1:16" hidden="1" x14ac:dyDescent="0.25">
      <c r="A5742" s="7">
        <v>40782</v>
      </c>
      <c r="B5742" s="8">
        <v>600</v>
      </c>
      <c r="C5742" s="11">
        <v>41.93</v>
      </c>
      <c r="D5742" s="12">
        <v>11.069000000000001</v>
      </c>
      <c r="E5742" s="9" t="str">
        <f t="shared" si="424"/>
        <v/>
      </c>
      <c r="F5742" s="9" t="str">
        <f t="shared" si="425"/>
        <v/>
      </c>
      <c r="G5742" s="9" t="str">
        <f t="shared" si="426"/>
        <v/>
      </c>
      <c r="H5742" s="13">
        <v>-5</v>
      </c>
      <c r="I5742" s="13" t="str">
        <f t="shared" si="427"/>
        <v/>
      </c>
      <c r="J5742" s="13" t="str">
        <f t="shared" si="428"/>
        <v/>
      </c>
      <c r="K5742" s="13">
        <v>-5</v>
      </c>
      <c r="P5742" s="6"/>
    </row>
    <row r="5743" spans="1:16" hidden="1" x14ac:dyDescent="0.25">
      <c r="A5743" s="7">
        <v>40782</v>
      </c>
      <c r="B5743" s="8">
        <v>700</v>
      </c>
      <c r="C5743" s="11">
        <v>45.61</v>
      </c>
      <c r="D5743" s="12">
        <v>11.507</v>
      </c>
      <c r="E5743" s="9" t="str">
        <f t="shared" si="424"/>
        <v/>
      </c>
      <c r="F5743" s="9" t="str">
        <f t="shared" si="425"/>
        <v/>
      </c>
      <c r="G5743" s="9" t="str">
        <f t="shared" si="426"/>
        <v/>
      </c>
      <c r="H5743" s="13">
        <v>-5</v>
      </c>
      <c r="I5743" s="13" t="str">
        <f t="shared" si="427"/>
        <v/>
      </c>
      <c r="J5743" s="13" t="str">
        <f t="shared" si="428"/>
        <v/>
      </c>
      <c r="K5743" s="13">
        <v>-5</v>
      </c>
      <c r="P5743" s="5"/>
    </row>
    <row r="5744" spans="1:16" hidden="1" x14ac:dyDescent="0.25">
      <c r="A5744" s="7">
        <v>40782</v>
      </c>
      <c r="B5744" s="8">
        <v>800</v>
      </c>
      <c r="C5744" s="11">
        <v>50.54</v>
      </c>
      <c r="D5744" s="12">
        <v>29.913</v>
      </c>
      <c r="E5744" s="9" t="str">
        <f t="shared" si="424"/>
        <v/>
      </c>
      <c r="F5744" s="9" t="str">
        <f t="shared" si="425"/>
        <v/>
      </c>
      <c r="G5744" s="9" t="str">
        <f t="shared" si="426"/>
        <v/>
      </c>
      <c r="H5744" s="13">
        <v>-5</v>
      </c>
      <c r="I5744" s="13" t="str">
        <f t="shared" si="427"/>
        <v/>
      </c>
      <c r="J5744" s="13" t="str">
        <f t="shared" si="428"/>
        <v/>
      </c>
      <c r="K5744" s="13">
        <v>-5</v>
      </c>
      <c r="P5744" s="6"/>
    </row>
    <row r="5745" spans="1:16" hidden="1" x14ac:dyDescent="0.25">
      <c r="A5745" s="7">
        <v>40782</v>
      </c>
      <c r="B5745" s="8">
        <v>900</v>
      </c>
      <c r="C5745" s="11">
        <v>52.44</v>
      </c>
      <c r="D5745" s="12">
        <v>47.286000000000001</v>
      </c>
      <c r="E5745" s="9" t="str">
        <f t="shared" ref="E5745:E5808" si="429">IF(A5745=A5746,"",AVERAGE(C5722:C5745))</f>
        <v/>
      </c>
      <c r="F5745" s="9" t="str">
        <f t="shared" ref="F5745:F5808" si="430">IF(A5745=A5746,"",AVERAGE(D5722:D5745))</f>
        <v/>
      </c>
      <c r="G5745" s="9" t="str">
        <f t="shared" ref="G5745:G5808" si="431">IF(A5745=A5746,"",E5745-F5745)</f>
        <v/>
      </c>
      <c r="H5745" s="13">
        <v>-5</v>
      </c>
      <c r="I5745" s="13" t="str">
        <f t="shared" si="427"/>
        <v/>
      </c>
      <c r="J5745" s="13" t="str">
        <f t="shared" si="428"/>
        <v/>
      </c>
      <c r="K5745" s="13">
        <v>-5</v>
      </c>
      <c r="P5745" s="5"/>
    </row>
    <row r="5746" spans="1:16" hidden="1" x14ac:dyDescent="0.25">
      <c r="A5746" s="7">
        <v>40782</v>
      </c>
      <c r="B5746" s="8">
        <v>1000</v>
      </c>
      <c r="C5746" s="11">
        <v>53.58</v>
      </c>
      <c r="D5746" s="12">
        <v>53.029000000000003</v>
      </c>
      <c r="E5746" s="9" t="str">
        <f t="shared" si="429"/>
        <v/>
      </c>
      <c r="F5746" s="9" t="str">
        <f t="shared" si="430"/>
        <v/>
      </c>
      <c r="G5746" s="9" t="str">
        <f t="shared" si="431"/>
        <v/>
      </c>
      <c r="H5746" s="13">
        <v>-5</v>
      </c>
      <c r="I5746" s="13" t="str">
        <f t="shared" si="427"/>
        <v/>
      </c>
      <c r="J5746" s="13" t="str">
        <f t="shared" si="428"/>
        <v/>
      </c>
      <c r="K5746" s="13">
        <v>-5</v>
      </c>
      <c r="P5746" s="6"/>
    </row>
    <row r="5747" spans="1:16" hidden="1" x14ac:dyDescent="0.25">
      <c r="A5747" s="7">
        <v>40782</v>
      </c>
      <c r="B5747" s="8">
        <v>1100</v>
      </c>
      <c r="C5747" s="11">
        <v>59.89</v>
      </c>
      <c r="D5747" s="12">
        <v>58.44</v>
      </c>
      <c r="E5747" s="9" t="str">
        <f t="shared" si="429"/>
        <v/>
      </c>
      <c r="F5747" s="9" t="str">
        <f t="shared" si="430"/>
        <v/>
      </c>
      <c r="G5747" s="9" t="str">
        <f t="shared" si="431"/>
        <v/>
      </c>
      <c r="H5747" s="13">
        <v>-5</v>
      </c>
      <c r="I5747" s="13" t="str">
        <f t="shared" si="427"/>
        <v/>
      </c>
      <c r="J5747" s="13" t="str">
        <f t="shared" si="428"/>
        <v/>
      </c>
      <c r="K5747" s="13">
        <v>-5</v>
      </c>
      <c r="P5747" s="5"/>
    </row>
    <row r="5748" spans="1:16" hidden="1" x14ac:dyDescent="0.25">
      <c r="A5748" s="7">
        <v>40782</v>
      </c>
      <c r="B5748" s="8">
        <v>1200</v>
      </c>
      <c r="C5748" s="11">
        <v>59.95</v>
      </c>
      <c r="D5748" s="12">
        <v>59.948</v>
      </c>
      <c r="E5748" s="9" t="str">
        <f t="shared" si="429"/>
        <v/>
      </c>
      <c r="F5748" s="9" t="str">
        <f t="shared" si="430"/>
        <v/>
      </c>
      <c r="G5748" s="9" t="str">
        <f t="shared" si="431"/>
        <v/>
      </c>
      <c r="H5748" s="13">
        <v>-5</v>
      </c>
      <c r="I5748" s="13" t="str">
        <f t="shared" si="427"/>
        <v/>
      </c>
      <c r="J5748" s="13" t="str">
        <f t="shared" si="428"/>
        <v/>
      </c>
      <c r="K5748" s="13">
        <v>-5</v>
      </c>
      <c r="P5748" s="6"/>
    </row>
    <row r="5749" spans="1:16" hidden="1" x14ac:dyDescent="0.25">
      <c r="A5749" s="7">
        <v>40782</v>
      </c>
      <c r="B5749" s="8">
        <v>1300</v>
      </c>
      <c r="C5749" s="11">
        <v>55.49</v>
      </c>
      <c r="D5749" s="12">
        <v>55.488999999999997</v>
      </c>
      <c r="E5749" s="9" t="str">
        <f t="shared" si="429"/>
        <v/>
      </c>
      <c r="F5749" s="9" t="str">
        <f t="shared" si="430"/>
        <v/>
      </c>
      <c r="G5749" s="9" t="str">
        <f t="shared" si="431"/>
        <v/>
      </c>
      <c r="H5749" s="13">
        <v>-5</v>
      </c>
      <c r="I5749" s="13" t="str">
        <f t="shared" si="427"/>
        <v/>
      </c>
      <c r="J5749" s="13" t="str">
        <f t="shared" si="428"/>
        <v/>
      </c>
      <c r="K5749" s="13">
        <v>-5</v>
      </c>
      <c r="P5749" s="5"/>
    </row>
    <row r="5750" spans="1:16" hidden="1" x14ac:dyDescent="0.25">
      <c r="A5750" s="7">
        <v>40782</v>
      </c>
      <c r="B5750" s="8">
        <v>1400</v>
      </c>
      <c r="C5750" s="11">
        <v>50.52</v>
      </c>
      <c r="D5750" s="12">
        <v>50.518999999999998</v>
      </c>
      <c r="E5750" s="9" t="str">
        <f t="shared" si="429"/>
        <v/>
      </c>
      <c r="F5750" s="9" t="str">
        <f t="shared" si="430"/>
        <v/>
      </c>
      <c r="G5750" s="9" t="str">
        <f t="shared" si="431"/>
        <v/>
      </c>
      <c r="H5750" s="13">
        <v>-5</v>
      </c>
      <c r="I5750" s="13" t="str">
        <f t="shared" si="427"/>
        <v/>
      </c>
      <c r="J5750" s="13" t="str">
        <f t="shared" si="428"/>
        <v/>
      </c>
      <c r="K5750" s="13">
        <v>-5</v>
      </c>
      <c r="P5750" s="6"/>
    </row>
    <row r="5751" spans="1:16" hidden="1" x14ac:dyDescent="0.25">
      <c r="A5751" s="7">
        <v>40782</v>
      </c>
      <c r="B5751" s="8">
        <v>1500</v>
      </c>
      <c r="C5751" s="11">
        <v>47.98</v>
      </c>
      <c r="D5751" s="12">
        <v>47.976999999999997</v>
      </c>
      <c r="E5751" s="9" t="str">
        <f t="shared" si="429"/>
        <v/>
      </c>
      <c r="F5751" s="9" t="str">
        <f t="shared" si="430"/>
        <v/>
      </c>
      <c r="G5751" s="9" t="str">
        <f t="shared" si="431"/>
        <v/>
      </c>
      <c r="H5751" s="13">
        <v>-5</v>
      </c>
      <c r="I5751" s="13" t="str">
        <f t="shared" si="427"/>
        <v/>
      </c>
      <c r="J5751" s="13" t="str">
        <f t="shared" si="428"/>
        <v/>
      </c>
      <c r="K5751" s="13">
        <v>-5</v>
      </c>
      <c r="P5751" s="5"/>
    </row>
    <row r="5752" spans="1:16" hidden="1" x14ac:dyDescent="0.25">
      <c r="A5752" s="7">
        <v>40782</v>
      </c>
      <c r="B5752" s="8">
        <v>1600</v>
      </c>
      <c r="C5752" s="11">
        <v>48.5</v>
      </c>
      <c r="D5752" s="12">
        <v>41.755000000000003</v>
      </c>
      <c r="E5752" s="9" t="str">
        <f t="shared" si="429"/>
        <v/>
      </c>
      <c r="F5752" s="9" t="str">
        <f t="shared" si="430"/>
        <v/>
      </c>
      <c r="G5752" s="9" t="str">
        <f t="shared" si="431"/>
        <v/>
      </c>
      <c r="H5752" s="13">
        <v>-5</v>
      </c>
      <c r="I5752" s="13" t="str">
        <f t="shared" si="427"/>
        <v/>
      </c>
      <c r="J5752" s="13" t="str">
        <f t="shared" si="428"/>
        <v/>
      </c>
      <c r="K5752" s="13">
        <v>-5</v>
      </c>
      <c r="P5752" s="6"/>
    </row>
    <row r="5753" spans="1:16" hidden="1" x14ac:dyDescent="0.25">
      <c r="A5753" s="7">
        <v>40782</v>
      </c>
      <c r="B5753" s="8">
        <v>1700</v>
      </c>
      <c r="C5753" s="11">
        <v>50</v>
      </c>
      <c r="D5753" s="12">
        <v>38.253999999999998</v>
      </c>
      <c r="E5753" s="9" t="str">
        <f t="shared" si="429"/>
        <v/>
      </c>
      <c r="F5753" s="9" t="str">
        <f t="shared" si="430"/>
        <v/>
      </c>
      <c r="G5753" s="9" t="str">
        <f t="shared" si="431"/>
        <v/>
      </c>
      <c r="H5753" s="13">
        <v>-5</v>
      </c>
      <c r="I5753" s="13" t="str">
        <f t="shared" ref="I5753:I5816" si="432">IF(A5753=A5754,"",MAX(G5753-H5753,0))</f>
        <v/>
      </c>
      <c r="J5753" s="13" t="str">
        <f t="shared" ref="J5753:J5816" si="433">IF(A5753=A5754,"",I5753*10*24)</f>
        <v/>
      </c>
      <c r="K5753" s="13">
        <v>-5</v>
      </c>
      <c r="P5753" s="5"/>
    </row>
    <row r="5754" spans="1:16" hidden="1" x14ac:dyDescent="0.25">
      <c r="A5754" s="7">
        <v>40782</v>
      </c>
      <c r="B5754" s="8">
        <v>1800</v>
      </c>
      <c r="C5754" s="11">
        <v>53.52</v>
      </c>
      <c r="D5754" s="12">
        <v>45</v>
      </c>
      <c r="E5754" s="9" t="str">
        <f t="shared" si="429"/>
        <v/>
      </c>
      <c r="F5754" s="9" t="str">
        <f t="shared" si="430"/>
        <v/>
      </c>
      <c r="G5754" s="9" t="str">
        <f t="shared" si="431"/>
        <v/>
      </c>
      <c r="H5754" s="13">
        <v>-5</v>
      </c>
      <c r="I5754" s="13" t="str">
        <f t="shared" si="432"/>
        <v/>
      </c>
      <c r="J5754" s="13" t="str">
        <f t="shared" si="433"/>
        <v/>
      </c>
      <c r="K5754" s="13">
        <v>-5</v>
      </c>
      <c r="P5754" s="6"/>
    </row>
    <row r="5755" spans="1:16" hidden="1" x14ac:dyDescent="0.25">
      <c r="A5755" s="7">
        <v>40782</v>
      </c>
      <c r="B5755" s="8">
        <v>1900</v>
      </c>
      <c r="C5755" s="11">
        <v>53.17</v>
      </c>
      <c r="D5755" s="12">
        <v>45</v>
      </c>
      <c r="E5755" s="9" t="str">
        <f t="shared" si="429"/>
        <v/>
      </c>
      <c r="F5755" s="9" t="str">
        <f t="shared" si="430"/>
        <v/>
      </c>
      <c r="G5755" s="9" t="str">
        <f t="shared" si="431"/>
        <v/>
      </c>
      <c r="H5755" s="13">
        <v>-5</v>
      </c>
      <c r="I5755" s="13" t="str">
        <f t="shared" si="432"/>
        <v/>
      </c>
      <c r="J5755" s="13" t="str">
        <f t="shared" si="433"/>
        <v/>
      </c>
      <c r="K5755" s="13">
        <v>-5</v>
      </c>
      <c r="P5755" s="5"/>
    </row>
    <row r="5756" spans="1:16" hidden="1" x14ac:dyDescent="0.25">
      <c r="A5756" s="7">
        <v>40782</v>
      </c>
      <c r="B5756" s="8">
        <v>2000</v>
      </c>
      <c r="C5756" s="11">
        <v>52.65</v>
      </c>
      <c r="D5756" s="12">
        <v>45</v>
      </c>
      <c r="E5756" s="9" t="str">
        <f t="shared" si="429"/>
        <v/>
      </c>
      <c r="F5756" s="9" t="str">
        <f t="shared" si="430"/>
        <v/>
      </c>
      <c r="G5756" s="9" t="str">
        <f t="shared" si="431"/>
        <v/>
      </c>
      <c r="H5756" s="13">
        <v>-5</v>
      </c>
      <c r="I5756" s="13" t="str">
        <f t="shared" si="432"/>
        <v/>
      </c>
      <c r="J5756" s="13" t="str">
        <f t="shared" si="433"/>
        <v/>
      </c>
      <c r="K5756" s="13">
        <v>-5</v>
      </c>
      <c r="P5756" s="6"/>
    </row>
    <row r="5757" spans="1:16" hidden="1" x14ac:dyDescent="0.25">
      <c r="A5757" s="7">
        <v>40782</v>
      </c>
      <c r="B5757" s="8">
        <v>2100</v>
      </c>
      <c r="C5757" s="11">
        <v>52.84</v>
      </c>
      <c r="D5757" s="12">
        <v>45.08</v>
      </c>
      <c r="E5757" s="9" t="str">
        <f t="shared" si="429"/>
        <v/>
      </c>
      <c r="F5757" s="9" t="str">
        <f t="shared" si="430"/>
        <v/>
      </c>
      <c r="G5757" s="9" t="str">
        <f t="shared" si="431"/>
        <v/>
      </c>
      <c r="H5757" s="13">
        <v>-5</v>
      </c>
      <c r="I5757" s="13" t="str">
        <f t="shared" si="432"/>
        <v/>
      </c>
      <c r="J5757" s="13" t="str">
        <f t="shared" si="433"/>
        <v/>
      </c>
      <c r="K5757" s="13">
        <v>-5</v>
      </c>
      <c r="P5757" s="5"/>
    </row>
    <row r="5758" spans="1:16" hidden="1" x14ac:dyDescent="0.25">
      <c r="A5758" s="7">
        <v>40782</v>
      </c>
      <c r="B5758" s="8">
        <v>2200</v>
      </c>
      <c r="C5758" s="11">
        <v>49.93</v>
      </c>
      <c r="D5758" s="12">
        <v>49.93</v>
      </c>
      <c r="E5758" s="9" t="str">
        <f t="shared" si="429"/>
        <v/>
      </c>
      <c r="F5758" s="9" t="str">
        <f t="shared" si="430"/>
        <v/>
      </c>
      <c r="G5758" s="9" t="str">
        <f t="shared" si="431"/>
        <v/>
      </c>
      <c r="H5758" s="13">
        <v>-5</v>
      </c>
      <c r="I5758" s="13" t="str">
        <f t="shared" si="432"/>
        <v/>
      </c>
      <c r="J5758" s="13" t="str">
        <f t="shared" si="433"/>
        <v/>
      </c>
      <c r="K5758" s="13">
        <v>-5</v>
      </c>
      <c r="P5758" s="6"/>
    </row>
    <row r="5759" spans="1:16" hidden="1" x14ac:dyDescent="0.25">
      <c r="A5759" s="7">
        <v>40782</v>
      </c>
      <c r="B5759" s="8">
        <v>2300</v>
      </c>
      <c r="C5759" s="11">
        <v>44.04</v>
      </c>
      <c r="D5759" s="12">
        <v>44.042999999999999</v>
      </c>
      <c r="E5759" s="9">
        <f t="shared" si="429"/>
        <v>48.4925</v>
      </c>
      <c r="F5759" s="9">
        <f t="shared" si="430"/>
        <v>36.947333333333333</v>
      </c>
      <c r="G5759" s="9">
        <f t="shared" si="431"/>
        <v>11.545166666666667</v>
      </c>
      <c r="H5759" s="13">
        <v>-5</v>
      </c>
      <c r="I5759" s="13">
        <f t="shared" si="432"/>
        <v>16.545166666666667</v>
      </c>
      <c r="J5759" s="13">
        <f t="shared" si="433"/>
        <v>3970.8399999999997</v>
      </c>
      <c r="K5759" s="13">
        <v>-5</v>
      </c>
      <c r="P5759" s="5"/>
    </row>
    <row r="5760" spans="1:16" hidden="1" x14ac:dyDescent="0.25">
      <c r="A5760" s="7">
        <v>40783</v>
      </c>
      <c r="B5760" s="8">
        <v>0</v>
      </c>
      <c r="C5760" s="11">
        <v>39.369999999999997</v>
      </c>
      <c r="D5760" s="12">
        <v>13.993</v>
      </c>
      <c r="E5760" s="9" t="str">
        <f t="shared" si="429"/>
        <v/>
      </c>
      <c r="F5760" s="9" t="str">
        <f t="shared" si="430"/>
        <v/>
      </c>
      <c r="G5760" s="9" t="str">
        <f t="shared" si="431"/>
        <v/>
      </c>
      <c r="H5760" s="13">
        <v>-5</v>
      </c>
      <c r="I5760" s="13" t="str">
        <f t="shared" si="432"/>
        <v/>
      </c>
      <c r="J5760" s="13" t="str">
        <f t="shared" si="433"/>
        <v/>
      </c>
      <c r="K5760" s="13">
        <v>-5</v>
      </c>
      <c r="P5760" s="6"/>
    </row>
    <row r="5761" spans="1:16" hidden="1" x14ac:dyDescent="0.25">
      <c r="A5761" s="7">
        <v>40783</v>
      </c>
      <c r="B5761" s="8">
        <v>100</v>
      </c>
      <c r="C5761" s="11">
        <v>37</v>
      </c>
      <c r="D5761" s="12">
        <v>13.805</v>
      </c>
      <c r="E5761" s="9" t="str">
        <f t="shared" si="429"/>
        <v/>
      </c>
      <c r="F5761" s="9" t="str">
        <f t="shared" si="430"/>
        <v/>
      </c>
      <c r="G5761" s="9" t="str">
        <f t="shared" si="431"/>
        <v/>
      </c>
      <c r="H5761" s="13">
        <v>-5</v>
      </c>
      <c r="I5761" s="13" t="str">
        <f t="shared" si="432"/>
        <v/>
      </c>
      <c r="J5761" s="13" t="str">
        <f t="shared" si="433"/>
        <v/>
      </c>
      <c r="K5761" s="13">
        <v>-5</v>
      </c>
      <c r="P5761" s="5"/>
    </row>
    <row r="5762" spans="1:16" hidden="1" x14ac:dyDescent="0.25">
      <c r="A5762" s="7">
        <v>40783</v>
      </c>
      <c r="B5762" s="8">
        <v>200</v>
      </c>
      <c r="C5762" s="11">
        <v>33.340000000000003</v>
      </c>
      <c r="D5762" s="12">
        <v>10.837999999999999</v>
      </c>
      <c r="E5762" s="9" t="str">
        <f t="shared" si="429"/>
        <v/>
      </c>
      <c r="F5762" s="9" t="str">
        <f t="shared" si="430"/>
        <v/>
      </c>
      <c r="G5762" s="9" t="str">
        <f t="shared" si="431"/>
        <v/>
      </c>
      <c r="H5762" s="13">
        <v>-5</v>
      </c>
      <c r="I5762" s="13" t="str">
        <f t="shared" si="432"/>
        <v/>
      </c>
      <c r="J5762" s="13" t="str">
        <f t="shared" si="433"/>
        <v/>
      </c>
      <c r="K5762" s="13">
        <v>-5</v>
      </c>
      <c r="P5762" s="6"/>
    </row>
    <row r="5763" spans="1:16" hidden="1" x14ac:dyDescent="0.25">
      <c r="A5763" s="7">
        <v>40783</v>
      </c>
      <c r="B5763" s="8">
        <v>300</v>
      </c>
      <c r="C5763" s="11">
        <v>29.37</v>
      </c>
      <c r="D5763" s="12">
        <v>10.196999999999999</v>
      </c>
      <c r="E5763" s="9" t="str">
        <f t="shared" si="429"/>
        <v/>
      </c>
      <c r="F5763" s="9" t="str">
        <f t="shared" si="430"/>
        <v/>
      </c>
      <c r="G5763" s="9" t="str">
        <f t="shared" si="431"/>
        <v/>
      </c>
      <c r="H5763" s="13">
        <v>-5</v>
      </c>
      <c r="I5763" s="13" t="str">
        <f t="shared" si="432"/>
        <v/>
      </c>
      <c r="J5763" s="13" t="str">
        <f t="shared" si="433"/>
        <v/>
      </c>
      <c r="K5763" s="13">
        <v>-5</v>
      </c>
      <c r="P5763" s="5"/>
    </row>
    <row r="5764" spans="1:16" hidden="1" x14ac:dyDescent="0.25">
      <c r="A5764" s="7">
        <v>40783</v>
      </c>
      <c r="B5764" s="8">
        <v>400</v>
      </c>
      <c r="C5764" s="11">
        <v>25.54</v>
      </c>
      <c r="D5764" s="12">
        <v>10.192</v>
      </c>
      <c r="E5764" s="9" t="str">
        <f t="shared" si="429"/>
        <v/>
      </c>
      <c r="F5764" s="9" t="str">
        <f t="shared" si="430"/>
        <v/>
      </c>
      <c r="G5764" s="9" t="str">
        <f t="shared" si="431"/>
        <v/>
      </c>
      <c r="H5764" s="13">
        <v>-5</v>
      </c>
      <c r="I5764" s="13" t="str">
        <f t="shared" si="432"/>
        <v/>
      </c>
      <c r="J5764" s="13" t="str">
        <f t="shared" si="433"/>
        <v/>
      </c>
      <c r="K5764" s="13">
        <v>-5</v>
      </c>
      <c r="P5764" s="6"/>
    </row>
    <row r="5765" spans="1:16" hidden="1" x14ac:dyDescent="0.25">
      <c r="A5765" s="7">
        <v>40783</v>
      </c>
      <c r="B5765" s="8">
        <v>500</v>
      </c>
      <c r="C5765" s="11">
        <v>29.33</v>
      </c>
      <c r="D5765" s="12">
        <v>10.194000000000001</v>
      </c>
      <c r="E5765" s="9" t="str">
        <f t="shared" si="429"/>
        <v/>
      </c>
      <c r="F5765" s="9" t="str">
        <f t="shared" si="430"/>
        <v/>
      </c>
      <c r="G5765" s="9" t="str">
        <f t="shared" si="431"/>
        <v/>
      </c>
      <c r="H5765" s="13">
        <v>-5</v>
      </c>
      <c r="I5765" s="13" t="str">
        <f t="shared" si="432"/>
        <v/>
      </c>
      <c r="J5765" s="13" t="str">
        <f t="shared" si="433"/>
        <v/>
      </c>
      <c r="K5765" s="13">
        <v>-5</v>
      </c>
      <c r="P5765" s="5"/>
    </row>
    <row r="5766" spans="1:16" hidden="1" x14ac:dyDescent="0.25">
      <c r="A5766" s="7">
        <v>40783</v>
      </c>
      <c r="B5766" s="8">
        <v>600</v>
      </c>
      <c r="C5766" s="11">
        <v>29</v>
      </c>
      <c r="D5766" s="12">
        <v>10.195</v>
      </c>
      <c r="E5766" s="9" t="str">
        <f t="shared" si="429"/>
        <v/>
      </c>
      <c r="F5766" s="9" t="str">
        <f t="shared" si="430"/>
        <v/>
      </c>
      <c r="G5766" s="9" t="str">
        <f t="shared" si="431"/>
        <v/>
      </c>
      <c r="H5766" s="13">
        <v>-5</v>
      </c>
      <c r="I5766" s="13" t="str">
        <f t="shared" si="432"/>
        <v/>
      </c>
      <c r="J5766" s="13" t="str">
        <f t="shared" si="433"/>
        <v/>
      </c>
      <c r="K5766" s="13">
        <v>-5</v>
      </c>
      <c r="P5766" s="6"/>
    </row>
    <row r="5767" spans="1:16" hidden="1" x14ac:dyDescent="0.25">
      <c r="A5767" s="7">
        <v>40783</v>
      </c>
      <c r="B5767" s="8">
        <v>700</v>
      </c>
      <c r="C5767" s="11">
        <v>36.049999999999997</v>
      </c>
      <c r="D5767" s="12">
        <v>10.196999999999999</v>
      </c>
      <c r="E5767" s="9" t="str">
        <f t="shared" si="429"/>
        <v/>
      </c>
      <c r="F5767" s="9" t="str">
        <f t="shared" si="430"/>
        <v/>
      </c>
      <c r="G5767" s="9" t="str">
        <f t="shared" si="431"/>
        <v/>
      </c>
      <c r="H5767" s="13">
        <v>-5</v>
      </c>
      <c r="I5767" s="13" t="str">
        <f t="shared" si="432"/>
        <v/>
      </c>
      <c r="J5767" s="13" t="str">
        <f t="shared" si="433"/>
        <v/>
      </c>
      <c r="K5767" s="13">
        <v>-5</v>
      </c>
      <c r="P5767" s="5"/>
    </row>
    <row r="5768" spans="1:16" hidden="1" x14ac:dyDescent="0.25">
      <c r="A5768" s="7">
        <v>40783</v>
      </c>
      <c r="B5768" s="8">
        <v>800</v>
      </c>
      <c r="C5768" s="11">
        <v>39.17</v>
      </c>
      <c r="D5768" s="12">
        <v>10.186999999999999</v>
      </c>
      <c r="E5768" s="9" t="str">
        <f t="shared" si="429"/>
        <v/>
      </c>
      <c r="F5768" s="9" t="str">
        <f t="shared" si="430"/>
        <v/>
      </c>
      <c r="G5768" s="9" t="str">
        <f t="shared" si="431"/>
        <v/>
      </c>
      <c r="H5768" s="13">
        <v>-5</v>
      </c>
      <c r="I5768" s="13" t="str">
        <f t="shared" si="432"/>
        <v/>
      </c>
      <c r="J5768" s="13" t="str">
        <f t="shared" si="433"/>
        <v/>
      </c>
      <c r="K5768" s="13">
        <v>-5</v>
      </c>
      <c r="P5768" s="6"/>
    </row>
    <row r="5769" spans="1:16" hidden="1" x14ac:dyDescent="0.25">
      <c r="A5769" s="7">
        <v>40783</v>
      </c>
      <c r="B5769" s="8">
        <v>900</v>
      </c>
      <c r="C5769" s="11">
        <v>40.01</v>
      </c>
      <c r="D5769" s="12">
        <v>13.265000000000001</v>
      </c>
      <c r="E5769" s="9" t="str">
        <f t="shared" si="429"/>
        <v/>
      </c>
      <c r="F5769" s="9" t="str">
        <f t="shared" si="430"/>
        <v/>
      </c>
      <c r="G5769" s="9" t="str">
        <f t="shared" si="431"/>
        <v/>
      </c>
      <c r="H5769" s="13">
        <v>-5</v>
      </c>
      <c r="I5769" s="13" t="str">
        <f t="shared" si="432"/>
        <v/>
      </c>
      <c r="J5769" s="13" t="str">
        <f t="shared" si="433"/>
        <v/>
      </c>
      <c r="K5769" s="13">
        <v>-5</v>
      </c>
      <c r="P5769" s="5"/>
    </row>
    <row r="5770" spans="1:16" hidden="1" x14ac:dyDescent="0.25">
      <c r="A5770" s="7">
        <v>40783</v>
      </c>
      <c r="B5770" s="8">
        <v>1000</v>
      </c>
      <c r="C5770" s="11">
        <v>40.44</v>
      </c>
      <c r="D5770" s="12">
        <v>14.321999999999999</v>
      </c>
      <c r="E5770" s="9" t="str">
        <f t="shared" si="429"/>
        <v/>
      </c>
      <c r="F5770" s="9" t="str">
        <f t="shared" si="430"/>
        <v/>
      </c>
      <c r="G5770" s="9" t="str">
        <f t="shared" si="431"/>
        <v/>
      </c>
      <c r="H5770" s="13">
        <v>-5</v>
      </c>
      <c r="I5770" s="13" t="str">
        <f t="shared" si="432"/>
        <v/>
      </c>
      <c r="J5770" s="13" t="str">
        <f t="shared" si="433"/>
        <v/>
      </c>
      <c r="K5770" s="13">
        <v>-5</v>
      </c>
      <c r="P5770" s="6"/>
    </row>
    <row r="5771" spans="1:16" hidden="1" x14ac:dyDescent="0.25">
      <c r="A5771" s="7">
        <v>40783</v>
      </c>
      <c r="B5771" s="8">
        <v>1100</v>
      </c>
      <c r="C5771" s="11">
        <v>42.19</v>
      </c>
      <c r="D5771" s="12">
        <v>15.545</v>
      </c>
      <c r="E5771" s="9" t="str">
        <f t="shared" si="429"/>
        <v/>
      </c>
      <c r="F5771" s="9" t="str">
        <f t="shared" si="430"/>
        <v/>
      </c>
      <c r="G5771" s="9" t="str">
        <f t="shared" si="431"/>
        <v/>
      </c>
      <c r="H5771" s="13">
        <v>-5</v>
      </c>
      <c r="I5771" s="13" t="str">
        <f t="shared" si="432"/>
        <v/>
      </c>
      <c r="J5771" s="13" t="str">
        <f t="shared" si="433"/>
        <v/>
      </c>
      <c r="K5771" s="13">
        <v>-5</v>
      </c>
      <c r="P5771" s="5"/>
    </row>
    <row r="5772" spans="1:16" hidden="1" x14ac:dyDescent="0.25">
      <c r="A5772" s="7">
        <v>40783</v>
      </c>
      <c r="B5772" s="8">
        <v>1200</v>
      </c>
      <c r="C5772" s="11">
        <v>40.6</v>
      </c>
      <c r="D5772" s="12">
        <v>17.035</v>
      </c>
      <c r="E5772" s="9" t="str">
        <f t="shared" si="429"/>
        <v/>
      </c>
      <c r="F5772" s="9" t="str">
        <f t="shared" si="430"/>
        <v/>
      </c>
      <c r="G5772" s="9" t="str">
        <f t="shared" si="431"/>
        <v/>
      </c>
      <c r="H5772" s="13">
        <v>-5</v>
      </c>
      <c r="I5772" s="13" t="str">
        <f t="shared" si="432"/>
        <v/>
      </c>
      <c r="J5772" s="13" t="str">
        <f t="shared" si="433"/>
        <v/>
      </c>
      <c r="K5772" s="13">
        <v>-5</v>
      </c>
      <c r="P5772" s="6"/>
    </row>
    <row r="5773" spans="1:16" hidden="1" x14ac:dyDescent="0.25">
      <c r="A5773" s="7">
        <v>40783</v>
      </c>
      <c r="B5773" s="8">
        <v>1300</v>
      </c>
      <c r="C5773" s="11">
        <v>39.090000000000003</v>
      </c>
      <c r="D5773" s="12">
        <v>15.298</v>
      </c>
      <c r="E5773" s="9" t="str">
        <f t="shared" si="429"/>
        <v/>
      </c>
      <c r="F5773" s="9" t="str">
        <f t="shared" si="430"/>
        <v/>
      </c>
      <c r="G5773" s="9" t="str">
        <f t="shared" si="431"/>
        <v/>
      </c>
      <c r="H5773" s="13">
        <v>-5</v>
      </c>
      <c r="I5773" s="13" t="str">
        <f t="shared" si="432"/>
        <v/>
      </c>
      <c r="J5773" s="13" t="str">
        <f t="shared" si="433"/>
        <v/>
      </c>
      <c r="K5773" s="13">
        <v>-5</v>
      </c>
      <c r="P5773" s="5"/>
    </row>
    <row r="5774" spans="1:16" hidden="1" x14ac:dyDescent="0.25">
      <c r="A5774" s="7">
        <v>40783</v>
      </c>
      <c r="B5774" s="8">
        <v>1400</v>
      </c>
      <c r="C5774" s="11">
        <v>35.72</v>
      </c>
      <c r="D5774" s="12">
        <v>12.488</v>
      </c>
      <c r="E5774" s="9" t="str">
        <f t="shared" si="429"/>
        <v/>
      </c>
      <c r="F5774" s="9" t="str">
        <f t="shared" si="430"/>
        <v/>
      </c>
      <c r="G5774" s="9" t="str">
        <f t="shared" si="431"/>
        <v/>
      </c>
      <c r="H5774" s="13">
        <v>-5</v>
      </c>
      <c r="I5774" s="13" t="str">
        <f t="shared" si="432"/>
        <v/>
      </c>
      <c r="J5774" s="13" t="str">
        <f t="shared" si="433"/>
        <v/>
      </c>
      <c r="K5774" s="13">
        <v>-5</v>
      </c>
      <c r="P5774" s="6"/>
    </row>
    <row r="5775" spans="1:16" hidden="1" x14ac:dyDescent="0.25">
      <c r="A5775" s="7">
        <v>40783</v>
      </c>
      <c r="B5775" s="8">
        <v>1500</v>
      </c>
      <c r="C5775" s="11">
        <v>38.380000000000003</v>
      </c>
      <c r="D5775" s="12">
        <v>10.193</v>
      </c>
      <c r="E5775" s="9" t="str">
        <f t="shared" si="429"/>
        <v/>
      </c>
      <c r="F5775" s="9" t="str">
        <f t="shared" si="430"/>
        <v/>
      </c>
      <c r="G5775" s="9" t="str">
        <f t="shared" si="431"/>
        <v/>
      </c>
      <c r="H5775" s="13">
        <v>-5</v>
      </c>
      <c r="I5775" s="13" t="str">
        <f t="shared" si="432"/>
        <v/>
      </c>
      <c r="J5775" s="13" t="str">
        <f t="shared" si="433"/>
        <v/>
      </c>
      <c r="K5775" s="13">
        <v>-5</v>
      </c>
      <c r="P5775" s="5"/>
    </row>
    <row r="5776" spans="1:16" hidden="1" x14ac:dyDescent="0.25">
      <c r="A5776" s="7">
        <v>40783</v>
      </c>
      <c r="B5776" s="8">
        <v>1600</v>
      </c>
      <c r="C5776" s="11">
        <v>40.520000000000003</v>
      </c>
      <c r="D5776" s="12">
        <v>10.315</v>
      </c>
      <c r="E5776" s="9" t="str">
        <f t="shared" si="429"/>
        <v/>
      </c>
      <c r="F5776" s="9" t="str">
        <f t="shared" si="430"/>
        <v/>
      </c>
      <c r="G5776" s="9" t="str">
        <f t="shared" si="431"/>
        <v/>
      </c>
      <c r="H5776" s="13">
        <v>-5</v>
      </c>
      <c r="I5776" s="13" t="str">
        <f t="shared" si="432"/>
        <v/>
      </c>
      <c r="J5776" s="13" t="str">
        <f t="shared" si="433"/>
        <v/>
      </c>
      <c r="K5776" s="13">
        <v>-5</v>
      </c>
      <c r="P5776" s="6"/>
    </row>
    <row r="5777" spans="1:16" hidden="1" x14ac:dyDescent="0.25">
      <c r="A5777" s="7">
        <v>40783</v>
      </c>
      <c r="B5777" s="8">
        <v>1700</v>
      </c>
      <c r="C5777" s="11">
        <v>47.21</v>
      </c>
      <c r="D5777" s="12">
        <v>10.343</v>
      </c>
      <c r="E5777" s="9" t="str">
        <f t="shared" si="429"/>
        <v/>
      </c>
      <c r="F5777" s="9" t="str">
        <f t="shared" si="430"/>
        <v/>
      </c>
      <c r="G5777" s="9" t="str">
        <f t="shared" si="431"/>
        <v/>
      </c>
      <c r="H5777" s="13">
        <v>-5</v>
      </c>
      <c r="I5777" s="13" t="str">
        <f t="shared" si="432"/>
        <v/>
      </c>
      <c r="J5777" s="13" t="str">
        <f t="shared" si="433"/>
        <v/>
      </c>
      <c r="K5777" s="13">
        <v>-5</v>
      </c>
      <c r="P5777" s="5"/>
    </row>
    <row r="5778" spans="1:16" hidden="1" x14ac:dyDescent="0.25">
      <c r="A5778" s="7">
        <v>40783</v>
      </c>
      <c r="B5778" s="8">
        <v>1800</v>
      </c>
      <c r="C5778" s="11">
        <v>49.42</v>
      </c>
      <c r="D5778" s="12">
        <v>10.984999999999999</v>
      </c>
      <c r="E5778" s="9" t="str">
        <f t="shared" si="429"/>
        <v/>
      </c>
      <c r="F5778" s="9" t="str">
        <f t="shared" si="430"/>
        <v/>
      </c>
      <c r="G5778" s="9" t="str">
        <f t="shared" si="431"/>
        <v/>
      </c>
      <c r="H5778" s="13">
        <v>-5</v>
      </c>
      <c r="I5778" s="13" t="str">
        <f t="shared" si="432"/>
        <v/>
      </c>
      <c r="J5778" s="13" t="str">
        <f t="shared" si="433"/>
        <v/>
      </c>
      <c r="K5778" s="13">
        <v>-5</v>
      </c>
      <c r="P5778" s="6"/>
    </row>
    <row r="5779" spans="1:16" hidden="1" x14ac:dyDescent="0.25">
      <c r="A5779" s="7">
        <v>40783</v>
      </c>
      <c r="B5779" s="8">
        <v>1900</v>
      </c>
      <c r="C5779" s="11">
        <v>52.23</v>
      </c>
      <c r="D5779" s="12">
        <v>15.199</v>
      </c>
      <c r="E5779" s="9" t="str">
        <f t="shared" si="429"/>
        <v/>
      </c>
      <c r="F5779" s="9" t="str">
        <f t="shared" si="430"/>
        <v/>
      </c>
      <c r="G5779" s="9" t="str">
        <f t="shared" si="431"/>
        <v/>
      </c>
      <c r="H5779" s="13">
        <v>-5</v>
      </c>
      <c r="I5779" s="13" t="str">
        <f t="shared" si="432"/>
        <v/>
      </c>
      <c r="J5779" s="13" t="str">
        <f t="shared" si="433"/>
        <v/>
      </c>
      <c r="K5779" s="13">
        <v>-5</v>
      </c>
      <c r="P5779" s="5"/>
    </row>
    <row r="5780" spans="1:16" hidden="1" x14ac:dyDescent="0.25">
      <c r="A5780" s="7">
        <v>40783</v>
      </c>
      <c r="B5780" s="8">
        <v>2000</v>
      </c>
      <c r="C5780" s="11">
        <v>60.43</v>
      </c>
      <c r="D5780" s="12">
        <v>18.196999999999999</v>
      </c>
      <c r="E5780" s="9" t="str">
        <f t="shared" si="429"/>
        <v/>
      </c>
      <c r="F5780" s="9" t="str">
        <f t="shared" si="430"/>
        <v/>
      </c>
      <c r="G5780" s="9" t="str">
        <f t="shared" si="431"/>
        <v/>
      </c>
      <c r="H5780" s="13">
        <v>-5</v>
      </c>
      <c r="I5780" s="13" t="str">
        <f t="shared" si="432"/>
        <v/>
      </c>
      <c r="J5780" s="13" t="str">
        <f t="shared" si="433"/>
        <v/>
      </c>
      <c r="K5780" s="13">
        <v>-5</v>
      </c>
      <c r="P5780" s="6"/>
    </row>
    <row r="5781" spans="1:16" hidden="1" x14ac:dyDescent="0.25">
      <c r="A5781" s="7">
        <v>40783</v>
      </c>
      <c r="B5781" s="8">
        <v>2100</v>
      </c>
      <c r="C5781" s="11">
        <v>59.81</v>
      </c>
      <c r="D5781" s="12">
        <v>20.433</v>
      </c>
      <c r="E5781" s="9" t="str">
        <f t="shared" si="429"/>
        <v/>
      </c>
      <c r="F5781" s="9" t="str">
        <f t="shared" si="430"/>
        <v/>
      </c>
      <c r="G5781" s="9" t="str">
        <f t="shared" si="431"/>
        <v/>
      </c>
      <c r="H5781" s="13">
        <v>-5</v>
      </c>
      <c r="I5781" s="13" t="str">
        <f t="shared" si="432"/>
        <v/>
      </c>
      <c r="J5781" s="13" t="str">
        <f t="shared" si="433"/>
        <v/>
      </c>
      <c r="K5781" s="13">
        <v>-5</v>
      </c>
      <c r="P5781" s="5"/>
    </row>
    <row r="5782" spans="1:16" hidden="1" x14ac:dyDescent="0.25">
      <c r="A5782" s="7">
        <v>40783</v>
      </c>
      <c r="B5782" s="8">
        <v>2200</v>
      </c>
      <c r="C5782" s="11">
        <v>56.85</v>
      </c>
      <c r="D5782" s="12">
        <v>24.895</v>
      </c>
      <c r="E5782" s="9" t="str">
        <f t="shared" si="429"/>
        <v/>
      </c>
      <c r="F5782" s="9" t="str">
        <f t="shared" si="430"/>
        <v/>
      </c>
      <c r="G5782" s="9" t="str">
        <f t="shared" si="431"/>
        <v/>
      </c>
      <c r="H5782" s="13">
        <v>-5</v>
      </c>
      <c r="I5782" s="13" t="str">
        <f t="shared" si="432"/>
        <v/>
      </c>
      <c r="J5782" s="13" t="str">
        <f t="shared" si="433"/>
        <v/>
      </c>
      <c r="K5782" s="13">
        <v>-5</v>
      </c>
      <c r="P5782" s="6"/>
    </row>
    <row r="5783" spans="1:16" hidden="1" x14ac:dyDescent="0.25">
      <c r="A5783" s="7">
        <v>40783</v>
      </c>
      <c r="B5783" s="8">
        <v>2300</v>
      </c>
      <c r="C5783" s="11">
        <v>44.57</v>
      </c>
      <c r="D5783" s="12">
        <v>19.164999999999999</v>
      </c>
      <c r="E5783" s="9">
        <f t="shared" si="429"/>
        <v>41.068333333333335</v>
      </c>
      <c r="F5783" s="9">
        <f t="shared" si="430"/>
        <v>13.644833333333333</v>
      </c>
      <c r="G5783" s="9">
        <f t="shared" si="431"/>
        <v>27.423500000000004</v>
      </c>
      <c r="H5783" s="13">
        <v>-5</v>
      </c>
      <c r="I5783" s="13">
        <f t="shared" si="432"/>
        <v>32.423500000000004</v>
      </c>
      <c r="J5783" s="13">
        <f t="shared" si="433"/>
        <v>7781.64</v>
      </c>
      <c r="K5783" s="13">
        <v>-5</v>
      </c>
      <c r="P5783" s="5"/>
    </row>
    <row r="5784" spans="1:16" hidden="1" x14ac:dyDescent="0.25">
      <c r="A5784" s="7">
        <v>40784</v>
      </c>
      <c r="B5784" s="8">
        <v>0</v>
      </c>
      <c r="C5784" s="11">
        <v>39.83</v>
      </c>
      <c r="D5784" s="12">
        <v>13.02</v>
      </c>
      <c r="E5784" s="9" t="str">
        <f t="shared" si="429"/>
        <v/>
      </c>
      <c r="F5784" s="9" t="str">
        <f t="shared" si="430"/>
        <v/>
      </c>
      <c r="G5784" s="9" t="str">
        <f t="shared" si="431"/>
        <v/>
      </c>
      <c r="H5784" s="13">
        <v>-5</v>
      </c>
      <c r="I5784" s="13" t="str">
        <f t="shared" si="432"/>
        <v/>
      </c>
      <c r="J5784" s="13" t="str">
        <f t="shared" si="433"/>
        <v/>
      </c>
      <c r="K5784" s="13">
        <v>-5</v>
      </c>
      <c r="P5784" s="6"/>
    </row>
    <row r="5785" spans="1:16" hidden="1" x14ac:dyDescent="0.25">
      <c r="A5785" s="7">
        <v>40784</v>
      </c>
      <c r="B5785" s="8">
        <v>100</v>
      </c>
      <c r="C5785" s="11">
        <v>36.53</v>
      </c>
      <c r="D5785" s="12">
        <v>11.228999999999999</v>
      </c>
      <c r="E5785" s="9" t="str">
        <f t="shared" si="429"/>
        <v/>
      </c>
      <c r="F5785" s="9" t="str">
        <f t="shared" si="430"/>
        <v/>
      </c>
      <c r="G5785" s="9" t="str">
        <f t="shared" si="431"/>
        <v/>
      </c>
      <c r="H5785" s="13">
        <v>-5</v>
      </c>
      <c r="I5785" s="13" t="str">
        <f t="shared" si="432"/>
        <v/>
      </c>
      <c r="J5785" s="13" t="str">
        <f t="shared" si="433"/>
        <v/>
      </c>
      <c r="K5785" s="13">
        <v>-5</v>
      </c>
      <c r="P5785" s="5"/>
    </row>
    <row r="5786" spans="1:16" hidden="1" x14ac:dyDescent="0.25">
      <c r="A5786" s="7">
        <v>40784</v>
      </c>
      <c r="B5786" s="8">
        <v>200</v>
      </c>
      <c r="C5786" s="11">
        <v>33.33</v>
      </c>
      <c r="D5786" s="12">
        <v>10.923999999999999</v>
      </c>
      <c r="E5786" s="9" t="str">
        <f t="shared" si="429"/>
        <v/>
      </c>
      <c r="F5786" s="9" t="str">
        <f t="shared" si="430"/>
        <v/>
      </c>
      <c r="G5786" s="9" t="str">
        <f t="shared" si="431"/>
        <v/>
      </c>
      <c r="H5786" s="13">
        <v>-5</v>
      </c>
      <c r="I5786" s="13" t="str">
        <f t="shared" si="432"/>
        <v/>
      </c>
      <c r="J5786" s="13" t="str">
        <f t="shared" si="433"/>
        <v/>
      </c>
      <c r="K5786" s="13">
        <v>-5</v>
      </c>
      <c r="P5786" s="6"/>
    </row>
    <row r="5787" spans="1:16" hidden="1" x14ac:dyDescent="0.25">
      <c r="A5787" s="7">
        <v>40784</v>
      </c>
      <c r="B5787" s="8">
        <v>300</v>
      </c>
      <c r="C5787" s="11">
        <v>26.92</v>
      </c>
      <c r="D5787" s="12">
        <v>10.250999999999999</v>
      </c>
      <c r="E5787" s="9" t="str">
        <f t="shared" si="429"/>
        <v/>
      </c>
      <c r="F5787" s="9" t="str">
        <f t="shared" si="430"/>
        <v/>
      </c>
      <c r="G5787" s="9" t="str">
        <f t="shared" si="431"/>
        <v/>
      </c>
      <c r="H5787" s="13">
        <v>-5</v>
      </c>
      <c r="I5787" s="13" t="str">
        <f t="shared" si="432"/>
        <v/>
      </c>
      <c r="J5787" s="13" t="str">
        <f t="shared" si="433"/>
        <v/>
      </c>
      <c r="K5787" s="13">
        <v>-5</v>
      </c>
      <c r="P5787" s="5"/>
    </row>
    <row r="5788" spans="1:16" hidden="1" x14ac:dyDescent="0.25">
      <c r="A5788" s="7">
        <v>40784</v>
      </c>
      <c r="B5788" s="8">
        <v>400</v>
      </c>
      <c r="C5788" s="11">
        <v>33.08</v>
      </c>
      <c r="D5788" s="12">
        <v>10.465999999999999</v>
      </c>
      <c r="E5788" s="9" t="str">
        <f t="shared" si="429"/>
        <v/>
      </c>
      <c r="F5788" s="9" t="str">
        <f t="shared" si="430"/>
        <v/>
      </c>
      <c r="G5788" s="9" t="str">
        <f t="shared" si="431"/>
        <v/>
      </c>
      <c r="H5788" s="13">
        <v>-5</v>
      </c>
      <c r="I5788" s="13" t="str">
        <f t="shared" si="432"/>
        <v/>
      </c>
      <c r="J5788" s="13" t="str">
        <f t="shared" si="433"/>
        <v/>
      </c>
      <c r="K5788" s="13">
        <v>-5</v>
      </c>
      <c r="P5788" s="6"/>
    </row>
    <row r="5789" spans="1:16" hidden="1" x14ac:dyDescent="0.25">
      <c r="A5789" s="7">
        <v>40784</v>
      </c>
      <c r="B5789" s="8">
        <v>500</v>
      </c>
      <c r="C5789" s="11">
        <v>38.24</v>
      </c>
      <c r="D5789" s="12">
        <v>10.67</v>
      </c>
      <c r="E5789" s="9" t="str">
        <f t="shared" si="429"/>
        <v/>
      </c>
      <c r="F5789" s="9" t="str">
        <f t="shared" si="430"/>
        <v/>
      </c>
      <c r="G5789" s="9" t="str">
        <f t="shared" si="431"/>
        <v/>
      </c>
      <c r="H5789" s="13">
        <v>-5</v>
      </c>
      <c r="I5789" s="13" t="str">
        <f t="shared" si="432"/>
        <v/>
      </c>
      <c r="J5789" s="13" t="str">
        <f t="shared" si="433"/>
        <v/>
      </c>
      <c r="K5789" s="13">
        <v>-5</v>
      </c>
      <c r="P5789" s="5"/>
    </row>
    <row r="5790" spans="1:16" hidden="1" x14ac:dyDescent="0.25">
      <c r="A5790" s="7">
        <v>40784</v>
      </c>
      <c r="B5790" s="8">
        <v>600</v>
      </c>
      <c r="C5790" s="11">
        <v>45.94</v>
      </c>
      <c r="D5790" s="12">
        <v>36.359000000000002</v>
      </c>
      <c r="E5790" s="9" t="str">
        <f t="shared" si="429"/>
        <v/>
      </c>
      <c r="F5790" s="9" t="str">
        <f t="shared" si="430"/>
        <v/>
      </c>
      <c r="G5790" s="9" t="str">
        <f t="shared" si="431"/>
        <v/>
      </c>
      <c r="H5790" s="13">
        <v>-5</v>
      </c>
      <c r="I5790" s="13" t="str">
        <f t="shared" si="432"/>
        <v/>
      </c>
      <c r="J5790" s="13" t="str">
        <f t="shared" si="433"/>
        <v/>
      </c>
      <c r="K5790" s="13">
        <v>-5</v>
      </c>
      <c r="P5790" s="6"/>
    </row>
    <row r="5791" spans="1:16" hidden="1" x14ac:dyDescent="0.25">
      <c r="A5791" s="7">
        <v>40784</v>
      </c>
      <c r="B5791" s="8">
        <v>700</v>
      </c>
      <c r="C5791" s="11">
        <v>52.91</v>
      </c>
      <c r="D5791" s="12">
        <v>52.905999999999999</v>
      </c>
      <c r="E5791" s="9" t="str">
        <f t="shared" si="429"/>
        <v/>
      </c>
      <c r="F5791" s="9" t="str">
        <f t="shared" si="430"/>
        <v/>
      </c>
      <c r="G5791" s="9" t="str">
        <f t="shared" si="431"/>
        <v/>
      </c>
      <c r="H5791" s="13">
        <v>-5</v>
      </c>
      <c r="I5791" s="13" t="str">
        <f t="shared" si="432"/>
        <v/>
      </c>
      <c r="J5791" s="13" t="str">
        <f t="shared" si="433"/>
        <v/>
      </c>
      <c r="K5791" s="13">
        <v>-5</v>
      </c>
      <c r="P5791" s="5"/>
    </row>
    <row r="5792" spans="1:16" hidden="1" x14ac:dyDescent="0.25">
      <c r="A5792" s="7">
        <v>40784</v>
      </c>
      <c r="B5792" s="8">
        <v>800</v>
      </c>
      <c r="C5792" s="11">
        <v>55.97</v>
      </c>
      <c r="D5792" s="12">
        <v>55.97</v>
      </c>
      <c r="E5792" s="9" t="str">
        <f t="shared" si="429"/>
        <v/>
      </c>
      <c r="F5792" s="9" t="str">
        <f t="shared" si="430"/>
        <v/>
      </c>
      <c r="G5792" s="9" t="str">
        <f t="shared" si="431"/>
        <v/>
      </c>
      <c r="H5792" s="13">
        <v>-5</v>
      </c>
      <c r="I5792" s="13" t="str">
        <f t="shared" si="432"/>
        <v/>
      </c>
      <c r="J5792" s="13" t="str">
        <f t="shared" si="433"/>
        <v/>
      </c>
      <c r="K5792" s="13">
        <v>-5</v>
      </c>
      <c r="P5792" s="6"/>
    </row>
    <row r="5793" spans="1:16" hidden="1" x14ac:dyDescent="0.25">
      <c r="A5793" s="7">
        <v>40784</v>
      </c>
      <c r="B5793" s="8">
        <v>900</v>
      </c>
      <c r="C5793" s="11">
        <v>57.87</v>
      </c>
      <c r="D5793" s="12">
        <v>57.871000000000002</v>
      </c>
      <c r="E5793" s="9" t="str">
        <f t="shared" si="429"/>
        <v/>
      </c>
      <c r="F5793" s="9" t="str">
        <f t="shared" si="430"/>
        <v/>
      </c>
      <c r="G5793" s="9" t="str">
        <f t="shared" si="431"/>
        <v/>
      </c>
      <c r="H5793" s="13">
        <v>-5</v>
      </c>
      <c r="I5793" s="13" t="str">
        <f t="shared" si="432"/>
        <v/>
      </c>
      <c r="J5793" s="13" t="str">
        <f t="shared" si="433"/>
        <v/>
      </c>
      <c r="K5793" s="13">
        <v>-5</v>
      </c>
      <c r="P5793" s="5"/>
    </row>
    <row r="5794" spans="1:16" hidden="1" x14ac:dyDescent="0.25">
      <c r="A5794" s="7">
        <v>40784</v>
      </c>
      <c r="B5794" s="8">
        <v>1000</v>
      </c>
      <c r="C5794" s="11">
        <v>57.33</v>
      </c>
      <c r="D5794" s="12">
        <v>57.331000000000003</v>
      </c>
      <c r="E5794" s="9" t="str">
        <f t="shared" si="429"/>
        <v/>
      </c>
      <c r="F5794" s="9" t="str">
        <f t="shared" si="430"/>
        <v/>
      </c>
      <c r="G5794" s="9" t="str">
        <f t="shared" si="431"/>
        <v/>
      </c>
      <c r="H5794" s="13">
        <v>-5</v>
      </c>
      <c r="I5794" s="13" t="str">
        <f t="shared" si="432"/>
        <v/>
      </c>
      <c r="J5794" s="13" t="str">
        <f t="shared" si="433"/>
        <v/>
      </c>
      <c r="K5794" s="13">
        <v>-5</v>
      </c>
      <c r="P5794" s="6"/>
    </row>
    <row r="5795" spans="1:16" hidden="1" x14ac:dyDescent="0.25">
      <c r="A5795" s="7">
        <v>40784</v>
      </c>
      <c r="B5795" s="8">
        <v>1100</v>
      </c>
      <c r="C5795" s="11">
        <v>59.97</v>
      </c>
      <c r="D5795" s="12">
        <v>59.969000000000001</v>
      </c>
      <c r="E5795" s="9" t="str">
        <f t="shared" si="429"/>
        <v/>
      </c>
      <c r="F5795" s="9" t="str">
        <f t="shared" si="430"/>
        <v/>
      </c>
      <c r="G5795" s="9" t="str">
        <f t="shared" si="431"/>
        <v/>
      </c>
      <c r="H5795" s="13">
        <v>-5</v>
      </c>
      <c r="I5795" s="13" t="str">
        <f t="shared" si="432"/>
        <v/>
      </c>
      <c r="J5795" s="13" t="str">
        <f t="shared" si="433"/>
        <v/>
      </c>
      <c r="K5795" s="13">
        <v>-5</v>
      </c>
      <c r="P5795" s="5"/>
    </row>
    <row r="5796" spans="1:16" hidden="1" x14ac:dyDescent="0.25">
      <c r="A5796" s="7">
        <v>40784</v>
      </c>
      <c r="B5796" s="8">
        <v>1200</v>
      </c>
      <c r="C5796" s="11">
        <v>58.5</v>
      </c>
      <c r="D5796" s="12">
        <v>58.503</v>
      </c>
      <c r="E5796" s="9" t="str">
        <f t="shared" si="429"/>
        <v/>
      </c>
      <c r="F5796" s="9" t="str">
        <f t="shared" si="430"/>
        <v/>
      </c>
      <c r="G5796" s="9" t="str">
        <f t="shared" si="431"/>
        <v/>
      </c>
      <c r="H5796" s="13">
        <v>-5</v>
      </c>
      <c r="I5796" s="13" t="str">
        <f t="shared" si="432"/>
        <v/>
      </c>
      <c r="J5796" s="13" t="str">
        <f t="shared" si="433"/>
        <v/>
      </c>
      <c r="K5796" s="13">
        <v>-5</v>
      </c>
      <c r="P5796" s="6"/>
    </row>
    <row r="5797" spans="1:16" hidden="1" x14ac:dyDescent="0.25">
      <c r="A5797" s="7">
        <v>40784</v>
      </c>
      <c r="B5797" s="8">
        <v>1300</v>
      </c>
      <c r="C5797" s="11">
        <v>56.19</v>
      </c>
      <c r="D5797" s="12">
        <v>56.186999999999998</v>
      </c>
      <c r="E5797" s="9" t="str">
        <f t="shared" si="429"/>
        <v/>
      </c>
      <c r="F5797" s="9" t="str">
        <f t="shared" si="430"/>
        <v/>
      </c>
      <c r="G5797" s="9" t="str">
        <f t="shared" si="431"/>
        <v/>
      </c>
      <c r="H5797" s="13">
        <v>-5</v>
      </c>
      <c r="I5797" s="13" t="str">
        <f t="shared" si="432"/>
        <v/>
      </c>
      <c r="J5797" s="13" t="str">
        <f t="shared" si="433"/>
        <v/>
      </c>
      <c r="K5797" s="13">
        <v>-5</v>
      </c>
      <c r="P5797" s="5"/>
    </row>
    <row r="5798" spans="1:16" hidden="1" x14ac:dyDescent="0.25">
      <c r="A5798" s="7">
        <v>40784</v>
      </c>
      <c r="B5798" s="8">
        <v>1400</v>
      </c>
      <c r="C5798" s="11">
        <v>52.95</v>
      </c>
      <c r="D5798" s="12">
        <v>52.951000000000001</v>
      </c>
      <c r="E5798" s="9" t="str">
        <f t="shared" si="429"/>
        <v/>
      </c>
      <c r="F5798" s="9" t="str">
        <f t="shared" si="430"/>
        <v/>
      </c>
      <c r="G5798" s="9" t="str">
        <f t="shared" si="431"/>
        <v/>
      </c>
      <c r="H5798" s="13">
        <v>-5</v>
      </c>
      <c r="I5798" s="13" t="str">
        <f t="shared" si="432"/>
        <v/>
      </c>
      <c r="J5798" s="13" t="str">
        <f t="shared" si="433"/>
        <v/>
      </c>
      <c r="K5798" s="13">
        <v>-5</v>
      </c>
      <c r="P5798" s="6"/>
    </row>
    <row r="5799" spans="1:16" hidden="1" x14ac:dyDescent="0.25">
      <c r="A5799" s="7">
        <v>40784</v>
      </c>
      <c r="B5799" s="8">
        <v>1500</v>
      </c>
      <c r="C5799" s="11">
        <v>49.91</v>
      </c>
      <c r="D5799" s="12">
        <v>49.905000000000001</v>
      </c>
      <c r="E5799" s="9" t="str">
        <f t="shared" si="429"/>
        <v/>
      </c>
      <c r="F5799" s="9" t="str">
        <f t="shared" si="430"/>
        <v/>
      </c>
      <c r="G5799" s="9" t="str">
        <f t="shared" si="431"/>
        <v/>
      </c>
      <c r="H5799" s="13">
        <v>-5</v>
      </c>
      <c r="I5799" s="13" t="str">
        <f t="shared" si="432"/>
        <v/>
      </c>
      <c r="J5799" s="13" t="str">
        <f t="shared" si="433"/>
        <v/>
      </c>
      <c r="K5799" s="13">
        <v>-5</v>
      </c>
      <c r="P5799" s="5"/>
    </row>
    <row r="5800" spans="1:16" hidden="1" x14ac:dyDescent="0.25">
      <c r="A5800" s="7">
        <v>40784</v>
      </c>
      <c r="B5800" s="8">
        <v>1600</v>
      </c>
      <c r="C5800" s="11">
        <v>50.07</v>
      </c>
      <c r="D5800" s="12">
        <v>50.067</v>
      </c>
      <c r="E5800" s="9" t="str">
        <f t="shared" si="429"/>
        <v/>
      </c>
      <c r="F5800" s="9" t="str">
        <f t="shared" si="430"/>
        <v/>
      </c>
      <c r="G5800" s="9" t="str">
        <f t="shared" si="431"/>
        <v/>
      </c>
      <c r="H5800" s="13">
        <v>-5</v>
      </c>
      <c r="I5800" s="13" t="str">
        <f t="shared" si="432"/>
        <v/>
      </c>
      <c r="J5800" s="13" t="str">
        <f t="shared" si="433"/>
        <v/>
      </c>
      <c r="K5800" s="13">
        <v>-5</v>
      </c>
      <c r="P5800" s="6"/>
    </row>
    <row r="5801" spans="1:16" hidden="1" x14ac:dyDescent="0.25">
      <c r="A5801" s="7">
        <v>40784</v>
      </c>
      <c r="B5801" s="8">
        <v>1700</v>
      </c>
      <c r="C5801" s="11">
        <v>51.47</v>
      </c>
      <c r="D5801" s="12">
        <v>51.470999999999997</v>
      </c>
      <c r="E5801" s="9" t="str">
        <f t="shared" si="429"/>
        <v/>
      </c>
      <c r="F5801" s="9" t="str">
        <f t="shared" si="430"/>
        <v/>
      </c>
      <c r="G5801" s="9" t="str">
        <f t="shared" si="431"/>
        <v/>
      </c>
      <c r="H5801" s="13">
        <v>-5</v>
      </c>
      <c r="I5801" s="13" t="str">
        <f t="shared" si="432"/>
        <v/>
      </c>
      <c r="J5801" s="13" t="str">
        <f t="shared" si="433"/>
        <v/>
      </c>
      <c r="K5801" s="13">
        <v>-5</v>
      </c>
      <c r="P5801" s="5"/>
    </row>
    <row r="5802" spans="1:16" hidden="1" x14ac:dyDescent="0.25">
      <c r="A5802" s="7">
        <v>40784</v>
      </c>
      <c r="B5802" s="8">
        <v>1800</v>
      </c>
      <c r="C5802" s="11">
        <v>59.81</v>
      </c>
      <c r="D5802" s="12">
        <v>59.808999999999997</v>
      </c>
      <c r="E5802" s="9" t="str">
        <f t="shared" si="429"/>
        <v/>
      </c>
      <c r="F5802" s="9" t="str">
        <f t="shared" si="430"/>
        <v/>
      </c>
      <c r="G5802" s="9" t="str">
        <f t="shared" si="431"/>
        <v/>
      </c>
      <c r="H5802" s="13">
        <v>-5</v>
      </c>
      <c r="I5802" s="13" t="str">
        <f t="shared" si="432"/>
        <v/>
      </c>
      <c r="J5802" s="13" t="str">
        <f t="shared" si="433"/>
        <v/>
      </c>
      <c r="K5802" s="13">
        <v>-5</v>
      </c>
      <c r="P5802" s="6"/>
    </row>
    <row r="5803" spans="1:16" hidden="1" x14ac:dyDescent="0.25">
      <c r="A5803" s="7">
        <v>40784</v>
      </c>
      <c r="B5803" s="8">
        <v>1900</v>
      </c>
      <c r="C5803" s="11">
        <v>60.34</v>
      </c>
      <c r="D5803" s="12">
        <v>60.338999999999999</v>
      </c>
      <c r="E5803" s="9" t="str">
        <f t="shared" si="429"/>
        <v/>
      </c>
      <c r="F5803" s="9" t="str">
        <f t="shared" si="430"/>
        <v/>
      </c>
      <c r="G5803" s="9" t="str">
        <f t="shared" si="431"/>
        <v/>
      </c>
      <c r="H5803" s="13">
        <v>-5</v>
      </c>
      <c r="I5803" s="13" t="str">
        <f t="shared" si="432"/>
        <v/>
      </c>
      <c r="J5803" s="13" t="str">
        <f t="shared" si="433"/>
        <v/>
      </c>
      <c r="K5803" s="13">
        <v>-5</v>
      </c>
      <c r="P5803" s="5"/>
    </row>
    <row r="5804" spans="1:16" hidden="1" x14ac:dyDescent="0.25">
      <c r="A5804" s="7">
        <v>40784</v>
      </c>
      <c r="B5804" s="8">
        <v>2000</v>
      </c>
      <c r="C5804" s="11">
        <v>61.04</v>
      </c>
      <c r="D5804" s="12">
        <v>61.036999999999999</v>
      </c>
      <c r="E5804" s="9" t="str">
        <f t="shared" si="429"/>
        <v/>
      </c>
      <c r="F5804" s="9" t="str">
        <f t="shared" si="430"/>
        <v/>
      </c>
      <c r="G5804" s="9" t="str">
        <f t="shared" si="431"/>
        <v/>
      </c>
      <c r="H5804" s="13">
        <v>-5</v>
      </c>
      <c r="I5804" s="13" t="str">
        <f t="shared" si="432"/>
        <v/>
      </c>
      <c r="J5804" s="13" t="str">
        <f t="shared" si="433"/>
        <v/>
      </c>
      <c r="K5804" s="13">
        <v>-5</v>
      </c>
      <c r="P5804" s="6"/>
    </row>
    <row r="5805" spans="1:16" hidden="1" x14ac:dyDescent="0.25">
      <c r="A5805" s="7">
        <v>40784</v>
      </c>
      <c r="B5805" s="8">
        <v>2100</v>
      </c>
      <c r="C5805" s="11">
        <v>57.17</v>
      </c>
      <c r="D5805" s="12">
        <v>57.173000000000002</v>
      </c>
      <c r="E5805" s="9" t="str">
        <f t="shared" si="429"/>
        <v/>
      </c>
      <c r="F5805" s="9" t="str">
        <f t="shared" si="430"/>
        <v/>
      </c>
      <c r="G5805" s="9" t="str">
        <f t="shared" si="431"/>
        <v/>
      </c>
      <c r="H5805" s="13">
        <v>-5</v>
      </c>
      <c r="I5805" s="13" t="str">
        <f t="shared" si="432"/>
        <v/>
      </c>
      <c r="J5805" s="13" t="str">
        <f t="shared" si="433"/>
        <v/>
      </c>
      <c r="K5805" s="13">
        <v>-5</v>
      </c>
      <c r="P5805" s="5"/>
    </row>
    <row r="5806" spans="1:16" hidden="1" x14ac:dyDescent="0.25">
      <c r="A5806" s="7">
        <v>40784</v>
      </c>
      <c r="B5806" s="8">
        <v>2200</v>
      </c>
      <c r="C5806" s="11">
        <v>52.41</v>
      </c>
      <c r="D5806" s="12">
        <v>52.411999999999999</v>
      </c>
      <c r="E5806" s="9" t="str">
        <f t="shared" si="429"/>
        <v/>
      </c>
      <c r="F5806" s="9" t="str">
        <f t="shared" si="430"/>
        <v/>
      </c>
      <c r="G5806" s="9" t="str">
        <f t="shared" si="431"/>
        <v/>
      </c>
      <c r="H5806" s="13">
        <v>-5</v>
      </c>
      <c r="I5806" s="13" t="str">
        <f t="shared" si="432"/>
        <v/>
      </c>
      <c r="J5806" s="13" t="str">
        <f t="shared" si="433"/>
        <v/>
      </c>
      <c r="K5806" s="13">
        <v>-5</v>
      </c>
      <c r="P5806" s="6"/>
    </row>
    <row r="5807" spans="1:16" hidden="1" x14ac:dyDescent="0.25">
      <c r="A5807" s="7">
        <v>40784</v>
      </c>
      <c r="B5807" s="8">
        <v>2300</v>
      </c>
      <c r="C5807" s="11">
        <v>47.92</v>
      </c>
      <c r="D5807" s="12">
        <v>47.923999999999999</v>
      </c>
      <c r="E5807" s="9">
        <f t="shared" si="429"/>
        <v>49.820833333333347</v>
      </c>
      <c r="F5807" s="9">
        <f t="shared" si="430"/>
        <v>43.530999999999999</v>
      </c>
      <c r="G5807" s="9">
        <f t="shared" si="431"/>
        <v>6.2898333333333483</v>
      </c>
      <c r="H5807" s="13">
        <v>-5</v>
      </c>
      <c r="I5807" s="13">
        <f t="shared" si="432"/>
        <v>11.289833333333348</v>
      </c>
      <c r="J5807" s="13">
        <f t="shared" si="433"/>
        <v>2709.5600000000036</v>
      </c>
      <c r="K5807" s="13">
        <v>-5</v>
      </c>
      <c r="P5807" s="5"/>
    </row>
    <row r="5808" spans="1:16" hidden="1" x14ac:dyDescent="0.25">
      <c r="A5808" s="7">
        <v>40785</v>
      </c>
      <c r="B5808" s="8">
        <v>0</v>
      </c>
      <c r="C5808" s="11">
        <v>44.49</v>
      </c>
      <c r="D5808" s="12">
        <v>44.493000000000002</v>
      </c>
      <c r="E5808" s="9" t="str">
        <f t="shared" si="429"/>
        <v/>
      </c>
      <c r="F5808" s="9" t="str">
        <f t="shared" si="430"/>
        <v/>
      </c>
      <c r="G5808" s="9" t="str">
        <f t="shared" si="431"/>
        <v/>
      </c>
      <c r="H5808" s="13">
        <v>-5</v>
      </c>
      <c r="I5808" s="13" t="str">
        <f t="shared" si="432"/>
        <v/>
      </c>
      <c r="J5808" s="13" t="str">
        <f t="shared" si="433"/>
        <v/>
      </c>
      <c r="K5808" s="13">
        <v>-5</v>
      </c>
      <c r="P5808" s="6"/>
    </row>
    <row r="5809" spans="1:16" hidden="1" x14ac:dyDescent="0.25">
      <c r="A5809" s="7">
        <v>40785</v>
      </c>
      <c r="B5809" s="8">
        <v>100</v>
      </c>
      <c r="C5809" s="11">
        <v>42.78</v>
      </c>
      <c r="D5809" s="12">
        <v>42.777000000000001</v>
      </c>
      <c r="E5809" s="9" t="str">
        <f t="shared" ref="E5809:E5872" si="434">IF(A5809=A5810,"",AVERAGE(C5786:C5809))</f>
        <v/>
      </c>
      <c r="F5809" s="9" t="str">
        <f t="shared" ref="F5809:F5872" si="435">IF(A5809=A5810,"",AVERAGE(D5786:D5809))</f>
        <v/>
      </c>
      <c r="G5809" s="9" t="str">
        <f t="shared" ref="G5809:G5872" si="436">IF(A5809=A5810,"",E5809-F5809)</f>
        <v/>
      </c>
      <c r="H5809" s="13">
        <v>-5</v>
      </c>
      <c r="I5809" s="13" t="str">
        <f t="shared" si="432"/>
        <v/>
      </c>
      <c r="J5809" s="13" t="str">
        <f t="shared" si="433"/>
        <v/>
      </c>
      <c r="K5809" s="13">
        <v>-5</v>
      </c>
      <c r="P5809" s="5"/>
    </row>
    <row r="5810" spans="1:16" hidden="1" x14ac:dyDescent="0.25">
      <c r="A5810" s="7">
        <v>40785</v>
      </c>
      <c r="B5810" s="8">
        <v>200</v>
      </c>
      <c r="C5810" s="11">
        <v>39.590000000000003</v>
      </c>
      <c r="D5810" s="12">
        <v>39.588000000000001</v>
      </c>
      <c r="E5810" s="9" t="str">
        <f t="shared" si="434"/>
        <v/>
      </c>
      <c r="F5810" s="9" t="str">
        <f t="shared" si="435"/>
        <v/>
      </c>
      <c r="G5810" s="9" t="str">
        <f t="shared" si="436"/>
        <v/>
      </c>
      <c r="H5810" s="13">
        <v>-5</v>
      </c>
      <c r="I5810" s="13" t="str">
        <f t="shared" si="432"/>
        <v/>
      </c>
      <c r="J5810" s="13" t="str">
        <f t="shared" si="433"/>
        <v/>
      </c>
      <c r="K5810" s="13">
        <v>-5</v>
      </c>
      <c r="P5810" s="6"/>
    </row>
    <row r="5811" spans="1:16" hidden="1" x14ac:dyDescent="0.25">
      <c r="A5811" s="7">
        <v>40785</v>
      </c>
      <c r="B5811" s="8">
        <v>300</v>
      </c>
      <c r="C5811" s="11">
        <v>37.33</v>
      </c>
      <c r="D5811" s="12">
        <v>20.734000000000002</v>
      </c>
      <c r="E5811" s="9" t="str">
        <f t="shared" si="434"/>
        <v/>
      </c>
      <c r="F5811" s="9" t="str">
        <f t="shared" si="435"/>
        <v/>
      </c>
      <c r="G5811" s="9" t="str">
        <f t="shared" si="436"/>
        <v/>
      </c>
      <c r="H5811" s="13">
        <v>-5</v>
      </c>
      <c r="I5811" s="13" t="str">
        <f t="shared" si="432"/>
        <v/>
      </c>
      <c r="J5811" s="13" t="str">
        <f t="shared" si="433"/>
        <v/>
      </c>
      <c r="K5811" s="13">
        <v>-5</v>
      </c>
      <c r="P5811" s="5"/>
    </row>
    <row r="5812" spans="1:16" hidden="1" x14ac:dyDescent="0.25">
      <c r="A5812" s="7">
        <v>40785</v>
      </c>
      <c r="B5812" s="8">
        <v>400</v>
      </c>
      <c r="C5812" s="11">
        <v>39.909999999999997</v>
      </c>
      <c r="D5812" s="12">
        <v>16.087</v>
      </c>
      <c r="E5812" s="9" t="str">
        <f t="shared" si="434"/>
        <v/>
      </c>
      <c r="F5812" s="9" t="str">
        <f t="shared" si="435"/>
        <v/>
      </c>
      <c r="G5812" s="9" t="str">
        <f t="shared" si="436"/>
        <v/>
      </c>
      <c r="H5812" s="13">
        <v>-5</v>
      </c>
      <c r="I5812" s="13" t="str">
        <f t="shared" si="432"/>
        <v/>
      </c>
      <c r="J5812" s="13" t="str">
        <f t="shared" si="433"/>
        <v/>
      </c>
      <c r="K5812" s="13">
        <v>-5</v>
      </c>
      <c r="P5812" s="6"/>
    </row>
    <row r="5813" spans="1:16" hidden="1" x14ac:dyDescent="0.25">
      <c r="A5813" s="7">
        <v>40785</v>
      </c>
      <c r="B5813" s="8">
        <v>500</v>
      </c>
      <c r="C5813" s="11">
        <v>41.91</v>
      </c>
      <c r="D5813" s="12">
        <v>41.911000000000001</v>
      </c>
      <c r="E5813" s="9" t="str">
        <f t="shared" si="434"/>
        <v/>
      </c>
      <c r="F5813" s="9" t="str">
        <f t="shared" si="435"/>
        <v/>
      </c>
      <c r="G5813" s="9" t="str">
        <f t="shared" si="436"/>
        <v/>
      </c>
      <c r="H5813" s="13">
        <v>-5</v>
      </c>
      <c r="I5813" s="13" t="str">
        <f t="shared" si="432"/>
        <v/>
      </c>
      <c r="J5813" s="13" t="str">
        <f t="shared" si="433"/>
        <v/>
      </c>
      <c r="K5813" s="13">
        <v>-5</v>
      </c>
      <c r="P5813" s="5"/>
    </row>
    <row r="5814" spans="1:16" hidden="1" x14ac:dyDescent="0.25">
      <c r="A5814" s="7">
        <v>40785</v>
      </c>
      <c r="B5814" s="8">
        <v>600</v>
      </c>
      <c r="C5814" s="11">
        <v>50.31</v>
      </c>
      <c r="D5814" s="12">
        <v>50.305999999999997</v>
      </c>
      <c r="E5814" s="9" t="str">
        <f t="shared" si="434"/>
        <v/>
      </c>
      <c r="F5814" s="9" t="str">
        <f t="shared" si="435"/>
        <v/>
      </c>
      <c r="G5814" s="9" t="str">
        <f t="shared" si="436"/>
        <v/>
      </c>
      <c r="H5814" s="13">
        <v>-5</v>
      </c>
      <c r="I5814" s="13" t="str">
        <f t="shared" si="432"/>
        <v/>
      </c>
      <c r="J5814" s="13" t="str">
        <f t="shared" si="433"/>
        <v/>
      </c>
      <c r="K5814" s="13">
        <v>-5</v>
      </c>
      <c r="P5814" s="6"/>
    </row>
    <row r="5815" spans="1:16" hidden="1" x14ac:dyDescent="0.25">
      <c r="A5815" s="7">
        <v>40785</v>
      </c>
      <c r="B5815" s="8">
        <v>700</v>
      </c>
      <c r="C5815" s="11">
        <v>61.09</v>
      </c>
      <c r="D5815" s="12">
        <v>58.607999999999997</v>
      </c>
      <c r="E5815" s="9" t="str">
        <f t="shared" si="434"/>
        <v/>
      </c>
      <c r="F5815" s="9" t="str">
        <f t="shared" si="435"/>
        <v/>
      </c>
      <c r="G5815" s="9" t="str">
        <f t="shared" si="436"/>
        <v/>
      </c>
      <c r="H5815" s="13">
        <v>-5</v>
      </c>
      <c r="I5815" s="13" t="str">
        <f t="shared" si="432"/>
        <v/>
      </c>
      <c r="J5815" s="13" t="str">
        <f t="shared" si="433"/>
        <v/>
      </c>
      <c r="K5815" s="13">
        <v>-5</v>
      </c>
      <c r="P5815" s="5"/>
    </row>
    <row r="5816" spans="1:16" hidden="1" x14ac:dyDescent="0.25">
      <c r="A5816" s="7">
        <v>40785</v>
      </c>
      <c r="B5816" s="8">
        <v>800</v>
      </c>
      <c r="C5816" s="11">
        <v>62.23</v>
      </c>
      <c r="D5816" s="12">
        <v>62.225000000000001</v>
      </c>
      <c r="E5816" s="9" t="str">
        <f t="shared" si="434"/>
        <v/>
      </c>
      <c r="F5816" s="9" t="str">
        <f t="shared" si="435"/>
        <v/>
      </c>
      <c r="G5816" s="9" t="str">
        <f t="shared" si="436"/>
        <v/>
      </c>
      <c r="H5816" s="13">
        <v>-5</v>
      </c>
      <c r="I5816" s="13" t="str">
        <f t="shared" si="432"/>
        <v/>
      </c>
      <c r="J5816" s="13" t="str">
        <f t="shared" si="433"/>
        <v/>
      </c>
      <c r="K5816" s="13">
        <v>-5</v>
      </c>
      <c r="P5816" s="6"/>
    </row>
    <row r="5817" spans="1:16" hidden="1" x14ac:dyDescent="0.25">
      <c r="A5817" s="7">
        <v>40785</v>
      </c>
      <c r="B5817" s="8">
        <v>900</v>
      </c>
      <c r="C5817" s="11">
        <v>65</v>
      </c>
      <c r="D5817" s="12">
        <v>65.003</v>
      </c>
      <c r="E5817" s="9" t="str">
        <f t="shared" si="434"/>
        <v/>
      </c>
      <c r="F5817" s="9" t="str">
        <f t="shared" si="435"/>
        <v/>
      </c>
      <c r="G5817" s="9" t="str">
        <f t="shared" si="436"/>
        <v/>
      </c>
      <c r="H5817" s="13">
        <v>-5</v>
      </c>
      <c r="I5817" s="13" t="str">
        <f t="shared" ref="I5817:I5880" si="437">IF(A5817=A5818,"",MAX(G5817-H5817,0))</f>
        <v/>
      </c>
      <c r="J5817" s="13" t="str">
        <f t="shared" ref="J5817:J5880" si="438">IF(A5817=A5818,"",I5817*10*24)</f>
        <v/>
      </c>
      <c r="K5817" s="13">
        <v>-5</v>
      </c>
      <c r="P5817" s="5"/>
    </row>
    <row r="5818" spans="1:16" hidden="1" x14ac:dyDescent="0.25">
      <c r="A5818" s="7">
        <v>40785</v>
      </c>
      <c r="B5818" s="8">
        <v>1000</v>
      </c>
      <c r="C5818" s="11">
        <v>65.97</v>
      </c>
      <c r="D5818" s="12">
        <v>65.971000000000004</v>
      </c>
      <c r="E5818" s="9" t="str">
        <f t="shared" si="434"/>
        <v/>
      </c>
      <c r="F5818" s="9" t="str">
        <f t="shared" si="435"/>
        <v/>
      </c>
      <c r="G5818" s="9" t="str">
        <f t="shared" si="436"/>
        <v/>
      </c>
      <c r="H5818" s="13">
        <v>-5</v>
      </c>
      <c r="I5818" s="13" t="str">
        <f t="shared" si="437"/>
        <v/>
      </c>
      <c r="J5818" s="13" t="str">
        <f t="shared" si="438"/>
        <v/>
      </c>
      <c r="K5818" s="13">
        <v>-5</v>
      </c>
      <c r="P5818" s="6"/>
    </row>
    <row r="5819" spans="1:16" hidden="1" x14ac:dyDescent="0.25">
      <c r="A5819" s="7">
        <v>40785</v>
      </c>
      <c r="B5819" s="8">
        <v>1100</v>
      </c>
      <c r="C5819" s="11">
        <v>68.97</v>
      </c>
      <c r="D5819" s="12">
        <v>68.966999999999999</v>
      </c>
      <c r="E5819" s="9" t="str">
        <f t="shared" si="434"/>
        <v/>
      </c>
      <c r="F5819" s="9" t="str">
        <f t="shared" si="435"/>
        <v/>
      </c>
      <c r="G5819" s="9" t="str">
        <f t="shared" si="436"/>
        <v/>
      </c>
      <c r="H5819" s="13">
        <v>-5</v>
      </c>
      <c r="I5819" s="13" t="str">
        <f t="shared" si="437"/>
        <v/>
      </c>
      <c r="J5819" s="13" t="str">
        <f t="shared" si="438"/>
        <v/>
      </c>
      <c r="K5819" s="13">
        <v>-5</v>
      </c>
      <c r="P5819" s="5"/>
    </row>
    <row r="5820" spans="1:16" hidden="1" x14ac:dyDescent="0.25">
      <c r="A5820" s="7">
        <v>40785</v>
      </c>
      <c r="B5820" s="8">
        <v>1200</v>
      </c>
      <c r="C5820" s="11">
        <v>68.209999999999994</v>
      </c>
      <c r="D5820" s="12">
        <v>68.215000000000003</v>
      </c>
      <c r="E5820" s="9" t="str">
        <f t="shared" si="434"/>
        <v/>
      </c>
      <c r="F5820" s="9" t="str">
        <f t="shared" si="435"/>
        <v/>
      </c>
      <c r="G5820" s="9" t="str">
        <f t="shared" si="436"/>
        <v/>
      </c>
      <c r="H5820" s="13">
        <v>-5</v>
      </c>
      <c r="I5820" s="13" t="str">
        <f t="shared" si="437"/>
        <v/>
      </c>
      <c r="J5820" s="13" t="str">
        <f t="shared" si="438"/>
        <v/>
      </c>
      <c r="K5820" s="13">
        <v>-5</v>
      </c>
      <c r="P5820" s="6"/>
    </row>
    <row r="5821" spans="1:16" hidden="1" x14ac:dyDescent="0.25">
      <c r="A5821" s="7">
        <v>40785</v>
      </c>
      <c r="B5821" s="8">
        <v>1300</v>
      </c>
      <c r="C5821" s="11">
        <v>66.39</v>
      </c>
      <c r="D5821" s="12">
        <v>66.393000000000001</v>
      </c>
      <c r="E5821" s="9" t="str">
        <f t="shared" si="434"/>
        <v/>
      </c>
      <c r="F5821" s="9" t="str">
        <f t="shared" si="435"/>
        <v/>
      </c>
      <c r="G5821" s="9" t="str">
        <f t="shared" si="436"/>
        <v/>
      </c>
      <c r="H5821" s="13">
        <v>-5</v>
      </c>
      <c r="I5821" s="13" t="str">
        <f t="shared" si="437"/>
        <v/>
      </c>
      <c r="J5821" s="13" t="str">
        <f t="shared" si="438"/>
        <v/>
      </c>
      <c r="K5821" s="13">
        <v>-5</v>
      </c>
      <c r="P5821" s="5"/>
    </row>
    <row r="5822" spans="1:16" hidden="1" x14ac:dyDescent="0.25">
      <c r="A5822" s="7">
        <v>40785</v>
      </c>
      <c r="B5822" s="8">
        <v>1400</v>
      </c>
      <c r="C5822" s="11">
        <v>64.81</v>
      </c>
      <c r="D5822" s="12">
        <v>64.811000000000007</v>
      </c>
      <c r="E5822" s="9" t="str">
        <f t="shared" si="434"/>
        <v/>
      </c>
      <c r="F5822" s="9" t="str">
        <f t="shared" si="435"/>
        <v/>
      </c>
      <c r="G5822" s="9" t="str">
        <f t="shared" si="436"/>
        <v/>
      </c>
      <c r="H5822" s="13">
        <v>-5</v>
      </c>
      <c r="I5822" s="13" t="str">
        <f t="shared" si="437"/>
        <v/>
      </c>
      <c r="J5822" s="13" t="str">
        <f t="shared" si="438"/>
        <v/>
      </c>
      <c r="K5822" s="13">
        <v>-5</v>
      </c>
      <c r="P5822" s="6"/>
    </row>
    <row r="5823" spans="1:16" hidden="1" x14ac:dyDescent="0.25">
      <c r="A5823" s="7">
        <v>40785</v>
      </c>
      <c r="B5823" s="8">
        <v>1500</v>
      </c>
      <c r="C5823" s="11">
        <v>63.95</v>
      </c>
      <c r="D5823" s="12">
        <v>63.948999999999998</v>
      </c>
      <c r="E5823" s="9" t="str">
        <f t="shared" si="434"/>
        <v/>
      </c>
      <c r="F5823" s="9" t="str">
        <f t="shared" si="435"/>
        <v/>
      </c>
      <c r="G5823" s="9" t="str">
        <f t="shared" si="436"/>
        <v/>
      </c>
      <c r="H5823" s="13">
        <v>-5</v>
      </c>
      <c r="I5823" s="13" t="str">
        <f t="shared" si="437"/>
        <v/>
      </c>
      <c r="J5823" s="13" t="str">
        <f t="shared" si="438"/>
        <v/>
      </c>
      <c r="K5823" s="13">
        <v>-5</v>
      </c>
      <c r="P5823" s="5"/>
    </row>
    <row r="5824" spans="1:16" hidden="1" x14ac:dyDescent="0.25">
      <c r="A5824" s="7">
        <v>40785</v>
      </c>
      <c r="B5824" s="8">
        <v>1600</v>
      </c>
      <c r="C5824" s="11">
        <v>61.57</v>
      </c>
      <c r="D5824" s="12">
        <v>61.567</v>
      </c>
      <c r="E5824" s="9" t="str">
        <f t="shared" si="434"/>
        <v/>
      </c>
      <c r="F5824" s="9" t="str">
        <f t="shared" si="435"/>
        <v/>
      </c>
      <c r="G5824" s="9" t="str">
        <f t="shared" si="436"/>
        <v/>
      </c>
      <c r="H5824" s="13">
        <v>-5</v>
      </c>
      <c r="I5824" s="13" t="str">
        <f t="shared" si="437"/>
        <v/>
      </c>
      <c r="J5824" s="13" t="str">
        <f t="shared" si="438"/>
        <v/>
      </c>
      <c r="K5824" s="13">
        <v>-5</v>
      </c>
      <c r="P5824" s="6"/>
    </row>
    <row r="5825" spans="1:16" hidden="1" x14ac:dyDescent="0.25">
      <c r="A5825" s="7">
        <v>40785</v>
      </c>
      <c r="B5825" s="8">
        <v>1700</v>
      </c>
      <c r="C5825" s="11">
        <v>62.07</v>
      </c>
      <c r="D5825" s="12">
        <v>61.258000000000003</v>
      </c>
      <c r="E5825" s="9" t="str">
        <f t="shared" si="434"/>
        <v/>
      </c>
      <c r="F5825" s="9" t="str">
        <f t="shared" si="435"/>
        <v/>
      </c>
      <c r="G5825" s="9" t="str">
        <f t="shared" si="436"/>
        <v/>
      </c>
      <c r="H5825" s="13">
        <v>-5</v>
      </c>
      <c r="I5825" s="13" t="str">
        <f t="shared" si="437"/>
        <v/>
      </c>
      <c r="J5825" s="13" t="str">
        <f t="shared" si="438"/>
        <v/>
      </c>
      <c r="K5825" s="13">
        <v>-5</v>
      </c>
      <c r="P5825" s="5"/>
    </row>
    <row r="5826" spans="1:16" hidden="1" x14ac:dyDescent="0.25">
      <c r="A5826" s="7">
        <v>40785</v>
      </c>
      <c r="B5826" s="8">
        <v>1800</v>
      </c>
      <c r="C5826" s="11">
        <v>62.42</v>
      </c>
      <c r="D5826" s="12">
        <v>59.814999999999998</v>
      </c>
      <c r="E5826" s="9" t="str">
        <f t="shared" si="434"/>
        <v/>
      </c>
      <c r="F5826" s="9" t="str">
        <f t="shared" si="435"/>
        <v/>
      </c>
      <c r="G5826" s="9" t="str">
        <f t="shared" si="436"/>
        <v/>
      </c>
      <c r="H5826" s="13">
        <v>-5</v>
      </c>
      <c r="I5826" s="13" t="str">
        <f t="shared" si="437"/>
        <v/>
      </c>
      <c r="J5826" s="13" t="str">
        <f t="shared" si="438"/>
        <v/>
      </c>
      <c r="K5826" s="13">
        <v>-5</v>
      </c>
      <c r="P5826" s="6"/>
    </row>
    <row r="5827" spans="1:16" hidden="1" x14ac:dyDescent="0.25">
      <c r="A5827" s="7">
        <v>40785</v>
      </c>
      <c r="B5827" s="8">
        <v>1900</v>
      </c>
      <c r="C5827" s="11">
        <v>64.02</v>
      </c>
      <c r="D5827" s="12">
        <v>57.100999999999999</v>
      </c>
      <c r="E5827" s="9" t="str">
        <f t="shared" si="434"/>
        <v/>
      </c>
      <c r="F5827" s="9" t="str">
        <f t="shared" si="435"/>
        <v/>
      </c>
      <c r="G5827" s="9" t="str">
        <f t="shared" si="436"/>
        <v/>
      </c>
      <c r="H5827" s="13">
        <v>-5</v>
      </c>
      <c r="I5827" s="13" t="str">
        <f t="shared" si="437"/>
        <v/>
      </c>
      <c r="J5827" s="13" t="str">
        <f t="shared" si="438"/>
        <v/>
      </c>
      <c r="K5827" s="13">
        <v>-5</v>
      </c>
      <c r="P5827" s="5"/>
    </row>
    <row r="5828" spans="1:16" hidden="1" x14ac:dyDescent="0.25">
      <c r="A5828" s="7">
        <v>40785</v>
      </c>
      <c r="B5828" s="8">
        <v>2000</v>
      </c>
      <c r="C5828" s="11">
        <v>64.94</v>
      </c>
      <c r="D5828" s="12">
        <v>58.427999999999997</v>
      </c>
      <c r="E5828" s="9" t="str">
        <f t="shared" si="434"/>
        <v/>
      </c>
      <c r="F5828" s="9" t="str">
        <f t="shared" si="435"/>
        <v/>
      </c>
      <c r="G5828" s="9" t="str">
        <f t="shared" si="436"/>
        <v/>
      </c>
      <c r="H5828" s="13">
        <v>-5</v>
      </c>
      <c r="I5828" s="13" t="str">
        <f t="shared" si="437"/>
        <v/>
      </c>
      <c r="J5828" s="13" t="str">
        <f t="shared" si="438"/>
        <v/>
      </c>
      <c r="K5828" s="13">
        <v>-5</v>
      </c>
      <c r="P5828" s="6"/>
    </row>
    <row r="5829" spans="1:16" hidden="1" x14ac:dyDescent="0.25">
      <c r="A5829" s="7">
        <v>40785</v>
      </c>
      <c r="B5829" s="8">
        <v>2100</v>
      </c>
      <c r="C5829" s="11">
        <v>62.95</v>
      </c>
      <c r="D5829" s="12">
        <v>57.793999999999997</v>
      </c>
      <c r="E5829" s="9" t="str">
        <f t="shared" si="434"/>
        <v/>
      </c>
      <c r="F5829" s="9" t="str">
        <f t="shared" si="435"/>
        <v/>
      </c>
      <c r="G5829" s="9" t="str">
        <f t="shared" si="436"/>
        <v/>
      </c>
      <c r="H5829" s="13">
        <v>-5</v>
      </c>
      <c r="I5829" s="13" t="str">
        <f t="shared" si="437"/>
        <v/>
      </c>
      <c r="J5829" s="13" t="str">
        <f t="shared" si="438"/>
        <v/>
      </c>
      <c r="K5829" s="13">
        <v>-5</v>
      </c>
      <c r="P5829" s="5"/>
    </row>
    <row r="5830" spans="1:16" hidden="1" x14ac:dyDescent="0.25">
      <c r="A5830" s="7">
        <v>40785</v>
      </c>
      <c r="B5830" s="8">
        <v>2200</v>
      </c>
      <c r="C5830" s="11">
        <v>55.96</v>
      </c>
      <c r="D5830" s="12">
        <v>55.962000000000003</v>
      </c>
      <c r="E5830" s="9" t="str">
        <f t="shared" si="434"/>
        <v/>
      </c>
      <c r="F5830" s="9" t="str">
        <f t="shared" si="435"/>
        <v/>
      </c>
      <c r="G5830" s="9" t="str">
        <f t="shared" si="436"/>
        <v/>
      </c>
      <c r="H5830" s="13">
        <v>-5</v>
      </c>
      <c r="I5830" s="13" t="str">
        <f t="shared" si="437"/>
        <v/>
      </c>
      <c r="J5830" s="13" t="str">
        <f t="shared" si="438"/>
        <v/>
      </c>
      <c r="K5830" s="13">
        <v>-5</v>
      </c>
      <c r="P5830" s="6"/>
    </row>
    <row r="5831" spans="1:16" hidden="1" x14ac:dyDescent="0.25">
      <c r="A5831" s="7">
        <v>40785</v>
      </c>
      <c r="B5831" s="8">
        <v>2300</v>
      </c>
      <c r="C5831" s="11">
        <v>49.17</v>
      </c>
      <c r="D5831" s="12">
        <v>49.167000000000002</v>
      </c>
      <c r="E5831" s="9">
        <f t="shared" si="434"/>
        <v>56.918333333333351</v>
      </c>
      <c r="F5831" s="9">
        <f t="shared" si="435"/>
        <v>54.213749999999997</v>
      </c>
      <c r="G5831" s="9">
        <f t="shared" si="436"/>
        <v>2.7045833333333533</v>
      </c>
      <c r="H5831" s="13">
        <v>-5</v>
      </c>
      <c r="I5831" s="13">
        <f t="shared" si="437"/>
        <v>7.7045833333333533</v>
      </c>
      <c r="J5831" s="13">
        <f t="shared" si="438"/>
        <v>1849.1000000000049</v>
      </c>
      <c r="K5831" s="13">
        <v>-5</v>
      </c>
      <c r="P5831" s="5"/>
    </row>
    <row r="5832" spans="1:16" hidden="1" x14ac:dyDescent="0.25">
      <c r="A5832" s="7">
        <v>40786</v>
      </c>
      <c r="B5832" s="8">
        <v>0</v>
      </c>
      <c r="C5832" s="11">
        <v>46.66</v>
      </c>
      <c r="D5832" s="12">
        <v>46.664000000000001</v>
      </c>
      <c r="E5832" s="9" t="str">
        <f t="shared" si="434"/>
        <v/>
      </c>
      <c r="F5832" s="9" t="str">
        <f t="shared" si="435"/>
        <v/>
      </c>
      <c r="G5832" s="9" t="str">
        <f t="shared" si="436"/>
        <v/>
      </c>
      <c r="H5832" s="13">
        <v>-5</v>
      </c>
      <c r="I5832" s="13" t="str">
        <f t="shared" si="437"/>
        <v/>
      </c>
      <c r="J5832" s="13" t="str">
        <f t="shared" si="438"/>
        <v/>
      </c>
      <c r="K5832" s="13">
        <v>-5</v>
      </c>
      <c r="P5832" s="6"/>
    </row>
    <row r="5833" spans="1:16" hidden="1" x14ac:dyDescent="0.25">
      <c r="A5833" s="7">
        <v>40786</v>
      </c>
      <c r="B5833" s="8">
        <v>100</v>
      </c>
      <c r="C5833" s="11">
        <v>44.23</v>
      </c>
      <c r="D5833" s="12">
        <v>44.226999999999997</v>
      </c>
      <c r="E5833" s="9" t="str">
        <f t="shared" si="434"/>
        <v/>
      </c>
      <c r="F5833" s="9" t="str">
        <f t="shared" si="435"/>
        <v/>
      </c>
      <c r="G5833" s="9" t="str">
        <f t="shared" si="436"/>
        <v/>
      </c>
      <c r="H5833" s="13">
        <v>-5</v>
      </c>
      <c r="I5833" s="13" t="str">
        <f t="shared" si="437"/>
        <v/>
      </c>
      <c r="J5833" s="13" t="str">
        <f t="shared" si="438"/>
        <v/>
      </c>
      <c r="K5833" s="13">
        <v>-5</v>
      </c>
      <c r="P5833" s="5"/>
    </row>
    <row r="5834" spans="1:16" hidden="1" x14ac:dyDescent="0.25">
      <c r="A5834" s="7">
        <v>40786</v>
      </c>
      <c r="B5834" s="8">
        <v>200</v>
      </c>
      <c r="C5834" s="11">
        <v>41.56</v>
      </c>
      <c r="D5834" s="12">
        <v>41.555999999999997</v>
      </c>
      <c r="E5834" s="9" t="str">
        <f t="shared" si="434"/>
        <v/>
      </c>
      <c r="F5834" s="9" t="str">
        <f t="shared" si="435"/>
        <v/>
      </c>
      <c r="G5834" s="9" t="str">
        <f t="shared" si="436"/>
        <v/>
      </c>
      <c r="H5834" s="13">
        <v>-5</v>
      </c>
      <c r="I5834" s="13" t="str">
        <f t="shared" si="437"/>
        <v/>
      </c>
      <c r="J5834" s="13" t="str">
        <f t="shared" si="438"/>
        <v/>
      </c>
      <c r="K5834" s="13">
        <v>-5</v>
      </c>
      <c r="P5834" s="6"/>
    </row>
    <row r="5835" spans="1:16" hidden="1" x14ac:dyDescent="0.25">
      <c r="A5835" s="7">
        <v>40786</v>
      </c>
      <c r="B5835" s="8">
        <v>300</v>
      </c>
      <c r="C5835" s="11">
        <v>40.32</v>
      </c>
      <c r="D5835" s="12">
        <v>12.513999999999999</v>
      </c>
      <c r="E5835" s="9" t="str">
        <f t="shared" si="434"/>
        <v/>
      </c>
      <c r="F5835" s="9" t="str">
        <f t="shared" si="435"/>
        <v/>
      </c>
      <c r="G5835" s="9" t="str">
        <f t="shared" si="436"/>
        <v/>
      </c>
      <c r="H5835" s="13">
        <v>-5</v>
      </c>
      <c r="I5835" s="13" t="str">
        <f t="shared" si="437"/>
        <v/>
      </c>
      <c r="J5835" s="13" t="str">
        <f t="shared" si="438"/>
        <v/>
      </c>
      <c r="K5835" s="13">
        <v>-5</v>
      </c>
      <c r="P5835" s="5"/>
    </row>
    <row r="5836" spans="1:16" hidden="1" x14ac:dyDescent="0.25">
      <c r="A5836" s="7">
        <v>40786</v>
      </c>
      <c r="B5836" s="8">
        <v>400</v>
      </c>
      <c r="C5836" s="11">
        <v>42.26</v>
      </c>
      <c r="D5836" s="12">
        <v>19.826000000000001</v>
      </c>
      <c r="E5836" s="9" t="str">
        <f t="shared" si="434"/>
        <v/>
      </c>
      <c r="F5836" s="9" t="str">
        <f t="shared" si="435"/>
        <v/>
      </c>
      <c r="G5836" s="9" t="str">
        <f t="shared" si="436"/>
        <v/>
      </c>
      <c r="H5836" s="13">
        <v>-5</v>
      </c>
      <c r="I5836" s="13" t="str">
        <f t="shared" si="437"/>
        <v/>
      </c>
      <c r="J5836" s="13" t="str">
        <f t="shared" si="438"/>
        <v/>
      </c>
      <c r="K5836" s="13">
        <v>-5</v>
      </c>
      <c r="P5836" s="6"/>
    </row>
    <row r="5837" spans="1:16" hidden="1" x14ac:dyDescent="0.25">
      <c r="A5837" s="7">
        <v>40786</v>
      </c>
      <c r="B5837" s="8">
        <v>500</v>
      </c>
      <c r="C5837" s="11">
        <v>44.22</v>
      </c>
      <c r="D5837" s="12">
        <v>35.718000000000004</v>
      </c>
      <c r="E5837" s="9" t="str">
        <f t="shared" si="434"/>
        <v/>
      </c>
      <c r="F5837" s="9" t="str">
        <f t="shared" si="435"/>
        <v/>
      </c>
      <c r="G5837" s="9" t="str">
        <f t="shared" si="436"/>
        <v/>
      </c>
      <c r="H5837" s="13">
        <v>-5</v>
      </c>
      <c r="I5837" s="13" t="str">
        <f t="shared" si="437"/>
        <v/>
      </c>
      <c r="J5837" s="13" t="str">
        <f t="shared" si="438"/>
        <v/>
      </c>
      <c r="K5837" s="13">
        <v>-5</v>
      </c>
      <c r="P5837" s="5"/>
    </row>
    <row r="5838" spans="1:16" hidden="1" x14ac:dyDescent="0.25">
      <c r="A5838" s="7">
        <v>40786</v>
      </c>
      <c r="B5838" s="8">
        <v>600</v>
      </c>
      <c r="C5838" s="11">
        <v>48.67</v>
      </c>
      <c r="D5838" s="12">
        <v>42.704000000000001</v>
      </c>
      <c r="E5838" s="9" t="str">
        <f t="shared" si="434"/>
        <v/>
      </c>
      <c r="F5838" s="9" t="str">
        <f t="shared" si="435"/>
        <v/>
      </c>
      <c r="G5838" s="9" t="str">
        <f t="shared" si="436"/>
        <v/>
      </c>
      <c r="H5838" s="13">
        <v>-5</v>
      </c>
      <c r="I5838" s="13" t="str">
        <f t="shared" si="437"/>
        <v/>
      </c>
      <c r="J5838" s="13" t="str">
        <f t="shared" si="438"/>
        <v/>
      </c>
      <c r="K5838" s="13">
        <v>-5</v>
      </c>
      <c r="P5838" s="6"/>
    </row>
    <row r="5839" spans="1:16" hidden="1" x14ac:dyDescent="0.25">
      <c r="A5839" s="7">
        <v>40786</v>
      </c>
      <c r="B5839" s="8">
        <v>700</v>
      </c>
      <c r="C5839" s="11">
        <v>60.07</v>
      </c>
      <c r="D5839" s="12">
        <v>50.93</v>
      </c>
      <c r="E5839" s="9" t="str">
        <f t="shared" si="434"/>
        <v/>
      </c>
      <c r="F5839" s="9" t="str">
        <f t="shared" si="435"/>
        <v/>
      </c>
      <c r="G5839" s="9" t="str">
        <f t="shared" si="436"/>
        <v/>
      </c>
      <c r="H5839" s="13">
        <v>-5</v>
      </c>
      <c r="I5839" s="13" t="str">
        <f t="shared" si="437"/>
        <v/>
      </c>
      <c r="J5839" s="13" t="str">
        <f t="shared" si="438"/>
        <v/>
      </c>
      <c r="K5839" s="13">
        <v>-5</v>
      </c>
      <c r="P5839" s="5"/>
    </row>
    <row r="5840" spans="1:16" hidden="1" x14ac:dyDescent="0.25">
      <c r="A5840" s="7">
        <v>40786</v>
      </c>
      <c r="B5840" s="8">
        <v>800</v>
      </c>
      <c r="C5840" s="11">
        <v>62.07</v>
      </c>
      <c r="D5840" s="12">
        <v>54.604999999999997</v>
      </c>
      <c r="E5840" s="9" t="str">
        <f t="shared" si="434"/>
        <v/>
      </c>
      <c r="F5840" s="9" t="str">
        <f t="shared" si="435"/>
        <v/>
      </c>
      <c r="G5840" s="9" t="str">
        <f t="shared" si="436"/>
        <v/>
      </c>
      <c r="H5840" s="13">
        <v>-5</v>
      </c>
      <c r="I5840" s="13" t="str">
        <f t="shared" si="437"/>
        <v/>
      </c>
      <c r="J5840" s="13" t="str">
        <f t="shared" si="438"/>
        <v/>
      </c>
      <c r="K5840" s="13">
        <v>-5</v>
      </c>
      <c r="P5840" s="6"/>
    </row>
    <row r="5841" spans="1:16" hidden="1" x14ac:dyDescent="0.25">
      <c r="A5841" s="7">
        <v>40786</v>
      </c>
      <c r="B5841" s="8">
        <v>900</v>
      </c>
      <c r="C5841" s="11">
        <v>61.94</v>
      </c>
      <c r="D5841" s="12">
        <v>59.05</v>
      </c>
      <c r="E5841" s="9" t="str">
        <f t="shared" si="434"/>
        <v/>
      </c>
      <c r="F5841" s="9" t="str">
        <f t="shared" si="435"/>
        <v/>
      </c>
      <c r="G5841" s="9" t="str">
        <f t="shared" si="436"/>
        <v/>
      </c>
      <c r="H5841" s="13">
        <v>-5</v>
      </c>
      <c r="I5841" s="13" t="str">
        <f t="shared" si="437"/>
        <v/>
      </c>
      <c r="J5841" s="13" t="str">
        <f t="shared" si="438"/>
        <v/>
      </c>
      <c r="K5841" s="13">
        <v>-5</v>
      </c>
      <c r="P5841" s="5"/>
    </row>
    <row r="5842" spans="1:16" hidden="1" x14ac:dyDescent="0.25">
      <c r="A5842" s="7">
        <v>40786</v>
      </c>
      <c r="B5842" s="8">
        <v>1000</v>
      </c>
      <c r="C5842" s="11">
        <v>62.35</v>
      </c>
      <c r="D5842" s="12">
        <v>62.345999999999997</v>
      </c>
      <c r="E5842" s="9" t="str">
        <f t="shared" si="434"/>
        <v/>
      </c>
      <c r="F5842" s="9" t="str">
        <f t="shared" si="435"/>
        <v/>
      </c>
      <c r="G5842" s="9" t="str">
        <f t="shared" si="436"/>
        <v/>
      </c>
      <c r="H5842" s="13">
        <v>-5</v>
      </c>
      <c r="I5842" s="13" t="str">
        <f t="shared" si="437"/>
        <v/>
      </c>
      <c r="J5842" s="13" t="str">
        <f t="shared" si="438"/>
        <v/>
      </c>
      <c r="K5842" s="13">
        <v>-5</v>
      </c>
      <c r="P5842" s="6"/>
    </row>
    <row r="5843" spans="1:16" hidden="1" x14ac:dyDescent="0.25">
      <c r="A5843" s="7">
        <v>40786</v>
      </c>
      <c r="B5843" s="8">
        <v>1100</v>
      </c>
      <c r="C5843" s="11">
        <v>63.2</v>
      </c>
      <c r="D5843" s="12">
        <v>63.2</v>
      </c>
      <c r="E5843" s="9" t="str">
        <f t="shared" si="434"/>
        <v/>
      </c>
      <c r="F5843" s="9" t="str">
        <f t="shared" si="435"/>
        <v/>
      </c>
      <c r="G5843" s="9" t="str">
        <f t="shared" si="436"/>
        <v/>
      </c>
      <c r="H5843" s="13">
        <v>-5</v>
      </c>
      <c r="I5843" s="13" t="str">
        <f t="shared" si="437"/>
        <v/>
      </c>
      <c r="J5843" s="13" t="str">
        <f t="shared" si="438"/>
        <v/>
      </c>
      <c r="K5843" s="13">
        <v>-5</v>
      </c>
      <c r="P5843" s="5"/>
    </row>
    <row r="5844" spans="1:16" hidden="1" x14ac:dyDescent="0.25">
      <c r="A5844" s="7">
        <v>40786</v>
      </c>
      <c r="B5844" s="8">
        <v>1200</v>
      </c>
      <c r="C5844" s="11">
        <v>60.62</v>
      </c>
      <c r="D5844" s="12">
        <v>60.618000000000002</v>
      </c>
      <c r="E5844" s="9" t="str">
        <f t="shared" si="434"/>
        <v/>
      </c>
      <c r="F5844" s="9" t="str">
        <f t="shared" si="435"/>
        <v/>
      </c>
      <c r="G5844" s="9" t="str">
        <f t="shared" si="436"/>
        <v/>
      </c>
      <c r="H5844" s="13">
        <v>-5</v>
      </c>
      <c r="I5844" s="13" t="str">
        <f t="shared" si="437"/>
        <v/>
      </c>
      <c r="J5844" s="13" t="str">
        <f t="shared" si="438"/>
        <v/>
      </c>
      <c r="K5844" s="13">
        <v>-5</v>
      </c>
      <c r="P5844" s="6"/>
    </row>
    <row r="5845" spans="1:16" hidden="1" x14ac:dyDescent="0.25">
      <c r="A5845" s="7">
        <v>40786</v>
      </c>
      <c r="B5845" s="8">
        <v>1300</v>
      </c>
      <c r="C5845" s="11">
        <v>60.18</v>
      </c>
      <c r="D5845" s="12">
        <v>60.183999999999997</v>
      </c>
      <c r="E5845" s="9" t="str">
        <f t="shared" si="434"/>
        <v/>
      </c>
      <c r="F5845" s="9" t="str">
        <f t="shared" si="435"/>
        <v/>
      </c>
      <c r="G5845" s="9" t="str">
        <f t="shared" si="436"/>
        <v/>
      </c>
      <c r="H5845" s="13">
        <v>-5</v>
      </c>
      <c r="I5845" s="13" t="str">
        <f t="shared" si="437"/>
        <v/>
      </c>
      <c r="J5845" s="13" t="str">
        <f t="shared" si="438"/>
        <v/>
      </c>
      <c r="K5845" s="13">
        <v>-5</v>
      </c>
      <c r="P5845" s="5"/>
    </row>
    <row r="5846" spans="1:16" hidden="1" x14ac:dyDescent="0.25">
      <c r="A5846" s="7">
        <v>40786</v>
      </c>
      <c r="B5846" s="8">
        <v>1400</v>
      </c>
      <c r="C5846" s="11">
        <v>58.13</v>
      </c>
      <c r="D5846" s="12">
        <v>58.13</v>
      </c>
      <c r="E5846" s="9" t="str">
        <f t="shared" si="434"/>
        <v/>
      </c>
      <c r="F5846" s="9" t="str">
        <f t="shared" si="435"/>
        <v/>
      </c>
      <c r="G5846" s="9" t="str">
        <f t="shared" si="436"/>
        <v/>
      </c>
      <c r="H5846" s="13">
        <v>-5</v>
      </c>
      <c r="I5846" s="13" t="str">
        <f t="shared" si="437"/>
        <v/>
      </c>
      <c r="J5846" s="13" t="str">
        <f t="shared" si="438"/>
        <v/>
      </c>
      <c r="K5846" s="13">
        <v>-5</v>
      </c>
      <c r="P5846" s="6"/>
    </row>
    <row r="5847" spans="1:16" hidden="1" x14ac:dyDescent="0.25">
      <c r="A5847" s="7">
        <v>40786</v>
      </c>
      <c r="B5847" s="8">
        <v>1500</v>
      </c>
      <c r="C5847" s="11">
        <v>57.37</v>
      </c>
      <c r="D5847" s="12">
        <v>57.37</v>
      </c>
      <c r="E5847" s="9" t="str">
        <f t="shared" si="434"/>
        <v/>
      </c>
      <c r="F5847" s="9" t="str">
        <f t="shared" si="435"/>
        <v/>
      </c>
      <c r="G5847" s="9" t="str">
        <f t="shared" si="436"/>
        <v/>
      </c>
      <c r="H5847" s="13">
        <v>-5</v>
      </c>
      <c r="I5847" s="13" t="str">
        <f t="shared" si="437"/>
        <v/>
      </c>
      <c r="J5847" s="13" t="str">
        <f t="shared" si="438"/>
        <v/>
      </c>
      <c r="K5847" s="13">
        <v>-5</v>
      </c>
      <c r="P5847" s="5"/>
    </row>
    <row r="5848" spans="1:16" hidden="1" x14ac:dyDescent="0.25">
      <c r="A5848" s="7">
        <v>40786</v>
      </c>
      <c r="B5848" s="8">
        <v>1600</v>
      </c>
      <c r="C5848" s="11">
        <v>55.51</v>
      </c>
      <c r="D5848" s="12">
        <v>53.978000000000002</v>
      </c>
      <c r="E5848" s="9" t="str">
        <f t="shared" si="434"/>
        <v/>
      </c>
      <c r="F5848" s="9" t="str">
        <f t="shared" si="435"/>
        <v/>
      </c>
      <c r="G5848" s="9" t="str">
        <f t="shared" si="436"/>
        <v/>
      </c>
      <c r="H5848" s="13">
        <v>-5</v>
      </c>
      <c r="I5848" s="13" t="str">
        <f t="shared" si="437"/>
        <v/>
      </c>
      <c r="J5848" s="13" t="str">
        <f t="shared" si="438"/>
        <v/>
      </c>
      <c r="K5848" s="13">
        <v>-5</v>
      </c>
      <c r="P5848" s="6"/>
    </row>
    <row r="5849" spans="1:16" hidden="1" x14ac:dyDescent="0.25">
      <c r="A5849" s="7">
        <v>40786</v>
      </c>
      <c r="B5849" s="8">
        <v>1700</v>
      </c>
      <c r="C5849" s="11">
        <v>63.11</v>
      </c>
      <c r="D5849" s="12">
        <v>53.195999999999998</v>
      </c>
      <c r="E5849" s="9" t="str">
        <f t="shared" si="434"/>
        <v/>
      </c>
      <c r="F5849" s="9" t="str">
        <f t="shared" si="435"/>
        <v/>
      </c>
      <c r="G5849" s="9" t="str">
        <f t="shared" si="436"/>
        <v/>
      </c>
      <c r="H5849" s="13">
        <v>-5</v>
      </c>
      <c r="I5849" s="13" t="str">
        <f t="shared" si="437"/>
        <v/>
      </c>
      <c r="J5849" s="13" t="str">
        <f t="shared" si="438"/>
        <v/>
      </c>
      <c r="K5849" s="13">
        <v>-5</v>
      </c>
      <c r="P5849" s="5"/>
    </row>
    <row r="5850" spans="1:16" hidden="1" x14ac:dyDescent="0.25">
      <c r="A5850" s="7">
        <v>40786</v>
      </c>
      <c r="B5850" s="8">
        <v>1800</v>
      </c>
      <c r="C5850" s="11">
        <v>65.400000000000006</v>
      </c>
      <c r="D5850" s="12">
        <v>56.701000000000001</v>
      </c>
      <c r="E5850" s="9" t="str">
        <f t="shared" si="434"/>
        <v/>
      </c>
      <c r="F5850" s="9" t="str">
        <f t="shared" si="435"/>
        <v/>
      </c>
      <c r="G5850" s="9" t="str">
        <f t="shared" si="436"/>
        <v/>
      </c>
      <c r="H5850" s="13">
        <v>-5</v>
      </c>
      <c r="I5850" s="13" t="str">
        <f t="shared" si="437"/>
        <v/>
      </c>
      <c r="J5850" s="13" t="str">
        <f t="shared" si="438"/>
        <v/>
      </c>
      <c r="K5850" s="13">
        <v>-5</v>
      </c>
      <c r="P5850" s="6"/>
    </row>
    <row r="5851" spans="1:16" hidden="1" x14ac:dyDescent="0.25">
      <c r="A5851" s="7">
        <v>40786</v>
      </c>
      <c r="B5851" s="8">
        <v>1900</v>
      </c>
      <c r="C5851" s="11">
        <v>66.08</v>
      </c>
      <c r="D5851" s="12">
        <v>54.680999999999997</v>
      </c>
      <c r="E5851" s="9" t="str">
        <f t="shared" si="434"/>
        <v/>
      </c>
      <c r="F5851" s="9" t="str">
        <f t="shared" si="435"/>
        <v/>
      </c>
      <c r="G5851" s="9" t="str">
        <f t="shared" si="436"/>
        <v/>
      </c>
      <c r="H5851" s="13">
        <v>-5</v>
      </c>
      <c r="I5851" s="13" t="str">
        <f t="shared" si="437"/>
        <v/>
      </c>
      <c r="J5851" s="13" t="str">
        <f t="shared" si="438"/>
        <v/>
      </c>
      <c r="K5851" s="13">
        <v>-5</v>
      </c>
      <c r="P5851" s="5"/>
    </row>
    <row r="5852" spans="1:16" hidden="1" x14ac:dyDescent="0.25">
      <c r="A5852" s="7">
        <v>40786</v>
      </c>
      <c r="B5852" s="8">
        <v>2000</v>
      </c>
      <c r="C5852" s="11">
        <v>66.36</v>
      </c>
      <c r="D5852" s="12">
        <v>54.38</v>
      </c>
      <c r="E5852" s="9" t="str">
        <f t="shared" si="434"/>
        <v/>
      </c>
      <c r="F5852" s="9" t="str">
        <f t="shared" si="435"/>
        <v/>
      </c>
      <c r="G5852" s="9" t="str">
        <f t="shared" si="436"/>
        <v/>
      </c>
      <c r="H5852" s="13">
        <v>-5</v>
      </c>
      <c r="I5852" s="13" t="str">
        <f t="shared" si="437"/>
        <v/>
      </c>
      <c r="J5852" s="13" t="str">
        <f t="shared" si="438"/>
        <v/>
      </c>
      <c r="K5852" s="13">
        <v>-5</v>
      </c>
      <c r="P5852" s="6"/>
    </row>
    <row r="5853" spans="1:16" hidden="1" x14ac:dyDescent="0.25">
      <c r="A5853" s="7">
        <v>40786</v>
      </c>
      <c r="B5853" s="8">
        <v>2100</v>
      </c>
      <c r="C5853" s="11">
        <v>62.05</v>
      </c>
      <c r="D5853" s="12">
        <v>53.195</v>
      </c>
      <c r="E5853" s="9" t="str">
        <f t="shared" si="434"/>
        <v/>
      </c>
      <c r="F5853" s="9" t="str">
        <f t="shared" si="435"/>
        <v/>
      </c>
      <c r="G5853" s="9" t="str">
        <f t="shared" si="436"/>
        <v/>
      </c>
      <c r="H5853" s="13">
        <v>-5</v>
      </c>
      <c r="I5853" s="13" t="str">
        <f t="shared" si="437"/>
        <v/>
      </c>
      <c r="J5853" s="13" t="str">
        <f t="shared" si="438"/>
        <v/>
      </c>
      <c r="K5853" s="13">
        <v>-5</v>
      </c>
      <c r="P5853" s="5"/>
    </row>
    <row r="5854" spans="1:16" hidden="1" x14ac:dyDescent="0.25">
      <c r="A5854" s="7">
        <v>40786</v>
      </c>
      <c r="B5854" s="8">
        <v>2200</v>
      </c>
      <c r="C5854" s="11">
        <v>53.1</v>
      </c>
      <c r="D5854" s="12">
        <v>53.1</v>
      </c>
      <c r="E5854" s="9" t="str">
        <f t="shared" si="434"/>
        <v/>
      </c>
      <c r="F5854" s="9" t="str">
        <f t="shared" si="435"/>
        <v/>
      </c>
      <c r="G5854" s="9" t="str">
        <f t="shared" si="436"/>
        <v/>
      </c>
      <c r="H5854" s="13">
        <v>-5</v>
      </c>
      <c r="I5854" s="13" t="str">
        <f t="shared" si="437"/>
        <v/>
      </c>
      <c r="J5854" s="13" t="str">
        <f t="shared" si="438"/>
        <v/>
      </c>
      <c r="K5854" s="13">
        <v>-5</v>
      </c>
      <c r="P5854" s="6"/>
    </row>
    <row r="5855" spans="1:16" hidden="1" x14ac:dyDescent="0.25">
      <c r="A5855" s="7">
        <v>40786</v>
      </c>
      <c r="B5855" s="8">
        <v>2300</v>
      </c>
      <c r="C5855" s="11">
        <v>46.59</v>
      </c>
      <c r="D5855" s="12">
        <v>46.588000000000001</v>
      </c>
      <c r="E5855" s="9">
        <f t="shared" si="434"/>
        <v>55.502083333333324</v>
      </c>
      <c r="F5855" s="9">
        <f t="shared" si="435"/>
        <v>49.810875000000003</v>
      </c>
      <c r="G5855" s="9">
        <f t="shared" si="436"/>
        <v>5.6912083333333214</v>
      </c>
      <c r="H5855" s="13">
        <v>-5</v>
      </c>
      <c r="I5855" s="13">
        <f t="shared" si="437"/>
        <v>10.691208333333321</v>
      </c>
      <c r="J5855" s="13">
        <f t="shared" si="438"/>
        <v>2565.8899999999971</v>
      </c>
      <c r="K5855" s="13">
        <v>-5</v>
      </c>
      <c r="P5855" s="5"/>
    </row>
    <row r="5856" spans="1:16" hidden="1" x14ac:dyDescent="0.25">
      <c r="A5856" s="7">
        <v>40787</v>
      </c>
      <c r="B5856" s="8">
        <v>0</v>
      </c>
      <c r="C5856" s="11">
        <v>47.43</v>
      </c>
      <c r="D5856" s="12">
        <v>46.165999999999997</v>
      </c>
      <c r="E5856" s="9" t="str">
        <f t="shared" si="434"/>
        <v/>
      </c>
      <c r="F5856" s="9" t="str">
        <f t="shared" si="435"/>
        <v/>
      </c>
      <c r="G5856" s="9" t="str">
        <f t="shared" si="436"/>
        <v/>
      </c>
      <c r="H5856" s="13">
        <v>-5</v>
      </c>
      <c r="I5856" s="13" t="str">
        <f t="shared" si="437"/>
        <v/>
      </c>
      <c r="J5856" s="13" t="str">
        <f t="shared" si="438"/>
        <v/>
      </c>
      <c r="K5856" s="13">
        <v>-5</v>
      </c>
      <c r="P5856" s="6"/>
    </row>
    <row r="5857" spans="1:16" hidden="1" x14ac:dyDescent="0.25">
      <c r="A5857" s="7">
        <v>40787</v>
      </c>
      <c r="B5857" s="8">
        <v>100</v>
      </c>
      <c r="C5857" s="11">
        <v>44.1</v>
      </c>
      <c r="D5857" s="12">
        <v>43.451000000000001</v>
      </c>
      <c r="E5857" s="9" t="str">
        <f t="shared" si="434"/>
        <v/>
      </c>
      <c r="F5857" s="9" t="str">
        <f t="shared" si="435"/>
        <v/>
      </c>
      <c r="G5857" s="9" t="str">
        <f t="shared" si="436"/>
        <v/>
      </c>
      <c r="H5857" s="13">
        <v>-5</v>
      </c>
      <c r="I5857" s="13" t="str">
        <f t="shared" si="437"/>
        <v/>
      </c>
      <c r="J5857" s="13" t="str">
        <f t="shared" si="438"/>
        <v/>
      </c>
      <c r="K5857" s="13">
        <v>-5</v>
      </c>
      <c r="P5857" s="5"/>
    </row>
    <row r="5858" spans="1:16" hidden="1" x14ac:dyDescent="0.25">
      <c r="A5858" s="7">
        <v>40787</v>
      </c>
      <c r="B5858" s="8">
        <v>200</v>
      </c>
      <c r="C5858" s="11">
        <v>43.32</v>
      </c>
      <c r="D5858" s="12">
        <v>32.365000000000002</v>
      </c>
      <c r="E5858" s="9" t="str">
        <f t="shared" si="434"/>
        <v/>
      </c>
      <c r="F5858" s="9" t="str">
        <f t="shared" si="435"/>
        <v/>
      </c>
      <c r="G5858" s="9" t="str">
        <f t="shared" si="436"/>
        <v/>
      </c>
      <c r="H5858" s="13">
        <v>-5</v>
      </c>
      <c r="I5858" s="13" t="str">
        <f t="shared" si="437"/>
        <v/>
      </c>
      <c r="J5858" s="13" t="str">
        <f t="shared" si="438"/>
        <v/>
      </c>
      <c r="K5858" s="13">
        <v>-5</v>
      </c>
      <c r="P5858" s="6"/>
    </row>
    <row r="5859" spans="1:16" hidden="1" x14ac:dyDescent="0.25">
      <c r="A5859" s="7">
        <v>40787</v>
      </c>
      <c r="B5859" s="8">
        <v>300</v>
      </c>
      <c r="C5859" s="11">
        <v>42.54</v>
      </c>
      <c r="D5859" s="12">
        <v>11.959</v>
      </c>
      <c r="E5859" s="9" t="str">
        <f t="shared" si="434"/>
        <v/>
      </c>
      <c r="F5859" s="9" t="str">
        <f t="shared" si="435"/>
        <v/>
      </c>
      <c r="G5859" s="9" t="str">
        <f t="shared" si="436"/>
        <v/>
      </c>
      <c r="H5859" s="13">
        <v>-5</v>
      </c>
      <c r="I5859" s="13" t="str">
        <f t="shared" si="437"/>
        <v/>
      </c>
      <c r="J5859" s="13" t="str">
        <f t="shared" si="438"/>
        <v/>
      </c>
      <c r="K5859" s="13">
        <v>-5</v>
      </c>
      <c r="P5859" s="5"/>
    </row>
    <row r="5860" spans="1:16" hidden="1" x14ac:dyDescent="0.25">
      <c r="A5860" s="7">
        <v>40787</v>
      </c>
      <c r="B5860" s="8">
        <v>400</v>
      </c>
      <c r="C5860" s="11">
        <v>43.99</v>
      </c>
      <c r="D5860" s="12">
        <v>11.474</v>
      </c>
      <c r="E5860" s="9" t="str">
        <f t="shared" si="434"/>
        <v/>
      </c>
      <c r="F5860" s="9" t="str">
        <f t="shared" si="435"/>
        <v/>
      </c>
      <c r="G5860" s="9" t="str">
        <f t="shared" si="436"/>
        <v/>
      </c>
      <c r="H5860" s="13">
        <v>-5</v>
      </c>
      <c r="I5860" s="13" t="str">
        <f t="shared" si="437"/>
        <v/>
      </c>
      <c r="J5860" s="13" t="str">
        <f t="shared" si="438"/>
        <v/>
      </c>
      <c r="K5860" s="13">
        <v>-5</v>
      </c>
      <c r="P5860" s="6"/>
    </row>
    <row r="5861" spans="1:16" hidden="1" x14ac:dyDescent="0.25">
      <c r="A5861" s="7">
        <v>40787</v>
      </c>
      <c r="B5861" s="8">
        <v>500</v>
      </c>
      <c r="C5861" s="11">
        <v>45.57</v>
      </c>
      <c r="D5861" s="12">
        <v>30.713999999999999</v>
      </c>
      <c r="E5861" s="9" t="str">
        <f t="shared" si="434"/>
        <v/>
      </c>
      <c r="F5861" s="9" t="str">
        <f t="shared" si="435"/>
        <v/>
      </c>
      <c r="G5861" s="9" t="str">
        <f t="shared" si="436"/>
        <v/>
      </c>
      <c r="H5861" s="13">
        <v>-5</v>
      </c>
      <c r="I5861" s="13" t="str">
        <f t="shared" si="437"/>
        <v/>
      </c>
      <c r="J5861" s="13" t="str">
        <f t="shared" si="438"/>
        <v/>
      </c>
      <c r="K5861" s="13">
        <v>-5</v>
      </c>
      <c r="P5861" s="5"/>
    </row>
    <row r="5862" spans="1:16" hidden="1" x14ac:dyDescent="0.25">
      <c r="A5862" s="7">
        <v>40787</v>
      </c>
      <c r="B5862" s="8">
        <v>600</v>
      </c>
      <c r="C5862" s="11">
        <v>51.29</v>
      </c>
      <c r="D5862" s="12">
        <v>51.292999999999999</v>
      </c>
      <c r="E5862" s="9" t="str">
        <f t="shared" si="434"/>
        <v/>
      </c>
      <c r="F5862" s="9" t="str">
        <f t="shared" si="435"/>
        <v/>
      </c>
      <c r="G5862" s="9" t="str">
        <f t="shared" si="436"/>
        <v/>
      </c>
      <c r="H5862" s="13">
        <v>-5</v>
      </c>
      <c r="I5862" s="13" t="str">
        <f t="shared" si="437"/>
        <v/>
      </c>
      <c r="J5862" s="13" t="str">
        <f t="shared" si="438"/>
        <v/>
      </c>
      <c r="K5862" s="13">
        <v>-5</v>
      </c>
      <c r="P5862" s="6"/>
    </row>
    <row r="5863" spans="1:16" hidden="1" x14ac:dyDescent="0.25">
      <c r="A5863" s="7">
        <v>40787</v>
      </c>
      <c r="B5863" s="8">
        <v>700</v>
      </c>
      <c r="C5863" s="11">
        <v>64.95</v>
      </c>
      <c r="D5863" s="12">
        <v>55.314999999999998</v>
      </c>
      <c r="E5863" s="9" t="str">
        <f t="shared" si="434"/>
        <v/>
      </c>
      <c r="F5863" s="9" t="str">
        <f t="shared" si="435"/>
        <v/>
      </c>
      <c r="G5863" s="9" t="str">
        <f t="shared" si="436"/>
        <v/>
      </c>
      <c r="H5863" s="13">
        <v>-5</v>
      </c>
      <c r="I5863" s="13" t="str">
        <f t="shared" si="437"/>
        <v/>
      </c>
      <c r="J5863" s="13" t="str">
        <f t="shared" si="438"/>
        <v/>
      </c>
      <c r="K5863" s="13">
        <v>-5</v>
      </c>
      <c r="P5863" s="5"/>
    </row>
    <row r="5864" spans="1:16" hidden="1" x14ac:dyDescent="0.25">
      <c r="A5864" s="7">
        <v>40787</v>
      </c>
      <c r="B5864" s="8">
        <v>800</v>
      </c>
      <c r="C5864" s="11">
        <v>66.63</v>
      </c>
      <c r="D5864" s="12">
        <v>56.32</v>
      </c>
      <c r="E5864" s="9" t="str">
        <f t="shared" si="434"/>
        <v/>
      </c>
      <c r="F5864" s="9" t="str">
        <f t="shared" si="435"/>
        <v/>
      </c>
      <c r="G5864" s="9" t="str">
        <f t="shared" si="436"/>
        <v/>
      </c>
      <c r="H5864" s="13">
        <v>-5</v>
      </c>
      <c r="I5864" s="13" t="str">
        <f t="shared" si="437"/>
        <v/>
      </c>
      <c r="J5864" s="13" t="str">
        <f t="shared" si="438"/>
        <v/>
      </c>
      <c r="K5864" s="13">
        <v>-5</v>
      </c>
      <c r="P5864" s="6"/>
    </row>
    <row r="5865" spans="1:16" hidden="1" x14ac:dyDescent="0.25">
      <c r="A5865" s="7">
        <v>40787</v>
      </c>
      <c r="B5865" s="8">
        <v>900</v>
      </c>
      <c r="C5865" s="11">
        <v>65.14</v>
      </c>
      <c r="D5865" s="12">
        <v>59.966999999999999</v>
      </c>
      <c r="E5865" s="9" t="str">
        <f t="shared" si="434"/>
        <v/>
      </c>
      <c r="F5865" s="9" t="str">
        <f t="shared" si="435"/>
        <v/>
      </c>
      <c r="G5865" s="9" t="str">
        <f t="shared" si="436"/>
        <v/>
      </c>
      <c r="H5865" s="13">
        <v>-5</v>
      </c>
      <c r="I5865" s="13" t="str">
        <f t="shared" si="437"/>
        <v/>
      </c>
      <c r="J5865" s="13" t="str">
        <f t="shared" si="438"/>
        <v/>
      </c>
      <c r="K5865" s="13">
        <v>-5</v>
      </c>
      <c r="P5865" s="5"/>
    </row>
    <row r="5866" spans="1:16" hidden="1" x14ac:dyDescent="0.25">
      <c r="A5866" s="7">
        <v>40787</v>
      </c>
      <c r="B5866" s="8">
        <v>1000</v>
      </c>
      <c r="C5866" s="11">
        <v>64.900000000000006</v>
      </c>
      <c r="D5866" s="12">
        <v>64.897999999999996</v>
      </c>
      <c r="E5866" s="9" t="str">
        <f t="shared" si="434"/>
        <v/>
      </c>
      <c r="F5866" s="9" t="str">
        <f t="shared" si="435"/>
        <v/>
      </c>
      <c r="G5866" s="9" t="str">
        <f t="shared" si="436"/>
        <v/>
      </c>
      <c r="H5866" s="13">
        <v>-5</v>
      </c>
      <c r="I5866" s="13" t="str">
        <f t="shared" si="437"/>
        <v/>
      </c>
      <c r="J5866" s="13" t="str">
        <f t="shared" si="438"/>
        <v/>
      </c>
      <c r="K5866" s="13">
        <v>-5</v>
      </c>
      <c r="P5866" s="6"/>
    </row>
    <row r="5867" spans="1:16" hidden="1" x14ac:dyDescent="0.25">
      <c r="A5867" s="7">
        <v>40787</v>
      </c>
      <c r="B5867" s="8">
        <v>1100</v>
      </c>
      <c r="C5867" s="11">
        <v>67.92</v>
      </c>
      <c r="D5867" s="12">
        <v>67.917000000000002</v>
      </c>
      <c r="E5867" s="9" t="str">
        <f t="shared" si="434"/>
        <v/>
      </c>
      <c r="F5867" s="9" t="str">
        <f t="shared" si="435"/>
        <v/>
      </c>
      <c r="G5867" s="9" t="str">
        <f t="shared" si="436"/>
        <v/>
      </c>
      <c r="H5867" s="13">
        <v>-5</v>
      </c>
      <c r="I5867" s="13" t="str">
        <f t="shared" si="437"/>
        <v/>
      </c>
      <c r="J5867" s="13" t="str">
        <f t="shared" si="438"/>
        <v/>
      </c>
      <c r="K5867" s="13">
        <v>-5</v>
      </c>
      <c r="P5867" s="5"/>
    </row>
    <row r="5868" spans="1:16" hidden="1" x14ac:dyDescent="0.25">
      <c r="A5868" s="7">
        <v>40787</v>
      </c>
      <c r="B5868" s="8">
        <v>1200</v>
      </c>
      <c r="C5868" s="11">
        <v>69.099999999999994</v>
      </c>
      <c r="D5868" s="12">
        <v>69.102999999999994</v>
      </c>
      <c r="E5868" s="9" t="str">
        <f t="shared" si="434"/>
        <v/>
      </c>
      <c r="F5868" s="9" t="str">
        <f t="shared" si="435"/>
        <v/>
      </c>
      <c r="G5868" s="9" t="str">
        <f t="shared" si="436"/>
        <v/>
      </c>
      <c r="H5868" s="13">
        <v>-5</v>
      </c>
      <c r="I5868" s="13" t="str">
        <f t="shared" si="437"/>
        <v/>
      </c>
      <c r="J5868" s="13" t="str">
        <f t="shared" si="438"/>
        <v/>
      </c>
      <c r="K5868" s="13">
        <v>-5</v>
      </c>
      <c r="P5868" s="6"/>
    </row>
    <row r="5869" spans="1:16" hidden="1" x14ac:dyDescent="0.25">
      <c r="A5869" s="7">
        <v>40787</v>
      </c>
      <c r="B5869" s="8">
        <v>1300</v>
      </c>
      <c r="C5869" s="11">
        <v>67.989999999999995</v>
      </c>
      <c r="D5869" s="12">
        <v>67.992999999999995</v>
      </c>
      <c r="E5869" s="9" t="str">
        <f t="shared" si="434"/>
        <v/>
      </c>
      <c r="F5869" s="9" t="str">
        <f t="shared" si="435"/>
        <v/>
      </c>
      <c r="G5869" s="9" t="str">
        <f t="shared" si="436"/>
        <v/>
      </c>
      <c r="H5869" s="13">
        <v>-5</v>
      </c>
      <c r="I5869" s="13" t="str">
        <f t="shared" si="437"/>
        <v/>
      </c>
      <c r="J5869" s="13" t="str">
        <f t="shared" si="438"/>
        <v/>
      </c>
      <c r="K5869" s="13">
        <v>-5</v>
      </c>
      <c r="P5869" s="5"/>
    </row>
    <row r="5870" spans="1:16" hidden="1" x14ac:dyDescent="0.25">
      <c r="A5870" s="7">
        <v>40787</v>
      </c>
      <c r="B5870" s="8">
        <v>1400</v>
      </c>
      <c r="C5870" s="11">
        <v>64.930000000000007</v>
      </c>
      <c r="D5870" s="12">
        <v>64.927000000000007</v>
      </c>
      <c r="E5870" s="9" t="str">
        <f t="shared" si="434"/>
        <v/>
      </c>
      <c r="F5870" s="9" t="str">
        <f t="shared" si="435"/>
        <v/>
      </c>
      <c r="G5870" s="9" t="str">
        <f t="shared" si="436"/>
        <v/>
      </c>
      <c r="H5870" s="13">
        <v>-5</v>
      </c>
      <c r="I5870" s="13" t="str">
        <f t="shared" si="437"/>
        <v/>
      </c>
      <c r="J5870" s="13" t="str">
        <f t="shared" si="438"/>
        <v/>
      </c>
      <c r="K5870" s="13">
        <v>-5</v>
      </c>
      <c r="P5870" s="6"/>
    </row>
    <row r="5871" spans="1:16" hidden="1" x14ac:dyDescent="0.25">
      <c r="A5871" s="7">
        <v>40787</v>
      </c>
      <c r="B5871" s="8">
        <v>1500</v>
      </c>
      <c r="C5871" s="11">
        <v>62.02</v>
      </c>
      <c r="D5871" s="12">
        <v>61.274999999999999</v>
      </c>
      <c r="E5871" s="9" t="str">
        <f t="shared" si="434"/>
        <v/>
      </c>
      <c r="F5871" s="9" t="str">
        <f t="shared" si="435"/>
        <v/>
      </c>
      <c r="G5871" s="9" t="str">
        <f t="shared" si="436"/>
        <v/>
      </c>
      <c r="H5871" s="13">
        <v>-5</v>
      </c>
      <c r="I5871" s="13" t="str">
        <f t="shared" si="437"/>
        <v/>
      </c>
      <c r="J5871" s="13" t="str">
        <f t="shared" si="438"/>
        <v/>
      </c>
      <c r="K5871" s="13">
        <v>-5</v>
      </c>
      <c r="P5871" s="5"/>
    </row>
    <row r="5872" spans="1:16" hidden="1" x14ac:dyDescent="0.25">
      <c r="A5872" s="7">
        <v>40787</v>
      </c>
      <c r="B5872" s="8">
        <v>1600</v>
      </c>
      <c r="C5872" s="11">
        <v>60.26</v>
      </c>
      <c r="D5872" s="12">
        <v>59.055</v>
      </c>
      <c r="E5872" s="9" t="str">
        <f t="shared" si="434"/>
        <v/>
      </c>
      <c r="F5872" s="9" t="str">
        <f t="shared" si="435"/>
        <v/>
      </c>
      <c r="G5872" s="9" t="str">
        <f t="shared" si="436"/>
        <v/>
      </c>
      <c r="H5872" s="13">
        <v>-5</v>
      </c>
      <c r="I5872" s="13" t="str">
        <f t="shared" si="437"/>
        <v/>
      </c>
      <c r="J5872" s="13" t="str">
        <f t="shared" si="438"/>
        <v/>
      </c>
      <c r="K5872" s="13">
        <v>-5</v>
      </c>
      <c r="P5872" s="6"/>
    </row>
    <row r="5873" spans="1:16" hidden="1" x14ac:dyDescent="0.25">
      <c r="A5873" s="7">
        <v>40787</v>
      </c>
      <c r="B5873" s="8">
        <v>1700</v>
      </c>
      <c r="C5873" s="11">
        <v>64.010000000000005</v>
      </c>
      <c r="D5873" s="12">
        <v>57.018999999999998</v>
      </c>
      <c r="E5873" s="9" t="str">
        <f t="shared" ref="E5873:E5936" si="439">IF(A5873=A5874,"",AVERAGE(C5850:C5873))</f>
        <v/>
      </c>
      <c r="F5873" s="9" t="str">
        <f t="shared" ref="F5873:F5936" si="440">IF(A5873=A5874,"",AVERAGE(D5850:D5873))</f>
        <v/>
      </c>
      <c r="G5873" s="9" t="str">
        <f t="shared" ref="G5873:G5936" si="441">IF(A5873=A5874,"",E5873-F5873)</f>
        <v/>
      </c>
      <c r="H5873" s="13">
        <v>-5</v>
      </c>
      <c r="I5873" s="13" t="str">
        <f t="shared" si="437"/>
        <v/>
      </c>
      <c r="J5873" s="13" t="str">
        <f t="shared" si="438"/>
        <v/>
      </c>
      <c r="K5873" s="13">
        <v>-5</v>
      </c>
      <c r="P5873" s="5"/>
    </row>
    <row r="5874" spans="1:16" hidden="1" x14ac:dyDescent="0.25">
      <c r="A5874" s="7">
        <v>40787</v>
      </c>
      <c r="B5874" s="8">
        <v>1800</v>
      </c>
      <c r="C5874" s="11">
        <v>64.95</v>
      </c>
      <c r="D5874" s="12">
        <v>61.277999999999999</v>
      </c>
      <c r="E5874" s="9" t="str">
        <f t="shared" si="439"/>
        <v/>
      </c>
      <c r="F5874" s="9" t="str">
        <f t="shared" si="440"/>
        <v/>
      </c>
      <c r="G5874" s="9" t="str">
        <f t="shared" si="441"/>
        <v/>
      </c>
      <c r="H5874" s="13">
        <v>-5</v>
      </c>
      <c r="I5874" s="13" t="str">
        <f t="shared" si="437"/>
        <v/>
      </c>
      <c r="J5874" s="13" t="str">
        <f t="shared" si="438"/>
        <v/>
      </c>
      <c r="K5874" s="13">
        <v>-5</v>
      </c>
      <c r="P5874" s="6"/>
    </row>
    <row r="5875" spans="1:16" hidden="1" x14ac:dyDescent="0.25">
      <c r="A5875" s="7">
        <v>40787</v>
      </c>
      <c r="B5875" s="8">
        <v>1900</v>
      </c>
      <c r="C5875" s="11">
        <v>66.91</v>
      </c>
      <c r="D5875" s="12">
        <v>61.241999999999997</v>
      </c>
      <c r="E5875" s="9" t="str">
        <f t="shared" si="439"/>
        <v/>
      </c>
      <c r="F5875" s="9" t="str">
        <f t="shared" si="440"/>
        <v/>
      </c>
      <c r="G5875" s="9" t="str">
        <f t="shared" si="441"/>
        <v/>
      </c>
      <c r="H5875" s="13">
        <v>-5</v>
      </c>
      <c r="I5875" s="13" t="str">
        <f t="shared" si="437"/>
        <v/>
      </c>
      <c r="J5875" s="13" t="str">
        <f t="shared" si="438"/>
        <v/>
      </c>
      <c r="K5875" s="13">
        <v>-5</v>
      </c>
      <c r="P5875" s="5"/>
    </row>
    <row r="5876" spans="1:16" hidden="1" x14ac:dyDescent="0.25">
      <c r="A5876" s="7">
        <v>40787</v>
      </c>
      <c r="B5876" s="8">
        <v>2000</v>
      </c>
      <c r="C5876" s="11">
        <v>72.83</v>
      </c>
      <c r="D5876" s="12">
        <v>59.378999999999998</v>
      </c>
      <c r="E5876" s="9" t="str">
        <f t="shared" si="439"/>
        <v/>
      </c>
      <c r="F5876" s="9" t="str">
        <f t="shared" si="440"/>
        <v/>
      </c>
      <c r="G5876" s="9" t="str">
        <f t="shared" si="441"/>
        <v/>
      </c>
      <c r="H5876" s="13">
        <v>-5</v>
      </c>
      <c r="I5876" s="13" t="str">
        <f t="shared" si="437"/>
        <v/>
      </c>
      <c r="J5876" s="13" t="str">
        <f t="shared" si="438"/>
        <v/>
      </c>
      <c r="K5876" s="13">
        <v>-5</v>
      </c>
      <c r="P5876" s="6"/>
    </row>
    <row r="5877" spans="1:16" hidden="1" x14ac:dyDescent="0.25">
      <c r="A5877" s="7">
        <v>40787</v>
      </c>
      <c r="B5877" s="8">
        <v>2100</v>
      </c>
      <c r="C5877" s="11">
        <v>66.930000000000007</v>
      </c>
      <c r="D5877" s="12">
        <v>56.366</v>
      </c>
      <c r="E5877" s="9" t="str">
        <f t="shared" si="439"/>
        <v/>
      </c>
      <c r="F5877" s="9" t="str">
        <f t="shared" si="440"/>
        <v/>
      </c>
      <c r="G5877" s="9" t="str">
        <f t="shared" si="441"/>
        <v/>
      </c>
      <c r="H5877" s="13">
        <v>-5</v>
      </c>
      <c r="I5877" s="13" t="str">
        <f t="shared" si="437"/>
        <v/>
      </c>
      <c r="J5877" s="13" t="str">
        <f t="shared" si="438"/>
        <v/>
      </c>
      <c r="K5877" s="13">
        <v>-5</v>
      </c>
      <c r="P5877" s="5"/>
    </row>
    <row r="5878" spans="1:16" hidden="1" x14ac:dyDescent="0.25">
      <c r="A5878" s="7">
        <v>40787</v>
      </c>
      <c r="B5878" s="8">
        <v>2200</v>
      </c>
      <c r="C5878" s="11">
        <v>57.64</v>
      </c>
      <c r="D5878" s="12">
        <v>57.637</v>
      </c>
      <c r="E5878" s="9" t="str">
        <f t="shared" si="439"/>
        <v/>
      </c>
      <c r="F5878" s="9" t="str">
        <f t="shared" si="440"/>
        <v/>
      </c>
      <c r="G5878" s="9" t="str">
        <f t="shared" si="441"/>
        <v/>
      </c>
      <c r="H5878" s="13">
        <v>-5</v>
      </c>
      <c r="I5878" s="13" t="str">
        <f t="shared" si="437"/>
        <v/>
      </c>
      <c r="J5878" s="13" t="str">
        <f t="shared" si="438"/>
        <v/>
      </c>
      <c r="K5878" s="13">
        <v>-5</v>
      </c>
      <c r="P5878" s="6"/>
    </row>
    <row r="5879" spans="1:16" hidden="1" x14ac:dyDescent="0.25">
      <c r="A5879" s="7">
        <v>40787</v>
      </c>
      <c r="B5879" s="8">
        <v>2300</v>
      </c>
      <c r="C5879" s="11">
        <v>50.97</v>
      </c>
      <c r="D5879" s="12">
        <v>50.968000000000004</v>
      </c>
      <c r="E5879" s="9">
        <f t="shared" si="439"/>
        <v>59.013333333333343</v>
      </c>
      <c r="F5879" s="9">
        <f t="shared" si="440"/>
        <v>52.420041666666663</v>
      </c>
      <c r="G5879" s="9">
        <f t="shared" si="441"/>
        <v>6.5932916666666799</v>
      </c>
      <c r="H5879" s="13">
        <v>-5</v>
      </c>
      <c r="I5879" s="13">
        <f t="shared" si="437"/>
        <v>11.59329166666668</v>
      </c>
      <c r="J5879" s="13">
        <f t="shared" si="438"/>
        <v>2782.3900000000031</v>
      </c>
      <c r="K5879" s="13">
        <v>-5</v>
      </c>
      <c r="P5879" s="5"/>
    </row>
    <row r="5880" spans="1:16" hidden="1" x14ac:dyDescent="0.25">
      <c r="A5880" s="7">
        <v>40788</v>
      </c>
      <c r="B5880" s="8">
        <v>0</v>
      </c>
      <c r="C5880" s="11">
        <v>48.12</v>
      </c>
      <c r="D5880" s="12">
        <v>48.122999999999998</v>
      </c>
      <c r="E5880" s="9" t="str">
        <f t="shared" si="439"/>
        <v/>
      </c>
      <c r="F5880" s="9" t="str">
        <f t="shared" si="440"/>
        <v/>
      </c>
      <c r="G5880" s="9" t="str">
        <f t="shared" si="441"/>
        <v/>
      </c>
      <c r="H5880" s="13">
        <v>-5</v>
      </c>
      <c r="I5880" s="13" t="str">
        <f t="shared" si="437"/>
        <v/>
      </c>
      <c r="J5880" s="13" t="str">
        <f t="shared" si="438"/>
        <v/>
      </c>
      <c r="K5880" s="13">
        <v>-5</v>
      </c>
      <c r="P5880" s="6"/>
    </row>
    <row r="5881" spans="1:16" hidden="1" x14ac:dyDescent="0.25">
      <c r="A5881" s="7">
        <v>40788</v>
      </c>
      <c r="B5881" s="8">
        <v>100</v>
      </c>
      <c r="C5881" s="11">
        <v>44.85</v>
      </c>
      <c r="D5881" s="12">
        <v>44.847999999999999</v>
      </c>
      <c r="E5881" s="9" t="str">
        <f t="shared" si="439"/>
        <v/>
      </c>
      <c r="F5881" s="9" t="str">
        <f t="shared" si="440"/>
        <v/>
      </c>
      <c r="G5881" s="9" t="str">
        <f t="shared" si="441"/>
        <v/>
      </c>
      <c r="H5881" s="13">
        <v>-5</v>
      </c>
      <c r="I5881" s="13" t="str">
        <f t="shared" ref="I5881:I5944" si="442">IF(A5881=A5882,"",MAX(G5881-H5881,0))</f>
        <v/>
      </c>
      <c r="J5881" s="13" t="str">
        <f t="shared" ref="J5881:J5944" si="443">IF(A5881=A5882,"",I5881*10*24)</f>
        <v/>
      </c>
      <c r="K5881" s="13">
        <v>-5</v>
      </c>
      <c r="P5881" s="5"/>
    </row>
    <row r="5882" spans="1:16" hidden="1" x14ac:dyDescent="0.25">
      <c r="A5882" s="7">
        <v>40788</v>
      </c>
      <c r="B5882" s="8">
        <v>200</v>
      </c>
      <c r="C5882" s="11">
        <v>43.99</v>
      </c>
      <c r="D5882" s="12">
        <v>43.988</v>
      </c>
      <c r="E5882" s="9" t="str">
        <f t="shared" si="439"/>
        <v/>
      </c>
      <c r="F5882" s="9" t="str">
        <f t="shared" si="440"/>
        <v/>
      </c>
      <c r="G5882" s="9" t="str">
        <f t="shared" si="441"/>
        <v/>
      </c>
      <c r="H5882" s="13">
        <v>-5</v>
      </c>
      <c r="I5882" s="13" t="str">
        <f t="shared" si="442"/>
        <v/>
      </c>
      <c r="J5882" s="13" t="str">
        <f t="shared" si="443"/>
        <v/>
      </c>
      <c r="K5882" s="13">
        <v>-5</v>
      </c>
      <c r="P5882" s="6"/>
    </row>
    <row r="5883" spans="1:16" hidden="1" x14ac:dyDescent="0.25">
      <c r="A5883" s="7">
        <v>40788</v>
      </c>
      <c r="B5883" s="8">
        <v>300</v>
      </c>
      <c r="C5883" s="11">
        <v>42.32</v>
      </c>
      <c r="D5883" s="12">
        <v>25.524999999999999</v>
      </c>
      <c r="E5883" s="9" t="str">
        <f t="shared" si="439"/>
        <v/>
      </c>
      <c r="F5883" s="9" t="str">
        <f t="shared" si="440"/>
        <v/>
      </c>
      <c r="G5883" s="9" t="str">
        <f t="shared" si="441"/>
        <v/>
      </c>
      <c r="H5883" s="13">
        <v>-5</v>
      </c>
      <c r="I5883" s="13" t="str">
        <f t="shared" si="442"/>
        <v/>
      </c>
      <c r="J5883" s="13" t="str">
        <f t="shared" si="443"/>
        <v/>
      </c>
      <c r="K5883" s="13">
        <v>-5</v>
      </c>
      <c r="P5883" s="5"/>
    </row>
    <row r="5884" spans="1:16" hidden="1" x14ac:dyDescent="0.25">
      <c r="A5884" s="7">
        <v>40788</v>
      </c>
      <c r="B5884" s="8">
        <v>400</v>
      </c>
      <c r="C5884" s="11">
        <v>43.23</v>
      </c>
      <c r="D5884" s="12">
        <v>26.72</v>
      </c>
      <c r="E5884" s="9" t="str">
        <f t="shared" si="439"/>
        <v/>
      </c>
      <c r="F5884" s="9" t="str">
        <f t="shared" si="440"/>
        <v/>
      </c>
      <c r="G5884" s="9" t="str">
        <f t="shared" si="441"/>
        <v/>
      </c>
      <c r="H5884" s="13">
        <v>-5</v>
      </c>
      <c r="I5884" s="13" t="str">
        <f t="shared" si="442"/>
        <v/>
      </c>
      <c r="J5884" s="13" t="str">
        <f t="shared" si="443"/>
        <v/>
      </c>
      <c r="K5884" s="13">
        <v>-5</v>
      </c>
      <c r="P5884" s="6"/>
    </row>
    <row r="5885" spans="1:16" hidden="1" x14ac:dyDescent="0.25">
      <c r="A5885" s="7">
        <v>40788</v>
      </c>
      <c r="B5885" s="8">
        <v>500</v>
      </c>
      <c r="C5885" s="11">
        <v>46.78</v>
      </c>
      <c r="D5885" s="12">
        <v>46.784999999999997</v>
      </c>
      <c r="E5885" s="9" t="str">
        <f t="shared" si="439"/>
        <v/>
      </c>
      <c r="F5885" s="9" t="str">
        <f t="shared" si="440"/>
        <v/>
      </c>
      <c r="G5885" s="9" t="str">
        <f t="shared" si="441"/>
        <v/>
      </c>
      <c r="H5885" s="13">
        <v>-5</v>
      </c>
      <c r="I5885" s="13" t="str">
        <f t="shared" si="442"/>
        <v/>
      </c>
      <c r="J5885" s="13" t="str">
        <f t="shared" si="443"/>
        <v/>
      </c>
      <c r="K5885" s="13">
        <v>-5</v>
      </c>
      <c r="P5885" s="5"/>
    </row>
    <row r="5886" spans="1:16" hidden="1" x14ac:dyDescent="0.25">
      <c r="A5886" s="7">
        <v>40788</v>
      </c>
      <c r="B5886" s="8">
        <v>600</v>
      </c>
      <c r="C5886" s="11">
        <v>53.17</v>
      </c>
      <c r="D5886" s="12">
        <v>53.168999999999997</v>
      </c>
      <c r="E5886" s="9" t="str">
        <f t="shared" si="439"/>
        <v/>
      </c>
      <c r="F5886" s="9" t="str">
        <f t="shared" si="440"/>
        <v/>
      </c>
      <c r="G5886" s="9" t="str">
        <f t="shared" si="441"/>
        <v/>
      </c>
      <c r="H5886" s="13">
        <v>-5</v>
      </c>
      <c r="I5886" s="13" t="str">
        <f t="shared" si="442"/>
        <v/>
      </c>
      <c r="J5886" s="13" t="str">
        <f t="shared" si="443"/>
        <v/>
      </c>
      <c r="K5886" s="13">
        <v>-5</v>
      </c>
      <c r="P5886" s="6"/>
    </row>
    <row r="5887" spans="1:16" hidden="1" x14ac:dyDescent="0.25">
      <c r="A5887" s="7">
        <v>40788</v>
      </c>
      <c r="B5887" s="8">
        <v>700</v>
      </c>
      <c r="C5887" s="11">
        <v>65.989999999999995</v>
      </c>
      <c r="D5887" s="12">
        <v>54.738</v>
      </c>
      <c r="E5887" s="9" t="str">
        <f t="shared" si="439"/>
        <v/>
      </c>
      <c r="F5887" s="9" t="str">
        <f t="shared" si="440"/>
        <v/>
      </c>
      <c r="G5887" s="9" t="str">
        <f t="shared" si="441"/>
        <v/>
      </c>
      <c r="H5887" s="13">
        <v>-5</v>
      </c>
      <c r="I5887" s="13" t="str">
        <f t="shared" si="442"/>
        <v/>
      </c>
      <c r="J5887" s="13" t="str">
        <f t="shared" si="443"/>
        <v/>
      </c>
      <c r="K5887" s="13">
        <v>-5</v>
      </c>
      <c r="P5887" s="5"/>
    </row>
    <row r="5888" spans="1:16" hidden="1" x14ac:dyDescent="0.25">
      <c r="A5888" s="7">
        <v>40788</v>
      </c>
      <c r="B5888" s="8">
        <v>800</v>
      </c>
      <c r="C5888" s="11">
        <v>66.59</v>
      </c>
      <c r="D5888" s="12">
        <v>61.189</v>
      </c>
      <c r="E5888" s="9" t="str">
        <f t="shared" si="439"/>
        <v/>
      </c>
      <c r="F5888" s="9" t="str">
        <f t="shared" si="440"/>
        <v/>
      </c>
      <c r="G5888" s="9" t="str">
        <f t="shared" si="441"/>
        <v/>
      </c>
      <c r="H5888" s="13">
        <v>-5</v>
      </c>
      <c r="I5888" s="13" t="str">
        <f t="shared" si="442"/>
        <v/>
      </c>
      <c r="J5888" s="13" t="str">
        <f t="shared" si="443"/>
        <v/>
      </c>
      <c r="K5888" s="13">
        <v>-5</v>
      </c>
      <c r="P5888" s="6"/>
    </row>
    <row r="5889" spans="1:16" hidden="1" x14ac:dyDescent="0.25">
      <c r="A5889" s="7">
        <v>40788</v>
      </c>
      <c r="B5889" s="8">
        <v>900</v>
      </c>
      <c r="C5889" s="11">
        <v>65.930000000000007</v>
      </c>
      <c r="D5889" s="12">
        <v>65.927999999999997</v>
      </c>
      <c r="E5889" s="9" t="str">
        <f t="shared" si="439"/>
        <v/>
      </c>
      <c r="F5889" s="9" t="str">
        <f t="shared" si="440"/>
        <v/>
      </c>
      <c r="G5889" s="9" t="str">
        <f t="shared" si="441"/>
        <v/>
      </c>
      <c r="H5889" s="13">
        <v>-5</v>
      </c>
      <c r="I5889" s="13" t="str">
        <f t="shared" si="442"/>
        <v/>
      </c>
      <c r="J5889" s="13" t="str">
        <f t="shared" si="443"/>
        <v/>
      </c>
      <c r="K5889" s="13">
        <v>-5</v>
      </c>
      <c r="P5889" s="5"/>
    </row>
    <row r="5890" spans="1:16" hidden="1" x14ac:dyDescent="0.25">
      <c r="A5890" s="7">
        <v>40788</v>
      </c>
      <c r="B5890" s="8">
        <v>1000</v>
      </c>
      <c r="C5890" s="11">
        <v>67.959999999999994</v>
      </c>
      <c r="D5890" s="12">
        <v>67.954999999999998</v>
      </c>
      <c r="E5890" s="9" t="str">
        <f t="shared" si="439"/>
        <v/>
      </c>
      <c r="F5890" s="9" t="str">
        <f t="shared" si="440"/>
        <v/>
      </c>
      <c r="G5890" s="9" t="str">
        <f t="shared" si="441"/>
        <v/>
      </c>
      <c r="H5890" s="13">
        <v>-5</v>
      </c>
      <c r="I5890" s="13" t="str">
        <f t="shared" si="442"/>
        <v/>
      </c>
      <c r="J5890" s="13" t="str">
        <f t="shared" si="443"/>
        <v/>
      </c>
      <c r="K5890" s="13">
        <v>-5</v>
      </c>
      <c r="P5890" s="6"/>
    </row>
    <row r="5891" spans="1:16" hidden="1" x14ac:dyDescent="0.25">
      <c r="A5891" s="7">
        <v>40788</v>
      </c>
      <c r="B5891" s="8">
        <v>1100</v>
      </c>
      <c r="C5891" s="11">
        <v>68.05</v>
      </c>
      <c r="D5891" s="12">
        <v>68.046000000000006</v>
      </c>
      <c r="E5891" s="9" t="str">
        <f t="shared" si="439"/>
        <v/>
      </c>
      <c r="F5891" s="9" t="str">
        <f t="shared" si="440"/>
        <v/>
      </c>
      <c r="G5891" s="9" t="str">
        <f t="shared" si="441"/>
        <v/>
      </c>
      <c r="H5891" s="13">
        <v>-5</v>
      </c>
      <c r="I5891" s="13" t="str">
        <f t="shared" si="442"/>
        <v/>
      </c>
      <c r="J5891" s="13" t="str">
        <f t="shared" si="443"/>
        <v/>
      </c>
      <c r="K5891" s="13">
        <v>-5</v>
      </c>
      <c r="P5891" s="5"/>
    </row>
    <row r="5892" spans="1:16" hidden="1" x14ac:dyDescent="0.25">
      <c r="A5892" s="7">
        <v>40788</v>
      </c>
      <c r="B5892" s="8">
        <v>1200</v>
      </c>
      <c r="C5892" s="11">
        <v>66.91</v>
      </c>
      <c r="D5892" s="12">
        <v>66.91</v>
      </c>
      <c r="E5892" s="9" t="str">
        <f t="shared" si="439"/>
        <v/>
      </c>
      <c r="F5892" s="9" t="str">
        <f t="shared" si="440"/>
        <v/>
      </c>
      <c r="G5892" s="9" t="str">
        <f t="shared" si="441"/>
        <v/>
      </c>
      <c r="H5892" s="13">
        <v>-5</v>
      </c>
      <c r="I5892" s="13" t="str">
        <f t="shared" si="442"/>
        <v/>
      </c>
      <c r="J5892" s="13" t="str">
        <f t="shared" si="443"/>
        <v/>
      </c>
      <c r="K5892" s="13">
        <v>-5</v>
      </c>
      <c r="P5892" s="6"/>
    </row>
    <row r="5893" spans="1:16" hidden="1" x14ac:dyDescent="0.25">
      <c r="A5893" s="7">
        <v>40788</v>
      </c>
      <c r="B5893" s="8">
        <v>1300</v>
      </c>
      <c r="C5893" s="11">
        <v>64.08</v>
      </c>
      <c r="D5893" s="12">
        <v>64.08</v>
      </c>
      <c r="E5893" s="9" t="str">
        <f t="shared" si="439"/>
        <v/>
      </c>
      <c r="F5893" s="9" t="str">
        <f t="shared" si="440"/>
        <v/>
      </c>
      <c r="G5893" s="9" t="str">
        <f t="shared" si="441"/>
        <v/>
      </c>
      <c r="H5893" s="13">
        <v>-5</v>
      </c>
      <c r="I5893" s="13" t="str">
        <f t="shared" si="442"/>
        <v/>
      </c>
      <c r="J5893" s="13" t="str">
        <f t="shared" si="443"/>
        <v/>
      </c>
      <c r="K5893" s="13">
        <v>-5</v>
      </c>
      <c r="P5893" s="5"/>
    </row>
    <row r="5894" spans="1:16" hidden="1" x14ac:dyDescent="0.25">
      <c r="A5894" s="7">
        <v>40788</v>
      </c>
      <c r="B5894" s="8">
        <v>1400</v>
      </c>
      <c r="C5894" s="11">
        <v>61.07</v>
      </c>
      <c r="D5894" s="12">
        <v>61.069000000000003</v>
      </c>
      <c r="E5894" s="9" t="str">
        <f t="shared" si="439"/>
        <v/>
      </c>
      <c r="F5894" s="9" t="str">
        <f t="shared" si="440"/>
        <v/>
      </c>
      <c r="G5894" s="9" t="str">
        <f t="shared" si="441"/>
        <v/>
      </c>
      <c r="H5894" s="13">
        <v>-5</v>
      </c>
      <c r="I5894" s="13" t="str">
        <f t="shared" si="442"/>
        <v/>
      </c>
      <c r="J5894" s="13" t="str">
        <f t="shared" si="443"/>
        <v/>
      </c>
      <c r="K5894" s="13">
        <v>-5</v>
      </c>
      <c r="P5894" s="6"/>
    </row>
    <row r="5895" spans="1:16" hidden="1" x14ac:dyDescent="0.25">
      <c r="A5895" s="7">
        <v>40788</v>
      </c>
      <c r="B5895" s="8">
        <v>1500</v>
      </c>
      <c r="C5895" s="11">
        <v>57.63</v>
      </c>
      <c r="D5895" s="12">
        <v>57.634999999999998</v>
      </c>
      <c r="E5895" s="9" t="str">
        <f t="shared" si="439"/>
        <v/>
      </c>
      <c r="F5895" s="9" t="str">
        <f t="shared" si="440"/>
        <v/>
      </c>
      <c r="G5895" s="9" t="str">
        <f t="shared" si="441"/>
        <v/>
      </c>
      <c r="H5895" s="13">
        <v>-5</v>
      </c>
      <c r="I5895" s="13" t="str">
        <f t="shared" si="442"/>
        <v/>
      </c>
      <c r="J5895" s="13" t="str">
        <f t="shared" si="443"/>
        <v/>
      </c>
      <c r="K5895" s="13">
        <v>-5</v>
      </c>
      <c r="P5895" s="5"/>
    </row>
    <row r="5896" spans="1:16" hidden="1" x14ac:dyDescent="0.25">
      <c r="A5896" s="7">
        <v>40788</v>
      </c>
      <c r="B5896" s="8">
        <v>1600</v>
      </c>
      <c r="C5896" s="11">
        <v>56.78</v>
      </c>
      <c r="D5896" s="12">
        <v>56.780999999999999</v>
      </c>
      <c r="E5896" s="9" t="str">
        <f t="shared" si="439"/>
        <v/>
      </c>
      <c r="F5896" s="9" t="str">
        <f t="shared" si="440"/>
        <v/>
      </c>
      <c r="G5896" s="9" t="str">
        <f t="shared" si="441"/>
        <v/>
      </c>
      <c r="H5896" s="13">
        <v>-5</v>
      </c>
      <c r="I5896" s="13" t="str">
        <f t="shared" si="442"/>
        <v/>
      </c>
      <c r="J5896" s="13" t="str">
        <f t="shared" si="443"/>
        <v/>
      </c>
      <c r="K5896" s="13">
        <v>-5</v>
      </c>
      <c r="P5896" s="6"/>
    </row>
    <row r="5897" spans="1:16" hidden="1" x14ac:dyDescent="0.25">
      <c r="A5897" s="7">
        <v>40788</v>
      </c>
      <c r="B5897" s="8">
        <v>1700</v>
      </c>
      <c r="C5897" s="11">
        <v>57.88</v>
      </c>
      <c r="D5897" s="12">
        <v>57.878</v>
      </c>
      <c r="E5897" s="9" t="str">
        <f t="shared" si="439"/>
        <v/>
      </c>
      <c r="F5897" s="9" t="str">
        <f t="shared" si="440"/>
        <v/>
      </c>
      <c r="G5897" s="9" t="str">
        <f t="shared" si="441"/>
        <v/>
      </c>
      <c r="H5897" s="13">
        <v>-5</v>
      </c>
      <c r="I5897" s="13" t="str">
        <f t="shared" si="442"/>
        <v/>
      </c>
      <c r="J5897" s="13" t="str">
        <f t="shared" si="443"/>
        <v/>
      </c>
      <c r="K5897" s="13">
        <v>-5</v>
      </c>
      <c r="P5897" s="5"/>
    </row>
    <row r="5898" spans="1:16" hidden="1" x14ac:dyDescent="0.25">
      <c r="A5898" s="7">
        <v>40788</v>
      </c>
      <c r="B5898" s="8">
        <v>1800</v>
      </c>
      <c r="C5898" s="11">
        <v>61.06</v>
      </c>
      <c r="D5898" s="12">
        <v>58.081000000000003</v>
      </c>
      <c r="E5898" s="9" t="str">
        <f t="shared" si="439"/>
        <v/>
      </c>
      <c r="F5898" s="9" t="str">
        <f t="shared" si="440"/>
        <v/>
      </c>
      <c r="G5898" s="9" t="str">
        <f t="shared" si="441"/>
        <v/>
      </c>
      <c r="H5898" s="13">
        <v>-5</v>
      </c>
      <c r="I5898" s="13" t="str">
        <f t="shared" si="442"/>
        <v/>
      </c>
      <c r="J5898" s="13" t="str">
        <f t="shared" si="443"/>
        <v/>
      </c>
      <c r="K5898" s="13">
        <v>-5</v>
      </c>
      <c r="P5898" s="6"/>
    </row>
    <row r="5899" spans="1:16" hidden="1" x14ac:dyDescent="0.25">
      <c r="A5899" s="7">
        <v>40788</v>
      </c>
      <c r="B5899" s="8">
        <v>1900</v>
      </c>
      <c r="C5899" s="11">
        <v>62.04</v>
      </c>
      <c r="D5899" s="12">
        <v>55.430999999999997</v>
      </c>
      <c r="E5899" s="9" t="str">
        <f t="shared" si="439"/>
        <v/>
      </c>
      <c r="F5899" s="9" t="str">
        <f t="shared" si="440"/>
        <v/>
      </c>
      <c r="G5899" s="9" t="str">
        <f t="shared" si="441"/>
        <v/>
      </c>
      <c r="H5899" s="13">
        <v>-5</v>
      </c>
      <c r="I5899" s="13" t="str">
        <f t="shared" si="442"/>
        <v/>
      </c>
      <c r="J5899" s="13" t="str">
        <f t="shared" si="443"/>
        <v/>
      </c>
      <c r="K5899" s="13">
        <v>-5</v>
      </c>
      <c r="P5899" s="5"/>
    </row>
    <row r="5900" spans="1:16" hidden="1" x14ac:dyDescent="0.25">
      <c r="A5900" s="7">
        <v>40788</v>
      </c>
      <c r="B5900" s="8">
        <v>2000</v>
      </c>
      <c r="C5900" s="11">
        <v>62.09</v>
      </c>
      <c r="D5900" s="12">
        <v>56.189</v>
      </c>
      <c r="E5900" s="9" t="str">
        <f t="shared" si="439"/>
        <v/>
      </c>
      <c r="F5900" s="9" t="str">
        <f t="shared" si="440"/>
        <v/>
      </c>
      <c r="G5900" s="9" t="str">
        <f t="shared" si="441"/>
        <v/>
      </c>
      <c r="H5900" s="13">
        <v>-5</v>
      </c>
      <c r="I5900" s="13" t="str">
        <f t="shared" si="442"/>
        <v/>
      </c>
      <c r="J5900" s="13" t="str">
        <f t="shared" si="443"/>
        <v/>
      </c>
      <c r="K5900" s="13">
        <v>-5</v>
      </c>
      <c r="P5900" s="6"/>
    </row>
    <row r="5901" spans="1:16" hidden="1" x14ac:dyDescent="0.25">
      <c r="A5901" s="7">
        <v>40788</v>
      </c>
      <c r="B5901" s="8">
        <v>2100</v>
      </c>
      <c r="C5901" s="11">
        <v>56.47</v>
      </c>
      <c r="D5901" s="12">
        <v>56.470999999999997</v>
      </c>
      <c r="E5901" s="9" t="str">
        <f t="shared" si="439"/>
        <v/>
      </c>
      <c r="F5901" s="9" t="str">
        <f t="shared" si="440"/>
        <v/>
      </c>
      <c r="G5901" s="9" t="str">
        <f t="shared" si="441"/>
        <v/>
      </c>
      <c r="H5901" s="13">
        <v>-5</v>
      </c>
      <c r="I5901" s="13" t="str">
        <f t="shared" si="442"/>
        <v/>
      </c>
      <c r="J5901" s="13" t="str">
        <f t="shared" si="443"/>
        <v/>
      </c>
      <c r="K5901" s="13">
        <v>-5</v>
      </c>
      <c r="P5901" s="5"/>
    </row>
    <row r="5902" spans="1:16" hidden="1" x14ac:dyDescent="0.25">
      <c r="A5902" s="7">
        <v>40788</v>
      </c>
      <c r="B5902" s="8">
        <v>2200</v>
      </c>
      <c r="C5902" s="11">
        <v>53.79</v>
      </c>
      <c r="D5902" s="12">
        <v>53.792999999999999</v>
      </c>
      <c r="E5902" s="9" t="str">
        <f t="shared" si="439"/>
        <v/>
      </c>
      <c r="F5902" s="9" t="str">
        <f t="shared" si="440"/>
        <v/>
      </c>
      <c r="G5902" s="9" t="str">
        <f t="shared" si="441"/>
        <v/>
      </c>
      <c r="H5902" s="13">
        <v>-5</v>
      </c>
      <c r="I5902" s="13" t="str">
        <f t="shared" si="442"/>
        <v/>
      </c>
      <c r="J5902" s="13" t="str">
        <f t="shared" si="443"/>
        <v/>
      </c>
      <c r="K5902" s="13">
        <v>-5</v>
      </c>
      <c r="P5902" s="6"/>
    </row>
    <row r="5903" spans="1:16" hidden="1" x14ac:dyDescent="0.25">
      <c r="A5903" s="7">
        <v>40788</v>
      </c>
      <c r="B5903" s="8">
        <v>2300</v>
      </c>
      <c r="C5903" s="11">
        <v>48.9</v>
      </c>
      <c r="D5903" s="12">
        <v>48.9</v>
      </c>
      <c r="E5903" s="9">
        <f t="shared" si="439"/>
        <v>56.903333333333336</v>
      </c>
      <c r="F5903" s="9">
        <f t="shared" si="440"/>
        <v>54.176333333333339</v>
      </c>
      <c r="G5903" s="9">
        <f t="shared" si="441"/>
        <v>2.7269999999999968</v>
      </c>
      <c r="H5903" s="13">
        <v>-5</v>
      </c>
      <c r="I5903" s="13">
        <f t="shared" si="442"/>
        <v>7.7269999999999968</v>
      </c>
      <c r="J5903" s="13">
        <f t="shared" si="443"/>
        <v>1854.4799999999991</v>
      </c>
      <c r="K5903" s="13">
        <v>-5</v>
      </c>
      <c r="P5903" s="5"/>
    </row>
    <row r="5904" spans="1:16" hidden="1" x14ac:dyDescent="0.25">
      <c r="A5904" s="7">
        <v>40789</v>
      </c>
      <c r="B5904" s="8">
        <v>0</v>
      </c>
      <c r="C5904" s="11">
        <v>50.49</v>
      </c>
      <c r="D5904" s="12">
        <v>50.491</v>
      </c>
      <c r="E5904" s="9" t="str">
        <f t="shared" si="439"/>
        <v/>
      </c>
      <c r="F5904" s="9" t="str">
        <f t="shared" si="440"/>
        <v/>
      </c>
      <c r="G5904" s="9" t="str">
        <f t="shared" si="441"/>
        <v/>
      </c>
      <c r="H5904" s="13">
        <v>-5</v>
      </c>
      <c r="I5904" s="13" t="str">
        <f t="shared" si="442"/>
        <v/>
      </c>
      <c r="J5904" s="13" t="str">
        <f t="shared" si="443"/>
        <v/>
      </c>
      <c r="K5904" s="13">
        <v>-5</v>
      </c>
      <c r="P5904" s="6"/>
    </row>
    <row r="5905" spans="1:16" hidden="1" x14ac:dyDescent="0.25">
      <c r="A5905" s="7">
        <v>40789</v>
      </c>
      <c r="B5905" s="8">
        <v>100</v>
      </c>
      <c r="C5905" s="11">
        <v>47.06</v>
      </c>
      <c r="D5905" s="12">
        <v>47.061999999999998</v>
      </c>
      <c r="E5905" s="9" t="str">
        <f t="shared" si="439"/>
        <v/>
      </c>
      <c r="F5905" s="9" t="str">
        <f t="shared" si="440"/>
        <v/>
      </c>
      <c r="G5905" s="9" t="str">
        <f t="shared" si="441"/>
        <v/>
      </c>
      <c r="H5905" s="13">
        <v>-5</v>
      </c>
      <c r="I5905" s="13" t="str">
        <f t="shared" si="442"/>
        <v/>
      </c>
      <c r="J5905" s="13" t="str">
        <f t="shared" si="443"/>
        <v/>
      </c>
      <c r="K5905" s="13">
        <v>-5</v>
      </c>
      <c r="P5905" s="5"/>
    </row>
    <row r="5906" spans="1:16" hidden="1" x14ac:dyDescent="0.25">
      <c r="A5906" s="7">
        <v>40789</v>
      </c>
      <c r="B5906" s="8">
        <v>200</v>
      </c>
      <c r="C5906" s="11">
        <v>43.92</v>
      </c>
      <c r="D5906" s="12">
        <v>43.917999999999999</v>
      </c>
      <c r="E5906" s="9" t="str">
        <f t="shared" si="439"/>
        <v/>
      </c>
      <c r="F5906" s="9" t="str">
        <f t="shared" si="440"/>
        <v/>
      </c>
      <c r="G5906" s="9" t="str">
        <f t="shared" si="441"/>
        <v/>
      </c>
      <c r="H5906" s="13">
        <v>-5</v>
      </c>
      <c r="I5906" s="13" t="str">
        <f t="shared" si="442"/>
        <v/>
      </c>
      <c r="J5906" s="13" t="str">
        <f t="shared" si="443"/>
        <v/>
      </c>
      <c r="K5906" s="13">
        <v>-5</v>
      </c>
      <c r="P5906" s="6"/>
    </row>
    <row r="5907" spans="1:16" hidden="1" x14ac:dyDescent="0.25">
      <c r="A5907" s="7">
        <v>40789</v>
      </c>
      <c r="B5907" s="8">
        <v>300</v>
      </c>
      <c r="C5907" s="11">
        <v>42.23</v>
      </c>
      <c r="D5907" s="12">
        <v>31.036000000000001</v>
      </c>
      <c r="E5907" s="9" t="str">
        <f t="shared" si="439"/>
        <v/>
      </c>
      <c r="F5907" s="9" t="str">
        <f t="shared" si="440"/>
        <v/>
      </c>
      <c r="G5907" s="9" t="str">
        <f t="shared" si="441"/>
        <v/>
      </c>
      <c r="H5907" s="13">
        <v>-5</v>
      </c>
      <c r="I5907" s="13" t="str">
        <f t="shared" si="442"/>
        <v/>
      </c>
      <c r="J5907" s="13" t="str">
        <f t="shared" si="443"/>
        <v/>
      </c>
      <c r="K5907" s="13">
        <v>-5</v>
      </c>
      <c r="P5907" s="5"/>
    </row>
    <row r="5908" spans="1:16" hidden="1" x14ac:dyDescent="0.25">
      <c r="A5908" s="7">
        <v>40789</v>
      </c>
      <c r="B5908" s="8">
        <v>400</v>
      </c>
      <c r="C5908" s="11">
        <v>42.07</v>
      </c>
      <c r="D5908" s="12">
        <v>16.353999999999999</v>
      </c>
      <c r="E5908" s="9" t="str">
        <f t="shared" si="439"/>
        <v/>
      </c>
      <c r="F5908" s="9" t="str">
        <f t="shared" si="440"/>
        <v/>
      </c>
      <c r="G5908" s="9" t="str">
        <f t="shared" si="441"/>
        <v/>
      </c>
      <c r="H5908" s="13">
        <v>-5</v>
      </c>
      <c r="I5908" s="13" t="str">
        <f t="shared" si="442"/>
        <v/>
      </c>
      <c r="J5908" s="13" t="str">
        <f t="shared" si="443"/>
        <v/>
      </c>
      <c r="K5908" s="13">
        <v>-5</v>
      </c>
      <c r="P5908" s="6"/>
    </row>
    <row r="5909" spans="1:16" hidden="1" x14ac:dyDescent="0.25">
      <c r="A5909" s="7">
        <v>40789</v>
      </c>
      <c r="B5909" s="8">
        <v>500</v>
      </c>
      <c r="C5909" s="11">
        <v>42.44</v>
      </c>
      <c r="D5909" s="12">
        <v>26.390999999999998</v>
      </c>
      <c r="E5909" s="9" t="str">
        <f t="shared" si="439"/>
        <v/>
      </c>
      <c r="F5909" s="9" t="str">
        <f t="shared" si="440"/>
        <v/>
      </c>
      <c r="G5909" s="9" t="str">
        <f t="shared" si="441"/>
        <v/>
      </c>
      <c r="H5909" s="13">
        <v>-5</v>
      </c>
      <c r="I5909" s="13" t="str">
        <f t="shared" si="442"/>
        <v/>
      </c>
      <c r="J5909" s="13" t="str">
        <f t="shared" si="443"/>
        <v/>
      </c>
      <c r="K5909" s="13">
        <v>-5</v>
      </c>
      <c r="P5909" s="5"/>
    </row>
    <row r="5910" spans="1:16" hidden="1" x14ac:dyDescent="0.25">
      <c r="A5910" s="7">
        <v>40789</v>
      </c>
      <c r="B5910" s="8">
        <v>600</v>
      </c>
      <c r="C5910" s="11">
        <v>43.95</v>
      </c>
      <c r="D5910" s="12">
        <v>37.265999999999998</v>
      </c>
      <c r="E5910" s="9" t="str">
        <f t="shared" si="439"/>
        <v/>
      </c>
      <c r="F5910" s="9" t="str">
        <f t="shared" si="440"/>
        <v/>
      </c>
      <c r="G5910" s="9" t="str">
        <f t="shared" si="441"/>
        <v/>
      </c>
      <c r="H5910" s="13">
        <v>-5</v>
      </c>
      <c r="I5910" s="13" t="str">
        <f t="shared" si="442"/>
        <v/>
      </c>
      <c r="J5910" s="13" t="str">
        <f t="shared" si="443"/>
        <v/>
      </c>
      <c r="K5910" s="13">
        <v>-5</v>
      </c>
      <c r="P5910" s="6"/>
    </row>
    <row r="5911" spans="1:16" hidden="1" x14ac:dyDescent="0.25">
      <c r="A5911" s="7">
        <v>40789</v>
      </c>
      <c r="B5911" s="8">
        <v>700</v>
      </c>
      <c r="C5911" s="11">
        <v>47.79</v>
      </c>
      <c r="D5911" s="12">
        <v>45.966999999999999</v>
      </c>
      <c r="E5911" s="9" t="str">
        <f t="shared" si="439"/>
        <v/>
      </c>
      <c r="F5911" s="9" t="str">
        <f t="shared" si="440"/>
        <v/>
      </c>
      <c r="G5911" s="9" t="str">
        <f t="shared" si="441"/>
        <v/>
      </c>
      <c r="H5911" s="13">
        <v>-5</v>
      </c>
      <c r="I5911" s="13" t="str">
        <f t="shared" si="442"/>
        <v/>
      </c>
      <c r="J5911" s="13" t="str">
        <f t="shared" si="443"/>
        <v/>
      </c>
      <c r="K5911" s="13">
        <v>-5</v>
      </c>
      <c r="P5911" s="5"/>
    </row>
    <row r="5912" spans="1:16" hidden="1" x14ac:dyDescent="0.25">
      <c r="A5912" s="7">
        <v>40789</v>
      </c>
      <c r="B5912" s="8">
        <v>800</v>
      </c>
      <c r="C5912" s="11">
        <v>50.7</v>
      </c>
      <c r="D5912" s="12">
        <v>50.698</v>
      </c>
      <c r="E5912" s="9" t="str">
        <f t="shared" si="439"/>
        <v/>
      </c>
      <c r="F5912" s="9" t="str">
        <f t="shared" si="440"/>
        <v/>
      </c>
      <c r="G5912" s="9" t="str">
        <f t="shared" si="441"/>
        <v/>
      </c>
      <c r="H5912" s="13">
        <v>-5</v>
      </c>
      <c r="I5912" s="13" t="str">
        <f t="shared" si="442"/>
        <v/>
      </c>
      <c r="J5912" s="13" t="str">
        <f t="shared" si="443"/>
        <v/>
      </c>
      <c r="K5912" s="13">
        <v>-5</v>
      </c>
      <c r="P5912" s="6"/>
    </row>
    <row r="5913" spans="1:16" hidden="1" x14ac:dyDescent="0.25">
      <c r="A5913" s="7">
        <v>40789</v>
      </c>
      <c r="B5913" s="8">
        <v>900</v>
      </c>
      <c r="C5913" s="11">
        <v>54.93</v>
      </c>
      <c r="D5913" s="12">
        <v>54.93</v>
      </c>
      <c r="E5913" s="9" t="str">
        <f t="shared" si="439"/>
        <v/>
      </c>
      <c r="F5913" s="9" t="str">
        <f t="shared" si="440"/>
        <v/>
      </c>
      <c r="G5913" s="9" t="str">
        <f t="shared" si="441"/>
        <v/>
      </c>
      <c r="H5913" s="13">
        <v>-5</v>
      </c>
      <c r="I5913" s="13" t="str">
        <f t="shared" si="442"/>
        <v/>
      </c>
      <c r="J5913" s="13" t="str">
        <f t="shared" si="443"/>
        <v/>
      </c>
      <c r="K5913" s="13">
        <v>-5</v>
      </c>
      <c r="P5913" s="5"/>
    </row>
    <row r="5914" spans="1:16" hidden="1" x14ac:dyDescent="0.25">
      <c r="A5914" s="7">
        <v>40789</v>
      </c>
      <c r="B5914" s="8">
        <v>1000</v>
      </c>
      <c r="C5914" s="11">
        <v>59.26</v>
      </c>
      <c r="D5914" s="12">
        <v>59.256</v>
      </c>
      <c r="E5914" s="9" t="str">
        <f t="shared" si="439"/>
        <v/>
      </c>
      <c r="F5914" s="9" t="str">
        <f t="shared" si="440"/>
        <v/>
      </c>
      <c r="G5914" s="9" t="str">
        <f t="shared" si="441"/>
        <v/>
      </c>
      <c r="H5914" s="13">
        <v>-5</v>
      </c>
      <c r="I5914" s="13" t="str">
        <f t="shared" si="442"/>
        <v/>
      </c>
      <c r="J5914" s="13" t="str">
        <f t="shared" si="443"/>
        <v/>
      </c>
      <c r="K5914" s="13">
        <v>-5</v>
      </c>
      <c r="P5914" s="6"/>
    </row>
    <row r="5915" spans="1:16" hidden="1" x14ac:dyDescent="0.25">
      <c r="A5915" s="7">
        <v>40789</v>
      </c>
      <c r="B5915" s="8">
        <v>1100</v>
      </c>
      <c r="C5915" s="11">
        <v>59.94</v>
      </c>
      <c r="D5915" s="12">
        <v>59.94</v>
      </c>
      <c r="E5915" s="9" t="str">
        <f t="shared" si="439"/>
        <v/>
      </c>
      <c r="F5915" s="9" t="str">
        <f t="shared" si="440"/>
        <v/>
      </c>
      <c r="G5915" s="9" t="str">
        <f t="shared" si="441"/>
        <v/>
      </c>
      <c r="H5915" s="13">
        <v>-5</v>
      </c>
      <c r="I5915" s="13" t="str">
        <f t="shared" si="442"/>
        <v/>
      </c>
      <c r="J5915" s="13" t="str">
        <f t="shared" si="443"/>
        <v/>
      </c>
      <c r="K5915" s="13">
        <v>-5</v>
      </c>
      <c r="P5915" s="5"/>
    </row>
    <row r="5916" spans="1:16" hidden="1" x14ac:dyDescent="0.25">
      <c r="A5916" s="7">
        <v>40789</v>
      </c>
      <c r="B5916" s="8">
        <v>1200</v>
      </c>
      <c r="C5916" s="11">
        <v>59.52</v>
      </c>
      <c r="D5916" s="12">
        <v>59.517000000000003</v>
      </c>
      <c r="E5916" s="9" t="str">
        <f t="shared" si="439"/>
        <v/>
      </c>
      <c r="F5916" s="9" t="str">
        <f t="shared" si="440"/>
        <v/>
      </c>
      <c r="G5916" s="9" t="str">
        <f t="shared" si="441"/>
        <v/>
      </c>
      <c r="H5916" s="13">
        <v>-5</v>
      </c>
      <c r="I5916" s="13" t="str">
        <f t="shared" si="442"/>
        <v/>
      </c>
      <c r="J5916" s="13" t="str">
        <f t="shared" si="443"/>
        <v/>
      </c>
      <c r="K5916" s="13">
        <v>-5</v>
      </c>
      <c r="P5916" s="6"/>
    </row>
    <row r="5917" spans="1:16" hidden="1" x14ac:dyDescent="0.25">
      <c r="A5917" s="7">
        <v>40789</v>
      </c>
      <c r="B5917" s="8">
        <v>1300</v>
      </c>
      <c r="C5917" s="11">
        <v>52.3</v>
      </c>
      <c r="D5917" s="12">
        <v>52.304000000000002</v>
      </c>
      <c r="E5917" s="9" t="str">
        <f t="shared" si="439"/>
        <v/>
      </c>
      <c r="F5917" s="9" t="str">
        <f t="shared" si="440"/>
        <v/>
      </c>
      <c r="G5917" s="9" t="str">
        <f t="shared" si="441"/>
        <v/>
      </c>
      <c r="H5917" s="13">
        <v>-5</v>
      </c>
      <c r="I5917" s="13" t="str">
        <f t="shared" si="442"/>
        <v/>
      </c>
      <c r="J5917" s="13" t="str">
        <f t="shared" si="443"/>
        <v/>
      </c>
      <c r="K5917" s="13">
        <v>-5</v>
      </c>
      <c r="P5917" s="5"/>
    </row>
    <row r="5918" spans="1:16" hidden="1" x14ac:dyDescent="0.25">
      <c r="A5918" s="7">
        <v>40789</v>
      </c>
      <c r="B5918" s="8">
        <v>1400</v>
      </c>
      <c r="C5918" s="11">
        <v>51.13</v>
      </c>
      <c r="D5918" s="12">
        <v>51.133000000000003</v>
      </c>
      <c r="E5918" s="9" t="str">
        <f t="shared" si="439"/>
        <v/>
      </c>
      <c r="F5918" s="9" t="str">
        <f t="shared" si="440"/>
        <v/>
      </c>
      <c r="G5918" s="9" t="str">
        <f t="shared" si="441"/>
        <v/>
      </c>
      <c r="H5918" s="13">
        <v>-5</v>
      </c>
      <c r="I5918" s="13" t="str">
        <f t="shared" si="442"/>
        <v/>
      </c>
      <c r="J5918" s="13" t="str">
        <f t="shared" si="443"/>
        <v/>
      </c>
      <c r="K5918" s="13">
        <v>-5</v>
      </c>
      <c r="P5918" s="6"/>
    </row>
    <row r="5919" spans="1:16" hidden="1" x14ac:dyDescent="0.25">
      <c r="A5919" s="7">
        <v>40789</v>
      </c>
      <c r="B5919" s="8">
        <v>1500</v>
      </c>
      <c r="C5919" s="11">
        <v>48.96</v>
      </c>
      <c r="D5919" s="12">
        <v>48.959000000000003</v>
      </c>
      <c r="E5919" s="9" t="str">
        <f t="shared" si="439"/>
        <v/>
      </c>
      <c r="F5919" s="9" t="str">
        <f t="shared" si="440"/>
        <v/>
      </c>
      <c r="G5919" s="9" t="str">
        <f t="shared" si="441"/>
        <v/>
      </c>
      <c r="H5919" s="13">
        <v>-5</v>
      </c>
      <c r="I5919" s="13" t="str">
        <f t="shared" si="442"/>
        <v/>
      </c>
      <c r="J5919" s="13" t="str">
        <f t="shared" si="443"/>
        <v/>
      </c>
      <c r="K5919" s="13">
        <v>-5</v>
      </c>
      <c r="P5919" s="5"/>
    </row>
    <row r="5920" spans="1:16" hidden="1" x14ac:dyDescent="0.25">
      <c r="A5920" s="7">
        <v>40789</v>
      </c>
      <c r="B5920" s="8">
        <v>1600</v>
      </c>
      <c r="C5920" s="11">
        <v>48.32</v>
      </c>
      <c r="D5920" s="12">
        <v>48.319000000000003</v>
      </c>
      <c r="E5920" s="9" t="str">
        <f t="shared" si="439"/>
        <v/>
      </c>
      <c r="F5920" s="9" t="str">
        <f t="shared" si="440"/>
        <v/>
      </c>
      <c r="G5920" s="9" t="str">
        <f t="shared" si="441"/>
        <v/>
      </c>
      <c r="H5920" s="13">
        <v>-5</v>
      </c>
      <c r="I5920" s="13" t="str">
        <f t="shared" si="442"/>
        <v/>
      </c>
      <c r="J5920" s="13" t="str">
        <f t="shared" si="443"/>
        <v/>
      </c>
      <c r="K5920" s="13">
        <v>-5</v>
      </c>
      <c r="P5920" s="6"/>
    </row>
    <row r="5921" spans="1:16" hidden="1" x14ac:dyDescent="0.25">
      <c r="A5921" s="7">
        <v>40789</v>
      </c>
      <c r="B5921" s="8">
        <v>1700</v>
      </c>
      <c r="C5921" s="11">
        <v>51.66</v>
      </c>
      <c r="D5921" s="12">
        <v>51.658999999999999</v>
      </c>
      <c r="E5921" s="9" t="str">
        <f t="shared" si="439"/>
        <v/>
      </c>
      <c r="F5921" s="9" t="str">
        <f t="shared" si="440"/>
        <v/>
      </c>
      <c r="G5921" s="9" t="str">
        <f t="shared" si="441"/>
        <v/>
      </c>
      <c r="H5921" s="13">
        <v>-5</v>
      </c>
      <c r="I5921" s="13" t="str">
        <f t="shared" si="442"/>
        <v/>
      </c>
      <c r="J5921" s="13" t="str">
        <f t="shared" si="443"/>
        <v/>
      </c>
      <c r="K5921" s="13">
        <v>-5</v>
      </c>
      <c r="P5921" s="5"/>
    </row>
    <row r="5922" spans="1:16" hidden="1" x14ac:dyDescent="0.25">
      <c r="A5922" s="7">
        <v>40789</v>
      </c>
      <c r="B5922" s="8">
        <v>1800</v>
      </c>
      <c r="C5922" s="11">
        <v>55</v>
      </c>
      <c r="D5922" s="12">
        <v>55</v>
      </c>
      <c r="E5922" s="9" t="str">
        <f t="shared" si="439"/>
        <v/>
      </c>
      <c r="F5922" s="9" t="str">
        <f t="shared" si="440"/>
        <v/>
      </c>
      <c r="G5922" s="9" t="str">
        <f t="shared" si="441"/>
        <v/>
      </c>
      <c r="H5922" s="13">
        <v>-5</v>
      </c>
      <c r="I5922" s="13" t="str">
        <f t="shared" si="442"/>
        <v/>
      </c>
      <c r="J5922" s="13" t="str">
        <f t="shared" si="443"/>
        <v/>
      </c>
      <c r="K5922" s="13">
        <v>-5</v>
      </c>
      <c r="P5922" s="6"/>
    </row>
    <row r="5923" spans="1:16" hidden="1" x14ac:dyDescent="0.25">
      <c r="A5923" s="7">
        <v>40789</v>
      </c>
      <c r="B5923" s="8">
        <v>1900</v>
      </c>
      <c r="C5923" s="11">
        <v>55.93</v>
      </c>
      <c r="D5923" s="12">
        <v>55.933999999999997</v>
      </c>
      <c r="E5923" s="9" t="str">
        <f t="shared" si="439"/>
        <v/>
      </c>
      <c r="F5923" s="9" t="str">
        <f t="shared" si="440"/>
        <v/>
      </c>
      <c r="G5923" s="9" t="str">
        <f t="shared" si="441"/>
        <v/>
      </c>
      <c r="H5923" s="13">
        <v>-5</v>
      </c>
      <c r="I5923" s="13" t="str">
        <f t="shared" si="442"/>
        <v/>
      </c>
      <c r="J5923" s="13" t="str">
        <f t="shared" si="443"/>
        <v/>
      </c>
      <c r="K5923" s="13">
        <v>-5</v>
      </c>
      <c r="P5923" s="5"/>
    </row>
    <row r="5924" spans="1:16" hidden="1" x14ac:dyDescent="0.25">
      <c r="A5924" s="7">
        <v>40789</v>
      </c>
      <c r="B5924" s="8">
        <v>2000</v>
      </c>
      <c r="C5924" s="11">
        <v>59.8</v>
      </c>
      <c r="D5924" s="12">
        <v>59.802999999999997</v>
      </c>
      <c r="E5924" s="9" t="str">
        <f t="shared" si="439"/>
        <v/>
      </c>
      <c r="F5924" s="9" t="str">
        <f t="shared" si="440"/>
        <v/>
      </c>
      <c r="G5924" s="9" t="str">
        <f t="shared" si="441"/>
        <v/>
      </c>
      <c r="H5924" s="13">
        <v>-5</v>
      </c>
      <c r="I5924" s="13" t="str">
        <f t="shared" si="442"/>
        <v/>
      </c>
      <c r="J5924" s="13" t="str">
        <f t="shared" si="443"/>
        <v/>
      </c>
      <c r="K5924" s="13">
        <v>-5</v>
      </c>
      <c r="P5924" s="6"/>
    </row>
    <row r="5925" spans="1:16" hidden="1" x14ac:dyDescent="0.25">
      <c r="A5925" s="7">
        <v>40789</v>
      </c>
      <c r="B5925" s="8">
        <v>2100</v>
      </c>
      <c r="C5925" s="11">
        <v>56.9</v>
      </c>
      <c r="D5925" s="12">
        <v>56.902999999999999</v>
      </c>
      <c r="E5925" s="9" t="str">
        <f t="shared" si="439"/>
        <v/>
      </c>
      <c r="F5925" s="9" t="str">
        <f t="shared" si="440"/>
        <v/>
      </c>
      <c r="G5925" s="9" t="str">
        <f t="shared" si="441"/>
        <v/>
      </c>
      <c r="H5925" s="13">
        <v>-5</v>
      </c>
      <c r="I5925" s="13" t="str">
        <f t="shared" si="442"/>
        <v/>
      </c>
      <c r="J5925" s="13" t="str">
        <f t="shared" si="443"/>
        <v/>
      </c>
      <c r="K5925" s="13">
        <v>-5</v>
      </c>
      <c r="P5925" s="5"/>
    </row>
    <row r="5926" spans="1:16" hidden="1" x14ac:dyDescent="0.25">
      <c r="A5926" s="7">
        <v>40789</v>
      </c>
      <c r="B5926" s="8">
        <v>2200</v>
      </c>
      <c r="C5926" s="11">
        <v>51.89</v>
      </c>
      <c r="D5926" s="12">
        <v>51.886000000000003</v>
      </c>
      <c r="E5926" s="9" t="str">
        <f t="shared" si="439"/>
        <v/>
      </c>
      <c r="F5926" s="9" t="str">
        <f t="shared" si="440"/>
        <v/>
      </c>
      <c r="G5926" s="9" t="str">
        <f t="shared" si="441"/>
        <v/>
      </c>
      <c r="H5926" s="13">
        <v>-5</v>
      </c>
      <c r="I5926" s="13" t="str">
        <f t="shared" si="442"/>
        <v/>
      </c>
      <c r="J5926" s="13" t="str">
        <f t="shared" si="443"/>
        <v/>
      </c>
      <c r="K5926" s="13">
        <v>-5</v>
      </c>
      <c r="P5926" s="6"/>
    </row>
    <row r="5927" spans="1:16" hidden="1" x14ac:dyDescent="0.25">
      <c r="A5927" s="7">
        <v>40789</v>
      </c>
      <c r="B5927" s="8">
        <v>2300</v>
      </c>
      <c r="C5927" s="11">
        <v>44.96</v>
      </c>
      <c r="D5927" s="12">
        <v>44.960999999999999</v>
      </c>
      <c r="E5927" s="9">
        <f t="shared" si="439"/>
        <v>50.881250000000001</v>
      </c>
      <c r="F5927" s="9">
        <f t="shared" si="440"/>
        <v>48.320291666666662</v>
      </c>
      <c r="G5927" s="9">
        <f t="shared" si="441"/>
        <v>2.560958333333339</v>
      </c>
      <c r="H5927" s="13">
        <v>-5</v>
      </c>
      <c r="I5927" s="13">
        <f t="shared" si="442"/>
        <v>7.560958333333339</v>
      </c>
      <c r="J5927" s="13">
        <f t="shared" si="443"/>
        <v>1814.6300000000015</v>
      </c>
      <c r="K5927" s="13">
        <v>-5</v>
      </c>
      <c r="P5927" s="5"/>
    </row>
    <row r="5928" spans="1:16" hidden="1" x14ac:dyDescent="0.25">
      <c r="A5928" s="7">
        <v>40790</v>
      </c>
      <c r="B5928" s="8">
        <v>0</v>
      </c>
      <c r="C5928" s="11">
        <v>45.41</v>
      </c>
      <c r="D5928" s="12">
        <v>45.41</v>
      </c>
      <c r="E5928" s="9" t="str">
        <f t="shared" si="439"/>
        <v/>
      </c>
      <c r="F5928" s="9" t="str">
        <f t="shared" si="440"/>
        <v/>
      </c>
      <c r="G5928" s="9" t="str">
        <f t="shared" si="441"/>
        <v/>
      </c>
      <c r="H5928" s="13">
        <v>-5</v>
      </c>
      <c r="I5928" s="13" t="str">
        <f t="shared" si="442"/>
        <v/>
      </c>
      <c r="J5928" s="13" t="str">
        <f t="shared" si="443"/>
        <v/>
      </c>
      <c r="K5928" s="13">
        <v>-5</v>
      </c>
      <c r="P5928" s="6"/>
    </row>
    <row r="5929" spans="1:16" hidden="1" x14ac:dyDescent="0.25">
      <c r="A5929" s="7">
        <v>40790</v>
      </c>
      <c r="B5929" s="8">
        <v>100</v>
      </c>
      <c r="C5929" s="11">
        <v>42.13</v>
      </c>
      <c r="D5929" s="12">
        <v>42.131</v>
      </c>
      <c r="E5929" s="9" t="str">
        <f t="shared" si="439"/>
        <v/>
      </c>
      <c r="F5929" s="9" t="str">
        <f t="shared" si="440"/>
        <v/>
      </c>
      <c r="G5929" s="9" t="str">
        <f t="shared" si="441"/>
        <v/>
      </c>
      <c r="H5929" s="13">
        <v>-5</v>
      </c>
      <c r="I5929" s="13" t="str">
        <f t="shared" si="442"/>
        <v/>
      </c>
      <c r="J5929" s="13" t="str">
        <f t="shared" si="443"/>
        <v/>
      </c>
      <c r="K5929" s="13">
        <v>-5</v>
      </c>
      <c r="P5929" s="5"/>
    </row>
    <row r="5930" spans="1:16" hidden="1" x14ac:dyDescent="0.25">
      <c r="A5930" s="7">
        <v>40790</v>
      </c>
      <c r="B5930" s="8">
        <v>200</v>
      </c>
      <c r="C5930" s="11">
        <v>39.32</v>
      </c>
      <c r="D5930" s="12">
        <v>39.323999999999998</v>
      </c>
      <c r="E5930" s="9" t="str">
        <f t="shared" si="439"/>
        <v/>
      </c>
      <c r="F5930" s="9" t="str">
        <f t="shared" si="440"/>
        <v/>
      </c>
      <c r="G5930" s="9" t="str">
        <f t="shared" si="441"/>
        <v/>
      </c>
      <c r="H5930" s="13">
        <v>-5</v>
      </c>
      <c r="I5930" s="13" t="str">
        <f t="shared" si="442"/>
        <v/>
      </c>
      <c r="J5930" s="13" t="str">
        <f t="shared" si="443"/>
        <v/>
      </c>
      <c r="K5930" s="13">
        <v>-5</v>
      </c>
      <c r="P5930" s="6"/>
    </row>
    <row r="5931" spans="1:16" hidden="1" x14ac:dyDescent="0.25">
      <c r="A5931" s="7">
        <v>40790</v>
      </c>
      <c r="B5931" s="8">
        <v>300</v>
      </c>
      <c r="C5931" s="11">
        <v>35.94</v>
      </c>
      <c r="D5931" s="12">
        <v>35.941000000000003</v>
      </c>
      <c r="E5931" s="9" t="str">
        <f t="shared" si="439"/>
        <v/>
      </c>
      <c r="F5931" s="9" t="str">
        <f t="shared" si="440"/>
        <v/>
      </c>
      <c r="G5931" s="9" t="str">
        <f t="shared" si="441"/>
        <v/>
      </c>
      <c r="H5931" s="13">
        <v>-5</v>
      </c>
      <c r="I5931" s="13" t="str">
        <f t="shared" si="442"/>
        <v/>
      </c>
      <c r="J5931" s="13" t="str">
        <f t="shared" si="443"/>
        <v/>
      </c>
      <c r="K5931" s="13">
        <v>-5</v>
      </c>
      <c r="P5931" s="5"/>
    </row>
    <row r="5932" spans="1:16" hidden="1" x14ac:dyDescent="0.25">
      <c r="A5932" s="7">
        <v>40790</v>
      </c>
      <c r="B5932" s="8">
        <v>400</v>
      </c>
      <c r="C5932" s="11">
        <v>37.03</v>
      </c>
      <c r="D5932" s="12">
        <v>24.228999999999999</v>
      </c>
      <c r="E5932" s="9" t="str">
        <f t="shared" si="439"/>
        <v/>
      </c>
      <c r="F5932" s="9" t="str">
        <f t="shared" si="440"/>
        <v/>
      </c>
      <c r="G5932" s="9" t="str">
        <f t="shared" si="441"/>
        <v/>
      </c>
      <c r="H5932" s="13">
        <v>-5</v>
      </c>
      <c r="I5932" s="13" t="str">
        <f t="shared" si="442"/>
        <v/>
      </c>
      <c r="J5932" s="13" t="str">
        <f t="shared" si="443"/>
        <v/>
      </c>
      <c r="K5932" s="13">
        <v>-5</v>
      </c>
      <c r="P5932" s="6"/>
    </row>
    <row r="5933" spans="1:16" hidden="1" x14ac:dyDescent="0.25">
      <c r="A5933" s="7">
        <v>40790</v>
      </c>
      <c r="B5933" s="8">
        <v>500</v>
      </c>
      <c r="C5933" s="11">
        <v>38.31</v>
      </c>
      <c r="D5933" s="12">
        <v>21.978000000000002</v>
      </c>
      <c r="E5933" s="9" t="str">
        <f t="shared" si="439"/>
        <v/>
      </c>
      <c r="F5933" s="9" t="str">
        <f t="shared" si="440"/>
        <v/>
      </c>
      <c r="G5933" s="9" t="str">
        <f t="shared" si="441"/>
        <v/>
      </c>
      <c r="H5933" s="13">
        <v>-5</v>
      </c>
      <c r="I5933" s="13" t="str">
        <f t="shared" si="442"/>
        <v/>
      </c>
      <c r="J5933" s="13" t="str">
        <f t="shared" si="443"/>
        <v/>
      </c>
      <c r="K5933" s="13">
        <v>-5</v>
      </c>
      <c r="P5933" s="5"/>
    </row>
    <row r="5934" spans="1:16" hidden="1" x14ac:dyDescent="0.25">
      <c r="A5934" s="7">
        <v>40790</v>
      </c>
      <c r="B5934" s="8">
        <v>600</v>
      </c>
      <c r="C5934" s="11">
        <v>38.28</v>
      </c>
      <c r="D5934" s="12">
        <v>29.984999999999999</v>
      </c>
      <c r="E5934" s="9" t="str">
        <f t="shared" si="439"/>
        <v/>
      </c>
      <c r="F5934" s="9" t="str">
        <f t="shared" si="440"/>
        <v/>
      </c>
      <c r="G5934" s="9" t="str">
        <f t="shared" si="441"/>
        <v/>
      </c>
      <c r="H5934" s="13">
        <v>-5</v>
      </c>
      <c r="I5934" s="13" t="str">
        <f t="shared" si="442"/>
        <v/>
      </c>
      <c r="J5934" s="13" t="str">
        <f t="shared" si="443"/>
        <v/>
      </c>
      <c r="K5934" s="13">
        <v>-5</v>
      </c>
      <c r="P5934" s="6"/>
    </row>
    <row r="5935" spans="1:16" hidden="1" x14ac:dyDescent="0.25">
      <c r="A5935" s="7">
        <v>40790</v>
      </c>
      <c r="B5935" s="8">
        <v>700</v>
      </c>
      <c r="C5935" s="11">
        <v>39.82</v>
      </c>
      <c r="D5935" s="12">
        <v>27.012</v>
      </c>
      <c r="E5935" s="9" t="str">
        <f t="shared" si="439"/>
        <v/>
      </c>
      <c r="F5935" s="9" t="str">
        <f t="shared" si="440"/>
        <v/>
      </c>
      <c r="G5935" s="9" t="str">
        <f t="shared" si="441"/>
        <v/>
      </c>
      <c r="H5935" s="13">
        <v>-5</v>
      </c>
      <c r="I5935" s="13" t="str">
        <f t="shared" si="442"/>
        <v/>
      </c>
      <c r="J5935" s="13" t="str">
        <f t="shared" si="443"/>
        <v/>
      </c>
      <c r="K5935" s="13">
        <v>-5</v>
      </c>
      <c r="P5935" s="5"/>
    </row>
    <row r="5936" spans="1:16" hidden="1" x14ac:dyDescent="0.25">
      <c r="A5936" s="7">
        <v>40790</v>
      </c>
      <c r="B5936" s="8">
        <v>800</v>
      </c>
      <c r="C5936" s="11">
        <v>42.35</v>
      </c>
      <c r="D5936" s="12">
        <v>42.354999999999997</v>
      </c>
      <c r="E5936" s="9" t="str">
        <f t="shared" si="439"/>
        <v/>
      </c>
      <c r="F5936" s="9" t="str">
        <f t="shared" si="440"/>
        <v/>
      </c>
      <c r="G5936" s="9" t="str">
        <f t="shared" si="441"/>
        <v/>
      </c>
      <c r="H5936" s="13">
        <v>-5</v>
      </c>
      <c r="I5936" s="13" t="str">
        <f t="shared" si="442"/>
        <v/>
      </c>
      <c r="J5936" s="13" t="str">
        <f t="shared" si="443"/>
        <v/>
      </c>
      <c r="K5936" s="13">
        <v>-5</v>
      </c>
      <c r="P5936" s="6"/>
    </row>
    <row r="5937" spans="1:16" hidden="1" x14ac:dyDescent="0.25">
      <c r="A5937" s="7">
        <v>40790</v>
      </c>
      <c r="B5937" s="8">
        <v>900</v>
      </c>
      <c r="C5937" s="11">
        <v>47.11</v>
      </c>
      <c r="D5937" s="12">
        <v>47.11</v>
      </c>
      <c r="E5937" s="9" t="str">
        <f t="shared" ref="E5937:E6000" si="444">IF(A5937=A5938,"",AVERAGE(C5914:C5937))</f>
        <v/>
      </c>
      <c r="F5937" s="9" t="str">
        <f t="shared" ref="F5937:F6000" si="445">IF(A5937=A5938,"",AVERAGE(D5914:D5937))</f>
        <v/>
      </c>
      <c r="G5937" s="9" t="str">
        <f t="shared" ref="G5937:G6000" si="446">IF(A5937=A5938,"",E5937-F5937)</f>
        <v/>
      </c>
      <c r="H5937" s="13">
        <v>-5</v>
      </c>
      <c r="I5937" s="13" t="str">
        <f t="shared" si="442"/>
        <v/>
      </c>
      <c r="J5937" s="13" t="str">
        <f t="shared" si="443"/>
        <v/>
      </c>
      <c r="K5937" s="13">
        <v>-5</v>
      </c>
      <c r="P5937" s="5"/>
    </row>
    <row r="5938" spans="1:16" hidden="1" x14ac:dyDescent="0.25">
      <c r="A5938" s="7">
        <v>40790</v>
      </c>
      <c r="B5938" s="8">
        <v>1000</v>
      </c>
      <c r="C5938" s="11">
        <v>50.08</v>
      </c>
      <c r="D5938" s="12">
        <v>50.082000000000001</v>
      </c>
      <c r="E5938" s="9" t="str">
        <f t="shared" si="444"/>
        <v/>
      </c>
      <c r="F5938" s="9" t="str">
        <f t="shared" si="445"/>
        <v/>
      </c>
      <c r="G5938" s="9" t="str">
        <f t="shared" si="446"/>
        <v/>
      </c>
      <c r="H5938" s="13">
        <v>-5</v>
      </c>
      <c r="I5938" s="13" t="str">
        <f t="shared" si="442"/>
        <v/>
      </c>
      <c r="J5938" s="13" t="str">
        <f t="shared" si="443"/>
        <v/>
      </c>
      <c r="K5938" s="13">
        <v>-5</v>
      </c>
      <c r="P5938" s="6"/>
    </row>
    <row r="5939" spans="1:16" hidden="1" x14ac:dyDescent="0.25">
      <c r="A5939" s="7">
        <v>40790</v>
      </c>
      <c r="B5939" s="8">
        <v>1100</v>
      </c>
      <c r="C5939" s="11">
        <v>50.49</v>
      </c>
      <c r="D5939" s="12">
        <v>50.491</v>
      </c>
      <c r="E5939" s="9" t="str">
        <f t="shared" si="444"/>
        <v/>
      </c>
      <c r="F5939" s="9" t="str">
        <f t="shared" si="445"/>
        <v/>
      </c>
      <c r="G5939" s="9" t="str">
        <f t="shared" si="446"/>
        <v/>
      </c>
      <c r="H5939" s="13">
        <v>-5</v>
      </c>
      <c r="I5939" s="13" t="str">
        <f t="shared" si="442"/>
        <v/>
      </c>
      <c r="J5939" s="13" t="str">
        <f t="shared" si="443"/>
        <v/>
      </c>
      <c r="K5939" s="13">
        <v>-5</v>
      </c>
      <c r="P5939" s="5"/>
    </row>
    <row r="5940" spans="1:16" hidden="1" x14ac:dyDescent="0.25">
      <c r="A5940" s="7">
        <v>40790</v>
      </c>
      <c r="B5940" s="8">
        <v>1200</v>
      </c>
      <c r="C5940" s="11">
        <v>51.61</v>
      </c>
      <c r="D5940" s="12">
        <v>51.613999999999997</v>
      </c>
      <c r="E5940" s="9" t="str">
        <f t="shared" si="444"/>
        <v/>
      </c>
      <c r="F5940" s="9" t="str">
        <f t="shared" si="445"/>
        <v/>
      </c>
      <c r="G5940" s="9" t="str">
        <f t="shared" si="446"/>
        <v/>
      </c>
      <c r="H5940" s="13">
        <v>-5</v>
      </c>
      <c r="I5940" s="13" t="str">
        <f t="shared" si="442"/>
        <v/>
      </c>
      <c r="J5940" s="13" t="str">
        <f t="shared" si="443"/>
        <v/>
      </c>
      <c r="K5940" s="13">
        <v>-5</v>
      </c>
      <c r="P5940" s="6"/>
    </row>
    <row r="5941" spans="1:16" hidden="1" x14ac:dyDescent="0.25">
      <c r="A5941" s="7">
        <v>40790</v>
      </c>
      <c r="B5941" s="8">
        <v>1300</v>
      </c>
      <c r="C5941" s="11">
        <v>44.21</v>
      </c>
      <c r="D5941" s="12">
        <v>44.213000000000001</v>
      </c>
      <c r="E5941" s="9" t="str">
        <f t="shared" si="444"/>
        <v/>
      </c>
      <c r="F5941" s="9" t="str">
        <f t="shared" si="445"/>
        <v/>
      </c>
      <c r="G5941" s="9" t="str">
        <f t="shared" si="446"/>
        <v/>
      </c>
      <c r="H5941" s="13">
        <v>-5</v>
      </c>
      <c r="I5941" s="13" t="str">
        <f t="shared" si="442"/>
        <v/>
      </c>
      <c r="J5941" s="13" t="str">
        <f t="shared" si="443"/>
        <v/>
      </c>
      <c r="K5941" s="13">
        <v>-5</v>
      </c>
      <c r="P5941" s="5"/>
    </row>
    <row r="5942" spans="1:16" hidden="1" x14ac:dyDescent="0.25">
      <c r="A5942" s="7">
        <v>40790</v>
      </c>
      <c r="B5942" s="8">
        <v>1400</v>
      </c>
      <c r="C5942" s="11">
        <v>43.9</v>
      </c>
      <c r="D5942" s="12">
        <v>43.902999999999999</v>
      </c>
      <c r="E5942" s="9" t="str">
        <f t="shared" si="444"/>
        <v/>
      </c>
      <c r="F5942" s="9" t="str">
        <f t="shared" si="445"/>
        <v/>
      </c>
      <c r="G5942" s="9" t="str">
        <f t="shared" si="446"/>
        <v/>
      </c>
      <c r="H5942" s="13">
        <v>-5</v>
      </c>
      <c r="I5942" s="13" t="str">
        <f t="shared" si="442"/>
        <v/>
      </c>
      <c r="J5942" s="13" t="str">
        <f t="shared" si="443"/>
        <v/>
      </c>
      <c r="K5942" s="13">
        <v>-5</v>
      </c>
      <c r="P5942" s="6"/>
    </row>
    <row r="5943" spans="1:16" hidden="1" x14ac:dyDescent="0.25">
      <c r="A5943" s="7">
        <v>40790</v>
      </c>
      <c r="B5943" s="8">
        <v>1500</v>
      </c>
      <c r="C5943" s="11">
        <v>42.66</v>
      </c>
      <c r="D5943" s="12">
        <v>42.66</v>
      </c>
      <c r="E5943" s="9" t="str">
        <f t="shared" si="444"/>
        <v/>
      </c>
      <c r="F5943" s="9" t="str">
        <f t="shared" si="445"/>
        <v/>
      </c>
      <c r="G5943" s="9" t="str">
        <f t="shared" si="446"/>
        <v/>
      </c>
      <c r="H5943" s="13">
        <v>-5</v>
      </c>
      <c r="I5943" s="13" t="str">
        <f t="shared" si="442"/>
        <v/>
      </c>
      <c r="J5943" s="13" t="str">
        <f t="shared" si="443"/>
        <v/>
      </c>
      <c r="K5943" s="13">
        <v>-5</v>
      </c>
      <c r="P5943" s="5"/>
    </row>
    <row r="5944" spans="1:16" hidden="1" x14ac:dyDescent="0.25">
      <c r="A5944" s="7">
        <v>40790</v>
      </c>
      <c r="B5944" s="8">
        <v>1600</v>
      </c>
      <c r="C5944" s="11">
        <v>43.7</v>
      </c>
      <c r="D5944" s="12">
        <v>43.695999999999998</v>
      </c>
      <c r="E5944" s="9" t="str">
        <f t="shared" si="444"/>
        <v/>
      </c>
      <c r="F5944" s="9" t="str">
        <f t="shared" si="445"/>
        <v/>
      </c>
      <c r="G5944" s="9" t="str">
        <f t="shared" si="446"/>
        <v/>
      </c>
      <c r="H5944" s="13">
        <v>-5</v>
      </c>
      <c r="I5944" s="13" t="str">
        <f t="shared" si="442"/>
        <v/>
      </c>
      <c r="J5944" s="13" t="str">
        <f t="shared" si="443"/>
        <v/>
      </c>
      <c r="K5944" s="13">
        <v>-5</v>
      </c>
      <c r="P5944" s="6"/>
    </row>
    <row r="5945" spans="1:16" hidden="1" x14ac:dyDescent="0.25">
      <c r="A5945" s="7">
        <v>40790</v>
      </c>
      <c r="B5945" s="8">
        <v>1700</v>
      </c>
      <c r="C5945" s="11">
        <v>44.97</v>
      </c>
      <c r="D5945" s="12">
        <v>44</v>
      </c>
      <c r="E5945" s="9" t="str">
        <f t="shared" si="444"/>
        <v/>
      </c>
      <c r="F5945" s="9" t="str">
        <f t="shared" si="445"/>
        <v/>
      </c>
      <c r="G5945" s="9" t="str">
        <f t="shared" si="446"/>
        <v/>
      </c>
      <c r="H5945" s="13">
        <v>-5</v>
      </c>
      <c r="I5945" s="13" t="str">
        <f t="shared" ref="I5945:I6008" si="447">IF(A5945=A5946,"",MAX(G5945-H5945,0))</f>
        <v/>
      </c>
      <c r="J5945" s="13" t="str">
        <f t="shared" ref="J5945:J6008" si="448">IF(A5945=A5946,"",I5945*10*24)</f>
        <v/>
      </c>
      <c r="K5945" s="13">
        <v>-5</v>
      </c>
      <c r="P5945" s="5"/>
    </row>
    <row r="5946" spans="1:16" hidden="1" x14ac:dyDescent="0.25">
      <c r="A5946" s="7">
        <v>40790</v>
      </c>
      <c r="B5946" s="8">
        <v>1800</v>
      </c>
      <c r="C5946" s="11">
        <v>47.58</v>
      </c>
      <c r="D5946" s="12">
        <v>47.308</v>
      </c>
      <c r="E5946" s="9" t="str">
        <f t="shared" si="444"/>
        <v/>
      </c>
      <c r="F5946" s="9" t="str">
        <f t="shared" si="445"/>
        <v/>
      </c>
      <c r="G5946" s="9" t="str">
        <f t="shared" si="446"/>
        <v/>
      </c>
      <c r="H5946" s="13">
        <v>-5</v>
      </c>
      <c r="I5946" s="13" t="str">
        <f t="shared" si="447"/>
        <v/>
      </c>
      <c r="J5946" s="13" t="str">
        <f t="shared" si="448"/>
        <v/>
      </c>
      <c r="K5946" s="13">
        <v>-5</v>
      </c>
      <c r="P5946" s="6"/>
    </row>
    <row r="5947" spans="1:16" hidden="1" x14ac:dyDescent="0.25">
      <c r="A5947" s="7">
        <v>40790</v>
      </c>
      <c r="B5947" s="8">
        <v>1900</v>
      </c>
      <c r="C5947" s="11">
        <v>51.65</v>
      </c>
      <c r="D5947" s="12">
        <v>51.654000000000003</v>
      </c>
      <c r="E5947" s="9" t="str">
        <f t="shared" si="444"/>
        <v/>
      </c>
      <c r="F5947" s="9" t="str">
        <f t="shared" si="445"/>
        <v/>
      </c>
      <c r="G5947" s="9" t="str">
        <f t="shared" si="446"/>
        <v/>
      </c>
      <c r="H5947" s="13">
        <v>-5</v>
      </c>
      <c r="I5947" s="13" t="str">
        <f t="shared" si="447"/>
        <v/>
      </c>
      <c r="J5947" s="13" t="str">
        <f t="shared" si="448"/>
        <v/>
      </c>
      <c r="K5947" s="13">
        <v>-5</v>
      </c>
      <c r="P5947" s="5"/>
    </row>
    <row r="5948" spans="1:16" hidden="1" x14ac:dyDescent="0.25">
      <c r="A5948" s="7">
        <v>40790</v>
      </c>
      <c r="B5948" s="8">
        <v>2000</v>
      </c>
      <c r="C5948" s="11">
        <v>60.27</v>
      </c>
      <c r="D5948" s="12">
        <v>60.271000000000001</v>
      </c>
      <c r="E5948" s="9" t="str">
        <f t="shared" si="444"/>
        <v/>
      </c>
      <c r="F5948" s="9" t="str">
        <f t="shared" si="445"/>
        <v/>
      </c>
      <c r="G5948" s="9" t="str">
        <f t="shared" si="446"/>
        <v/>
      </c>
      <c r="H5948" s="13">
        <v>-5</v>
      </c>
      <c r="I5948" s="13" t="str">
        <f t="shared" si="447"/>
        <v/>
      </c>
      <c r="J5948" s="13" t="str">
        <f t="shared" si="448"/>
        <v/>
      </c>
      <c r="K5948" s="13">
        <v>-5</v>
      </c>
      <c r="P5948" s="6"/>
    </row>
    <row r="5949" spans="1:16" hidden="1" x14ac:dyDescent="0.25">
      <c r="A5949" s="7">
        <v>40790</v>
      </c>
      <c r="B5949" s="8">
        <v>2100</v>
      </c>
      <c r="C5949" s="11">
        <v>55</v>
      </c>
      <c r="D5949" s="12">
        <v>55</v>
      </c>
      <c r="E5949" s="9" t="str">
        <f t="shared" si="444"/>
        <v/>
      </c>
      <c r="F5949" s="9" t="str">
        <f t="shared" si="445"/>
        <v/>
      </c>
      <c r="G5949" s="9" t="str">
        <f t="shared" si="446"/>
        <v/>
      </c>
      <c r="H5949" s="13">
        <v>-5</v>
      </c>
      <c r="I5949" s="13" t="str">
        <f t="shared" si="447"/>
        <v/>
      </c>
      <c r="J5949" s="13" t="str">
        <f t="shared" si="448"/>
        <v/>
      </c>
      <c r="K5949" s="13">
        <v>-5</v>
      </c>
      <c r="P5949" s="5"/>
    </row>
    <row r="5950" spans="1:16" hidden="1" x14ac:dyDescent="0.25">
      <c r="A5950" s="7">
        <v>40790</v>
      </c>
      <c r="B5950" s="8">
        <v>2200</v>
      </c>
      <c r="C5950" s="11">
        <v>52.24</v>
      </c>
      <c r="D5950" s="12">
        <v>52.237000000000002</v>
      </c>
      <c r="E5950" s="9" t="str">
        <f t="shared" si="444"/>
        <v/>
      </c>
      <c r="F5950" s="9" t="str">
        <f t="shared" si="445"/>
        <v/>
      </c>
      <c r="G5950" s="9" t="str">
        <f t="shared" si="446"/>
        <v/>
      </c>
      <c r="H5950" s="13">
        <v>-5</v>
      </c>
      <c r="I5950" s="13" t="str">
        <f t="shared" si="447"/>
        <v/>
      </c>
      <c r="J5950" s="13" t="str">
        <f t="shared" si="448"/>
        <v/>
      </c>
      <c r="K5950" s="13">
        <v>-5</v>
      </c>
      <c r="P5950" s="6"/>
    </row>
    <row r="5951" spans="1:16" hidden="1" x14ac:dyDescent="0.25">
      <c r="A5951" s="7">
        <v>40790</v>
      </c>
      <c r="B5951" s="8">
        <v>2300</v>
      </c>
      <c r="C5951" s="11">
        <v>44</v>
      </c>
      <c r="D5951" s="12">
        <v>44</v>
      </c>
      <c r="E5951" s="9">
        <f t="shared" si="444"/>
        <v>45.335833333333333</v>
      </c>
      <c r="F5951" s="9">
        <f t="shared" si="445"/>
        <v>43.191833333333328</v>
      </c>
      <c r="G5951" s="9">
        <f t="shared" si="446"/>
        <v>2.1440000000000055</v>
      </c>
      <c r="H5951" s="13">
        <v>-5</v>
      </c>
      <c r="I5951" s="13">
        <f t="shared" si="447"/>
        <v>7.1440000000000055</v>
      </c>
      <c r="J5951" s="13">
        <f t="shared" si="448"/>
        <v>1714.5600000000013</v>
      </c>
      <c r="K5951" s="13">
        <v>-5</v>
      </c>
      <c r="P5951" s="5"/>
    </row>
    <row r="5952" spans="1:16" hidden="1" x14ac:dyDescent="0.25">
      <c r="A5952" s="7">
        <v>40791</v>
      </c>
      <c r="B5952" s="8">
        <v>0</v>
      </c>
      <c r="C5952" s="11">
        <v>44.55</v>
      </c>
      <c r="D5952" s="12">
        <v>42.087000000000003</v>
      </c>
      <c r="E5952" s="9" t="str">
        <f t="shared" si="444"/>
        <v/>
      </c>
      <c r="F5952" s="9" t="str">
        <f t="shared" si="445"/>
        <v/>
      </c>
      <c r="G5952" s="9" t="str">
        <f t="shared" si="446"/>
        <v/>
      </c>
      <c r="H5952" s="13">
        <v>-5</v>
      </c>
      <c r="I5952" s="13" t="str">
        <f t="shared" si="447"/>
        <v/>
      </c>
      <c r="J5952" s="13" t="str">
        <f t="shared" si="448"/>
        <v/>
      </c>
      <c r="K5952" s="13">
        <v>-5</v>
      </c>
      <c r="P5952" s="6"/>
    </row>
    <row r="5953" spans="1:16" hidden="1" x14ac:dyDescent="0.25">
      <c r="A5953" s="7">
        <v>40791</v>
      </c>
      <c r="B5953" s="8">
        <v>100</v>
      </c>
      <c r="C5953" s="11">
        <v>41.98</v>
      </c>
      <c r="D5953" s="12">
        <v>41.978999999999999</v>
      </c>
      <c r="E5953" s="9" t="str">
        <f t="shared" si="444"/>
        <v/>
      </c>
      <c r="F5953" s="9" t="str">
        <f t="shared" si="445"/>
        <v/>
      </c>
      <c r="G5953" s="9" t="str">
        <f t="shared" si="446"/>
        <v/>
      </c>
      <c r="H5953" s="13">
        <v>-5</v>
      </c>
      <c r="I5953" s="13" t="str">
        <f t="shared" si="447"/>
        <v/>
      </c>
      <c r="J5953" s="13" t="str">
        <f t="shared" si="448"/>
        <v/>
      </c>
      <c r="K5953" s="13">
        <v>-5</v>
      </c>
      <c r="P5953" s="5"/>
    </row>
    <row r="5954" spans="1:16" hidden="1" x14ac:dyDescent="0.25">
      <c r="A5954" s="7">
        <v>40791</v>
      </c>
      <c r="B5954" s="8">
        <v>200</v>
      </c>
      <c r="C5954" s="11">
        <v>40.75</v>
      </c>
      <c r="D5954" s="12">
        <v>34.75</v>
      </c>
      <c r="E5954" s="9" t="str">
        <f t="shared" si="444"/>
        <v/>
      </c>
      <c r="F5954" s="9" t="str">
        <f t="shared" si="445"/>
        <v/>
      </c>
      <c r="G5954" s="9" t="str">
        <f t="shared" si="446"/>
        <v/>
      </c>
      <c r="H5954" s="13">
        <v>-5</v>
      </c>
      <c r="I5954" s="13" t="str">
        <f t="shared" si="447"/>
        <v/>
      </c>
      <c r="J5954" s="13" t="str">
        <f t="shared" si="448"/>
        <v/>
      </c>
      <c r="K5954" s="13">
        <v>-5</v>
      </c>
      <c r="P5954" s="6"/>
    </row>
    <row r="5955" spans="1:16" hidden="1" x14ac:dyDescent="0.25">
      <c r="A5955" s="7">
        <v>40791</v>
      </c>
      <c r="B5955" s="8">
        <v>300</v>
      </c>
      <c r="C5955" s="11">
        <v>40.909999999999997</v>
      </c>
      <c r="D5955" s="12">
        <v>12.553000000000001</v>
      </c>
      <c r="E5955" s="9" t="str">
        <f t="shared" si="444"/>
        <v/>
      </c>
      <c r="F5955" s="9" t="str">
        <f t="shared" si="445"/>
        <v/>
      </c>
      <c r="G5955" s="9" t="str">
        <f t="shared" si="446"/>
        <v/>
      </c>
      <c r="H5955" s="13">
        <v>-5</v>
      </c>
      <c r="I5955" s="13" t="str">
        <f t="shared" si="447"/>
        <v/>
      </c>
      <c r="J5955" s="13" t="str">
        <f t="shared" si="448"/>
        <v/>
      </c>
      <c r="K5955" s="13">
        <v>-5</v>
      </c>
      <c r="P5955" s="5"/>
    </row>
    <row r="5956" spans="1:16" hidden="1" x14ac:dyDescent="0.25">
      <c r="A5956" s="7">
        <v>40791</v>
      </c>
      <c r="B5956" s="8">
        <v>400</v>
      </c>
      <c r="C5956" s="11">
        <v>39.33</v>
      </c>
      <c r="D5956" s="12">
        <v>11.695</v>
      </c>
      <c r="E5956" s="9" t="str">
        <f t="shared" si="444"/>
        <v/>
      </c>
      <c r="F5956" s="9" t="str">
        <f t="shared" si="445"/>
        <v/>
      </c>
      <c r="G5956" s="9" t="str">
        <f t="shared" si="446"/>
        <v/>
      </c>
      <c r="H5956" s="13">
        <v>-5</v>
      </c>
      <c r="I5956" s="13" t="str">
        <f t="shared" si="447"/>
        <v/>
      </c>
      <c r="J5956" s="13" t="str">
        <f t="shared" si="448"/>
        <v/>
      </c>
      <c r="K5956" s="13">
        <v>-5</v>
      </c>
      <c r="P5956" s="6"/>
    </row>
    <row r="5957" spans="1:16" hidden="1" x14ac:dyDescent="0.25">
      <c r="A5957" s="7">
        <v>40791</v>
      </c>
      <c r="B5957" s="8">
        <v>500</v>
      </c>
      <c r="C5957" s="11">
        <v>43.83</v>
      </c>
      <c r="D5957" s="12">
        <v>28.917000000000002</v>
      </c>
      <c r="E5957" s="9" t="str">
        <f t="shared" si="444"/>
        <v/>
      </c>
      <c r="F5957" s="9" t="str">
        <f t="shared" si="445"/>
        <v/>
      </c>
      <c r="G5957" s="9" t="str">
        <f t="shared" si="446"/>
        <v/>
      </c>
      <c r="H5957" s="13">
        <v>-5</v>
      </c>
      <c r="I5957" s="13" t="str">
        <f t="shared" si="447"/>
        <v/>
      </c>
      <c r="J5957" s="13" t="str">
        <f t="shared" si="448"/>
        <v/>
      </c>
      <c r="K5957" s="13">
        <v>-5</v>
      </c>
      <c r="P5957" s="5"/>
    </row>
    <row r="5958" spans="1:16" hidden="1" x14ac:dyDescent="0.25">
      <c r="A5958" s="7">
        <v>40791</v>
      </c>
      <c r="B5958" s="8">
        <v>600</v>
      </c>
      <c r="C5958" s="11">
        <v>55.29</v>
      </c>
      <c r="D5958" s="12">
        <v>55.287999999999997</v>
      </c>
      <c r="E5958" s="9" t="str">
        <f t="shared" si="444"/>
        <v/>
      </c>
      <c r="F5958" s="9" t="str">
        <f t="shared" si="445"/>
        <v/>
      </c>
      <c r="G5958" s="9" t="str">
        <f t="shared" si="446"/>
        <v/>
      </c>
      <c r="H5958" s="13">
        <v>-5</v>
      </c>
      <c r="I5958" s="13" t="str">
        <f t="shared" si="447"/>
        <v/>
      </c>
      <c r="J5958" s="13" t="str">
        <f t="shared" si="448"/>
        <v/>
      </c>
      <c r="K5958" s="13">
        <v>-5</v>
      </c>
      <c r="P5958" s="6"/>
    </row>
    <row r="5959" spans="1:16" hidden="1" x14ac:dyDescent="0.25">
      <c r="A5959" s="7">
        <v>40791</v>
      </c>
      <c r="B5959" s="8">
        <v>700</v>
      </c>
      <c r="C5959" s="11">
        <v>65.98</v>
      </c>
      <c r="D5959" s="12">
        <v>65.977000000000004</v>
      </c>
      <c r="E5959" s="9" t="str">
        <f t="shared" si="444"/>
        <v/>
      </c>
      <c r="F5959" s="9" t="str">
        <f t="shared" si="445"/>
        <v/>
      </c>
      <c r="G5959" s="9" t="str">
        <f t="shared" si="446"/>
        <v/>
      </c>
      <c r="H5959" s="13">
        <v>-5</v>
      </c>
      <c r="I5959" s="13" t="str">
        <f t="shared" si="447"/>
        <v/>
      </c>
      <c r="J5959" s="13" t="str">
        <f t="shared" si="448"/>
        <v/>
      </c>
      <c r="K5959" s="13">
        <v>-5</v>
      </c>
      <c r="P5959" s="5"/>
    </row>
    <row r="5960" spans="1:16" hidden="1" x14ac:dyDescent="0.25">
      <c r="A5960" s="7">
        <v>40791</v>
      </c>
      <c r="B5960" s="8">
        <v>800</v>
      </c>
      <c r="C5960" s="11">
        <v>69.55</v>
      </c>
      <c r="D5960" s="12">
        <v>69.551000000000002</v>
      </c>
      <c r="E5960" s="9" t="str">
        <f t="shared" si="444"/>
        <v/>
      </c>
      <c r="F5960" s="9" t="str">
        <f t="shared" si="445"/>
        <v/>
      </c>
      <c r="G5960" s="9" t="str">
        <f t="shared" si="446"/>
        <v/>
      </c>
      <c r="H5960" s="13">
        <v>-5</v>
      </c>
      <c r="I5960" s="13" t="str">
        <f t="shared" si="447"/>
        <v/>
      </c>
      <c r="J5960" s="13" t="str">
        <f t="shared" si="448"/>
        <v/>
      </c>
      <c r="K5960" s="13">
        <v>-5</v>
      </c>
      <c r="P5960" s="6"/>
    </row>
    <row r="5961" spans="1:16" hidden="1" x14ac:dyDescent="0.25">
      <c r="A5961" s="7">
        <v>40791</v>
      </c>
      <c r="B5961" s="8">
        <v>900</v>
      </c>
      <c r="C5961" s="11">
        <v>69.569999999999993</v>
      </c>
      <c r="D5961" s="12">
        <v>69.569000000000003</v>
      </c>
      <c r="E5961" s="9" t="str">
        <f t="shared" si="444"/>
        <v/>
      </c>
      <c r="F5961" s="9" t="str">
        <f t="shared" si="445"/>
        <v/>
      </c>
      <c r="G5961" s="9" t="str">
        <f t="shared" si="446"/>
        <v/>
      </c>
      <c r="H5961" s="13">
        <v>-5</v>
      </c>
      <c r="I5961" s="13" t="str">
        <f t="shared" si="447"/>
        <v/>
      </c>
      <c r="J5961" s="13" t="str">
        <f t="shared" si="448"/>
        <v/>
      </c>
      <c r="K5961" s="13">
        <v>-5</v>
      </c>
      <c r="P5961" s="5"/>
    </row>
    <row r="5962" spans="1:16" hidden="1" x14ac:dyDescent="0.25">
      <c r="A5962" s="7">
        <v>40791</v>
      </c>
      <c r="B5962" s="8">
        <v>1000</v>
      </c>
      <c r="C5962" s="11">
        <v>70</v>
      </c>
      <c r="D5962" s="12">
        <v>70</v>
      </c>
      <c r="E5962" s="9" t="str">
        <f t="shared" si="444"/>
        <v/>
      </c>
      <c r="F5962" s="9" t="str">
        <f t="shared" si="445"/>
        <v/>
      </c>
      <c r="G5962" s="9" t="str">
        <f t="shared" si="446"/>
        <v/>
      </c>
      <c r="H5962" s="13">
        <v>-5</v>
      </c>
      <c r="I5962" s="13" t="str">
        <f t="shared" si="447"/>
        <v/>
      </c>
      <c r="J5962" s="13" t="str">
        <f t="shared" si="448"/>
        <v/>
      </c>
      <c r="K5962" s="13">
        <v>-5</v>
      </c>
      <c r="P5962" s="6"/>
    </row>
    <row r="5963" spans="1:16" hidden="1" x14ac:dyDescent="0.25">
      <c r="A5963" s="7">
        <v>40791</v>
      </c>
      <c r="B5963" s="8">
        <v>1100</v>
      </c>
      <c r="C5963" s="11">
        <v>69.83</v>
      </c>
      <c r="D5963" s="12">
        <v>69.831000000000003</v>
      </c>
      <c r="E5963" s="9" t="str">
        <f t="shared" si="444"/>
        <v/>
      </c>
      <c r="F5963" s="9" t="str">
        <f t="shared" si="445"/>
        <v/>
      </c>
      <c r="G5963" s="9" t="str">
        <f t="shared" si="446"/>
        <v/>
      </c>
      <c r="H5963" s="13">
        <v>-5</v>
      </c>
      <c r="I5963" s="13" t="str">
        <f t="shared" si="447"/>
        <v/>
      </c>
      <c r="J5963" s="13" t="str">
        <f t="shared" si="448"/>
        <v/>
      </c>
      <c r="K5963" s="13">
        <v>-5</v>
      </c>
      <c r="P5963" s="5"/>
    </row>
    <row r="5964" spans="1:16" hidden="1" x14ac:dyDescent="0.25">
      <c r="A5964" s="7">
        <v>40791</v>
      </c>
      <c r="B5964" s="8">
        <v>1200</v>
      </c>
      <c r="C5964" s="11">
        <v>65.42</v>
      </c>
      <c r="D5964" s="12">
        <v>65.417000000000002</v>
      </c>
      <c r="E5964" s="9" t="str">
        <f t="shared" si="444"/>
        <v/>
      </c>
      <c r="F5964" s="9" t="str">
        <f t="shared" si="445"/>
        <v/>
      </c>
      <c r="G5964" s="9" t="str">
        <f t="shared" si="446"/>
        <v/>
      </c>
      <c r="H5964" s="13">
        <v>-5</v>
      </c>
      <c r="I5964" s="13" t="str">
        <f t="shared" si="447"/>
        <v/>
      </c>
      <c r="J5964" s="13" t="str">
        <f t="shared" si="448"/>
        <v/>
      </c>
      <c r="K5964" s="13">
        <v>-5</v>
      </c>
      <c r="P5964" s="6"/>
    </row>
    <row r="5965" spans="1:16" hidden="1" x14ac:dyDescent="0.25">
      <c r="A5965" s="7">
        <v>40791</v>
      </c>
      <c r="B5965" s="8">
        <v>1300</v>
      </c>
      <c r="C5965" s="11">
        <v>61.94</v>
      </c>
      <c r="D5965" s="12">
        <v>61.941000000000003</v>
      </c>
      <c r="E5965" s="9" t="str">
        <f t="shared" si="444"/>
        <v/>
      </c>
      <c r="F5965" s="9" t="str">
        <f t="shared" si="445"/>
        <v/>
      </c>
      <c r="G5965" s="9" t="str">
        <f t="shared" si="446"/>
        <v/>
      </c>
      <c r="H5965" s="13">
        <v>-5</v>
      </c>
      <c r="I5965" s="13" t="str">
        <f t="shared" si="447"/>
        <v/>
      </c>
      <c r="J5965" s="13" t="str">
        <f t="shared" si="448"/>
        <v/>
      </c>
      <c r="K5965" s="13">
        <v>-5</v>
      </c>
      <c r="P5965" s="5"/>
    </row>
    <row r="5966" spans="1:16" hidden="1" x14ac:dyDescent="0.25">
      <c r="A5966" s="7">
        <v>40791</v>
      </c>
      <c r="B5966" s="8">
        <v>1400</v>
      </c>
      <c r="C5966" s="11">
        <v>55.75</v>
      </c>
      <c r="D5966" s="12">
        <v>55.753999999999998</v>
      </c>
      <c r="E5966" s="9" t="str">
        <f t="shared" si="444"/>
        <v/>
      </c>
      <c r="F5966" s="9" t="str">
        <f t="shared" si="445"/>
        <v/>
      </c>
      <c r="G5966" s="9" t="str">
        <f t="shared" si="446"/>
        <v/>
      </c>
      <c r="H5966" s="13">
        <v>-5</v>
      </c>
      <c r="I5966" s="13" t="str">
        <f t="shared" si="447"/>
        <v/>
      </c>
      <c r="J5966" s="13" t="str">
        <f t="shared" si="448"/>
        <v/>
      </c>
      <c r="K5966" s="13">
        <v>-5</v>
      </c>
      <c r="P5966" s="6"/>
    </row>
    <row r="5967" spans="1:16" hidden="1" x14ac:dyDescent="0.25">
      <c r="A5967" s="7">
        <v>40791</v>
      </c>
      <c r="B5967" s="8">
        <v>1500</v>
      </c>
      <c r="C5967" s="11">
        <v>52.97</v>
      </c>
      <c r="D5967" s="12">
        <v>52.970999999999997</v>
      </c>
      <c r="E5967" s="9" t="str">
        <f t="shared" si="444"/>
        <v/>
      </c>
      <c r="F5967" s="9" t="str">
        <f t="shared" si="445"/>
        <v/>
      </c>
      <c r="G5967" s="9" t="str">
        <f t="shared" si="446"/>
        <v/>
      </c>
      <c r="H5967" s="13">
        <v>-5</v>
      </c>
      <c r="I5967" s="13" t="str">
        <f t="shared" si="447"/>
        <v/>
      </c>
      <c r="J5967" s="13" t="str">
        <f t="shared" si="448"/>
        <v/>
      </c>
      <c r="K5967" s="13">
        <v>-5</v>
      </c>
      <c r="P5967" s="5"/>
    </row>
    <row r="5968" spans="1:16" hidden="1" x14ac:dyDescent="0.25">
      <c r="A5968" s="7">
        <v>40791</v>
      </c>
      <c r="B5968" s="8">
        <v>1600</v>
      </c>
      <c r="C5968" s="11">
        <v>49.78</v>
      </c>
      <c r="D5968" s="12">
        <v>49.784999999999997</v>
      </c>
      <c r="E5968" s="9" t="str">
        <f t="shared" si="444"/>
        <v/>
      </c>
      <c r="F5968" s="9" t="str">
        <f t="shared" si="445"/>
        <v/>
      </c>
      <c r="G5968" s="9" t="str">
        <f t="shared" si="446"/>
        <v/>
      </c>
      <c r="H5968" s="13">
        <v>-5</v>
      </c>
      <c r="I5968" s="13" t="str">
        <f t="shared" si="447"/>
        <v/>
      </c>
      <c r="J5968" s="13" t="str">
        <f t="shared" si="448"/>
        <v/>
      </c>
      <c r="K5968" s="13">
        <v>-5</v>
      </c>
      <c r="P5968" s="6"/>
    </row>
    <row r="5969" spans="1:16" hidden="1" x14ac:dyDescent="0.25">
      <c r="A5969" s="7">
        <v>40791</v>
      </c>
      <c r="B5969" s="8">
        <v>1700</v>
      </c>
      <c r="C5969" s="11">
        <v>49.46</v>
      </c>
      <c r="D5969" s="12">
        <v>49.457999999999998</v>
      </c>
      <c r="E5969" s="9" t="str">
        <f t="shared" si="444"/>
        <v/>
      </c>
      <c r="F5969" s="9" t="str">
        <f t="shared" si="445"/>
        <v/>
      </c>
      <c r="G5969" s="9" t="str">
        <f t="shared" si="446"/>
        <v/>
      </c>
      <c r="H5969" s="13">
        <v>-5</v>
      </c>
      <c r="I5969" s="13" t="str">
        <f t="shared" si="447"/>
        <v/>
      </c>
      <c r="J5969" s="13" t="str">
        <f t="shared" si="448"/>
        <v/>
      </c>
      <c r="K5969" s="13">
        <v>-5</v>
      </c>
      <c r="P5969" s="5"/>
    </row>
    <row r="5970" spans="1:16" hidden="1" x14ac:dyDescent="0.25">
      <c r="A5970" s="7">
        <v>40791</v>
      </c>
      <c r="B5970" s="8">
        <v>1800</v>
      </c>
      <c r="C5970" s="11">
        <v>51.34</v>
      </c>
      <c r="D5970" s="12">
        <v>51.34</v>
      </c>
      <c r="E5970" s="9" t="str">
        <f t="shared" si="444"/>
        <v/>
      </c>
      <c r="F5970" s="9" t="str">
        <f t="shared" si="445"/>
        <v/>
      </c>
      <c r="G5970" s="9" t="str">
        <f t="shared" si="446"/>
        <v/>
      </c>
      <c r="H5970" s="13">
        <v>-5</v>
      </c>
      <c r="I5970" s="13" t="str">
        <f t="shared" si="447"/>
        <v/>
      </c>
      <c r="J5970" s="13" t="str">
        <f t="shared" si="448"/>
        <v/>
      </c>
      <c r="K5970" s="13">
        <v>-5</v>
      </c>
      <c r="P5970" s="6"/>
    </row>
    <row r="5971" spans="1:16" hidden="1" x14ac:dyDescent="0.25">
      <c r="A5971" s="7">
        <v>40791</v>
      </c>
      <c r="B5971" s="8">
        <v>1900</v>
      </c>
      <c r="C5971" s="11">
        <v>52.75</v>
      </c>
      <c r="D5971" s="12">
        <v>52.747</v>
      </c>
      <c r="E5971" s="9" t="str">
        <f t="shared" si="444"/>
        <v/>
      </c>
      <c r="F5971" s="9" t="str">
        <f t="shared" si="445"/>
        <v/>
      </c>
      <c r="G5971" s="9" t="str">
        <f t="shared" si="446"/>
        <v/>
      </c>
      <c r="H5971" s="13">
        <v>-5</v>
      </c>
      <c r="I5971" s="13" t="str">
        <f t="shared" si="447"/>
        <v/>
      </c>
      <c r="J5971" s="13" t="str">
        <f t="shared" si="448"/>
        <v/>
      </c>
      <c r="K5971" s="13">
        <v>-5</v>
      </c>
      <c r="P5971" s="5"/>
    </row>
    <row r="5972" spans="1:16" hidden="1" x14ac:dyDescent="0.25">
      <c r="A5972" s="7">
        <v>40791</v>
      </c>
      <c r="B5972" s="8">
        <v>2000</v>
      </c>
      <c r="C5972" s="11">
        <v>58.35</v>
      </c>
      <c r="D5972" s="12">
        <v>58.35</v>
      </c>
      <c r="E5972" s="9" t="str">
        <f t="shared" si="444"/>
        <v/>
      </c>
      <c r="F5972" s="9" t="str">
        <f t="shared" si="445"/>
        <v/>
      </c>
      <c r="G5972" s="9" t="str">
        <f t="shared" si="446"/>
        <v/>
      </c>
      <c r="H5972" s="13">
        <v>-5</v>
      </c>
      <c r="I5972" s="13" t="str">
        <f t="shared" si="447"/>
        <v/>
      </c>
      <c r="J5972" s="13" t="str">
        <f t="shared" si="448"/>
        <v/>
      </c>
      <c r="K5972" s="13">
        <v>-5</v>
      </c>
      <c r="P5972" s="6"/>
    </row>
    <row r="5973" spans="1:16" hidden="1" x14ac:dyDescent="0.25">
      <c r="A5973" s="7">
        <v>40791</v>
      </c>
      <c r="B5973" s="8">
        <v>2100</v>
      </c>
      <c r="C5973" s="11">
        <v>51.94</v>
      </c>
      <c r="D5973" s="12">
        <v>51.94</v>
      </c>
      <c r="E5973" s="9" t="str">
        <f t="shared" si="444"/>
        <v/>
      </c>
      <c r="F5973" s="9" t="str">
        <f t="shared" si="445"/>
        <v/>
      </c>
      <c r="G5973" s="9" t="str">
        <f t="shared" si="446"/>
        <v/>
      </c>
      <c r="H5973" s="13">
        <v>-5</v>
      </c>
      <c r="I5973" s="13" t="str">
        <f t="shared" si="447"/>
        <v/>
      </c>
      <c r="J5973" s="13" t="str">
        <f t="shared" si="448"/>
        <v/>
      </c>
      <c r="K5973" s="13">
        <v>-5</v>
      </c>
      <c r="P5973" s="5"/>
    </row>
    <row r="5974" spans="1:16" hidden="1" x14ac:dyDescent="0.25">
      <c r="A5974" s="7">
        <v>40791</v>
      </c>
      <c r="B5974" s="8">
        <v>2200</v>
      </c>
      <c r="C5974" s="11">
        <v>48.14</v>
      </c>
      <c r="D5974" s="12">
        <v>48.137999999999998</v>
      </c>
      <c r="E5974" s="9" t="str">
        <f t="shared" si="444"/>
        <v/>
      </c>
      <c r="F5974" s="9" t="str">
        <f t="shared" si="445"/>
        <v/>
      </c>
      <c r="G5974" s="9" t="str">
        <f t="shared" si="446"/>
        <v/>
      </c>
      <c r="H5974" s="13">
        <v>-5</v>
      </c>
      <c r="I5974" s="13" t="str">
        <f t="shared" si="447"/>
        <v/>
      </c>
      <c r="J5974" s="13" t="str">
        <f t="shared" si="448"/>
        <v/>
      </c>
      <c r="K5974" s="13">
        <v>-5</v>
      </c>
      <c r="P5974" s="6"/>
    </row>
    <row r="5975" spans="1:16" hidden="1" x14ac:dyDescent="0.25">
      <c r="A5975" s="7">
        <v>40791</v>
      </c>
      <c r="B5975" s="8">
        <v>2300</v>
      </c>
      <c r="C5975" s="11">
        <v>43.8</v>
      </c>
      <c r="D5975" s="12">
        <v>45.414999999999999</v>
      </c>
      <c r="E5975" s="9">
        <f t="shared" si="444"/>
        <v>53.883749999999999</v>
      </c>
      <c r="F5975" s="9">
        <f t="shared" si="445"/>
        <v>50.643875000000001</v>
      </c>
      <c r="G5975" s="9">
        <f t="shared" si="446"/>
        <v>3.2398749999999978</v>
      </c>
      <c r="H5975" s="13">
        <v>-5</v>
      </c>
      <c r="I5975" s="13">
        <f t="shared" si="447"/>
        <v>8.2398749999999978</v>
      </c>
      <c r="J5975" s="13">
        <f t="shared" si="448"/>
        <v>1977.5699999999995</v>
      </c>
      <c r="K5975" s="13">
        <v>-5</v>
      </c>
      <c r="P5975" s="5"/>
    </row>
    <row r="5976" spans="1:16" hidden="1" x14ac:dyDescent="0.25">
      <c r="A5976" s="7">
        <v>40792</v>
      </c>
      <c r="B5976" s="8">
        <v>0</v>
      </c>
      <c r="C5976" s="11">
        <v>39.22</v>
      </c>
      <c r="D5976" s="12">
        <v>39.216000000000001</v>
      </c>
      <c r="E5976" s="9" t="str">
        <f t="shared" si="444"/>
        <v/>
      </c>
      <c r="F5976" s="9" t="str">
        <f t="shared" si="445"/>
        <v/>
      </c>
      <c r="G5976" s="9" t="str">
        <f t="shared" si="446"/>
        <v/>
      </c>
      <c r="H5976" s="13">
        <v>-5</v>
      </c>
      <c r="I5976" s="13" t="str">
        <f t="shared" si="447"/>
        <v/>
      </c>
      <c r="J5976" s="13" t="str">
        <f t="shared" si="448"/>
        <v/>
      </c>
      <c r="K5976" s="13">
        <v>-5</v>
      </c>
      <c r="P5976" s="6"/>
    </row>
    <row r="5977" spans="1:16" hidden="1" x14ac:dyDescent="0.25">
      <c r="A5977" s="7">
        <v>40792</v>
      </c>
      <c r="B5977" s="8">
        <v>100</v>
      </c>
      <c r="C5977" s="11">
        <v>33.94</v>
      </c>
      <c r="D5977" s="12">
        <v>33.94</v>
      </c>
      <c r="E5977" s="9" t="str">
        <f t="shared" si="444"/>
        <v/>
      </c>
      <c r="F5977" s="9" t="str">
        <f t="shared" si="445"/>
        <v/>
      </c>
      <c r="G5977" s="9" t="str">
        <f t="shared" si="446"/>
        <v/>
      </c>
      <c r="H5977" s="13">
        <v>-5</v>
      </c>
      <c r="I5977" s="13" t="str">
        <f t="shared" si="447"/>
        <v/>
      </c>
      <c r="J5977" s="13" t="str">
        <f t="shared" si="448"/>
        <v/>
      </c>
      <c r="K5977" s="13">
        <v>-5</v>
      </c>
      <c r="P5977" s="5"/>
    </row>
    <row r="5978" spans="1:16" hidden="1" x14ac:dyDescent="0.25">
      <c r="A5978" s="7">
        <v>40792</v>
      </c>
      <c r="B5978" s="8">
        <v>200</v>
      </c>
      <c r="C5978" s="11">
        <v>24.7</v>
      </c>
      <c r="D5978" s="12">
        <v>24.704999999999998</v>
      </c>
      <c r="E5978" s="9" t="str">
        <f t="shared" si="444"/>
        <v/>
      </c>
      <c r="F5978" s="9" t="str">
        <f t="shared" si="445"/>
        <v/>
      </c>
      <c r="G5978" s="9" t="str">
        <f t="shared" si="446"/>
        <v/>
      </c>
      <c r="H5978" s="13">
        <v>-5</v>
      </c>
      <c r="I5978" s="13" t="str">
        <f t="shared" si="447"/>
        <v/>
      </c>
      <c r="J5978" s="13" t="str">
        <f t="shared" si="448"/>
        <v/>
      </c>
      <c r="K5978" s="13">
        <v>-5</v>
      </c>
      <c r="P5978" s="6"/>
    </row>
    <row r="5979" spans="1:16" hidden="1" x14ac:dyDescent="0.25">
      <c r="A5979" s="7">
        <v>40792</v>
      </c>
      <c r="B5979" s="8">
        <v>300</v>
      </c>
      <c r="C5979" s="11">
        <v>19.989999999999998</v>
      </c>
      <c r="D5979" s="12">
        <v>19.716999999999999</v>
      </c>
      <c r="E5979" s="9" t="str">
        <f t="shared" si="444"/>
        <v/>
      </c>
      <c r="F5979" s="9" t="str">
        <f t="shared" si="445"/>
        <v/>
      </c>
      <c r="G5979" s="9" t="str">
        <f t="shared" si="446"/>
        <v/>
      </c>
      <c r="H5979" s="13">
        <v>-5</v>
      </c>
      <c r="I5979" s="13" t="str">
        <f t="shared" si="447"/>
        <v/>
      </c>
      <c r="J5979" s="13" t="str">
        <f t="shared" si="448"/>
        <v/>
      </c>
      <c r="K5979" s="13">
        <v>-5</v>
      </c>
      <c r="P5979" s="5"/>
    </row>
    <row r="5980" spans="1:16" hidden="1" x14ac:dyDescent="0.25">
      <c r="A5980" s="7">
        <v>40792</v>
      </c>
      <c r="B5980" s="8">
        <v>400</v>
      </c>
      <c r="C5980" s="11">
        <v>26.25</v>
      </c>
      <c r="D5980" s="12">
        <v>17.797999999999998</v>
      </c>
      <c r="E5980" s="9" t="str">
        <f t="shared" si="444"/>
        <v/>
      </c>
      <c r="F5980" s="9" t="str">
        <f t="shared" si="445"/>
        <v/>
      </c>
      <c r="G5980" s="9" t="str">
        <f t="shared" si="446"/>
        <v/>
      </c>
      <c r="H5980" s="13">
        <v>-5</v>
      </c>
      <c r="I5980" s="13" t="str">
        <f t="shared" si="447"/>
        <v/>
      </c>
      <c r="J5980" s="13" t="str">
        <f t="shared" si="448"/>
        <v/>
      </c>
      <c r="K5980" s="13">
        <v>-5</v>
      </c>
      <c r="P5980" s="6"/>
    </row>
    <row r="5981" spans="1:16" hidden="1" x14ac:dyDescent="0.25">
      <c r="A5981" s="7">
        <v>40792</v>
      </c>
      <c r="B5981" s="8">
        <v>500</v>
      </c>
      <c r="C5981" s="11">
        <v>40.58</v>
      </c>
      <c r="D5981" s="12">
        <v>40.584000000000003</v>
      </c>
      <c r="E5981" s="9" t="str">
        <f t="shared" si="444"/>
        <v/>
      </c>
      <c r="F5981" s="9" t="str">
        <f t="shared" si="445"/>
        <v/>
      </c>
      <c r="G5981" s="9" t="str">
        <f t="shared" si="446"/>
        <v/>
      </c>
      <c r="H5981" s="13">
        <v>-5</v>
      </c>
      <c r="I5981" s="13" t="str">
        <f t="shared" si="447"/>
        <v/>
      </c>
      <c r="J5981" s="13" t="str">
        <f t="shared" si="448"/>
        <v/>
      </c>
      <c r="K5981" s="13">
        <v>-5</v>
      </c>
      <c r="P5981" s="5"/>
    </row>
    <row r="5982" spans="1:16" hidden="1" x14ac:dyDescent="0.25">
      <c r="A5982" s="7">
        <v>40792</v>
      </c>
      <c r="B5982" s="8">
        <v>600</v>
      </c>
      <c r="C5982" s="11">
        <v>51.78</v>
      </c>
      <c r="D5982" s="12">
        <v>51.777000000000001</v>
      </c>
      <c r="E5982" s="9" t="str">
        <f t="shared" si="444"/>
        <v/>
      </c>
      <c r="F5982" s="9" t="str">
        <f t="shared" si="445"/>
        <v/>
      </c>
      <c r="G5982" s="9" t="str">
        <f t="shared" si="446"/>
        <v/>
      </c>
      <c r="H5982" s="13">
        <v>-5</v>
      </c>
      <c r="I5982" s="13" t="str">
        <f t="shared" si="447"/>
        <v/>
      </c>
      <c r="J5982" s="13" t="str">
        <f t="shared" si="448"/>
        <v/>
      </c>
      <c r="K5982" s="13">
        <v>-5</v>
      </c>
      <c r="P5982" s="6"/>
    </row>
    <row r="5983" spans="1:16" hidden="1" x14ac:dyDescent="0.25">
      <c r="A5983" s="7">
        <v>40792</v>
      </c>
      <c r="B5983" s="8">
        <v>700</v>
      </c>
      <c r="C5983" s="11">
        <v>56.75</v>
      </c>
      <c r="D5983" s="12">
        <v>56.753999999999998</v>
      </c>
      <c r="E5983" s="9" t="str">
        <f t="shared" si="444"/>
        <v/>
      </c>
      <c r="F5983" s="9" t="str">
        <f t="shared" si="445"/>
        <v/>
      </c>
      <c r="G5983" s="9" t="str">
        <f t="shared" si="446"/>
        <v/>
      </c>
      <c r="H5983" s="13">
        <v>-5</v>
      </c>
      <c r="I5983" s="13" t="str">
        <f t="shared" si="447"/>
        <v/>
      </c>
      <c r="J5983" s="13" t="str">
        <f t="shared" si="448"/>
        <v/>
      </c>
      <c r="K5983" s="13">
        <v>-5</v>
      </c>
      <c r="P5983" s="5"/>
    </row>
    <row r="5984" spans="1:16" hidden="1" x14ac:dyDescent="0.25">
      <c r="A5984" s="7">
        <v>40792</v>
      </c>
      <c r="B5984" s="8">
        <v>800</v>
      </c>
      <c r="C5984" s="11">
        <v>57.33</v>
      </c>
      <c r="D5984" s="12">
        <v>57.326000000000001</v>
      </c>
      <c r="E5984" s="9" t="str">
        <f t="shared" si="444"/>
        <v/>
      </c>
      <c r="F5984" s="9" t="str">
        <f t="shared" si="445"/>
        <v/>
      </c>
      <c r="G5984" s="9" t="str">
        <f t="shared" si="446"/>
        <v/>
      </c>
      <c r="H5984" s="13">
        <v>-5</v>
      </c>
      <c r="I5984" s="13" t="str">
        <f t="shared" si="447"/>
        <v/>
      </c>
      <c r="J5984" s="13" t="str">
        <f t="shared" si="448"/>
        <v/>
      </c>
      <c r="K5984" s="13">
        <v>-5</v>
      </c>
      <c r="P5984" s="6"/>
    </row>
    <row r="5985" spans="1:16" hidden="1" x14ac:dyDescent="0.25">
      <c r="A5985" s="7">
        <v>40792</v>
      </c>
      <c r="B5985" s="8">
        <v>900</v>
      </c>
      <c r="C5985" s="11">
        <v>57.58</v>
      </c>
      <c r="D5985" s="12">
        <v>57.582999999999998</v>
      </c>
      <c r="E5985" s="9" t="str">
        <f t="shared" si="444"/>
        <v/>
      </c>
      <c r="F5985" s="9" t="str">
        <f t="shared" si="445"/>
        <v/>
      </c>
      <c r="G5985" s="9" t="str">
        <f t="shared" si="446"/>
        <v/>
      </c>
      <c r="H5985" s="13">
        <v>-5</v>
      </c>
      <c r="I5985" s="13" t="str">
        <f t="shared" si="447"/>
        <v/>
      </c>
      <c r="J5985" s="13" t="str">
        <f t="shared" si="448"/>
        <v/>
      </c>
      <c r="K5985" s="13">
        <v>-5</v>
      </c>
      <c r="P5985" s="5"/>
    </row>
    <row r="5986" spans="1:16" hidden="1" x14ac:dyDescent="0.25">
      <c r="A5986" s="7">
        <v>40792</v>
      </c>
      <c r="B5986" s="8">
        <v>1000</v>
      </c>
      <c r="C5986" s="11">
        <v>54.25</v>
      </c>
      <c r="D5986" s="12">
        <v>54.250999999999998</v>
      </c>
      <c r="E5986" s="9" t="str">
        <f t="shared" si="444"/>
        <v/>
      </c>
      <c r="F5986" s="9" t="str">
        <f t="shared" si="445"/>
        <v/>
      </c>
      <c r="G5986" s="9" t="str">
        <f t="shared" si="446"/>
        <v/>
      </c>
      <c r="H5986" s="13">
        <v>-5</v>
      </c>
      <c r="I5986" s="13" t="str">
        <f t="shared" si="447"/>
        <v/>
      </c>
      <c r="J5986" s="13" t="str">
        <f t="shared" si="448"/>
        <v/>
      </c>
      <c r="K5986" s="13">
        <v>-5</v>
      </c>
      <c r="P5986" s="6"/>
    </row>
    <row r="5987" spans="1:16" hidden="1" x14ac:dyDescent="0.25">
      <c r="A5987" s="7">
        <v>40792</v>
      </c>
      <c r="B5987" s="8">
        <v>1100</v>
      </c>
      <c r="C5987" s="11">
        <v>54.95</v>
      </c>
      <c r="D5987" s="12">
        <v>54.953000000000003</v>
      </c>
      <c r="E5987" s="9" t="str">
        <f t="shared" si="444"/>
        <v/>
      </c>
      <c r="F5987" s="9" t="str">
        <f t="shared" si="445"/>
        <v/>
      </c>
      <c r="G5987" s="9" t="str">
        <f t="shared" si="446"/>
        <v/>
      </c>
      <c r="H5987" s="13">
        <v>-5</v>
      </c>
      <c r="I5987" s="13" t="str">
        <f t="shared" si="447"/>
        <v/>
      </c>
      <c r="J5987" s="13" t="str">
        <f t="shared" si="448"/>
        <v/>
      </c>
      <c r="K5987" s="13">
        <v>-5</v>
      </c>
      <c r="P5987" s="5"/>
    </row>
    <row r="5988" spans="1:16" hidden="1" x14ac:dyDescent="0.25">
      <c r="A5988" s="7">
        <v>40792</v>
      </c>
      <c r="B5988" s="8">
        <v>1200</v>
      </c>
      <c r="C5988" s="11">
        <v>49.03</v>
      </c>
      <c r="D5988" s="12">
        <v>49.033000000000001</v>
      </c>
      <c r="E5988" s="9" t="str">
        <f t="shared" si="444"/>
        <v/>
      </c>
      <c r="F5988" s="9" t="str">
        <f t="shared" si="445"/>
        <v/>
      </c>
      <c r="G5988" s="9" t="str">
        <f t="shared" si="446"/>
        <v/>
      </c>
      <c r="H5988" s="13">
        <v>-5</v>
      </c>
      <c r="I5988" s="13" t="str">
        <f t="shared" si="447"/>
        <v/>
      </c>
      <c r="J5988" s="13" t="str">
        <f t="shared" si="448"/>
        <v/>
      </c>
      <c r="K5988" s="13">
        <v>-5</v>
      </c>
      <c r="P5988" s="6"/>
    </row>
    <row r="5989" spans="1:16" hidden="1" x14ac:dyDescent="0.25">
      <c r="A5989" s="7">
        <v>40792</v>
      </c>
      <c r="B5989" s="8">
        <v>1300</v>
      </c>
      <c r="C5989" s="11">
        <v>46.93</v>
      </c>
      <c r="D5989" s="12">
        <v>46.927</v>
      </c>
      <c r="E5989" s="9" t="str">
        <f t="shared" si="444"/>
        <v/>
      </c>
      <c r="F5989" s="9" t="str">
        <f t="shared" si="445"/>
        <v/>
      </c>
      <c r="G5989" s="9" t="str">
        <f t="shared" si="446"/>
        <v/>
      </c>
      <c r="H5989" s="13">
        <v>-5</v>
      </c>
      <c r="I5989" s="13" t="str">
        <f t="shared" si="447"/>
        <v/>
      </c>
      <c r="J5989" s="13" t="str">
        <f t="shared" si="448"/>
        <v/>
      </c>
      <c r="K5989" s="13">
        <v>-5</v>
      </c>
      <c r="P5989" s="5"/>
    </row>
    <row r="5990" spans="1:16" hidden="1" x14ac:dyDescent="0.25">
      <c r="A5990" s="7">
        <v>40792</v>
      </c>
      <c r="B5990" s="8">
        <v>1400</v>
      </c>
      <c r="C5990" s="11">
        <v>46.63</v>
      </c>
      <c r="D5990" s="12">
        <v>46.63</v>
      </c>
      <c r="E5990" s="9" t="str">
        <f t="shared" si="444"/>
        <v/>
      </c>
      <c r="F5990" s="9" t="str">
        <f t="shared" si="445"/>
        <v/>
      </c>
      <c r="G5990" s="9" t="str">
        <f t="shared" si="446"/>
        <v/>
      </c>
      <c r="H5990" s="13">
        <v>-5</v>
      </c>
      <c r="I5990" s="13" t="str">
        <f t="shared" si="447"/>
        <v/>
      </c>
      <c r="J5990" s="13" t="str">
        <f t="shared" si="448"/>
        <v/>
      </c>
      <c r="K5990" s="13">
        <v>-5</v>
      </c>
      <c r="P5990" s="6"/>
    </row>
    <row r="5991" spans="1:16" hidden="1" x14ac:dyDescent="0.25">
      <c r="A5991" s="7">
        <v>40792</v>
      </c>
      <c r="B5991" s="8">
        <v>1500</v>
      </c>
      <c r="C5991" s="11">
        <v>46.45</v>
      </c>
      <c r="D5991" s="12">
        <v>46.45</v>
      </c>
      <c r="E5991" s="9" t="str">
        <f t="shared" si="444"/>
        <v/>
      </c>
      <c r="F5991" s="9" t="str">
        <f t="shared" si="445"/>
        <v/>
      </c>
      <c r="G5991" s="9" t="str">
        <f t="shared" si="446"/>
        <v/>
      </c>
      <c r="H5991" s="13">
        <v>-5</v>
      </c>
      <c r="I5991" s="13" t="str">
        <f t="shared" si="447"/>
        <v/>
      </c>
      <c r="J5991" s="13" t="str">
        <f t="shared" si="448"/>
        <v/>
      </c>
      <c r="K5991" s="13">
        <v>-5</v>
      </c>
      <c r="P5991" s="5"/>
    </row>
    <row r="5992" spans="1:16" hidden="1" x14ac:dyDescent="0.25">
      <c r="A5992" s="7">
        <v>40792</v>
      </c>
      <c r="B5992" s="8">
        <v>1600</v>
      </c>
      <c r="C5992" s="11">
        <v>46.51</v>
      </c>
      <c r="D5992" s="12">
        <v>46.505000000000003</v>
      </c>
      <c r="E5992" s="9" t="str">
        <f t="shared" si="444"/>
        <v/>
      </c>
      <c r="F5992" s="9" t="str">
        <f t="shared" si="445"/>
        <v/>
      </c>
      <c r="G5992" s="9" t="str">
        <f t="shared" si="446"/>
        <v/>
      </c>
      <c r="H5992" s="13">
        <v>-5</v>
      </c>
      <c r="I5992" s="13" t="str">
        <f t="shared" si="447"/>
        <v/>
      </c>
      <c r="J5992" s="13" t="str">
        <f t="shared" si="448"/>
        <v/>
      </c>
      <c r="K5992" s="13">
        <v>-5</v>
      </c>
      <c r="P5992" s="6"/>
    </row>
    <row r="5993" spans="1:16" hidden="1" x14ac:dyDescent="0.25">
      <c r="A5993" s="7">
        <v>40792</v>
      </c>
      <c r="B5993" s="8">
        <v>1700</v>
      </c>
      <c r="C5993" s="11">
        <v>47.61</v>
      </c>
      <c r="D5993" s="12">
        <v>47.610999999999997</v>
      </c>
      <c r="E5993" s="9" t="str">
        <f t="shared" si="444"/>
        <v/>
      </c>
      <c r="F5993" s="9" t="str">
        <f t="shared" si="445"/>
        <v/>
      </c>
      <c r="G5993" s="9" t="str">
        <f t="shared" si="446"/>
        <v/>
      </c>
      <c r="H5993" s="13">
        <v>-5</v>
      </c>
      <c r="I5993" s="13" t="str">
        <f t="shared" si="447"/>
        <v/>
      </c>
      <c r="J5993" s="13" t="str">
        <f t="shared" si="448"/>
        <v/>
      </c>
      <c r="K5993" s="13">
        <v>-5</v>
      </c>
      <c r="P5993" s="5"/>
    </row>
    <row r="5994" spans="1:16" hidden="1" x14ac:dyDescent="0.25">
      <c r="A5994" s="7">
        <v>40792</v>
      </c>
      <c r="B5994" s="8">
        <v>1800</v>
      </c>
      <c r="C5994" s="11">
        <v>52.21</v>
      </c>
      <c r="D5994" s="12">
        <v>52.212000000000003</v>
      </c>
      <c r="E5994" s="9" t="str">
        <f t="shared" si="444"/>
        <v/>
      </c>
      <c r="F5994" s="9" t="str">
        <f t="shared" si="445"/>
        <v/>
      </c>
      <c r="G5994" s="9" t="str">
        <f t="shared" si="446"/>
        <v/>
      </c>
      <c r="H5994" s="13">
        <v>-5</v>
      </c>
      <c r="I5994" s="13" t="str">
        <f t="shared" si="447"/>
        <v/>
      </c>
      <c r="J5994" s="13" t="str">
        <f t="shared" si="448"/>
        <v/>
      </c>
      <c r="K5994" s="13">
        <v>-5</v>
      </c>
      <c r="P5994" s="6"/>
    </row>
    <row r="5995" spans="1:16" hidden="1" x14ac:dyDescent="0.25">
      <c r="A5995" s="7">
        <v>40792</v>
      </c>
      <c r="B5995" s="8">
        <v>1900</v>
      </c>
      <c r="C5995" s="11">
        <v>54.96</v>
      </c>
      <c r="D5995" s="12">
        <v>54.96</v>
      </c>
      <c r="E5995" s="9" t="str">
        <f t="shared" si="444"/>
        <v/>
      </c>
      <c r="F5995" s="9" t="str">
        <f t="shared" si="445"/>
        <v/>
      </c>
      <c r="G5995" s="9" t="str">
        <f t="shared" si="446"/>
        <v/>
      </c>
      <c r="H5995" s="13">
        <v>-5</v>
      </c>
      <c r="I5995" s="13" t="str">
        <f t="shared" si="447"/>
        <v/>
      </c>
      <c r="J5995" s="13" t="str">
        <f t="shared" si="448"/>
        <v/>
      </c>
      <c r="K5995" s="13">
        <v>-5</v>
      </c>
      <c r="P5995" s="5"/>
    </row>
    <row r="5996" spans="1:16" hidden="1" x14ac:dyDescent="0.25">
      <c r="A5996" s="7">
        <v>40792</v>
      </c>
      <c r="B5996" s="8">
        <v>2000</v>
      </c>
      <c r="C5996" s="11">
        <v>61.27</v>
      </c>
      <c r="D5996" s="12">
        <v>61.271999999999998</v>
      </c>
      <c r="E5996" s="9" t="str">
        <f t="shared" si="444"/>
        <v/>
      </c>
      <c r="F5996" s="9" t="str">
        <f t="shared" si="445"/>
        <v/>
      </c>
      <c r="G5996" s="9" t="str">
        <f t="shared" si="446"/>
        <v/>
      </c>
      <c r="H5996" s="13">
        <v>-5</v>
      </c>
      <c r="I5996" s="13" t="str">
        <f t="shared" si="447"/>
        <v/>
      </c>
      <c r="J5996" s="13" t="str">
        <f t="shared" si="448"/>
        <v/>
      </c>
      <c r="K5996" s="13">
        <v>-5</v>
      </c>
      <c r="P5996" s="6"/>
    </row>
    <row r="5997" spans="1:16" hidden="1" x14ac:dyDescent="0.25">
      <c r="A5997" s="7">
        <v>40792</v>
      </c>
      <c r="B5997" s="8">
        <v>2100</v>
      </c>
      <c r="C5997" s="11">
        <v>52.81</v>
      </c>
      <c r="D5997" s="12">
        <v>52.807000000000002</v>
      </c>
      <c r="E5997" s="9" t="str">
        <f t="shared" si="444"/>
        <v/>
      </c>
      <c r="F5997" s="9" t="str">
        <f t="shared" si="445"/>
        <v/>
      </c>
      <c r="G5997" s="9" t="str">
        <f t="shared" si="446"/>
        <v/>
      </c>
      <c r="H5997" s="13">
        <v>-5</v>
      </c>
      <c r="I5997" s="13" t="str">
        <f t="shared" si="447"/>
        <v/>
      </c>
      <c r="J5997" s="13" t="str">
        <f t="shared" si="448"/>
        <v/>
      </c>
      <c r="K5997" s="13">
        <v>-5</v>
      </c>
      <c r="P5997" s="5"/>
    </row>
    <row r="5998" spans="1:16" hidden="1" x14ac:dyDescent="0.25">
      <c r="A5998" s="7">
        <v>40792</v>
      </c>
      <c r="B5998" s="8">
        <v>2200</v>
      </c>
      <c r="C5998" s="11">
        <v>48.78</v>
      </c>
      <c r="D5998" s="12">
        <v>48.781999999999996</v>
      </c>
      <c r="E5998" s="9" t="str">
        <f t="shared" si="444"/>
        <v/>
      </c>
      <c r="F5998" s="9" t="str">
        <f t="shared" si="445"/>
        <v/>
      </c>
      <c r="G5998" s="9" t="str">
        <f t="shared" si="446"/>
        <v/>
      </c>
      <c r="H5998" s="13">
        <v>-5</v>
      </c>
      <c r="I5998" s="13" t="str">
        <f t="shared" si="447"/>
        <v/>
      </c>
      <c r="J5998" s="13" t="str">
        <f t="shared" si="448"/>
        <v/>
      </c>
      <c r="K5998" s="13">
        <v>-5</v>
      </c>
      <c r="P5998" s="6"/>
    </row>
    <row r="5999" spans="1:16" hidden="1" x14ac:dyDescent="0.25">
      <c r="A5999" s="7">
        <v>40792</v>
      </c>
      <c r="B5999" s="8">
        <v>2300</v>
      </c>
      <c r="C5999" s="11">
        <v>39.119999999999997</v>
      </c>
      <c r="D5999" s="12">
        <v>39.124000000000002</v>
      </c>
      <c r="E5999" s="9">
        <f t="shared" si="444"/>
        <v>46.234583333333326</v>
      </c>
      <c r="F5999" s="9">
        <f t="shared" si="445"/>
        <v>45.871541666666673</v>
      </c>
      <c r="G5999" s="9">
        <f t="shared" si="446"/>
        <v>0.36304166666665338</v>
      </c>
      <c r="H5999" s="13">
        <v>-5</v>
      </c>
      <c r="I5999" s="13">
        <f t="shared" si="447"/>
        <v>5.3630416666666534</v>
      </c>
      <c r="J5999" s="13">
        <f t="shared" si="448"/>
        <v>1287.1299999999969</v>
      </c>
      <c r="K5999" s="13">
        <v>-5</v>
      </c>
      <c r="P5999" s="5"/>
    </row>
    <row r="6000" spans="1:16" hidden="1" x14ac:dyDescent="0.25">
      <c r="A6000" s="7">
        <v>40793</v>
      </c>
      <c r="B6000" s="8">
        <v>0</v>
      </c>
      <c r="C6000" s="11">
        <v>15.83</v>
      </c>
      <c r="D6000" s="12">
        <v>15.835000000000001</v>
      </c>
      <c r="E6000" s="9" t="str">
        <f t="shared" si="444"/>
        <v/>
      </c>
      <c r="F6000" s="9" t="str">
        <f t="shared" si="445"/>
        <v/>
      </c>
      <c r="G6000" s="9" t="str">
        <f t="shared" si="446"/>
        <v/>
      </c>
      <c r="H6000" s="13">
        <v>-5</v>
      </c>
      <c r="I6000" s="13" t="str">
        <f t="shared" si="447"/>
        <v/>
      </c>
      <c r="J6000" s="13" t="str">
        <f t="shared" si="448"/>
        <v/>
      </c>
      <c r="K6000" s="13">
        <v>-5</v>
      </c>
      <c r="P6000" s="6"/>
    </row>
    <row r="6001" spans="1:16" hidden="1" x14ac:dyDescent="0.25">
      <c r="A6001" s="7">
        <v>40793</v>
      </c>
      <c r="B6001" s="8">
        <v>100</v>
      </c>
      <c r="C6001" s="11">
        <v>14.43</v>
      </c>
      <c r="D6001" s="12">
        <v>14.430999999999999</v>
      </c>
      <c r="E6001" s="9" t="str">
        <f t="shared" ref="E6001:E6064" si="449">IF(A6001=A6002,"",AVERAGE(C5978:C6001))</f>
        <v/>
      </c>
      <c r="F6001" s="9" t="str">
        <f t="shared" ref="F6001:F6064" si="450">IF(A6001=A6002,"",AVERAGE(D5978:D6001))</f>
        <v/>
      </c>
      <c r="G6001" s="9" t="str">
        <f t="shared" ref="G6001:G6064" si="451">IF(A6001=A6002,"",E6001-F6001)</f>
        <v/>
      </c>
      <c r="H6001" s="13">
        <v>-5</v>
      </c>
      <c r="I6001" s="13" t="str">
        <f t="shared" si="447"/>
        <v/>
      </c>
      <c r="J6001" s="13" t="str">
        <f t="shared" si="448"/>
        <v/>
      </c>
      <c r="K6001" s="13">
        <v>-5</v>
      </c>
      <c r="P6001" s="5"/>
    </row>
    <row r="6002" spans="1:16" hidden="1" x14ac:dyDescent="0.25">
      <c r="A6002" s="7">
        <v>40793</v>
      </c>
      <c r="B6002" s="8">
        <v>200</v>
      </c>
      <c r="C6002" s="11">
        <v>11.16</v>
      </c>
      <c r="D6002" s="12">
        <v>11.161</v>
      </c>
      <c r="E6002" s="9" t="str">
        <f t="shared" si="449"/>
        <v/>
      </c>
      <c r="F6002" s="9" t="str">
        <f t="shared" si="450"/>
        <v/>
      </c>
      <c r="G6002" s="9" t="str">
        <f t="shared" si="451"/>
        <v/>
      </c>
      <c r="H6002" s="13">
        <v>-5</v>
      </c>
      <c r="I6002" s="13" t="str">
        <f t="shared" si="447"/>
        <v/>
      </c>
      <c r="J6002" s="13" t="str">
        <f t="shared" si="448"/>
        <v/>
      </c>
      <c r="K6002" s="13">
        <v>-5</v>
      </c>
      <c r="P6002" s="6"/>
    </row>
    <row r="6003" spans="1:16" hidden="1" x14ac:dyDescent="0.25">
      <c r="A6003" s="7">
        <v>40793</v>
      </c>
      <c r="B6003" s="8">
        <v>300</v>
      </c>
      <c r="C6003" s="11">
        <v>10.49</v>
      </c>
      <c r="D6003" s="12">
        <v>10.494999999999999</v>
      </c>
      <c r="E6003" s="9" t="str">
        <f t="shared" si="449"/>
        <v/>
      </c>
      <c r="F6003" s="9" t="str">
        <f t="shared" si="450"/>
        <v/>
      </c>
      <c r="G6003" s="9" t="str">
        <f t="shared" si="451"/>
        <v/>
      </c>
      <c r="H6003" s="13">
        <v>-5</v>
      </c>
      <c r="I6003" s="13" t="str">
        <f t="shared" si="447"/>
        <v/>
      </c>
      <c r="J6003" s="13" t="str">
        <f t="shared" si="448"/>
        <v/>
      </c>
      <c r="K6003" s="13">
        <v>-5</v>
      </c>
      <c r="P6003" s="5"/>
    </row>
    <row r="6004" spans="1:16" hidden="1" x14ac:dyDescent="0.25">
      <c r="A6004" s="7">
        <v>40793</v>
      </c>
      <c r="B6004" s="8">
        <v>400</v>
      </c>
      <c r="C6004" s="11">
        <v>10.43</v>
      </c>
      <c r="D6004" s="12">
        <v>10.430999999999999</v>
      </c>
      <c r="E6004" s="9" t="str">
        <f t="shared" si="449"/>
        <v/>
      </c>
      <c r="F6004" s="9" t="str">
        <f t="shared" si="450"/>
        <v/>
      </c>
      <c r="G6004" s="9" t="str">
        <f t="shared" si="451"/>
        <v/>
      </c>
      <c r="H6004" s="13">
        <v>-5</v>
      </c>
      <c r="I6004" s="13" t="str">
        <f t="shared" si="447"/>
        <v/>
      </c>
      <c r="J6004" s="13" t="str">
        <f t="shared" si="448"/>
        <v/>
      </c>
      <c r="K6004" s="13">
        <v>-5</v>
      </c>
      <c r="P6004" s="6"/>
    </row>
    <row r="6005" spans="1:16" hidden="1" x14ac:dyDescent="0.25">
      <c r="A6005" s="7">
        <v>40793</v>
      </c>
      <c r="B6005" s="8">
        <v>500</v>
      </c>
      <c r="C6005" s="11">
        <v>15.79</v>
      </c>
      <c r="D6005" s="12">
        <v>15.786</v>
      </c>
      <c r="E6005" s="9" t="str">
        <f t="shared" si="449"/>
        <v/>
      </c>
      <c r="F6005" s="9" t="str">
        <f t="shared" si="450"/>
        <v/>
      </c>
      <c r="G6005" s="9" t="str">
        <f t="shared" si="451"/>
        <v/>
      </c>
      <c r="H6005" s="13">
        <v>-5</v>
      </c>
      <c r="I6005" s="13" t="str">
        <f t="shared" si="447"/>
        <v/>
      </c>
      <c r="J6005" s="13" t="str">
        <f t="shared" si="448"/>
        <v/>
      </c>
      <c r="K6005" s="13">
        <v>-5</v>
      </c>
      <c r="P6005" s="5"/>
    </row>
    <row r="6006" spans="1:16" hidden="1" x14ac:dyDescent="0.25">
      <c r="A6006" s="7">
        <v>40793</v>
      </c>
      <c r="B6006" s="8">
        <v>600</v>
      </c>
      <c r="C6006" s="11">
        <v>45.62</v>
      </c>
      <c r="D6006" s="12">
        <v>45.624000000000002</v>
      </c>
      <c r="E6006" s="9" t="str">
        <f t="shared" si="449"/>
        <v/>
      </c>
      <c r="F6006" s="9" t="str">
        <f t="shared" si="450"/>
        <v/>
      </c>
      <c r="G6006" s="9" t="str">
        <f t="shared" si="451"/>
        <v/>
      </c>
      <c r="H6006" s="13">
        <v>-5</v>
      </c>
      <c r="I6006" s="13" t="str">
        <f t="shared" si="447"/>
        <v/>
      </c>
      <c r="J6006" s="13" t="str">
        <f t="shared" si="448"/>
        <v/>
      </c>
      <c r="K6006" s="13">
        <v>-5</v>
      </c>
      <c r="P6006" s="6"/>
    </row>
    <row r="6007" spans="1:16" hidden="1" x14ac:dyDescent="0.25">
      <c r="A6007" s="7">
        <v>40793</v>
      </c>
      <c r="B6007" s="8">
        <v>700</v>
      </c>
      <c r="C6007" s="11">
        <v>51.56</v>
      </c>
      <c r="D6007" s="12">
        <v>51.558999999999997</v>
      </c>
      <c r="E6007" s="9" t="str">
        <f t="shared" si="449"/>
        <v/>
      </c>
      <c r="F6007" s="9" t="str">
        <f t="shared" si="450"/>
        <v/>
      </c>
      <c r="G6007" s="9" t="str">
        <f t="shared" si="451"/>
        <v/>
      </c>
      <c r="H6007" s="13">
        <v>-5</v>
      </c>
      <c r="I6007" s="13" t="str">
        <f t="shared" si="447"/>
        <v/>
      </c>
      <c r="J6007" s="13" t="str">
        <f t="shared" si="448"/>
        <v/>
      </c>
      <c r="K6007" s="13">
        <v>-5</v>
      </c>
      <c r="P6007" s="5"/>
    </row>
    <row r="6008" spans="1:16" hidden="1" x14ac:dyDescent="0.25">
      <c r="A6008" s="7">
        <v>40793</v>
      </c>
      <c r="B6008" s="8">
        <v>800</v>
      </c>
      <c r="C6008" s="11">
        <v>54.57</v>
      </c>
      <c r="D6008" s="12">
        <v>54.566000000000003</v>
      </c>
      <c r="E6008" s="9" t="str">
        <f t="shared" si="449"/>
        <v/>
      </c>
      <c r="F6008" s="9" t="str">
        <f t="shared" si="450"/>
        <v/>
      </c>
      <c r="G6008" s="9" t="str">
        <f t="shared" si="451"/>
        <v/>
      </c>
      <c r="H6008" s="13">
        <v>-5</v>
      </c>
      <c r="I6008" s="13" t="str">
        <f t="shared" si="447"/>
        <v/>
      </c>
      <c r="J6008" s="13" t="str">
        <f t="shared" si="448"/>
        <v/>
      </c>
      <c r="K6008" s="13">
        <v>-5</v>
      </c>
      <c r="P6008" s="6"/>
    </row>
    <row r="6009" spans="1:16" hidden="1" x14ac:dyDescent="0.25">
      <c r="A6009" s="7">
        <v>40793</v>
      </c>
      <c r="B6009" s="8">
        <v>900</v>
      </c>
      <c r="C6009" s="11">
        <v>56.19</v>
      </c>
      <c r="D6009" s="12">
        <v>56.19</v>
      </c>
      <c r="E6009" s="9" t="str">
        <f t="shared" si="449"/>
        <v/>
      </c>
      <c r="F6009" s="9" t="str">
        <f t="shared" si="450"/>
        <v/>
      </c>
      <c r="G6009" s="9" t="str">
        <f t="shared" si="451"/>
        <v/>
      </c>
      <c r="H6009" s="13">
        <v>-5</v>
      </c>
      <c r="I6009" s="13" t="str">
        <f t="shared" ref="I6009:I6072" si="452">IF(A6009=A6010,"",MAX(G6009-H6009,0))</f>
        <v/>
      </c>
      <c r="J6009" s="13" t="str">
        <f t="shared" ref="J6009:J6072" si="453">IF(A6009=A6010,"",I6009*10*24)</f>
        <v/>
      </c>
      <c r="K6009" s="13">
        <v>-5</v>
      </c>
      <c r="P6009" s="5"/>
    </row>
    <row r="6010" spans="1:16" hidden="1" x14ac:dyDescent="0.25">
      <c r="A6010" s="7">
        <v>40793</v>
      </c>
      <c r="B6010" s="8">
        <v>1000</v>
      </c>
      <c r="C6010" s="11">
        <v>56.58</v>
      </c>
      <c r="D6010" s="12">
        <v>56.576999999999998</v>
      </c>
      <c r="E6010" s="9" t="str">
        <f t="shared" si="449"/>
        <v/>
      </c>
      <c r="F6010" s="9" t="str">
        <f t="shared" si="450"/>
        <v/>
      </c>
      <c r="G6010" s="9" t="str">
        <f t="shared" si="451"/>
        <v/>
      </c>
      <c r="H6010" s="13">
        <v>-5</v>
      </c>
      <c r="I6010" s="13" t="str">
        <f t="shared" si="452"/>
        <v/>
      </c>
      <c r="J6010" s="13" t="str">
        <f t="shared" si="453"/>
        <v/>
      </c>
      <c r="K6010" s="13">
        <v>-5</v>
      </c>
      <c r="P6010" s="6"/>
    </row>
    <row r="6011" spans="1:16" hidden="1" x14ac:dyDescent="0.25">
      <c r="A6011" s="7">
        <v>40793</v>
      </c>
      <c r="B6011" s="8">
        <v>1100</v>
      </c>
      <c r="C6011" s="11">
        <v>59.44</v>
      </c>
      <c r="D6011" s="12">
        <v>59.442</v>
      </c>
      <c r="E6011" s="9" t="str">
        <f t="shared" si="449"/>
        <v/>
      </c>
      <c r="F6011" s="9" t="str">
        <f t="shared" si="450"/>
        <v/>
      </c>
      <c r="G6011" s="9" t="str">
        <f t="shared" si="451"/>
        <v/>
      </c>
      <c r="H6011" s="13">
        <v>-5</v>
      </c>
      <c r="I6011" s="13" t="str">
        <f t="shared" si="452"/>
        <v/>
      </c>
      <c r="J6011" s="13" t="str">
        <f t="shared" si="453"/>
        <v/>
      </c>
      <c r="K6011" s="13">
        <v>-5</v>
      </c>
      <c r="P6011" s="5"/>
    </row>
    <row r="6012" spans="1:16" hidden="1" x14ac:dyDescent="0.25">
      <c r="A6012" s="7">
        <v>40793</v>
      </c>
      <c r="B6012" s="8">
        <v>1200</v>
      </c>
      <c r="C6012" s="11">
        <v>54.72</v>
      </c>
      <c r="D6012" s="12">
        <v>58.847999999999999</v>
      </c>
      <c r="E6012" s="9" t="str">
        <f t="shared" si="449"/>
        <v/>
      </c>
      <c r="F6012" s="9" t="str">
        <f t="shared" si="450"/>
        <v/>
      </c>
      <c r="G6012" s="9" t="str">
        <f t="shared" si="451"/>
        <v/>
      </c>
      <c r="H6012" s="13">
        <v>-5</v>
      </c>
      <c r="I6012" s="13" t="str">
        <f t="shared" si="452"/>
        <v/>
      </c>
      <c r="J6012" s="13" t="str">
        <f t="shared" si="453"/>
        <v/>
      </c>
      <c r="K6012" s="13">
        <v>-5</v>
      </c>
      <c r="P6012" s="6"/>
    </row>
    <row r="6013" spans="1:16" hidden="1" x14ac:dyDescent="0.25">
      <c r="A6013" s="7">
        <v>40793</v>
      </c>
      <c r="B6013" s="8">
        <v>1300</v>
      </c>
      <c r="C6013" s="11">
        <v>51.99</v>
      </c>
      <c r="D6013" s="12">
        <v>58.478000000000002</v>
      </c>
      <c r="E6013" s="9" t="str">
        <f t="shared" si="449"/>
        <v/>
      </c>
      <c r="F6013" s="9" t="str">
        <f t="shared" si="450"/>
        <v/>
      </c>
      <c r="G6013" s="9" t="str">
        <f t="shared" si="451"/>
        <v/>
      </c>
      <c r="H6013" s="13">
        <v>-5</v>
      </c>
      <c r="I6013" s="13" t="str">
        <f t="shared" si="452"/>
        <v/>
      </c>
      <c r="J6013" s="13" t="str">
        <f t="shared" si="453"/>
        <v/>
      </c>
      <c r="K6013" s="13">
        <v>-5</v>
      </c>
      <c r="P6013" s="5"/>
    </row>
    <row r="6014" spans="1:16" hidden="1" x14ac:dyDescent="0.25">
      <c r="A6014" s="7">
        <v>40793</v>
      </c>
      <c r="B6014" s="8">
        <v>1400</v>
      </c>
      <c r="C6014" s="11">
        <v>51.2</v>
      </c>
      <c r="D6014" s="12">
        <v>58</v>
      </c>
      <c r="E6014" s="9" t="str">
        <f t="shared" si="449"/>
        <v/>
      </c>
      <c r="F6014" s="9" t="str">
        <f t="shared" si="450"/>
        <v/>
      </c>
      <c r="G6014" s="9" t="str">
        <f t="shared" si="451"/>
        <v/>
      </c>
      <c r="H6014" s="13">
        <v>-5</v>
      </c>
      <c r="I6014" s="13" t="str">
        <f t="shared" si="452"/>
        <v/>
      </c>
      <c r="J6014" s="13" t="str">
        <f t="shared" si="453"/>
        <v/>
      </c>
      <c r="K6014" s="13">
        <v>-5</v>
      </c>
      <c r="P6014" s="6"/>
    </row>
    <row r="6015" spans="1:16" hidden="1" x14ac:dyDescent="0.25">
      <c r="A6015" s="7">
        <v>40793</v>
      </c>
      <c r="B6015" s="8">
        <v>1500</v>
      </c>
      <c r="C6015" s="11">
        <v>51.17</v>
      </c>
      <c r="D6015" s="12">
        <v>52.930999999999997</v>
      </c>
      <c r="E6015" s="9" t="str">
        <f t="shared" si="449"/>
        <v/>
      </c>
      <c r="F6015" s="9" t="str">
        <f t="shared" si="450"/>
        <v/>
      </c>
      <c r="G6015" s="9" t="str">
        <f t="shared" si="451"/>
        <v/>
      </c>
      <c r="H6015" s="13">
        <v>-5</v>
      </c>
      <c r="I6015" s="13" t="str">
        <f t="shared" si="452"/>
        <v/>
      </c>
      <c r="J6015" s="13" t="str">
        <f t="shared" si="453"/>
        <v/>
      </c>
      <c r="K6015" s="13">
        <v>-5</v>
      </c>
      <c r="P6015" s="5"/>
    </row>
    <row r="6016" spans="1:16" hidden="1" x14ac:dyDescent="0.25">
      <c r="A6016" s="7">
        <v>40793</v>
      </c>
      <c r="B6016" s="8">
        <v>1600</v>
      </c>
      <c r="C6016" s="11">
        <v>50.09</v>
      </c>
      <c r="D6016" s="12">
        <v>52</v>
      </c>
      <c r="E6016" s="9" t="str">
        <f t="shared" si="449"/>
        <v/>
      </c>
      <c r="F6016" s="9" t="str">
        <f t="shared" si="450"/>
        <v/>
      </c>
      <c r="G6016" s="9" t="str">
        <f t="shared" si="451"/>
        <v/>
      </c>
      <c r="H6016" s="13">
        <v>-5</v>
      </c>
      <c r="I6016" s="13" t="str">
        <f t="shared" si="452"/>
        <v/>
      </c>
      <c r="J6016" s="13" t="str">
        <f t="shared" si="453"/>
        <v/>
      </c>
      <c r="K6016" s="13">
        <v>-5</v>
      </c>
      <c r="P6016" s="6"/>
    </row>
    <row r="6017" spans="1:16" hidden="1" x14ac:dyDescent="0.25">
      <c r="A6017" s="7">
        <v>40793</v>
      </c>
      <c r="B6017" s="8">
        <v>1700</v>
      </c>
      <c r="C6017" s="11">
        <v>53.02</v>
      </c>
      <c r="D6017" s="12">
        <v>53.024000000000001</v>
      </c>
      <c r="E6017" s="9" t="str">
        <f t="shared" si="449"/>
        <v/>
      </c>
      <c r="F6017" s="9" t="str">
        <f t="shared" si="450"/>
        <v/>
      </c>
      <c r="G6017" s="9" t="str">
        <f t="shared" si="451"/>
        <v/>
      </c>
      <c r="H6017" s="13">
        <v>-5</v>
      </c>
      <c r="I6017" s="13" t="str">
        <f t="shared" si="452"/>
        <v/>
      </c>
      <c r="J6017" s="13" t="str">
        <f t="shared" si="453"/>
        <v/>
      </c>
      <c r="K6017" s="13">
        <v>-5</v>
      </c>
      <c r="P6017" s="5"/>
    </row>
    <row r="6018" spans="1:16" hidden="1" x14ac:dyDescent="0.25">
      <c r="A6018" s="7">
        <v>40793</v>
      </c>
      <c r="B6018" s="8">
        <v>1800</v>
      </c>
      <c r="C6018" s="11">
        <v>58.29</v>
      </c>
      <c r="D6018" s="12">
        <v>58.292000000000002</v>
      </c>
      <c r="E6018" s="9" t="str">
        <f t="shared" si="449"/>
        <v/>
      </c>
      <c r="F6018" s="9" t="str">
        <f t="shared" si="450"/>
        <v/>
      </c>
      <c r="G6018" s="9" t="str">
        <f t="shared" si="451"/>
        <v/>
      </c>
      <c r="H6018" s="13">
        <v>-5</v>
      </c>
      <c r="I6018" s="13" t="str">
        <f t="shared" si="452"/>
        <v/>
      </c>
      <c r="J6018" s="13" t="str">
        <f t="shared" si="453"/>
        <v/>
      </c>
      <c r="K6018" s="13">
        <v>-5</v>
      </c>
      <c r="P6018" s="6"/>
    </row>
    <row r="6019" spans="1:16" hidden="1" x14ac:dyDescent="0.25">
      <c r="A6019" s="7">
        <v>40793</v>
      </c>
      <c r="B6019" s="8">
        <v>1900</v>
      </c>
      <c r="C6019" s="11">
        <v>60.41</v>
      </c>
      <c r="D6019" s="12">
        <v>60.408999999999999</v>
      </c>
      <c r="E6019" s="9" t="str">
        <f t="shared" si="449"/>
        <v/>
      </c>
      <c r="F6019" s="9" t="str">
        <f t="shared" si="450"/>
        <v/>
      </c>
      <c r="G6019" s="9" t="str">
        <f t="shared" si="451"/>
        <v/>
      </c>
      <c r="H6019" s="13">
        <v>-5</v>
      </c>
      <c r="I6019" s="13" t="str">
        <f t="shared" si="452"/>
        <v/>
      </c>
      <c r="J6019" s="13" t="str">
        <f t="shared" si="453"/>
        <v/>
      </c>
      <c r="K6019" s="13">
        <v>-5</v>
      </c>
      <c r="P6019" s="5"/>
    </row>
    <row r="6020" spans="1:16" hidden="1" x14ac:dyDescent="0.25">
      <c r="A6020" s="7">
        <v>40793</v>
      </c>
      <c r="B6020" s="8">
        <v>2000</v>
      </c>
      <c r="C6020" s="11">
        <v>62.78</v>
      </c>
      <c r="D6020" s="12">
        <v>62.780999999999999</v>
      </c>
      <c r="E6020" s="9" t="str">
        <f t="shared" si="449"/>
        <v/>
      </c>
      <c r="F6020" s="9" t="str">
        <f t="shared" si="450"/>
        <v/>
      </c>
      <c r="G6020" s="9" t="str">
        <f t="shared" si="451"/>
        <v/>
      </c>
      <c r="H6020" s="13">
        <v>-5</v>
      </c>
      <c r="I6020" s="13" t="str">
        <f t="shared" si="452"/>
        <v/>
      </c>
      <c r="J6020" s="13" t="str">
        <f t="shared" si="453"/>
        <v/>
      </c>
      <c r="K6020" s="13">
        <v>-5</v>
      </c>
      <c r="P6020" s="6"/>
    </row>
    <row r="6021" spans="1:16" hidden="1" x14ac:dyDescent="0.25">
      <c r="A6021" s="7">
        <v>40793</v>
      </c>
      <c r="B6021" s="8">
        <v>2100</v>
      </c>
      <c r="C6021" s="11">
        <v>58.93</v>
      </c>
      <c r="D6021" s="12">
        <v>58.933</v>
      </c>
      <c r="E6021" s="9" t="str">
        <f t="shared" si="449"/>
        <v/>
      </c>
      <c r="F6021" s="9" t="str">
        <f t="shared" si="450"/>
        <v/>
      </c>
      <c r="G6021" s="9" t="str">
        <f t="shared" si="451"/>
        <v/>
      </c>
      <c r="H6021" s="13">
        <v>-5</v>
      </c>
      <c r="I6021" s="13" t="str">
        <f t="shared" si="452"/>
        <v/>
      </c>
      <c r="J6021" s="13" t="str">
        <f t="shared" si="453"/>
        <v/>
      </c>
      <c r="K6021" s="13">
        <v>-5</v>
      </c>
      <c r="P6021" s="5"/>
    </row>
    <row r="6022" spans="1:16" hidden="1" x14ac:dyDescent="0.25">
      <c r="A6022" s="7">
        <v>40793</v>
      </c>
      <c r="B6022" s="8">
        <v>2200</v>
      </c>
      <c r="C6022" s="11">
        <v>53.26</v>
      </c>
      <c r="D6022" s="12">
        <v>53.262999999999998</v>
      </c>
      <c r="E6022" s="9" t="str">
        <f t="shared" si="449"/>
        <v/>
      </c>
      <c r="F6022" s="9" t="str">
        <f t="shared" si="450"/>
        <v/>
      </c>
      <c r="G6022" s="9" t="str">
        <f t="shared" si="451"/>
        <v/>
      </c>
      <c r="H6022" s="13">
        <v>-5</v>
      </c>
      <c r="I6022" s="13" t="str">
        <f t="shared" si="452"/>
        <v/>
      </c>
      <c r="J6022" s="13" t="str">
        <f t="shared" si="453"/>
        <v/>
      </c>
      <c r="K6022" s="13">
        <v>-5</v>
      </c>
      <c r="P6022" s="6"/>
    </row>
    <row r="6023" spans="1:16" hidden="1" x14ac:dyDescent="0.25">
      <c r="A6023" s="7">
        <v>40793</v>
      </c>
      <c r="B6023" s="8">
        <v>2300</v>
      </c>
      <c r="C6023" s="11">
        <v>46.62</v>
      </c>
      <c r="D6023" s="12">
        <v>46.625</v>
      </c>
      <c r="E6023" s="9">
        <f t="shared" si="449"/>
        <v>43.940416666666657</v>
      </c>
      <c r="F6023" s="9">
        <f t="shared" si="450"/>
        <v>44.820041666666668</v>
      </c>
      <c r="G6023" s="9">
        <f t="shared" si="451"/>
        <v>-0.87962500000001143</v>
      </c>
      <c r="H6023" s="13">
        <v>-5</v>
      </c>
      <c r="I6023" s="13">
        <f t="shared" si="452"/>
        <v>4.1203749999999886</v>
      </c>
      <c r="J6023" s="13">
        <f t="shared" si="453"/>
        <v>988.88999999999726</v>
      </c>
      <c r="K6023" s="13">
        <v>-5</v>
      </c>
      <c r="P6023" s="5"/>
    </row>
    <row r="6024" spans="1:16" hidden="1" x14ac:dyDescent="0.25">
      <c r="A6024" s="7">
        <v>40794</v>
      </c>
      <c r="B6024" s="8">
        <v>0</v>
      </c>
      <c r="C6024" s="11">
        <v>43.8</v>
      </c>
      <c r="D6024" s="12">
        <v>43.796999999999997</v>
      </c>
      <c r="E6024" s="9" t="str">
        <f t="shared" si="449"/>
        <v/>
      </c>
      <c r="F6024" s="9" t="str">
        <f t="shared" si="450"/>
        <v/>
      </c>
      <c r="G6024" s="9" t="str">
        <f t="shared" si="451"/>
        <v/>
      </c>
      <c r="H6024" s="13">
        <v>-5</v>
      </c>
      <c r="I6024" s="13" t="str">
        <f t="shared" si="452"/>
        <v/>
      </c>
      <c r="J6024" s="13" t="str">
        <f t="shared" si="453"/>
        <v/>
      </c>
      <c r="K6024" s="13">
        <v>-5</v>
      </c>
      <c r="P6024" s="6"/>
    </row>
    <row r="6025" spans="1:16" hidden="1" x14ac:dyDescent="0.25">
      <c r="A6025" s="7">
        <v>40794</v>
      </c>
      <c r="B6025" s="8">
        <v>100</v>
      </c>
      <c r="C6025" s="11">
        <v>40.4</v>
      </c>
      <c r="D6025" s="12">
        <v>40.4</v>
      </c>
      <c r="E6025" s="9" t="str">
        <f t="shared" si="449"/>
        <v/>
      </c>
      <c r="F6025" s="9" t="str">
        <f t="shared" si="450"/>
        <v/>
      </c>
      <c r="G6025" s="9" t="str">
        <f t="shared" si="451"/>
        <v/>
      </c>
      <c r="H6025" s="13">
        <v>-5</v>
      </c>
      <c r="I6025" s="13" t="str">
        <f t="shared" si="452"/>
        <v/>
      </c>
      <c r="J6025" s="13" t="str">
        <f t="shared" si="453"/>
        <v/>
      </c>
      <c r="K6025" s="13">
        <v>-5</v>
      </c>
      <c r="P6025" s="5"/>
    </row>
    <row r="6026" spans="1:16" hidden="1" x14ac:dyDescent="0.25">
      <c r="A6026" s="7">
        <v>40794</v>
      </c>
      <c r="B6026" s="8">
        <v>200</v>
      </c>
      <c r="C6026" s="11">
        <v>29.49</v>
      </c>
      <c r="D6026" s="12">
        <v>29.492000000000001</v>
      </c>
      <c r="E6026" s="9" t="str">
        <f t="shared" si="449"/>
        <v/>
      </c>
      <c r="F6026" s="9" t="str">
        <f t="shared" si="450"/>
        <v/>
      </c>
      <c r="G6026" s="9" t="str">
        <f t="shared" si="451"/>
        <v/>
      </c>
      <c r="H6026" s="13">
        <v>-5</v>
      </c>
      <c r="I6026" s="13" t="str">
        <f t="shared" si="452"/>
        <v/>
      </c>
      <c r="J6026" s="13" t="str">
        <f t="shared" si="453"/>
        <v/>
      </c>
      <c r="K6026" s="13">
        <v>-5</v>
      </c>
      <c r="P6026" s="6"/>
    </row>
    <row r="6027" spans="1:16" hidden="1" x14ac:dyDescent="0.25">
      <c r="A6027" s="7">
        <v>40794</v>
      </c>
      <c r="B6027" s="8">
        <v>300</v>
      </c>
      <c r="C6027" s="11">
        <v>18.75</v>
      </c>
      <c r="D6027" s="12">
        <v>18.754000000000001</v>
      </c>
      <c r="E6027" s="9" t="str">
        <f t="shared" si="449"/>
        <v/>
      </c>
      <c r="F6027" s="9" t="str">
        <f t="shared" si="450"/>
        <v/>
      </c>
      <c r="G6027" s="9" t="str">
        <f t="shared" si="451"/>
        <v/>
      </c>
      <c r="H6027" s="13">
        <v>-5</v>
      </c>
      <c r="I6027" s="13" t="str">
        <f t="shared" si="452"/>
        <v/>
      </c>
      <c r="J6027" s="13" t="str">
        <f t="shared" si="453"/>
        <v/>
      </c>
      <c r="K6027" s="13">
        <v>-5</v>
      </c>
      <c r="P6027" s="5"/>
    </row>
    <row r="6028" spans="1:16" hidden="1" x14ac:dyDescent="0.25">
      <c r="A6028" s="7">
        <v>40794</v>
      </c>
      <c r="B6028" s="8">
        <v>400</v>
      </c>
      <c r="C6028" s="11">
        <v>19.920000000000002</v>
      </c>
      <c r="D6028" s="12">
        <v>19.920000000000002</v>
      </c>
      <c r="E6028" s="9" t="str">
        <f t="shared" si="449"/>
        <v/>
      </c>
      <c r="F6028" s="9" t="str">
        <f t="shared" si="450"/>
        <v/>
      </c>
      <c r="G6028" s="9" t="str">
        <f t="shared" si="451"/>
        <v/>
      </c>
      <c r="H6028" s="13">
        <v>-5</v>
      </c>
      <c r="I6028" s="13" t="str">
        <f t="shared" si="452"/>
        <v/>
      </c>
      <c r="J6028" s="13" t="str">
        <f t="shared" si="453"/>
        <v/>
      </c>
      <c r="K6028" s="13">
        <v>-5</v>
      </c>
      <c r="P6028" s="6"/>
    </row>
    <row r="6029" spans="1:16" hidden="1" x14ac:dyDescent="0.25">
      <c r="A6029" s="7">
        <v>40794</v>
      </c>
      <c r="B6029" s="8">
        <v>500</v>
      </c>
      <c r="C6029" s="11">
        <v>36.04</v>
      </c>
      <c r="D6029" s="12">
        <v>36.036999999999999</v>
      </c>
      <c r="E6029" s="9" t="str">
        <f t="shared" si="449"/>
        <v/>
      </c>
      <c r="F6029" s="9" t="str">
        <f t="shared" si="450"/>
        <v/>
      </c>
      <c r="G6029" s="9" t="str">
        <f t="shared" si="451"/>
        <v/>
      </c>
      <c r="H6029" s="13">
        <v>-5</v>
      </c>
      <c r="I6029" s="13" t="str">
        <f t="shared" si="452"/>
        <v/>
      </c>
      <c r="J6029" s="13" t="str">
        <f t="shared" si="453"/>
        <v/>
      </c>
      <c r="K6029" s="13">
        <v>-5</v>
      </c>
      <c r="P6029" s="5"/>
    </row>
    <row r="6030" spans="1:16" hidden="1" x14ac:dyDescent="0.25">
      <c r="A6030" s="7">
        <v>40794</v>
      </c>
      <c r="B6030" s="8">
        <v>600</v>
      </c>
      <c r="C6030" s="11">
        <v>49.17</v>
      </c>
      <c r="D6030" s="12">
        <v>49.170999999999999</v>
      </c>
      <c r="E6030" s="9" t="str">
        <f t="shared" si="449"/>
        <v/>
      </c>
      <c r="F6030" s="9" t="str">
        <f t="shared" si="450"/>
        <v/>
      </c>
      <c r="G6030" s="9" t="str">
        <f t="shared" si="451"/>
        <v/>
      </c>
      <c r="H6030" s="13">
        <v>-5</v>
      </c>
      <c r="I6030" s="13" t="str">
        <f t="shared" si="452"/>
        <v/>
      </c>
      <c r="J6030" s="13" t="str">
        <f t="shared" si="453"/>
        <v/>
      </c>
      <c r="K6030" s="13">
        <v>-5</v>
      </c>
      <c r="P6030" s="6"/>
    </row>
    <row r="6031" spans="1:16" hidden="1" x14ac:dyDescent="0.25">
      <c r="A6031" s="7">
        <v>40794</v>
      </c>
      <c r="B6031" s="8">
        <v>700</v>
      </c>
      <c r="C6031" s="11">
        <v>53.85</v>
      </c>
      <c r="D6031" s="12">
        <v>53.848999999999997</v>
      </c>
      <c r="E6031" s="9" t="str">
        <f t="shared" si="449"/>
        <v/>
      </c>
      <c r="F6031" s="9" t="str">
        <f t="shared" si="450"/>
        <v/>
      </c>
      <c r="G6031" s="9" t="str">
        <f t="shared" si="451"/>
        <v/>
      </c>
      <c r="H6031" s="13">
        <v>-5</v>
      </c>
      <c r="I6031" s="13" t="str">
        <f t="shared" si="452"/>
        <v/>
      </c>
      <c r="J6031" s="13" t="str">
        <f t="shared" si="453"/>
        <v/>
      </c>
      <c r="K6031" s="13">
        <v>-5</v>
      </c>
      <c r="P6031" s="5"/>
    </row>
    <row r="6032" spans="1:16" hidden="1" x14ac:dyDescent="0.25">
      <c r="A6032" s="7">
        <v>40794</v>
      </c>
      <c r="B6032" s="8">
        <v>800</v>
      </c>
      <c r="C6032" s="11">
        <v>57.45</v>
      </c>
      <c r="D6032" s="12">
        <v>57.448999999999998</v>
      </c>
      <c r="E6032" s="9" t="str">
        <f t="shared" si="449"/>
        <v/>
      </c>
      <c r="F6032" s="9" t="str">
        <f t="shared" si="450"/>
        <v/>
      </c>
      <c r="G6032" s="9" t="str">
        <f t="shared" si="451"/>
        <v/>
      </c>
      <c r="H6032" s="13">
        <v>-5</v>
      </c>
      <c r="I6032" s="13" t="str">
        <f t="shared" si="452"/>
        <v/>
      </c>
      <c r="J6032" s="13" t="str">
        <f t="shared" si="453"/>
        <v/>
      </c>
      <c r="K6032" s="13">
        <v>-5</v>
      </c>
      <c r="P6032" s="6"/>
    </row>
    <row r="6033" spans="1:16" hidden="1" x14ac:dyDescent="0.25">
      <c r="A6033" s="7">
        <v>40794</v>
      </c>
      <c r="B6033" s="8">
        <v>900</v>
      </c>
      <c r="C6033" s="11">
        <v>60.03</v>
      </c>
      <c r="D6033" s="12">
        <v>60.034999999999997</v>
      </c>
      <c r="E6033" s="9" t="str">
        <f t="shared" si="449"/>
        <v/>
      </c>
      <c r="F6033" s="9" t="str">
        <f t="shared" si="450"/>
        <v/>
      </c>
      <c r="G6033" s="9" t="str">
        <f t="shared" si="451"/>
        <v/>
      </c>
      <c r="H6033" s="13">
        <v>-5</v>
      </c>
      <c r="I6033" s="13" t="str">
        <f t="shared" si="452"/>
        <v/>
      </c>
      <c r="J6033" s="13" t="str">
        <f t="shared" si="453"/>
        <v/>
      </c>
      <c r="K6033" s="13">
        <v>-5</v>
      </c>
      <c r="P6033" s="5"/>
    </row>
    <row r="6034" spans="1:16" hidden="1" x14ac:dyDescent="0.25">
      <c r="A6034" s="7">
        <v>40794</v>
      </c>
      <c r="B6034" s="8">
        <v>1000</v>
      </c>
      <c r="C6034" s="11">
        <v>60.23</v>
      </c>
      <c r="D6034" s="12">
        <v>60.232999999999997</v>
      </c>
      <c r="E6034" s="9" t="str">
        <f t="shared" si="449"/>
        <v/>
      </c>
      <c r="F6034" s="9" t="str">
        <f t="shared" si="450"/>
        <v/>
      </c>
      <c r="G6034" s="9" t="str">
        <f t="shared" si="451"/>
        <v/>
      </c>
      <c r="H6034" s="13">
        <v>-5</v>
      </c>
      <c r="I6034" s="13" t="str">
        <f t="shared" si="452"/>
        <v/>
      </c>
      <c r="J6034" s="13" t="str">
        <f t="shared" si="453"/>
        <v/>
      </c>
      <c r="K6034" s="13">
        <v>-5</v>
      </c>
      <c r="P6034" s="6"/>
    </row>
    <row r="6035" spans="1:16" hidden="1" x14ac:dyDescent="0.25">
      <c r="A6035" s="7">
        <v>40794</v>
      </c>
      <c r="B6035" s="8">
        <v>1100</v>
      </c>
      <c r="C6035" s="11">
        <v>62.09</v>
      </c>
      <c r="D6035" s="12">
        <v>62.088000000000001</v>
      </c>
      <c r="E6035" s="9" t="str">
        <f t="shared" si="449"/>
        <v/>
      </c>
      <c r="F6035" s="9" t="str">
        <f t="shared" si="450"/>
        <v/>
      </c>
      <c r="G6035" s="9" t="str">
        <f t="shared" si="451"/>
        <v/>
      </c>
      <c r="H6035" s="13">
        <v>-5</v>
      </c>
      <c r="I6035" s="13" t="str">
        <f t="shared" si="452"/>
        <v/>
      </c>
      <c r="J6035" s="13" t="str">
        <f t="shared" si="453"/>
        <v/>
      </c>
      <c r="K6035" s="13">
        <v>-5</v>
      </c>
      <c r="P6035" s="5"/>
    </row>
    <row r="6036" spans="1:16" hidden="1" x14ac:dyDescent="0.25">
      <c r="A6036" s="7">
        <v>40794</v>
      </c>
      <c r="B6036" s="8">
        <v>1200</v>
      </c>
      <c r="C6036" s="11">
        <v>61.04</v>
      </c>
      <c r="D6036" s="12">
        <v>61.039000000000001</v>
      </c>
      <c r="E6036" s="9" t="str">
        <f t="shared" si="449"/>
        <v/>
      </c>
      <c r="F6036" s="9" t="str">
        <f t="shared" si="450"/>
        <v/>
      </c>
      <c r="G6036" s="9" t="str">
        <f t="shared" si="451"/>
        <v/>
      </c>
      <c r="H6036" s="13">
        <v>-5</v>
      </c>
      <c r="I6036" s="13" t="str">
        <f t="shared" si="452"/>
        <v/>
      </c>
      <c r="J6036" s="13" t="str">
        <f t="shared" si="453"/>
        <v/>
      </c>
      <c r="K6036" s="13">
        <v>-5</v>
      </c>
      <c r="P6036" s="6"/>
    </row>
    <row r="6037" spans="1:16" hidden="1" x14ac:dyDescent="0.25">
      <c r="A6037" s="7">
        <v>40794</v>
      </c>
      <c r="B6037" s="8">
        <v>1300</v>
      </c>
      <c r="C6037" s="11">
        <v>60</v>
      </c>
      <c r="D6037" s="12">
        <v>59.996000000000002</v>
      </c>
      <c r="E6037" s="9" t="str">
        <f t="shared" si="449"/>
        <v/>
      </c>
      <c r="F6037" s="9" t="str">
        <f t="shared" si="450"/>
        <v/>
      </c>
      <c r="G6037" s="9" t="str">
        <f t="shared" si="451"/>
        <v/>
      </c>
      <c r="H6037" s="13">
        <v>-5</v>
      </c>
      <c r="I6037" s="13" t="str">
        <f t="shared" si="452"/>
        <v/>
      </c>
      <c r="J6037" s="13" t="str">
        <f t="shared" si="453"/>
        <v/>
      </c>
      <c r="K6037" s="13">
        <v>-5</v>
      </c>
      <c r="P6037" s="5"/>
    </row>
    <row r="6038" spans="1:16" hidden="1" x14ac:dyDescent="0.25">
      <c r="A6038" s="7">
        <v>40794</v>
      </c>
      <c r="B6038" s="8">
        <v>1400</v>
      </c>
      <c r="C6038" s="11">
        <v>56.99</v>
      </c>
      <c r="D6038" s="12">
        <v>57.927</v>
      </c>
      <c r="E6038" s="9" t="str">
        <f t="shared" si="449"/>
        <v/>
      </c>
      <c r="F6038" s="9" t="str">
        <f t="shared" si="450"/>
        <v/>
      </c>
      <c r="G6038" s="9" t="str">
        <f t="shared" si="451"/>
        <v/>
      </c>
      <c r="H6038" s="13">
        <v>-5</v>
      </c>
      <c r="I6038" s="13" t="str">
        <f t="shared" si="452"/>
        <v/>
      </c>
      <c r="J6038" s="13" t="str">
        <f t="shared" si="453"/>
        <v/>
      </c>
      <c r="K6038" s="13">
        <v>-5</v>
      </c>
      <c r="P6038" s="6"/>
    </row>
    <row r="6039" spans="1:16" hidden="1" x14ac:dyDescent="0.25">
      <c r="A6039" s="7">
        <v>40794</v>
      </c>
      <c r="B6039" s="8">
        <v>1500</v>
      </c>
      <c r="C6039" s="11">
        <v>53.2</v>
      </c>
      <c r="D6039" s="12">
        <v>53.197000000000003</v>
      </c>
      <c r="E6039" s="9" t="str">
        <f t="shared" si="449"/>
        <v/>
      </c>
      <c r="F6039" s="9" t="str">
        <f t="shared" si="450"/>
        <v/>
      </c>
      <c r="G6039" s="9" t="str">
        <f t="shared" si="451"/>
        <v/>
      </c>
      <c r="H6039" s="13">
        <v>-5</v>
      </c>
      <c r="I6039" s="13" t="str">
        <f t="shared" si="452"/>
        <v/>
      </c>
      <c r="J6039" s="13" t="str">
        <f t="shared" si="453"/>
        <v/>
      </c>
      <c r="K6039" s="13">
        <v>-5</v>
      </c>
      <c r="P6039" s="5"/>
    </row>
    <row r="6040" spans="1:16" hidden="1" x14ac:dyDescent="0.25">
      <c r="A6040" s="7">
        <v>40794</v>
      </c>
      <c r="B6040" s="8">
        <v>1600</v>
      </c>
      <c r="C6040" s="11">
        <v>51.97</v>
      </c>
      <c r="D6040" s="12">
        <v>53.024999999999999</v>
      </c>
      <c r="E6040" s="9" t="str">
        <f t="shared" si="449"/>
        <v/>
      </c>
      <c r="F6040" s="9" t="str">
        <f t="shared" si="450"/>
        <v/>
      </c>
      <c r="G6040" s="9" t="str">
        <f t="shared" si="451"/>
        <v/>
      </c>
      <c r="H6040" s="13">
        <v>-5</v>
      </c>
      <c r="I6040" s="13" t="str">
        <f t="shared" si="452"/>
        <v/>
      </c>
      <c r="J6040" s="13" t="str">
        <f t="shared" si="453"/>
        <v/>
      </c>
      <c r="K6040" s="13">
        <v>-5</v>
      </c>
      <c r="P6040" s="6"/>
    </row>
    <row r="6041" spans="1:16" hidden="1" x14ac:dyDescent="0.25">
      <c r="A6041" s="7">
        <v>40794</v>
      </c>
      <c r="B6041" s="8">
        <v>1700</v>
      </c>
      <c r="C6041" s="11">
        <v>53.03</v>
      </c>
      <c r="D6041" s="12">
        <v>53.027999999999999</v>
      </c>
      <c r="E6041" s="9" t="str">
        <f t="shared" si="449"/>
        <v/>
      </c>
      <c r="F6041" s="9" t="str">
        <f t="shared" si="450"/>
        <v/>
      </c>
      <c r="G6041" s="9" t="str">
        <f t="shared" si="451"/>
        <v/>
      </c>
      <c r="H6041" s="13">
        <v>-5</v>
      </c>
      <c r="I6041" s="13" t="str">
        <f t="shared" si="452"/>
        <v/>
      </c>
      <c r="J6041" s="13" t="str">
        <f t="shared" si="453"/>
        <v/>
      </c>
      <c r="K6041" s="13">
        <v>-5</v>
      </c>
      <c r="P6041" s="5"/>
    </row>
    <row r="6042" spans="1:16" hidden="1" x14ac:dyDescent="0.25">
      <c r="A6042" s="7">
        <v>40794</v>
      </c>
      <c r="B6042" s="8">
        <v>1800</v>
      </c>
      <c r="C6042" s="11">
        <v>59.39</v>
      </c>
      <c r="D6042" s="12">
        <v>59.39</v>
      </c>
      <c r="E6042" s="9" t="str">
        <f t="shared" si="449"/>
        <v/>
      </c>
      <c r="F6042" s="9" t="str">
        <f t="shared" si="450"/>
        <v/>
      </c>
      <c r="G6042" s="9" t="str">
        <f t="shared" si="451"/>
        <v/>
      </c>
      <c r="H6042" s="13">
        <v>-5</v>
      </c>
      <c r="I6042" s="13" t="str">
        <f t="shared" si="452"/>
        <v/>
      </c>
      <c r="J6042" s="13" t="str">
        <f t="shared" si="453"/>
        <v/>
      </c>
      <c r="K6042" s="13">
        <v>-5</v>
      </c>
      <c r="P6042" s="6"/>
    </row>
    <row r="6043" spans="1:16" hidden="1" x14ac:dyDescent="0.25">
      <c r="A6043" s="7">
        <v>40794</v>
      </c>
      <c r="B6043" s="8">
        <v>1900</v>
      </c>
      <c r="C6043" s="11">
        <v>58.01</v>
      </c>
      <c r="D6043" s="12">
        <v>58.01</v>
      </c>
      <c r="E6043" s="9" t="str">
        <f t="shared" si="449"/>
        <v/>
      </c>
      <c r="F6043" s="9" t="str">
        <f t="shared" si="450"/>
        <v/>
      </c>
      <c r="G6043" s="9" t="str">
        <f t="shared" si="451"/>
        <v/>
      </c>
      <c r="H6043" s="13">
        <v>-5</v>
      </c>
      <c r="I6043" s="13" t="str">
        <f t="shared" si="452"/>
        <v/>
      </c>
      <c r="J6043" s="13" t="str">
        <f t="shared" si="453"/>
        <v/>
      </c>
      <c r="K6043" s="13">
        <v>-5</v>
      </c>
      <c r="P6043" s="5"/>
    </row>
    <row r="6044" spans="1:16" hidden="1" x14ac:dyDescent="0.25">
      <c r="A6044" s="7">
        <v>40794</v>
      </c>
      <c r="B6044" s="8">
        <v>2000</v>
      </c>
      <c r="C6044" s="11">
        <v>62.41</v>
      </c>
      <c r="D6044" s="12">
        <v>62.411000000000001</v>
      </c>
      <c r="E6044" s="9" t="str">
        <f t="shared" si="449"/>
        <v/>
      </c>
      <c r="F6044" s="9" t="str">
        <f t="shared" si="450"/>
        <v/>
      </c>
      <c r="G6044" s="9" t="str">
        <f t="shared" si="451"/>
        <v/>
      </c>
      <c r="H6044" s="13">
        <v>-5</v>
      </c>
      <c r="I6044" s="13" t="str">
        <f t="shared" si="452"/>
        <v/>
      </c>
      <c r="J6044" s="13" t="str">
        <f t="shared" si="453"/>
        <v/>
      </c>
      <c r="K6044" s="13">
        <v>-5</v>
      </c>
      <c r="P6044" s="6"/>
    </row>
    <row r="6045" spans="1:16" hidden="1" x14ac:dyDescent="0.25">
      <c r="A6045" s="7">
        <v>40794</v>
      </c>
      <c r="B6045" s="8">
        <v>2100</v>
      </c>
      <c r="C6045" s="11">
        <v>59.67</v>
      </c>
      <c r="D6045" s="12">
        <v>59.667000000000002</v>
      </c>
      <c r="E6045" s="9" t="str">
        <f t="shared" si="449"/>
        <v/>
      </c>
      <c r="F6045" s="9" t="str">
        <f t="shared" si="450"/>
        <v/>
      </c>
      <c r="G6045" s="9" t="str">
        <f t="shared" si="451"/>
        <v/>
      </c>
      <c r="H6045" s="13">
        <v>-5</v>
      </c>
      <c r="I6045" s="13" t="str">
        <f t="shared" si="452"/>
        <v/>
      </c>
      <c r="J6045" s="13" t="str">
        <f t="shared" si="453"/>
        <v/>
      </c>
      <c r="K6045" s="13">
        <v>-5</v>
      </c>
      <c r="P6045" s="5"/>
    </row>
    <row r="6046" spans="1:16" hidden="1" x14ac:dyDescent="0.25">
      <c r="A6046" s="7">
        <v>40794</v>
      </c>
      <c r="B6046" s="8">
        <v>2200</v>
      </c>
      <c r="C6046" s="11">
        <v>53.2</v>
      </c>
      <c r="D6046" s="12">
        <v>53.198999999999998</v>
      </c>
      <c r="E6046" s="9" t="str">
        <f t="shared" si="449"/>
        <v/>
      </c>
      <c r="F6046" s="9" t="str">
        <f t="shared" si="450"/>
        <v/>
      </c>
      <c r="G6046" s="9" t="str">
        <f t="shared" si="451"/>
        <v/>
      </c>
      <c r="H6046" s="13">
        <v>-5</v>
      </c>
      <c r="I6046" s="13" t="str">
        <f t="shared" si="452"/>
        <v/>
      </c>
      <c r="J6046" s="13" t="str">
        <f t="shared" si="453"/>
        <v/>
      </c>
      <c r="K6046" s="13">
        <v>-5</v>
      </c>
      <c r="P6046" s="6"/>
    </row>
    <row r="6047" spans="1:16" hidden="1" x14ac:dyDescent="0.25">
      <c r="A6047" s="7">
        <v>40794</v>
      </c>
      <c r="B6047" s="8">
        <v>2300</v>
      </c>
      <c r="C6047" s="11">
        <v>47.82</v>
      </c>
      <c r="D6047" s="12">
        <v>47.820999999999998</v>
      </c>
      <c r="E6047" s="9">
        <f t="shared" si="449"/>
        <v>50.331250000000004</v>
      </c>
      <c r="F6047" s="9">
        <f t="shared" si="450"/>
        <v>50.413958333333333</v>
      </c>
      <c r="G6047" s="9">
        <f t="shared" si="451"/>
        <v>-8.2708333333329165E-2</v>
      </c>
      <c r="H6047" s="13">
        <v>-5</v>
      </c>
      <c r="I6047" s="13">
        <f t="shared" si="452"/>
        <v>4.9172916666666708</v>
      </c>
      <c r="J6047" s="13">
        <f t="shared" si="453"/>
        <v>1180.150000000001</v>
      </c>
      <c r="K6047" s="13">
        <v>-5</v>
      </c>
      <c r="P6047" s="5"/>
    </row>
    <row r="6048" spans="1:16" hidden="1" x14ac:dyDescent="0.25">
      <c r="A6048" s="7">
        <v>40795</v>
      </c>
      <c r="B6048" s="8">
        <v>0</v>
      </c>
      <c r="C6048" s="11">
        <v>47.13</v>
      </c>
      <c r="D6048" s="12">
        <v>47.133000000000003</v>
      </c>
      <c r="E6048" s="9" t="str">
        <f t="shared" si="449"/>
        <v/>
      </c>
      <c r="F6048" s="9" t="str">
        <f t="shared" si="450"/>
        <v/>
      </c>
      <c r="G6048" s="9" t="str">
        <f t="shared" si="451"/>
        <v/>
      </c>
      <c r="H6048" s="13">
        <v>-5</v>
      </c>
      <c r="I6048" s="13" t="str">
        <f t="shared" si="452"/>
        <v/>
      </c>
      <c r="J6048" s="13" t="str">
        <f t="shared" si="453"/>
        <v/>
      </c>
      <c r="K6048" s="13">
        <v>-5</v>
      </c>
      <c r="P6048" s="6"/>
    </row>
    <row r="6049" spans="1:16" hidden="1" x14ac:dyDescent="0.25">
      <c r="A6049" s="7">
        <v>40795</v>
      </c>
      <c r="B6049" s="8">
        <v>100</v>
      </c>
      <c r="C6049" s="11">
        <v>44.48</v>
      </c>
      <c r="D6049" s="12">
        <v>44.476999999999997</v>
      </c>
      <c r="E6049" s="9" t="str">
        <f t="shared" si="449"/>
        <v/>
      </c>
      <c r="F6049" s="9" t="str">
        <f t="shared" si="450"/>
        <v/>
      </c>
      <c r="G6049" s="9" t="str">
        <f t="shared" si="451"/>
        <v/>
      </c>
      <c r="H6049" s="13">
        <v>-5</v>
      </c>
      <c r="I6049" s="13" t="str">
        <f t="shared" si="452"/>
        <v/>
      </c>
      <c r="J6049" s="13" t="str">
        <f t="shared" si="453"/>
        <v/>
      </c>
      <c r="K6049" s="13">
        <v>-5</v>
      </c>
      <c r="P6049" s="5"/>
    </row>
    <row r="6050" spans="1:16" hidden="1" x14ac:dyDescent="0.25">
      <c r="A6050" s="7">
        <v>40795</v>
      </c>
      <c r="B6050" s="8">
        <v>200</v>
      </c>
      <c r="C6050" s="11">
        <v>43.63</v>
      </c>
      <c r="D6050" s="12">
        <v>43.634</v>
      </c>
      <c r="E6050" s="9" t="str">
        <f t="shared" si="449"/>
        <v/>
      </c>
      <c r="F6050" s="9" t="str">
        <f t="shared" si="450"/>
        <v/>
      </c>
      <c r="G6050" s="9" t="str">
        <f t="shared" si="451"/>
        <v/>
      </c>
      <c r="H6050" s="13">
        <v>-5</v>
      </c>
      <c r="I6050" s="13" t="str">
        <f t="shared" si="452"/>
        <v/>
      </c>
      <c r="J6050" s="13" t="str">
        <f t="shared" si="453"/>
        <v/>
      </c>
      <c r="K6050" s="13">
        <v>-5</v>
      </c>
      <c r="P6050" s="6"/>
    </row>
    <row r="6051" spans="1:16" hidden="1" x14ac:dyDescent="0.25">
      <c r="A6051" s="7">
        <v>40795</v>
      </c>
      <c r="B6051" s="8">
        <v>300</v>
      </c>
      <c r="C6051" s="11">
        <v>42.53</v>
      </c>
      <c r="D6051" s="12">
        <v>39.058</v>
      </c>
      <c r="E6051" s="9" t="str">
        <f t="shared" si="449"/>
        <v/>
      </c>
      <c r="F6051" s="9" t="str">
        <f t="shared" si="450"/>
        <v/>
      </c>
      <c r="G6051" s="9" t="str">
        <f t="shared" si="451"/>
        <v/>
      </c>
      <c r="H6051" s="13">
        <v>-5</v>
      </c>
      <c r="I6051" s="13" t="str">
        <f t="shared" si="452"/>
        <v/>
      </c>
      <c r="J6051" s="13" t="str">
        <f t="shared" si="453"/>
        <v/>
      </c>
      <c r="K6051" s="13">
        <v>-5</v>
      </c>
      <c r="P6051" s="5"/>
    </row>
    <row r="6052" spans="1:16" hidden="1" x14ac:dyDescent="0.25">
      <c r="A6052" s="7">
        <v>40795</v>
      </c>
      <c r="B6052" s="8">
        <v>400</v>
      </c>
      <c r="C6052" s="11">
        <v>44.07</v>
      </c>
      <c r="D6052" s="12">
        <v>32.387</v>
      </c>
      <c r="E6052" s="9" t="str">
        <f t="shared" si="449"/>
        <v/>
      </c>
      <c r="F6052" s="9" t="str">
        <f t="shared" si="450"/>
        <v/>
      </c>
      <c r="G6052" s="9" t="str">
        <f t="shared" si="451"/>
        <v/>
      </c>
      <c r="H6052" s="13">
        <v>-5</v>
      </c>
      <c r="I6052" s="13" t="str">
        <f t="shared" si="452"/>
        <v/>
      </c>
      <c r="J6052" s="13" t="str">
        <f t="shared" si="453"/>
        <v/>
      </c>
      <c r="K6052" s="13">
        <v>-5</v>
      </c>
      <c r="P6052" s="6"/>
    </row>
    <row r="6053" spans="1:16" hidden="1" x14ac:dyDescent="0.25">
      <c r="A6053" s="7">
        <v>40795</v>
      </c>
      <c r="B6053" s="8">
        <v>500</v>
      </c>
      <c r="C6053" s="11">
        <v>45.56</v>
      </c>
      <c r="D6053" s="12">
        <v>43.676000000000002</v>
      </c>
      <c r="E6053" s="9" t="str">
        <f t="shared" si="449"/>
        <v/>
      </c>
      <c r="F6053" s="9" t="str">
        <f t="shared" si="450"/>
        <v/>
      </c>
      <c r="G6053" s="9" t="str">
        <f t="shared" si="451"/>
        <v/>
      </c>
      <c r="H6053" s="13">
        <v>-5</v>
      </c>
      <c r="I6053" s="13" t="str">
        <f t="shared" si="452"/>
        <v/>
      </c>
      <c r="J6053" s="13" t="str">
        <f t="shared" si="453"/>
        <v/>
      </c>
      <c r="K6053" s="13">
        <v>-5</v>
      </c>
      <c r="P6053" s="5"/>
    </row>
    <row r="6054" spans="1:16" hidden="1" x14ac:dyDescent="0.25">
      <c r="A6054" s="7">
        <v>40795</v>
      </c>
      <c r="B6054" s="8">
        <v>600</v>
      </c>
      <c r="C6054" s="11">
        <v>57.06</v>
      </c>
      <c r="D6054" s="12">
        <v>57.057000000000002</v>
      </c>
      <c r="E6054" s="9" t="str">
        <f t="shared" si="449"/>
        <v/>
      </c>
      <c r="F6054" s="9" t="str">
        <f t="shared" si="450"/>
        <v/>
      </c>
      <c r="G6054" s="9" t="str">
        <f t="shared" si="451"/>
        <v/>
      </c>
      <c r="H6054" s="13">
        <v>-5</v>
      </c>
      <c r="I6054" s="13" t="str">
        <f t="shared" si="452"/>
        <v/>
      </c>
      <c r="J6054" s="13" t="str">
        <f t="shared" si="453"/>
        <v/>
      </c>
      <c r="K6054" s="13">
        <v>-5</v>
      </c>
      <c r="P6054" s="6"/>
    </row>
    <row r="6055" spans="1:16" hidden="1" x14ac:dyDescent="0.25">
      <c r="A6055" s="7">
        <v>40795</v>
      </c>
      <c r="B6055" s="8">
        <v>700</v>
      </c>
      <c r="C6055" s="11">
        <v>69.94</v>
      </c>
      <c r="D6055" s="12">
        <v>61.064</v>
      </c>
      <c r="E6055" s="9" t="str">
        <f t="shared" si="449"/>
        <v/>
      </c>
      <c r="F6055" s="9" t="str">
        <f t="shared" si="450"/>
        <v/>
      </c>
      <c r="G6055" s="9" t="str">
        <f t="shared" si="451"/>
        <v/>
      </c>
      <c r="H6055" s="13">
        <v>-5</v>
      </c>
      <c r="I6055" s="13" t="str">
        <f t="shared" si="452"/>
        <v/>
      </c>
      <c r="J6055" s="13" t="str">
        <f t="shared" si="453"/>
        <v/>
      </c>
      <c r="K6055" s="13">
        <v>-5</v>
      </c>
      <c r="P6055" s="5"/>
    </row>
    <row r="6056" spans="1:16" hidden="1" x14ac:dyDescent="0.25">
      <c r="A6056" s="7">
        <v>40795</v>
      </c>
      <c r="B6056" s="8">
        <v>800</v>
      </c>
      <c r="C6056" s="11">
        <v>69.86</v>
      </c>
      <c r="D6056" s="12">
        <v>68.218999999999994</v>
      </c>
      <c r="E6056" s="9" t="str">
        <f t="shared" si="449"/>
        <v/>
      </c>
      <c r="F6056" s="9" t="str">
        <f t="shared" si="450"/>
        <v/>
      </c>
      <c r="G6056" s="9" t="str">
        <f t="shared" si="451"/>
        <v/>
      </c>
      <c r="H6056" s="13">
        <v>-5</v>
      </c>
      <c r="I6056" s="13" t="str">
        <f t="shared" si="452"/>
        <v/>
      </c>
      <c r="J6056" s="13" t="str">
        <f t="shared" si="453"/>
        <v/>
      </c>
      <c r="K6056" s="13">
        <v>-5</v>
      </c>
      <c r="P6056" s="6"/>
    </row>
    <row r="6057" spans="1:16" hidden="1" x14ac:dyDescent="0.25">
      <c r="A6057" s="7">
        <v>40795</v>
      </c>
      <c r="B6057" s="8">
        <v>900</v>
      </c>
      <c r="C6057" s="11">
        <v>72.5</v>
      </c>
      <c r="D6057" s="12">
        <v>69.945999999999998</v>
      </c>
      <c r="E6057" s="9" t="str">
        <f t="shared" si="449"/>
        <v/>
      </c>
      <c r="F6057" s="9" t="str">
        <f t="shared" si="450"/>
        <v/>
      </c>
      <c r="G6057" s="9" t="str">
        <f t="shared" si="451"/>
        <v/>
      </c>
      <c r="H6057" s="13">
        <v>-5</v>
      </c>
      <c r="I6057" s="13" t="str">
        <f t="shared" si="452"/>
        <v/>
      </c>
      <c r="J6057" s="13" t="str">
        <f t="shared" si="453"/>
        <v/>
      </c>
      <c r="K6057" s="13">
        <v>-5</v>
      </c>
      <c r="P6057" s="5"/>
    </row>
    <row r="6058" spans="1:16" hidden="1" x14ac:dyDescent="0.25">
      <c r="A6058" s="7">
        <v>40795</v>
      </c>
      <c r="B6058" s="8">
        <v>1000</v>
      </c>
      <c r="C6058" s="11">
        <v>78.05</v>
      </c>
      <c r="D6058" s="12">
        <v>74.317999999999998</v>
      </c>
      <c r="E6058" s="9" t="str">
        <f t="shared" si="449"/>
        <v/>
      </c>
      <c r="F6058" s="9" t="str">
        <f t="shared" si="450"/>
        <v/>
      </c>
      <c r="G6058" s="9" t="str">
        <f t="shared" si="451"/>
        <v/>
      </c>
      <c r="H6058" s="13">
        <v>-5</v>
      </c>
      <c r="I6058" s="13" t="str">
        <f t="shared" si="452"/>
        <v/>
      </c>
      <c r="J6058" s="13" t="str">
        <f t="shared" si="453"/>
        <v/>
      </c>
      <c r="K6058" s="13">
        <v>-5</v>
      </c>
      <c r="P6058" s="6"/>
    </row>
    <row r="6059" spans="1:16" hidden="1" x14ac:dyDescent="0.25">
      <c r="A6059" s="7">
        <v>40795</v>
      </c>
      <c r="B6059" s="8">
        <v>1100</v>
      </c>
      <c r="C6059" s="11">
        <v>82.52</v>
      </c>
      <c r="D6059" s="12">
        <v>75.438999999999993</v>
      </c>
      <c r="E6059" s="9" t="str">
        <f t="shared" si="449"/>
        <v/>
      </c>
      <c r="F6059" s="9" t="str">
        <f t="shared" si="450"/>
        <v/>
      </c>
      <c r="G6059" s="9" t="str">
        <f t="shared" si="451"/>
        <v/>
      </c>
      <c r="H6059" s="13">
        <v>-5</v>
      </c>
      <c r="I6059" s="13" t="str">
        <f t="shared" si="452"/>
        <v/>
      </c>
      <c r="J6059" s="13" t="str">
        <f t="shared" si="453"/>
        <v/>
      </c>
      <c r="K6059" s="13">
        <v>-5</v>
      </c>
      <c r="P6059" s="5"/>
    </row>
    <row r="6060" spans="1:16" hidden="1" x14ac:dyDescent="0.25">
      <c r="A6060" s="7">
        <v>40795</v>
      </c>
      <c r="B6060" s="8">
        <v>1200</v>
      </c>
      <c r="C6060" s="11">
        <v>76.5</v>
      </c>
      <c r="D6060" s="12">
        <v>76.5</v>
      </c>
      <c r="E6060" s="9" t="str">
        <f t="shared" si="449"/>
        <v/>
      </c>
      <c r="F6060" s="9" t="str">
        <f t="shared" si="450"/>
        <v/>
      </c>
      <c r="G6060" s="9" t="str">
        <f t="shared" si="451"/>
        <v/>
      </c>
      <c r="H6060" s="13">
        <v>-5</v>
      </c>
      <c r="I6060" s="13" t="str">
        <f t="shared" si="452"/>
        <v/>
      </c>
      <c r="J6060" s="13" t="str">
        <f t="shared" si="453"/>
        <v/>
      </c>
      <c r="K6060" s="13">
        <v>-5</v>
      </c>
      <c r="P6060" s="6"/>
    </row>
    <row r="6061" spans="1:16" hidden="1" x14ac:dyDescent="0.25">
      <c r="A6061" s="7">
        <v>40795</v>
      </c>
      <c r="B6061" s="8">
        <v>1300</v>
      </c>
      <c r="C6061" s="11">
        <v>68.73</v>
      </c>
      <c r="D6061" s="12">
        <v>68.725999999999999</v>
      </c>
      <c r="E6061" s="9" t="str">
        <f t="shared" si="449"/>
        <v/>
      </c>
      <c r="F6061" s="9" t="str">
        <f t="shared" si="450"/>
        <v/>
      </c>
      <c r="G6061" s="9" t="str">
        <f t="shared" si="451"/>
        <v/>
      </c>
      <c r="H6061" s="13">
        <v>-5</v>
      </c>
      <c r="I6061" s="13" t="str">
        <f t="shared" si="452"/>
        <v/>
      </c>
      <c r="J6061" s="13" t="str">
        <f t="shared" si="453"/>
        <v/>
      </c>
      <c r="K6061" s="13">
        <v>-5</v>
      </c>
      <c r="P6061" s="5"/>
    </row>
    <row r="6062" spans="1:16" hidden="1" x14ac:dyDescent="0.25">
      <c r="A6062" s="7">
        <v>40795</v>
      </c>
      <c r="B6062" s="8">
        <v>1400</v>
      </c>
      <c r="C6062" s="11">
        <v>67.040000000000006</v>
      </c>
      <c r="D6062" s="12">
        <v>67.040000000000006</v>
      </c>
      <c r="E6062" s="9" t="str">
        <f t="shared" si="449"/>
        <v/>
      </c>
      <c r="F6062" s="9" t="str">
        <f t="shared" si="450"/>
        <v/>
      </c>
      <c r="G6062" s="9" t="str">
        <f t="shared" si="451"/>
        <v/>
      </c>
      <c r="H6062" s="13">
        <v>-5</v>
      </c>
      <c r="I6062" s="13" t="str">
        <f t="shared" si="452"/>
        <v/>
      </c>
      <c r="J6062" s="13" t="str">
        <f t="shared" si="453"/>
        <v/>
      </c>
      <c r="K6062" s="13">
        <v>-5</v>
      </c>
      <c r="P6062" s="6"/>
    </row>
    <row r="6063" spans="1:16" hidden="1" x14ac:dyDescent="0.25">
      <c r="A6063" s="7">
        <v>40795</v>
      </c>
      <c r="B6063" s="8">
        <v>1500</v>
      </c>
      <c r="C6063" s="11">
        <v>61.2</v>
      </c>
      <c r="D6063" s="12">
        <v>61.201999999999998</v>
      </c>
      <c r="E6063" s="9" t="str">
        <f t="shared" si="449"/>
        <v/>
      </c>
      <c r="F6063" s="9" t="str">
        <f t="shared" si="450"/>
        <v/>
      </c>
      <c r="G6063" s="9" t="str">
        <f t="shared" si="451"/>
        <v/>
      </c>
      <c r="H6063" s="13">
        <v>-5</v>
      </c>
      <c r="I6063" s="13" t="str">
        <f t="shared" si="452"/>
        <v/>
      </c>
      <c r="J6063" s="13" t="str">
        <f t="shared" si="453"/>
        <v/>
      </c>
      <c r="K6063" s="13">
        <v>-5</v>
      </c>
      <c r="P6063" s="5"/>
    </row>
    <row r="6064" spans="1:16" hidden="1" x14ac:dyDescent="0.25">
      <c r="A6064" s="7">
        <v>40795</v>
      </c>
      <c r="B6064" s="8">
        <v>1600</v>
      </c>
      <c r="C6064" s="11">
        <v>58.34</v>
      </c>
      <c r="D6064" s="12">
        <v>58.344000000000001</v>
      </c>
      <c r="E6064" s="9" t="str">
        <f t="shared" si="449"/>
        <v/>
      </c>
      <c r="F6064" s="9" t="str">
        <f t="shared" si="450"/>
        <v/>
      </c>
      <c r="G6064" s="9" t="str">
        <f t="shared" si="451"/>
        <v/>
      </c>
      <c r="H6064" s="13">
        <v>-5</v>
      </c>
      <c r="I6064" s="13" t="str">
        <f t="shared" si="452"/>
        <v/>
      </c>
      <c r="J6064" s="13" t="str">
        <f t="shared" si="453"/>
        <v/>
      </c>
      <c r="K6064" s="13">
        <v>-5</v>
      </c>
      <c r="P6064" s="6"/>
    </row>
    <row r="6065" spans="1:16" hidden="1" x14ac:dyDescent="0.25">
      <c r="A6065" s="7">
        <v>40795</v>
      </c>
      <c r="B6065" s="8">
        <v>1700</v>
      </c>
      <c r="C6065" s="11">
        <v>64.069999999999993</v>
      </c>
      <c r="D6065" s="12">
        <v>56.905999999999999</v>
      </c>
      <c r="E6065" s="9" t="str">
        <f t="shared" ref="E6065:E6128" si="454">IF(A6065=A6066,"",AVERAGE(C6042:C6065))</f>
        <v/>
      </c>
      <c r="F6065" s="9" t="str">
        <f t="shared" ref="F6065:F6128" si="455">IF(A6065=A6066,"",AVERAGE(D6042:D6065))</f>
        <v/>
      </c>
      <c r="G6065" s="9" t="str">
        <f t="shared" ref="G6065:G6128" si="456">IF(A6065=A6066,"",E6065-F6065)</f>
        <v/>
      </c>
      <c r="H6065" s="13">
        <v>-5</v>
      </c>
      <c r="I6065" s="13" t="str">
        <f t="shared" si="452"/>
        <v/>
      </c>
      <c r="J6065" s="13" t="str">
        <f t="shared" si="453"/>
        <v/>
      </c>
      <c r="K6065" s="13">
        <v>-5</v>
      </c>
      <c r="P6065" s="5"/>
    </row>
    <row r="6066" spans="1:16" hidden="1" x14ac:dyDescent="0.25">
      <c r="A6066" s="7">
        <v>40795</v>
      </c>
      <c r="B6066" s="8">
        <v>1800</v>
      </c>
      <c r="C6066" s="11">
        <v>64.040000000000006</v>
      </c>
      <c r="D6066" s="12">
        <v>60.578000000000003</v>
      </c>
      <c r="E6066" s="9" t="str">
        <f t="shared" si="454"/>
        <v/>
      </c>
      <c r="F6066" s="9" t="str">
        <f t="shared" si="455"/>
        <v/>
      </c>
      <c r="G6066" s="9" t="str">
        <f t="shared" si="456"/>
        <v/>
      </c>
      <c r="H6066" s="13">
        <v>-5</v>
      </c>
      <c r="I6066" s="13" t="str">
        <f t="shared" si="452"/>
        <v/>
      </c>
      <c r="J6066" s="13" t="str">
        <f t="shared" si="453"/>
        <v/>
      </c>
      <c r="K6066" s="13">
        <v>-5</v>
      </c>
      <c r="P6066" s="6"/>
    </row>
    <row r="6067" spans="1:16" hidden="1" x14ac:dyDescent="0.25">
      <c r="A6067" s="7">
        <v>40795</v>
      </c>
      <c r="B6067" s="8">
        <v>1900</v>
      </c>
      <c r="C6067" s="11">
        <v>64.069999999999993</v>
      </c>
      <c r="D6067" s="12">
        <v>56.189</v>
      </c>
      <c r="E6067" s="9" t="str">
        <f t="shared" si="454"/>
        <v/>
      </c>
      <c r="F6067" s="9" t="str">
        <f t="shared" si="455"/>
        <v/>
      </c>
      <c r="G6067" s="9" t="str">
        <f t="shared" si="456"/>
        <v/>
      </c>
      <c r="H6067" s="13">
        <v>-5</v>
      </c>
      <c r="I6067" s="13" t="str">
        <f t="shared" si="452"/>
        <v/>
      </c>
      <c r="J6067" s="13" t="str">
        <f t="shared" si="453"/>
        <v/>
      </c>
      <c r="K6067" s="13">
        <v>-5</v>
      </c>
      <c r="P6067" s="5"/>
    </row>
    <row r="6068" spans="1:16" hidden="1" x14ac:dyDescent="0.25">
      <c r="A6068" s="7">
        <v>40795</v>
      </c>
      <c r="B6068" s="8">
        <v>2000</v>
      </c>
      <c r="C6068" s="11">
        <v>76.849999999999994</v>
      </c>
      <c r="D6068" s="12">
        <v>62.843000000000004</v>
      </c>
      <c r="E6068" s="9" t="str">
        <f t="shared" si="454"/>
        <v/>
      </c>
      <c r="F6068" s="9" t="str">
        <f t="shared" si="455"/>
        <v/>
      </c>
      <c r="G6068" s="9" t="str">
        <f t="shared" si="456"/>
        <v/>
      </c>
      <c r="H6068" s="13">
        <v>-5</v>
      </c>
      <c r="I6068" s="13" t="str">
        <f t="shared" si="452"/>
        <v/>
      </c>
      <c r="J6068" s="13" t="str">
        <f t="shared" si="453"/>
        <v/>
      </c>
      <c r="K6068" s="13">
        <v>-5</v>
      </c>
      <c r="P6068" s="6"/>
    </row>
    <row r="6069" spans="1:16" hidden="1" x14ac:dyDescent="0.25">
      <c r="A6069" s="7">
        <v>40795</v>
      </c>
      <c r="B6069" s="8">
        <v>2100</v>
      </c>
      <c r="C6069" s="11">
        <v>59.14</v>
      </c>
      <c r="D6069" s="12">
        <v>59.14</v>
      </c>
      <c r="E6069" s="9" t="str">
        <f t="shared" si="454"/>
        <v/>
      </c>
      <c r="F6069" s="9" t="str">
        <f t="shared" si="455"/>
        <v/>
      </c>
      <c r="G6069" s="9" t="str">
        <f t="shared" si="456"/>
        <v/>
      </c>
      <c r="H6069" s="13">
        <v>-5</v>
      </c>
      <c r="I6069" s="13" t="str">
        <f t="shared" si="452"/>
        <v/>
      </c>
      <c r="J6069" s="13" t="str">
        <f t="shared" si="453"/>
        <v/>
      </c>
      <c r="K6069" s="13">
        <v>-5</v>
      </c>
      <c r="P6069" s="5"/>
    </row>
    <row r="6070" spans="1:16" hidden="1" x14ac:dyDescent="0.25">
      <c r="A6070" s="7">
        <v>40795</v>
      </c>
      <c r="B6070" s="8">
        <v>2200</v>
      </c>
      <c r="C6070" s="11">
        <v>55.84</v>
      </c>
      <c r="D6070" s="12">
        <v>55.837000000000003</v>
      </c>
      <c r="E6070" s="9" t="str">
        <f t="shared" si="454"/>
        <v/>
      </c>
      <c r="F6070" s="9" t="str">
        <f t="shared" si="455"/>
        <v/>
      </c>
      <c r="G6070" s="9" t="str">
        <f t="shared" si="456"/>
        <v/>
      </c>
      <c r="H6070" s="13">
        <v>-5</v>
      </c>
      <c r="I6070" s="13" t="str">
        <f t="shared" si="452"/>
        <v/>
      </c>
      <c r="J6070" s="13" t="str">
        <f t="shared" si="453"/>
        <v/>
      </c>
      <c r="K6070" s="13">
        <v>-5</v>
      </c>
      <c r="P6070" s="6"/>
    </row>
    <row r="6071" spans="1:16" hidden="1" x14ac:dyDescent="0.25">
      <c r="A6071" s="7">
        <v>40795</v>
      </c>
      <c r="B6071" s="8">
        <v>2300</v>
      </c>
      <c r="C6071" s="11">
        <v>51.63</v>
      </c>
      <c r="D6071" s="12">
        <v>51.631999999999998</v>
      </c>
      <c r="E6071" s="9">
        <f t="shared" si="454"/>
        <v>61.032499999999992</v>
      </c>
      <c r="F6071" s="9">
        <f t="shared" si="455"/>
        <v>57.972708333333344</v>
      </c>
      <c r="G6071" s="9">
        <f t="shared" si="456"/>
        <v>3.0597916666666478</v>
      </c>
      <c r="H6071" s="13">
        <v>-5</v>
      </c>
      <c r="I6071" s="13">
        <f t="shared" si="452"/>
        <v>8.0597916666666478</v>
      </c>
      <c r="J6071" s="13">
        <f t="shared" si="453"/>
        <v>1934.3499999999954</v>
      </c>
      <c r="K6071" s="13">
        <v>-5</v>
      </c>
      <c r="P6071" s="5"/>
    </row>
    <row r="6072" spans="1:16" hidden="1" x14ac:dyDescent="0.25">
      <c r="A6072" s="7">
        <v>40796</v>
      </c>
      <c r="B6072" s="8">
        <v>0</v>
      </c>
      <c r="C6072" s="11">
        <v>51.76</v>
      </c>
      <c r="D6072" s="12">
        <v>51.76</v>
      </c>
      <c r="E6072" s="9" t="str">
        <f t="shared" si="454"/>
        <v/>
      </c>
      <c r="F6072" s="9" t="str">
        <f t="shared" si="455"/>
        <v/>
      </c>
      <c r="G6072" s="9" t="str">
        <f t="shared" si="456"/>
        <v/>
      </c>
      <c r="H6072" s="13">
        <v>-5</v>
      </c>
      <c r="I6072" s="13" t="str">
        <f t="shared" si="452"/>
        <v/>
      </c>
      <c r="J6072" s="13" t="str">
        <f t="shared" si="453"/>
        <v/>
      </c>
      <c r="K6072" s="13">
        <v>-5</v>
      </c>
      <c r="P6072" s="6"/>
    </row>
    <row r="6073" spans="1:16" hidden="1" x14ac:dyDescent="0.25">
      <c r="A6073" s="7">
        <v>40796</v>
      </c>
      <c r="B6073" s="8">
        <v>100</v>
      </c>
      <c r="C6073" s="11">
        <v>47.43</v>
      </c>
      <c r="D6073" s="12">
        <v>47.43</v>
      </c>
      <c r="E6073" s="9" t="str">
        <f t="shared" si="454"/>
        <v/>
      </c>
      <c r="F6073" s="9" t="str">
        <f t="shared" si="455"/>
        <v/>
      </c>
      <c r="G6073" s="9" t="str">
        <f t="shared" si="456"/>
        <v/>
      </c>
      <c r="H6073" s="13">
        <v>-5</v>
      </c>
      <c r="I6073" s="13" t="str">
        <f t="shared" ref="I6073:I6136" si="457">IF(A6073=A6074,"",MAX(G6073-H6073,0))</f>
        <v/>
      </c>
      <c r="J6073" s="13" t="str">
        <f t="shared" ref="J6073:J6136" si="458">IF(A6073=A6074,"",I6073*10*24)</f>
        <v/>
      </c>
      <c r="K6073" s="13">
        <v>-5</v>
      </c>
      <c r="P6073" s="5"/>
    </row>
    <row r="6074" spans="1:16" hidden="1" x14ac:dyDescent="0.25">
      <c r="A6074" s="7">
        <v>40796</v>
      </c>
      <c r="B6074" s="8">
        <v>200</v>
      </c>
      <c r="C6074" s="11">
        <v>44.98</v>
      </c>
      <c r="D6074" s="12">
        <v>44.975999999999999</v>
      </c>
      <c r="E6074" s="9" t="str">
        <f t="shared" si="454"/>
        <v/>
      </c>
      <c r="F6074" s="9" t="str">
        <f t="shared" si="455"/>
        <v/>
      </c>
      <c r="G6074" s="9" t="str">
        <f t="shared" si="456"/>
        <v/>
      </c>
      <c r="H6074" s="13">
        <v>-5</v>
      </c>
      <c r="I6074" s="13" t="str">
        <f t="shared" si="457"/>
        <v/>
      </c>
      <c r="J6074" s="13" t="str">
        <f t="shared" si="458"/>
        <v/>
      </c>
      <c r="K6074" s="13">
        <v>-5</v>
      </c>
      <c r="P6074" s="6"/>
    </row>
    <row r="6075" spans="1:16" hidden="1" x14ac:dyDescent="0.25">
      <c r="A6075" s="7">
        <v>40796</v>
      </c>
      <c r="B6075" s="8">
        <v>300</v>
      </c>
      <c r="C6075" s="11">
        <v>44.01</v>
      </c>
      <c r="D6075" s="12">
        <v>37.435000000000002</v>
      </c>
      <c r="E6075" s="9" t="str">
        <f t="shared" si="454"/>
        <v/>
      </c>
      <c r="F6075" s="9" t="str">
        <f t="shared" si="455"/>
        <v/>
      </c>
      <c r="G6075" s="9" t="str">
        <f t="shared" si="456"/>
        <v/>
      </c>
      <c r="H6075" s="13">
        <v>-5</v>
      </c>
      <c r="I6075" s="13" t="str">
        <f t="shared" si="457"/>
        <v/>
      </c>
      <c r="J6075" s="13" t="str">
        <f t="shared" si="458"/>
        <v/>
      </c>
      <c r="K6075" s="13">
        <v>-5</v>
      </c>
      <c r="P6075" s="5"/>
    </row>
    <row r="6076" spans="1:16" hidden="1" x14ac:dyDescent="0.25">
      <c r="A6076" s="7">
        <v>40796</v>
      </c>
      <c r="B6076" s="8">
        <v>400</v>
      </c>
      <c r="C6076" s="11">
        <v>43.58</v>
      </c>
      <c r="D6076" s="12">
        <v>23.335000000000001</v>
      </c>
      <c r="E6076" s="9" t="str">
        <f t="shared" si="454"/>
        <v/>
      </c>
      <c r="F6076" s="9" t="str">
        <f t="shared" si="455"/>
        <v/>
      </c>
      <c r="G6076" s="9" t="str">
        <f t="shared" si="456"/>
        <v/>
      </c>
      <c r="H6076" s="13">
        <v>-5</v>
      </c>
      <c r="I6076" s="13" t="str">
        <f t="shared" si="457"/>
        <v/>
      </c>
      <c r="J6076" s="13" t="str">
        <f t="shared" si="458"/>
        <v/>
      </c>
      <c r="K6076" s="13">
        <v>-5</v>
      </c>
      <c r="P6076" s="6"/>
    </row>
    <row r="6077" spans="1:16" hidden="1" x14ac:dyDescent="0.25">
      <c r="A6077" s="7">
        <v>40796</v>
      </c>
      <c r="B6077" s="8">
        <v>500</v>
      </c>
      <c r="C6077" s="11">
        <v>44.73</v>
      </c>
      <c r="D6077" s="12">
        <v>25.83</v>
      </c>
      <c r="E6077" s="9" t="str">
        <f t="shared" si="454"/>
        <v/>
      </c>
      <c r="F6077" s="9" t="str">
        <f t="shared" si="455"/>
        <v/>
      </c>
      <c r="G6077" s="9" t="str">
        <f t="shared" si="456"/>
        <v/>
      </c>
      <c r="H6077" s="13">
        <v>-5</v>
      </c>
      <c r="I6077" s="13" t="str">
        <f t="shared" si="457"/>
        <v/>
      </c>
      <c r="J6077" s="13" t="str">
        <f t="shared" si="458"/>
        <v/>
      </c>
      <c r="K6077" s="13">
        <v>-5</v>
      </c>
      <c r="P6077" s="5"/>
    </row>
    <row r="6078" spans="1:16" hidden="1" x14ac:dyDescent="0.25">
      <c r="A6078" s="7">
        <v>40796</v>
      </c>
      <c r="B6078" s="8">
        <v>600</v>
      </c>
      <c r="C6078" s="11">
        <v>44.21</v>
      </c>
      <c r="D6078" s="12">
        <v>38.631999999999998</v>
      </c>
      <c r="E6078" s="9" t="str">
        <f t="shared" si="454"/>
        <v/>
      </c>
      <c r="F6078" s="9" t="str">
        <f t="shared" si="455"/>
        <v/>
      </c>
      <c r="G6078" s="9" t="str">
        <f t="shared" si="456"/>
        <v/>
      </c>
      <c r="H6078" s="13">
        <v>-5</v>
      </c>
      <c r="I6078" s="13" t="str">
        <f t="shared" si="457"/>
        <v/>
      </c>
      <c r="J6078" s="13" t="str">
        <f t="shared" si="458"/>
        <v/>
      </c>
      <c r="K6078" s="13">
        <v>-5</v>
      </c>
      <c r="P6078" s="6"/>
    </row>
    <row r="6079" spans="1:16" hidden="1" x14ac:dyDescent="0.25">
      <c r="A6079" s="7">
        <v>40796</v>
      </c>
      <c r="B6079" s="8">
        <v>700</v>
      </c>
      <c r="C6079" s="11">
        <v>47.82</v>
      </c>
      <c r="D6079" s="12">
        <v>36.6</v>
      </c>
      <c r="E6079" s="9" t="str">
        <f t="shared" si="454"/>
        <v/>
      </c>
      <c r="F6079" s="9" t="str">
        <f t="shared" si="455"/>
        <v/>
      </c>
      <c r="G6079" s="9" t="str">
        <f t="shared" si="456"/>
        <v/>
      </c>
      <c r="H6079" s="13">
        <v>-5</v>
      </c>
      <c r="I6079" s="13" t="str">
        <f t="shared" si="457"/>
        <v/>
      </c>
      <c r="J6079" s="13" t="str">
        <f t="shared" si="458"/>
        <v/>
      </c>
      <c r="K6079" s="13">
        <v>-5</v>
      </c>
      <c r="P6079" s="5"/>
    </row>
    <row r="6080" spans="1:16" hidden="1" x14ac:dyDescent="0.25">
      <c r="A6080" s="7">
        <v>40796</v>
      </c>
      <c r="B6080" s="8">
        <v>800</v>
      </c>
      <c r="C6080" s="11">
        <v>49.01</v>
      </c>
      <c r="D6080" s="12">
        <v>47.317999999999998</v>
      </c>
      <c r="E6080" s="9" t="str">
        <f t="shared" si="454"/>
        <v/>
      </c>
      <c r="F6080" s="9" t="str">
        <f t="shared" si="455"/>
        <v/>
      </c>
      <c r="G6080" s="9" t="str">
        <f t="shared" si="456"/>
        <v/>
      </c>
      <c r="H6080" s="13">
        <v>-5</v>
      </c>
      <c r="I6080" s="13" t="str">
        <f t="shared" si="457"/>
        <v/>
      </c>
      <c r="J6080" s="13" t="str">
        <f t="shared" si="458"/>
        <v/>
      </c>
      <c r="K6080" s="13">
        <v>-5</v>
      </c>
      <c r="P6080" s="6"/>
    </row>
    <row r="6081" spans="1:16" hidden="1" x14ac:dyDescent="0.25">
      <c r="A6081" s="7">
        <v>40796</v>
      </c>
      <c r="B6081" s="8">
        <v>900</v>
      </c>
      <c r="C6081" s="11">
        <v>56.19</v>
      </c>
      <c r="D6081" s="12">
        <v>56.188000000000002</v>
      </c>
      <c r="E6081" s="9" t="str">
        <f t="shared" si="454"/>
        <v/>
      </c>
      <c r="F6081" s="9" t="str">
        <f t="shared" si="455"/>
        <v/>
      </c>
      <c r="G6081" s="9" t="str">
        <f t="shared" si="456"/>
        <v/>
      </c>
      <c r="H6081" s="13">
        <v>-5</v>
      </c>
      <c r="I6081" s="13" t="str">
        <f t="shared" si="457"/>
        <v/>
      </c>
      <c r="J6081" s="13" t="str">
        <f t="shared" si="458"/>
        <v/>
      </c>
      <c r="K6081" s="13">
        <v>-5</v>
      </c>
      <c r="P6081" s="5"/>
    </row>
    <row r="6082" spans="1:16" hidden="1" x14ac:dyDescent="0.25">
      <c r="A6082" s="7">
        <v>40796</v>
      </c>
      <c r="B6082" s="8">
        <v>1000</v>
      </c>
      <c r="C6082" s="11">
        <v>58.9</v>
      </c>
      <c r="D6082" s="12">
        <v>58.9</v>
      </c>
      <c r="E6082" s="9" t="str">
        <f t="shared" si="454"/>
        <v/>
      </c>
      <c r="F6082" s="9" t="str">
        <f t="shared" si="455"/>
        <v/>
      </c>
      <c r="G6082" s="9" t="str">
        <f t="shared" si="456"/>
        <v/>
      </c>
      <c r="H6082" s="13">
        <v>-5</v>
      </c>
      <c r="I6082" s="13" t="str">
        <f t="shared" si="457"/>
        <v/>
      </c>
      <c r="J6082" s="13" t="str">
        <f t="shared" si="458"/>
        <v/>
      </c>
      <c r="K6082" s="13">
        <v>-5</v>
      </c>
      <c r="P6082" s="6"/>
    </row>
    <row r="6083" spans="1:16" hidden="1" x14ac:dyDescent="0.25">
      <c r="A6083" s="7">
        <v>40796</v>
      </c>
      <c r="B6083" s="8">
        <v>1100</v>
      </c>
      <c r="C6083" s="11">
        <v>57.91</v>
      </c>
      <c r="D6083" s="12">
        <v>57.91</v>
      </c>
      <c r="E6083" s="9" t="str">
        <f t="shared" si="454"/>
        <v/>
      </c>
      <c r="F6083" s="9" t="str">
        <f t="shared" si="455"/>
        <v/>
      </c>
      <c r="G6083" s="9" t="str">
        <f t="shared" si="456"/>
        <v/>
      </c>
      <c r="H6083" s="13">
        <v>-5</v>
      </c>
      <c r="I6083" s="13" t="str">
        <f t="shared" si="457"/>
        <v/>
      </c>
      <c r="J6083" s="13" t="str">
        <f t="shared" si="458"/>
        <v/>
      </c>
      <c r="K6083" s="13">
        <v>-5</v>
      </c>
      <c r="P6083" s="5"/>
    </row>
    <row r="6084" spans="1:16" hidden="1" x14ac:dyDescent="0.25">
      <c r="A6084" s="7">
        <v>40796</v>
      </c>
      <c r="B6084" s="8">
        <v>1200</v>
      </c>
      <c r="C6084" s="11">
        <v>56.51</v>
      </c>
      <c r="D6084" s="12">
        <v>56.51</v>
      </c>
      <c r="E6084" s="9" t="str">
        <f t="shared" si="454"/>
        <v/>
      </c>
      <c r="F6084" s="9" t="str">
        <f t="shared" si="455"/>
        <v/>
      </c>
      <c r="G6084" s="9" t="str">
        <f t="shared" si="456"/>
        <v/>
      </c>
      <c r="H6084" s="13">
        <v>-5</v>
      </c>
      <c r="I6084" s="13" t="str">
        <f t="shared" si="457"/>
        <v/>
      </c>
      <c r="J6084" s="13" t="str">
        <f t="shared" si="458"/>
        <v/>
      </c>
      <c r="K6084" s="13">
        <v>-5</v>
      </c>
      <c r="P6084" s="6"/>
    </row>
    <row r="6085" spans="1:16" hidden="1" x14ac:dyDescent="0.25">
      <c r="A6085" s="7">
        <v>40796</v>
      </c>
      <c r="B6085" s="8">
        <v>1300</v>
      </c>
      <c r="C6085" s="11">
        <v>51.5</v>
      </c>
      <c r="D6085" s="12">
        <v>51.5</v>
      </c>
      <c r="E6085" s="9" t="str">
        <f t="shared" si="454"/>
        <v/>
      </c>
      <c r="F6085" s="9" t="str">
        <f t="shared" si="455"/>
        <v/>
      </c>
      <c r="G6085" s="9" t="str">
        <f t="shared" si="456"/>
        <v/>
      </c>
      <c r="H6085" s="13">
        <v>-5</v>
      </c>
      <c r="I6085" s="13" t="str">
        <f t="shared" si="457"/>
        <v/>
      </c>
      <c r="J6085" s="13" t="str">
        <f t="shared" si="458"/>
        <v/>
      </c>
      <c r="K6085" s="13">
        <v>-5</v>
      </c>
      <c r="P6085" s="5"/>
    </row>
    <row r="6086" spans="1:16" hidden="1" x14ac:dyDescent="0.25">
      <c r="A6086" s="7">
        <v>40796</v>
      </c>
      <c r="B6086" s="8">
        <v>1400</v>
      </c>
      <c r="C6086" s="11">
        <v>46.9</v>
      </c>
      <c r="D6086" s="12">
        <v>46.899000000000001</v>
      </c>
      <c r="E6086" s="9" t="str">
        <f t="shared" si="454"/>
        <v/>
      </c>
      <c r="F6086" s="9" t="str">
        <f t="shared" si="455"/>
        <v/>
      </c>
      <c r="G6086" s="9" t="str">
        <f t="shared" si="456"/>
        <v/>
      </c>
      <c r="H6086" s="13">
        <v>-5</v>
      </c>
      <c r="I6086" s="13" t="str">
        <f t="shared" si="457"/>
        <v/>
      </c>
      <c r="J6086" s="13" t="str">
        <f t="shared" si="458"/>
        <v/>
      </c>
      <c r="K6086" s="13">
        <v>-5</v>
      </c>
      <c r="P6086" s="6"/>
    </row>
    <row r="6087" spans="1:16" hidden="1" x14ac:dyDescent="0.25">
      <c r="A6087" s="7">
        <v>40796</v>
      </c>
      <c r="B6087" s="8">
        <v>1500</v>
      </c>
      <c r="C6087" s="11">
        <v>46.2</v>
      </c>
      <c r="D6087" s="12">
        <v>46.2</v>
      </c>
      <c r="E6087" s="9" t="str">
        <f t="shared" si="454"/>
        <v/>
      </c>
      <c r="F6087" s="9" t="str">
        <f t="shared" si="455"/>
        <v/>
      </c>
      <c r="G6087" s="9" t="str">
        <f t="shared" si="456"/>
        <v/>
      </c>
      <c r="H6087" s="13">
        <v>-5</v>
      </c>
      <c r="I6087" s="13" t="str">
        <f t="shared" si="457"/>
        <v/>
      </c>
      <c r="J6087" s="13" t="str">
        <f t="shared" si="458"/>
        <v/>
      </c>
      <c r="K6087" s="13">
        <v>-5</v>
      </c>
      <c r="P6087" s="5"/>
    </row>
    <row r="6088" spans="1:16" hidden="1" x14ac:dyDescent="0.25">
      <c r="A6088" s="7">
        <v>40796</v>
      </c>
      <c r="B6088" s="8">
        <v>1600</v>
      </c>
      <c r="C6088" s="11">
        <v>46.08</v>
      </c>
      <c r="D6088" s="12">
        <v>46.076000000000001</v>
      </c>
      <c r="E6088" s="9" t="str">
        <f t="shared" si="454"/>
        <v/>
      </c>
      <c r="F6088" s="9" t="str">
        <f t="shared" si="455"/>
        <v/>
      </c>
      <c r="G6088" s="9" t="str">
        <f t="shared" si="456"/>
        <v/>
      </c>
      <c r="H6088" s="13">
        <v>-5</v>
      </c>
      <c r="I6088" s="13" t="str">
        <f t="shared" si="457"/>
        <v/>
      </c>
      <c r="J6088" s="13" t="str">
        <f t="shared" si="458"/>
        <v/>
      </c>
      <c r="K6088" s="13">
        <v>-5</v>
      </c>
      <c r="P6088" s="6"/>
    </row>
    <row r="6089" spans="1:16" hidden="1" x14ac:dyDescent="0.25">
      <c r="A6089" s="7">
        <v>40796</v>
      </c>
      <c r="B6089" s="8">
        <v>1700</v>
      </c>
      <c r="C6089" s="11">
        <v>48.04</v>
      </c>
      <c r="D6089" s="12">
        <v>48.040999999999997</v>
      </c>
      <c r="E6089" s="9" t="str">
        <f t="shared" si="454"/>
        <v/>
      </c>
      <c r="F6089" s="9" t="str">
        <f t="shared" si="455"/>
        <v/>
      </c>
      <c r="G6089" s="9" t="str">
        <f t="shared" si="456"/>
        <v/>
      </c>
      <c r="H6089" s="13">
        <v>-5</v>
      </c>
      <c r="I6089" s="13" t="str">
        <f t="shared" si="457"/>
        <v/>
      </c>
      <c r="J6089" s="13" t="str">
        <f t="shared" si="458"/>
        <v/>
      </c>
      <c r="K6089" s="13">
        <v>-5</v>
      </c>
      <c r="P6089" s="5"/>
    </row>
    <row r="6090" spans="1:16" hidden="1" x14ac:dyDescent="0.25">
      <c r="A6090" s="7">
        <v>40796</v>
      </c>
      <c r="B6090" s="8">
        <v>1800</v>
      </c>
      <c r="C6090" s="11">
        <v>52.18</v>
      </c>
      <c r="D6090" s="12">
        <v>52.177999999999997</v>
      </c>
      <c r="E6090" s="9" t="str">
        <f t="shared" si="454"/>
        <v/>
      </c>
      <c r="F6090" s="9" t="str">
        <f t="shared" si="455"/>
        <v/>
      </c>
      <c r="G6090" s="9" t="str">
        <f t="shared" si="456"/>
        <v/>
      </c>
      <c r="H6090" s="13">
        <v>-5</v>
      </c>
      <c r="I6090" s="13" t="str">
        <f t="shared" si="457"/>
        <v/>
      </c>
      <c r="J6090" s="13" t="str">
        <f t="shared" si="458"/>
        <v/>
      </c>
      <c r="K6090" s="13">
        <v>-5</v>
      </c>
      <c r="P6090" s="6"/>
    </row>
    <row r="6091" spans="1:16" hidden="1" x14ac:dyDescent="0.25">
      <c r="A6091" s="7">
        <v>40796</v>
      </c>
      <c r="B6091" s="8">
        <v>1900</v>
      </c>
      <c r="C6091" s="11">
        <v>53.19</v>
      </c>
      <c r="D6091" s="12">
        <v>53.189</v>
      </c>
      <c r="E6091" s="9" t="str">
        <f t="shared" si="454"/>
        <v/>
      </c>
      <c r="F6091" s="9" t="str">
        <f t="shared" si="455"/>
        <v/>
      </c>
      <c r="G6091" s="9" t="str">
        <f t="shared" si="456"/>
        <v/>
      </c>
      <c r="H6091" s="13">
        <v>-5</v>
      </c>
      <c r="I6091" s="13" t="str">
        <f t="shared" si="457"/>
        <v/>
      </c>
      <c r="J6091" s="13" t="str">
        <f t="shared" si="458"/>
        <v/>
      </c>
      <c r="K6091" s="13">
        <v>-5</v>
      </c>
      <c r="P6091" s="5"/>
    </row>
    <row r="6092" spans="1:16" hidden="1" x14ac:dyDescent="0.25">
      <c r="A6092" s="7">
        <v>40796</v>
      </c>
      <c r="B6092" s="8">
        <v>2000</v>
      </c>
      <c r="C6092" s="11">
        <v>57.7</v>
      </c>
      <c r="D6092" s="12">
        <v>57.698999999999998</v>
      </c>
      <c r="E6092" s="9" t="str">
        <f t="shared" si="454"/>
        <v/>
      </c>
      <c r="F6092" s="9" t="str">
        <f t="shared" si="455"/>
        <v/>
      </c>
      <c r="G6092" s="9" t="str">
        <f t="shared" si="456"/>
        <v/>
      </c>
      <c r="H6092" s="13">
        <v>-5</v>
      </c>
      <c r="I6092" s="13" t="str">
        <f t="shared" si="457"/>
        <v/>
      </c>
      <c r="J6092" s="13" t="str">
        <f t="shared" si="458"/>
        <v/>
      </c>
      <c r="K6092" s="13">
        <v>-5</v>
      </c>
      <c r="P6092" s="6"/>
    </row>
    <row r="6093" spans="1:16" hidden="1" x14ac:dyDescent="0.25">
      <c r="A6093" s="7">
        <v>40796</v>
      </c>
      <c r="B6093" s="8">
        <v>2100</v>
      </c>
      <c r="C6093" s="11">
        <v>49.64</v>
      </c>
      <c r="D6093" s="12">
        <v>49.64</v>
      </c>
      <c r="E6093" s="9" t="str">
        <f t="shared" si="454"/>
        <v/>
      </c>
      <c r="F6093" s="9" t="str">
        <f t="shared" si="455"/>
        <v/>
      </c>
      <c r="G6093" s="9" t="str">
        <f t="shared" si="456"/>
        <v/>
      </c>
      <c r="H6093" s="13">
        <v>-5</v>
      </c>
      <c r="I6093" s="13" t="str">
        <f t="shared" si="457"/>
        <v/>
      </c>
      <c r="J6093" s="13" t="str">
        <f t="shared" si="458"/>
        <v/>
      </c>
      <c r="K6093" s="13">
        <v>-5</v>
      </c>
      <c r="P6093" s="5"/>
    </row>
    <row r="6094" spans="1:16" hidden="1" x14ac:dyDescent="0.25">
      <c r="A6094" s="7">
        <v>40796</v>
      </c>
      <c r="B6094" s="8">
        <v>2200</v>
      </c>
      <c r="C6094" s="11">
        <v>48.13</v>
      </c>
      <c r="D6094" s="12">
        <v>48.131999999999998</v>
      </c>
      <c r="E6094" s="9" t="str">
        <f t="shared" si="454"/>
        <v/>
      </c>
      <c r="F6094" s="9" t="str">
        <f t="shared" si="455"/>
        <v/>
      </c>
      <c r="G6094" s="9" t="str">
        <f t="shared" si="456"/>
        <v/>
      </c>
      <c r="H6094" s="13">
        <v>-5</v>
      </c>
      <c r="I6094" s="13" t="str">
        <f t="shared" si="457"/>
        <v/>
      </c>
      <c r="J6094" s="13" t="str">
        <f t="shared" si="458"/>
        <v/>
      </c>
      <c r="K6094" s="13">
        <v>-5</v>
      </c>
      <c r="P6094" s="6"/>
    </row>
    <row r="6095" spans="1:16" hidden="1" x14ac:dyDescent="0.25">
      <c r="A6095" s="7">
        <v>40796</v>
      </c>
      <c r="B6095" s="8">
        <v>2300</v>
      </c>
      <c r="C6095" s="11">
        <v>42.67</v>
      </c>
      <c r="D6095" s="12">
        <v>44</v>
      </c>
      <c r="E6095" s="9">
        <f t="shared" si="454"/>
        <v>49.552916666666675</v>
      </c>
      <c r="F6095" s="9">
        <f t="shared" si="455"/>
        <v>46.932416666666661</v>
      </c>
      <c r="G6095" s="9">
        <f t="shared" si="456"/>
        <v>2.620500000000014</v>
      </c>
      <c r="H6095" s="13">
        <v>-5</v>
      </c>
      <c r="I6095" s="13">
        <f t="shared" si="457"/>
        <v>7.620500000000014</v>
      </c>
      <c r="J6095" s="13">
        <f t="shared" si="458"/>
        <v>1828.9200000000033</v>
      </c>
      <c r="K6095" s="13">
        <v>-5</v>
      </c>
      <c r="P6095" s="5"/>
    </row>
    <row r="6096" spans="1:16" hidden="1" x14ac:dyDescent="0.25">
      <c r="A6096" s="7">
        <v>40797</v>
      </c>
      <c r="B6096" s="8">
        <v>0</v>
      </c>
      <c r="C6096" s="11">
        <v>21.09</v>
      </c>
      <c r="D6096" s="12">
        <v>21.09</v>
      </c>
      <c r="E6096" s="9" t="str">
        <f t="shared" si="454"/>
        <v/>
      </c>
      <c r="F6096" s="9" t="str">
        <f t="shared" si="455"/>
        <v/>
      </c>
      <c r="G6096" s="9" t="str">
        <f t="shared" si="456"/>
        <v/>
      </c>
      <c r="H6096" s="13">
        <v>-5</v>
      </c>
      <c r="I6096" s="13" t="str">
        <f t="shared" si="457"/>
        <v/>
      </c>
      <c r="J6096" s="13" t="str">
        <f t="shared" si="458"/>
        <v/>
      </c>
      <c r="K6096" s="13">
        <v>-5</v>
      </c>
      <c r="P6096" s="6"/>
    </row>
    <row r="6097" spans="1:16" hidden="1" x14ac:dyDescent="0.25">
      <c r="A6097" s="7">
        <v>40797</v>
      </c>
      <c r="B6097" s="8">
        <v>100</v>
      </c>
      <c r="C6097" s="11">
        <v>20.3</v>
      </c>
      <c r="D6097" s="12">
        <v>20.305</v>
      </c>
      <c r="E6097" s="9" t="str">
        <f t="shared" si="454"/>
        <v/>
      </c>
      <c r="F6097" s="9" t="str">
        <f t="shared" si="455"/>
        <v/>
      </c>
      <c r="G6097" s="9" t="str">
        <f t="shared" si="456"/>
        <v/>
      </c>
      <c r="H6097" s="13">
        <v>-5</v>
      </c>
      <c r="I6097" s="13" t="str">
        <f t="shared" si="457"/>
        <v/>
      </c>
      <c r="J6097" s="13" t="str">
        <f t="shared" si="458"/>
        <v/>
      </c>
      <c r="K6097" s="13">
        <v>-5</v>
      </c>
      <c r="P6097" s="5"/>
    </row>
    <row r="6098" spans="1:16" hidden="1" x14ac:dyDescent="0.25">
      <c r="A6098" s="7">
        <v>40797</v>
      </c>
      <c r="B6098" s="8">
        <v>200</v>
      </c>
      <c r="C6098" s="11">
        <v>17.059999999999999</v>
      </c>
      <c r="D6098" s="12">
        <v>16.292000000000002</v>
      </c>
      <c r="E6098" s="9" t="str">
        <f t="shared" si="454"/>
        <v/>
      </c>
      <c r="F6098" s="9" t="str">
        <f t="shared" si="455"/>
        <v/>
      </c>
      <c r="G6098" s="9" t="str">
        <f t="shared" si="456"/>
        <v/>
      </c>
      <c r="H6098" s="13">
        <v>-5</v>
      </c>
      <c r="I6098" s="13" t="str">
        <f t="shared" si="457"/>
        <v/>
      </c>
      <c r="J6098" s="13" t="str">
        <f t="shared" si="458"/>
        <v/>
      </c>
      <c r="K6098" s="13">
        <v>-5</v>
      </c>
      <c r="P6098" s="6"/>
    </row>
    <row r="6099" spans="1:16" hidden="1" x14ac:dyDescent="0.25">
      <c r="A6099" s="7">
        <v>40797</v>
      </c>
      <c r="B6099" s="8">
        <v>300</v>
      </c>
      <c r="C6099" s="11">
        <v>14.24</v>
      </c>
      <c r="D6099" s="12">
        <v>14.239000000000001</v>
      </c>
      <c r="E6099" s="9" t="str">
        <f t="shared" si="454"/>
        <v/>
      </c>
      <c r="F6099" s="9" t="str">
        <f t="shared" si="455"/>
        <v/>
      </c>
      <c r="G6099" s="9" t="str">
        <f t="shared" si="456"/>
        <v/>
      </c>
      <c r="H6099" s="13">
        <v>-5</v>
      </c>
      <c r="I6099" s="13" t="str">
        <f t="shared" si="457"/>
        <v/>
      </c>
      <c r="J6099" s="13" t="str">
        <f t="shared" si="458"/>
        <v/>
      </c>
      <c r="K6099" s="13">
        <v>-5</v>
      </c>
      <c r="P6099" s="5"/>
    </row>
    <row r="6100" spans="1:16" hidden="1" x14ac:dyDescent="0.25">
      <c r="A6100" s="7">
        <v>40797</v>
      </c>
      <c r="B6100" s="8">
        <v>400</v>
      </c>
      <c r="C6100" s="11">
        <v>17.059999999999999</v>
      </c>
      <c r="D6100" s="12">
        <v>13.57</v>
      </c>
      <c r="E6100" s="9" t="str">
        <f t="shared" si="454"/>
        <v/>
      </c>
      <c r="F6100" s="9" t="str">
        <f t="shared" si="455"/>
        <v/>
      </c>
      <c r="G6100" s="9" t="str">
        <f t="shared" si="456"/>
        <v/>
      </c>
      <c r="H6100" s="13">
        <v>-5</v>
      </c>
      <c r="I6100" s="13" t="str">
        <f t="shared" si="457"/>
        <v/>
      </c>
      <c r="J6100" s="13" t="str">
        <f t="shared" si="458"/>
        <v/>
      </c>
      <c r="K6100" s="13">
        <v>-5</v>
      </c>
      <c r="P6100" s="6"/>
    </row>
    <row r="6101" spans="1:16" hidden="1" x14ac:dyDescent="0.25">
      <c r="A6101" s="7">
        <v>40797</v>
      </c>
      <c r="B6101" s="8">
        <v>500</v>
      </c>
      <c r="C6101" s="11">
        <v>24.03</v>
      </c>
      <c r="D6101" s="12">
        <v>13.41</v>
      </c>
      <c r="E6101" s="9" t="str">
        <f t="shared" si="454"/>
        <v/>
      </c>
      <c r="F6101" s="9" t="str">
        <f t="shared" si="455"/>
        <v/>
      </c>
      <c r="G6101" s="9" t="str">
        <f t="shared" si="456"/>
        <v/>
      </c>
      <c r="H6101" s="13">
        <v>-5</v>
      </c>
      <c r="I6101" s="13" t="str">
        <f t="shared" si="457"/>
        <v/>
      </c>
      <c r="J6101" s="13" t="str">
        <f t="shared" si="458"/>
        <v/>
      </c>
      <c r="K6101" s="13">
        <v>-5</v>
      </c>
      <c r="P6101" s="5"/>
    </row>
    <row r="6102" spans="1:16" hidden="1" x14ac:dyDescent="0.25">
      <c r="A6102" s="7">
        <v>40797</v>
      </c>
      <c r="B6102" s="8">
        <v>600</v>
      </c>
      <c r="C6102" s="11">
        <v>28.01</v>
      </c>
      <c r="D6102" s="12">
        <v>13.824999999999999</v>
      </c>
      <c r="E6102" s="9" t="str">
        <f t="shared" si="454"/>
        <v/>
      </c>
      <c r="F6102" s="9" t="str">
        <f t="shared" si="455"/>
        <v/>
      </c>
      <c r="G6102" s="9" t="str">
        <f t="shared" si="456"/>
        <v/>
      </c>
      <c r="H6102" s="13">
        <v>-5</v>
      </c>
      <c r="I6102" s="13" t="str">
        <f t="shared" si="457"/>
        <v/>
      </c>
      <c r="J6102" s="13" t="str">
        <f t="shared" si="458"/>
        <v/>
      </c>
      <c r="K6102" s="13">
        <v>-5</v>
      </c>
      <c r="P6102" s="6"/>
    </row>
    <row r="6103" spans="1:16" hidden="1" x14ac:dyDescent="0.25">
      <c r="A6103" s="7">
        <v>40797</v>
      </c>
      <c r="B6103" s="8">
        <v>700</v>
      </c>
      <c r="C6103" s="11">
        <v>29.96</v>
      </c>
      <c r="D6103" s="12">
        <v>13.205</v>
      </c>
      <c r="E6103" s="9" t="str">
        <f t="shared" si="454"/>
        <v/>
      </c>
      <c r="F6103" s="9" t="str">
        <f t="shared" si="455"/>
        <v/>
      </c>
      <c r="G6103" s="9" t="str">
        <f t="shared" si="456"/>
        <v/>
      </c>
      <c r="H6103" s="13">
        <v>-5</v>
      </c>
      <c r="I6103" s="13" t="str">
        <f t="shared" si="457"/>
        <v/>
      </c>
      <c r="J6103" s="13" t="str">
        <f t="shared" si="458"/>
        <v/>
      </c>
      <c r="K6103" s="13">
        <v>-5</v>
      </c>
      <c r="P6103" s="5"/>
    </row>
    <row r="6104" spans="1:16" hidden="1" x14ac:dyDescent="0.25">
      <c r="A6104" s="7">
        <v>40797</v>
      </c>
      <c r="B6104" s="8">
        <v>800</v>
      </c>
      <c r="C6104" s="11">
        <v>34.549999999999997</v>
      </c>
      <c r="D6104" s="12">
        <v>14.831</v>
      </c>
      <c r="E6104" s="9" t="str">
        <f t="shared" si="454"/>
        <v/>
      </c>
      <c r="F6104" s="9" t="str">
        <f t="shared" si="455"/>
        <v/>
      </c>
      <c r="G6104" s="9" t="str">
        <f t="shared" si="456"/>
        <v/>
      </c>
      <c r="H6104" s="13">
        <v>-5</v>
      </c>
      <c r="I6104" s="13" t="str">
        <f t="shared" si="457"/>
        <v/>
      </c>
      <c r="J6104" s="13" t="str">
        <f t="shared" si="458"/>
        <v/>
      </c>
      <c r="K6104" s="13">
        <v>-5</v>
      </c>
      <c r="P6104" s="6"/>
    </row>
    <row r="6105" spans="1:16" hidden="1" x14ac:dyDescent="0.25">
      <c r="A6105" s="7">
        <v>40797</v>
      </c>
      <c r="B6105" s="8">
        <v>900</v>
      </c>
      <c r="C6105" s="11">
        <v>40.94</v>
      </c>
      <c r="D6105" s="12">
        <v>34.99</v>
      </c>
      <c r="E6105" s="9" t="str">
        <f t="shared" si="454"/>
        <v/>
      </c>
      <c r="F6105" s="9" t="str">
        <f t="shared" si="455"/>
        <v/>
      </c>
      <c r="G6105" s="9" t="str">
        <f t="shared" si="456"/>
        <v/>
      </c>
      <c r="H6105" s="13">
        <v>-5</v>
      </c>
      <c r="I6105" s="13" t="str">
        <f t="shared" si="457"/>
        <v/>
      </c>
      <c r="J6105" s="13" t="str">
        <f t="shared" si="458"/>
        <v/>
      </c>
      <c r="K6105" s="13">
        <v>-5</v>
      </c>
      <c r="P6105" s="5"/>
    </row>
    <row r="6106" spans="1:16" hidden="1" x14ac:dyDescent="0.25">
      <c r="A6106" s="7">
        <v>40797</v>
      </c>
      <c r="B6106" s="8">
        <v>1000</v>
      </c>
      <c r="C6106" s="11">
        <v>42.57</v>
      </c>
      <c r="D6106" s="12">
        <v>42.57</v>
      </c>
      <c r="E6106" s="9" t="str">
        <f t="shared" si="454"/>
        <v/>
      </c>
      <c r="F6106" s="9" t="str">
        <f t="shared" si="455"/>
        <v/>
      </c>
      <c r="G6106" s="9" t="str">
        <f t="shared" si="456"/>
        <v/>
      </c>
      <c r="H6106" s="13">
        <v>-5</v>
      </c>
      <c r="I6106" s="13" t="str">
        <f t="shared" si="457"/>
        <v/>
      </c>
      <c r="J6106" s="13" t="str">
        <f t="shared" si="458"/>
        <v/>
      </c>
      <c r="K6106" s="13">
        <v>-5</v>
      </c>
      <c r="P6106" s="6"/>
    </row>
    <row r="6107" spans="1:16" hidden="1" x14ac:dyDescent="0.25">
      <c r="A6107" s="7">
        <v>40797</v>
      </c>
      <c r="B6107" s="8">
        <v>1100</v>
      </c>
      <c r="C6107" s="11">
        <v>48.06</v>
      </c>
      <c r="D6107" s="12">
        <v>48.061</v>
      </c>
      <c r="E6107" s="9" t="str">
        <f t="shared" si="454"/>
        <v/>
      </c>
      <c r="F6107" s="9" t="str">
        <f t="shared" si="455"/>
        <v/>
      </c>
      <c r="G6107" s="9" t="str">
        <f t="shared" si="456"/>
        <v/>
      </c>
      <c r="H6107" s="13">
        <v>-5</v>
      </c>
      <c r="I6107" s="13" t="str">
        <f t="shared" si="457"/>
        <v/>
      </c>
      <c r="J6107" s="13" t="str">
        <f t="shared" si="458"/>
        <v/>
      </c>
      <c r="K6107" s="13">
        <v>-5</v>
      </c>
      <c r="P6107" s="5"/>
    </row>
    <row r="6108" spans="1:16" hidden="1" x14ac:dyDescent="0.25">
      <c r="A6108" s="7">
        <v>40797</v>
      </c>
      <c r="B6108" s="8">
        <v>1200</v>
      </c>
      <c r="C6108" s="11">
        <v>49</v>
      </c>
      <c r="D6108" s="12">
        <v>49.003</v>
      </c>
      <c r="E6108" s="9" t="str">
        <f t="shared" si="454"/>
        <v/>
      </c>
      <c r="F6108" s="9" t="str">
        <f t="shared" si="455"/>
        <v/>
      </c>
      <c r="G6108" s="9" t="str">
        <f t="shared" si="456"/>
        <v/>
      </c>
      <c r="H6108" s="13">
        <v>-5</v>
      </c>
      <c r="I6108" s="13" t="str">
        <f t="shared" si="457"/>
        <v/>
      </c>
      <c r="J6108" s="13" t="str">
        <f t="shared" si="458"/>
        <v/>
      </c>
      <c r="K6108" s="13">
        <v>-5</v>
      </c>
      <c r="P6108" s="6"/>
    </row>
    <row r="6109" spans="1:16" hidden="1" x14ac:dyDescent="0.25">
      <c r="A6109" s="7">
        <v>40797</v>
      </c>
      <c r="B6109" s="8">
        <v>1300</v>
      </c>
      <c r="C6109" s="11">
        <v>44.12</v>
      </c>
      <c r="D6109" s="12">
        <v>44.12</v>
      </c>
      <c r="E6109" s="9" t="str">
        <f t="shared" si="454"/>
        <v/>
      </c>
      <c r="F6109" s="9" t="str">
        <f t="shared" si="455"/>
        <v/>
      </c>
      <c r="G6109" s="9" t="str">
        <f t="shared" si="456"/>
        <v/>
      </c>
      <c r="H6109" s="13">
        <v>-5</v>
      </c>
      <c r="I6109" s="13" t="str">
        <f t="shared" si="457"/>
        <v/>
      </c>
      <c r="J6109" s="13" t="str">
        <f t="shared" si="458"/>
        <v/>
      </c>
      <c r="K6109" s="13">
        <v>-5</v>
      </c>
      <c r="P6109" s="5"/>
    </row>
    <row r="6110" spans="1:16" hidden="1" x14ac:dyDescent="0.25">
      <c r="A6110" s="7">
        <v>40797</v>
      </c>
      <c r="B6110" s="8">
        <v>1400</v>
      </c>
      <c r="C6110" s="11">
        <v>42.57</v>
      </c>
      <c r="D6110" s="12">
        <v>42.57</v>
      </c>
      <c r="E6110" s="9" t="str">
        <f t="shared" si="454"/>
        <v/>
      </c>
      <c r="F6110" s="9" t="str">
        <f t="shared" si="455"/>
        <v/>
      </c>
      <c r="G6110" s="9" t="str">
        <f t="shared" si="456"/>
        <v/>
      </c>
      <c r="H6110" s="13">
        <v>-5</v>
      </c>
      <c r="I6110" s="13" t="str">
        <f t="shared" si="457"/>
        <v/>
      </c>
      <c r="J6110" s="13" t="str">
        <f t="shared" si="458"/>
        <v/>
      </c>
      <c r="K6110" s="13">
        <v>-5</v>
      </c>
      <c r="P6110" s="6"/>
    </row>
    <row r="6111" spans="1:16" hidden="1" x14ac:dyDescent="0.25">
      <c r="A6111" s="7">
        <v>40797</v>
      </c>
      <c r="B6111" s="8">
        <v>1500</v>
      </c>
      <c r="C6111" s="11">
        <v>40.97</v>
      </c>
      <c r="D6111" s="12">
        <v>40.965000000000003</v>
      </c>
      <c r="E6111" s="9" t="str">
        <f t="shared" si="454"/>
        <v/>
      </c>
      <c r="F6111" s="9" t="str">
        <f t="shared" si="455"/>
        <v/>
      </c>
      <c r="G6111" s="9" t="str">
        <f t="shared" si="456"/>
        <v/>
      </c>
      <c r="H6111" s="13">
        <v>-5</v>
      </c>
      <c r="I6111" s="13" t="str">
        <f t="shared" si="457"/>
        <v/>
      </c>
      <c r="J6111" s="13" t="str">
        <f t="shared" si="458"/>
        <v/>
      </c>
      <c r="K6111" s="13">
        <v>-5</v>
      </c>
      <c r="P6111" s="5"/>
    </row>
    <row r="6112" spans="1:16" hidden="1" x14ac:dyDescent="0.25">
      <c r="A6112" s="7">
        <v>40797</v>
      </c>
      <c r="B6112" s="8">
        <v>1600</v>
      </c>
      <c r="C6112" s="11">
        <v>42.28</v>
      </c>
      <c r="D6112" s="12">
        <v>40.832999999999998</v>
      </c>
      <c r="E6112" s="9" t="str">
        <f t="shared" si="454"/>
        <v/>
      </c>
      <c r="F6112" s="9" t="str">
        <f t="shared" si="455"/>
        <v/>
      </c>
      <c r="G6112" s="9" t="str">
        <f t="shared" si="456"/>
        <v/>
      </c>
      <c r="H6112" s="13">
        <v>-5</v>
      </c>
      <c r="I6112" s="13" t="str">
        <f t="shared" si="457"/>
        <v/>
      </c>
      <c r="J6112" s="13" t="str">
        <f t="shared" si="458"/>
        <v/>
      </c>
      <c r="K6112" s="13">
        <v>-5</v>
      </c>
      <c r="P6112" s="6"/>
    </row>
    <row r="6113" spans="1:16" hidden="1" x14ac:dyDescent="0.25">
      <c r="A6113" s="7">
        <v>40797</v>
      </c>
      <c r="B6113" s="8">
        <v>1700</v>
      </c>
      <c r="C6113" s="11">
        <v>50.91</v>
      </c>
      <c r="D6113" s="12">
        <v>43.831000000000003</v>
      </c>
      <c r="E6113" s="9" t="str">
        <f t="shared" si="454"/>
        <v/>
      </c>
      <c r="F6113" s="9" t="str">
        <f t="shared" si="455"/>
        <v/>
      </c>
      <c r="G6113" s="9" t="str">
        <f t="shared" si="456"/>
        <v/>
      </c>
      <c r="H6113" s="13">
        <v>-5</v>
      </c>
      <c r="I6113" s="13" t="str">
        <f t="shared" si="457"/>
        <v/>
      </c>
      <c r="J6113" s="13" t="str">
        <f t="shared" si="458"/>
        <v/>
      </c>
      <c r="K6113" s="13">
        <v>-5</v>
      </c>
      <c r="P6113" s="5"/>
    </row>
    <row r="6114" spans="1:16" hidden="1" x14ac:dyDescent="0.25">
      <c r="A6114" s="7">
        <v>40797</v>
      </c>
      <c r="B6114" s="8">
        <v>1800</v>
      </c>
      <c r="C6114" s="11">
        <v>53.57</v>
      </c>
      <c r="D6114" s="12">
        <v>53</v>
      </c>
      <c r="E6114" s="9" t="str">
        <f t="shared" si="454"/>
        <v/>
      </c>
      <c r="F6114" s="9" t="str">
        <f t="shared" si="455"/>
        <v/>
      </c>
      <c r="G6114" s="9" t="str">
        <f t="shared" si="456"/>
        <v/>
      </c>
      <c r="H6114" s="13">
        <v>-5</v>
      </c>
      <c r="I6114" s="13" t="str">
        <f t="shared" si="457"/>
        <v/>
      </c>
      <c r="J6114" s="13" t="str">
        <f t="shared" si="458"/>
        <v/>
      </c>
      <c r="K6114" s="13">
        <v>-5</v>
      </c>
      <c r="P6114" s="6"/>
    </row>
    <row r="6115" spans="1:16" hidden="1" x14ac:dyDescent="0.25">
      <c r="A6115" s="7">
        <v>40797</v>
      </c>
      <c r="B6115" s="8">
        <v>1900</v>
      </c>
      <c r="C6115" s="11">
        <v>57.13</v>
      </c>
      <c r="D6115" s="12">
        <v>56.107999999999997</v>
      </c>
      <c r="E6115" s="9" t="str">
        <f t="shared" si="454"/>
        <v/>
      </c>
      <c r="F6115" s="9" t="str">
        <f t="shared" si="455"/>
        <v/>
      </c>
      <c r="G6115" s="9" t="str">
        <f t="shared" si="456"/>
        <v/>
      </c>
      <c r="H6115" s="13">
        <v>-5</v>
      </c>
      <c r="I6115" s="13" t="str">
        <f t="shared" si="457"/>
        <v/>
      </c>
      <c r="J6115" s="13" t="str">
        <f t="shared" si="458"/>
        <v/>
      </c>
      <c r="K6115" s="13">
        <v>-5</v>
      </c>
      <c r="P6115" s="5"/>
    </row>
    <row r="6116" spans="1:16" hidden="1" x14ac:dyDescent="0.25">
      <c r="A6116" s="7">
        <v>40797</v>
      </c>
      <c r="B6116" s="8">
        <v>2000</v>
      </c>
      <c r="C6116" s="11">
        <v>64.510000000000005</v>
      </c>
      <c r="D6116" s="12">
        <v>64.510000000000005</v>
      </c>
      <c r="E6116" s="9" t="str">
        <f t="shared" si="454"/>
        <v/>
      </c>
      <c r="F6116" s="9" t="str">
        <f t="shared" si="455"/>
        <v/>
      </c>
      <c r="G6116" s="9" t="str">
        <f t="shared" si="456"/>
        <v/>
      </c>
      <c r="H6116" s="13">
        <v>-5</v>
      </c>
      <c r="I6116" s="13" t="str">
        <f t="shared" si="457"/>
        <v/>
      </c>
      <c r="J6116" s="13" t="str">
        <f t="shared" si="458"/>
        <v/>
      </c>
      <c r="K6116" s="13">
        <v>-5</v>
      </c>
      <c r="P6116" s="6"/>
    </row>
    <row r="6117" spans="1:16" hidden="1" x14ac:dyDescent="0.25">
      <c r="A6117" s="7">
        <v>40797</v>
      </c>
      <c r="B6117" s="8">
        <v>2100</v>
      </c>
      <c r="C6117" s="11">
        <v>57</v>
      </c>
      <c r="D6117" s="12">
        <v>57</v>
      </c>
      <c r="E6117" s="9" t="str">
        <f t="shared" si="454"/>
        <v/>
      </c>
      <c r="F6117" s="9" t="str">
        <f t="shared" si="455"/>
        <v/>
      </c>
      <c r="G6117" s="9" t="str">
        <f t="shared" si="456"/>
        <v/>
      </c>
      <c r="H6117" s="13">
        <v>-5</v>
      </c>
      <c r="I6117" s="13" t="str">
        <f t="shared" si="457"/>
        <v/>
      </c>
      <c r="J6117" s="13" t="str">
        <f t="shared" si="458"/>
        <v/>
      </c>
      <c r="K6117" s="13">
        <v>-5</v>
      </c>
      <c r="P6117" s="5"/>
    </row>
    <row r="6118" spans="1:16" hidden="1" x14ac:dyDescent="0.25">
      <c r="A6118" s="7">
        <v>40797</v>
      </c>
      <c r="B6118" s="8">
        <v>2200</v>
      </c>
      <c r="C6118" s="11">
        <v>53.7</v>
      </c>
      <c r="D6118" s="12">
        <v>53.703000000000003</v>
      </c>
      <c r="E6118" s="9" t="str">
        <f t="shared" si="454"/>
        <v/>
      </c>
      <c r="F6118" s="9" t="str">
        <f t="shared" si="455"/>
        <v/>
      </c>
      <c r="G6118" s="9" t="str">
        <f t="shared" si="456"/>
        <v/>
      </c>
      <c r="H6118" s="13">
        <v>-5</v>
      </c>
      <c r="I6118" s="13" t="str">
        <f t="shared" si="457"/>
        <v/>
      </c>
      <c r="J6118" s="13" t="str">
        <f t="shared" si="458"/>
        <v/>
      </c>
      <c r="K6118" s="13">
        <v>-5</v>
      </c>
      <c r="P6118" s="6"/>
    </row>
    <row r="6119" spans="1:16" hidden="1" x14ac:dyDescent="0.25">
      <c r="A6119" s="7">
        <v>40797</v>
      </c>
      <c r="B6119" s="8">
        <v>2300</v>
      </c>
      <c r="C6119" s="11">
        <v>47.53</v>
      </c>
      <c r="D6119" s="12">
        <v>47.526000000000003</v>
      </c>
      <c r="E6119" s="9">
        <f t="shared" si="454"/>
        <v>39.214999999999996</v>
      </c>
      <c r="F6119" s="9">
        <f t="shared" si="455"/>
        <v>35.814874999999994</v>
      </c>
      <c r="G6119" s="9">
        <f t="shared" si="456"/>
        <v>3.4001250000000027</v>
      </c>
      <c r="H6119" s="13">
        <v>-5</v>
      </c>
      <c r="I6119" s="13">
        <f t="shared" si="457"/>
        <v>8.4001250000000027</v>
      </c>
      <c r="J6119" s="13">
        <f t="shared" si="458"/>
        <v>2016.0300000000007</v>
      </c>
      <c r="K6119" s="13">
        <v>-5</v>
      </c>
      <c r="P6119" s="5"/>
    </row>
    <row r="6120" spans="1:16" hidden="1" x14ac:dyDescent="0.25">
      <c r="A6120" s="7">
        <v>40798</v>
      </c>
      <c r="B6120" s="8">
        <v>0</v>
      </c>
      <c r="C6120" s="11">
        <v>33.869999999999997</v>
      </c>
      <c r="D6120" s="12">
        <v>18.045999999999999</v>
      </c>
      <c r="E6120" s="9" t="str">
        <f t="shared" si="454"/>
        <v/>
      </c>
      <c r="F6120" s="9" t="str">
        <f t="shared" si="455"/>
        <v/>
      </c>
      <c r="G6120" s="9" t="str">
        <f t="shared" si="456"/>
        <v/>
      </c>
      <c r="H6120" s="13">
        <v>-5</v>
      </c>
      <c r="I6120" s="13" t="str">
        <f t="shared" si="457"/>
        <v/>
      </c>
      <c r="J6120" s="13" t="str">
        <f t="shared" si="458"/>
        <v/>
      </c>
      <c r="K6120" s="13">
        <v>-5</v>
      </c>
      <c r="P6120" s="6"/>
    </row>
    <row r="6121" spans="1:16" hidden="1" x14ac:dyDescent="0.25">
      <c r="A6121" s="7">
        <v>40798</v>
      </c>
      <c r="B6121" s="8">
        <v>100</v>
      </c>
      <c r="C6121" s="11">
        <v>28.07</v>
      </c>
      <c r="D6121" s="12">
        <v>15.676</v>
      </c>
      <c r="E6121" s="9" t="str">
        <f t="shared" si="454"/>
        <v/>
      </c>
      <c r="F6121" s="9" t="str">
        <f t="shared" si="455"/>
        <v/>
      </c>
      <c r="G6121" s="9" t="str">
        <f t="shared" si="456"/>
        <v/>
      </c>
      <c r="H6121" s="13">
        <v>-5</v>
      </c>
      <c r="I6121" s="13" t="str">
        <f t="shared" si="457"/>
        <v/>
      </c>
      <c r="J6121" s="13" t="str">
        <f t="shared" si="458"/>
        <v/>
      </c>
      <c r="K6121" s="13">
        <v>-5</v>
      </c>
      <c r="P6121" s="5"/>
    </row>
    <row r="6122" spans="1:16" hidden="1" x14ac:dyDescent="0.25">
      <c r="A6122" s="7">
        <v>40798</v>
      </c>
      <c r="B6122" s="8">
        <v>200</v>
      </c>
      <c r="C6122" s="11">
        <v>18.97</v>
      </c>
      <c r="D6122" s="12">
        <v>14.695</v>
      </c>
      <c r="E6122" s="9" t="str">
        <f t="shared" si="454"/>
        <v/>
      </c>
      <c r="F6122" s="9" t="str">
        <f t="shared" si="455"/>
        <v/>
      </c>
      <c r="G6122" s="9" t="str">
        <f t="shared" si="456"/>
        <v/>
      </c>
      <c r="H6122" s="13">
        <v>-5</v>
      </c>
      <c r="I6122" s="13" t="str">
        <f t="shared" si="457"/>
        <v/>
      </c>
      <c r="J6122" s="13" t="str">
        <f t="shared" si="458"/>
        <v/>
      </c>
      <c r="K6122" s="13">
        <v>-5</v>
      </c>
      <c r="P6122" s="6"/>
    </row>
    <row r="6123" spans="1:16" hidden="1" x14ac:dyDescent="0.25">
      <c r="A6123" s="7">
        <v>40798</v>
      </c>
      <c r="B6123" s="8">
        <v>300</v>
      </c>
      <c r="C6123" s="11">
        <v>20.62</v>
      </c>
      <c r="D6123" s="12">
        <v>11.888999999999999</v>
      </c>
      <c r="E6123" s="9" t="str">
        <f t="shared" si="454"/>
        <v/>
      </c>
      <c r="F6123" s="9" t="str">
        <f t="shared" si="455"/>
        <v/>
      </c>
      <c r="G6123" s="9" t="str">
        <f t="shared" si="456"/>
        <v/>
      </c>
      <c r="H6123" s="13">
        <v>-5</v>
      </c>
      <c r="I6123" s="13" t="str">
        <f t="shared" si="457"/>
        <v/>
      </c>
      <c r="J6123" s="13" t="str">
        <f t="shared" si="458"/>
        <v/>
      </c>
      <c r="K6123" s="13">
        <v>-5</v>
      </c>
      <c r="P6123" s="5"/>
    </row>
    <row r="6124" spans="1:16" hidden="1" x14ac:dyDescent="0.25">
      <c r="A6124" s="7">
        <v>40798</v>
      </c>
      <c r="B6124" s="8">
        <v>400</v>
      </c>
      <c r="C6124" s="11">
        <v>23.17</v>
      </c>
      <c r="D6124" s="12">
        <v>11.999000000000001</v>
      </c>
      <c r="E6124" s="9" t="str">
        <f t="shared" si="454"/>
        <v/>
      </c>
      <c r="F6124" s="9" t="str">
        <f t="shared" si="455"/>
        <v/>
      </c>
      <c r="G6124" s="9" t="str">
        <f t="shared" si="456"/>
        <v/>
      </c>
      <c r="H6124" s="13">
        <v>-5</v>
      </c>
      <c r="I6124" s="13" t="str">
        <f t="shared" si="457"/>
        <v/>
      </c>
      <c r="J6124" s="13" t="str">
        <f t="shared" si="458"/>
        <v/>
      </c>
      <c r="K6124" s="13">
        <v>-5</v>
      </c>
      <c r="P6124" s="6"/>
    </row>
    <row r="6125" spans="1:16" hidden="1" x14ac:dyDescent="0.25">
      <c r="A6125" s="7">
        <v>40798</v>
      </c>
      <c r="B6125" s="8">
        <v>500</v>
      </c>
      <c r="C6125" s="11">
        <v>40.94</v>
      </c>
      <c r="D6125" s="12">
        <v>15.058</v>
      </c>
      <c r="E6125" s="9" t="str">
        <f t="shared" si="454"/>
        <v/>
      </c>
      <c r="F6125" s="9" t="str">
        <f t="shared" si="455"/>
        <v/>
      </c>
      <c r="G6125" s="9" t="str">
        <f t="shared" si="456"/>
        <v/>
      </c>
      <c r="H6125" s="13">
        <v>-5</v>
      </c>
      <c r="I6125" s="13" t="str">
        <f t="shared" si="457"/>
        <v/>
      </c>
      <c r="J6125" s="13" t="str">
        <f t="shared" si="458"/>
        <v/>
      </c>
      <c r="K6125" s="13">
        <v>-5</v>
      </c>
      <c r="P6125" s="5"/>
    </row>
    <row r="6126" spans="1:16" hidden="1" x14ac:dyDescent="0.25">
      <c r="A6126" s="7">
        <v>40798</v>
      </c>
      <c r="B6126" s="8">
        <v>600</v>
      </c>
      <c r="C6126" s="11">
        <v>53.75</v>
      </c>
      <c r="D6126" s="12">
        <v>52.524000000000001</v>
      </c>
      <c r="E6126" s="9" t="str">
        <f t="shared" si="454"/>
        <v/>
      </c>
      <c r="F6126" s="9" t="str">
        <f t="shared" si="455"/>
        <v/>
      </c>
      <c r="G6126" s="9" t="str">
        <f t="shared" si="456"/>
        <v/>
      </c>
      <c r="H6126" s="13">
        <v>-5</v>
      </c>
      <c r="I6126" s="13" t="str">
        <f t="shared" si="457"/>
        <v/>
      </c>
      <c r="J6126" s="13" t="str">
        <f t="shared" si="458"/>
        <v/>
      </c>
      <c r="K6126" s="13">
        <v>-5</v>
      </c>
      <c r="P6126" s="6"/>
    </row>
    <row r="6127" spans="1:16" hidden="1" x14ac:dyDescent="0.25">
      <c r="A6127" s="7">
        <v>40798</v>
      </c>
      <c r="B6127" s="8">
        <v>700</v>
      </c>
      <c r="C6127" s="11">
        <v>66.92</v>
      </c>
      <c r="D6127" s="12">
        <v>59.982999999999997</v>
      </c>
      <c r="E6127" s="9" t="str">
        <f t="shared" si="454"/>
        <v/>
      </c>
      <c r="F6127" s="9" t="str">
        <f t="shared" si="455"/>
        <v/>
      </c>
      <c r="G6127" s="9" t="str">
        <f t="shared" si="456"/>
        <v/>
      </c>
      <c r="H6127" s="13">
        <v>-5</v>
      </c>
      <c r="I6127" s="13" t="str">
        <f t="shared" si="457"/>
        <v/>
      </c>
      <c r="J6127" s="13" t="str">
        <f t="shared" si="458"/>
        <v/>
      </c>
      <c r="K6127" s="13">
        <v>-5</v>
      </c>
      <c r="P6127" s="5"/>
    </row>
    <row r="6128" spans="1:16" hidden="1" x14ac:dyDescent="0.25">
      <c r="A6128" s="7">
        <v>40798</v>
      </c>
      <c r="B6128" s="8">
        <v>800</v>
      </c>
      <c r="C6128" s="11">
        <v>65.900000000000006</v>
      </c>
      <c r="D6128" s="12">
        <v>64.007000000000005</v>
      </c>
      <c r="E6128" s="9" t="str">
        <f t="shared" si="454"/>
        <v/>
      </c>
      <c r="F6128" s="9" t="str">
        <f t="shared" si="455"/>
        <v/>
      </c>
      <c r="G6128" s="9" t="str">
        <f t="shared" si="456"/>
        <v/>
      </c>
      <c r="H6128" s="13">
        <v>-5</v>
      </c>
      <c r="I6128" s="13" t="str">
        <f t="shared" si="457"/>
        <v/>
      </c>
      <c r="J6128" s="13" t="str">
        <f t="shared" si="458"/>
        <v/>
      </c>
      <c r="K6128" s="13">
        <v>-5</v>
      </c>
      <c r="P6128" s="6"/>
    </row>
    <row r="6129" spans="1:16" hidden="1" x14ac:dyDescent="0.25">
      <c r="A6129" s="7">
        <v>40798</v>
      </c>
      <c r="B6129" s="8">
        <v>900</v>
      </c>
      <c r="C6129" s="11">
        <v>63.2</v>
      </c>
      <c r="D6129" s="12">
        <v>63.198</v>
      </c>
      <c r="E6129" s="9" t="str">
        <f t="shared" ref="E6129:E6192" si="459">IF(A6129=A6130,"",AVERAGE(C6106:C6129))</f>
        <v/>
      </c>
      <c r="F6129" s="9" t="str">
        <f t="shared" ref="F6129:F6192" si="460">IF(A6129=A6130,"",AVERAGE(D6106:D6129))</f>
        <v/>
      </c>
      <c r="G6129" s="9" t="str">
        <f t="shared" ref="G6129:G6192" si="461">IF(A6129=A6130,"",E6129-F6129)</f>
        <v/>
      </c>
      <c r="H6129" s="13">
        <v>-5</v>
      </c>
      <c r="I6129" s="13" t="str">
        <f t="shared" si="457"/>
        <v/>
      </c>
      <c r="J6129" s="13" t="str">
        <f t="shared" si="458"/>
        <v/>
      </c>
      <c r="K6129" s="13">
        <v>-5</v>
      </c>
      <c r="P6129" s="5"/>
    </row>
    <row r="6130" spans="1:16" hidden="1" x14ac:dyDescent="0.25">
      <c r="A6130" s="7">
        <v>40798</v>
      </c>
      <c r="B6130" s="8">
        <v>1000</v>
      </c>
      <c r="C6130" s="11">
        <v>64.94</v>
      </c>
      <c r="D6130" s="12">
        <v>64.94</v>
      </c>
      <c r="E6130" s="9" t="str">
        <f t="shared" si="459"/>
        <v/>
      </c>
      <c r="F6130" s="9" t="str">
        <f t="shared" si="460"/>
        <v/>
      </c>
      <c r="G6130" s="9" t="str">
        <f t="shared" si="461"/>
        <v/>
      </c>
      <c r="H6130" s="13">
        <v>-5</v>
      </c>
      <c r="I6130" s="13" t="str">
        <f t="shared" si="457"/>
        <v/>
      </c>
      <c r="J6130" s="13" t="str">
        <f t="shared" si="458"/>
        <v/>
      </c>
      <c r="K6130" s="13">
        <v>-5</v>
      </c>
      <c r="P6130" s="6"/>
    </row>
    <row r="6131" spans="1:16" hidden="1" x14ac:dyDescent="0.25">
      <c r="A6131" s="7">
        <v>40798</v>
      </c>
      <c r="B6131" s="8">
        <v>1100</v>
      </c>
      <c r="C6131" s="11">
        <v>63.24</v>
      </c>
      <c r="D6131" s="12">
        <v>63.244</v>
      </c>
      <c r="E6131" s="9" t="str">
        <f t="shared" si="459"/>
        <v/>
      </c>
      <c r="F6131" s="9" t="str">
        <f t="shared" si="460"/>
        <v/>
      </c>
      <c r="G6131" s="9" t="str">
        <f t="shared" si="461"/>
        <v/>
      </c>
      <c r="H6131" s="13">
        <v>-5</v>
      </c>
      <c r="I6131" s="13" t="str">
        <f t="shared" si="457"/>
        <v/>
      </c>
      <c r="J6131" s="13" t="str">
        <f t="shared" si="458"/>
        <v/>
      </c>
      <c r="K6131" s="13">
        <v>-5</v>
      </c>
      <c r="P6131" s="5"/>
    </row>
    <row r="6132" spans="1:16" hidden="1" x14ac:dyDescent="0.25">
      <c r="A6132" s="7">
        <v>40798</v>
      </c>
      <c r="B6132" s="8">
        <v>1200</v>
      </c>
      <c r="C6132" s="11">
        <v>60.74</v>
      </c>
      <c r="D6132" s="12">
        <v>60.738</v>
      </c>
      <c r="E6132" s="9" t="str">
        <f t="shared" si="459"/>
        <v/>
      </c>
      <c r="F6132" s="9" t="str">
        <f t="shared" si="460"/>
        <v/>
      </c>
      <c r="G6132" s="9" t="str">
        <f t="shared" si="461"/>
        <v/>
      </c>
      <c r="H6132" s="13">
        <v>-5</v>
      </c>
      <c r="I6132" s="13" t="str">
        <f t="shared" si="457"/>
        <v/>
      </c>
      <c r="J6132" s="13" t="str">
        <f t="shared" si="458"/>
        <v/>
      </c>
      <c r="K6132" s="13">
        <v>-5</v>
      </c>
      <c r="P6132" s="6"/>
    </row>
    <row r="6133" spans="1:16" hidden="1" x14ac:dyDescent="0.25">
      <c r="A6133" s="7">
        <v>40798</v>
      </c>
      <c r="B6133" s="8">
        <v>1300</v>
      </c>
      <c r="C6133" s="11">
        <v>60.03</v>
      </c>
      <c r="D6133" s="12">
        <v>60.03</v>
      </c>
      <c r="E6133" s="9" t="str">
        <f t="shared" si="459"/>
        <v/>
      </c>
      <c r="F6133" s="9" t="str">
        <f t="shared" si="460"/>
        <v/>
      </c>
      <c r="G6133" s="9" t="str">
        <f t="shared" si="461"/>
        <v/>
      </c>
      <c r="H6133" s="13">
        <v>-5</v>
      </c>
      <c r="I6133" s="13" t="str">
        <f t="shared" si="457"/>
        <v/>
      </c>
      <c r="J6133" s="13" t="str">
        <f t="shared" si="458"/>
        <v/>
      </c>
      <c r="K6133" s="13">
        <v>-5</v>
      </c>
      <c r="P6133" s="5"/>
    </row>
    <row r="6134" spans="1:16" hidden="1" x14ac:dyDescent="0.25">
      <c r="A6134" s="7">
        <v>40798</v>
      </c>
      <c r="B6134" s="8">
        <v>1400</v>
      </c>
      <c r="C6134" s="11">
        <v>55.99</v>
      </c>
      <c r="D6134" s="12">
        <v>55.99</v>
      </c>
      <c r="E6134" s="9" t="str">
        <f t="shared" si="459"/>
        <v/>
      </c>
      <c r="F6134" s="9" t="str">
        <f t="shared" si="460"/>
        <v/>
      </c>
      <c r="G6134" s="9" t="str">
        <f t="shared" si="461"/>
        <v/>
      </c>
      <c r="H6134" s="13">
        <v>-5</v>
      </c>
      <c r="I6134" s="13" t="str">
        <f t="shared" si="457"/>
        <v/>
      </c>
      <c r="J6134" s="13" t="str">
        <f t="shared" si="458"/>
        <v/>
      </c>
      <c r="K6134" s="13">
        <v>-5</v>
      </c>
      <c r="P6134" s="6"/>
    </row>
    <row r="6135" spans="1:16" hidden="1" x14ac:dyDescent="0.25">
      <c r="A6135" s="7">
        <v>40798</v>
      </c>
      <c r="B6135" s="8">
        <v>1500</v>
      </c>
      <c r="C6135" s="11">
        <v>53.04</v>
      </c>
      <c r="D6135" s="12">
        <v>53.040999999999997</v>
      </c>
      <c r="E6135" s="9" t="str">
        <f t="shared" si="459"/>
        <v/>
      </c>
      <c r="F6135" s="9" t="str">
        <f t="shared" si="460"/>
        <v/>
      </c>
      <c r="G6135" s="9" t="str">
        <f t="shared" si="461"/>
        <v/>
      </c>
      <c r="H6135" s="13">
        <v>-5</v>
      </c>
      <c r="I6135" s="13" t="str">
        <f t="shared" si="457"/>
        <v/>
      </c>
      <c r="J6135" s="13" t="str">
        <f t="shared" si="458"/>
        <v/>
      </c>
      <c r="K6135" s="13">
        <v>-5</v>
      </c>
      <c r="P6135" s="5"/>
    </row>
    <row r="6136" spans="1:16" hidden="1" x14ac:dyDescent="0.25">
      <c r="A6136" s="7">
        <v>40798</v>
      </c>
      <c r="B6136" s="8">
        <v>1600</v>
      </c>
      <c r="C6136" s="11">
        <v>51.02</v>
      </c>
      <c r="D6136" s="12">
        <v>51.023000000000003</v>
      </c>
      <c r="E6136" s="9" t="str">
        <f t="shared" si="459"/>
        <v/>
      </c>
      <c r="F6136" s="9" t="str">
        <f t="shared" si="460"/>
        <v/>
      </c>
      <c r="G6136" s="9" t="str">
        <f t="shared" si="461"/>
        <v/>
      </c>
      <c r="H6136" s="13">
        <v>-5</v>
      </c>
      <c r="I6136" s="13" t="str">
        <f t="shared" si="457"/>
        <v/>
      </c>
      <c r="J6136" s="13" t="str">
        <f t="shared" si="458"/>
        <v/>
      </c>
      <c r="K6136" s="13">
        <v>-5</v>
      </c>
      <c r="P6136" s="6"/>
    </row>
    <row r="6137" spans="1:16" hidden="1" x14ac:dyDescent="0.25">
      <c r="A6137" s="7">
        <v>40798</v>
      </c>
      <c r="B6137" s="8">
        <v>1700</v>
      </c>
      <c r="C6137" s="11">
        <v>51.54</v>
      </c>
      <c r="D6137" s="12">
        <v>51.536000000000001</v>
      </c>
      <c r="E6137" s="9" t="str">
        <f t="shared" si="459"/>
        <v/>
      </c>
      <c r="F6137" s="9" t="str">
        <f t="shared" si="460"/>
        <v/>
      </c>
      <c r="G6137" s="9" t="str">
        <f t="shared" si="461"/>
        <v/>
      </c>
      <c r="H6137" s="13">
        <v>-5</v>
      </c>
      <c r="I6137" s="13" t="str">
        <f t="shared" ref="I6137:I6200" si="462">IF(A6137=A6138,"",MAX(G6137-H6137,0))</f>
        <v/>
      </c>
      <c r="J6137" s="13" t="str">
        <f t="shared" ref="J6137:J6200" si="463">IF(A6137=A6138,"",I6137*10*24)</f>
        <v/>
      </c>
      <c r="K6137" s="13">
        <v>-5</v>
      </c>
      <c r="P6137" s="5"/>
    </row>
    <row r="6138" spans="1:16" hidden="1" x14ac:dyDescent="0.25">
      <c r="A6138" s="7">
        <v>40798</v>
      </c>
      <c r="B6138" s="8">
        <v>1800</v>
      </c>
      <c r="C6138" s="11">
        <v>53.98</v>
      </c>
      <c r="D6138" s="12">
        <v>53.975000000000001</v>
      </c>
      <c r="E6138" s="9" t="str">
        <f t="shared" si="459"/>
        <v/>
      </c>
      <c r="F6138" s="9" t="str">
        <f t="shared" si="460"/>
        <v/>
      </c>
      <c r="G6138" s="9" t="str">
        <f t="shared" si="461"/>
        <v/>
      </c>
      <c r="H6138" s="13">
        <v>-5</v>
      </c>
      <c r="I6138" s="13" t="str">
        <f t="shared" si="462"/>
        <v/>
      </c>
      <c r="J6138" s="13" t="str">
        <f t="shared" si="463"/>
        <v/>
      </c>
      <c r="K6138" s="13">
        <v>-5</v>
      </c>
      <c r="P6138" s="6"/>
    </row>
    <row r="6139" spans="1:16" hidden="1" x14ac:dyDescent="0.25">
      <c r="A6139" s="7">
        <v>40798</v>
      </c>
      <c r="B6139" s="8">
        <v>1900</v>
      </c>
      <c r="C6139" s="11">
        <v>59.16</v>
      </c>
      <c r="D6139" s="12">
        <v>59.161000000000001</v>
      </c>
      <c r="E6139" s="9" t="str">
        <f t="shared" si="459"/>
        <v/>
      </c>
      <c r="F6139" s="9" t="str">
        <f t="shared" si="460"/>
        <v/>
      </c>
      <c r="G6139" s="9" t="str">
        <f t="shared" si="461"/>
        <v/>
      </c>
      <c r="H6139" s="13">
        <v>-5</v>
      </c>
      <c r="I6139" s="13" t="str">
        <f t="shared" si="462"/>
        <v/>
      </c>
      <c r="J6139" s="13" t="str">
        <f t="shared" si="463"/>
        <v/>
      </c>
      <c r="K6139" s="13">
        <v>-5</v>
      </c>
      <c r="P6139" s="5"/>
    </row>
    <row r="6140" spans="1:16" hidden="1" x14ac:dyDescent="0.25">
      <c r="A6140" s="7">
        <v>40798</v>
      </c>
      <c r="B6140" s="8">
        <v>2000</v>
      </c>
      <c r="C6140" s="11">
        <v>61.19</v>
      </c>
      <c r="D6140" s="12">
        <v>61.186999999999998</v>
      </c>
      <c r="E6140" s="9" t="str">
        <f t="shared" si="459"/>
        <v/>
      </c>
      <c r="F6140" s="9" t="str">
        <f t="shared" si="460"/>
        <v/>
      </c>
      <c r="G6140" s="9" t="str">
        <f t="shared" si="461"/>
        <v/>
      </c>
      <c r="H6140" s="13">
        <v>-5</v>
      </c>
      <c r="I6140" s="13" t="str">
        <f t="shared" si="462"/>
        <v/>
      </c>
      <c r="J6140" s="13" t="str">
        <f t="shared" si="463"/>
        <v/>
      </c>
      <c r="K6140" s="13">
        <v>-5</v>
      </c>
      <c r="P6140" s="6"/>
    </row>
    <row r="6141" spans="1:16" hidden="1" x14ac:dyDescent="0.25">
      <c r="A6141" s="7">
        <v>40798</v>
      </c>
      <c r="B6141" s="8">
        <v>2100</v>
      </c>
      <c r="C6141" s="11">
        <v>48.85</v>
      </c>
      <c r="D6141" s="12">
        <v>48.845999999999997</v>
      </c>
      <c r="E6141" s="9" t="str">
        <f t="shared" si="459"/>
        <v/>
      </c>
      <c r="F6141" s="9" t="str">
        <f t="shared" si="460"/>
        <v/>
      </c>
      <c r="G6141" s="9" t="str">
        <f t="shared" si="461"/>
        <v/>
      </c>
      <c r="H6141" s="13">
        <v>-5</v>
      </c>
      <c r="I6141" s="13" t="str">
        <f t="shared" si="462"/>
        <v/>
      </c>
      <c r="J6141" s="13" t="str">
        <f t="shared" si="463"/>
        <v/>
      </c>
      <c r="K6141" s="13">
        <v>-5</v>
      </c>
      <c r="P6141" s="5"/>
    </row>
    <row r="6142" spans="1:16" hidden="1" x14ac:dyDescent="0.25">
      <c r="A6142" s="7">
        <v>40798</v>
      </c>
      <c r="B6142" s="8">
        <v>2200</v>
      </c>
      <c r="C6142" s="11">
        <v>45.34</v>
      </c>
      <c r="D6142" s="12">
        <v>48.698</v>
      </c>
      <c r="E6142" s="9" t="str">
        <f t="shared" si="459"/>
        <v/>
      </c>
      <c r="F6142" s="9" t="str">
        <f t="shared" si="460"/>
        <v/>
      </c>
      <c r="G6142" s="9" t="str">
        <f t="shared" si="461"/>
        <v/>
      </c>
      <c r="H6142" s="13">
        <v>-5</v>
      </c>
      <c r="I6142" s="13" t="str">
        <f t="shared" si="462"/>
        <v/>
      </c>
      <c r="J6142" s="13" t="str">
        <f t="shared" si="463"/>
        <v/>
      </c>
      <c r="K6142" s="13">
        <v>-5</v>
      </c>
      <c r="P6142" s="6"/>
    </row>
    <row r="6143" spans="1:16" hidden="1" x14ac:dyDescent="0.25">
      <c r="A6143" s="7">
        <v>40798</v>
      </c>
      <c r="B6143" s="8">
        <v>2300</v>
      </c>
      <c r="C6143" s="11">
        <v>29.97</v>
      </c>
      <c r="D6143" s="12">
        <v>43.22</v>
      </c>
      <c r="E6143" s="9">
        <f t="shared" si="459"/>
        <v>48.934999999999995</v>
      </c>
      <c r="F6143" s="9">
        <f t="shared" si="460"/>
        <v>45.945999999999998</v>
      </c>
      <c r="G6143" s="9">
        <f t="shared" si="461"/>
        <v>2.9889999999999972</v>
      </c>
      <c r="H6143" s="13">
        <v>-5</v>
      </c>
      <c r="I6143" s="13">
        <f t="shared" si="462"/>
        <v>7.9889999999999972</v>
      </c>
      <c r="J6143" s="13">
        <f t="shared" si="463"/>
        <v>1917.3599999999992</v>
      </c>
      <c r="K6143" s="13">
        <v>-5</v>
      </c>
      <c r="P6143" s="5"/>
    </row>
    <row r="6144" spans="1:16" hidden="1" x14ac:dyDescent="0.25">
      <c r="A6144" s="7">
        <v>40799</v>
      </c>
      <c r="B6144" s="8">
        <v>0</v>
      </c>
      <c r="C6144" s="11">
        <v>21.15</v>
      </c>
      <c r="D6144" s="12">
        <v>21.155000000000001</v>
      </c>
      <c r="E6144" s="9" t="str">
        <f t="shared" si="459"/>
        <v/>
      </c>
      <c r="F6144" s="9" t="str">
        <f t="shared" si="460"/>
        <v/>
      </c>
      <c r="G6144" s="9" t="str">
        <f t="shared" si="461"/>
        <v/>
      </c>
      <c r="H6144" s="13">
        <v>-5</v>
      </c>
      <c r="I6144" s="13" t="str">
        <f t="shared" si="462"/>
        <v/>
      </c>
      <c r="J6144" s="13" t="str">
        <f t="shared" si="463"/>
        <v/>
      </c>
      <c r="K6144" s="13">
        <v>-5</v>
      </c>
      <c r="P6144" s="6"/>
    </row>
    <row r="6145" spans="1:16" hidden="1" x14ac:dyDescent="0.25">
      <c r="A6145" s="7">
        <v>40799</v>
      </c>
      <c r="B6145" s="8">
        <v>100</v>
      </c>
      <c r="C6145" s="11">
        <v>18.920000000000002</v>
      </c>
      <c r="D6145" s="12">
        <v>18.919</v>
      </c>
      <c r="E6145" s="9" t="str">
        <f t="shared" si="459"/>
        <v/>
      </c>
      <c r="F6145" s="9" t="str">
        <f t="shared" si="460"/>
        <v/>
      </c>
      <c r="G6145" s="9" t="str">
        <f t="shared" si="461"/>
        <v/>
      </c>
      <c r="H6145" s="13">
        <v>-5</v>
      </c>
      <c r="I6145" s="13" t="str">
        <f t="shared" si="462"/>
        <v/>
      </c>
      <c r="J6145" s="13" t="str">
        <f t="shared" si="463"/>
        <v/>
      </c>
      <c r="K6145" s="13">
        <v>-5</v>
      </c>
      <c r="P6145" s="5"/>
    </row>
    <row r="6146" spans="1:16" hidden="1" x14ac:dyDescent="0.25">
      <c r="A6146" s="7">
        <v>40799</v>
      </c>
      <c r="B6146" s="8">
        <v>200</v>
      </c>
      <c r="C6146" s="11">
        <v>18.71</v>
      </c>
      <c r="D6146" s="12">
        <v>18.712</v>
      </c>
      <c r="E6146" s="9" t="str">
        <f t="shared" si="459"/>
        <v/>
      </c>
      <c r="F6146" s="9" t="str">
        <f t="shared" si="460"/>
        <v/>
      </c>
      <c r="G6146" s="9" t="str">
        <f t="shared" si="461"/>
        <v/>
      </c>
      <c r="H6146" s="13">
        <v>-5</v>
      </c>
      <c r="I6146" s="13" t="str">
        <f t="shared" si="462"/>
        <v/>
      </c>
      <c r="J6146" s="13" t="str">
        <f t="shared" si="463"/>
        <v/>
      </c>
      <c r="K6146" s="13">
        <v>-5</v>
      </c>
      <c r="P6146" s="6"/>
    </row>
    <row r="6147" spans="1:16" hidden="1" x14ac:dyDescent="0.25">
      <c r="A6147" s="7">
        <v>40799</v>
      </c>
      <c r="B6147" s="8">
        <v>300</v>
      </c>
      <c r="C6147" s="11">
        <v>17.010000000000002</v>
      </c>
      <c r="D6147" s="12">
        <v>12.37</v>
      </c>
      <c r="E6147" s="9" t="str">
        <f t="shared" si="459"/>
        <v/>
      </c>
      <c r="F6147" s="9" t="str">
        <f t="shared" si="460"/>
        <v/>
      </c>
      <c r="G6147" s="9" t="str">
        <f t="shared" si="461"/>
        <v/>
      </c>
      <c r="H6147" s="13">
        <v>-5</v>
      </c>
      <c r="I6147" s="13" t="str">
        <f t="shared" si="462"/>
        <v/>
      </c>
      <c r="J6147" s="13" t="str">
        <f t="shared" si="463"/>
        <v/>
      </c>
      <c r="K6147" s="13">
        <v>-5</v>
      </c>
      <c r="P6147" s="5"/>
    </row>
    <row r="6148" spans="1:16" hidden="1" x14ac:dyDescent="0.25">
      <c r="A6148" s="7">
        <v>40799</v>
      </c>
      <c r="B6148" s="8">
        <v>400</v>
      </c>
      <c r="C6148" s="11">
        <v>17.239999999999998</v>
      </c>
      <c r="D6148" s="12">
        <v>12.252000000000001</v>
      </c>
      <c r="E6148" s="9" t="str">
        <f t="shared" si="459"/>
        <v/>
      </c>
      <c r="F6148" s="9" t="str">
        <f t="shared" si="460"/>
        <v/>
      </c>
      <c r="G6148" s="9" t="str">
        <f t="shared" si="461"/>
        <v/>
      </c>
      <c r="H6148" s="13">
        <v>-5</v>
      </c>
      <c r="I6148" s="13" t="str">
        <f t="shared" si="462"/>
        <v/>
      </c>
      <c r="J6148" s="13" t="str">
        <f t="shared" si="463"/>
        <v/>
      </c>
      <c r="K6148" s="13">
        <v>-5</v>
      </c>
      <c r="P6148" s="6"/>
    </row>
    <row r="6149" spans="1:16" hidden="1" x14ac:dyDescent="0.25">
      <c r="A6149" s="7">
        <v>40799</v>
      </c>
      <c r="B6149" s="8">
        <v>500</v>
      </c>
      <c r="C6149" s="11">
        <v>36.26</v>
      </c>
      <c r="D6149" s="12">
        <v>19.878</v>
      </c>
      <c r="E6149" s="9" t="str">
        <f t="shared" si="459"/>
        <v/>
      </c>
      <c r="F6149" s="9" t="str">
        <f t="shared" si="460"/>
        <v/>
      </c>
      <c r="G6149" s="9" t="str">
        <f t="shared" si="461"/>
        <v/>
      </c>
      <c r="H6149" s="13">
        <v>-5</v>
      </c>
      <c r="I6149" s="13" t="str">
        <f t="shared" si="462"/>
        <v/>
      </c>
      <c r="J6149" s="13" t="str">
        <f t="shared" si="463"/>
        <v/>
      </c>
      <c r="K6149" s="13">
        <v>-5</v>
      </c>
      <c r="P6149" s="5"/>
    </row>
    <row r="6150" spans="1:16" hidden="1" x14ac:dyDescent="0.25">
      <c r="A6150" s="7">
        <v>40799</v>
      </c>
      <c r="B6150" s="8">
        <v>600</v>
      </c>
      <c r="C6150" s="11">
        <v>49.62</v>
      </c>
      <c r="D6150" s="12">
        <v>49.618000000000002</v>
      </c>
      <c r="E6150" s="9" t="str">
        <f t="shared" si="459"/>
        <v/>
      </c>
      <c r="F6150" s="9" t="str">
        <f t="shared" si="460"/>
        <v/>
      </c>
      <c r="G6150" s="9" t="str">
        <f t="shared" si="461"/>
        <v/>
      </c>
      <c r="H6150" s="13">
        <v>-5</v>
      </c>
      <c r="I6150" s="13" t="str">
        <f t="shared" si="462"/>
        <v/>
      </c>
      <c r="J6150" s="13" t="str">
        <f t="shared" si="463"/>
        <v/>
      </c>
      <c r="K6150" s="13">
        <v>-5</v>
      </c>
      <c r="P6150" s="6"/>
    </row>
    <row r="6151" spans="1:16" hidden="1" x14ac:dyDescent="0.25">
      <c r="A6151" s="7">
        <v>40799</v>
      </c>
      <c r="B6151" s="8">
        <v>700</v>
      </c>
      <c r="C6151" s="11">
        <v>59.49</v>
      </c>
      <c r="D6151" s="12">
        <v>59.49</v>
      </c>
      <c r="E6151" s="9" t="str">
        <f t="shared" si="459"/>
        <v/>
      </c>
      <c r="F6151" s="9" t="str">
        <f t="shared" si="460"/>
        <v/>
      </c>
      <c r="G6151" s="9" t="str">
        <f t="shared" si="461"/>
        <v/>
      </c>
      <c r="H6151" s="13">
        <v>-5</v>
      </c>
      <c r="I6151" s="13" t="str">
        <f t="shared" si="462"/>
        <v/>
      </c>
      <c r="J6151" s="13" t="str">
        <f t="shared" si="463"/>
        <v/>
      </c>
      <c r="K6151" s="13">
        <v>-5</v>
      </c>
      <c r="P6151" s="5"/>
    </row>
    <row r="6152" spans="1:16" hidden="1" x14ac:dyDescent="0.25">
      <c r="A6152" s="7">
        <v>40799</v>
      </c>
      <c r="B6152" s="8">
        <v>800</v>
      </c>
      <c r="C6152" s="11">
        <v>61.33</v>
      </c>
      <c r="D6152" s="12">
        <v>61.332000000000001</v>
      </c>
      <c r="E6152" s="9" t="str">
        <f t="shared" si="459"/>
        <v/>
      </c>
      <c r="F6152" s="9" t="str">
        <f t="shared" si="460"/>
        <v/>
      </c>
      <c r="G6152" s="9" t="str">
        <f t="shared" si="461"/>
        <v/>
      </c>
      <c r="H6152" s="13">
        <v>-5</v>
      </c>
      <c r="I6152" s="13" t="str">
        <f t="shared" si="462"/>
        <v/>
      </c>
      <c r="J6152" s="13" t="str">
        <f t="shared" si="463"/>
        <v/>
      </c>
      <c r="K6152" s="13">
        <v>-5</v>
      </c>
      <c r="P6152" s="6"/>
    </row>
    <row r="6153" spans="1:16" hidden="1" x14ac:dyDescent="0.25">
      <c r="A6153" s="7">
        <v>40799</v>
      </c>
      <c r="B6153" s="8">
        <v>900</v>
      </c>
      <c r="C6153" s="11">
        <v>61.98</v>
      </c>
      <c r="D6153" s="12">
        <v>61.981999999999999</v>
      </c>
      <c r="E6153" s="9" t="str">
        <f t="shared" si="459"/>
        <v/>
      </c>
      <c r="F6153" s="9" t="str">
        <f t="shared" si="460"/>
        <v/>
      </c>
      <c r="G6153" s="9" t="str">
        <f t="shared" si="461"/>
        <v/>
      </c>
      <c r="H6153" s="13">
        <v>-5</v>
      </c>
      <c r="I6153" s="13" t="str">
        <f t="shared" si="462"/>
        <v/>
      </c>
      <c r="J6153" s="13" t="str">
        <f t="shared" si="463"/>
        <v/>
      </c>
      <c r="K6153" s="13">
        <v>-5</v>
      </c>
      <c r="P6153" s="5"/>
    </row>
    <row r="6154" spans="1:16" hidden="1" x14ac:dyDescent="0.25">
      <c r="A6154" s="7">
        <v>40799</v>
      </c>
      <c r="B6154" s="8">
        <v>1000</v>
      </c>
      <c r="C6154" s="11">
        <v>61.1</v>
      </c>
      <c r="D6154" s="12">
        <v>61.103000000000002</v>
      </c>
      <c r="E6154" s="9" t="str">
        <f t="shared" si="459"/>
        <v/>
      </c>
      <c r="F6154" s="9" t="str">
        <f t="shared" si="460"/>
        <v/>
      </c>
      <c r="G6154" s="9" t="str">
        <f t="shared" si="461"/>
        <v/>
      </c>
      <c r="H6154" s="13">
        <v>-5</v>
      </c>
      <c r="I6154" s="13" t="str">
        <f t="shared" si="462"/>
        <v/>
      </c>
      <c r="J6154" s="13" t="str">
        <f t="shared" si="463"/>
        <v/>
      </c>
      <c r="K6154" s="13">
        <v>-5</v>
      </c>
      <c r="P6154" s="6"/>
    </row>
    <row r="6155" spans="1:16" hidden="1" x14ac:dyDescent="0.25">
      <c r="A6155" s="7">
        <v>40799</v>
      </c>
      <c r="B6155" s="8">
        <v>1100</v>
      </c>
      <c r="C6155" s="11">
        <v>61.22</v>
      </c>
      <c r="D6155" s="12">
        <v>61.219000000000001</v>
      </c>
      <c r="E6155" s="9" t="str">
        <f t="shared" si="459"/>
        <v/>
      </c>
      <c r="F6155" s="9" t="str">
        <f t="shared" si="460"/>
        <v/>
      </c>
      <c r="G6155" s="9" t="str">
        <f t="shared" si="461"/>
        <v/>
      </c>
      <c r="H6155" s="13">
        <v>-5</v>
      </c>
      <c r="I6155" s="13" t="str">
        <f t="shared" si="462"/>
        <v/>
      </c>
      <c r="J6155" s="13" t="str">
        <f t="shared" si="463"/>
        <v/>
      </c>
      <c r="K6155" s="13">
        <v>-5</v>
      </c>
      <c r="P6155" s="5"/>
    </row>
    <row r="6156" spans="1:16" hidden="1" x14ac:dyDescent="0.25">
      <c r="A6156" s="7">
        <v>40799</v>
      </c>
      <c r="B6156" s="8">
        <v>1200</v>
      </c>
      <c r="C6156" s="11">
        <v>59.36</v>
      </c>
      <c r="D6156" s="12">
        <v>59.36</v>
      </c>
      <c r="E6156" s="9" t="str">
        <f t="shared" si="459"/>
        <v/>
      </c>
      <c r="F6156" s="9" t="str">
        <f t="shared" si="460"/>
        <v/>
      </c>
      <c r="G6156" s="9" t="str">
        <f t="shared" si="461"/>
        <v/>
      </c>
      <c r="H6156" s="13">
        <v>-5</v>
      </c>
      <c r="I6156" s="13" t="str">
        <f t="shared" si="462"/>
        <v/>
      </c>
      <c r="J6156" s="13" t="str">
        <f t="shared" si="463"/>
        <v/>
      </c>
      <c r="K6156" s="13">
        <v>-5</v>
      </c>
      <c r="P6156" s="6"/>
    </row>
    <row r="6157" spans="1:16" hidden="1" x14ac:dyDescent="0.25">
      <c r="A6157" s="7">
        <v>40799</v>
      </c>
      <c r="B6157" s="8">
        <v>1300</v>
      </c>
      <c r="C6157" s="11">
        <v>57</v>
      </c>
      <c r="D6157" s="12">
        <v>56.999000000000002</v>
      </c>
      <c r="E6157" s="9" t="str">
        <f t="shared" si="459"/>
        <v/>
      </c>
      <c r="F6157" s="9" t="str">
        <f t="shared" si="460"/>
        <v/>
      </c>
      <c r="G6157" s="9" t="str">
        <f t="shared" si="461"/>
        <v/>
      </c>
      <c r="H6157" s="13">
        <v>-5</v>
      </c>
      <c r="I6157" s="13" t="str">
        <f t="shared" si="462"/>
        <v/>
      </c>
      <c r="J6157" s="13" t="str">
        <f t="shared" si="463"/>
        <v/>
      </c>
      <c r="K6157" s="13">
        <v>-5</v>
      </c>
      <c r="P6157" s="5"/>
    </row>
    <row r="6158" spans="1:16" hidden="1" x14ac:dyDescent="0.25">
      <c r="A6158" s="7">
        <v>40799</v>
      </c>
      <c r="B6158" s="8">
        <v>1400</v>
      </c>
      <c r="C6158" s="11">
        <v>55.85</v>
      </c>
      <c r="D6158" s="12">
        <v>55.845999999999997</v>
      </c>
      <c r="E6158" s="9" t="str">
        <f t="shared" si="459"/>
        <v/>
      </c>
      <c r="F6158" s="9" t="str">
        <f t="shared" si="460"/>
        <v/>
      </c>
      <c r="G6158" s="9" t="str">
        <f t="shared" si="461"/>
        <v/>
      </c>
      <c r="H6158" s="13">
        <v>-5</v>
      </c>
      <c r="I6158" s="13" t="str">
        <f t="shared" si="462"/>
        <v/>
      </c>
      <c r="J6158" s="13" t="str">
        <f t="shared" si="463"/>
        <v/>
      </c>
      <c r="K6158" s="13">
        <v>-5</v>
      </c>
      <c r="P6158" s="6"/>
    </row>
    <row r="6159" spans="1:16" hidden="1" x14ac:dyDescent="0.25">
      <c r="A6159" s="7">
        <v>40799</v>
      </c>
      <c r="B6159" s="8">
        <v>1500</v>
      </c>
      <c r="C6159" s="11">
        <v>52.77</v>
      </c>
      <c r="D6159" s="12">
        <v>52.774000000000001</v>
      </c>
      <c r="E6159" s="9" t="str">
        <f t="shared" si="459"/>
        <v/>
      </c>
      <c r="F6159" s="9" t="str">
        <f t="shared" si="460"/>
        <v/>
      </c>
      <c r="G6159" s="9" t="str">
        <f t="shared" si="461"/>
        <v/>
      </c>
      <c r="H6159" s="13">
        <v>-5</v>
      </c>
      <c r="I6159" s="13" t="str">
        <f t="shared" si="462"/>
        <v/>
      </c>
      <c r="J6159" s="13" t="str">
        <f t="shared" si="463"/>
        <v/>
      </c>
      <c r="K6159" s="13">
        <v>-5</v>
      </c>
      <c r="P6159" s="5"/>
    </row>
    <row r="6160" spans="1:16" hidden="1" x14ac:dyDescent="0.25">
      <c r="A6160" s="7">
        <v>40799</v>
      </c>
      <c r="B6160" s="8">
        <v>1600</v>
      </c>
      <c r="C6160" s="11">
        <v>51.3</v>
      </c>
      <c r="D6160" s="12">
        <v>51.3</v>
      </c>
      <c r="E6160" s="9" t="str">
        <f t="shared" si="459"/>
        <v/>
      </c>
      <c r="F6160" s="9" t="str">
        <f t="shared" si="460"/>
        <v/>
      </c>
      <c r="G6160" s="9" t="str">
        <f t="shared" si="461"/>
        <v/>
      </c>
      <c r="H6160" s="13">
        <v>-5</v>
      </c>
      <c r="I6160" s="13" t="str">
        <f t="shared" si="462"/>
        <v/>
      </c>
      <c r="J6160" s="13" t="str">
        <f t="shared" si="463"/>
        <v/>
      </c>
      <c r="K6160" s="13">
        <v>-5</v>
      </c>
      <c r="P6160" s="6"/>
    </row>
    <row r="6161" spans="1:16" hidden="1" x14ac:dyDescent="0.25">
      <c r="A6161" s="7">
        <v>40799</v>
      </c>
      <c r="B6161" s="8">
        <v>1700</v>
      </c>
      <c r="C6161" s="11">
        <v>54.61</v>
      </c>
      <c r="D6161" s="12">
        <v>54.613</v>
      </c>
      <c r="E6161" s="9" t="str">
        <f t="shared" si="459"/>
        <v/>
      </c>
      <c r="F6161" s="9" t="str">
        <f t="shared" si="460"/>
        <v/>
      </c>
      <c r="G6161" s="9" t="str">
        <f t="shared" si="461"/>
        <v/>
      </c>
      <c r="H6161" s="13">
        <v>-5</v>
      </c>
      <c r="I6161" s="13" t="str">
        <f t="shared" si="462"/>
        <v/>
      </c>
      <c r="J6161" s="13" t="str">
        <f t="shared" si="463"/>
        <v/>
      </c>
      <c r="K6161" s="13">
        <v>-5</v>
      </c>
      <c r="P6161" s="5"/>
    </row>
    <row r="6162" spans="1:16" hidden="1" x14ac:dyDescent="0.25">
      <c r="A6162" s="7">
        <v>40799</v>
      </c>
      <c r="B6162" s="8">
        <v>1800</v>
      </c>
      <c r="C6162" s="11">
        <v>59.26</v>
      </c>
      <c r="D6162" s="12">
        <v>59.262</v>
      </c>
      <c r="E6162" s="9" t="str">
        <f t="shared" si="459"/>
        <v/>
      </c>
      <c r="F6162" s="9" t="str">
        <f t="shared" si="460"/>
        <v/>
      </c>
      <c r="G6162" s="9" t="str">
        <f t="shared" si="461"/>
        <v/>
      </c>
      <c r="H6162" s="13">
        <v>-5</v>
      </c>
      <c r="I6162" s="13" t="str">
        <f t="shared" si="462"/>
        <v/>
      </c>
      <c r="J6162" s="13" t="str">
        <f t="shared" si="463"/>
        <v/>
      </c>
      <c r="K6162" s="13">
        <v>-5</v>
      </c>
      <c r="P6162" s="6"/>
    </row>
    <row r="6163" spans="1:16" hidden="1" x14ac:dyDescent="0.25">
      <c r="A6163" s="7">
        <v>40799</v>
      </c>
      <c r="B6163" s="8">
        <v>1900</v>
      </c>
      <c r="C6163" s="11">
        <v>60.1</v>
      </c>
      <c r="D6163" s="12">
        <v>60.097000000000001</v>
      </c>
      <c r="E6163" s="9" t="str">
        <f t="shared" si="459"/>
        <v/>
      </c>
      <c r="F6163" s="9" t="str">
        <f t="shared" si="460"/>
        <v/>
      </c>
      <c r="G6163" s="9" t="str">
        <f t="shared" si="461"/>
        <v/>
      </c>
      <c r="H6163" s="13">
        <v>-5</v>
      </c>
      <c r="I6163" s="13" t="str">
        <f t="shared" si="462"/>
        <v/>
      </c>
      <c r="J6163" s="13" t="str">
        <f t="shared" si="463"/>
        <v/>
      </c>
      <c r="K6163" s="13">
        <v>-5</v>
      </c>
      <c r="P6163" s="5"/>
    </row>
    <row r="6164" spans="1:16" hidden="1" x14ac:dyDescent="0.25">
      <c r="A6164" s="7">
        <v>40799</v>
      </c>
      <c r="B6164" s="8">
        <v>2000</v>
      </c>
      <c r="C6164" s="11">
        <v>66.260000000000005</v>
      </c>
      <c r="D6164" s="12">
        <v>66.256</v>
      </c>
      <c r="E6164" s="9" t="str">
        <f t="shared" si="459"/>
        <v/>
      </c>
      <c r="F6164" s="9" t="str">
        <f t="shared" si="460"/>
        <v/>
      </c>
      <c r="G6164" s="9" t="str">
        <f t="shared" si="461"/>
        <v/>
      </c>
      <c r="H6164" s="13">
        <v>-5</v>
      </c>
      <c r="I6164" s="13" t="str">
        <f t="shared" si="462"/>
        <v/>
      </c>
      <c r="J6164" s="13" t="str">
        <f t="shared" si="463"/>
        <v/>
      </c>
      <c r="K6164" s="13">
        <v>-5</v>
      </c>
      <c r="P6164" s="6"/>
    </row>
    <row r="6165" spans="1:16" hidden="1" x14ac:dyDescent="0.25">
      <c r="A6165" s="7">
        <v>40799</v>
      </c>
      <c r="B6165" s="8">
        <v>2100</v>
      </c>
      <c r="C6165" s="11">
        <v>56.98</v>
      </c>
      <c r="D6165" s="12">
        <v>56.975999999999999</v>
      </c>
      <c r="E6165" s="9" t="str">
        <f t="shared" si="459"/>
        <v/>
      </c>
      <c r="F6165" s="9" t="str">
        <f t="shared" si="460"/>
        <v/>
      </c>
      <c r="G6165" s="9" t="str">
        <f t="shared" si="461"/>
        <v/>
      </c>
      <c r="H6165" s="13">
        <v>-5</v>
      </c>
      <c r="I6165" s="13" t="str">
        <f t="shared" si="462"/>
        <v/>
      </c>
      <c r="J6165" s="13" t="str">
        <f t="shared" si="463"/>
        <v/>
      </c>
      <c r="K6165" s="13">
        <v>-5</v>
      </c>
      <c r="P6165" s="5"/>
    </row>
    <row r="6166" spans="1:16" hidden="1" x14ac:dyDescent="0.25">
      <c r="A6166" s="7">
        <v>40799</v>
      </c>
      <c r="B6166" s="8">
        <v>2200</v>
      </c>
      <c r="C6166" s="11">
        <v>49.88</v>
      </c>
      <c r="D6166" s="12">
        <v>49.878</v>
      </c>
      <c r="E6166" s="9" t="str">
        <f t="shared" si="459"/>
        <v/>
      </c>
      <c r="F6166" s="9" t="str">
        <f t="shared" si="460"/>
        <v/>
      </c>
      <c r="G6166" s="9" t="str">
        <f t="shared" si="461"/>
        <v/>
      </c>
      <c r="H6166" s="13">
        <v>-5</v>
      </c>
      <c r="I6166" s="13" t="str">
        <f t="shared" si="462"/>
        <v/>
      </c>
      <c r="J6166" s="13" t="str">
        <f t="shared" si="463"/>
        <v/>
      </c>
      <c r="K6166" s="13">
        <v>-5</v>
      </c>
      <c r="P6166" s="6"/>
    </row>
    <row r="6167" spans="1:16" hidden="1" x14ac:dyDescent="0.25">
      <c r="A6167" s="7">
        <v>40799</v>
      </c>
      <c r="B6167" s="8">
        <v>2300</v>
      </c>
      <c r="C6167" s="11">
        <v>46.26</v>
      </c>
      <c r="D6167" s="12">
        <v>46.262999999999998</v>
      </c>
      <c r="E6167" s="9">
        <f t="shared" si="459"/>
        <v>48.069166666666668</v>
      </c>
      <c r="F6167" s="9">
        <f t="shared" si="460"/>
        <v>46.985583333333324</v>
      </c>
      <c r="G6167" s="9">
        <f t="shared" si="461"/>
        <v>1.083583333333344</v>
      </c>
      <c r="H6167" s="13">
        <v>-5</v>
      </c>
      <c r="I6167" s="13">
        <f t="shared" si="462"/>
        <v>6.083583333333344</v>
      </c>
      <c r="J6167" s="13">
        <f t="shared" si="463"/>
        <v>1460.0600000000027</v>
      </c>
      <c r="K6167" s="13">
        <v>-5</v>
      </c>
      <c r="P6167" s="5"/>
    </row>
    <row r="6168" spans="1:16" hidden="1" x14ac:dyDescent="0.25">
      <c r="A6168" s="7">
        <v>40800</v>
      </c>
      <c r="B6168" s="8">
        <v>0</v>
      </c>
      <c r="C6168" s="11">
        <v>39.9</v>
      </c>
      <c r="D6168" s="12">
        <v>39.9</v>
      </c>
      <c r="E6168" s="9" t="str">
        <f t="shared" si="459"/>
        <v/>
      </c>
      <c r="F6168" s="9" t="str">
        <f t="shared" si="460"/>
        <v/>
      </c>
      <c r="G6168" s="9" t="str">
        <f t="shared" si="461"/>
        <v/>
      </c>
      <c r="H6168" s="13">
        <v>-5</v>
      </c>
      <c r="I6168" s="13" t="str">
        <f t="shared" si="462"/>
        <v/>
      </c>
      <c r="J6168" s="13" t="str">
        <f t="shared" si="463"/>
        <v/>
      </c>
      <c r="K6168" s="13">
        <v>-5</v>
      </c>
      <c r="P6168" s="6"/>
    </row>
    <row r="6169" spans="1:16" hidden="1" x14ac:dyDescent="0.25">
      <c r="A6169" s="7">
        <v>40800</v>
      </c>
      <c r="B6169" s="8">
        <v>100</v>
      </c>
      <c r="C6169" s="11">
        <v>37.25</v>
      </c>
      <c r="D6169" s="12">
        <v>34.496000000000002</v>
      </c>
      <c r="E6169" s="9" t="str">
        <f t="shared" si="459"/>
        <v/>
      </c>
      <c r="F6169" s="9" t="str">
        <f t="shared" si="460"/>
        <v/>
      </c>
      <c r="G6169" s="9" t="str">
        <f t="shared" si="461"/>
        <v/>
      </c>
      <c r="H6169" s="13">
        <v>-5</v>
      </c>
      <c r="I6169" s="13" t="str">
        <f t="shared" si="462"/>
        <v/>
      </c>
      <c r="J6169" s="13" t="str">
        <f t="shared" si="463"/>
        <v/>
      </c>
      <c r="K6169" s="13">
        <v>-5</v>
      </c>
      <c r="P6169" s="5"/>
    </row>
    <row r="6170" spans="1:16" hidden="1" x14ac:dyDescent="0.25">
      <c r="A6170" s="7">
        <v>40800</v>
      </c>
      <c r="B6170" s="8">
        <v>200</v>
      </c>
      <c r="C6170" s="11">
        <v>24.91</v>
      </c>
      <c r="D6170" s="12">
        <v>24.905999999999999</v>
      </c>
      <c r="E6170" s="9" t="str">
        <f t="shared" si="459"/>
        <v/>
      </c>
      <c r="F6170" s="9" t="str">
        <f t="shared" si="460"/>
        <v/>
      </c>
      <c r="G6170" s="9" t="str">
        <f t="shared" si="461"/>
        <v/>
      </c>
      <c r="H6170" s="13">
        <v>-5</v>
      </c>
      <c r="I6170" s="13" t="str">
        <f t="shared" si="462"/>
        <v/>
      </c>
      <c r="J6170" s="13" t="str">
        <f t="shared" si="463"/>
        <v/>
      </c>
      <c r="K6170" s="13">
        <v>-5</v>
      </c>
      <c r="P6170" s="6"/>
    </row>
    <row r="6171" spans="1:16" hidden="1" x14ac:dyDescent="0.25">
      <c r="A6171" s="7">
        <v>40800</v>
      </c>
      <c r="B6171" s="8">
        <v>300</v>
      </c>
      <c r="C6171" s="11">
        <v>19.03</v>
      </c>
      <c r="D6171" s="12">
        <v>12.712999999999999</v>
      </c>
      <c r="E6171" s="9" t="str">
        <f t="shared" si="459"/>
        <v/>
      </c>
      <c r="F6171" s="9" t="str">
        <f t="shared" si="460"/>
        <v/>
      </c>
      <c r="G6171" s="9" t="str">
        <f t="shared" si="461"/>
        <v/>
      </c>
      <c r="H6171" s="13">
        <v>-5</v>
      </c>
      <c r="I6171" s="13" t="str">
        <f t="shared" si="462"/>
        <v/>
      </c>
      <c r="J6171" s="13" t="str">
        <f t="shared" si="463"/>
        <v/>
      </c>
      <c r="K6171" s="13">
        <v>-5</v>
      </c>
      <c r="P6171" s="5"/>
    </row>
    <row r="6172" spans="1:16" hidden="1" x14ac:dyDescent="0.25">
      <c r="A6172" s="7">
        <v>40800</v>
      </c>
      <c r="B6172" s="8">
        <v>400</v>
      </c>
      <c r="C6172" s="11">
        <v>18.93</v>
      </c>
      <c r="D6172" s="12">
        <v>12.725</v>
      </c>
      <c r="E6172" s="9" t="str">
        <f t="shared" si="459"/>
        <v/>
      </c>
      <c r="F6172" s="9" t="str">
        <f t="shared" si="460"/>
        <v/>
      </c>
      <c r="G6172" s="9" t="str">
        <f t="shared" si="461"/>
        <v/>
      </c>
      <c r="H6172" s="13">
        <v>-5</v>
      </c>
      <c r="I6172" s="13" t="str">
        <f t="shared" si="462"/>
        <v/>
      </c>
      <c r="J6172" s="13" t="str">
        <f t="shared" si="463"/>
        <v/>
      </c>
      <c r="K6172" s="13">
        <v>-5</v>
      </c>
      <c r="P6172" s="6"/>
    </row>
    <row r="6173" spans="1:16" hidden="1" x14ac:dyDescent="0.25">
      <c r="A6173" s="7">
        <v>40800</v>
      </c>
      <c r="B6173" s="8">
        <v>500</v>
      </c>
      <c r="C6173" s="11">
        <v>37.04</v>
      </c>
      <c r="D6173" s="12">
        <v>21.956</v>
      </c>
      <c r="E6173" s="9" t="str">
        <f t="shared" si="459"/>
        <v/>
      </c>
      <c r="F6173" s="9" t="str">
        <f t="shared" si="460"/>
        <v/>
      </c>
      <c r="G6173" s="9" t="str">
        <f t="shared" si="461"/>
        <v/>
      </c>
      <c r="H6173" s="13">
        <v>-5</v>
      </c>
      <c r="I6173" s="13" t="str">
        <f t="shared" si="462"/>
        <v/>
      </c>
      <c r="J6173" s="13" t="str">
        <f t="shared" si="463"/>
        <v/>
      </c>
      <c r="K6173" s="13">
        <v>-5</v>
      </c>
      <c r="P6173" s="5"/>
    </row>
    <row r="6174" spans="1:16" hidden="1" x14ac:dyDescent="0.25">
      <c r="A6174" s="7">
        <v>40800</v>
      </c>
      <c r="B6174" s="8">
        <v>600</v>
      </c>
      <c r="C6174" s="11">
        <v>49.26</v>
      </c>
      <c r="D6174" s="12">
        <v>49.256</v>
      </c>
      <c r="E6174" s="9" t="str">
        <f t="shared" si="459"/>
        <v/>
      </c>
      <c r="F6174" s="9" t="str">
        <f t="shared" si="460"/>
        <v/>
      </c>
      <c r="G6174" s="9" t="str">
        <f t="shared" si="461"/>
        <v/>
      </c>
      <c r="H6174" s="13">
        <v>-5</v>
      </c>
      <c r="I6174" s="13" t="str">
        <f t="shared" si="462"/>
        <v/>
      </c>
      <c r="J6174" s="13" t="str">
        <f t="shared" si="463"/>
        <v/>
      </c>
      <c r="K6174" s="13">
        <v>-5</v>
      </c>
      <c r="P6174" s="6"/>
    </row>
    <row r="6175" spans="1:16" hidden="1" x14ac:dyDescent="0.25">
      <c r="A6175" s="7">
        <v>40800</v>
      </c>
      <c r="B6175" s="8">
        <v>700</v>
      </c>
      <c r="C6175" s="11">
        <v>58.9</v>
      </c>
      <c r="D6175" s="12">
        <v>58.899000000000001</v>
      </c>
      <c r="E6175" s="9" t="str">
        <f t="shared" si="459"/>
        <v/>
      </c>
      <c r="F6175" s="9" t="str">
        <f t="shared" si="460"/>
        <v/>
      </c>
      <c r="G6175" s="9" t="str">
        <f t="shared" si="461"/>
        <v/>
      </c>
      <c r="H6175" s="13">
        <v>-5</v>
      </c>
      <c r="I6175" s="13" t="str">
        <f t="shared" si="462"/>
        <v/>
      </c>
      <c r="J6175" s="13" t="str">
        <f t="shared" si="463"/>
        <v/>
      </c>
      <c r="K6175" s="13">
        <v>-5</v>
      </c>
      <c r="P6175" s="5"/>
    </row>
    <row r="6176" spans="1:16" hidden="1" x14ac:dyDescent="0.25">
      <c r="A6176" s="7">
        <v>40800</v>
      </c>
      <c r="B6176" s="8">
        <v>800</v>
      </c>
      <c r="C6176" s="11">
        <v>61.26</v>
      </c>
      <c r="D6176" s="12">
        <v>61.264000000000003</v>
      </c>
      <c r="E6176" s="9" t="str">
        <f t="shared" si="459"/>
        <v/>
      </c>
      <c r="F6176" s="9" t="str">
        <f t="shared" si="460"/>
        <v/>
      </c>
      <c r="G6176" s="9" t="str">
        <f t="shared" si="461"/>
        <v/>
      </c>
      <c r="H6176" s="13">
        <v>-5</v>
      </c>
      <c r="I6176" s="13" t="str">
        <f t="shared" si="462"/>
        <v/>
      </c>
      <c r="J6176" s="13" t="str">
        <f t="shared" si="463"/>
        <v/>
      </c>
      <c r="K6176" s="13">
        <v>-5</v>
      </c>
      <c r="P6176" s="6"/>
    </row>
    <row r="6177" spans="1:16" hidden="1" x14ac:dyDescent="0.25">
      <c r="A6177" s="7">
        <v>40800</v>
      </c>
      <c r="B6177" s="8">
        <v>900</v>
      </c>
      <c r="C6177" s="11">
        <v>60.04</v>
      </c>
      <c r="D6177" s="12">
        <v>60.043999999999997</v>
      </c>
      <c r="E6177" s="9" t="str">
        <f t="shared" si="459"/>
        <v/>
      </c>
      <c r="F6177" s="9" t="str">
        <f t="shared" si="460"/>
        <v/>
      </c>
      <c r="G6177" s="9" t="str">
        <f t="shared" si="461"/>
        <v/>
      </c>
      <c r="H6177" s="13">
        <v>-5</v>
      </c>
      <c r="I6177" s="13" t="str">
        <f t="shared" si="462"/>
        <v/>
      </c>
      <c r="J6177" s="13" t="str">
        <f t="shared" si="463"/>
        <v/>
      </c>
      <c r="K6177" s="13">
        <v>-5</v>
      </c>
      <c r="P6177" s="5"/>
    </row>
    <row r="6178" spans="1:16" hidden="1" x14ac:dyDescent="0.25">
      <c r="A6178" s="7">
        <v>40800</v>
      </c>
      <c r="B6178" s="8">
        <v>1000</v>
      </c>
      <c r="C6178" s="11">
        <v>59.44</v>
      </c>
      <c r="D6178" s="12">
        <v>59.44</v>
      </c>
      <c r="E6178" s="9" t="str">
        <f t="shared" si="459"/>
        <v/>
      </c>
      <c r="F6178" s="9" t="str">
        <f t="shared" si="460"/>
        <v/>
      </c>
      <c r="G6178" s="9" t="str">
        <f t="shared" si="461"/>
        <v/>
      </c>
      <c r="H6178" s="13">
        <v>-5</v>
      </c>
      <c r="I6178" s="13" t="str">
        <f t="shared" si="462"/>
        <v/>
      </c>
      <c r="J6178" s="13" t="str">
        <f t="shared" si="463"/>
        <v/>
      </c>
      <c r="K6178" s="13">
        <v>-5</v>
      </c>
      <c r="P6178" s="6"/>
    </row>
    <row r="6179" spans="1:16" hidden="1" x14ac:dyDescent="0.25">
      <c r="A6179" s="7">
        <v>40800</v>
      </c>
      <c r="B6179" s="8">
        <v>1100</v>
      </c>
      <c r="C6179" s="11">
        <v>60.85</v>
      </c>
      <c r="D6179" s="12">
        <v>60.847000000000001</v>
      </c>
      <c r="E6179" s="9" t="str">
        <f t="shared" si="459"/>
        <v/>
      </c>
      <c r="F6179" s="9" t="str">
        <f t="shared" si="460"/>
        <v/>
      </c>
      <c r="G6179" s="9" t="str">
        <f t="shared" si="461"/>
        <v/>
      </c>
      <c r="H6179" s="13">
        <v>-5</v>
      </c>
      <c r="I6179" s="13" t="str">
        <f t="shared" si="462"/>
        <v/>
      </c>
      <c r="J6179" s="13" t="str">
        <f t="shared" si="463"/>
        <v/>
      </c>
      <c r="K6179" s="13">
        <v>-5</v>
      </c>
      <c r="P6179" s="5"/>
    </row>
    <row r="6180" spans="1:16" hidden="1" x14ac:dyDescent="0.25">
      <c r="A6180" s="7">
        <v>40800</v>
      </c>
      <c r="B6180" s="8">
        <v>1200</v>
      </c>
      <c r="C6180" s="11">
        <v>59.44</v>
      </c>
      <c r="D6180" s="12">
        <v>59.44</v>
      </c>
      <c r="E6180" s="9" t="str">
        <f t="shared" si="459"/>
        <v/>
      </c>
      <c r="F6180" s="9" t="str">
        <f t="shared" si="460"/>
        <v/>
      </c>
      <c r="G6180" s="9" t="str">
        <f t="shared" si="461"/>
        <v/>
      </c>
      <c r="H6180" s="13">
        <v>-5</v>
      </c>
      <c r="I6180" s="13" t="str">
        <f t="shared" si="462"/>
        <v/>
      </c>
      <c r="J6180" s="13" t="str">
        <f t="shared" si="463"/>
        <v/>
      </c>
      <c r="K6180" s="13">
        <v>-5</v>
      </c>
      <c r="P6180" s="6"/>
    </row>
    <row r="6181" spans="1:16" hidden="1" x14ac:dyDescent="0.25">
      <c r="A6181" s="7">
        <v>40800</v>
      </c>
      <c r="B6181" s="8">
        <v>1300</v>
      </c>
      <c r="C6181" s="11">
        <v>55.49</v>
      </c>
      <c r="D6181" s="12">
        <v>55.493000000000002</v>
      </c>
      <c r="E6181" s="9" t="str">
        <f t="shared" si="459"/>
        <v/>
      </c>
      <c r="F6181" s="9" t="str">
        <f t="shared" si="460"/>
        <v/>
      </c>
      <c r="G6181" s="9" t="str">
        <f t="shared" si="461"/>
        <v/>
      </c>
      <c r="H6181" s="13">
        <v>-5</v>
      </c>
      <c r="I6181" s="13" t="str">
        <f t="shared" si="462"/>
        <v/>
      </c>
      <c r="J6181" s="13" t="str">
        <f t="shared" si="463"/>
        <v/>
      </c>
      <c r="K6181" s="13">
        <v>-5</v>
      </c>
      <c r="P6181" s="5"/>
    </row>
    <row r="6182" spans="1:16" hidden="1" x14ac:dyDescent="0.25">
      <c r="A6182" s="7">
        <v>40800</v>
      </c>
      <c r="B6182" s="8">
        <v>1400</v>
      </c>
      <c r="C6182" s="11">
        <v>52.75</v>
      </c>
      <c r="D6182" s="12">
        <v>55.64</v>
      </c>
      <c r="E6182" s="9" t="str">
        <f t="shared" si="459"/>
        <v/>
      </c>
      <c r="F6182" s="9" t="str">
        <f t="shared" si="460"/>
        <v/>
      </c>
      <c r="G6182" s="9" t="str">
        <f t="shared" si="461"/>
        <v/>
      </c>
      <c r="H6182" s="13">
        <v>-5</v>
      </c>
      <c r="I6182" s="13" t="str">
        <f t="shared" si="462"/>
        <v/>
      </c>
      <c r="J6182" s="13" t="str">
        <f t="shared" si="463"/>
        <v/>
      </c>
      <c r="K6182" s="13">
        <v>-5</v>
      </c>
      <c r="P6182" s="6"/>
    </row>
    <row r="6183" spans="1:16" hidden="1" x14ac:dyDescent="0.25">
      <c r="A6183" s="7">
        <v>40800</v>
      </c>
      <c r="B6183" s="8">
        <v>1500</v>
      </c>
      <c r="C6183" s="11">
        <v>53.07</v>
      </c>
      <c r="D6183" s="12">
        <v>53.07</v>
      </c>
      <c r="E6183" s="9" t="str">
        <f t="shared" si="459"/>
        <v/>
      </c>
      <c r="F6183" s="9" t="str">
        <f t="shared" si="460"/>
        <v/>
      </c>
      <c r="G6183" s="9" t="str">
        <f t="shared" si="461"/>
        <v/>
      </c>
      <c r="H6183" s="13">
        <v>-5</v>
      </c>
      <c r="I6183" s="13" t="str">
        <f t="shared" si="462"/>
        <v/>
      </c>
      <c r="J6183" s="13" t="str">
        <f t="shared" si="463"/>
        <v/>
      </c>
      <c r="K6183" s="13">
        <v>-5</v>
      </c>
      <c r="P6183" s="5"/>
    </row>
    <row r="6184" spans="1:16" hidden="1" x14ac:dyDescent="0.25">
      <c r="A6184" s="7">
        <v>40800</v>
      </c>
      <c r="B6184" s="8">
        <v>1600</v>
      </c>
      <c r="C6184" s="11">
        <v>51.81</v>
      </c>
      <c r="D6184" s="12">
        <v>51.814</v>
      </c>
      <c r="E6184" s="9" t="str">
        <f t="shared" si="459"/>
        <v/>
      </c>
      <c r="F6184" s="9" t="str">
        <f t="shared" si="460"/>
        <v/>
      </c>
      <c r="G6184" s="9" t="str">
        <f t="shared" si="461"/>
        <v/>
      </c>
      <c r="H6184" s="13">
        <v>-5</v>
      </c>
      <c r="I6184" s="13" t="str">
        <f t="shared" si="462"/>
        <v/>
      </c>
      <c r="J6184" s="13" t="str">
        <f t="shared" si="463"/>
        <v/>
      </c>
      <c r="K6184" s="13">
        <v>-5</v>
      </c>
      <c r="P6184" s="6"/>
    </row>
    <row r="6185" spans="1:16" hidden="1" x14ac:dyDescent="0.25">
      <c r="A6185" s="7">
        <v>40800</v>
      </c>
      <c r="B6185" s="8">
        <v>1700</v>
      </c>
      <c r="C6185" s="11">
        <v>55.42</v>
      </c>
      <c r="D6185" s="12">
        <v>55.42</v>
      </c>
      <c r="E6185" s="9" t="str">
        <f t="shared" si="459"/>
        <v/>
      </c>
      <c r="F6185" s="9" t="str">
        <f t="shared" si="460"/>
        <v/>
      </c>
      <c r="G6185" s="9" t="str">
        <f t="shared" si="461"/>
        <v/>
      </c>
      <c r="H6185" s="13">
        <v>-5</v>
      </c>
      <c r="I6185" s="13" t="str">
        <f t="shared" si="462"/>
        <v/>
      </c>
      <c r="J6185" s="13" t="str">
        <f t="shared" si="463"/>
        <v/>
      </c>
      <c r="K6185" s="13">
        <v>-5</v>
      </c>
      <c r="P6185" s="5"/>
    </row>
    <row r="6186" spans="1:16" hidden="1" x14ac:dyDescent="0.25">
      <c r="A6186" s="7">
        <v>40800</v>
      </c>
      <c r="B6186" s="8">
        <v>1800</v>
      </c>
      <c r="C6186" s="11">
        <v>61.02</v>
      </c>
      <c r="D6186" s="12">
        <v>61.017000000000003</v>
      </c>
      <c r="E6186" s="9" t="str">
        <f t="shared" si="459"/>
        <v/>
      </c>
      <c r="F6186" s="9" t="str">
        <f t="shared" si="460"/>
        <v/>
      </c>
      <c r="G6186" s="9" t="str">
        <f t="shared" si="461"/>
        <v/>
      </c>
      <c r="H6186" s="13">
        <v>-5</v>
      </c>
      <c r="I6186" s="13" t="str">
        <f t="shared" si="462"/>
        <v/>
      </c>
      <c r="J6186" s="13" t="str">
        <f t="shared" si="463"/>
        <v/>
      </c>
      <c r="K6186" s="13">
        <v>-5</v>
      </c>
      <c r="P6186" s="6"/>
    </row>
    <row r="6187" spans="1:16" hidden="1" x14ac:dyDescent="0.25">
      <c r="A6187" s="7">
        <v>40800</v>
      </c>
      <c r="B6187" s="8">
        <v>1900</v>
      </c>
      <c r="C6187" s="11">
        <v>69.09</v>
      </c>
      <c r="D6187" s="12">
        <v>69.085999999999999</v>
      </c>
      <c r="E6187" s="9" t="str">
        <f t="shared" si="459"/>
        <v/>
      </c>
      <c r="F6187" s="9" t="str">
        <f t="shared" si="460"/>
        <v/>
      </c>
      <c r="G6187" s="9" t="str">
        <f t="shared" si="461"/>
        <v/>
      </c>
      <c r="H6187" s="13">
        <v>-5</v>
      </c>
      <c r="I6187" s="13" t="str">
        <f t="shared" si="462"/>
        <v/>
      </c>
      <c r="J6187" s="13" t="str">
        <f t="shared" si="463"/>
        <v/>
      </c>
      <c r="K6187" s="13">
        <v>-5</v>
      </c>
      <c r="P6187" s="5"/>
    </row>
    <row r="6188" spans="1:16" hidden="1" x14ac:dyDescent="0.25">
      <c r="A6188" s="7">
        <v>40800</v>
      </c>
      <c r="B6188" s="8">
        <v>2000</v>
      </c>
      <c r="C6188" s="11">
        <v>73.430000000000007</v>
      </c>
      <c r="D6188" s="12">
        <v>73.427000000000007</v>
      </c>
      <c r="E6188" s="9" t="str">
        <f t="shared" si="459"/>
        <v/>
      </c>
      <c r="F6188" s="9" t="str">
        <f t="shared" si="460"/>
        <v/>
      </c>
      <c r="G6188" s="9" t="str">
        <f t="shared" si="461"/>
        <v/>
      </c>
      <c r="H6188" s="13">
        <v>-5</v>
      </c>
      <c r="I6188" s="13" t="str">
        <f t="shared" si="462"/>
        <v/>
      </c>
      <c r="J6188" s="13" t="str">
        <f t="shared" si="463"/>
        <v/>
      </c>
      <c r="K6188" s="13">
        <v>-5</v>
      </c>
      <c r="P6188" s="6"/>
    </row>
    <row r="6189" spans="1:16" hidden="1" x14ac:dyDescent="0.25">
      <c r="A6189" s="7">
        <v>40800</v>
      </c>
      <c r="B6189" s="8">
        <v>2100</v>
      </c>
      <c r="C6189" s="11">
        <v>59.3</v>
      </c>
      <c r="D6189" s="12">
        <v>59.295999999999999</v>
      </c>
      <c r="E6189" s="9" t="str">
        <f t="shared" si="459"/>
        <v/>
      </c>
      <c r="F6189" s="9" t="str">
        <f t="shared" si="460"/>
        <v/>
      </c>
      <c r="G6189" s="9" t="str">
        <f t="shared" si="461"/>
        <v/>
      </c>
      <c r="H6189" s="13">
        <v>-5</v>
      </c>
      <c r="I6189" s="13" t="str">
        <f t="shared" si="462"/>
        <v/>
      </c>
      <c r="J6189" s="13" t="str">
        <f t="shared" si="463"/>
        <v/>
      </c>
      <c r="K6189" s="13">
        <v>-5</v>
      </c>
      <c r="P6189" s="5"/>
    </row>
    <row r="6190" spans="1:16" hidden="1" x14ac:dyDescent="0.25">
      <c r="A6190" s="7">
        <v>40800</v>
      </c>
      <c r="B6190" s="8">
        <v>2200</v>
      </c>
      <c r="C6190" s="11">
        <v>53.19</v>
      </c>
      <c r="D6190" s="12">
        <v>53.192</v>
      </c>
      <c r="E6190" s="9" t="str">
        <f t="shared" si="459"/>
        <v/>
      </c>
      <c r="F6190" s="9" t="str">
        <f t="shared" si="460"/>
        <v/>
      </c>
      <c r="G6190" s="9" t="str">
        <f t="shared" si="461"/>
        <v/>
      </c>
      <c r="H6190" s="13">
        <v>-5</v>
      </c>
      <c r="I6190" s="13" t="str">
        <f t="shared" si="462"/>
        <v/>
      </c>
      <c r="J6190" s="13" t="str">
        <f t="shared" si="463"/>
        <v/>
      </c>
      <c r="K6190" s="13">
        <v>-5</v>
      </c>
      <c r="P6190" s="6"/>
    </row>
    <row r="6191" spans="1:16" hidden="1" x14ac:dyDescent="0.25">
      <c r="A6191" s="7">
        <v>40800</v>
      </c>
      <c r="B6191" s="8">
        <v>2300</v>
      </c>
      <c r="C6191" s="11">
        <v>44.91</v>
      </c>
      <c r="D6191" s="12">
        <v>44.91</v>
      </c>
      <c r="E6191" s="9">
        <f t="shared" si="459"/>
        <v>50.655416666666675</v>
      </c>
      <c r="F6191" s="9">
        <f t="shared" si="460"/>
        <v>49.510458333333339</v>
      </c>
      <c r="G6191" s="9">
        <f t="shared" si="461"/>
        <v>1.1449583333333351</v>
      </c>
      <c r="H6191" s="13">
        <v>-5</v>
      </c>
      <c r="I6191" s="13">
        <f t="shared" si="462"/>
        <v>6.1449583333333351</v>
      </c>
      <c r="J6191" s="13">
        <f t="shared" si="463"/>
        <v>1474.7900000000004</v>
      </c>
      <c r="K6191" s="13">
        <v>-5</v>
      </c>
      <c r="P6191" s="5"/>
    </row>
    <row r="6192" spans="1:16" hidden="1" x14ac:dyDescent="0.25">
      <c r="A6192" s="7">
        <v>40801</v>
      </c>
      <c r="B6192" s="8">
        <v>0</v>
      </c>
      <c r="C6192" s="11">
        <v>46.94</v>
      </c>
      <c r="D6192" s="12">
        <v>46.939</v>
      </c>
      <c r="E6192" s="9" t="str">
        <f t="shared" si="459"/>
        <v/>
      </c>
      <c r="F6192" s="9" t="str">
        <f t="shared" si="460"/>
        <v/>
      </c>
      <c r="G6192" s="9" t="str">
        <f t="shared" si="461"/>
        <v/>
      </c>
      <c r="H6192" s="13">
        <v>-5</v>
      </c>
      <c r="I6192" s="13" t="str">
        <f t="shared" si="462"/>
        <v/>
      </c>
      <c r="J6192" s="13" t="str">
        <f t="shared" si="463"/>
        <v/>
      </c>
      <c r="K6192" s="13">
        <v>-5</v>
      </c>
      <c r="P6192" s="6"/>
    </row>
    <row r="6193" spans="1:16" hidden="1" x14ac:dyDescent="0.25">
      <c r="A6193" s="7">
        <v>40801</v>
      </c>
      <c r="B6193" s="8">
        <v>100</v>
      </c>
      <c r="C6193" s="11">
        <v>41.31</v>
      </c>
      <c r="D6193" s="12">
        <v>41.31</v>
      </c>
      <c r="E6193" s="9" t="str">
        <f t="shared" ref="E6193:E6256" si="464">IF(A6193=A6194,"",AVERAGE(C6170:C6193))</f>
        <v/>
      </c>
      <c r="F6193" s="9" t="str">
        <f t="shared" ref="F6193:F6256" si="465">IF(A6193=A6194,"",AVERAGE(D6170:D6193))</f>
        <v/>
      </c>
      <c r="G6193" s="9" t="str">
        <f t="shared" ref="G6193:G6256" si="466">IF(A6193=A6194,"",E6193-F6193)</f>
        <v/>
      </c>
      <c r="H6193" s="13">
        <v>-5</v>
      </c>
      <c r="I6193" s="13" t="str">
        <f t="shared" si="462"/>
        <v/>
      </c>
      <c r="J6193" s="13" t="str">
        <f t="shared" si="463"/>
        <v/>
      </c>
      <c r="K6193" s="13">
        <v>-5</v>
      </c>
      <c r="P6193" s="5"/>
    </row>
    <row r="6194" spans="1:16" hidden="1" x14ac:dyDescent="0.25">
      <c r="A6194" s="7">
        <v>40801</v>
      </c>
      <c r="B6194" s="8">
        <v>200</v>
      </c>
      <c r="C6194" s="11">
        <v>40.97</v>
      </c>
      <c r="D6194" s="12">
        <v>35.290999999999997</v>
      </c>
      <c r="E6194" s="9" t="str">
        <f t="shared" si="464"/>
        <v/>
      </c>
      <c r="F6194" s="9" t="str">
        <f t="shared" si="465"/>
        <v/>
      </c>
      <c r="G6194" s="9" t="str">
        <f t="shared" si="466"/>
        <v/>
      </c>
      <c r="H6194" s="13">
        <v>-5</v>
      </c>
      <c r="I6194" s="13" t="str">
        <f t="shared" si="462"/>
        <v/>
      </c>
      <c r="J6194" s="13" t="str">
        <f t="shared" si="463"/>
        <v/>
      </c>
      <c r="K6194" s="13">
        <v>-5</v>
      </c>
      <c r="P6194" s="6"/>
    </row>
    <row r="6195" spans="1:16" hidden="1" x14ac:dyDescent="0.25">
      <c r="A6195" s="7">
        <v>40801</v>
      </c>
      <c r="B6195" s="8">
        <v>300</v>
      </c>
      <c r="C6195" s="11">
        <v>40.119999999999997</v>
      </c>
      <c r="D6195" s="12">
        <v>17.161999999999999</v>
      </c>
      <c r="E6195" s="9" t="str">
        <f t="shared" si="464"/>
        <v/>
      </c>
      <c r="F6195" s="9" t="str">
        <f t="shared" si="465"/>
        <v/>
      </c>
      <c r="G6195" s="9" t="str">
        <f t="shared" si="466"/>
        <v/>
      </c>
      <c r="H6195" s="13">
        <v>-5</v>
      </c>
      <c r="I6195" s="13" t="str">
        <f t="shared" si="462"/>
        <v/>
      </c>
      <c r="J6195" s="13" t="str">
        <f t="shared" si="463"/>
        <v/>
      </c>
      <c r="K6195" s="13">
        <v>-5</v>
      </c>
      <c r="P6195" s="5"/>
    </row>
    <row r="6196" spans="1:16" hidden="1" x14ac:dyDescent="0.25">
      <c r="A6196" s="7">
        <v>40801</v>
      </c>
      <c r="B6196" s="8">
        <v>400</v>
      </c>
      <c r="C6196" s="11">
        <v>40.94</v>
      </c>
      <c r="D6196" s="12">
        <v>12.4</v>
      </c>
      <c r="E6196" s="9" t="str">
        <f t="shared" si="464"/>
        <v/>
      </c>
      <c r="F6196" s="9" t="str">
        <f t="shared" si="465"/>
        <v/>
      </c>
      <c r="G6196" s="9" t="str">
        <f t="shared" si="466"/>
        <v/>
      </c>
      <c r="H6196" s="13">
        <v>-5</v>
      </c>
      <c r="I6196" s="13" t="str">
        <f t="shared" si="462"/>
        <v/>
      </c>
      <c r="J6196" s="13" t="str">
        <f t="shared" si="463"/>
        <v/>
      </c>
      <c r="K6196" s="13">
        <v>-5</v>
      </c>
      <c r="P6196" s="6"/>
    </row>
    <row r="6197" spans="1:16" hidden="1" x14ac:dyDescent="0.25">
      <c r="A6197" s="7">
        <v>40801</v>
      </c>
      <c r="B6197" s="8">
        <v>500</v>
      </c>
      <c r="C6197" s="11">
        <v>41.34</v>
      </c>
      <c r="D6197" s="12">
        <v>35.323999999999998</v>
      </c>
      <c r="E6197" s="9" t="str">
        <f t="shared" si="464"/>
        <v/>
      </c>
      <c r="F6197" s="9" t="str">
        <f t="shared" si="465"/>
        <v/>
      </c>
      <c r="G6197" s="9" t="str">
        <f t="shared" si="466"/>
        <v/>
      </c>
      <c r="H6197" s="13">
        <v>-5</v>
      </c>
      <c r="I6197" s="13" t="str">
        <f t="shared" si="462"/>
        <v/>
      </c>
      <c r="J6197" s="13" t="str">
        <f t="shared" si="463"/>
        <v/>
      </c>
      <c r="K6197" s="13">
        <v>-5</v>
      </c>
      <c r="P6197" s="5"/>
    </row>
    <row r="6198" spans="1:16" hidden="1" x14ac:dyDescent="0.25">
      <c r="A6198" s="7">
        <v>40801</v>
      </c>
      <c r="B6198" s="8">
        <v>600</v>
      </c>
      <c r="C6198" s="11">
        <v>53.2</v>
      </c>
      <c r="D6198" s="12">
        <v>53.198</v>
      </c>
      <c r="E6198" s="9" t="str">
        <f t="shared" si="464"/>
        <v/>
      </c>
      <c r="F6198" s="9" t="str">
        <f t="shared" si="465"/>
        <v/>
      </c>
      <c r="G6198" s="9" t="str">
        <f t="shared" si="466"/>
        <v/>
      </c>
      <c r="H6198" s="13">
        <v>-5</v>
      </c>
      <c r="I6198" s="13" t="str">
        <f t="shared" si="462"/>
        <v/>
      </c>
      <c r="J6198" s="13" t="str">
        <f t="shared" si="463"/>
        <v/>
      </c>
      <c r="K6198" s="13">
        <v>-5</v>
      </c>
      <c r="P6198" s="6"/>
    </row>
    <row r="6199" spans="1:16" hidden="1" x14ac:dyDescent="0.25">
      <c r="A6199" s="7">
        <v>40801</v>
      </c>
      <c r="B6199" s="8">
        <v>700</v>
      </c>
      <c r="C6199" s="11">
        <v>65.36</v>
      </c>
      <c r="D6199" s="12">
        <v>61.637</v>
      </c>
      <c r="E6199" s="9" t="str">
        <f t="shared" si="464"/>
        <v/>
      </c>
      <c r="F6199" s="9" t="str">
        <f t="shared" si="465"/>
        <v/>
      </c>
      <c r="G6199" s="9" t="str">
        <f t="shared" si="466"/>
        <v/>
      </c>
      <c r="H6199" s="13">
        <v>-5</v>
      </c>
      <c r="I6199" s="13" t="str">
        <f t="shared" si="462"/>
        <v/>
      </c>
      <c r="J6199" s="13" t="str">
        <f t="shared" si="463"/>
        <v/>
      </c>
      <c r="K6199" s="13">
        <v>-5</v>
      </c>
      <c r="P6199" s="5"/>
    </row>
    <row r="6200" spans="1:16" hidden="1" x14ac:dyDescent="0.25">
      <c r="A6200" s="7">
        <v>40801</v>
      </c>
      <c r="B6200" s="8">
        <v>800</v>
      </c>
      <c r="C6200" s="11">
        <v>65.73</v>
      </c>
      <c r="D6200" s="12">
        <v>65.733999999999995</v>
      </c>
      <c r="E6200" s="9" t="str">
        <f t="shared" si="464"/>
        <v/>
      </c>
      <c r="F6200" s="9" t="str">
        <f t="shared" si="465"/>
        <v/>
      </c>
      <c r="G6200" s="9" t="str">
        <f t="shared" si="466"/>
        <v/>
      </c>
      <c r="H6200" s="13">
        <v>-5</v>
      </c>
      <c r="I6200" s="13" t="str">
        <f t="shared" si="462"/>
        <v/>
      </c>
      <c r="J6200" s="13" t="str">
        <f t="shared" si="463"/>
        <v/>
      </c>
      <c r="K6200" s="13">
        <v>-5</v>
      </c>
      <c r="P6200" s="6"/>
    </row>
    <row r="6201" spans="1:16" hidden="1" x14ac:dyDescent="0.25">
      <c r="A6201" s="7">
        <v>40801</v>
      </c>
      <c r="B6201" s="8">
        <v>900</v>
      </c>
      <c r="C6201" s="11">
        <v>63.99</v>
      </c>
      <c r="D6201" s="12">
        <v>63.984999999999999</v>
      </c>
      <c r="E6201" s="9" t="str">
        <f t="shared" si="464"/>
        <v/>
      </c>
      <c r="F6201" s="9" t="str">
        <f t="shared" si="465"/>
        <v/>
      </c>
      <c r="G6201" s="9" t="str">
        <f t="shared" si="466"/>
        <v/>
      </c>
      <c r="H6201" s="13">
        <v>-5</v>
      </c>
      <c r="I6201" s="13" t="str">
        <f t="shared" ref="I6201:I6264" si="467">IF(A6201=A6202,"",MAX(G6201-H6201,0))</f>
        <v/>
      </c>
      <c r="J6201" s="13" t="str">
        <f t="shared" ref="J6201:J6264" si="468">IF(A6201=A6202,"",I6201*10*24)</f>
        <v/>
      </c>
      <c r="K6201" s="13">
        <v>-5</v>
      </c>
      <c r="P6201" s="5"/>
    </row>
    <row r="6202" spans="1:16" hidden="1" x14ac:dyDescent="0.25">
      <c r="A6202" s="7">
        <v>40801</v>
      </c>
      <c r="B6202" s="8">
        <v>1000</v>
      </c>
      <c r="C6202" s="11">
        <v>61.95</v>
      </c>
      <c r="D6202" s="12">
        <v>61.948999999999998</v>
      </c>
      <c r="E6202" s="9" t="str">
        <f t="shared" si="464"/>
        <v/>
      </c>
      <c r="F6202" s="9" t="str">
        <f t="shared" si="465"/>
        <v/>
      </c>
      <c r="G6202" s="9" t="str">
        <f t="shared" si="466"/>
        <v/>
      </c>
      <c r="H6202" s="13">
        <v>-5</v>
      </c>
      <c r="I6202" s="13" t="str">
        <f t="shared" si="467"/>
        <v/>
      </c>
      <c r="J6202" s="13" t="str">
        <f t="shared" si="468"/>
        <v/>
      </c>
      <c r="K6202" s="13">
        <v>-5</v>
      </c>
      <c r="P6202" s="6"/>
    </row>
    <row r="6203" spans="1:16" hidden="1" x14ac:dyDescent="0.25">
      <c r="A6203" s="7">
        <v>40801</v>
      </c>
      <c r="B6203" s="8">
        <v>1100</v>
      </c>
      <c r="C6203" s="11">
        <v>62.09</v>
      </c>
      <c r="D6203" s="12">
        <v>62.094999999999999</v>
      </c>
      <c r="E6203" s="9" t="str">
        <f t="shared" si="464"/>
        <v/>
      </c>
      <c r="F6203" s="9" t="str">
        <f t="shared" si="465"/>
        <v/>
      </c>
      <c r="G6203" s="9" t="str">
        <f t="shared" si="466"/>
        <v/>
      </c>
      <c r="H6203" s="13">
        <v>-5</v>
      </c>
      <c r="I6203" s="13" t="str">
        <f t="shared" si="467"/>
        <v/>
      </c>
      <c r="J6203" s="13" t="str">
        <f t="shared" si="468"/>
        <v/>
      </c>
      <c r="K6203" s="13">
        <v>-5</v>
      </c>
      <c r="P6203" s="5"/>
    </row>
    <row r="6204" spans="1:16" hidden="1" x14ac:dyDescent="0.25">
      <c r="A6204" s="7">
        <v>40801</v>
      </c>
      <c r="B6204" s="8">
        <v>1200</v>
      </c>
      <c r="C6204" s="11">
        <v>60.69</v>
      </c>
      <c r="D6204" s="12">
        <v>60.69</v>
      </c>
      <c r="E6204" s="9" t="str">
        <f t="shared" si="464"/>
        <v/>
      </c>
      <c r="F6204" s="9" t="str">
        <f t="shared" si="465"/>
        <v/>
      </c>
      <c r="G6204" s="9" t="str">
        <f t="shared" si="466"/>
        <v/>
      </c>
      <c r="H6204" s="13">
        <v>-5</v>
      </c>
      <c r="I6204" s="13" t="str">
        <f t="shared" si="467"/>
        <v/>
      </c>
      <c r="J6204" s="13" t="str">
        <f t="shared" si="468"/>
        <v/>
      </c>
      <c r="K6204" s="13">
        <v>-5</v>
      </c>
      <c r="P6204" s="6"/>
    </row>
    <row r="6205" spans="1:16" hidden="1" x14ac:dyDescent="0.25">
      <c r="A6205" s="7">
        <v>40801</v>
      </c>
      <c r="B6205" s="8">
        <v>1300</v>
      </c>
      <c r="C6205" s="11">
        <v>59.46</v>
      </c>
      <c r="D6205" s="12">
        <v>59.460999999999999</v>
      </c>
      <c r="E6205" s="9" t="str">
        <f t="shared" si="464"/>
        <v/>
      </c>
      <c r="F6205" s="9" t="str">
        <f t="shared" si="465"/>
        <v/>
      </c>
      <c r="G6205" s="9" t="str">
        <f t="shared" si="466"/>
        <v/>
      </c>
      <c r="H6205" s="13">
        <v>-5</v>
      </c>
      <c r="I6205" s="13" t="str">
        <f t="shared" si="467"/>
        <v/>
      </c>
      <c r="J6205" s="13" t="str">
        <f t="shared" si="468"/>
        <v/>
      </c>
      <c r="K6205" s="13">
        <v>-5</v>
      </c>
      <c r="P6205" s="5"/>
    </row>
    <row r="6206" spans="1:16" hidden="1" x14ac:dyDescent="0.25">
      <c r="A6206" s="7">
        <v>40801</v>
      </c>
      <c r="B6206" s="8">
        <v>1400</v>
      </c>
      <c r="C6206" s="11">
        <v>58.55</v>
      </c>
      <c r="D6206" s="12">
        <v>58.55</v>
      </c>
      <c r="E6206" s="9" t="str">
        <f t="shared" si="464"/>
        <v/>
      </c>
      <c r="F6206" s="9" t="str">
        <f t="shared" si="465"/>
        <v/>
      </c>
      <c r="G6206" s="9" t="str">
        <f t="shared" si="466"/>
        <v/>
      </c>
      <c r="H6206" s="13">
        <v>-5</v>
      </c>
      <c r="I6206" s="13" t="str">
        <f t="shared" si="467"/>
        <v/>
      </c>
      <c r="J6206" s="13" t="str">
        <f t="shared" si="468"/>
        <v/>
      </c>
      <c r="K6206" s="13">
        <v>-5</v>
      </c>
      <c r="P6206" s="6"/>
    </row>
    <row r="6207" spans="1:16" hidden="1" x14ac:dyDescent="0.25">
      <c r="A6207" s="7">
        <v>40801</v>
      </c>
      <c r="B6207" s="8">
        <v>1500</v>
      </c>
      <c r="C6207" s="11">
        <v>58.61</v>
      </c>
      <c r="D6207" s="12">
        <v>58.61</v>
      </c>
      <c r="E6207" s="9" t="str">
        <f t="shared" si="464"/>
        <v/>
      </c>
      <c r="F6207" s="9" t="str">
        <f t="shared" si="465"/>
        <v/>
      </c>
      <c r="G6207" s="9" t="str">
        <f t="shared" si="466"/>
        <v/>
      </c>
      <c r="H6207" s="13">
        <v>-5</v>
      </c>
      <c r="I6207" s="13" t="str">
        <f t="shared" si="467"/>
        <v/>
      </c>
      <c r="J6207" s="13" t="str">
        <f t="shared" si="468"/>
        <v/>
      </c>
      <c r="K6207" s="13">
        <v>-5</v>
      </c>
      <c r="P6207" s="5"/>
    </row>
    <row r="6208" spans="1:16" hidden="1" x14ac:dyDescent="0.25">
      <c r="A6208" s="7">
        <v>40801</v>
      </c>
      <c r="B6208" s="8">
        <v>1600</v>
      </c>
      <c r="C6208" s="11">
        <v>57.66</v>
      </c>
      <c r="D6208" s="12">
        <v>57.66</v>
      </c>
      <c r="E6208" s="9" t="str">
        <f t="shared" si="464"/>
        <v/>
      </c>
      <c r="F6208" s="9" t="str">
        <f t="shared" si="465"/>
        <v/>
      </c>
      <c r="G6208" s="9" t="str">
        <f t="shared" si="466"/>
        <v/>
      </c>
      <c r="H6208" s="13">
        <v>-5</v>
      </c>
      <c r="I6208" s="13" t="str">
        <f t="shared" si="467"/>
        <v/>
      </c>
      <c r="J6208" s="13" t="str">
        <f t="shared" si="468"/>
        <v/>
      </c>
      <c r="K6208" s="13">
        <v>-5</v>
      </c>
      <c r="P6208" s="6"/>
    </row>
    <row r="6209" spans="1:16" hidden="1" x14ac:dyDescent="0.25">
      <c r="A6209" s="7">
        <v>40801</v>
      </c>
      <c r="B6209" s="8">
        <v>1700</v>
      </c>
      <c r="C6209" s="11">
        <v>61.97</v>
      </c>
      <c r="D6209" s="12">
        <v>61.969000000000001</v>
      </c>
      <c r="E6209" s="9" t="str">
        <f t="shared" si="464"/>
        <v/>
      </c>
      <c r="F6209" s="9" t="str">
        <f t="shared" si="465"/>
        <v/>
      </c>
      <c r="G6209" s="9" t="str">
        <f t="shared" si="466"/>
        <v/>
      </c>
      <c r="H6209" s="13">
        <v>-5</v>
      </c>
      <c r="I6209" s="13" t="str">
        <f t="shared" si="467"/>
        <v/>
      </c>
      <c r="J6209" s="13" t="str">
        <f t="shared" si="468"/>
        <v/>
      </c>
      <c r="K6209" s="13">
        <v>-5</v>
      </c>
      <c r="P6209" s="5"/>
    </row>
    <row r="6210" spans="1:16" hidden="1" x14ac:dyDescent="0.25">
      <c r="A6210" s="7">
        <v>40801</v>
      </c>
      <c r="B6210" s="8">
        <v>1800</v>
      </c>
      <c r="C6210" s="11">
        <v>64.989999999999995</v>
      </c>
      <c r="D6210" s="12">
        <v>64.989999999999995</v>
      </c>
      <c r="E6210" s="9" t="str">
        <f t="shared" si="464"/>
        <v/>
      </c>
      <c r="F6210" s="9" t="str">
        <f t="shared" si="465"/>
        <v/>
      </c>
      <c r="G6210" s="9" t="str">
        <f t="shared" si="466"/>
        <v/>
      </c>
      <c r="H6210" s="13">
        <v>-5</v>
      </c>
      <c r="I6210" s="13" t="str">
        <f t="shared" si="467"/>
        <v/>
      </c>
      <c r="J6210" s="13" t="str">
        <f t="shared" si="468"/>
        <v/>
      </c>
      <c r="K6210" s="13">
        <v>-5</v>
      </c>
      <c r="P6210" s="6"/>
    </row>
    <row r="6211" spans="1:16" hidden="1" x14ac:dyDescent="0.25">
      <c r="A6211" s="7">
        <v>40801</v>
      </c>
      <c r="B6211" s="8">
        <v>1900</v>
      </c>
      <c r="C6211" s="11">
        <v>67.680000000000007</v>
      </c>
      <c r="D6211" s="12">
        <v>63.591000000000001</v>
      </c>
      <c r="E6211" s="9" t="str">
        <f t="shared" si="464"/>
        <v/>
      </c>
      <c r="F6211" s="9" t="str">
        <f t="shared" si="465"/>
        <v/>
      </c>
      <c r="G6211" s="9" t="str">
        <f t="shared" si="466"/>
        <v/>
      </c>
      <c r="H6211" s="13">
        <v>-5</v>
      </c>
      <c r="I6211" s="13" t="str">
        <f t="shared" si="467"/>
        <v/>
      </c>
      <c r="J6211" s="13" t="str">
        <f t="shared" si="468"/>
        <v/>
      </c>
      <c r="K6211" s="13">
        <v>-5</v>
      </c>
      <c r="P6211" s="5"/>
    </row>
    <row r="6212" spans="1:16" hidden="1" x14ac:dyDescent="0.25">
      <c r="A6212" s="7">
        <v>40801</v>
      </c>
      <c r="B6212" s="8">
        <v>2000</v>
      </c>
      <c r="C6212" s="11">
        <v>71.56</v>
      </c>
      <c r="D6212" s="12">
        <v>66.188000000000002</v>
      </c>
      <c r="E6212" s="9" t="str">
        <f t="shared" si="464"/>
        <v/>
      </c>
      <c r="F6212" s="9" t="str">
        <f t="shared" si="465"/>
        <v/>
      </c>
      <c r="G6212" s="9" t="str">
        <f t="shared" si="466"/>
        <v/>
      </c>
      <c r="H6212" s="13">
        <v>-5</v>
      </c>
      <c r="I6212" s="13" t="str">
        <f t="shared" si="467"/>
        <v/>
      </c>
      <c r="J6212" s="13" t="str">
        <f t="shared" si="468"/>
        <v/>
      </c>
      <c r="K6212" s="13">
        <v>-5</v>
      </c>
      <c r="P6212" s="6"/>
    </row>
    <row r="6213" spans="1:16" hidden="1" x14ac:dyDescent="0.25">
      <c r="A6213" s="7">
        <v>40801</v>
      </c>
      <c r="B6213" s="8">
        <v>2100</v>
      </c>
      <c r="C6213" s="11">
        <v>63.61</v>
      </c>
      <c r="D6213" s="12">
        <v>57.671999999999997</v>
      </c>
      <c r="E6213" s="9" t="str">
        <f t="shared" si="464"/>
        <v/>
      </c>
      <c r="F6213" s="9" t="str">
        <f t="shared" si="465"/>
        <v/>
      </c>
      <c r="G6213" s="9" t="str">
        <f t="shared" si="466"/>
        <v/>
      </c>
      <c r="H6213" s="13">
        <v>-5</v>
      </c>
      <c r="I6213" s="13" t="str">
        <f t="shared" si="467"/>
        <v/>
      </c>
      <c r="J6213" s="13" t="str">
        <f t="shared" si="468"/>
        <v/>
      </c>
      <c r="K6213" s="13">
        <v>-5</v>
      </c>
      <c r="P6213" s="5"/>
    </row>
    <row r="6214" spans="1:16" hidden="1" x14ac:dyDescent="0.25">
      <c r="A6214" s="7">
        <v>40801</v>
      </c>
      <c r="B6214" s="8">
        <v>2200</v>
      </c>
      <c r="C6214" s="11">
        <v>57.93</v>
      </c>
      <c r="D6214" s="12">
        <v>57.933</v>
      </c>
      <c r="E6214" s="9" t="str">
        <f t="shared" si="464"/>
        <v/>
      </c>
      <c r="F6214" s="9" t="str">
        <f t="shared" si="465"/>
        <v/>
      </c>
      <c r="G6214" s="9" t="str">
        <f t="shared" si="466"/>
        <v/>
      </c>
      <c r="H6214" s="13">
        <v>-5</v>
      </c>
      <c r="I6214" s="13" t="str">
        <f t="shared" si="467"/>
        <v/>
      </c>
      <c r="J6214" s="13" t="str">
        <f t="shared" si="468"/>
        <v/>
      </c>
      <c r="K6214" s="13">
        <v>-5</v>
      </c>
      <c r="P6214" s="6"/>
    </row>
    <row r="6215" spans="1:16" hidden="1" x14ac:dyDescent="0.25">
      <c r="A6215" s="7">
        <v>40801</v>
      </c>
      <c r="B6215" s="8">
        <v>2300</v>
      </c>
      <c r="C6215" s="11">
        <v>48.07</v>
      </c>
      <c r="D6215" s="12">
        <v>48.07</v>
      </c>
      <c r="E6215" s="9">
        <f t="shared" si="464"/>
        <v>56.446666666666665</v>
      </c>
      <c r="F6215" s="9">
        <f t="shared" si="465"/>
        <v>53.016999999999996</v>
      </c>
      <c r="G6215" s="9">
        <f t="shared" si="466"/>
        <v>3.4296666666666695</v>
      </c>
      <c r="H6215" s="13">
        <v>-5</v>
      </c>
      <c r="I6215" s="13">
        <f t="shared" si="467"/>
        <v>8.4296666666666695</v>
      </c>
      <c r="J6215" s="13">
        <f t="shared" si="468"/>
        <v>2023.1200000000008</v>
      </c>
      <c r="K6215" s="13">
        <v>-5</v>
      </c>
      <c r="P6215" s="5"/>
    </row>
    <row r="6216" spans="1:16" hidden="1" x14ac:dyDescent="0.25">
      <c r="A6216" s="7">
        <v>40802</v>
      </c>
      <c r="B6216" s="8">
        <v>0</v>
      </c>
      <c r="C6216" s="11">
        <v>42.8</v>
      </c>
      <c r="D6216" s="12">
        <v>42.8</v>
      </c>
      <c r="E6216" s="9" t="str">
        <f t="shared" si="464"/>
        <v/>
      </c>
      <c r="F6216" s="9" t="str">
        <f t="shared" si="465"/>
        <v/>
      </c>
      <c r="G6216" s="9" t="str">
        <f t="shared" si="466"/>
        <v/>
      </c>
      <c r="H6216" s="13">
        <v>-5</v>
      </c>
      <c r="I6216" s="13" t="str">
        <f t="shared" si="467"/>
        <v/>
      </c>
      <c r="J6216" s="13" t="str">
        <f t="shared" si="468"/>
        <v/>
      </c>
      <c r="K6216" s="13">
        <v>-5</v>
      </c>
      <c r="P6216" s="6"/>
    </row>
    <row r="6217" spans="1:16" hidden="1" x14ac:dyDescent="0.25">
      <c r="A6217" s="7">
        <v>40802</v>
      </c>
      <c r="B6217" s="8">
        <v>100</v>
      </c>
      <c r="C6217" s="11">
        <v>42.04</v>
      </c>
      <c r="D6217" s="12">
        <v>25.683</v>
      </c>
      <c r="E6217" s="9" t="str">
        <f t="shared" si="464"/>
        <v/>
      </c>
      <c r="F6217" s="9" t="str">
        <f t="shared" si="465"/>
        <v/>
      </c>
      <c r="G6217" s="9" t="str">
        <f t="shared" si="466"/>
        <v/>
      </c>
      <c r="H6217" s="13">
        <v>-5</v>
      </c>
      <c r="I6217" s="13" t="str">
        <f t="shared" si="467"/>
        <v/>
      </c>
      <c r="J6217" s="13" t="str">
        <f t="shared" si="468"/>
        <v/>
      </c>
      <c r="K6217" s="13">
        <v>-5</v>
      </c>
      <c r="P6217" s="5"/>
    </row>
    <row r="6218" spans="1:16" hidden="1" x14ac:dyDescent="0.25">
      <c r="A6218" s="7">
        <v>40802</v>
      </c>
      <c r="B6218" s="8">
        <v>200</v>
      </c>
      <c r="C6218" s="11">
        <v>42.37</v>
      </c>
      <c r="D6218" s="12">
        <v>19.863</v>
      </c>
      <c r="E6218" s="9" t="str">
        <f t="shared" si="464"/>
        <v/>
      </c>
      <c r="F6218" s="9" t="str">
        <f t="shared" si="465"/>
        <v/>
      </c>
      <c r="G6218" s="9" t="str">
        <f t="shared" si="466"/>
        <v/>
      </c>
      <c r="H6218" s="13">
        <v>-5</v>
      </c>
      <c r="I6218" s="13" t="str">
        <f t="shared" si="467"/>
        <v/>
      </c>
      <c r="J6218" s="13" t="str">
        <f t="shared" si="468"/>
        <v/>
      </c>
      <c r="K6218" s="13">
        <v>-5</v>
      </c>
      <c r="P6218" s="6"/>
    </row>
    <row r="6219" spans="1:16" hidden="1" x14ac:dyDescent="0.25">
      <c r="A6219" s="7">
        <v>40802</v>
      </c>
      <c r="B6219" s="8">
        <v>300</v>
      </c>
      <c r="C6219" s="11">
        <v>42.02</v>
      </c>
      <c r="D6219" s="12">
        <v>11.808</v>
      </c>
      <c r="E6219" s="9" t="str">
        <f t="shared" si="464"/>
        <v/>
      </c>
      <c r="F6219" s="9" t="str">
        <f t="shared" si="465"/>
        <v/>
      </c>
      <c r="G6219" s="9" t="str">
        <f t="shared" si="466"/>
        <v/>
      </c>
      <c r="H6219" s="13">
        <v>-5</v>
      </c>
      <c r="I6219" s="13" t="str">
        <f t="shared" si="467"/>
        <v/>
      </c>
      <c r="J6219" s="13" t="str">
        <f t="shared" si="468"/>
        <v/>
      </c>
      <c r="K6219" s="13">
        <v>-5</v>
      </c>
      <c r="P6219" s="5"/>
    </row>
    <row r="6220" spans="1:16" hidden="1" x14ac:dyDescent="0.25">
      <c r="A6220" s="7">
        <v>40802</v>
      </c>
      <c r="B6220" s="8">
        <v>400</v>
      </c>
      <c r="C6220" s="11">
        <v>42.8</v>
      </c>
      <c r="D6220" s="12">
        <v>11.157</v>
      </c>
      <c r="E6220" s="9" t="str">
        <f t="shared" si="464"/>
        <v/>
      </c>
      <c r="F6220" s="9" t="str">
        <f t="shared" si="465"/>
        <v/>
      </c>
      <c r="G6220" s="9" t="str">
        <f t="shared" si="466"/>
        <v/>
      </c>
      <c r="H6220" s="13">
        <v>-5</v>
      </c>
      <c r="I6220" s="13" t="str">
        <f t="shared" si="467"/>
        <v/>
      </c>
      <c r="J6220" s="13" t="str">
        <f t="shared" si="468"/>
        <v/>
      </c>
      <c r="K6220" s="13">
        <v>-5</v>
      </c>
      <c r="P6220" s="6"/>
    </row>
    <row r="6221" spans="1:16" hidden="1" x14ac:dyDescent="0.25">
      <c r="A6221" s="7">
        <v>40802</v>
      </c>
      <c r="B6221" s="8">
        <v>500</v>
      </c>
      <c r="C6221" s="11">
        <v>44.36</v>
      </c>
      <c r="D6221" s="12">
        <v>20.506</v>
      </c>
      <c r="E6221" s="9" t="str">
        <f t="shared" si="464"/>
        <v/>
      </c>
      <c r="F6221" s="9" t="str">
        <f t="shared" si="465"/>
        <v/>
      </c>
      <c r="G6221" s="9" t="str">
        <f t="shared" si="466"/>
        <v/>
      </c>
      <c r="H6221" s="13">
        <v>-5</v>
      </c>
      <c r="I6221" s="13" t="str">
        <f t="shared" si="467"/>
        <v/>
      </c>
      <c r="J6221" s="13" t="str">
        <f t="shared" si="468"/>
        <v/>
      </c>
      <c r="K6221" s="13">
        <v>-5</v>
      </c>
      <c r="P6221" s="5"/>
    </row>
    <row r="6222" spans="1:16" hidden="1" x14ac:dyDescent="0.25">
      <c r="A6222" s="7">
        <v>40802</v>
      </c>
      <c r="B6222" s="8">
        <v>600</v>
      </c>
      <c r="C6222" s="11">
        <v>62.01</v>
      </c>
      <c r="D6222" s="12">
        <v>45.293999999999997</v>
      </c>
      <c r="E6222" s="9" t="str">
        <f t="shared" si="464"/>
        <v/>
      </c>
      <c r="F6222" s="9" t="str">
        <f t="shared" si="465"/>
        <v/>
      </c>
      <c r="G6222" s="9" t="str">
        <f t="shared" si="466"/>
        <v/>
      </c>
      <c r="H6222" s="13">
        <v>-5</v>
      </c>
      <c r="I6222" s="13" t="str">
        <f t="shared" si="467"/>
        <v/>
      </c>
      <c r="J6222" s="13" t="str">
        <f t="shared" si="468"/>
        <v/>
      </c>
      <c r="K6222" s="13">
        <v>-5</v>
      </c>
      <c r="P6222" s="6"/>
    </row>
    <row r="6223" spans="1:16" hidden="1" x14ac:dyDescent="0.25">
      <c r="A6223" s="7">
        <v>40802</v>
      </c>
      <c r="B6223" s="8">
        <v>700</v>
      </c>
      <c r="C6223" s="11">
        <v>79.92</v>
      </c>
      <c r="D6223" s="12">
        <v>58.158999999999999</v>
      </c>
      <c r="E6223" s="9" t="str">
        <f t="shared" si="464"/>
        <v/>
      </c>
      <c r="F6223" s="9" t="str">
        <f t="shared" si="465"/>
        <v/>
      </c>
      <c r="G6223" s="9" t="str">
        <f t="shared" si="466"/>
        <v/>
      </c>
      <c r="H6223" s="13">
        <v>-5</v>
      </c>
      <c r="I6223" s="13" t="str">
        <f t="shared" si="467"/>
        <v/>
      </c>
      <c r="J6223" s="13" t="str">
        <f t="shared" si="468"/>
        <v/>
      </c>
      <c r="K6223" s="13">
        <v>-5</v>
      </c>
      <c r="P6223" s="5"/>
    </row>
    <row r="6224" spans="1:16" hidden="1" x14ac:dyDescent="0.25">
      <c r="A6224" s="7">
        <v>40802</v>
      </c>
      <c r="B6224" s="8">
        <v>800</v>
      </c>
      <c r="C6224" s="11">
        <v>78.59</v>
      </c>
      <c r="D6224" s="12">
        <v>60.808</v>
      </c>
      <c r="E6224" s="9" t="str">
        <f t="shared" si="464"/>
        <v/>
      </c>
      <c r="F6224" s="9" t="str">
        <f t="shared" si="465"/>
        <v/>
      </c>
      <c r="G6224" s="9" t="str">
        <f t="shared" si="466"/>
        <v/>
      </c>
      <c r="H6224" s="13">
        <v>-5</v>
      </c>
      <c r="I6224" s="13" t="str">
        <f t="shared" si="467"/>
        <v/>
      </c>
      <c r="J6224" s="13" t="str">
        <f t="shared" si="468"/>
        <v/>
      </c>
      <c r="K6224" s="13">
        <v>-5</v>
      </c>
      <c r="P6224" s="6"/>
    </row>
    <row r="6225" spans="1:16" hidden="1" x14ac:dyDescent="0.25">
      <c r="A6225" s="7">
        <v>40802</v>
      </c>
      <c r="B6225" s="8">
        <v>900</v>
      </c>
      <c r="C6225" s="11">
        <v>67.03</v>
      </c>
      <c r="D6225" s="12">
        <v>67.025000000000006</v>
      </c>
      <c r="E6225" s="9" t="str">
        <f t="shared" si="464"/>
        <v/>
      </c>
      <c r="F6225" s="9" t="str">
        <f t="shared" si="465"/>
        <v/>
      </c>
      <c r="G6225" s="9" t="str">
        <f t="shared" si="466"/>
        <v/>
      </c>
      <c r="H6225" s="13">
        <v>-5</v>
      </c>
      <c r="I6225" s="13" t="str">
        <f t="shared" si="467"/>
        <v/>
      </c>
      <c r="J6225" s="13" t="str">
        <f t="shared" si="468"/>
        <v/>
      </c>
      <c r="K6225" s="13">
        <v>-5</v>
      </c>
      <c r="P6225" s="5"/>
    </row>
    <row r="6226" spans="1:16" hidden="1" x14ac:dyDescent="0.25">
      <c r="A6226" s="7">
        <v>40802</v>
      </c>
      <c r="B6226" s="8">
        <v>1000</v>
      </c>
      <c r="C6226" s="11">
        <v>65.67</v>
      </c>
      <c r="D6226" s="12">
        <v>65.668999999999997</v>
      </c>
      <c r="E6226" s="9" t="str">
        <f t="shared" si="464"/>
        <v/>
      </c>
      <c r="F6226" s="9" t="str">
        <f t="shared" si="465"/>
        <v/>
      </c>
      <c r="G6226" s="9" t="str">
        <f t="shared" si="466"/>
        <v/>
      </c>
      <c r="H6226" s="13">
        <v>-5</v>
      </c>
      <c r="I6226" s="13" t="str">
        <f t="shared" si="467"/>
        <v/>
      </c>
      <c r="J6226" s="13" t="str">
        <f t="shared" si="468"/>
        <v/>
      </c>
      <c r="K6226" s="13">
        <v>-5</v>
      </c>
      <c r="P6226" s="6"/>
    </row>
    <row r="6227" spans="1:16" hidden="1" x14ac:dyDescent="0.25">
      <c r="A6227" s="7">
        <v>40802</v>
      </c>
      <c r="B6227" s="8">
        <v>1100</v>
      </c>
      <c r="C6227" s="11">
        <v>66.05</v>
      </c>
      <c r="D6227" s="12">
        <v>66.046000000000006</v>
      </c>
      <c r="E6227" s="9" t="str">
        <f t="shared" si="464"/>
        <v/>
      </c>
      <c r="F6227" s="9" t="str">
        <f t="shared" si="465"/>
        <v/>
      </c>
      <c r="G6227" s="9" t="str">
        <f t="shared" si="466"/>
        <v/>
      </c>
      <c r="H6227" s="13">
        <v>-5</v>
      </c>
      <c r="I6227" s="13" t="str">
        <f t="shared" si="467"/>
        <v/>
      </c>
      <c r="J6227" s="13" t="str">
        <f t="shared" si="468"/>
        <v/>
      </c>
      <c r="K6227" s="13">
        <v>-5</v>
      </c>
      <c r="P6227" s="5"/>
    </row>
    <row r="6228" spans="1:16" hidden="1" x14ac:dyDescent="0.25">
      <c r="A6228" s="7">
        <v>40802</v>
      </c>
      <c r="B6228" s="8">
        <v>1200</v>
      </c>
      <c r="C6228" s="11">
        <v>65.94</v>
      </c>
      <c r="D6228" s="12">
        <v>65.94</v>
      </c>
      <c r="E6228" s="9" t="str">
        <f t="shared" si="464"/>
        <v/>
      </c>
      <c r="F6228" s="9" t="str">
        <f t="shared" si="465"/>
        <v/>
      </c>
      <c r="G6228" s="9" t="str">
        <f t="shared" si="466"/>
        <v/>
      </c>
      <c r="H6228" s="13">
        <v>-5</v>
      </c>
      <c r="I6228" s="13" t="str">
        <f t="shared" si="467"/>
        <v/>
      </c>
      <c r="J6228" s="13" t="str">
        <f t="shared" si="468"/>
        <v/>
      </c>
      <c r="K6228" s="13">
        <v>-5</v>
      </c>
      <c r="P6228" s="6"/>
    </row>
    <row r="6229" spans="1:16" hidden="1" x14ac:dyDescent="0.25">
      <c r="A6229" s="7">
        <v>40802</v>
      </c>
      <c r="B6229" s="8">
        <v>1300</v>
      </c>
      <c r="C6229" s="11">
        <v>60.97</v>
      </c>
      <c r="D6229" s="12">
        <v>60.966000000000001</v>
      </c>
      <c r="E6229" s="9" t="str">
        <f t="shared" si="464"/>
        <v/>
      </c>
      <c r="F6229" s="9" t="str">
        <f t="shared" si="465"/>
        <v/>
      </c>
      <c r="G6229" s="9" t="str">
        <f t="shared" si="466"/>
        <v/>
      </c>
      <c r="H6229" s="13">
        <v>-5</v>
      </c>
      <c r="I6229" s="13" t="str">
        <f t="shared" si="467"/>
        <v/>
      </c>
      <c r="J6229" s="13" t="str">
        <f t="shared" si="468"/>
        <v/>
      </c>
      <c r="K6229" s="13">
        <v>-5</v>
      </c>
      <c r="P6229" s="5"/>
    </row>
    <row r="6230" spans="1:16" hidden="1" x14ac:dyDescent="0.25">
      <c r="A6230" s="7">
        <v>40802</v>
      </c>
      <c r="B6230" s="8">
        <v>1400</v>
      </c>
      <c r="C6230" s="11">
        <v>56.95</v>
      </c>
      <c r="D6230" s="12">
        <v>56.95</v>
      </c>
      <c r="E6230" s="9" t="str">
        <f t="shared" si="464"/>
        <v/>
      </c>
      <c r="F6230" s="9" t="str">
        <f t="shared" si="465"/>
        <v/>
      </c>
      <c r="G6230" s="9" t="str">
        <f t="shared" si="466"/>
        <v/>
      </c>
      <c r="H6230" s="13">
        <v>-5</v>
      </c>
      <c r="I6230" s="13" t="str">
        <f t="shared" si="467"/>
        <v/>
      </c>
      <c r="J6230" s="13" t="str">
        <f t="shared" si="468"/>
        <v/>
      </c>
      <c r="K6230" s="13">
        <v>-5</v>
      </c>
      <c r="P6230" s="6"/>
    </row>
    <row r="6231" spans="1:16" hidden="1" x14ac:dyDescent="0.25">
      <c r="A6231" s="7">
        <v>40802</v>
      </c>
      <c r="B6231" s="8">
        <v>1500</v>
      </c>
      <c r="C6231" s="11">
        <v>54.8</v>
      </c>
      <c r="D6231" s="12">
        <v>54.802999999999997</v>
      </c>
      <c r="E6231" s="9" t="str">
        <f t="shared" si="464"/>
        <v/>
      </c>
      <c r="F6231" s="9" t="str">
        <f t="shared" si="465"/>
        <v/>
      </c>
      <c r="G6231" s="9" t="str">
        <f t="shared" si="466"/>
        <v/>
      </c>
      <c r="H6231" s="13">
        <v>-5</v>
      </c>
      <c r="I6231" s="13" t="str">
        <f t="shared" si="467"/>
        <v/>
      </c>
      <c r="J6231" s="13" t="str">
        <f t="shared" si="468"/>
        <v/>
      </c>
      <c r="K6231" s="13">
        <v>-5</v>
      </c>
      <c r="P6231" s="5"/>
    </row>
    <row r="6232" spans="1:16" hidden="1" x14ac:dyDescent="0.25">
      <c r="A6232" s="7">
        <v>40802</v>
      </c>
      <c r="B6232" s="8">
        <v>1600</v>
      </c>
      <c r="C6232" s="11">
        <v>54.14</v>
      </c>
      <c r="D6232" s="12">
        <v>53.841000000000001</v>
      </c>
      <c r="E6232" s="9" t="str">
        <f t="shared" si="464"/>
        <v/>
      </c>
      <c r="F6232" s="9" t="str">
        <f t="shared" si="465"/>
        <v/>
      </c>
      <c r="G6232" s="9" t="str">
        <f t="shared" si="466"/>
        <v/>
      </c>
      <c r="H6232" s="13">
        <v>-5</v>
      </c>
      <c r="I6232" s="13" t="str">
        <f t="shared" si="467"/>
        <v/>
      </c>
      <c r="J6232" s="13" t="str">
        <f t="shared" si="468"/>
        <v/>
      </c>
      <c r="K6232" s="13">
        <v>-5</v>
      </c>
      <c r="P6232" s="6"/>
    </row>
    <row r="6233" spans="1:16" hidden="1" x14ac:dyDescent="0.25">
      <c r="A6233" s="7">
        <v>40802</v>
      </c>
      <c r="B6233" s="8">
        <v>1700</v>
      </c>
      <c r="C6233" s="11">
        <v>62.96</v>
      </c>
      <c r="D6233" s="12">
        <v>56.878</v>
      </c>
      <c r="E6233" s="9" t="str">
        <f t="shared" si="464"/>
        <v/>
      </c>
      <c r="F6233" s="9" t="str">
        <f t="shared" si="465"/>
        <v/>
      </c>
      <c r="G6233" s="9" t="str">
        <f t="shared" si="466"/>
        <v/>
      </c>
      <c r="H6233" s="13">
        <v>-5</v>
      </c>
      <c r="I6233" s="13" t="str">
        <f t="shared" si="467"/>
        <v/>
      </c>
      <c r="J6233" s="13" t="str">
        <f t="shared" si="468"/>
        <v/>
      </c>
      <c r="K6233" s="13">
        <v>-5</v>
      </c>
      <c r="P6233" s="5"/>
    </row>
    <row r="6234" spans="1:16" hidden="1" x14ac:dyDescent="0.25">
      <c r="A6234" s="7">
        <v>40802</v>
      </c>
      <c r="B6234" s="8">
        <v>1800</v>
      </c>
      <c r="C6234" s="11">
        <v>66.38</v>
      </c>
      <c r="D6234" s="12">
        <v>60.241</v>
      </c>
      <c r="E6234" s="9" t="str">
        <f t="shared" si="464"/>
        <v/>
      </c>
      <c r="F6234" s="9" t="str">
        <f t="shared" si="465"/>
        <v/>
      </c>
      <c r="G6234" s="9" t="str">
        <f t="shared" si="466"/>
        <v/>
      </c>
      <c r="H6234" s="13">
        <v>-5</v>
      </c>
      <c r="I6234" s="13" t="str">
        <f t="shared" si="467"/>
        <v/>
      </c>
      <c r="J6234" s="13" t="str">
        <f t="shared" si="468"/>
        <v/>
      </c>
      <c r="K6234" s="13">
        <v>-5</v>
      </c>
      <c r="P6234" s="6"/>
    </row>
    <row r="6235" spans="1:16" hidden="1" x14ac:dyDescent="0.25">
      <c r="A6235" s="7">
        <v>40802</v>
      </c>
      <c r="B6235" s="8">
        <v>1900</v>
      </c>
      <c r="C6235" s="11">
        <v>68.760000000000005</v>
      </c>
      <c r="D6235" s="12">
        <v>60.156999999999996</v>
      </c>
      <c r="E6235" s="9" t="str">
        <f t="shared" si="464"/>
        <v/>
      </c>
      <c r="F6235" s="9" t="str">
        <f t="shared" si="465"/>
        <v/>
      </c>
      <c r="G6235" s="9" t="str">
        <f t="shared" si="466"/>
        <v/>
      </c>
      <c r="H6235" s="13">
        <v>-5</v>
      </c>
      <c r="I6235" s="13" t="str">
        <f t="shared" si="467"/>
        <v/>
      </c>
      <c r="J6235" s="13" t="str">
        <f t="shared" si="468"/>
        <v/>
      </c>
      <c r="K6235" s="13">
        <v>-5</v>
      </c>
      <c r="P6235" s="5"/>
    </row>
    <row r="6236" spans="1:16" hidden="1" x14ac:dyDescent="0.25">
      <c r="A6236" s="7">
        <v>40802</v>
      </c>
      <c r="B6236" s="8">
        <v>2000</v>
      </c>
      <c r="C6236" s="11">
        <v>66.55</v>
      </c>
      <c r="D6236" s="12">
        <v>62.170999999999999</v>
      </c>
      <c r="E6236" s="9" t="str">
        <f t="shared" si="464"/>
        <v/>
      </c>
      <c r="F6236" s="9" t="str">
        <f t="shared" si="465"/>
        <v/>
      </c>
      <c r="G6236" s="9" t="str">
        <f t="shared" si="466"/>
        <v/>
      </c>
      <c r="H6236" s="13">
        <v>-5</v>
      </c>
      <c r="I6236" s="13" t="str">
        <f t="shared" si="467"/>
        <v/>
      </c>
      <c r="J6236" s="13" t="str">
        <f t="shared" si="468"/>
        <v/>
      </c>
      <c r="K6236" s="13">
        <v>-5</v>
      </c>
      <c r="P6236" s="6"/>
    </row>
    <row r="6237" spans="1:16" hidden="1" x14ac:dyDescent="0.25">
      <c r="A6237" s="7">
        <v>40802</v>
      </c>
      <c r="B6237" s="8">
        <v>2100</v>
      </c>
      <c r="C6237" s="11">
        <v>56.18</v>
      </c>
      <c r="D6237" s="12">
        <v>56.182000000000002</v>
      </c>
      <c r="E6237" s="9" t="str">
        <f t="shared" si="464"/>
        <v/>
      </c>
      <c r="F6237" s="9" t="str">
        <f t="shared" si="465"/>
        <v/>
      </c>
      <c r="G6237" s="9" t="str">
        <f t="shared" si="466"/>
        <v/>
      </c>
      <c r="H6237" s="13">
        <v>-5</v>
      </c>
      <c r="I6237" s="13" t="str">
        <f t="shared" si="467"/>
        <v/>
      </c>
      <c r="J6237" s="13" t="str">
        <f t="shared" si="468"/>
        <v/>
      </c>
      <c r="K6237" s="13">
        <v>-5</v>
      </c>
      <c r="P6237" s="5"/>
    </row>
    <row r="6238" spans="1:16" hidden="1" x14ac:dyDescent="0.25">
      <c r="A6238" s="7">
        <v>40802</v>
      </c>
      <c r="B6238" s="8">
        <v>2200</v>
      </c>
      <c r="C6238" s="11">
        <v>53.85</v>
      </c>
      <c r="D6238" s="12">
        <v>53.853999999999999</v>
      </c>
      <c r="E6238" s="9" t="str">
        <f t="shared" si="464"/>
        <v/>
      </c>
      <c r="F6238" s="9" t="str">
        <f t="shared" si="465"/>
        <v/>
      </c>
      <c r="G6238" s="9" t="str">
        <f t="shared" si="466"/>
        <v/>
      </c>
      <c r="H6238" s="13">
        <v>-5</v>
      </c>
      <c r="I6238" s="13" t="str">
        <f t="shared" si="467"/>
        <v/>
      </c>
      <c r="J6238" s="13" t="str">
        <f t="shared" si="468"/>
        <v/>
      </c>
      <c r="K6238" s="13">
        <v>-5</v>
      </c>
      <c r="P6238" s="6"/>
    </row>
    <row r="6239" spans="1:16" hidden="1" x14ac:dyDescent="0.25">
      <c r="A6239" s="7">
        <v>40802</v>
      </c>
      <c r="B6239" s="8">
        <v>2300</v>
      </c>
      <c r="C6239" s="11">
        <v>50.82</v>
      </c>
      <c r="D6239" s="12">
        <v>50.82</v>
      </c>
      <c r="E6239" s="9">
        <f t="shared" si="464"/>
        <v>58.081666666666649</v>
      </c>
      <c r="F6239" s="9">
        <f t="shared" si="465"/>
        <v>49.484208333333335</v>
      </c>
      <c r="G6239" s="9">
        <f t="shared" si="466"/>
        <v>8.5974583333333143</v>
      </c>
      <c r="H6239" s="13">
        <v>-5</v>
      </c>
      <c r="I6239" s="13">
        <f t="shared" si="467"/>
        <v>13.597458333333314</v>
      </c>
      <c r="J6239" s="13">
        <f t="shared" si="468"/>
        <v>3263.3899999999958</v>
      </c>
      <c r="K6239" s="13">
        <v>-5</v>
      </c>
      <c r="P6239" s="5"/>
    </row>
    <row r="6240" spans="1:16" hidden="1" x14ac:dyDescent="0.25">
      <c r="A6240" s="7">
        <v>40803</v>
      </c>
      <c r="B6240" s="8">
        <v>0</v>
      </c>
      <c r="C6240" s="11">
        <v>54.56</v>
      </c>
      <c r="D6240" s="12">
        <v>54.555999999999997</v>
      </c>
      <c r="E6240" s="9" t="str">
        <f t="shared" si="464"/>
        <v/>
      </c>
      <c r="F6240" s="9" t="str">
        <f t="shared" si="465"/>
        <v/>
      </c>
      <c r="G6240" s="9" t="str">
        <f t="shared" si="466"/>
        <v/>
      </c>
      <c r="H6240" s="13">
        <v>-5</v>
      </c>
      <c r="I6240" s="13" t="str">
        <f t="shared" si="467"/>
        <v/>
      </c>
      <c r="J6240" s="13" t="str">
        <f t="shared" si="468"/>
        <v/>
      </c>
      <c r="K6240" s="13">
        <v>-5</v>
      </c>
      <c r="P6240" s="6"/>
    </row>
    <row r="6241" spans="1:16" hidden="1" x14ac:dyDescent="0.25">
      <c r="A6241" s="7">
        <v>40803</v>
      </c>
      <c r="B6241" s="8">
        <v>100</v>
      </c>
      <c r="C6241" s="11">
        <v>48.81</v>
      </c>
      <c r="D6241" s="12">
        <v>48.811999999999998</v>
      </c>
      <c r="E6241" s="9" t="str">
        <f t="shared" si="464"/>
        <v/>
      </c>
      <c r="F6241" s="9" t="str">
        <f t="shared" si="465"/>
        <v/>
      </c>
      <c r="G6241" s="9" t="str">
        <f t="shared" si="466"/>
        <v/>
      </c>
      <c r="H6241" s="13">
        <v>-5</v>
      </c>
      <c r="I6241" s="13" t="str">
        <f t="shared" si="467"/>
        <v/>
      </c>
      <c r="J6241" s="13" t="str">
        <f t="shared" si="468"/>
        <v/>
      </c>
      <c r="K6241" s="13">
        <v>-5</v>
      </c>
      <c r="P6241" s="5"/>
    </row>
    <row r="6242" spans="1:16" hidden="1" x14ac:dyDescent="0.25">
      <c r="A6242" s="7">
        <v>40803</v>
      </c>
      <c r="B6242" s="8">
        <v>200</v>
      </c>
      <c r="C6242" s="11">
        <v>44.83</v>
      </c>
      <c r="D6242" s="12">
        <v>44.83</v>
      </c>
      <c r="E6242" s="9" t="str">
        <f t="shared" si="464"/>
        <v/>
      </c>
      <c r="F6242" s="9" t="str">
        <f t="shared" si="465"/>
        <v/>
      </c>
      <c r="G6242" s="9" t="str">
        <f t="shared" si="466"/>
        <v/>
      </c>
      <c r="H6242" s="13">
        <v>-5</v>
      </c>
      <c r="I6242" s="13" t="str">
        <f t="shared" si="467"/>
        <v/>
      </c>
      <c r="J6242" s="13" t="str">
        <f t="shared" si="468"/>
        <v/>
      </c>
      <c r="K6242" s="13">
        <v>-5</v>
      </c>
      <c r="P6242" s="6"/>
    </row>
    <row r="6243" spans="1:16" hidden="1" x14ac:dyDescent="0.25">
      <c r="A6243" s="7">
        <v>40803</v>
      </c>
      <c r="B6243" s="8">
        <v>300</v>
      </c>
      <c r="C6243" s="11">
        <v>41.73</v>
      </c>
      <c r="D6243" s="12">
        <v>41.73</v>
      </c>
      <c r="E6243" s="9" t="str">
        <f t="shared" si="464"/>
        <v/>
      </c>
      <c r="F6243" s="9" t="str">
        <f t="shared" si="465"/>
        <v/>
      </c>
      <c r="G6243" s="9" t="str">
        <f t="shared" si="466"/>
        <v/>
      </c>
      <c r="H6243" s="13">
        <v>-5</v>
      </c>
      <c r="I6243" s="13" t="str">
        <f t="shared" si="467"/>
        <v/>
      </c>
      <c r="J6243" s="13" t="str">
        <f t="shared" si="468"/>
        <v/>
      </c>
      <c r="K6243" s="13">
        <v>-5</v>
      </c>
      <c r="P6243" s="5"/>
    </row>
    <row r="6244" spans="1:16" hidden="1" x14ac:dyDescent="0.25">
      <c r="A6244" s="7">
        <v>40803</v>
      </c>
      <c r="B6244" s="8">
        <v>400</v>
      </c>
      <c r="C6244" s="11">
        <v>37.08</v>
      </c>
      <c r="D6244" s="12">
        <v>37.08</v>
      </c>
      <c r="E6244" s="9" t="str">
        <f t="shared" si="464"/>
        <v/>
      </c>
      <c r="F6244" s="9" t="str">
        <f t="shared" si="465"/>
        <v/>
      </c>
      <c r="G6244" s="9" t="str">
        <f t="shared" si="466"/>
        <v/>
      </c>
      <c r="H6244" s="13">
        <v>-5</v>
      </c>
      <c r="I6244" s="13" t="str">
        <f t="shared" si="467"/>
        <v/>
      </c>
      <c r="J6244" s="13" t="str">
        <f t="shared" si="468"/>
        <v/>
      </c>
      <c r="K6244" s="13">
        <v>-5</v>
      </c>
      <c r="P6244" s="6"/>
    </row>
    <row r="6245" spans="1:16" hidden="1" x14ac:dyDescent="0.25">
      <c r="A6245" s="7">
        <v>40803</v>
      </c>
      <c r="B6245" s="8">
        <v>500</v>
      </c>
      <c r="C6245" s="11">
        <v>37.96</v>
      </c>
      <c r="D6245" s="12">
        <v>37.960999999999999</v>
      </c>
      <c r="E6245" s="9" t="str">
        <f t="shared" si="464"/>
        <v/>
      </c>
      <c r="F6245" s="9" t="str">
        <f t="shared" si="465"/>
        <v/>
      </c>
      <c r="G6245" s="9" t="str">
        <f t="shared" si="466"/>
        <v/>
      </c>
      <c r="H6245" s="13">
        <v>-5</v>
      </c>
      <c r="I6245" s="13" t="str">
        <f t="shared" si="467"/>
        <v/>
      </c>
      <c r="J6245" s="13" t="str">
        <f t="shared" si="468"/>
        <v/>
      </c>
      <c r="K6245" s="13">
        <v>-5</v>
      </c>
      <c r="P6245" s="5"/>
    </row>
    <row r="6246" spans="1:16" hidden="1" x14ac:dyDescent="0.25">
      <c r="A6246" s="7">
        <v>40803</v>
      </c>
      <c r="B6246" s="8">
        <v>600</v>
      </c>
      <c r="C6246" s="11">
        <v>45.11</v>
      </c>
      <c r="D6246" s="12">
        <v>45.113</v>
      </c>
      <c r="E6246" s="9" t="str">
        <f t="shared" si="464"/>
        <v/>
      </c>
      <c r="F6246" s="9" t="str">
        <f t="shared" si="465"/>
        <v/>
      </c>
      <c r="G6246" s="9" t="str">
        <f t="shared" si="466"/>
        <v/>
      </c>
      <c r="H6246" s="13">
        <v>-5</v>
      </c>
      <c r="I6246" s="13" t="str">
        <f t="shared" si="467"/>
        <v/>
      </c>
      <c r="J6246" s="13" t="str">
        <f t="shared" si="468"/>
        <v/>
      </c>
      <c r="K6246" s="13">
        <v>-5</v>
      </c>
      <c r="P6246" s="6"/>
    </row>
    <row r="6247" spans="1:16" hidden="1" x14ac:dyDescent="0.25">
      <c r="A6247" s="7">
        <v>40803</v>
      </c>
      <c r="B6247" s="8">
        <v>700</v>
      </c>
      <c r="C6247" s="11">
        <v>46</v>
      </c>
      <c r="D6247" s="12">
        <v>46</v>
      </c>
      <c r="E6247" s="9" t="str">
        <f t="shared" si="464"/>
        <v/>
      </c>
      <c r="F6247" s="9" t="str">
        <f t="shared" si="465"/>
        <v/>
      </c>
      <c r="G6247" s="9" t="str">
        <f t="shared" si="466"/>
        <v/>
      </c>
      <c r="H6247" s="13">
        <v>-5</v>
      </c>
      <c r="I6247" s="13" t="str">
        <f t="shared" si="467"/>
        <v/>
      </c>
      <c r="J6247" s="13" t="str">
        <f t="shared" si="468"/>
        <v/>
      </c>
      <c r="K6247" s="13">
        <v>-5</v>
      </c>
      <c r="P6247" s="5"/>
    </row>
    <row r="6248" spans="1:16" hidden="1" x14ac:dyDescent="0.25">
      <c r="A6248" s="7">
        <v>40803</v>
      </c>
      <c r="B6248" s="8">
        <v>800</v>
      </c>
      <c r="C6248" s="11">
        <v>50.56</v>
      </c>
      <c r="D6248" s="12">
        <v>50.558</v>
      </c>
      <c r="E6248" s="9" t="str">
        <f t="shared" si="464"/>
        <v/>
      </c>
      <c r="F6248" s="9" t="str">
        <f t="shared" si="465"/>
        <v/>
      </c>
      <c r="G6248" s="9" t="str">
        <f t="shared" si="466"/>
        <v/>
      </c>
      <c r="H6248" s="13">
        <v>-5</v>
      </c>
      <c r="I6248" s="13" t="str">
        <f t="shared" si="467"/>
        <v/>
      </c>
      <c r="J6248" s="13" t="str">
        <f t="shared" si="468"/>
        <v/>
      </c>
      <c r="K6248" s="13">
        <v>-5</v>
      </c>
      <c r="P6248" s="6"/>
    </row>
    <row r="6249" spans="1:16" hidden="1" x14ac:dyDescent="0.25">
      <c r="A6249" s="7">
        <v>40803</v>
      </c>
      <c r="B6249" s="8">
        <v>900</v>
      </c>
      <c r="C6249" s="11">
        <v>59.68</v>
      </c>
      <c r="D6249" s="12">
        <v>59.68</v>
      </c>
      <c r="E6249" s="9" t="str">
        <f t="shared" si="464"/>
        <v/>
      </c>
      <c r="F6249" s="9" t="str">
        <f t="shared" si="465"/>
        <v/>
      </c>
      <c r="G6249" s="9" t="str">
        <f t="shared" si="466"/>
        <v/>
      </c>
      <c r="H6249" s="13">
        <v>-5</v>
      </c>
      <c r="I6249" s="13" t="str">
        <f t="shared" si="467"/>
        <v/>
      </c>
      <c r="J6249" s="13" t="str">
        <f t="shared" si="468"/>
        <v/>
      </c>
      <c r="K6249" s="13">
        <v>-5</v>
      </c>
      <c r="P6249" s="5"/>
    </row>
    <row r="6250" spans="1:16" hidden="1" x14ac:dyDescent="0.25">
      <c r="A6250" s="7">
        <v>40803</v>
      </c>
      <c r="B6250" s="8">
        <v>1000</v>
      </c>
      <c r="C6250" s="11">
        <v>60.99</v>
      </c>
      <c r="D6250" s="12">
        <v>60.991999999999997</v>
      </c>
      <c r="E6250" s="9" t="str">
        <f t="shared" si="464"/>
        <v/>
      </c>
      <c r="F6250" s="9" t="str">
        <f t="shared" si="465"/>
        <v/>
      </c>
      <c r="G6250" s="9" t="str">
        <f t="shared" si="466"/>
        <v/>
      </c>
      <c r="H6250" s="13">
        <v>-5</v>
      </c>
      <c r="I6250" s="13" t="str">
        <f t="shared" si="467"/>
        <v/>
      </c>
      <c r="J6250" s="13" t="str">
        <f t="shared" si="468"/>
        <v/>
      </c>
      <c r="K6250" s="13">
        <v>-5</v>
      </c>
      <c r="P6250" s="6"/>
    </row>
    <row r="6251" spans="1:16" hidden="1" x14ac:dyDescent="0.25">
      <c r="A6251" s="7">
        <v>40803</v>
      </c>
      <c r="B6251" s="8">
        <v>1100</v>
      </c>
      <c r="C6251" s="11">
        <v>59.98</v>
      </c>
      <c r="D6251" s="12">
        <v>59.976999999999997</v>
      </c>
      <c r="E6251" s="9" t="str">
        <f t="shared" si="464"/>
        <v/>
      </c>
      <c r="F6251" s="9" t="str">
        <f t="shared" si="465"/>
        <v/>
      </c>
      <c r="G6251" s="9" t="str">
        <f t="shared" si="466"/>
        <v/>
      </c>
      <c r="H6251" s="13">
        <v>-5</v>
      </c>
      <c r="I6251" s="13" t="str">
        <f t="shared" si="467"/>
        <v/>
      </c>
      <c r="J6251" s="13" t="str">
        <f t="shared" si="468"/>
        <v/>
      </c>
      <c r="K6251" s="13">
        <v>-5</v>
      </c>
      <c r="P6251" s="5"/>
    </row>
    <row r="6252" spans="1:16" hidden="1" x14ac:dyDescent="0.25">
      <c r="A6252" s="7">
        <v>40803</v>
      </c>
      <c r="B6252" s="8">
        <v>1200</v>
      </c>
      <c r="C6252" s="11">
        <v>59.37</v>
      </c>
      <c r="D6252" s="12">
        <v>59.366999999999997</v>
      </c>
      <c r="E6252" s="9" t="str">
        <f t="shared" si="464"/>
        <v/>
      </c>
      <c r="F6252" s="9" t="str">
        <f t="shared" si="465"/>
        <v/>
      </c>
      <c r="G6252" s="9" t="str">
        <f t="shared" si="466"/>
        <v/>
      </c>
      <c r="H6252" s="13">
        <v>-5</v>
      </c>
      <c r="I6252" s="13" t="str">
        <f t="shared" si="467"/>
        <v/>
      </c>
      <c r="J6252" s="13" t="str">
        <f t="shared" si="468"/>
        <v/>
      </c>
      <c r="K6252" s="13">
        <v>-5</v>
      </c>
      <c r="P6252" s="6"/>
    </row>
    <row r="6253" spans="1:16" hidden="1" x14ac:dyDescent="0.25">
      <c r="A6253" s="7">
        <v>40803</v>
      </c>
      <c r="B6253" s="8">
        <v>1300</v>
      </c>
      <c r="C6253" s="11">
        <v>54.94</v>
      </c>
      <c r="D6253" s="12">
        <v>54.936999999999998</v>
      </c>
      <c r="E6253" s="9" t="str">
        <f t="shared" si="464"/>
        <v/>
      </c>
      <c r="F6253" s="9" t="str">
        <f t="shared" si="465"/>
        <v/>
      </c>
      <c r="G6253" s="9" t="str">
        <f t="shared" si="466"/>
        <v/>
      </c>
      <c r="H6253" s="13">
        <v>-5</v>
      </c>
      <c r="I6253" s="13" t="str">
        <f t="shared" si="467"/>
        <v/>
      </c>
      <c r="J6253" s="13" t="str">
        <f t="shared" si="468"/>
        <v/>
      </c>
      <c r="K6253" s="13">
        <v>-5</v>
      </c>
      <c r="P6253" s="5"/>
    </row>
    <row r="6254" spans="1:16" hidden="1" x14ac:dyDescent="0.25">
      <c r="A6254" s="7">
        <v>40803</v>
      </c>
      <c r="B6254" s="8">
        <v>1400</v>
      </c>
      <c r="C6254" s="11">
        <v>50.12</v>
      </c>
      <c r="D6254" s="12">
        <v>51.47</v>
      </c>
      <c r="E6254" s="9" t="str">
        <f t="shared" si="464"/>
        <v/>
      </c>
      <c r="F6254" s="9" t="str">
        <f t="shared" si="465"/>
        <v/>
      </c>
      <c r="G6254" s="9" t="str">
        <f t="shared" si="466"/>
        <v/>
      </c>
      <c r="H6254" s="13">
        <v>-5</v>
      </c>
      <c r="I6254" s="13" t="str">
        <f t="shared" si="467"/>
        <v/>
      </c>
      <c r="J6254" s="13" t="str">
        <f t="shared" si="468"/>
        <v/>
      </c>
      <c r="K6254" s="13">
        <v>-5</v>
      </c>
      <c r="P6254" s="6"/>
    </row>
    <row r="6255" spans="1:16" hidden="1" x14ac:dyDescent="0.25">
      <c r="A6255" s="7">
        <v>40803</v>
      </c>
      <c r="B6255" s="8">
        <v>1500</v>
      </c>
      <c r="C6255" s="11">
        <v>49.4</v>
      </c>
      <c r="D6255" s="12">
        <v>49.4</v>
      </c>
      <c r="E6255" s="9" t="str">
        <f t="shared" si="464"/>
        <v/>
      </c>
      <c r="F6255" s="9" t="str">
        <f t="shared" si="465"/>
        <v/>
      </c>
      <c r="G6255" s="9" t="str">
        <f t="shared" si="466"/>
        <v/>
      </c>
      <c r="H6255" s="13">
        <v>-5</v>
      </c>
      <c r="I6255" s="13" t="str">
        <f t="shared" si="467"/>
        <v/>
      </c>
      <c r="J6255" s="13" t="str">
        <f t="shared" si="468"/>
        <v/>
      </c>
      <c r="K6255" s="13">
        <v>-5</v>
      </c>
      <c r="P6255" s="5"/>
    </row>
    <row r="6256" spans="1:16" hidden="1" x14ac:dyDescent="0.25">
      <c r="A6256" s="7">
        <v>40803</v>
      </c>
      <c r="B6256" s="8">
        <v>1600</v>
      </c>
      <c r="C6256" s="11">
        <v>49.24</v>
      </c>
      <c r="D6256" s="12">
        <v>49.241999999999997</v>
      </c>
      <c r="E6256" s="9" t="str">
        <f t="shared" si="464"/>
        <v/>
      </c>
      <c r="F6256" s="9" t="str">
        <f t="shared" si="465"/>
        <v/>
      </c>
      <c r="G6256" s="9" t="str">
        <f t="shared" si="466"/>
        <v/>
      </c>
      <c r="H6256" s="13">
        <v>-5</v>
      </c>
      <c r="I6256" s="13" t="str">
        <f t="shared" si="467"/>
        <v/>
      </c>
      <c r="J6256" s="13" t="str">
        <f t="shared" si="468"/>
        <v/>
      </c>
      <c r="K6256" s="13">
        <v>-5</v>
      </c>
      <c r="P6256" s="6"/>
    </row>
    <row r="6257" spans="1:16" hidden="1" x14ac:dyDescent="0.25">
      <c r="A6257" s="7">
        <v>40803</v>
      </c>
      <c r="B6257" s="8">
        <v>1700</v>
      </c>
      <c r="C6257" s="11">
        <v>55.1</v>
      </c>
      <c r="D6257" s="12">
        <v>55.095999999999997</v>
      </c>
      <c r="E6257" s="9" t="str">
        <f t="shared" ref="E6257:E6320" si="469">IF(A6257=A6258,"",AVERAGE(C6234:C6257))</f>
        <v/>
      </c>
      <c r="F6257" s="9" t="str">
        <f t="shared" ref="F6257:F6320" si="470">IF(A6257=A6258,"",AVERAGE(D6234:D6257))</f>
        <v/>
      </c>
      <c r="G6257" s="9" t="str">
        <f t="shared" ref="G6257:G6320" si="471">IF(A6257=A6258,"",E6257-F6257)</f>
        <v/>
      </c>
      <c r="H6257" s="13">
        <v>-5</v>
      </c>
      <c r="I6257" s="13" t="str">
        <f t="shared" si="467"/>
        <v/>
      </c>
      <c r="J6257" s="13" t="str">
        <f t="shared" si="468"/>
        <v/>
      </c>
      <c r="K6257" s="13">
        <v>-5</v>
      </c>
      <c r="P6257" s="5"/>
    </row>
    <row r="6258" spans="1:16" hidden="1" x14ac:dyDescent="0.25">
      <c r="A6258" s="7">
        <v>40803</v>
      </c>
      <c r="B6258" s="8">
        <v>1800</v>
      </c>
      <c r="C6258" s="11">
        <v>58.5</v>
      </c>
      <c r="D6258" s="12">
        <v>58.5</v>
      </c>
      <c r="E6258" s="9" t="str">
        <f t="shared" si="469"/>
        <v/>
      </c>
      <c r="F6258" s="9" t="str">
        <f t="shared" si="470"/>
        <v/>
      </c>
      <c r="G6258" s="9" t="str">
        <f t="shared" si="471"/>
        <v/>
      </c>
      <c r="H6258" s="13">
        <v>-5</v>
      </c>
      <c r="I6258" s="13" t="str">
        <f t="shared" si="467"/>
        <v/>
      </c>
      <c r="J6258" s="13" t="str">
        <f t="shared" si="468"/>
        <v/>
      </c>
      <c r="K6258" s="13">
        <v>-5</v>
      </c>
      <c r="P6258" s="6"/>
    </row>
    <row r="6259" spans="1:16" hidden="1" x14ac:dyDescent="0.25">
      <c r="A6259" s="7">
        <v>40803</v>
      </c>
      <c r="B6259" s="8">
        <v>1900</v>
      </c>
      <c r="C6259" s="11">
        <v>62.93</v>
      </c>
      <c r="D6259" s="12">
        <v>62.933999999999997</v>
      </c>
      <c r="E6259" s="9" t="str">
        <f t="shared" si="469"/>
        <v/>
      </c>
      <c r="F6259" s="9" t="str">
        <f t="shared" si="470"/>
        <v/>
      </c>
      <c r="G6259" s="9" t="str">
        <f t="shared" si="471"/>
        <v/>
      </c>
      <c r="H6259" s="13">
        <v>-5</v>
      </c>
      <c r="I6259" s="13" t="str">
        <f t="shared" si="467"/>
        <v/>
      </c>
      <c r="J6259" s="13" t="str">
        <f t="shared" si="468"/>
        <v/>
      </c>
      <c r="K6259" s="13">
        <v>-5</v>
      </c>
      <c r="P6259" s="5"/>
    </row>
    <row r="6260" spans="1:16" hidden="1" x14ac:dyDescent="0.25">
      <c r="A6260" s="7">
        <v>40803</v>
      </c>
      <c r="B6260" s="8">
        <v>2000</v>
      </c>
      <c r="C6260" s="11">
        <v>67.77</v>
      </c>
      <c r="D6260" s="12">
        <v>67.772999999999996</v>
      </c>
      <c r="E6260" s="9" t="str">
        <f t="shared" si="469"/>
        <v/>
      </c>
      <c r="F6260" s="9" t="str">
        <f t="shared" si="470"/>
        <v/>
      </c>
      <c r="G6260" s="9" t="str">
        <f t="shared" si="471"/>
        <v/>
      </c>
      <c r="H6260" s="13">
        <v>-5</v>
      </c>
      <c r="I6260" s="13" t="str">
        <f t="shared" si="467"/>
        <v/>
      </c>
      <c r="J6260" s="13" t="str">
        <f t="shared" si="468"/>
        <v/>
      </c>
      <c r="K6260" s="13">
        <v>-5</v>
      </c>
      <c r="P6260" s="6"/>
    </row>
    <row r="6261" spans="1:16" hidden="1" x14ac:dyDescent="0.25">
      <c r="A6261" s="7">
        <v>40803</v>
      </c>
      <c r="B6261" s="8">
        <v>2100</v>
      </c>
      <c r="C6261" s="11">
        <v>59.94</v>
      </c>
      <c r="D6261" s="12">
        <v>59.94</v>
      </c>
      <c r="E6261" s="9" t="str">
        <f t="shared" si="469"/>
        <v/>
      </c>
      <c r="F6261" s="9" t="str">
        <f t="shared" si="470"/>
        <v/>
      </c>
      <c r="G6261" s="9" t="str">
        <f t="shared" si="471"/>
        <v/>
      </c>
      <c r="H6261" s="13">
        <v>-5</v>
      </c>
      <c r="I6261" s="13" t="str">
        <f t="shared" si="467"/>
        <v/>
      </c>
      <c r="J6261" s="13" t="str">
        <f t="shared" si="468"/>
        <v/>
      </c>
      <c r="K6261" s="13">
        <v>-5</v>
      </c>
      <c r="P6261" s="5"/>
    </row>
    <row r="6262" spans="1:16" hidden="1" x14ac:dyDescent="0.25">
      <c r="A6262" s="7">
        <v>40803</v>
      </c>
      <c r="B6262" s="8">
        <v>2200</v>
      </c>
      <c r="C6262" s="11">
        <v>57.51</v>
      </c>
      <c r="D6262" s="12">
        <v>57.514000000000003</v>
      </c>
      <c r="E6262" s="9" t="str">
        <f t="shared" si="469"/>
        <v/>
      </c>
      <c r="F6262" s="9" t="str">
        <f t="shared" si="470"/>
        <v/>
      </c>
      <c r="G6262" s="9" t="str">
        <f t="shared" si="471"/>
        <v/>
      </c>
      <c r="H6262" s="13">
        <v>-5</v>
      </c>
      <c r="I6262" s="13" t="str">
        <f t="shared" si="467"/>
        <v/>
      </c>
      <c r="J6262" s="13" t="str">
        <f t="shared" si="468"/>
        <v/>
      </c>
      <c r="K6262" s="13">
        <v>-5</v>
      </c>
      <c r="P6262" s="6"/>
    </row>
    <row r="6263" spans="1:16" hidden="1" x14ac:dyDescent="0.25">
      <c r="A6263" s="7">
        <v>40803</v>
      </c>
      <c r="B6263" s="8">
        <v>2300</v>
      </c>
      <c r="C6263" s="11">
        <v>52.71</v>
      </c>
      <c r="D6263" s="12">
        <v>52.707999999999998</v>
      </c>
      <c r="E6263" s="9">
        <f t="shared" si="469"/>
        <v>52.700833333333328</v>
      </c>
      <c r="F6263" s="9">
        <f t="shared" si="470"/>
        <v>52.757083333333327</v>
      </c>
      <c r="G6263" s="9">
        <f t="shared" si="471"/>
        <v>-5.6249999999998579E-2</v>
      </c>
      <c r="H6263" s="13">
        <v>-5</v>
      </c>
      <c r="I6263" s="13">
        <f t="shared" si="467"/>
        <v>4.9437500000000014</v>
      </c>
      <c r="J6263" s="13">
        <f t="shared" si="468"/>
        <v>1186.5000000000005</v>
      </c>
      <c r="K6263" s="13">
        <v>-5</v>
      </c>
      <c r="P6263" s="5"/>
    </row>
    <row r="6264" spans="1:16" hidden="1" x14ac:dyDescent="0.25">
      <c r="A6264" s="7">
        <v>40804</v>
      </c>
      <c r="B6264" s="8">
        <v>0</v>
      </c>
      <c r="C6264" s="11">
        <v>49.12</v>
      </c>
      <c r="D6264" s="12">
        <v>49.116</v>
      </c>
      <c r="E6264" s="9" t="str">
        <f t="shared" si="469"/>
        <v/>
      </c>
      <c r="F6264" s="9" t="str">
        <f t="shared" si="470"/>
        <v/>
      </c>
      <c r="G6264" s="9" t="str">
        <f t="shared" si="471"/>
        <v/>
      </c>
      <c r="H6264" s="13">
        <v>-5</v>
      </c>
      <c r="I6264" s="13" t="str">
        <f t="shared" si="467"/>
        <v/>
      </c>
      <c r="J6264" s="13" t="str">
        <f t="shared" si="468"/>
        <v/>
      </c>
      <c r="K6264" s="13">
        <v>-5</v>
      </c>
      <c r="P6264" s="6"/>
    </row>
    <row r="6265" spans="1:16" hidden="1" x14ac:dyDescent="0.25">
      <c r="A6265" s="7">
        <v>40804</v>
      </c>
      <c r="B6265" s="8">
        <v>100</v>
      </c>
      <c r="C6265" s="11">
        <v>45.51</v>
      </c>
      <c r="D6265" s="12">
        <v>45.51</v>
      </c>
      <c r="E6265" s="9" t="str">
        <f t="shared" si="469"/>
        <v/>
      </c>
      <c r="F6265" s="9" t="str">
        <f t="shared" si="470"/>
        <v/>
      </c>
      <c r="G6265" s="9" t="str">
        <f t="shared" si="471"/>
        <v/>
      </c>
      <c r="H6265" s="13">
        <v>-5</v>
      </c>
      <c r="I6265" s="13" t="str">
        <f t="shared" ref="I6265:I6328" si="472">IF(A6265=A6266,"",MAX(G6265-H6265,0))</f>
        <v/>
      </c>
      <c r="J6265" s="13" t="str">
        <f t="shared" ref="J6265:J6328" si="473">IF(A6265=A6266,"",I6265*10*24)</f>
        <v/>
      </c>
      <c r="K6265" s="13">
        <v>-5</v>
      </c>
      <c r="P6265" s="5"/>
    </row>
    <row r="6266" spans="1:16" hidden="1" x14ac:dyDescent="0.25">
      <c r="A6266" s="7">
        <v>40804</v>
      </c>
      <c r="B6266" s="8">
        <v>200</v>
      </c>
      <c r="C6266" s="11">
        <v>37.03</v>
      </c>
      <c r="D6266" s="12">
        <v>37.027999999999999</v>
      </c>
      <c r="E6266" s="9" t="str">
        <f t="shared" si="469"/>
        <v/>
      </c>
      <c r="F6266" s="9" t="str">
        <f t="shared" si="470"/>
        <v/>
      </c>
      <c r="G6266" s="9" t="str">
        <f t="shared" si="471"/>
        <v/>
      </c>
      <c r="H6266" s="13">
        <v>-5</v>
      </c>
      <c r="I6266" s="13" t="str">
        <f t="shared" si="472"/>
        <v/>
      </c>
      <c r="J6266" s="13" t="str">
        <f t="shared" si="473"/>
        <v/>
      </c>
      <c r="K6266" s="13">
        <v>-5</v>
      </c>
      <c r="P6266" s="6"/>
    </row>
    <row r="6267" spans="1:16" hidden="1" x14ac:dyDescent="0.25">
      <c r="A6267" s="7">
        <v>40804</v>
      </c>
      <c r="B6267" s="8">
        <v>300</v>
      </c>
      <c r="C6267" s="11">
        <v>32.4</v>
      </c>
      <c r="D6267" s="12">
        <v>17.984000000000002</v>
      </c>
      <c r="E6267" s="9" t="str">
        <f t="shared" si="469"/>
        <v/>
      </c>
      <c r="F6267" s="9" t="str">
        <f t="shared" si="470"/>
        <v/>
      </c>
      <c r="G6267" s="9" t="str">
        <f t="shared" si="471"/>
        <v/>
      </c>
      <c r="H6267" s="13">
        <v>-5</v>
      </c>
      <c r="I6267" s="13" t="str">
        <f t="shared" si="472"/>
        <v/>
      </c>
      <c r="J6267" s="13" t="str">
        <f t="shared" si="473"/>
        <v/>
      </c>
      <c r="K6267" s="13">
        <v>-5</v>
      </c>
      <c r="P6267" s="5"/>
    </row>
    <row r="6268" spans="1:16" hidden="1" x14ac:dyDescent="0.25">
      <c r="A6268" s="7">
        <v>40804</v>
      </c>
      <c r="B6268" s="8">
        <v>400</v>
      </c>
      <c r="C6268" s="11">
        <v>28.51</v>
      </c>
      <c r="D6268" s="12">
        <v>11.831</v>
      </c>
      <c r="E6268" s="9" t="str">
        <f t="shared" si="469"/>
        <v/>
      </c>
      <c r="F6268" s="9" t="str">
        <f t="shared" si="470"/>
        <v/>
      </c>
      <c r="G6268" s="9" t="str">
        <f t="shared" si="471"/>
        <v/>
      </c>
      <c r="H6268" s="13">
        <v>-5</v>
      </c>
      <c r="I6268" s="13" t="str">
        <f t="shared" si="472"/>
        <v/>
      </c>
      <c r="J6268" s="13" t="str">
        <f t="shared" si="473"/>
        <v/>
      </c>
      <c r="K6268" s="13">
        <v>-5</v>
      </c>
      <c r="P6268" s="6"/>
    </row>
    <row r="6269" spans="1:16" hidden="1" x14ac:dyDescent="0.25">
      <c r="A6269" s="7">
        <v>40804</v>
      </c>
      <c r="B6269" s="8">
        <v>500</v>
      </c>
      <c r="C6269" s="11">
        <v>32.380000000000003</v>
      </c>
      <c r="D6269" s="12">
        <v>12.795</v>
      </c>
      <c r="E6269" s="9" t="str">
        <f t="shared" si="469"/>
        <v/>
      </c>
      <c r="F6269" s="9" t="str">
        <f t="shared" si="470"/>
        <v/>
      </c>
      <c r="G6269" s="9" t="str">
        <f t="shared" si="471"/>
        <v/>
      </c>
      <c r="H6269" s="13">
        <v>-5</v>
      </c>
      <c r="I6269" s="13" t="str">
        <f t="shared" si="472"/>
        <v/>
      </c>
      <c r="J6269" s="13" t="str">
        <f t="shared" si="473"/>
        <v/>
      </c>
      <c r="K6269" s="13">
        <v>-5</v>
      </c>
      <c r="P6269" s="5"/>
    </row>
    <row r="6270" spans="1:16" hidden="1" x14ac:dyDescent="0.25">
      <c r="A6270" s="7">
        <v>40804</v>
      </c>
      <c r="B6270" s="8">
        <v>600</v>
      </c>
      <c r="C6270" s="11">
        <v>28.31</v>
      </c>
      <c r="D6270" s="12">
        <v>16.231000000000002</v>
      </c>
      <c r="E6270" s="9" t="str">
        <f t="shared" si="469"/>
        <v/>
      </c>
      <c r="F6270" s="9" t="str">
        <f t="shared" si="470"/>
        <v/>
      </c>
      <c r="G6270" s="9" t="str">
        <f t="shared" si="471"/>
        <v/>
      </c>
      <c r="H6270" s="13">
        <v>-5</v>
      </c>
      <c r="I6270" s="13" t="str">
        <f t="shared" si="472"/>
        <v/>
      </c>
      <c r="J6270" s="13" t="str">
        <f t="shared" si="473"/>
        <v/>
      </c>
      <c r="K6270" s="13">
        <v>-5</v>
      </c>
      <c r="P6270" s="6"/>
    </row>
    <row r="6271" spans="1:16" hidden="1" x14ac:dyDescent="0.25">
      <c r="A6271" s="7">
        <v>40804</v>
      </c>
      <c r="B6271" s="8">
        <v>700</v>
      </c>
      <c r="C6271" s="11">
        <v>32.33</v>
      </c>
      <c r="D6271" s="12">
        <v>17.045999999999999</v>
      </c>
      <c r="E6271" s="9" t="str">
        <f t="shared" si="469"/>
        <v/>
      </c>
      <c r="F6271" s="9" t="str">
        <f t="shared" si="470"/>
        <v/>
      </c>
      <c r="G6271" s="9" t="str">
        <f t="shared" si="471"/>
        <v/>
      </c>
      <c r="H6271" s="13">
        <v>-5</v>
      </c>
      <c r="I6271" s="13" t="str">
        <f t="shared" si="472"/>
        <v/>
      </c>
      <c r="J6271" s="13" t="str">
        <f t="shared" si="473"/>
        <v/>
      </c>
      <c r="K6271" s="13">
        <v>-5</v>
      </c>
      <c r="P6271" s="5"/>
    </row>
    <row r="6272" spans="1:16" hidden="1" x14ac:dyDescent="0.25">
      <c r="A6272" s="7">
        <v>40804</v>
      </c>
      <c r="B6272" s="8">
        <v>800</v>
      </c>
      <c r="C6272" s="11">
        <v>40.9</v>
      </c>
      <c r="D6272" s="12">
        <v>25.832999999999998</v>
      </c>
      <c r="E6272" s="9" t="str">
        <f t="shared" si="469"/>
        <v/>
      </c>
      <c r="F6272" s="9" t="str">
        <f t="shared" si="470"/>
        <v/>
      </c>
      <c r="G6272" s="9" t="str">
        <f t="shared" si="471"/>
        <v/>
      </c>
      <c r="H6272" s="13">
        <v>-5</v>
      </c>
      <c r="I6272" s="13" t="str">
        <f t="shared" si="472"/>
        <v/>
      </c>
      <c r="J6272" s="13" t="str">
        <f t="shared" si="473"/>
        <v/>
      </c>
      <c r="K6272" s="13">
        <v>-5</v>
      </c>
      <c r="P6272" s="6"/>
    </row>
    <row r="6273" spans="1:16" hidden="1" x14ac:dyDescent="0.25">
      <c r="A6273" s="7">
        <v>40804</v>
      </c>
      <c r="B6273" s="8">
        <v>900</v>
      </c>
      <c r="C6273" s="11">
        <v>43.67</v>
      </c>
      <c r="D6273" s="12">
        <v>26.719000000000001</v>
      </c>
      <c r="E6273" s="9" t="str">
        <f t="shared" si="469"/>
        <v/>
      </c>
      <c r="F6273" s="9" t="str">
        <f t="shared" si="470"/>
        <v/>
      </c>
      <c r="G6273" s="9" t="str">
        <f t="shared" si="471"/>
        <v/>
      </c>
      <c r="H6273" s="13">
        <v>-5</v>
      </c>
      <c r="I6273" s="13" t="str">
        <f t="shared" si="472"/>
        <v/>
      </c>
      <c r="J6273" s="13" t="str">
        <f t="shared" si="473"/>
        <v/>
      </c>
      <c r="K6273" s="13">
        <v>-5</v>
      </c>
      <c r="P6273" s="5"/>
    </row>
    <row r="6274" spans="1:16" hidden="1" x14ac:dyDescent="0.25">
      <c r="A6274" s="7">
        <v>40804</v>
      </c>
      <c r="B6274" s="8">
        <v>1000</v>
      </c>
      <c r="C6274" s="11">
        <v>49.33</v>
      </c>
      <c r="D6274" s="12">
        <v>49.33</v>
      </c>
      <c r="E6274" s="9" t="str">
        <f t="shared" si="469"/>
        <v/>
      </c>
      <c r="F6274" s="9" t="str">
        <f t="shared" si="470"/>
        <v/>
      </c>
      <c r="G6274" s="9" t="str">
        <f t="shared" si="471"/>
        <v/>
      </c>
      <c r="H6274" s="13">
        <v>-5</v>
      </c>
      <c r="I6274" s="13" t="str">
        <f t="shared" si="472"/>
        <v/>
      </c>
      <c r="J6274" s="13" t="str">
        <f t="shared" si="473"/>
        <v/>
      </c>
      <c r="K6274" s="13">
        <v>-5</v>
      </c>
      <c r="P6274" s="6"/>
    </row>
    <row r="6275" spans="1:16" hidden="1" x14ac:dyDescent="0.25">
      <c r="A6275" s="7">
        <v>40804</v>
      </c>
      <c r="B6275" s="8">
        <v>1100</v>
      </c>
      <c r="C6275" s="11">
        <v>53.38</v>
      </c>
      <c r="D6275" s="12">
        <v>53.381999999999998</v>
      </c>
      <c r="E6275" s="9" t="str">
        <f t="shared" si="469"/>
        <v/>
      </c>
      <c r="F6275" s="9" t="str">
        <f t="shared" si="470"/>
        <v/>
      </c>
      <c r="G6275" s="9" t="str">
        <f t="shared" si="471"/>
        <v/>
      </c>
      <c r="H6275" s="13">
        <v>-5</v>
      </c>
      <c r="I6275" s="13" t="str">
        <f t="shared" si="472"/>
        <v/>
      </c>
      <c r="J6275" s="13" t="str">
        <f t="shared" si="473"/>
        <v/>
      </c>
      <c r="K6275" s="13">
        <v>-5</v>
      </c>
      <c r="P6275" s="5"/>
    </row>
    <row r="6276" spans="1:16" hidden="1" x14ac:dyDescent="0.25">
      <c r="A6276" s="7">
        <v>40804</v>
      </c>
      <c r="B6276" s="8">
        <v>1200</v>
      </c>
      <c r="C6276" s="11">
        <v>54.82</v>
      </c>
      <c r="D6276" s="12">
        <v>54.819000000000003</v>
      </c>
      <c r="E6276" s="9" t="str">
        <f t="shared" si="469"/>
        <v/>
      </c>
      <c r="F6276" s="9" t="str">
        <f t="shared" si="470"/>
        <v/>
      </c>
      <c r="G6276" s="9" t="str">
        <f t="shared" si="471"/>
        <v/>
      </c>
      <c r="H6276" s="13">
        <v>-5</v>
      </c>
      <c r="I6276" s="13" t="str">
        <f t="shared" si="472"/>
        <v/>
      </c>
      <c r="J6276" s="13" t="str">
        <f t="shared" si="473"/>
        <v/>
      </c>
      <c r="K6276" s="13">
        <v>-5</v>
      </c>
      <c r="P6276" s="6"/>
    </row>
    <row r="6277" spans="1:16" hidden="1" x14ac:dyDescent="0.25">
      <c r="A6277" s="7">
        <v>40804</v>
      </c>
      <c r="B6277" s="8">
        <v>1300</v>
      </c>
      <c r="C6277" s="11">
        <v>47.18</v>
      </c>
      <c r="D6277" s="12">
        <v>47.183</v>
      </c>
      <c r="E6277" s="9" t="str">
        <f t="shared" si="469"/>
        <v/>
      </c>
      <c r="F6277" s="9" t="str">
        <f t="shared" si="470"/>
        <v/>
      </c>
      <c r="G6277" s="9" t="str">
        <f t="shared" si="471"/>
        <v/>
      </c>
      <c r="H6277" s="13">
        <v>-5</v>
      </c>
      <c r="I6277" s="13" t="str">
        <f t="shared" si="472"/>
        <v/>
      </c>
      <c r="J6277" s="13" t="str">
        <f t="shared" si="473"/>
        <v/>
      </c>
      <c r="K6277" s="13">
        <v>-5</v>
      </c>
      <c r="P6277" s="5"/>
    </row>
    <row r="6278" spans="1:16" hidden="1" x14ac:dyDescent="0.25">
      <c r="A6278" s="7">
        <v>40804</v>
      </c>
      <c r="B6278" s="8">
        <v>1400</v>
      </c>
      <c r="C6278" s="11">
        <v>44.72</v>
      </c>
      <c r="D6278" s="12">
        <v>25.07</v>
      </c>
      <c r="E6278" s="9" t="str">
        <f t="shared" si="469"/>
        <v/>
      </c>
      <c r="F6278" s="9" t="str">
        <f t="shared" si="470"/>
        <v/>
      </c>
      <c r="G6278" s="9" t="str">
        <f t="shared" si="471"/>
        <v/>
      </c>
      <c r="H6278" s="13">
        <v>-5</v>
      </c>
      <c r="I6278" s="13" t="str">
        <f t="shared" si="472"/>
        <v/>
      </c>
      <c r="J6278" s="13" t="str">
        <f t="shared" si="473"/>
        <v/>
      </c>
      <c r="K6278" s="13">
        <v>-5</v>
      </c>
      <c r="P6278" s="6"/>
    </row>
    <row r="6279" spans="1:16" hidden="1" x14ac:dyDescent="0.25">
      <c r="A6279" s="7">
        <v>40804</v>
      </c>
      <c r="B6279" s="8">
        <v>1500</v>
      </c>
      <c r="C6279" s="11">
        <v>42.96</v>
      </c>
      <c r="D6279" s="12">
        <v>21.245999999999999</v>
      </c>
      <c r="E6279" s="9" t="str">
        <f t="shared" si="469"/>
        <v/>
      </c>
      <c r="F6279" s="9" t="str">
        <f t="shared" si="470"/>
        <v/>
      </c>
      <c r="G6279" s="9" t="str">
        <f t="shared" si="471"/>
        <v/>
      </c>
      <c r="H6279" s="13">
        <v>-5</v>
      </c>
      <c r="I6279" s="13" t="str">
        <f t="shared" si="472"/>
        <v/>
      </c>
      <c r="J6279" s="13" t="str">
        <f t="shared" si="473"/>
        <v/>
      </c>
      <c r="K6279" s="13">
        <v>-5</v>
      </c>
      <c r="P6279" s="5"/>
    </row>
    <row r="6280" spans="1:16" hidden="1" x14ac:dyDescent="0.25">
      <c r="A6280" s="7">
        <v>40804</v>
      </c>
      <c r="B6280" s="8">
        <v>1600</v>
      </c>
      <c r="C6280" s="11">
        <v>43.02</v>
      </c>
      <c r="D6280" s="12">
        <v>19.454000000000001</v>
      </c>
      <c r="E6280" s="9" t="str">
        <f t="shared" si="469"/>
        <v/>
      </c>
      <c r="F6280" s="9" t="str">
        <f t="shared" si="470"/>
        <v/>
      </c>
      <c r="G6280" s="9" t="str">
        <f t="shared" si="471"/>
        <v/>
      </c>
      <c r="H6280" s="13">
        <v>-5</v>
      </c>
      <c r="I6280" s="13" t="str">
        <f t="shared" si="472"/>
        <v/>
      </c>
      <c r="J6280" s="13" t="str">
        <f t="shared" si="473"/>
        <v/>
      </c>
      <c r="K6280" s="13">
        <v>-5</v>
      </c>
      <c r="P6280" s="6"/>
    </row>
    <row r="6281" spans="1:16" hidden="1" x14ac:dyDescent="0.25">
      <c r="A6281" s="7">
        <v>40804</v>
      </c>
      <c r="B6281" s="8">
        <v>1700</v>
      </c>
      <c r="C6281" s="11">
        <v>46.74</v>
      </c>
      <c r="D6281" s="12">
        <v>20.445</v>
      </c>
      <c r="E6281" s="9" t="str">
        <f t="shared" si="469"/>
        <v/>
      </c>
      <c r="F6281" s="9" t="str">
        <f t="shared" si="470"/>
        <v/>
      </c>
      <c r="G6281" s="9" t="str">
        <f t="shared" si="471"/>
        <v/>
      </c>
      <c r="H6281" s="13">
        <v>-5</v>
      </c>
      <c r="I6281" s="13" t="str">
        <f t="shared" si="472"/>
        <v/>
      </c>
      <c r="J6281" s="13" t="str">
        <f t="shared" si="473"/>
        <v/>
      </c>
      <c r="K6281" s="13">
        <v>-5</v>
      </c>
      <c r="P6281" s="5"/>
    </row>
    <row r="6282" spans="1:16" hidden="1" x14ac:dyDescent="0.25">
      <c r="A6282" s="7">
        <v>40804</v>
      </c>
      <c r="B6282" s="8">
        <v>1800</v>
      </c>
      <c r="C6282" s="11">
        <v>56.99</v>
      </c>
      <c r="D6282" s="12">
        <v>23.742000000000001</v>
      </c>
      <c r="E6282" s="9" t="str">
        <f t="shared" si="469"/>
        <v/>
      </c>
      <c r="F6282" s="9" t="str">
        <f t="shared" si="470"/>
        <v/>
      </c>
      <c r="G6282" s="9" t="str">
        <f t="shared" si="471"/>
        <v/>
      </c>
      <c r="H6282" s="13">
        <v>-5</v>
      </c>
      <c r="I6282" s="13" t="str">
        <f t="shared" si="472"/>
        <v/>
      </c>
      <c r="J6282" s="13" t="str">
        <f t="shared" si="473"/>
        <v/>
      </c>
      <c r="K6282" s="13">
        <v>-5</v>
      </c>
      <c r="P6282" s="6"/>
    </row>
    <row r="6283" spans="1:16" hidden="1" x14ac:dyDescent="0.25">
      <c r="A6283" s="7">
        <v>40804</v>
      </c>
      <c r="B6283" s="8">
        <v>1900</v>
      </c>
      <c r="C6283" s="11">
        <v>64.069999999999993</v>
      </c>
      <c r="D6283" s="12">
        <v>35.6</v>
      </c>
      <c r="E6283" s="9" t="str">
        <f t="shared" si="469"/>
        <v/>
      </c>
      <c r="F6283" s="9" t="str">
        <f t="shared" si="470"/>
        <v/>
      </c>
      <c r="G6283" s="9" t="str">
        <f t="shared" si="471"/>
        <v/>
      </c>
      <c r="H6283" s="13">
        <v>-5</v>
      </c>
      <c r="I6283" s="13" t="str">
        <f t="shared" si="472"/>
        <v/>
      </c>
      <c r="J6283" s="13" t="str">
        <f t="shared" si="473"/>
        <v/>
      </c>
      <c r="K6283" s="13">
        <v>-5</v>
      </c>
      <c r="P6283" s="5"/>
    </row>
    <row r="6284" spans="1:16" hidden="1" x14ac:dyDescent="0.25">
      <c r="A6284" s="7">
        <v>40804</v>
      </c>
      <c r="B6284" s="8">
        <v>2000</v>
      </c>
      <c r="C6284" s="11">
        <v>66.150000000000006</v>
      </c>
      <c r="D6284" s="12">
        <v>61.185000000000002</v>
      </c>
      <c r="E6284" s="9" t="str">
        <f t="shared" si="469"/>
        <v/>
      </c>
      <c r="F6284" s="9" t="str">
        <f t="shared" si="470"/>
        <v/>
      </c>
      <c r="G6284" s="9" t="str">
        <f t="shared" si="471"/>
        <v/>
      </c>
      <c r="H6284" s="13">
        <v>-5</v>
      </c>
      <c r="I6284" s="13" t="str">
        <f t="shared" si="472"/>
        <v/>
      </c>
      <c r="J6284" s="13" t="str">
        <f t="shared" si="473"/>
        <v/>
      </c>
      <c r="K6284" s="13">
        <v>-5</v>
      </c>
      <c r="P6284" s="6"/>
    </row>
    <row r="6285" spans="1:16" hidden="1" x14ac:dyDescent="0.25">
      <c r="A6285" s="7">
        <v>40804</v>
      </c>
      <c r="B6285" s="8">
        <v>2100</v>
      </c>
      <c r="C6285" s="11">
        <v>56.46</v>
      </c>
      <c r="D6285" s="12">
        <v>53.021000000000001</v>
      </c>
      <c r="E6285" s="9" t="str">
        <f t="shared" si="469"/>
        <v/>
      </c>
      <c r="F6285" s="9" t="str">
        <f t="shared" si="470"/>
        <v/>
      </c>
      <c r="G6285" s="9" t="str">
        <f t="shared" si="471"/>
        <v/>
      </c>
      <c r="H6285" s="13">
        <v>-5</v>
      </c>
      <c r="I6285" s="13" t="str">
        <f t="shared" si="472"/>
        <v/>
      </c>
      <c r="J6285" s="13" t="str">
        <f t="shared" si="473"/>
        <v/>
      </c>
      <c r="K6285" s="13">
        <v>-5</v>
      </c>
      <c r="P6285" s="5"/>
    </row>
    <row r="6286" spans="1:16" hidden="1" x14ac:dyDescent="0.25">
      <c r="A6286" s="7">
        <v>40804</v>
      </c>
      <c r="B6286" s="8">
        <v>2200</v>
      </c>
      <c r="C6286" s="11">
        <v>54.87</v>
      </c>
      <c r="D6286" s="12">
        <v>54.872</v>
      </c>
      <c r="E6286" s="9" t="str">
        <f t="shared" si="469"/>
        <v/>
      </c>
      <c r="F6286" s="9" t="str">
        <f t="shared" si="470"/>
        <v/>
      </c>
      <c r="G6286" s="9" t="str">
        <f t="shared" si="471"/>
        <v/>
      </c>
      <c r="H6286" s="13">
        <v>-5</v>
      </c>
      <c r="I6286" s="13" t="str">
        <f t="shared" si="472"/>
        <v/>
      </c>
      <c r="J6286" s="13" t="str">
        <f t="shared" si="473"/>
        <v/>
      </c>
      <c r="K6286" s="13">
        <v>-5</v>
      </c>
      <c r="P6286" s="6"/>
    </row>
    <row r="6287" spans="1:16" hidden="1" x14ac:dyDescent="0.25">
      <c r="A6287" s="7">
        <v>40804</v>
      </c>
      <c r="B6287" s="8">
        <v>2300</v>
      </c>
      <c r="C6287" s="11">
        <v>44.38</v>
      </c>
      <c r="D6287" s="12">
        <v>44.38</v>
      </c>
      <c r="E6287" s="9">
        <f t="shared" si="469"/>
        <v>45.634583333333332</v>
      </c>
      <c r="F6287" s="9">
        <f t="shared" si="470"/>
        <v>34.325916666666664</v>
      </c>
      <c r="G6287" s="9">
        <f t="shared" si="471"/>
        <v>11.308666666666667</v>
      </c>
      <c r="H6287" s="13">
        <v>-5</v>
      </c>
      <c r="I6287" s="13">
        <f t="shared" si="472"/>
        <v>16.308666666666667</v>
      </c>
      <c r="J6287" s="13">
        <f t="shared" si="473"/>
        <v>3914.08</v>
      </c>
      <c r="K6287" s="13">
        <v>-5</v>
      </c>
      <c r="P6287" s="5"/>
    </row>
    <row r="6288" spans="1:16" hidden="1" x14ac:dyDescent="0.25">
      <c r="A6288" s="7">
        <v>40805</v>
      </c>
      <c r="B6288" s="8">
        <v>0</v>
      </c>
      <c r="C6288" s="11">
        <v>42.24</v>
      </c>
      <c r="D6288" s="12">
        <v>17.798999999999999</v>
      </c>
      <c r="E6288" s="9" t="str">
        <f t="shared" si="469"/>
        <v/>
      </c>
      <c r="F6288" s="9" t="str">
        <f t="shared" si="470"/>
        <v/>
      </c>
      <c r="G6288" s="9" t="str">
        <f t="shared" si="471"/>
        <v/>
      </c>
      <c r="H6288" s="13">
        <v>-5</v>
      </c>
      <c r="I6288" s="13" t="str">
        <f t="shared" si="472"/>
        <v/>
      </c>
      <c r="J6288" s="13" t="str">
        <f t="shared" si="473"/>
        <v/>
      </c>
      <c r="K6288" s="13">
        <v>-5</v>
      </c>
      <c r="P6288" s="6"/>
    </row>
    <row r="6289" spans="1:16" hidden="1" x14ac:dyDescent="0.25">
      <c r="A6289" s="7">
        <v>40805</v>
      </c>
      <c r="B6289" s="8">
        <v>100</v>
      </c>
      <c r="C6289" s="11">
        <v>33.71</v>
      </c>
      <c r="D6289" s="12">
        <v>20.536999999999999</v>
      </c>
      <c r="E6289" s="9" t="str">
        <f t="shared" si="469"/>
        <v/>
      </c>
      <c r="F6289" s="9" t="str">
        <f t="shared" si="470"/>
        <v/>
      </c>
      <c r="G6289" s="9" t="str">
        <f t="shared" si="471"/>
        <v/>
      </c>
      <c r="H6289" s="13">
        <v>-5</v>
      </c>
      <c r="I6289" s="13" t="str">
        <f t="shared" si="472"/>
        <v/>
      </c>
      <c r="J6289" s="13" t="str">
        <f t="shared" si="473"/>
        <v/>
      </c>
      <c r="K6289" s="13">
        <v>-5</v>
      </c>
      <c r="P6289" s="5"/>
    </row>
    <row r="6290" spans="1:16" hidden="1" x14ac:dyDescent="0.25">
      <c r="A6290" s="7">
        <v>40805</v>
      </c>
      <c r="B6290" s="8">
        <v>200</v>
      </c>
      <c r="C6290" s="11">
        <v>35.090000000000003</v>
      </c>
      <c r="D6290" s="12">
        <v>16.11</v>
      </c>
      <c r="E6290" s="9" t="str">
        <f t="shared" si="469"/>
        <v/>
      </c>
      <c r="F6290" s="9" t="str">
        <f t="shared" si="470"/>
        <v/>
      </c>
      <c r="G6290" s="9" t="str">
        <f t="shared" si="471"/>
        <v/>
      </c>
      <c r="H6290" s="13">
        <v>-5</v>
      </c>
      <c r="I6290" s="13" t="str">
        <f t="shared" si="472"/>
        <v/>
      </c>
      <c r="J6290" s="13" t="str">
        <f t="shared" si="473"/>
        <v/>
      </c>
      <c r="K6290" s="13">
        <v>-5</v>
      </c>
      <c r="P6290" s="6"/>
    </row>
    <row r="6291" spans="1:16" hidden="1" x14ac:dyDescent="0.25">
      <c r="A6291" s="7">
        <v>40805</v>
      </c>
      <c r="B6291" s="8">
        <v>300</v>
      </c>
      <c r="C6291" s="11">
        <v>35.200000000000003</v>
      </c>
      <c r="D6291" s="12">
        <v>11.071</v>
      </c>
      <c r="E6291" s="9" t="str">
        <f t="shared" si="469"/>
        <v/>
      </c>
      <c r="F6291" s="9" t="str">
        <f t="shared" si="470"/>
        <v/>
      </c>
      <c r="G6291" s="9" t="str">
        <f t="shared" si="471"/>
        <v/>
      </c>
      <c r="H6291" s="13">
        <v>-5</v>
      </c>
      <c r="I6291" s="13" t="str">
        <f t="shared" si="472"/>
        <v/>
      </c>
      <c r="J6291" s="13" t="str">
        <f t="shared" si="473"/>
        <v/>
      </c>
      <c r="K6291" s="13">
        <v>-5</v>
      </c>
      <c r="P6291" s="5"/>
    </row>
    <row r="6292" spans="1:16" hidden="1" x14ac:dyDescent="0.25">
      <c r="A6292" s="7">
        <v>40805</v>
      </c>
      <c r="B6292" s="8">
        <v>400</v>
      </c>
      <c r="C6292" s="11">
        <v>37.28</v>
      </c>
      <c r="D6292" s="12">
        <v>11.06</v>
      </c>
      <c r="E6292" s="9" t="str">
        <f t="shared" si="469"/>
        <v/>
      </c>
      <c r="F6292" s="9" t="str">
        <f t="shared" si="470"/>
        <v/>
      </c>
      <c r="G6292" s="9" t="str">
        <f t="shared" si="471"/>
        <v/>
      </c>
      <c r="H6292" s="13">
        <v>-5</v>
      </c>
      <c r="I6292" s="13" t="str">
        <f t="shared" si="472"/>
        <v/>
      </c>
      <c r="J6292" s="13" t="str">
        <f t="shared" si="473"/>
        <v/>
      </c>
      <c r="K6292" s="13">
        <v>-5</v>
      </c>
      <c r="P6292" s="6"/>
    </row>
    <row r="6293" spans="1:16" hidden="1" x14ac:dyDescent="0.25">
      <c r="A6293" s="7">
        <v>40805</v>
      </c>
      <c r="B6293" s="8">
        <v>500</v>
      </c>
      <c r="C6293" s="11">
        <v>44</v>
      </c>
      <c r="D6293" s="12">
        <v>15.23</v>
      </c>
      <c r="E6293" s="9" t="str">
        <f t="shared" si="469"/>
        <v/>
      </c>
      <c r="F6293" s="9" t="str">
        <f t="shared" si="470"/>
        <v/>
      </c>
      <c r="G6293" s="9" t="str">
        <f t="shared" si="471"/>
        <v/>
      </c>
      <c r="H6293" s="13">
        <v>-5</v>
      </c>
      <c r="I6293" s="13" t="str">
        <f t="shared" si="472"/>
        <v/>
      </c>
      <c r="J6293" s="13" t="str">
        <f t="shared" si="473"/>
        <v/>
      </c>
      <c r="K6293" s="13">
        <v>-5</v>
      </c>
      <c r="P6293" s="5"/>
    </row>
    <row r="6294" spans="1:16" hidden="1" x14ac:dyDescent="0.25">
      <c r="A6294" s="7">
        <v>40805</v>
      </c>
      <c r="B6294" s="8">
        <v>600</v>
      </c>
      <c r="C6294" s="11">
        <v>73.31</v>
      </c>
      <c r="D6294" s="12">
        <v>50.283999999999999</v>
      </c>
      <c r="E6294" s="9" t="str">
        <f t="shared" si="469"/>
        <v/>
      </c>
      <c r="F6294" s="9" t="str">
        <f t="shared" si="470"/>
        <v/>
      </c>
      <c r="G6294" s="9" t="str">
        <f t="shared" si="471"/>
        <v/>
      </c>
      <c r="H6294" s="13">
        <v>-5</v>
      </c>
      <c r="I6294" s="13" t="str">
        <f t="shared" si="472"/>
        <v/>
      </c>
      <c r="J6294" s="13" t="str">
        <f t="shared" si="473"/>
        <v/>
      </c>
      <c r="K6294" s="13">
        <v>-5</v>
      </c>
      <c r="P6294" s="6"/>
    </row>
    <row r="6295" spans="1:16" hidden="1" x14ac:dyDescent="0.25">
      <c r="A6295" s="7">
        <v>40805</v>
      </c>
      <c r="B6295" s="8">
        <v>700</v>
      </c>
      <c r="C6295" s="11">
        <v>77.819999999999993</v>
      </c>
      <c r="D6295" s="12">
        <v>70</v>
      </c>
      <c r="E6295" s="9" t="str">
        <f t="shared" si="469"/>
        <v/>
      </c>
      <c r="F6295" s="9" t="str">
        <f t="shared" si="470"/>
        <v/>
      </c>
      <c r="G6295" s="9" t="str">
        <f t="shared" si="471"/>
        <v/>
      </c>
      <c r="H6295" s="13">
        <v>-5</v>
      </c>
      <c r="I6295" s="13" t="str">
        <f t="shared" si="472"/>
        <v/>
      </c>
      <c r="J6295" s="13" t="str">
        <f t="shared" si="473"/>
        <v/>
      </c>
      <c r="K6295" s="13">
        <v>-5</v>
      </c>
      <c r="P6295" s="5"/>
    </row>
    <row r="6296" spans="1:16" hidden="1" x14ac:dyDescent="0.25">
      <c r="A6296" s="7">
        <v>40805</v>
      </c>
      <c r="B6296" s="8">
        <v>800</v>
      </c>
      <c r="C6296" s="11">
        <v>74.97</v>
      </c>
      <c r="D6296" s="12">
        <v>74.97</v>
      </c>
      <c r="E6296" s="9" t="str">
        <f t="shared" si="469"/>
        <v/>
      </c>
      <c r="F6296" s="9" t="str">
        <f t="shared" si="470"/>
        <v/>
      </c>
      <c r="G6296" s="9" t="str">
        <f t="shared" si="471"/>
        <v/>
      </c>
      <c r="H6296" s="13">
        <v>-5</v>
      </c>
      <c r="I6296" s="13" t="str">
        <f t="shared" si="472"/>
        <v/>
      </c>
      <c r="J6296" s="13" t="str">
        <f t="shared" si="473"/>
        <v/>
      </c>
      <c r="K6296" s="13">
        <v>-5</v>
      </c>
      <c r="P6296" s="6"/>
    </row>
    <row r="6297" spans="1:16" hidden="1" x14ac:dyDescent="0.25">
      <c r="A6297" s="7">
        <v>40805</v>
      </c>
      <c r="B6297" s="8">
        <v>900</v>
      </c>
      <c r="C6297" s="11">
        <v>77.510000000000005</v>
      </c>
      <c r="D6297" s="12">
        <v>77.506</v>
      </c>
      <c r="E6297" s="9" t="str">
        <f t="shared" si="469"/>
        <v/>
      </c>
      <c r="F6297" s="9" t="str">
        <f t="shared" si="470"/>
        <v/>
      </c>
      <c r="G6297" s="9" t="str">
        <f t="shared" si="471"/>
        <v/>
      </c>
      <c r="H6297" s="13">
        <v>-5</v>
      </c>
      <c r="I6297" s="13" t="str">
        <f t="shared" si="472"/>
        <v/>
      </c>
      <c r="J6297" s="13" t="str">
        <f t="shared" si="473"/>
        <v/>
      </c>
      <c r="K6297" s="13">
        <v>-5</v>
      </c>
      <c r="P6297" s="5"/>
    </row>
    <row r="6298" spans="1:16" hidden="1" x14ac:dyDescent="0.25">
      <c r="A6298" s="7">
        <v>40805</v>
      </c>
      <c r="B6298" s="8">
        <v>1000</v>
      </c>
      <c r="C6298" s="11">
        <v>75.900000000000006</v>
      </c>
      <c r="D6298" s="12">
        <v>75.896000000000001</v>
      </c>
      <c r="E6298" s="9" t="str">
        <f t="shared" si="469"/>
        <v/>
      </c>
      <c r="F6298" s="9" t="str">
        <f t="shared" si="470"/>
        <v/>
      </c>
      <c r="G6298" s="9" t="str">
        <f t="shared" si="471"/>
        <v/>
      </c>
      <c r="H6298" s="13">
        <v>-5</v>
      </c>
      <c r="I6298" s="13" t="str">
        <f t="shared" si="472"/>
        <v/>
      </c>
      <c r="J6298" s="13" t="str">
        <f t="shared" si="473"/>
        <v/>
      </c>
      <c r="K6298" s="13">
        <v>-5</v>
      </c>
      <c r="P6298" s="6"/>
    </row>
    <row r="6299" spans="1:16" hidden="1" x14ac:dyDescent="0.25">
      <c r="A6299" s="7">
        <v>40805</v>
      </c>
      <c r="B6299" s="8">
        <v>1100</v>
      </c>
      <c r="C6299" s="11">
        <v>79.930000000000007</v>
      </c>
      <c r="D6299" s="12">
        <v>79.930999999999997</v>
      </c>
      <c r="E6299" s="9" t="str">
        <f t="shared" si="469"/>
        <v/>
      </c>
      <c r="F6299" s="9" t="str">
        <f t="shared" si="470"/>
        <v/>
      </c>
      <c r="G6299" s="9" t="str">
        <f t="shared" si="471"/>
        <v/>
      </c>
      <c r="H6299" s="13">
        <v>-5</v>
      </c>
      <c r="I6299" s="13" t="str">
        <f t="shared" si="472"/>
        <v/>
      </c>
      <c r="J6299" s="13" t="str">
        <f t="shared" si="473"/>
        <v/>
      </c>
      <c r="K6299" s="13">
        <v>-5</v>
      </c>
      <c r="P6299" s="5"/>
    </row>
    <row r="6300" spans="1:16" hidden="1" x14ac:dyDescent="0.25">
      <c r="A6300" s="7">
        <v>40805</v>
      </c>
      <c r="B6300" s="8">
        <v>1200</v>
      </c>
      <c r="C6300" s="11">
        <v>75.81</v>
      </c>
      <c r="D6300" s="12">
        <v>75.813999999999993</v>
      </c>
      <c r="E6300" s="9" t="str">
        <f t="shared" si="469"/>
        <v/>
      </c>
      <c r="F6300" s="9" t="str">
        <f t="shared" si="470"/>
        <v/>
      </c>
      <c r="G6300" s="9" t="str">
        <f t="shared" si="471"/>
        <v/>
      </c>
      <c r="H6300" s="13">
        <v>-5</v>
      </c>
      <c r="I6300" s="13" t="str">
        <f t="shared" si="472"/>
        <v/>
      </c>
      <c r="J6300" s="13" t="str">
        <f t="shared" si="473"/>
        <v/>
      </c>
      <c r="K6300" s="13">
        <v>-5</v>
      </c>
      <c r="P6300" s="6"/>
    </row>
    <row r="6301" spans="1:16" hidden="1" x14ac:dyDescent="0.25">
      <c r="A6301" s="7">
        <v>40805</v>
      </c>
      <c r="B6301" s="8">
        <v>1300</v>
      </c>
      <c r="C6301" s="11">
        <v>74.75</v>
      </c>
      <c r="D6301" s="12">
        <v>74.748000000000005</v>
      </c>
      <c r="E6301" s="9" t="str">
        <f t="shared" si="469"/>
        <v/>
      </c>
      <c r="F6301" s="9" t="str">
        <f t="shared" si="470"/>
        <v/>
      </c>
      <c r="G6301" s="9" t="str">
        <f t="shared" si="471"/>
        <v/>
      </c>
      <c r="H6301" s="13">
        <v>-5</v>
      </c>
      <c r="I6301" s="13" t="str">
        <f t="shared" si="472"/>
        <v/>
      </c>
      <c r="J6301" s="13" t="str">
        <f t="shared" si="473"/>
        <v/>
      </c>
      <c r="K6301" s="13">
        <v>-5</v>
      </c>
      <c r="P6301" s="5"/>
    </row>
    <row r="6302" spans="1:16" hidden="1" x14ac:dyDescent="0.25">
      <c r="A6302" s="7">
        <v>40805</v>
      </c>
      <c r="B6302" s="8">
        <v>1400</v>
      </c>
      <c r="C6302" s="11">
        <v>70.430000000000007</v>
      </c>
      <c r="D6302" s="12">
        <v>70.430000000000007</v>
      </c>
      <c r="E6302" s="9" t="str">
        <f t="shared" si="469"/>
        <v/>
      </c>
      <c r="F6302" s="9" t="str">
        <f t="shared" si="470"/>
        <v/>
      </c>
      <c r="G6302" s="9" t="str">
        <f t="shared" si="471"/>
        <v/>
      </c>
      <c r="H6302" s="13">
        <v>-5</v>
      </c>
      <c r="I6302" s="13" t="str">
        <f t="shared" si="472"/>
        <v/>
      </c>
      <c r="J6302" s="13" t="str">
        <f t="shared" si="473"/>
        <v/>
      </c>
      <c r="K6302" s="13">
        <v>-5</v>
      </c>
      <c r="P6302" s="6"/>
    </row>
    <row r="6303" spans="1:16" hidden="1" x14ac:dyDescent="0.25">
      <c r="A6303" s="7">
        <v>40805</v>
      </c>
      <c r="B6303" s="8">
        <v>1500</v>
      </c>
      <c r="C6303" s="11">
        <v>66.650000000000006</v>
      </c>
      <c r="D6303" s="12">
        <v>66.650999999999996</v>
      </c>
      <c r="E6303" s="9" t="str">
        <f t="shared" si="469"/>
        <v/>
      </c>
      <c r="F6303" s="9" t="str">
        <f t="shared" si="470"/>
        <v/>
      </c>
      <c r="G6303" s="9" t="str">
        <f t="shared" si="471"/>
        <v/>
      </c>
      <c r="H6303" s="13">
        <v>-5</v>
      </c>
      <c r="I6303" s="13" t="str">
        <f t="shared" si="472"/>
        <v/>
      </c>
      <c r="J6303" s="13" t="str">
        <f t="shared" si="473"/>
        <v/>
      </c>
      <c r="K6303" s="13">
        <v>-5</v>
      </c>
      <c r="P6303" s="5"/>
    </row>
    <row r="6304" spans="1:16" hidden="1" x14ac:dyDescent="0.25">
      <c r="A6304" s="7">
        <v>40805</v>
      </c>
      <c r="B6304" s="8">
        <v>1600</v>
      </c>
      <c r="C6304" s="11">
        <v>63.19</v>
      </c>
      <c r="D6304" s="12">
        <v>63.19</v>
      </c>
      <c r="E6304" s="9" t="str">
        <f t="shared" si="469"/>
        <v/>
      </c>
      <c r="F6304" s="9" t="str">
        <f t="shared" si="470"/>
        <v/>
      </c>
      <c r="G6304" s="9" t="str">
        <f t="shared" si="471"/>
        <v/>
      </c>
      <c r="H6304" s="13">
        <v>-5</v>
      </c>
      <c r="I6304" s="13" t="str">
        <f t="shared" si="472"/>
        <v/>
      </c>
      <c r="J6304" s="13" t="str">
        <f t="shared" si="473"/>
        <v/>
      </c>
      <c r="K6304" s="13">
        <v>-5</v>
      </c>
      <c r="P6304" s="6"/>
    </row>
    <row r="6305" spans="1:16" hidden="1" x14ac:dyDescent="0.25">
      <c r="A6305" s="7">
        <v>40805</v>
      </c>
      <c r="B6305" s="8">
        <v>1700</v>
      </c>
      <c r="C6305" s="11">
        <v>64.02</v>
      </c>
      <c r="D6305" s="12">
        <v>64.022999999999996</v>
      </c>
      <c r="E6305" s="9" t="str">
        <f t="shared" si="469"/>
        <v/>
      </c>
      <c r="F6305" s="9" t="str">
        <f t="shared" si="470"/>
        <v/>
      </c>
      <c r="G6305" s="9" t="str">
        <f t="shared" si="471"/>
        <v/>
      </c>
      <c r="H6305" s="13">
        <v>-5</v>
      </c>
      <c r="I6305" s="13" t="str">
        <f t="shared" si="472"/>
        <v/>
      </c>
      <c r="J6305" s="13" t="str">
        <f t="shared" si="473"/>
        <v/>
      </c>
      <c r="K6305" s="13">
        <v>-5</v>
      </c>
      <c r="P6305" s="5"/>
    </row>
    <row r="6306" spans="1:16" hidden="1" x14ac:dyDescent="0.25">
      <c r="A6306" s="7">
        <v>40805</v>
      </c>
      <c r="B6306" s="8">
        <v>1800</v>
      </c>
      <c r="C6306" s="11">
        <v>68.319999999999993</v>
      </c>
      <c r="D6306" s="12">
        <v>68.322000000000003</v>
      </c>
      <c r="E6306" s="9" t="str">
        <f t="shared" si="469"/>
        <v/>
      </c>
      <c r="F6306" s="9" t="str">
        <f t="shared" si="470"/>
        <v/>
      </c>
      <c r="G6306" s="9" t="str">
        <f t="shared" si="471"/>
        <v/>
      </c>
      <c r="H6306" s="13">
        <v>-5</v>
      </c>
      <c r="I6306" s="13" t="str">
        <f t="shared" si="472"/>
        <v/>
      </c>
      <c r="J6306" s="13" t="str">
        <f t="shared" si="473"/>
        <v/>
      </c>
      <c r="K6306" s="13">
        <v>-5</v>
      </c>
      <c r="P6306" s="6"/>
    </row>
    <row r="6307" spans="1:16" hidden="1" x14ac:dyDescent="0.25">
      <c r="A6307" s="7">
        <v>40805</v>
      </c>
      <c r="B6307" s="8">
        <v>1900</v>
      </c>
      <c r="C6307" s="11">
        <v>70.349999999999994</v>
      </c>
      <c r="D6307" s="12">
        <v>70.349999999999994</v>
      </c>
      <c r="E6307" s="9" t="str">
        <f t="shared" si="469"/>
        <v/>
      </c>
      <c r="F6307" s="9" t="str">
        <f t="shared" si="470"/>
        <v/>
      </c>
      <c r="G6307" s="9" t="str">
        <f t="shared" si="471"/>
        <v/>
      </c>
      <c r="H6307" s="13">
        <v>-5</v>
      </c>
      <c r="I6307" s="13" t="str">
        <f t="shared" si="472"/>
        <v/>
      </c>
      <c r="J6307" s="13" t="str">
        <f t="shared" si="473"/>
        <v/>
      </c>
      <c r="K6307" s="13">
        <v>-5</v>
      </c>
      <c r="P6307" s="5"/>
    </row>
    <row r="6308" spans="1:16" hidden="1" x14ac:dyDescent="0.25">
      <c r="A6308" s="7">
        <v>40805</v>
      </c>
      <c r="B6308" s="8">
        <v>2000</v>
      </c>
      <c r="C6308" s="11">
        <v>69.95</v>
      </c>
      <c r="D6308" s="12">
        <v>69.950999999999993</v>
      </c>
      <c r="E6308" s="9" t="str">
        <f t="shared" si="469"/>
        <v/>
      </c>
      <c r="F6308" s="9" t="str">
        <f t="shared" si="470"/>
        <v/>
      </c>
      <c r="G6308" s="9" t="str">
        <f t="shared" si="471"/>
        <v/>
      </c>
      <c r="H6308" s="13">
        <v>-5</v>
      </c>
      <c r="I6308" s="13" t="str">
        <f t="shared" si="472"/>
        <v/>
      </c>
      <c r="J6308" s="13" t="str">
        <f t="shared" si="473"/>
        <v/>
      </c>
      <c r="K6308" s="13">
        <v>-5</v>
      </c>
      <c r="P6308" s="6"/>
    </row>
    <row r="6309" spans="1:16" hidden="1" x14ac:dyDescent="0.25">
      <c r="A6309" s="7">
        <v>40805</v>
      </c>
      <c r="B6309" s="8">
        <v>2100</v>
      </c>
      <c r="C6309" s="11">
        <v>58.43</v>
      </c>
      <c r="D6309" s="12">
        <v>58.426000000000002</v>
      </c>
      <c r="E6309" s="9" t="str">
        <f t="shared" si="469"/>
        <v/>
      </c>
      <c r="F6309" s="9" t="str">
        <f t="shared" si="470"/>
        <v/>
      </c>
      <c r="G6309" s="9" t="str">
        <f t="shared" si="471"/>
        <v/>
      </c>
      <c r="H6309" s="13">
        <v>-5</v>
      </c>
      <c r="I6309" s="13" t="str">
        <f t="shared" si="472"/>
        <v/>
      </c>
      <c r="J6309" s="13" t="str">
        <f t="shared" si="473"/>
        <v/>
      </c>
      <c r="K6309" s="13">
        <v>-5</v>
      </c>
      <c r="P6309" s="5"/>
    </row>
    <row r="6310" spans="1:16" hidden="1" x14ac:dyDescent="0.25">
      <c r="A6310" s="7">
        <v>40805</v>
      </c>
      <c r="B6310" s="8">
        <v>2200</v>
      </c>
      <c r="C6310" s="11">
        <v>53.31</v>
      </c>
      <c r="D6310" s="12">
        <v>53.308999999999997</v>
      </c>
      <c r="E6310" s="9" t="str">
        <f t="shared" si="469"/>
        <v/>
      </c>
      <c r="F6310" s="9" t="str">
        <f t="shared" si="470"/>
        <v/>
      </c>
      <c r="G6310" s="9" t="str">
        <f t="shared" si="471"/>
        <v/>
      </c>
      <c r="H6310" s="13">
        <v>-5</v>
      </c>
      <c r="I6310" s="13" t="str">
        <f t="shared" si="472"/>
        <v/>
      </c>
      <c r="J6310" s="13" t="str">
        <f t="shared" si="473"/>
        <v/>
      </c>
      <c r="K6310" s="13">
        <v>-5</v>
      </c>
      <c r="P6310" s="6"/>
    </row>
    <row r="6311" spans="1:16" hidden="1" x14ac:dyDescent="0.25">
      <c r="A6311" s="7">
        <v>40805</v>
      </c>
      <c r="B6311" s="8">
        <v>2300</v>
      </c>
      <c r="C6311" s="11">
        <v>48.24</v>
      </c>
      <c r="D6311" s="12">
        <v>48.24</v>
      </c>
      <c r="E6311" s="9">
        <f t="shared" si="469"/>
        <v>61.267083333333325</v>
      </c>
      <c r="F6311" s="9">
        <f t="shared" si="470"/>
        <v>54.326999999999991</v>
      </c>
      <c r="G6311" s="9">
        <f t="shared" si="471"/>
        <v>6.9400833333333338</v>
      </c>
      <c r="H6311" s="13">
        <v>-5</v>
      </c>
      <c r="I6311" s="13">
        <f t="shared" si="472"/>
        <v>11.940083333333334</v>
      </c>
      <c r="J6311" s="13">
        <f t="shared" si="473"/>
        <v>2865.62</v>
      </c>
      <c r="K6311" s="13">
        <v>-5</v>
      </c>
      <c r="P6311" s="5"/>
    </row>
    <row r="6312" spans="1:16" hidden="1" x14ac:dyDescent="0.25">
      <c r="A6312" s="7">
        <v>40806</v>
      </c>
      <c r="B6312" s="8">
        <v>0</v>
      </c>
      <c r="C6312" s="11">
        <v>44.79</v>
      </c>
      <c r="D6312" s="12">
        <v>44.79</v>
      </c>
      <c r="E6312" s="9" t="str">
        <f t="shared" si="469"/>
        <v/>
      </c>
      <c r="F6312" s="9" t="str">
        <f t="shared" si="470"/>
        <v/>
      </c>
      <c r="G6312" s="9" t="str">
        <f t="shared" si="471"/>
        <v/>
      </c>
      <c r="H6312" s="13">
        <v>-5</v>
      </c>
      <c r="I6312" s="13" t="str">
        <f t="shared" si="472"/>
        <v/>
      </c>
      <c r="J6312" s="13" t="str">
        <f t="shared" si="473"/>
        <v/>
      </c>
      <c r="K6312" s="13">
        <v>-5</v>
      </c>
      <c r="P6312" s="6"/>
    </row>
    <row r="6313" spans="1:16" hidden="1" x14ac:dyDescent="0.25">
      <c r="A6313" s="7">
        <v>40806</v>
      </c>
      <c r="B6313" s="8">
        <v>100</v>
      </c>
      <c r="C6313" s="11">
        <v>39.97</v>
      </c>
      <c r="D6313" s="12">
        <v>39.502000000000002</v>
      </c>
      <c r="E6313" s="9" t="str">
        <f t="shared" si="469"/>
        <v/>
      </c>
      <c r="F6313" s="9" t="str">
        <f t="shared" si="470"/>
        <v/>
      </c>
      <c r="G6313" s="9" t="str">
        <f t="shared" si="471"/>
        <v/>
      </c>
      <c r="H6313" s="13">
        <v>-5</v>
      </c>
      <c r="I6313" s="13" t="str">
        <f t="shared" si="472"/>
        <v/>
      </c>
      <c r="J6313" s="13" t="str">
        <f t="shared" si="473"/>
        <v/>
      </c>
      <c r="K6313" s="13">
        <v>-5</v>
      </c>
      <c r="P6313" s="5"/>
    </row>
    <row r="6314" spans="1:16" hidden="1" x14ac:dyDescent="0.25">
      <c r="A6314" s="7">
        <v>40806</v>
      </c>
      <c r="B6314" s="8">
        <v>200</v>
      </c>
      <c r="C6314" s="11">
        <v>35.17</v>
      </c>
      <c r="D6314" s="12">
        <v>26.216000000000001</v>
      </c>
      <c r="E6314" s="9" t="str">
        <f t="shared" si="469"/>
        <v/>
      </c>
      <c r="F6314" s="9" t="str">
        <f t="shared" si="470"/>
        <v/>
      </c>
      <c r="G6314" s="9" t="str">
        <f t="shared" si="471"/>
        <v/>
      </c>
      <c r="H6314" s="13">
        <v>-5</v>
      </c>
      <c r="I6314" s="13" t="str">
        <f t="shared" si="472"/>
        <v/>
      </c>
      <c r="J6314" s="13" t="str">
        <f t="shared" si="473"/>
        <v/>
      </c>
      <c r="K6314" s="13">
        <v>-5</v>
      </c>
      <c r="P6314" s="6"/>
    </row>
    <row r="6315" spans="1:16" hidden="1" x14ac:dyDescent="0.25">
      <c r="A6315" s="7">
        <v>40806</v>
      </c>
      <c r="B6315" s="8">
        <v>300</v>
      </c>
      <c r="C6315" s="11">
        <v>34.17</v>
      </c>
      <c r="D6315" s="12">
        <v>10.92</v>
      </c>
      <c r="E6315" s="9" t="str">
        <f t="shared" si="469"/>
        <v/>
      </c>
      <c r="F6315" s="9" t="str">
        <f t="shared" si="470"/>
        <v/>
      </c>
      <c r="G6315" s="9" t="str">
        <f t="shared" si="471"/>
        <v/>
      </c>
      <c r="H6315" s="13">
        <v>-5</v>
      </c>
      <c r="I6315" s="13" t="str">
        <f t="shared" si="472"/>
        <v/>
      </c>
      <c r="J6315" s="13" t="str">
        <f t="shared" si="473"/>
        <v/>
      </c>
      <c r="K6315" s="13">
        <v>-5</v>
      </c>
      <c r="P6315" s="5"/>
    </row>
    <row r="6316" spans="1:16" hidden="1" x14ac:dyDescent="0.25">
      <c r="A6316" s="7">
        <v>40806</v>
      </c>
      <c r="B6316" s="8">
        <v>400</v>
      </c>
      <c r="C6316" s="11">
        <v>37.619999999999997</v>
      </c>
      <c r="D6316" s="12">
        <v>12.137</v>
      </c>
      <c r="E6316" s="9" t="str">
        <f t="shared" si="469"/>
        <v/>
      </c>
      <c r="F6316" s="9" t="str">
        <f t="shared" si="470"/>
        <v/>
      </c>
      <c r="G6316" s="9" t="str">
        <f t="shared" si="471"/>
        <v/>
      </c>
      <c r="H6316" s="13">
        <v>-5</v>
      </c>
      <c r="I6316" s="13" t="str">
        <f t="shared" si="472"/>
        <v/>
      </c>
      <c r="J6316" s="13" t="str">
        <f t="shared" si="473"/>
        <v/>
      </c>
      <c r="K6316" s="13">
        <v>-5</v>
      </c>
      <c r="P6316" s="6"/>
    </row>
    <row r="6317" spans="1:16" hidden="1" x14ac:dyDescent="0.25">
      <c r="A6317" s="7">
        <v>40806</v>
      </c>
      <c r="B6317" s="8">
        <v>500</v>
      </c>
      <c r="C6317" s="11">
        <v>42.99</v>
      </c>
      <c r="D6317" s="12">
        <v>27.524000000000001</v>
      </c>
      <c r="E6317" s="9" t="str">
        <f t="shared" si="469"/>
        <v/>
      </c>
      <c r="F6317" s="9" t="str">
        <f t="shared" si="470"/>
        <v/>
      </c>
      <c r="G6317" s="9" t="str">
        <f t="shared" si="471"/>
        <v/>
      </c>
      <c r="H6317" s="13">
        <v>-5</v>
      </c>
      <c r="I6317" s="13" t="str">
        <f t="shared" si="472"/>
        <v/>
      </c>
      <c r="J6317" s="13" t="str">
        <f t="shared" si="473"/>
        <v/>
      </c>
      <c r="K6317" s="13">
        <v>-5</v>
      </c>
      <c r="P6317" s="5"/>
    </row>
    <row r="6318" spans="1:16" hidden="1" x14ac:dyDescent="0.25">
      <c r="A6318" s="7">
        <v>40806</v>
      </c>
      <c r="B6318" s="8">
        <v>600</v>
      </c>
      <c r="C6318" s="11">
        <v>53.19</v>
      </c>
      <c r="D6318" s="12">
        <v>53.192999999999998</v>
      </c>
      <c r="E6318" s="9" t="str">
        <f t="shared" si="469"/>
        <v/>
      </c>
      <c r="F6318" s="9" t="str">
        <f t="shared" si="470"/>
        <v/>
      </c>
      <c r="G6318" s="9" t="str">
        <f t="shared" si="471"/>
        <v/>
      </c>
      <c r="H6318" s="13">
        <v>-5</v>
      </c>
      <c r="I6318" s="13" t="str">
        <f t="shared" si="472"/>
        <v/>
      </c>
      <c r="J6318" s="13" t="str">
        <f t="shared" si="473"/>
        <v/>
      </c>
      <c r="K6318" s="13">
        <v>-5</v>
      </c>
      <c r="P6318" s="6"/>
    </row>
    <row r="6319" spans="1:16" hidden="1" x14ac:dyDescent="0.25">
      <c r="A6319" s="7">
        <v>40806</v>
      </c>
      <c r="B6319" s="8">
        <v>700</v>
      </c>
      <c r="C6319" s="11">
        <v>61.2</v>
      </c>
      <c r="D6319" s="12">
        <v>61.198999999999998</v>
      </c>
      <c r="E6319" s="9" t="str">
        <f t="shared" si="469"/>
        <v/>
      </c>
      <c r="F6319" s="9" t="str">
        <f t="shared" si="470"/>
        <v/>
      </c>
      <c r="G6319" s="9" t="str">
        <f t="shared" si="471"/>
        <v/>
      </c>
      <c r="H6319" s="13">
        <v>-5</v>
      </c>
      <c r="I6319" s="13" t="str">
        <f t="shared" si="472"/>
        <v/>
      </c>
      <c r="J6319" s="13" t="str">
        <f t="shared" si="473"/>
        <v/>
      </c>
      <c r="K6319" s="13">
        <v>-5</v>
      </c>
      <c r="P6319" s="5"/>
    </row>
    <row r="6320" spans="1:16" hidden="1" x14ac:dyDescent="0.25">
      <c r="A6320" s="7">
        <v>40806</v>
      </c>
      <c r="B6320" s="8">
        <v>800</v>
      </c>
      <c r="C6320" s="11">
        <v>68.98</v>
      </c>
      <c r="D6320" s="12">
        <v>68.975999999999999</v>
      </c>
      <c r="E6320" s="9" t="str">
        <f t="shared" si="469"/>
        <v/>
      </c>
      <c r="F6320" s="9" t="str">
        <f t="shared" si="470"/>
        <v/>
      </c>
      <c r="G6320" s="9" t="str">
        <f t="shared" si="471"/>
        <v/>
      </c>
      <c r="H6320" s="13">
        <v>-5</v>
      </c>
      <c r="I6320" s="13" t="str">
        <f t="shared" si="472"/>
        <v/>
      </c>
      <c r="J6320" s="13" t="str">
        <f t="shared" si="473"/>
        <v/>
      </c>
      <c r="K6320" s="13">
        <v>-5</v>
      </c>
      <c r="P6320" s="6"/>
    </row>
    <row r="6321" spans="1:16" hidden="1" x14ac:dyDescent="0.25">
      <c r="A6321" s="7">
        <v>40806</v>
      </c>
      <c r="B6321" s="8">
        <v>900</v>
      </c>
      <c r="C6321" s="11">
        <v>68.87</v>
      </c>
      <c r="D6321" s="12">
        <v>68.866</v>
      </c>
      <c r="E6321" s="9" t="str">
        <f t="shared" ref="E6321:E6384" si="474">IF(A6321=A6322,"",AVERAGE(C6298:C6321))</f>
        <v/>
      </c>
      <c r="F6321" s="9" t="str">
        <f t="shared" ref="F6321:F6384" si="475">IF(A6321=A6322,"",AVERAGE(D6298:D6321))</f>
        <v/>
      </c>
      <c r="G6321" s="9" t="str">
        <f t="shared" ref="G6321:G6384" si="476">IF(A6321=A6322,"",E6321-F6321)</f>
        <v/>
      </c>
      <c r="H6321" s="13">
        <v>-5</v>
      </c>
      <c r="I6321" s="13" t="str">
        <f t="shared" si="472"/>
        <v/>
      </c>
      <c r="J6321" s="13" t="str">
        <f t="shared" si="473"/>
        <v/>
      </c>
      <c r="K6321" s="13">
        <v>-5</v>
      </c>
      <c r="P6321" s="5"/>
    </row>
    <row r="6322" spans="1:16" hidden="1" x14ac:dyDescent="0.25">
      <c r="A6322" s="7">
        <v>40806</v>
      </c>
      <c r="B6322" s="8">
        <v>1000</v>
      </c>
      <c r="C6322" s="11">
        <v>69.91</v>
      </c>
      <c r="D6322" s="12">
        <v>69.909000000000006</v>
      </c>
      <c r="E6322" s="9" t="str">
        <f t="shared" si="474"/>
        <v/>
      </c>
      <c r="F6322" s="9" t="str">
        <f t="shared" si="475"/>
        <v/>
      </c>
      <c r="G6322" s="9" t="str">
        <f t="shared" si="476"/>
        <v/>
      </c>
      <c r="H6322" s="13">
        <v>-5</v>
      </c>
      <c r="I6322" s="13" t="str">
        <f t="shared" si="472"/>
        <v/>
      </c>
      <c r="J6322" s="13" t="str">
        <f t="shared" si="473"/>
        <v/>
      </c>
      <c r="K6322" s="13">
        <v>-5</v>
      </c>
      <c r="P6322" s="6"/>
    </row>
    <row r="6323" spans="1:16" hidden="1" x14ac:dyDescent="0.25">
      <c r="A6323" s="7">
        <v>40806</v>
      </c>
      <c r="B6323" s="8">
        <v>1100</v>
      </c>
      <c r="C6323" s="11">
        <v>71.25</v>
      </c>
      <c r="D6323" s="12">
        <v>71.251999999999995</v>
      </c>
      <c r="E6323" s="9" t="str">
        <f t="shared" si="474"/>
        <v/>
      </c>
      <c r="F6323" s="9" t="str">
        <f t="shared" si="475"/>
        <v/>
      </c>
      <c r="G6323" s="9" t="str">
        <f t="shared" si="476"/>
        <v/>
      </c>
      <c r="H6323" s="13">
        <v>-5</v>
      </c>
      <c r="I6323" s="13" t="str">
        <f t="shared" si="472"/>
        <v/>
      </c>
      <c r="J6323" s="13" t="str">
        <f t="shared" si="473"/>
        <v/>
      </c>
      <c r="K6323" s="13">
        <v>-5</v>
      </c>
      <c r="P6323" s="5"/>
    </row>
    <row r="6324" spans="1:16" hidden="1" x14ac:dyDescent="0.25">
      <c r="A6324" s="7">
        <v>40806</v>
      </c>
      <c r="B6324" s="8">
        <v>1200</v>
      </c>
      <c r="C6324" s="11">
        <v>70.760000000000005</v>
      </c>
      <c r="D6324" s="12">
        <v>70.759</v>
      </c>
      <c r="E6324" s="9" t="str">
        <f t="shared" si="474"/>
        <v/>
      </c>
      <c r="F6324" s="9" t="str">
        <f t="shared" si="475"/>
        <v/>
      </c>
      <c r="G6324" s="9" t="str">
        <f t="shared" si="476"/>
        <v/>
      </c>
      <c r="H6324" s="13">
        <v>-5</v>
      </c>
      <c r="I6324" s="13" t="str">
        <f t="shared" si="472"/>
        <v/>
      </c>
      <c r="J6324" s="13" t="str">
        <f t="shared" si="473"/>
        <v/>
      </c>
      <c r="K6324" s="13">
        <v>-5</v>
      </c>
      <c r="P6324" s="6"/>
    </row>
    <row r="6325" spans="1:16" hidden="1" x14ac:dyDescent="0.25">
      <c r="A6325" s="7">
        <v>40806</v>
      </c>
      <c r="B6325" s="8">
        <v>1300</v>
      </c>
      <c r="C6325" s="11">
        <v>68.09</v>
      </c>
      <c r="D6325" s="12">
        <v>68.091999999999999</v>
      </c>
      <c r="E6325" s="9" t="str">
        <f t="shared" si="474"/>
        <v/>
      </c>
      <c r="F6325" s="9" t="str">
        <f t="shared" si="475"/>
        <v/>
      </c>
      <c r="G6325" s="9" t="str">
        <f t="shared" si="476"/>
        <v/>
      </c>
      <c r="H6325" s="13">
        <v>-5</v>
      </c>
      <c r="I6325" s="13" t="str">
        <f t="shared" si="472"/>
        <v/>
      </c>
      <c r="J6325" s="13" t="str">
        <f t="shared" si="473"/>
        <v/>
      </c>
      <c r="K6325" s="13">
        <v>-5</v>
      </c>
      <c r="P6325" s="5"/>
    </row>
    <row r="6326" spans="1:16" hidden="1" x14ac:dyDescent="0.25">
      <c r="A6326" s="7">
        <v>40806</v>
      </c>
      <c r="B6326" s="8">
        <v>1400</v>
      </c>
      <c r="C6326" s="11">
        <v>64.239999999999995</v>
      </c>
      <c r="D6326" s="12">
        <v>64.236999999999995</v>
      </c>
      <c r="E6326" s="9" t="str">
        <f t="shared" si="474"/>
        <v/>
      </c>
      <c r="F6326" s="9" t="str">
        <f t="shared" si="475"/>
        <v/>
      </c>
      <c r="G6326" s="9" t="str">
        <f t="shared" si="476"/>
        <v/>
      </c>
      <c r="H6326" s="13">
        <v>-5</v>
      </c>
      <c r="I6326" s="13" t="str">
        <f t="shared" si="472"/>
        <v/>
      </c>
      <c r="J6326" s="13" t="str">
        <f t="shared" si="473"/>
        <v/>
      </c>
      <c r="K6326" s="13">
        <v>-5</v>
      </c>
      <c r="P6326" s="6"/>
    </row>
    <row r="6327" spans="1:16" hidden="1" x14ac:dyDescent="0.25">
      <c r="A6327" s="7">
        <v>40806</v>
      </c>
      <c r="B6327" s="8">
        <v>1500</v>
      </c>
      <c r="C6327" s="11">
        <v>61.52</v>
      </c>
      <c r="D6327" s="12">
        <v>61.52</v>
      </c>
      <c r="E6327" s="9" t="str">
        <f t="shared" si="474"/>
        <v/>
      </c>
      <c r="F6327" s="9" t="str">
        <f t="shared" si="475"/>
        <v/>
      </c>
      <c r="G6327" s="9" t="str">
        <f t="shared" si="476"/>
        <v/>
      </c>
      <c r="H6327" s="13">
        <v>-5</v>
      </c>
      <c r="I6327" s="13" t="str">
        <f t="shared" si="472"/>
        <v/>
      </c>
      <c r="J6327" s="13" t="str">
        <f t="shared" si="473"/>
        <v/>
      </c>
      <c r="K6327" s="13">
        <v>-5</v>
      </c>
      <c r="P6327" s="5"/>
    </row>
    <row r="6328" spans="1:16" hidden="1" x14ac:dyDescent="0.25">
      <c r="A6328" s="7">
        <v>40806</v>
      </c>
      <c r="B6328" s="8">
        <v>1600</v>
      </c>
      <c r="C6328" s="11">
        <v>56.97</v>
      </c>
      <c r="D6328" s="12">
        <v>56.966999999999999</v>
      </c>
      <c r="E6328" s="9" t="str">
        <f t="shared" si="474"/>
        <v/>
      </c>
      <c r="F6328" s="9" t="str">
        <f t="shared" si="475"/>
        <v/>
      </c>
      <c r="G6328" s="9" t="str">
        <f t="shared" si="476"/>
        <v/>
      </c>
      <c r="H6328" s="13">
        <v>-5</v>
      </c>
      <c r="I6328" s="13" t="str">
        <f t="shared" si="472"/>
        <v/>
      </c>
      <c r="J6328" s="13" t="str">
        <f t="shared" si="473"/>
        <v/>
      </c>
      <c r="K6328" s="13">
        <v>-5</v>
      </c>
      <c r="P6328" s="6"/>
    </row>
    <row r="6329" spans="1:16" hidden="1" x14ac:dyDescent="0.25">
      <c r="A6329" s="7">
        <v>40806</v>
      </c>
      <c r="B6329" s="8">
        <v>1700</v>
      </c>
      <c r="C6329" s="11">
        <v>60.96</v>
      </c>
      <c r="D6329" s="12">
        <v>60.96</v>
      </c>
      <c r="E6329" s="9" t="str">
        <f t="shared" si="474"/>
        <v/>
      </c>
      <c r="F6329" s="9" t="str">
        <f t="shared" si="475"/>
        <v/>
      </c>
      <c r="G6329" s="9" t="str">
        <f t="shared" si="476"/>
        <v/>
      </c>
      <c r="H6329" s="13">
        <v>-5</v>
      </c>
      <c r="I6329" s="13" t="str">
        <f t="shared" ref="I6329:I6392" si="477">IF(A6329=A6330,"",MAX(G6329-H6329,0))</f>
        <v/>
      </c>
      <c r="J6329" s="13" t="str">
        <f t="shared" ref="J6329:J6392" si="478">IF(A6329=A6330,"",I6329*10*24)</f>
        <v/>
      </c>
      <c r="K6329" s="13">
        <v>-5</v>
      </c>
      <c r="P6329" s="5"/>
    </row>
    <row r="6330" spans="1:16" hidden="1" x14ac:dyDescent="0.25">
      <c r="A6330" s="7">
        <v>40806</v>
      </c>
      <c r="B6330" s="8">
        <v>1800</v>
      </c>
      <c r="C6330" s="11">
        <v>67.23</v>
      </c>
      <c r="D6330" s="12">
        <v>67.23</v>
      </c>
      <c r="E6330" s="9" t="str">
        <f t="shared" si="474"/>
        <v/>
      </c>
      <c r="F6330" s="9" t="str">
        <f t="shared" si="475"/>
        <v/>
      </c>
      <c r="G6330" s="9" t="str">
        <f t="shared" si="476"/>
        <v/>
      </c>
      <c r="H6330" s="13">
        <v>-5</v>
      </c>
      <c r="I6330" s="13" t="str">
        <f t="shared" si="477"/>
        <v/>
      </c>
      <c r="J6330" s="13" t="str">
        <f t="shared" si="478"/>
        <v/>
      </c>
      <c r="K6330" s="13">
        <v>-5</v>
      </c>
      <c r="P6330" s="6"/>
    </row>
    <row r="6331" spans="1:16" hidden="1" x14ac:dyDescent="0.25">
      <c r="A6331" s="7">
        <v>40806</v>
      </c>
      <c r="B6331" s="8">
        <v>1900</v>
      </c>
      <c r="C6331" s="11">
        <v>72.92</v>
      </c>
      <c r="D6331" s="12">
        <v>71.09</v>
      </c>
      <c r="E6331" s="9" t="str">
        <f t="shared" si="474"/>
        <v/>
      </c>
      <c r="F6331" s="9" t="str">
        <f t="shared" si="475"/>
        <v/>
      </c>
      <c r="G6331" s="9" t="str">
        <f t="shared" si="476"/>
        <v/>
      </c>
      <c r="H6331" s="13">
        <v>-5</v>
      </c>
      <c r="I6331" s="13" t="str">
        <f t="shared" si="477"/>
        <v/>
      </c>
      <c r="J6331" s="13" t="str">
        <f t="shared" si="478"/>
        <v/>
      </c>
      <c r="K6331" s="13">
        <v>-5</v>
      </c>
      <c r="P6331" s="5"/>
    </row>
    <row r="6332" spans="1:16" hidden="1" x14ac:dyDescent="0.25">
      <c r="A6332" s="7">
        <v>40806</v>
      </c>
      <c r="B6332" s="8">
        <v>2000</v>
      </c>
      <c r="C6332" s="11">
        <v>74.069999999999993</v>
      </c>
      <c r="D6332" s="12">
        <v>74.066000000000003</v>
      </c>
      <c r="E6332" s="9" t="str">
        <f t="shared" si="474"/>
        <v/>
      </c>
      <c r="F6332" s="9" t="str">
        <f t="shared" si="475"/>
        <v/>
      </c>
      <c r="G6332" s="9" t="str">
        <f t="shared" si="476"/>
        <v/>
      </c>
      <c r="H6332" s="13">
        <v>-5</v>
      </c>
      <c r="I6332" s="13" t="str">
        <f t="shared" si="477"/>
        <v/>
      </c>
      <c r="J6332" s="13" t="str">
        <f t="shared" si="478"/>
        <v/>
      </c>
      <c r="K6332" s="13">
        <v>-5</v>
      </c>
      <c r="P6332" s="6"/>
    </row>
    <row r="6333" spans="1:16" hidden="1" x14ac:dyDescent="0.25">
      <c r="A6333" s="7">
        <v>40806</v>
      </c>
      <c r="B6333" s="8">
        <v>2100</v>
      </c>
      <c r="C6333" s="11">
        <v>63.09</v>
      </c>
      <c r="D6333" s="12">
        <v>62.884999999999998</v>
      </c>
      <c r="E6333" s="9" t="str">
        <f t="shared" si="474"/>
        <v/>
      </c>
      <c r="F6333" s="9" t="str">
        <f t="shared" si="475"/>
        <v/>
      </c>
      <c r="G6333" s="9" t="str">
        <f t="shared" si="476"/>
        <v/>
      </c>
      <c r="H6333" s="13">
        <v>-5</v>
      </c>
      <c r="I6333" s="13" t="str">
        <f t="shared" si="477"/>
        <v/>
      </c>
      <c r="J6333" s="13" t="str">
        <f t="shared" si="478"/>
        <v/>
      </c>
      <c r="K6333" s="13">
        <v>-5</v>
      </c>
      <c r="P6333" s="5"/>
    </row>
    <row r="6334" spans="1:16" hidden="1" x14ac:dyDescent="0.25">
      <c r="A6334" s="7">
        <v>40806</v>
      </c>
      <c r="B6334" s="8">
        <v>2200</v>
      </c>
      <c r="C6334" s="11">
        <v>56.18</v>
      </c>
      <c r="D6334" s="12">
        <v>56.18</v>
      </c>
      <c r="E6334" s="9" t="str">
        <f t="shared" si="474"/>
        <v/>
      </c>
      <c r="F6334" s="9" t="str">
        <f t="shared" si="475"/>
        <v/>
      </c>
      <c r="G6334" s="9" t="str">
        <f t="shared" si="476"/>
        <v/>
      </c>
      <c r="H6334" s="13">
        <v>-5</v>
      </c>
      <c r="I6334" s="13" t="str">
        <f t="shared" si="477"/>
        <v/>
      </c>
      <c r="J6334" s="13" t="str">
        <f t="shared" si="478"/>
        <v/>
      </c>
      <c r="K6334" s="13">
        <v>-5</v>
      </c>
      <c r="P6334" s="6"/>
    </row>
    <row r="6335" spans="1:16" hidden="1" x14ac:dyDescent="0.25">
      <c r="A6335" s="7">
        <v>40806</v>
      </c>
      <c r="B6335" s="8">
        <v>2300</v>
      </c>
      <c r="C6335" s="11">
        <v>47.22</v>
      </c>
      <c r="D6335" s="12">
        <v>47.22</v>
      </c>
      <c r="E6335" s="9">
        <f t="shared" si="474"/>
        <v>57.973333333333336</v>
      </c>
      <c r="F6335" s="9">
        <f t="shared" si="475"/>
        <v>54.820416666666667</v>
      </c>
      <c r="G6335" s="9">
        <f t="shared" si="476"/>
        <v>3.1529166666666697</v>
      </c>
      <c r="H6335" s="13">
        <v>-5</v>
      </c>
      <c r="I6335" s="13">
        <f t="shared" si="477"/>
        <v>8.1529166666666697</v>
      </c>
      <c r="J6335" s="13">
        <f t="shared" si="478"/>
        <v>1956.7000000000007</v>
      </c>
      <c r="K6335" s="13">
        <v>-5</v>
      </c>
      <c r="P6335" s="5"/>
    </row>
    <row r="6336" spans="1:16" hidden="1" x14ac:dyDescent="0.25">
      <c r="A6336" s="7">
        <v>40807</v>
      </c>
      <c r="B6336" s="8">
        <v>0</v>
      </c>
      <c r="C6336" s="11">
        <v>43.11</v>
      </c>
      <c r="D6336" s="12">
        <v>43.11</v>
      </c>
      <c r="E6336" s="9" t="str">
        <f t="shared" si="474"/>
        <v/>
      </c>
      <c r="F6336" s="9" t="str">
        <f t="shared" si="475"/>
        <v/>
      </c>
      <c r="G6336" s="9" t="str">
        <f t="shared" si="476"/>
        <v/>
      </c>
      <c r="H6336" s="13">
        <v>-5</v>
      </c>
      <c r="I6336" s="13" t="str">
        <f t="shared" si="477"/>
        <v/>
      </c>
      <c r="J6336" s="13" t="str">
        <f t="shared" si="478"/>
        <v/>
      </c>
      <c r="K6336" s="13">
        <v>-5</v>
      </c>
      <c r="P6336" s="6"/>
    </row>
    <row r="6337" spans="1:16" hidden="1" x14ac:dyDescent="0.25">
      <c r="A6337" s="7">
        <v>40807</v>
      </c>
      <c r="B6337" s="8">
        <v>100</v>
      </c>
      <c r="C6337" s="11">
        <v>37.54</v>
      </c>
      <c r="D6337" s="12">
        <v>37.54</v>
      </c>
      <c r="E6337" s="9" t="str">
        <f t="shared" si="474"/>
        <v/>
      </c>
      <c r="F6337" s="9" t="str">
        <f t="shared" si="475"/>
        <v/>
      </c>
      <c r="G6337" s="9" t="str">
        <f t="shared" si="476"/>
        <v/>
      </c>
      <c r="H6337" s="13">
        <v>-5</v>
      </c>
      <c r="I6337" s="13" t="str">
        <f t="shared" si="477"/>
        <v/>
      </c>
      <c r="J6337" s="13" t="str">
        <f t="shared" si="478"/>
        <v/>
      </c>
      <c r="K6337" s="13">
        <v>-5</v>
      </c>
      <c r="P6337" s="5"/>
    </row>
    <row r="6338" spans="1:16" hidden="1" x14ac:dyDescent="0.25">
      <c r="A6338" s="7">
        <v>40807</v>
      </c>
      <c r="B6338" s="8">
        <v>200</v>
      </c>
      <c r="C6338" s="11">
        <v>34.36</v>
      </c>
      <c r="D6338" s="12">
        <v>20.855</v>
      </c>
      <c r="E6338" s="9" t="str">
        <f t="shared" si="474"/>
        <v/>
      </c>
      <c r="F6338" s="9" t="str">
        <f t="shared" si="475"/>
        <v/>
      </c>
      <c r="G6338" s="9" t="str">
        <f t="shared" si="476"/>
        <v/>
      </c>
      <c r="H6338" s="13">
        <v>-5</v>
      </c>
      <c r="I6338" s="13" t="str">
        <f t="shared" si="477"/>
        <v/>
      </c>
      <c r="J6338" s="13" t="str">
        <f t="shared" si="478"/>
        <v/>
      </c>
      <c r="K6338" s="13">
        <v>-5</v>
      </c>
      <c r="P6338" s="6"/>
    </row>
    <row r="6339" spans="1:16" hidden="1" x14ac:dyDescent="0.25">
      <c r="A6339" s="7">
        <v>40807</v>
      </c>
      <c r="B6339" s="8">
        <v>300</v>
      </c>
      <c r="C6339" s="11">
        <v>31.59</v>
      </c>
      <c r="D6339" s="12">
        <v>11.375</v>
      </c>
      <c r="E6339" s="9" t="str">
        <f t="shared" si="474"/>
        <v/>
      </c>
      <c r="F6339" s="9" t="str">
        <f t="shared" si="475"/>
        <v/>
      </c>
      <c r="G6339" s="9" t="str">
        <f t="shared" si="476"/>
        <v/>
      </c>
      <c r="H6339" s="13">
        <v>-5</v>
      </c>
      <c r="I6339" s="13" t="str">
        <f t="shared" si="477"/>
        <v/>
      </c>
      <c r="J6339" s="13" t="str">
        <f t="shared" si="478"/>
        <v/>
      </c>
      <c r="K6339" s="13">
        <v>-5</v>
      </c>
      <c r="P6339" s="5"/>
    </row>
    <row r="6340" spans="1:16" hidden="1" x14ac:dyDescent="0.25">
      <c r="A6340" s="7">
        <v>40807</v>
      </c>
      <c r="B6340" s="8">
        <v>400</v>
      </c>
      <c r="C6340" s="11">
        <v>36.119999999999997</v>
      </c>
      <c r="D6340" s="12">
        <v>10.928000000000001</v>
      </c>
      <c r="E6340" s="9" t="str">
        <f t="shared" si="474"/>
        <v/>
      </c>
      <c r="F6340" s="9" t="str">
        <f t="shared" si="475"/>
        <v/>
      </c>
      <c r="G6340" s="9" t="str">
        <f t="shared" si="476"/>
        <v/>
      </c>
      <c r="H6340" s="13">
        <v>-5</v>
      </c>
      <c r="I6340" s="13" t="str">
        <f t="shared" si="477"/>
        <v/>
      </c>
      <c r="J6340" s="13" t="str">
        <f t="shared" si="478"/>
        <v/>
      </c>
      <c r="K6340" s="13">
        <v>-5</v>
      </c>
      <c r="P6340" s="6"/>
    </row>
    <row r="6341" spans="1:16" hidden="1" x14ac:dyDescent="0.25">
      <c r="A6341" s="7">
        <v>40807</v>
      </c>
      <c r="B6341" s="8">
        <v>500</v>
      </c>
      <c r="C6341" s="11">
        <v>43.28</v>
      </c>
      <c r="D6341" s="12">
        <v>22.236999999999998</v>
      </c>
      <c r="E6341" s="9" t="str">
        <f t="shared" si="474"/>
        <v/>
      </c>
      <c r="F6341" s="9" t="str">
        <f t="shared" si="475"/>
        <v/>
      </c>
      <c r="G6341" s="9" t="str">
        <f t="shared" si="476"/>
        <v/>
      </c>
      <c r="H6341" s="13">
        <v>-5</v>
      </c>
      <c r="I6341" s="13" t="str">
        <f t="shared" si="477"/>
        <v/>
      </c>
      <c r="J6341" s="13" t="str">
        <f t="shared" si="478"/>
        <v/>
      </c>
      <c r="K6341" s="13">
        <v>-5</v>
      </c>
      <c r="P6341" s="5"/>
    </row>
    <row r="6342" spans="1:16" hidden="1" x14ac:dyDescent="0.25">
      <c r="A6342" s="7">
        <v>40807</v>
      </c>
      <c r="B6342" s="8">
        <v>600</v>
      </c>
      <c r="C6342" s="11">
        <v>59.23</v>
      </c>
      <c r="D6342" s="12">
        <v>52.44</v>
      </c>
      <c r="E6342" s="9" t="str">
        <f t="shared" si="474"/>
        <v/>
      </c>
      <c r="F6342" s="9" t="str">
        <f t="shared" si="475"/>
        <v/>
      </c>
      <c r="G6342" s="9" t="str">
        <f t="shared" si="476"/>
        <v/>
      </c>
      <c r="H6342" s="13">
        <v>-5</v>
      </c>
      <c r="I6342" s="13" t="str">
        <f t="shared" si="477"/>
        <v/>
      </c>
      <c r="J6342" s="13" t="str">
        <f t="shared" si="478"/>
        <v/>
      </c>
      <c r="K6342" s="13">
        <v>-5</v>
      </c>
      <c r="P6342" s="6"/>
    </row>
    <row r="6343" spans="1:16" hidden="1" x14ac:dyDescent="0.25">
      <c r="A6343" s="7">
        <v>40807</v>
      </c>
      <c r="B6343" s="8">
        <v>700</v>
      </c>
      <c r="C6343" s="11">
        <v>69.94</v>
      </c>
      <c r="D6343" s="12">
        <v>58.095999999999997</v>
      </c>
      <c r="E6343" s="9" t="str">
        <f t="shared" si="474"/>
        <v/>
      </c>
      <c r="F6343" s="9" t="str">
        <f t="shared" si="475"/>
        <v/>
      </c>
      <c r="G6343" s="9" t="str">
        <f t="shared" si="476"/>
        <v/>
      </c>
      <c r="H6343" s="13">
        <v>-5</v>
      </c>
      <c r="I6343" s="13" t="str">
        <f t="shared" si="477"/>
        <v/>
      </c>
      <c r="J6343" s="13" t="str">
        <f t="shared" si="478"/>
        <v/>
      </c>
      <c r="K6343" s="13">
        <v>-5</v>
      </c>
      <c r="P6343" s="5"/>
    </row>
    <row r="6344" spans="1:16" hidden="1" x14ac:dyDescent="0.25">
      <c r="A6344" s="7">
        <v>40807</v>
      </c>
      <c r="B6344" s="8">
        <v>800</v>
      </c>
      <c r="C6344" s="11">
        <v>70</v>
      </c>
      <c r="D6344" s="12">
        <v>69.997</v>
      </c>
      <c r="E6344" s="9" t="str">
        <f t="shared" si="474"/>
        <v/>
      </c>
      <c r="F6344" s="9" t="str">
        <f t="shared" si="475"/>
        <v/>
      </c>
      <c r="G6344" s="9" t="str">
        <f t="shared" si="476"/>
        <v/>
      </c>
      <c r="H6344" s="13">
        <v>-5</v>
      </c>
      <c r="I6344" s="13" t="str">
        <f t="shared" si="477"/>
        <v/>
      </c>
      <c r="J6344" s="13" t="str">
        <f t="shared" si="478"/>
        <v/>
      </c>
      <c r="K6344" s="13">
        <v>-5</v>
      </c>
      <c r="P6344" s="6"/>
    </row>
    <row r="6345" spans="1:16" hidden="1" x14ac:dyDescent="0.25">
      <c r="A6345" s="7">
        <v>40807</v>
      </c>
      <c r="B6345" s="8">
        <v>900</v>
      </c>
      <c r="C6345" s="11">
        <v>69.87</v>
      </c>
      <c r="D6345" s="12">
        <v>69.87</v>
      </c>
      <c r="E6345" s="9" t="str">
        <f t="shared" si="474"/>
        <v/>
      </c>
      <c r="F6345" s="9" t="str">
        <f t="shared" si="475"/>
        <v/>
      </c>
      <c r="G6345" s="9" t="str">
        <f t="shared" si="476"/>
        <v/>
      </c>
      <c r="H6345" s="13">
        <v>-5</v>
      </c>
      <c r="I6345" s="13" t="str">
        <f t="shared" si="477"/>
        <v/>
      </c>
      <c r="J6345" s="13" t="str">
        <f t="shared" si="478"/>
        <v/>
      </c>
      <c r="K6345" s="13">
        <v>-5</v>
      </c>
      <c r="P6345" s="5"/>
    </row>
    <row r="6346" spans="1:16" hidden="1" x14ac:dyDescent="0.25">
      <c r="A6346" s="7">
        <v>40807</v>
      </c>
      <c r="B6346" s="8">
        <v>1000</v>
      </c>
      <c r="C6346" s="11">
        <v>68.62</v>
      </c>
      <c r="D6346" s="12">
        <v>68.622</v>
      </c>
      <c r="E6346" s="9" t="str">
        <f t="shared" si="474"/>
        <v/>
      </c>
      <c r="F6346" s="9" t="str">
        <f t="shared" si="475"/>
        <v/>
      </c>
      <c r="G6346" s="9" t="str">
        <f t="shared" si="476"/>
        <v/>
      </c>
      <c r="H6346" s="13">
        <v>-5</v>
      </c>
      <c r="I6346" s="13" t="str">
        <f t="shared" si="477"/>
        <v/>
      </c>
      <c r="J6346" s="13" t="str">
        <f t="shared" si="478"/>
        <v/>
      </c>
      <c r="K6346" s="13">
        <v>-5</v>
      </c>
      <c r="P6346" s="6"/>
    </row>
    <row r="6347" spans="1:16" hidden="1" x14ac:dyDescent="0.25">
      <c r="A6347" s="7">
        <v>40807</v>
      </c>
      <c r="B6347" s="8">
        <v>1100</v>
      </c>
      <c r="C6347" s="11">
        <v>69.94</v>
      </c>
      <c r="D6347" s="12">
        <v>69.94</v>
      </c>
      <c r="E6347" s="9" t="str">
        <f t="shared" si="474"/>
        <v/>
      </c>
      <c r="F6347" s="9" t="str">
        <f t="shared" si="475"/>
        <v/>
      </c>
      <c r="G6347" s="9" t="str">
        <f t="shared" si="476"/>
        <v/>
      </c>
      <c r="H6347" s="13">
        <v>-5</v>
      </c>
      <c r="I6347" s="13" t="str">
        <f t="shared" si="477"/>
        <v/>
      </c>
      <c r="J6347" s="13" t="str">
        <f t="shared" si="478"/>
        <v/>
      </c>
      <c r="K6347" s="13">
        <v>-5</v>
      </c>
      <c r="P6347" s="5"/>
    </row>
    <row r="6348" spans="1:16" hidden="1" x14ac:dyDescent="0.25">
      <c r="A6348" s="7">
        <v>40807</v>
      </c>
      <c r="B6348" s="8">
        <v>1200</v>
      </c>
      <c r="C6348" s="11">
        <v>65.08</v>
      </c>
      <c r="D6348" s="12">
        <v>65.084000000000003</v>
      </c>
      <c r="E6348" s="9" t="str">
        <f t="shared" si="474"/>
        <v/>
      </c>
      <c r="F6348" s="9" t="str">
        <f t="shared" si="475"/>
        <v/>
      </c>
      <c r="G6348" s="9" t="str">
        <f t="shared" si="476"/>
        <v/>
      </c>
      <c r="H6348" s="13">
        <v>-5</v>
      </c>
      <c r="I6348" s="13" t="str">
        <f t="shared" si="477"/>
        <v/>
      </c>
      <c r="J6348" s="13" t="str">
        <f t="shared" si="478"/>
        <v/>
      </c>
      <c r="K6348" s="13">
        <v>-5</v>
      </c>
      <c r="P6348" s="6"/>
    </row>
    <row r="6349" spans="1:16" hidden="1" x14ac:dyDescent="0.25">
      <c r="A6349" s="7">
        <v>40807</v>
      </c>
      <c r="B6349" s="8">
        <v>1300</v>
      </c>
      <c r="C6349" s="11">
        <v>63.07</v>
      </c>
      <c r="D6349" s="12">
        <v>63.073999999999998</v>
      </c>
      <c r="E6349" s="9" t="str">
        <f t="shared" si="474"/>
        <v/>
      </c>
      <c r="F6349" s="9" t="str">
        <f t="shared" si="475"/>
        <v/>
      </c>
      <c r="G6349" s="9" t="str">
        <f t="shared" si="476"/>
        <v/>
      </c>
      <c r="H6349" s="13">
        <v>-5</v>
      </c>
      <c r="I6349" s="13" t="str">
        <f t="shared" si="477"/>
        <v/>
      </c>
      <c r="J6349" s="13" t="str">
        <f t="shared" si="478"/>
        <v/>
      </c>
      <c r="K6349" s="13">
        <v>-5</v>
      </c>
      <c r="P6349" s="5"/>
    </row>
    <row r="6350" spans="1:16" hidden="1" x14ac:dyDescent="0.25">
      <c r="A6350" s="7">
        <v>40807</v>
      </c>
      <c r="B6350" s="8">
        <v>1400</v>
      </c>
      <c r="C6350" s="11">
        <v>59.61</v>
      </c>
      <c r="D6350" s="12">
        <v>59.613999999999997</v>
      </c>
      <c r="E6350" s="9" t="str">
        <f t="shared" si="474"/>
        <v/>
      </c>
      <c r="F6350" s="9" t="str">
        <f t="shared" si="475"/>
        <v/>
      </c>
      <c r="G6350" s="9" t="str">
        <f t="shared" si="476"/>
        <v/>
      </c>
      <c r="H6350" s="13">
        <v>-5</v>
      </c>
      <c r="I6350" s="13" t="str">
        <f t="shared" si="477"/>
        <v/>
      </c>
      <c r="J6350" s="13" t="str">
        <f t="shared" si="478"/>
        <v/>
      </c>
      <c r="K6350" s="13">
        <v>-5</v>
      </c>
      <c r="P6350" s="6"/>
    </row>
    <row r="6351" spans="1:16" hidden="1" x14ac:dyDescent="0.25">
      <c r="A6351" s="7">
        <v>40807</v>
      </c>
      <c r="B6351" s="8">
        <v>1500</v>
      </c>
      <c r="C6351" s="11">
        <v>57.31</v>
      </c>
      <c r="D6351" s="12">
        <v>57.308999999999997</v>
      </c>
      <c r="E6351" s="9" t="str">
        <f t="shared" si="474"/>
        <v/>
      </c>
      <c r="F6351" s="9" t="str">
        <f t="shared" si="475"/>
        <v/>
      </c>
      <c r="G6351" s="9" t="str">
        <f t="shared" si="476"/>
        <v/>
      </c>
      <c r="H6351" s="13">
        <v>-5</v>
      </c>
      <c r="I6351" s="13" t="str">
        <f t="shared" si="477"/>
        <v/>
      </c>
      <c r="J6351" s="13" t="str">
        <f t="shared" si="478"/>
        <v/>
      </c>
      <c r="K6351" s="13">
        <v>-5</v>
      </c>
      <c r="P6351" s="5"/>
    </row>
    <row r="6352" spans="1:16" hidden="1" x14ac:dyDescent="0.25">
      <c r="A6352" s="7">
        <v>40807</v>
      </c>
      <c r="B6352" s="8">
        <v>1600</v>
      </c>
      <c r="C6352" s="11">
        <v>53.27</v>
      </c>
      <c r="D6352" s="12">
        <v>53.273000000000003</v>
      </c>
      <c r="E6352" s="9" t="str">
        <f t="shared" si="474"/>
        <v/>
      </c>
      <c r="F6352" s="9" t="str">
        <f t="shared" si="475"/>
        <v/>
      </c>
      <c r="G6352" s="9" t="str">
        <f t="shared" si="476"/>
        <v/>
      </c>
      <c r="H6352" s="13">
        <v>-5</v>
      </c>
      <c r="I6352" s="13" t="str">
        <f t="shared" si="477"/>
        <v/>
      </c>
      <c r="J6352" s="13" t="str">
        <f t="shared" si="478"/>
        <v/>
      </c>
      <c r="K6352" s="13">
        <v>-5</v>
      </c>
      <c r="P6352" s="6"/>
    </row>
    <row r="6353" spans="1:16" hidden="1" x14ac:dyDescent="0.25">
      <c r="A6353" s="7">
        <v>40807</v>
      </c>
      <c r="B6353" s="8">
        <v>1700</v>
      </c>
      <c r="C6353" s="11">
        <v>56.02</v>
      </c>
      <c r="D6353" s="12">
        <v>56.018999999999998</v>
      </c>
      <c r="E6353" s="9" t="str">
        <f t="shared" si="474"/>
        <v/>
      </c>
      <c r="F6353" s="9" t="str">
        <f t="shared" si="475"/>
        <v/>
      </c>
      <c r="G6353" s="9" t="str">
        <f t="shared" si="476"/>
        <v/>
      </c>
      <c r="H6353" s="13">
        <v>-5</v>
      </c>
      <c r="I6353" s="13" t="str">
        <f t="shared" si="477"/>
        <v/>
      </c>
      <c r="J6353" s="13" t="str">
        <f t="shared" si="478"/>
        <v/>
      </c>
      <c r="K6353" s="13">
        <v>-5</v>
      </c>
      <c r="P6353" s="5"/>
    </row>
    <row r="6354" spans="1:16" hidden="1" x14ac:dyDescent="0.25">
      <c r="A6354" s="7">
        <v>40807</v>
      </c>
      <c r="B6354" s="8">
        <v>1800</v>
      </c>
      <c r="C6354" s="11">
        <v>60.44</v>
      </c>
      <c r="D6354" s="12">
        <v>60.436999999999998</v>
      </c>
      <c r="E6354" s="9" t="str">
        <f t="shared" si="474"/>
        <v/>
      </c>
      <c r="F6354" s="9" t="str">
        <f t="shared" si="475"/>
        <v/>
      </c>
      <c r="G6354" s="9" t="str">
        <f t="shared" si="476"/>
        <v/>
      </c>
      <c r="H6354" s="13">
        <v>-5</v>
      </c>
      <c r="I6354" s="13" t="str">
        <f t="shared" si="477"/>
        <v/>
      </c>
      <c r="J6354" s="13" t="str">
        <f t="shared" si="478"/>
        <v/>
      </c>
      <c r="K6354" s="13">
        <v>-5</v>
      </c>
      <c r="P6354" s="6"/>
    </row>
    <row r="6355" spans="1:16" hidden="1" x14ac:dyDescent="0.25">
      <c r="A6355" s="7">
        <v>40807</v>
      </c>
      <c r="B6355" s="8">
        <v>1900</v>
      </c>
      <c r="C6355" s="11">
        <v>69.06</v>
      </c>
      <c r="D6355" s="12">
        <v>67.459999999999994</v>
      </c>
      <c r="E6355" s="9" t="str">
        <f t="shared" si="474"/>
        <v/>
      </c>
      <c r="F6355" s="9" t="str">
        <f t="shared" si="475"/>
        <v/>
      </c>
      <c r="G6355" s="9" t="str">
        <f t="shared" si="476"/>
        <v/>
      </c>
      <c r="H6355" s="13">
        <v>-5</v>
      </c>
      <c r="I6355" s="13" t="str">
        <f t="shared" si="477"/>
        <v/>
      </c>
      <c r="J6355" s="13" t="str">
        <f t="shared" si="478"/>
        <v/>
      </c>
      <c r="K6355" s="13">
        <v>-5</v>
      </c>
      <c r="P6355" s="5"/>
    </row>
    <row r="6356" spans="1:16" hidden="1" x14ac:dyDescent="0.25">
      <c r="A6356" s="7">
        <v>40807</v>
      </c>
      <c r="B6356" s="8">
        <v>2000</v>
      </c>
      <c r="C6356" s="11">
        <v>69.31</v>
      </c>
      <c r="D6356" s="12">
        <v>66.665999999999997</v>
      </c>
      <c r="E6356" s="9" t="str">
        <f t="shared" si="474"/>
        <v/>
      </c>
      <c r="F6356" s="9" t="str">
        <f t="shared" si="475"/>
        <v/>
      </c>
      <c r="G6356" s="9" t="str">
        <f t="shared" si="476"/>
        <v/>
      </c>
      <c r="H6356" s="13">
        <v>-5</v>
      </c>
      <c r="I6356" s="13" t="str">
        <f t="shared" si="477"/>
        <v/>
      </c>
      <c r="J6356" s="13" t="str">
        <f t="shared" si="478"/>
        <v/>
      </c>
      <c r="K6356" s="13">
        <v>-5</v>
      </c>
      <c r="P6356" s="6"/>
    </row>
    <row r="6357" spans="1:16" hidden="1" x14ac:dyDescent="0.25">
      <c r="A6357" s="7">
        <v>40807</v>
      </c>
      <c r="B6357" s="8">
        <v>2100</v>
      </c>
      <c r="C6357" s="11">
        <v>56.93</v>
      </c>
      <c r="D6357" s="12">
        <v>53.59</v>
      </c>
      <c r="E6357" s="9" t="str">
        <f t="shared" si="474"/>
        <v/>
      </c>
      <c r="F6357" s="9" t="str">
        <f t="shared" si="475"/>
        <v/>
      </c>
      <c r="G6357" s="9" t="str">
        <f t="shared" si="476"/>
        <v/>
      </c>
      <c r="H6357" s="13">
        <v>-5</v>
      </c>
      <c r="I6357" s="13" t="str">
        <f t="shared" si="477"/>
        <v/>
      </c>
      <c r="J6357" s="13" t="str">
        <f t="shared" si="478"/>
        <v/>
      </c>
      <c r="K6357" s="13">
        <v>-5</v>
      </c>
      <c r="P6357" s="5"/>
    </row>
    <row r="6358" spans="1:16" hidden="1" x14ac:dyDescent="0.25">
      <c r="A6358" s="7">
        <v>40807</v>
      </c>
      <c r="B6358" s="8">
        <v>2200</v>
      </c>
      <c r="C6358" s="11">
        <v>48.79</v>
      </c>
      <c r="D6358" s="12">
        <v>48.787999999999997</v>
      </c>
      <c r="E6358" s="9" t="str">
        <f t="shared" si="474"/>
        <v/>
      </c>
      <c r="F6358" s="9" t="str">
        <f t="shared" si="475"/>
        <v/>
      </c>
      <c r="G6358" s="9" t="str">
        <f t="shared" si="476"/>
        <v/>
      </c>
      <c r="H6358" s="13">
        <v>-5</v>
      </c>
      <c r="I6358" s="13" t="str">
        <f t="shared" si="477"/>
        <v/>
      </c>
      <c r="J6358" s="13" t="str">
        <f t="shared" si="478"/>
        <v/>
      </c>
      <c r="K6358" s="13">
        <v>-5</v>
      </c>
      <c r="P6358" s="6"/>
    </row>
    <row r="6359" spans="1:16" hidden="1" x14ac:dyDescent="0.25">
      <c r="A6359" s="7">
        <v>40807</v>
      </c>
      <c r="B6359" s="8">
        <v>2300</v>
      </c>
      <c r="C6359" s="11">
        <v>46.49</v>
      </c>
      <c r="D6359" s="12">
        <v>46.487000000000002</v>
      </c>
      <c r="E6359" s="9">
        <f t="shared" si="474"/>
        <v>55.790833333333346</v>
      </c>
      <c r="F6359" s="9">
        <f t="shared" si="475"/>
        <v>51.367125000000009</v>
      </c>
      <c r="G6359" s="9">
        <f t="shared" si="476"/>
        <v>4.4237083333333374</v>
      </c>
      <c r="H6359" s="13">
        <v>-5</v>
      </c>
      <c r="I6359" s="13">
        <f t="shared" si="477"/>
        <v>9.4237083333333374</v>
      </c>
      <c r="J6359" s="13">
        <f t="shared" si="478"/>
        <v>2261.690000000001</v>
      </c>
      <c r="K6359" s="13">
        <v>-5</v>
      </c>
      <c r="P6359" s="5"/>
    </row>
    <row r="6360" spans="1:16" hidden="1" x14ac:dyDescent="0.25">
      <c r="A6360" s="7">
        <v>40808</v>
      </c>
      <c r="B6360" s="8">
        <v>0</v>
      </c>
      <c r="C6360" s="11">
        <v>43.04</v>
      </c>
      <c r="D6360" s="12">
        <v>43.040999999999997</v>
      </c>
      <c r="E6360" s="9" t="str">
        <f t="shared" si="474"/>
        <v/>
      </c>
      <c r="F6360" s="9" t="str">
        <f t="shared" si="475"/>
        <v/>
      </c>
      <c r="G6360" s="9" t="str">
        <f t="shared" si="476"/>
        <v/>
      </c>
      <c r="H6360" s="13">
        <v>-5</v>
      </c>
      <c r="I6360" s="13" t="str">
        <f t="shared" si="477"/>
        <v/>
      </c>
      <c r="J6360" s="13" t="str">
        <f t="shared" si="478"/>
        <v/>
      </c>
      <c r="K6360" s="13">
        <v>-5</v>
      </c>
      <c r="P6360" s="6"/>
    </row>
    <row r="6361" spans="1:16" hidden="1" x14ac:dyDescent="0.25">
      <c r="A6361" s="7">
        <v>40808</v>
      </c>
      <c r="B6361" s="8">
        <v>100</v>
      </c>
      <c r="C6361" s="11">
        <v>32.770000000000003</v>
      </c>
      <c r="D6361" s="12">
        <v>32.767000000000003</v>
      </c>
      <c r="E6361" s="9" t="str">
        <f t="shared" si="474"/>
        <v/>
      </c>
      <c r="F6361" s="9" t="str">
        <f t="shared" si="475"/>
        <v/>
      </c>
      <c r="G6361" s="9" t="str">
        <f t="shared" si="476"/>
        <v/>
      </c>
      <c r="H6361" s="13">
        <v>-5</v>
      </c>
      <c r="I6361" s="13" t="str">
        <f t="shared" si="477"/>
        <v/>
      </c>
      <c r="J6361" s="13" t="str">
        <f t="shared" si="478"/>
        <v/>
      </c>
      <c r="K6361" s="13">
        <v>-5</v>
      </c>
      <c r="P6361" s="5"/>
    </row>
    <row r="6362" spans="1:16" hidden="1" x14ac:dyDescent="0.25">
      <c r="A6362" s="7">
        <v>40808</v>
      </c>
      <c r="B6362" s="8">
        <v>200</v>
      </c>
      <c r="C6362" s="11">
        <v>21.4</v>
      </c>
      <c r="D6362" s="12">
        <v>21.399000000000001</v>
      </c>
      <c r="E6362" s="9" t="str">
        <f t="shared" si="474"/>
        <v/>
      </c>
      <c r="F6362" s="9" t="str">
        <f t="shared" si="475"/>
        <v/>
      </c>
      <c r="G6362" s="9" t="str">
        <f t="shared" si="476"/>
        <v/>
      </c>
      <c r="H6362" s="13">
        <v>-5</v>
      </c>
      <c r="I6362" s="13" t="str">
        <f t="shared" si="477"/>
        <v/>
      </c>
      <c r="J6362" s="13" t="str">
        <f t="shared" si="478"/>
        <v/>
      </c>
      <c r="K6362" s="13">
        <v>-5</v>
      </c>
      <c r="P6362" s="6"/>
    </row>
    <row r="6363" spans="1:16" hidden="1" x14ac:dyDescent="0.25">
      <c r="A6363" s="7">
        <v>40808</v>
      </c>
      <c r="B6363" s="8">
        <v>300</v>
      </c>
      <c r="C6363" s="11">
        <v>16.760000000000002</v>
      </c>
      <c r="D6363" s="12">
        <v>14.401</v>
      </c>
      <c r="E6363" s="9" t="str">
        <f t="shared" si="474"/>
        <v/>
      </c>
      <c r="F6363" s="9" t="str">
        <f t="shared" si="475"/>
        <v/>
      </c>
      <c r="G6363" s="9" t="str">
        <f t="shared" si="476"/>
        <v/>
      </c>
      <c r="H6363" s="13">
        <v>-5</v>
      </c>
      <c r="I6363" s="13" t="str">
        <f t="shared" si="477"/>
        <v/>
      </c>
      <c r="J6363" s="13" t="str">
        <f t="shared" si="478"/>
        <v/>
      </c>
      <c r="K6363" s="13">
        <v>-5</v>
      </c>
      <c r="P6363" s="5"/>
    </row>
    <row r="6364" spans="1:16" hidden="1" x14ac:dyDescent="0.25">
      <c r="A6364" s="7">
        <v>40808</v>
      </c>
      <c r="B6364" s="8">
        <v>400</v>
      </c>
      <c r="C6364" s="11">
        <v>20.55</v>
      </c>
      <c r="D6364" s="12">
        <v>10.89</v>
      </c>
      <c r="E6364" s="9" t="str">
        <f t="shared" si="474"/>
        <v/>
      </c>
      <c r="F6364" s="9" t="str">
        <f t="shared" si="475"/>
        <v/>
      </c>
      <c r="G6364" s="9" t="str">
        <f t="shared" si="476"/>
        <v/>
      </c>
      <c r="H6364" s="13">
        <v>-5</v>
      </c>
      <c r="I6364" s="13" t="str">
        <f t="shared" si="477"/>
        <v/>
      </c>
      <c r="J6364" s="13" t="str">
        <f t="shared" si="478"/>
        <v/>
      </c>
      <c r="K6364" s="13">
        <v>-5</v>
      </c>
      <c r="P6364" s="6"/>
    </row>
    <row r="6365" spans="1:16" hidden="1" x14ac:dyDescent="0.25">
      <c r="A6365" s="7">
        <v>40808</v>
      </c>
      <c r="B6365" s="8">
        <v>500</v>
      </c>
      <c r="C6365" s="11">
        <v>35.31</v>
      </c>
      <c r="D6365" s="12">
        <v>31.481999999999999</v>
      </c>
      <c r="E6365" s="9" t="str">
        <f t="shared" si="474"/>
        <v/>
      </c>
      <c r="F6365" s="9" t="str">
        <f t="shared" si="475"/>
        <v/>
      </c>
      <c r="G6365" s="9" t="str">
        <f t="shared" si="476"/>
        <v/>
      </c>
      <c r="H6365" s="13">
        <v>-5</v>
      </c>
      <c r="I6365" s="13" t="str">
        <f t="shared" si="477"/>
        <v/>
      </c>
      <c r="J6365" s="13" t="str">
        <f t="shared" si="478"/>
        <v/>
      </c>
      <c r="K6365" s="13">
        <v>-5</v>
      </c>
      <c r="P6365" s="5"/>
    </row>
    <row r="6366" spans="1:16" hidden="1" x14ac:dyDescent="0.25">
      <c r="A6366" s="7">
        <v>40808</v>
      </c>
      <c r="B6366" s="8">
        <v>600</v>
      </c>
      <c r="C6366" s="11">
        <v>56.65</v>
      </c>
      <c r="D6366" s="12">
        <v>56.65</v>
      </c>
      <c r="E6366" s="9" t="str">
        <f t="shared" si="474"/>
        <v/>
      </c>
      <c r="F6366" s="9" t="str">
        <f t="shared" si="475"/>
        <v/>
      </c>
      <c r="G6366" s="9" t="str">
        <f t="shared" si="476"/>
        <v/>
      </c>
      <c r="H6366" s="13">
        <v>-5</v>
      </c>
      <c r="I6366" s="13" t="str">
        <f t="shared" si="477"/>
        <v/>
      </c>
      <c r="J6366" s="13" t="str">
        <f t="shared" si="478"/>
        <v/>
      </c>
      <c r="K6366" s="13">
        <v>-5</v>
      </c>
      <c r="P6366" s="6"/>
    </row>
    <row r="6367" spans="1:16" hidden="1" x14ac:dyDescent="0.25">
      <c r="A6367" s="7">
        <v>40808</v>
      </c>
      <c r="B6367" s="8">
        <v>700</v>
      </c>
      <c r="C6367" s="11">
        <v>59.93</v>
      </c>
      <c r="D6367" s="12">
        <v>59.93</v>
      </c>
      <c r="E6367" s="9" t="str">
        <f t="shared" si="474"/>
        <v/>
      </c>
      <c r="F6367" s="9" t="str">
        <f t="shared" si="475"/>
        <v/>
      </c>
      <c r="G6367" s="9" t="str">
        <f t="shared" si="476"/>
        <v/>
      </c>
      <c r="H6367" s="13">
        <v>-5</v>
      </c>
      <c r="I6367" s="13" t="str">
        <f t="shared" si="477"/>
        <v/>
      </c>
      <c r="J6367" s="13" t="str">
        <f t="shared" si="478"/>
        <v/>
      </c>
      <c r="K6367" s="13">
        <v>-5</v>
      </c>
      <c r="P6367" s="5"/>
    </row>
    <row r="6368" spans="1:16" hidden="1" x14ac:dyDescent="0.25">
      <c r="A6368" s="7">
        <v>40808</v>
      </c>
      <c r="B6368" s="8">
        <v>800</v>
      </c>
      <c r="C6368" s="11">
        <v>64.099999999999994</v>
      </c>
      <c r="D6368" s="12">
        <v>64.099999999999994</v>
      </c>
      <c r="E6368" s="9" t="str">
        <f t="shared" si="474"/>
        <v/>
      </c>
      <c r="F6368" s="9" t="str">
        <f t="shared" si="475"/>
        <v/>
      </c>
      <c r="G6368" s="9" t="str">
        <f t="shared" si="476"/>
        <v/>
      </c>
      <c r="H6368" s="13">
        <v>-5</v>
      </c>
      <c r="I6368" s="13" t="str">
        <f t="shared" si="477"/>
        <v/>
      </c>
      <c r="J6368" s="13" t="str">
        <f t="shared" si="478"/>
        <v/>
      </c>
      <c r="K6368" s="13">
        <v>-5</v>
      </c>
      <c r="P6368" s="6"/>
    </row>
    <row r="6369" spans="1:16" hidden="1" x14ac:dyDescent="0.25">
      <c r="A6369" s="7">
        <v>40808</v>
      </c>
      <c r="B6369" s="8">
        <v>900</v>
      </c>
      <c r="C6369" s="11">
        <v>64.08</v>
      </c>
      <c r="D6369" s="12">
        <v>64.081999999999994</v>
      </c>
      <c r="E6369" s="9" t="str">
        <f t="shared" si="474"/>
        <v/>
      </c>
      <c r="F6369" s="9" t="str">
        <f t="shared" si="475"/>
        <v/>
      </c>
      <c r="G6369" s="9" t="str">
        <f t="shared" si="476"/>
        <v/>
      </c>
      <c r="H6369" s="13">
        <v>-5</v>
      </c>
      <c r="I6369" s="13" t="str">
        <f t="shared" si="477"/>
        <v/>
      </c>
      <c r="J6369" s="13" t="str">
        <f t="shared" si="478"/>
        <v/>
      </c>
      <c r="K6369" s="13">
        <v>-5</v>
      </c>
      <c r="P6369" s="5"/>
    </row>
    <row r="6370" spans="1:16" hidden="1" x14ac:dyDescent="0.25">
      <c r="A6370" s="7">
        <v>40808</v>
      </c>
      <c r="B6370" s="8">
        <v>1000</v>
      </c>
      <c r="C6370" s="11">
        <v>61.27</v>
      </c>
      <c r="D6370" s="12">
        <v>61.273000000000003</v>
      </c>
      <c r="E6370" s="9" t="str">
        <f t="shared" si="474"/>
        <v/>
      </c>
      <c r="F6370" s="9" t="str">
        <f t="shared" si="475"/>
        <v/>
      </c>
      <c r="G6370" s="9" t="str">
        <f t="shared" si="476"/>
        <v/>
      </c>
      <c r="H6370" s="13">
        <v>-5</v>
      </c>
      <c r="I6370" s="13" t="str">
        <f t="shared" si="477"/>
        <v/>
      </c>
      <c r="J6370" s="13" t="str">
        <f t="shared" si="478"/>
        <v/>
      </c>
      <c r="K6370" s="13">
        <v>-5</v>
      </c>
      <c r="P6370" s="6"/>
    </row>
    <row r="6371" spans="1:16" hidden="1" x14ac:dyDescent="0.25">
      <c r="A6371" s="7">
        <v>40808</v>
      </c>
      <c r="B6371" s="8">
        <v>1100</v>
      </c>
      <c r="C6371" s="11">
        <v>62.4</v>
      </c>
      <c r="D6371" s="12">
        <v>62.4</v>
      </c>
      <c r="E6371" s="9" t="str">
        <f t="shared" si="474"/>
        <v/>
      </c>
      <c r="F6371" s="9" t="str">
        <f t="shared" si="475"/>
        <v/>
      </c>
      <c r="G6371" s="9" t="str">
        <f t="shared" si="476"/>
        <v/>
      </c>
      <c r="H6371" s="13">
        <v>-5</v>
      </c>
      <c r="I6371" s="13" t="str">
        <f t="shared" si="477"/>
        <v/>
      </c>
      <c r="J6371" s="13" t="str">
        <f t="shared" si="478"/>
        <v/>
      </c>
      <c r="K6371" s="13">
        <v>-5</v>
      </c>
      <c r="P6371" s="5"/>
    </row>
    <row r="6372" spans="1:16" hidden="1" x14ac:dyDescent="0.25">
      <c r="A6372" s="7">
        <v>40808</v>
      </c>
      <c r="B6372" s="8">
        <v>1200</v>
      </c>
      <c r="C6372" s="11">
        <v>59.57</v>
      </c>
      <c r="D6372" s="12">
        <v>59.566000000000003</v>
      </c>
      <c r="E6372" s="9" t="str">
        <f t="shared" si="474"/>
        <v/>
      </c>
      <c r="F6372" s="9" t="str">
        <f t="shared" si="475"/>
        <v/>
      </c>
      <c r="G6372" s="9" t="str">
        <f t="shared" si="476"/>
        <v/>
      </c>
      <c r="H6372" s="13">
        <v>-5</v>
      </c>
      <c r="I6372" s="13" t="str">
        <f t="shared" si="477"/>
        <v/>
      </c>
      <c r="J6372" s="13" t="str">
        <f t="shared" si="478"/>
        <v/>
      </c>
      <c r="K6372" s="13">
        <v>-5</v>
      </c>
      <c r="P6372" s="6"/>
    </row>
    <row r="6373" spans="1:16" hidden="1" x14ac:dyDescent="0.25">
      <c r="A6373" s="7">
        <v>40808</v>
      </c>
      <c r="B6373" s="8">
        <v>1300</v>
      </c>
      <c r="C6373" s="11">
        <v>58.11</v>
      </c>
      <c r="D6373" s="12">
        <v>58.110999999999997</v>
      </c>
      <c r="E6373" s="9" t="str">
        <f t="shared" si="474"/>
        <v/>
      </c>
      <c r="F6373" s="9" t="str">
        <f t="shared" si="475"/>
        <v/>
      </c>
      <c r="G6373" s="9" t="str">
        <f t="shared" si="476"/>
        <v/>
      </c>
      <c r="H6373" s="13">
        <v>-5</v>
      </c>
      <c r="I6373" s="13" t="str">
        <f t="shared" si="477"/>
        <v/>
      </c>
      <c r="J6373" s="13" t="str">
        <f t="shared" si="478"/>
        <v/>
      </c>
      <c r="K6373" s="13">
        <v>-5</v>
      </c>
      <c r="P6373" s="5"/>
    </row>
    <row r="6374" spans="1:16" hidden="1" x14ac:dyDescent="0.25">
      <c r="A6374" s="7">
        <v>40808</v>
      </c>
      <c r="B6374" s="8">
        <v>1400</v>
      </c>
      <c r="C6374" s="11">
        <v>55.02</v>
      </c>
      <c r="D6374" s="12">
        <v>55.021999999999998</v>
      </c>
      <c r="E6374" s="9" t="str">
        <f t="shared" si="474"/>
        <v/>
      </c>
      <c r="F6374" s="9" t="str">
        <f t="shared" si="475"/>
        <v/>
      </c>
      <c r="G6374" s="9" t="str">
        <f t="shared" si="476"/>
        <v/>
      </c>
      <c r="H6374" s="13">
        <v>-5</v>
      </c>
      <c r="I6374" s="13" t="str">
        <f t="shared" si="477"/>
        <v/>
      </c>
      <c r="J6374" s="13" t="str">
        <f t="shared" si="478"/>
        <v/>
      </c>
      <c r="K6374" s="13">
        <v>-5</v>
      </c>
      <c r="P6374" s="6"/>
    </row>
    <row r="6375" spans="1:16" hidden="1" x14ac:dyDescent="0.25">
      <c r="A6375" s="7">
        <v>40808</v>
      </c>
      <c r="B6375" s="8">
        <v>1500</v>
      </c>
      <c r="C6375" s="11">
        <v>54.9</v>
      </c>
      <c r="D6375" s="12">
        <v>54.9</v>
      </c>
      <c r="E6375" s="9" t="str">
        <f t="shared" si="474"/>
        <v/>
      </c>
      <c r="F6375" s="9" t="str">
        <f t="shared" si="475"/>
        <v/>
      </c>
      <c r="G6375" s="9" t="str">
        <f t="shared" si="476"/>
        <v/>
      </c>
      <c r="H6375" s="13">
        <v>-5</v>
      </c>
      <c r="I6375" s="13" t="str">
        <f t="shared" si="477"/>
        <v/>
      </c>
      <c r="J6375" s="13" t="str">
        <f t="shared" si="478"/>
        <v/>
      </c>
      <c r="K6375" s="13">
        <v>-5</v>
      </c>
      <c r="P6375" s="5"/>
    </row>
    <row r="6376" spans="1:16" hidden="1" x14ac:dyDescent="0.25">
      <c r="A6376" s="7">
        <v>40808</v>
      </c>
      <c r="B6376" s="8">
        <v>1600</v>
      </c>
      <c r="C6376" s="11">
        <v>53.03</v>
      </c>
      <c r="D6376" s="12">
        <v>53.027999999999999</v>
      </c>
      <c r="E6376" s="9" t="str">
        <f t="shared" si="474"/>
        <v/>
      </c>
      <c r="F6376" s="9" t="str">
        <f t="shared" si="475"/>
        <v/>
      </c>
      <c r="G6376" s="9" t="str">
        <f t="shared" si="476"/>
        <v/>
      </c>
      <c r="H6376" s="13">
        <v>-5</v>
      </c>
      <c r="I6376" s="13" t="str">
        <f t="shared" si="477"/>
        <v/>
      </c>
      <c r="J6376" s="13" t="str">
        <f t="shared" si="478"/>
        <v/>
      </c>
      <c r="K6376" s="13">
        <v>-5</v>
      </c>
      <c r="P6376" s="6"/>
    </row>
    <row r="6377" spans="1:16" hidden="1" x14ac:dyDescent="0.25">
      <c r="A6377" s="7">
        <v>40808</v>
      </c>
      <c r="B6377" s="8">
        <v>1700</v>
      </c>
      <c r="C6377" s="11">
        <v>58.02</v>
      </c>
      <c r="D6377" s="12">
        <v>58.017000000000003</v>
      </c>
      <c r="E6377" s="9" t="str">
        <f t="shared" si="474"/>
        <v/>
      </c>
      <c r="F6377" s="9" t="str">
        <f t="shared" si="475"/>
        <v/>
      </c>
      <c r="G6377" s="9" t="str">
        <f t="shared" si="476"/>
        <v/>
      </c>
      <c r="H6377" s="13">
        <v>-5</v>
      </c>
      <c r="I6377" s="13" t="str">
        <f t="shared" si="477"/>
        <v/>
      </c>
      <c r="J6377" s="13" t="str">
        <f t="shared" si="478"/>
        <v/>
      </c>
      <c r="K6377" s="13">
        <v>-5</v>
      </c>
      <c r="P6377" s="5"/>
    </row>
    <row r="6378" spans="1:16" hidden="1" x14ac:dyDescent="0.25">
      <c r="A6378" s="7">
        <v>40808</v>
      </c>
      <c r="B6378" s="8">
        <v>1800</v>
      </c>
      <c r="C6378" s="11">
        <v>66.47</v>
      </c>
      <c r="D6378" s="12">
        <v>66.465000000000003</v>
      </c>
      <c r="E6378" s="9" t="str">
        <f t="shared" si="474"/>
        <v/>
      </c>
      <c r="F6378" s="9" t="str">
        <f t="shared" si="475"/>
        <v/>
      </c>
      <c r="G6378" s="9" t="str">
        <f t="shared" si="476"/>
        <v/>
      </c>
      <c r="H6378" s="13">
        <v>-5</v>
      </c>
      <c r="I6378" s="13" t="str">
        <f t="shared" si="477"/>
        <v/>
      </c>
      <c r="J6378" s="13" t="str">
        <f t="shared" si="478"/>
        <v/>
      </c>
      <c r="K6378" s="13">
        <v>-5</v>
      </c>
      <c r="P6378" s="6"/>
    </row>
    <row r="6379" spans="1:16" hidden="1" x14ac:dyDescent="0.25">
      <c r="A6379" s="7">
        <v>40808</v>
      </c>
      <c r="B6379" s="8">
        <v>1900</v>
      </c>
      <c r="C6379" s="11">
        <v>72.8</v>
      </c>
      <c r="D6379" s="12">
        <v>68.790999999999997</v>
      </c>
      <c r="E6379" s="9" t="str">
        <f t="shared" si="474"/>
        <v/>
      </c>
      <c r="F6379" s="9" t="str">
        <f t="shared" si="475"/>
        <v/>
      </c>
      <c r="G6379" s="9" t="str">
        <f t="shared" si="476"/>
        <v/>
      </c>
      <c r="H6379" s="13">
        <v>-5</v>
      </c>
      <c r="I6379" s="13" t="str">
        <f t="shared" si="477"/>
        <v/>
      </c>
      <c r="J6379" s="13" t="str">
        <f t="shared" si="478"/>
        <v/>
      </c>
      <c r="K6379" s="13">
        <v>-5</v>
      </c>
      <c r="P6379" s="5"/>
    </row>
    <row r="6380" spans="1:16" hidden="1" x14ac:dyDescent="0.25">
      <c r="A6380" s="7">
        <v>40808</v>
      </c>
      <c r="B6380" s="8">
        <v>2000</v>
      </c>
      <c r="C6380" s="11">
        <v>71.430000000000007</v>
      </c>
      <c r="D6380" s="12">
        <v>68.197000000000003</v>
      </c>
      <c r="E6380" s="9" t="str">
        <f t="shared" si="474"/>
        <v/>
      </c>
      <c r="F6380" s="9" t="str">
        <f t="shared" si="475"/>
        <v/>
      </c>
      <c r="G6380" s="9" t="str">
        <f t="shared" si="476"/>
        <v/>
      </c>
      <c r="H6380" s="13">
        <v>-5</v>
      </c>
      <c r="I6380" s="13" t="str">
        <f t="shared" si="477"/>
        <v/>
      </c>
      <c r="J6380" s="13" t="str">
        <f t="shared" si="478"/>
        <v/>
      </c>
      <c r="K6380" s="13">
        <v>-5</v>
      </c>
      <c r="P6380" s="6"/>
    </row>
    <row r="6381" spans="1:16" hidden="1" x14ac:dyDescent="0.25">
      <c r="A6381" s="7">
        <v>40808</v>
      </c>
      <c r="B6381" s="8">
        <v>2100</v>
      </c>
      <c r="C6381" s="11">
        <v>57.54</v>
      </c>
      <c r="D6381" s="12">
        <v>57.536000000000001</v>
      </c>
      <c r="E6381" s="9" t="str">
        <f t="shared" si="474"/>
        <v/>
      </c>
      <c r="F6381" s="9" t="str">
        <f t="shared" si="475"/>
        <v/>
      </c>
      <c r="G6381" s="9" t="str">
        <f t="shared" si="476"/>
        <v/>
      </c>
      <c r="H6381" s="13">
        <v>-5</v>
      </c>
      <c r="I6381" s="13" t="str">
        <f t="shared" si="477"/>
        <v/>
      </c>
      <c r="J6381" s="13" t="str">
        <f t="shared" si="478"/>
        <v/>
      </c>
      <c r="K6381" s="13">
        <v>-5</v>
      </c>
      <c r="P6381" s="5"/>
    </row>
    <row r="6382" spans="1:16" hidden="1" x14ac:dyDescent="0.25">
      <c r="A6382" s="7">
        <v>40808</v>
      </c>
      <c r="B6382" s="8">
        <v>2200</v>
      </c>
      <c r="C6382" s="11">
        <v>53.96</v>
      </c>
      <c r="D6382" s="12">
        <v>53.96</v>
      </c>
      <c r="E6382" s="9" t="str">
        <f t="shared" si="474"/>
        <v/>
      </c>
      <c r="F6382" s="9" t="str">
        <f t="shared" si="475"/>
        <v/>
      </c>
      <c r="G6382" s="9" t="str">
        <f t="shared" si="476"/>
        <v/>
      </c>
      <c r="H6382" s="13">
        <v>-5</v>
      </c>
      <c r="I6382" s="13" t="str">
        <f t="shared" si="477"/>
        <v/>
      </c>
      <c r="J6382" s="13" t="str">
        <f t="shared" si="478"/>
        <v/>
      </c>
      <c r="K6382" s="13">
        <v>-5</v>
      </c>
      <c r="P6382" s="6"/>
    </row>
    <row r="6383" spans="1:16" hidden="1" x14ac:dyDescent="0.25">
      <c r="A6383" s="7">
        <v>40808</v>
      </c>
      <c r="B6383" s="8">
        <v>2300</v>
      </c>
      <c r="C6383" s="11">
        <v>48.96</v>
      </c>
      <c r="D6383" s="12">
        <v>48.96</v>
      </c>
      <c r="E6383" s="9">
        <f t="shared" si="474"/>
        <v>52.002916666666664</v>
      </c>
      <c r="F6383" s="9">
        <f t="shared" si="475"/>
        <v>51.040333333333344</v>
      </c>
      <c r="G6383" s="9">
        <f t="shared" si="476"/>
        <v>0.96258333333332047</v>
      </c>
      <c r="H6383" s="13">
        <v>-5</v>
      </c>
      <c r="I6383" s="13">
        <f t="shared" si="477"/>
        <v>5.9625833333333205</v>
      </c>
      <c r="J6383" s="13">
        <f t="shared" si="478"/>
        <v>1431.0199999999968</v>
      </c>
      <c r="K6383" s="13">
        <v>-5</v>
      </c>
      <c r="P6383" s="5"/>
    </row>
    <row r="6384" spans="1:16" hidden="1" x14ac:dyDescent="0.25">
      <c r="A6384" s="7">
        <v>40809</v>
      </c>
      <c r="B6384" s="8">
        <v>0</v>
      </c>
      <c r="C6384" s="11">
        <v>46.39</v>
      </c>
      <c r="D6384" s="12">
        <v>46.39</v>
      </c>
      <c r="E6384" s="9" t="str">
        <f t="shared" si="474"/>
        <v/>
      </c>
      <c r="F6384" s="9" t="str">
        <f t="shared" si="475"/>
        <v/>
      </c>
      <c r="G6384" s="9" t="str">
        <f t="shared" si="476"/>
        <v/>
      </c>
      <c r="H6384" s="13">
        <v>-5</v>
      </c>
      <c r="I6384" s="13" t="str">
        <f t="shared" si="477"/>
        <v/>
      </c>
      <c r="J6384" s="13" t="str">
        <f t="shared" si="478"/>
        <v/>
      </c>
      <c r="K6384" s="13">
        <v>-5</v>
      </c>
      <c r="P6384" s="6"/>
    </row>
    <row r="6385" spans="1:16" hidden="1" x14ac:dyDescent="0.25">
      <c r="A6385" s="7">
        <v>40809</v>
      </c>
      <c r="B6385" s="8">
        <v>100</v>
      </c>
      <c r="C6385" s="11">
        <v>43.31</v>
      </c>
      <c r="D6385" s="12">
        <v>43.313000000000002</v>
      </c>
      <c r="E6385" s="9" t="str">
        <f t="shared" ref="E6385:E6448" si="479">IF(A6385=A6386,"",AVERAGE(C6362:C6385))</f>
        <v/>
      </c>
      <c r="F6385" s="9" t="str">
        <f t="shared" ref="F6385:F6448" si="480">IF(A6385=A6386,"",AVERAGE(D6362:D6385))</f>
        <v/>
      </c>
      <c r="G6385" s="9" t="str">
        <f t="shared" ref="G6385:G6448" si="481">IF(A6385=A6386,"",E6385-F6385)</f>
        <v/>
      </c>
      <c r="H6385" s="13">
        <v>-5</v>
      </c>
      <c r="I6385" s="13" t="str">
        <f t="shared" si="477"/>
        <v/>
      </c>
      <c r="J6385" s="13" t="str">
        <f t="shared" si="478"/>
        <v/>
      </c>
      <c r="K6385" s="13">
        <v>-5</v>
      </c>
      <c r="P6385" s="5"/>
    </row>
    <row r="6386" spans="1:16" hidden="1" x14ac:dyDescent="0.25">
      <c r="A6386" s="7">
        <v>40809</v>
      </c>
      <c r="B6386" s="8">
        <v>200</v>
      </c>
      <c r="C6386" s="11">
        <v>39.03</v>
      </c>
      <c r="D6386" s="12">
        <v>39.033000000000001</v>
      </c>
      <c r="E6386" s="9" t="str">
        <f t="shared" si="479"/>
        <v/>
      </c>
      <c r="F6386" s="9" t="str">
        <f t="shared" si="480"/>
        <v/>
      </c>
      <c r="G6386" s="9" t="str">
        <f t="shared" si="481"/>
        <v/>
      </c>
      <c r="H6386" s="13">
        <v>-5</v>
      </c>
      <c r="I6386" s="13" t="str">
        <f t="shared" si="477"/>
        <v/>
      </c>
      <c r="J6386" s="13" t="str">
        <f t="shared" si="478"/>
        <v/>
      </c>
      <c r="K6386" s="13">
        <v>-5</v>
      </c>
      <c r="P6386" s="6"/>
    </row>
    <row r="6387" spans="1:16" hidden="1" x14ac:dyDescent="0.25">
      <c r="A6387" s="7">
        <v>40809</v>
      </c>
      <c r="B6387" s="8">
        <v>300</v>
      </c>
      <c r="C6387" s="11">
        <v>36.57</v>
      </c>
      <c r="D6387" s="12">
        <v>34.567</v>
      </c>
      <c r="E6387" s="9" t="str">
        <f t="shared" si="479"/>
        <v/>
      </c>
      <c r="F6387" s="9" t="str">
        <f t="shared" si="480"/>
        <v/>
      </c>
      <c r="G6387" s="9" t="str">
        <f t="shared" si="481"/>
        <v/>
      </c>
      <c r="H6387" s="13">
        <v>-5</v>
      </c>
      <c r="I6387" s="13" t="str">
        <f t="shared" si="477"/>
        <v/>
      </c>
      <c r="J6387" s="13" t="str">
        <f t="shared" si="478"/>
        <v/>
      </c>
      <c r="K6387" s="13">
        <v>-5</v>
      </c>
      <c r="P6387" s="5"/>
    </row>
    <row r="6388" spans="1:16" hidden="1" x14ac:dyDescent="0.25">
      <c r="A6388" s="7">
        <v>40809</v>
      </c>
      <c r="B6388" s="8">
        <v>400</v>
      </c>
      <c r="C6388" s="11">
        <v>37.18</v>
      </c>
      <c r="D6388" s="12">
        <v>33.978999999999999</v>
      </c>
      <c r="E6388" s="9" t="str">
        <f t="shared" si="479"/>
        <v/>
      </c>
      <c r="F6388" s="9" t="str">
        <f t="shared" si="480"/>
        <v/>
      </c>
      <c r="G6388" s="9" t="str">
        <f t="shared" si="481"/>
        <v/>
      </c>
      <c r="H6388" s="13">
        <v>-5</v>
      </c>
      <c r="I6388" s="13" t="str">
        <f t="shared" si="477"/>
        <v/>
      </c>
      <c r="J6388" s="13" t="str">
        <f t="shared" si="478"/>
        <v/>
      </c>
      <c r="K6388" s="13">
        <v>-5</v>
      </c>
      <c r="P6388" s="6"/>
    </row>
    <row r="6389" spans="1:16" hidden="1" x14ac:dyDescent="0.25">
      <c r="A6389" s="7">
        <v>40809</v>
      </c>
      <c r="B6389" s="8">
        <v>500</v>
      </c>
      <c r="C6389" s="11">
        <v>42.76</v>
      </c>
      <c r="D6389" s="12">
        <v>42.759</v>
      </c>
      <c r="E6389" s="9" t="str">
        <f t="shared" si="479"/>
        <v/>
      </c>
      <c r="F6389" s="9" t="str">
        <f t="shared" si="480"/>
        <v/>
      </c>
      <c r="G6389" s="9" t="str">
        <f t="shared" si="481"/>
        <v/>
      </c>
      <c r="H6389" s="13">
        <v>-5</v>
      </c>
      <c r="I6389" s="13" t="str">
        <f t="shared" si="477"/>
        <v/>
      </c>
      <c r="J6389" s="13" t="str">
        <f t="shared" si="478"/>
        <v/>
      </c>
      <c r="K6389" s="13">
        <v>-5</v>
      </c>
      <c r="P6389" s="5"/>
    </row>
    <row r="6390" spans="1:16" hidden="1" x14ac:dyDescent="0.25">
      <c r="A6390" s="7">
        <v>40809</v>
      </c>
      <c r="B6390" s="8">
        <v>600</v>
      </c>
      <c r="C6390" s="11">
        <v>54.46</v>
      </c>
      <c r="D6390" s="12">
        <v>54.457999999999998</v>
      </c>
      <c r="E6390" s="9" t="str">
        <f t="shared" si="479"/>
        <v/>
      </c>
      <c r="F6390" s="9" t="str">
        <f t="shared" si="480"/>
        <v/>
      </c>
      <c r="G6390" s="9" t="str">
        <f t="shared" si="481"/>
        <v/>
      </c>
      <c r="H6390" s="13">
        <v>-5</v>
      </c>
      <c r="I6390" s="13" t="str">
        <f t="shared" si="477"/>
        <v/>
      </c>
      <c r="J6390" s="13" t="str">
        <f t="shared" si="478"/>
        <v/>
      </c>
      <c r="K6390" s="13">
        <v>-5</v>
      </c>
      <c r="P6390" s="6"/>
    </row>
    <row r="6391" spans="1:16" hidden="1" x14ac:dyDescent="0.25">
      <c r="A6391" s="7">
        <v>40809</v>
      </c>
      <c r="B6391" s="8">
        <v>700</v>
      </c>
      <c r="C6391" s="11">
        <v>65.52</v>
      </c>
      <c r="D6391" s="12">
        <v>65.522999999999996</v>
      </c>
      <c r="E6391" s="9" t="str">
        <f t="shared" si="479"/>
        <v/>
      </c>
      <c r="F6391" s="9" t="str">
        <f t="shared" si="480"/>
        <v/>
      </c>
      <c r="G6391" s="9" t="str">
        <f t="shared" si="481"/>
        <v/>
      </c>
      <c r="H6391" s="13">
        <v>-5</v>
      </c>
      <c r="I6391" s="13" t="str">
        <f t="shared" si="477"/>
        <v/>
      </c>
      <c r="J6391" s="13" t="str">
        <f t="shared" si="478"/>
        <v/>
      </c>
      <c r="K6391" s="13">
        <v>-5</v>
      </c>
      <c r="P6391" s="5"/>
    </row>
    <row r="6392" spans="1:16" hidden="1" x14ac:dyDescent="0.25">
      <c r="A6392" s="7">
        <v>40809</v>
      </c>
      <c r="B6392" s="8">
        <v>800</v>
      </c>
      <c r="C6392" s="11">
        <v>69.41</v>
      </c>
      <c r="D6392" s="12">
        <v>69.412999999999997</v>
      </c>
      <c r="E6392" s="9" t="str">
        <f t="shared" si="479"/>
        <v/>
      </c>
      <c r="F6392" s="9" t="str">
        <f t="shared" si="480"/>
        <v/>
      </c>
      <c r="G6392" s="9" t="str">
        <f t="shared" si="481"/>
        <v/>
      </c>
      <c r="H6392" s="13">
        <v>-5</v>
      </c>
      <c r="I6392" s="13" t="str">
        <f t="shared" si="477"/>
        <v/>
      </c>
      <c r="J6392" s="13" t="str">
        <f t="shared" si="478"/>
        <v/>
      </c>
      <c r="K6392" s="13">
        <v>-5</v>
      </c>
      <c r="P6392" s="6"/>
    </row>
    <row r="6393" spans="1:16" hidden="1" x14ac:dyDescent="0.25">
      <c r="A6393" s="7">
        <v>40809</v>
      </c>
      <c r="B6393" s="8">
        <v>900</v>
      </c>
      <c r="C6393" s="11">
        <v>69.94</v>
      </c>
      <c r="D6393" s="12">
        <v>69.94</v>
      </c>
      <c r="E6393" s="9" t="str">
        <f t="shared" si="479"/>
        <v/>
      </c>
      <c r="F6393" s="9" t="str">
        <f t="shared" si="480"/>
        <v/>
      </c>
      <c r="G6393" s="9" t="str">
        <f t="shared" si="481"/>
        <v/>
      </c>
      <c r="H6393" s="13">
        <v>-5</v>
      </c>
      <c r="I6393" s="13" t="str">
        <f t="shared" ref="I6393:I6456" si="482">IF(A6393=A6394,"",MAX(G6393-H6393,0))</f>
        <v/>
      </c>
      <c r="J6393" s="13" t="str">
        <f t="shared" ref="J6393:J6456" si="483">IF(A6393=A6394,"",I6393*10*24)</f>
        <v/>
      </c>
      <c r="K6393" s="13">
        <v>-5</v>
      </c>
      <c r="P6393" s="5"/>
    </row>
    <row r="6394" spans="1:16" hidden="1" x14ac:dyDescent="0.25">
      <c r="A6394" s="7">
        <v>40809</v>
      </c>
      <c r="B6394" s="8">
        <v>1000</v>
      </c>
      <c r="C6394" s="11">
        <v>67.459999999999994</v>
      </c>
      <c r="D6394" s="12">
        <v>67.459999999999994</v>
      </c>
      <c r="E6394" s="9" t="str">
        <f t="shared" si="479"/>
        <v/>
      </c>
      <c r="F6394" s="9" t="str">
        <f t="shared" si="480"/>
        <v/>
      </c>
      <c r="G6394" s="9" t="str">
        <f t="shared" si="481"/>
        <v/>
      </c>
      <c r="H6394" s="13">
        <v>-5</v>
      </c>
      <c r="I6394" s="13" t="str">
        <f t="shared" si="482"/>
        <v/>
      </c>
      <c r="J6394" s="13" t="str">
        <f t="shared" si="483"/>
        <v/>
      </c>
      <c r="K6394" s="13">
        <v>-5</v>
      </c>
      <c r="P6394" s="6"/>
    </row>
    <row r="6395" spans="1:16" hidden="1" x14ac:dyDescent="0.25">
      <c r="A6395" s="7">
        <v>40809</v>
      </c>
      <c r="B6395" s="8">
        <v>1100</v>
      </c>
      <c r="C6395" s="11">
        <v>66.260000000000005</v>
      </c>
      <c r="D6395" s="12">
        <v>66.259</v>
      </c>
      <c r="E6395" s="9" t="str">
        <f t="shared" si="479"/>
        <v/>
      </c>
      <c r="F6395" s="9" t="str">
        <f t="shared" si="480"/>
        <v/>
      </c>
      <c r="G6395" s="9" t="str">
        <f t="shared" si="481"/>
        <v/>
      </c>
      <c r="H6395" s="13">
        <v>-5</v>
      </c>
      <c r="I6395" s="13" t="str">
        <f t="shared" si="482"/>
        <v/>
      </c>
      <c r="J6395" s="13" t="str">
        <f t="shared" si="483"/>
        <v/>
      </c>
      <c r="K6395" s="13">
        <v>-5</v>
      </c>
      <c r="P6395" s="5"/>
    </row>
    <row r="6396" spans="1:16" hidden="1" x14ac:dyDescent="0.25">
      <c r="A6396" s="7">
        <v>40809</v>
      </c>
      <c r="B6396" s="8">
        <v>1200</v>
      </c>
      <c r="C6396" s="11">
        <v>64.010000000000005</v>
      </c>
      <c r="D6396" s="12">
        <v>64.010999999999996</v>
      </c>
      <c r="E6396" s="9" t="str">
        <f t="shared" si="479"/>
        <v/>
      </c>
      <c r="F6396" s="9" t="str">
        <f t="shared" si="480"/>
        <v/>
      </c>
      <c r="G6396" s="9" t="str">
        <f t="shared" si="481"/>
        <v/>
      </c>
      <c r="H6396" s="13">
        <v>-5</v>
      </c>
      <c r="I6396" s="13" t="str">
        <f t="shared" si="482"/>
        <v/>
      </c>
      <c r="J6396" s="13" t="str">
        <f t="shared" si="483"/>
        <v/>
      </c>
      <c r="K6396" s="13">
        <v>-5</v>
      </c>
      <c r="P6396" s="6"/>
    </row>
    <row r="6397" spans="1:16" hidden="1" x14ac:dyDescent="0.25">
      <c r="A6397" s="7">
        <v>40809</v>
      </c>
      <c r="B6397" s="8">
        <v>1300</v>
      </c>
      <c r="C6397" s="11">
        <v>60.1</v>
      </c>
      <c r="D6397" s="12">
        <v>60.097999999999999</v>
      </c>
      <c r="E6397" s="9" t="str">
        <f t="shared" si="479"/>
        <v/>
      </c>
      <c r="F6397" s="9" t="str">
        <f t="shared" si="480"/>
        <v/>
      </c>
      <c r="G6397" s="9" t="str">
        <f t="shared" si="481"/>
        <v/>
      </c>
      <c r="H6397" s="13">
        <v>-5</v>
      </c>
      <c r="I6397" s="13" t="str">
        <f t="shared" si="482"/>
        <v/>
      </c>
      <c r="J6397" s="13" t="str">
        <f t="shared" si="483"/>
        <v/>
      </c>
      <c r="K6397" s="13">
        <v>-5</v>
      </c>
      <c r="P6397" s="5"/>
    </row>
    <row r="6398" spans="1:16" hidden="1" x14ac:dyDescent="0.25">
      <c r="A6398" s="7">
        <v>40809</v>
      </c>
      <c r="B6398" s="8">
        <v>1400</v>
      </c>
      <c r="C6398" s="11">
        <v>57</v>
      </c>
      <c r="D6398" s="12">
        <v>56.997</v>
      </c>
      <c r="E6398" s="9" t="str">
        <f t="shared" si="479"/>
        <v/>
      </c>
      <c r="F6398" s="9" t="str">
        <f t="shared" si="480"/>
        <v/>
      </c>
      <c r="G6398" s="9" t="str">
        <f t="shared" si="481"/>
        <v/>
      </c>
      <c r="H6398" s="13">
        <v>-5</v>
      </c>
      <c r="I6398" s="13" t="str">
        <f t="shared" si="482"/>
        <v/>
      </c>
      <c r="J6398" s="13" t="str">
        <f t="shared" si="483"/>
        <v/>
      </c>
      <c r="K6398" s="13">
        <v>-5</v>
      </c>
      <c r="P6398" s="6"/>
    </row>
    <row r="6399" spans="1:16" hidden="1" x14ac:dyDescent="0.25">
      <c r="A6399" s="7">
        <v>40809</v>
      </c>
      <c r="B6399" s="8">
        <v>1500</v>
      </c>
      <c r="C6399" s="11">
        <v>52.1</v>
      </c>
      <c r="D6399" s="12">
        <v>52.103000000000002</v>
      </c>
      <c r="E6399" s="9" t="str">
        <f t="shared" si="479"/>
        <v/>
      </c>
      <c r="F6399" s="9" t="str">
        <f t="shared" si="480"/>
        <v/>
      </c>
      <c r="G6399" s="9" t="str">
        <f t="shared" si="481"/>
        <v/>
      </c>
      <c r="H6399" s="13">
        <v>-5</v>
      </c>
      <c r="I6399" s="13" t="str">
        <f t="shared" si="482"/>
        <v/>
      </c>
      <c r="J6399" s="13" t="str">
        <f t="shared" si="483"/>
        <v/>
      </c>
      <c r="K6399" s="13">
        <v>-5</v>
      </c>
      <c r="P6399" s="5"/>
    </row>
    <row r="6400" spans="1:16" hidden="1" x14ac:dyDescent="0.25">
      <c r="A6400" s="7">
        <v>40809</v>
      </c>
      <c r="B6400" s="8">
        <v>1600</v>
      </c>
      <c r="C6400" s="11">
        <v>50</v>
      </c>
      <c r="D6400" s="12">
        <v>50</v>
      </c>
      <c r="E6400" s="9" t="str">
        <f t="shared" si="479"/>
        <v/>
      </c>
      <c r="F6400" s="9" t="str">
        <f t="shared" si="480"/>
        <v/>
      </c>
      <c r="G6400" s="9" t="str">
        <f t="shared" si="481"/>
        <v/>
      </c>
      <c r="H6400" s="13">
        <v>-5</v>
      </c>
      <c r="I6400" s="13" t="str">
        <f t="shared" si="482"/>
        <v/>
      </c>
      <c r="J6400" s="13" t="str">
        <f t="shared" si="483"/>
        <v/>
      </c>
      <c r="K6400" s="13">
        <v>-5</v>
      </c>
      <c r="P6400" s="6"/>
    </row>
    <row r="6401" spans="1:16" hidden="1" x14ac:dyDescent="0.25">
      <c r="A6401" s="7">
        <v>40809</v>
      </c>
      <c r="B6401" s="8">
        <v>1700</v>
      </c>
      <c r="C6401" s="11">
        <v>55.89</v>
      </c>
      <c r="D6401" s="12">
        <v>55.887999999999998</v>
      </c>
      <c r="E6401" s="9" t="str">
        <f t="shared" si="479"/>
        <v/>
      </c>
      <c r="F6401" s="9" t="str">
        <f t="shared" si="480"/>
        <v/>
      </c>
      <c r="G6401" s="9" t="str">
        <f t="shared" si="481"/>
        <v/>
      </c>
      <c r="H6401" s="13">
        <v>-5</v>
      </c>
      <c r="I6401" s="13" t="str">
        <f t="shared" si="482"/>
        <v/>
      </c>
      <c r="J6401" s="13" t="str">
        <f t="shared" si="483"/>
        <v/>
      </c>
      <c r="K6401" s="13">
        <v>-5</v>
      </c>
      <c r="P6401" s="5"/>
    </row>
    <row r="6402" spans="1:16" hidden="1" x14ac:dyDescent="0.25">
      <c r="A6402" s="7">
        <v>40809</v>
      </c>
      <c r="B6402" s="8">
        <v>1800</v>
      </c>
      <c r="C6402" s="11">
        <v>62.57</v>
      </c>
      <c r="D6402" s="12">
        <v>62.57</v>
      </c>
      <c r="E6402" s="9" t="str">
        <f t="shared" si="479"/>
        <v/>
      </c>
      <c r="F6402" s="9" t="str">
        <f t="shared" si="480"/>
        <v/>
      </c>
      <c r="G6402" s="9" t="str">
        <f t="shared" si="481"/>
        <v/>
      </c>
      <c r="H6402" s="13">
        <v>-5</v>
      </c>
      <c r="I6402" s="13" t="str">
        <f t="shared" si="482"/>
        <v/>
      </c>
      <c r="J6402" s="13" t="str">
        <f t="shared" si="483"/>
        <v/>
      </c>
      <c r="K6402" s="13">
        <v>-5</v>
      </c>
      <c r="P6402" s="6"/>
    </row>
    <row r="6403" spans="1:16" hidden="1" x14ac:dyDescent="0.25">
      <c r="A6403" s="7">
        <v>40809</v>
      </c>
      <c r="B6403" s="8">
        <v>1900</v>
      </c>
      <c r="C6403" s="11">
        <v>67.23</v>
      </c>
      <c r="D6403" s="12">
        <v>67.233999999999995</v>
      </c>
      <c r="E6403" s="9" t="str">
        <f t="shared" si="479"/>
        <v/>
      </c>
      <c r="F6403" s="9" t="str">
        <f t="shared" si="480"/>
        <v/>
      </c>
      <c r="G6403" s="9" t="str">
        <f t="shared" si="481"/>
        <v/>
      </c>
      <c r="H6403" s="13">
        <v>-5</v>
      </c>
      <c r="I6403" s="13" t="str">
        <f t="shared" si="482"/>
        <v/>
      </c>
      <c r="J6403" s="13" t="str">
        <f t="shared" si="483"/>
        <v/>
      </c>
      <c r="K6403" s="13">
        <v>-5</v>
      </c>
      <c r="P6403" s="5"/>
    </row>
    <row r="6404" spans="1:16" hidden="1" x14ac:dyDescent="0.25">
      <c r="A6404" s="7">
        <v>40809</v>
      </c>
      <c r="B6404" s="8">
        <v>2000</v>
      </c>
      <c r="C6404" s="11">
        <v>71.349999999999994</v>
      </c>
      <c r="D6404" s="12">
        <v>71.350999999999999</v>
      </c>
      <c r="E6404" s="9" t="str">
        <f t="shared" si="479"/>
        <v/>
      </c>
      <c r="F6404" s="9" t="str">
        <f t="shared" si="480"/>
        <v/>
      </c>
      <c r="G6404" s="9" t="str">
        <f t="shared" si="481"/>
        <v/>
      </c>
      <c r="H6404" s="13">
        <v>-5</v>
      </c>
      <c r="I6404" s="13" t="str">
        <f t="shared" si="482"/>
        <v/>
      </c>
      <c r="J6404" s="13" t="str">
        <f t="shared" si="483"/>
        <v/>
      </c>
      <c r="K6404" s="13">
        <v>-5</v>
      </c>
      <c r="P6404" s="6"/>
    </row>
    <row r="6405" spans="1:16" hidden="1" x14ac:dyDescent="0.25">
      <c r="A6405" s="7">
        <v>40809</v>
      </c>
      <c r="B6405" s="8">
        <v>2100</v>
      </c>
      <c r="C6405" s="11">
        <v>60.13</v>
      </c>
      <c r="D6405" s="12">
        <v>60.128</v>
      </c>
      <c r="E6405" s="9" t="str">
        <f t="shared" si="479"/>
        <v/>
      </c>
      <c r="F6405" s="9" t="str">
        <f t="shared" si="480"/>
        <v/>
      </c>
      <c r="G6405" s="9" t="str">
        <f t="shared" si="481"/>
        <v/>
      </c>
      <c r="H6405" s="13">
        <v>-5</v>
      </c>
      <c r="I6405" s="13" t="str">
        <f t="shared" si="482"/>
        <v/>
      </c>
      <c r="J6405" s="13" t="str">
        <f t="shared" si="483"/>
        <v/>
      </c>
      <c r="K6405" s="13">
        <v>-5</v>
      </c>
      <c r="P6405" s="5"/>
    </row>
    <row r="6406" spans="1:16" hidden="1" x14ac:dyDescent="0.25">
      <c r="A6406" s="7">
        <v>40809</v>
      </c>
      <c r="B6406" s="8">
        <v>2200</v>
      </c>
      <c r="C6406" s="11">
        <v>54.97</v>
      </c>
      <c r="D6406" s="12">
        <v>54.966999999999999</v>
      </c>
      <c r="E6406" s="9" t="str">
        <f t="shared" si="479"/>
        <v/>
      </c>
      <c r="F6406" s="9" t="str">
        <f t="shared" si="480"/>
        <v/>
      </c>
      <c r="G6406" s="9" t="str">
        <f t="shared" si="481"/>
        <v/>
      </c>
      <c r="H6406" s="13">
        <v>-5</v>
      </c>
      <c r="I6406" s="13" t="str">
        <f t="shared" si="482"/>
        <v/>
      </c>
      <c r="J6406" s="13" t="str">
        <f t="shared" si="483"/>
        <v/>
      </c>
      <c r="K6406" s="13">
        <v>-5</v>
      </c>
      <c r="P6406" s="6"/>
    </row>
    <row r="6407" spans="1:16" hidden="1" x14ac:dyDescent="0.25">
      <c r="A6407" s="7">
        <v>40809</v>
      </c>
      <c r="B6407" s="8">
        <v>2300</v>
      </c>
      <c r="C6407" s="11">
        <v>49.59</v>
      </c>
      <c r="D6407" s="12">
        <v>49.593000000000004</v>
      </c>
      <c r="E6407" s="9">
        <f t="shared" si="479"/>
        <v>55.967916666666667</v>
      </c>
      <c r="F6407" s="9">
        <f t="shared" si="480"/>
        <v>55.751416666666671</v>
      </c>
      <c r="G6407" s="9">
        <f t="shared" si="481"/>
        <v>0.21649999999999636</v>
      </c>
      <c r="H6407" s="13">
        <v>-5</v>
      </c>
      <c r="I6407" s="13">
        <f t="shared" si="482"/>
        <v>5.2164999999999964</v>
      </c>
      <c r="J6407" s="13">
        <f t="shared" si="483"/>
        <v>1251.9599999999991</v>
      </c>
      <c r="K6407" s="13">
        <v>-5</v>
      </c>
      <c r="P6407" s="5"/>
    </row>
    <row r="6408" spans="1:16" hidden="1" x14ac:dyDescent="0.25">
      <c r="A6408" s="7">
        <v>40810</v>
      </c>
      <c r="B6408" s="8">
        <v>0</v>
      </c>
      <c r="C6408" s="11">
        <v>50.07</v>
      </c>
      <c r="D6408" s="12">
        <v>50.073</v>
      </c>
      <c r="E6408" s="9" t="str">
        <f t="shared" si="479"/>
        <v/>
      </c>
      <c r="F6408" s="9" t="str">
        <f t="shared" si="480"/>
        <v/>
      </c>
      <c r="G6408" s="9" t="str">
        <f t="shared" si="481"/>
        <v/>
      </c>
      <c r="H6408" s="13">
        <v>-5</v>
      </c>
      <c r="I6408" s="13" t="str">
        <f t="shared" si="482"/>
        <v/>
      </c>
      <c r="J6408" s="13" t="str">
        <f t="shared" si="483"/>
        <v/>
      </c>
      <c r="K6408" s="13">
        <v>-5</v>
      </c>
      <c r="P6408" s="6"/>
    </row>
    <row r="6409" spans="1:16" hidden="1" x14ac:dyDescent="0.25">
      <c r="A6409" s="7">
        <v>40810</v>
      </c>
      <c r="B6409" s="8">
        <v>100</v>
      </c>
      <c r="C6409" s="11">
        <v>45.8</v>
      </c>
      <c r="D6409" s="12">
        <v>45.802</v>
      </c>
      <c r="E6409" s="9" t="str">
        <f t="shared" si="479"/>
        <v/>
      </c>
      <c r="F6409" s="9" t="str">
        <f t="shared" si="480"/>
        <v/>
      </c>
      <c r="G6409" s="9" t="str">
        <f t="shared" si="481"/>
        <v/>
      </c>
      <c r="H6409" s="13">
        <v>-5</v>
      </c>
      <c r="I6409" s="13" t="str">
        <f t="shared" si="482"/>
        <v/>
      </c>
      <c r="J6409" s="13" t="str">
        <f t="shared" si="483"/>
        <v/>
      </c>
      <c r="K6409" s="13">
        <v>-5</v>
      </c>
      <c r="P6409" s="5"/>
    </row>
    <row r="6410" spans="1:16" hidden="1" x14ac:dyDescent="0.25">
      <c r="A6410" s="7">
        <v>40810</v>
      </c>
      <c r="B6410" s="8">
        <v>200</v>
      </c>
      <c r="C6410" s="11">
        <v>42.91</v>
      </c>
      <c r="D6410" s="12">
        <v>42.908000000000001</v>
      </c>
      <c r="E6410" s="9" t="str">
        <f t="shared" si="479"/>
        <v/>
      </c>
      <c r="F6410" s="9" t="str">
        <f t="shared" si="480"/>
        <v/>
      </c>
      <c r="G6410" s="9" t="str">
        <f t="shared" si="481"/>
        <v/>
      </c>
      <c r="H6410" s="13">
        <v>-5</v>
      </c>
      <c r="I6410" s="13" t="str">
        <f t="shared" si="482"/>
        <v/>
      </c>
      <c r="J6410" s="13" t="str">
        <f t="shared" si="483"/>
        <v/>
      </c>
      <c r="K6410" s="13">
        <v>-5</v>
      </c>
      <c r="P6410" s="6"/>
    </row>
    <row r="6411" spans="1:16" hidden="1" x14ac:dyDescent="0.25">
      <c r="A6411" s="7">
        <v>40810</v>
      </c>
      <c r="B6411" s="8">
        <v>300</v>
      </c>
      <c r="C6411" s="11">
        <v>38.24</v>
      </c>
      <c r="D6411" s="12">
        <v>38.241</v>
      </c>
      <c r="E6411" s="9" t="str">
        <f t="shared" si="479"/>
        <v/>
      </c>
      <c r="F6411" s="9" t="str">
        <f t="shared" si="480"/>
        <v/>
      </c>
      <c r="G6411" s="9" t="str">
        <f t="shared" si="481"/>
        <v/>
      </c>
      <c r="H6411" s="13">
        <v>-5</v>
      </c>
      <c r="I6411" s="13" t="str">
        <f t="shared" si="482"/>
        <v/>
      </c>
      <c r="J6411" s="13" t="str">
        <f t="shared" si="483"/>
        <v/>
      </c>
      <c r="K6411" s="13">
        <v>-5</v>
      </c>
      <c r="P6411" s="5"/>
    </row>
    <row r="6412" spans="1:16" hidden="1" x14ac:dyDescent="0.25">
      <c r="A6412" s="7">
        <v>40810</v>
      </c>
      <c r="B6412" s="8">
        <v>400</v>
      </c>
      <c r="C6412" s="11">
        <v>37.99</v>
      </c>
      <c r="D6412" s="12">
        <v>32.953000000000003</v>
      </c>
      <c r="E6412" s="9" t="str">
        <f t="shared" si="479"/>
        <v/>
      </c>
      <c r="F6412" s="9" t="str">
        <f t="shared" si="480"/>
        <v/>
      </c>
      <c r="G6412" s="9" t="str">
        <f t="shared" si="481"/>
        <v/>
      </c>
      <c r="H6412" s="13">
        <v>-5</v>
      </c>
      <c r="I6412" s="13" t="str">
        <f t="shared" si="482"/>
        <v/>
      </c>
      <c r="J6412" s="13" t="str">
        <f t="shared" si="483"/>
        <v/>
      </c>
      <c r="K6412" s="13">
        <v>-5</v>
      </c>
      <c r="P6412" s="6"/>
    </row>
    <row r="6413" spans="1:16" hidden="1" x14ac:dyDescent="0.25">
      <c r="A6413" s="7">
        <v>40810</v>
      </c>
      <c r="B6413" s="8">
        <v>500</v>
      </c>
      <c r="C6413" s="11">
        <v>39</v>
      </c>
      <c r="D6413" s="12">
        <v>38.24</v>
      </c>
      <c r="E6413" s="9" t="str">
        <f t="shared" si="479"/>
        <v/>
      </c>
      <c r="F6413" s="9" t="str">
        <f t="shared" si="480"/>
        <v/>
      </c>
      <c r="G6413" s="9" t="str">
        <f t="shared" si="481"/>
        <v/>
      </c>
      <c r="H6413" s="13">
        <v>-5</v>
      </c>
      <c r="I6413" s="13" t="str">
        <f t="shared" si="482"/>
        <v/>
      </c>
      <c r="J6413" s="13" t="str">
        <f t="shared" si="483"/>
        <v/>
      </c>
      <c r="K6413" s="13">
        <v>-5</v>
      </c>
      <c r="P6413" s="5"/>
    </row>
    <row r="6414" spans="1:16" hidden="1" x14ac:dyDescent="0.25">
      <c r="A6414" s="7">
        <v>40810</v>
      </c>
      <c r="B6414" s="8">
        <v>600</v>
      </c>
      <c r="C6414" s="11">
        <v>40.92</v>
      </c>
      <c r="D6414" s="12">
        <v>40.923999999999999</v>
      </c>
      <c r="E6414" s="9" t="str">
        <f t="shared" si="479"/>
        <v/>
      </c>
      <c r="F6414" s="9" t="str">
        <f t="shared" si="480"/>
        <v/>
      </c>
      <c r="G6414" s="9" t="str">
        <f t="shared" si="481"/>
        <v/>
      </c>
      <c r="H6414" s="13">
        <v>-5</v>
      </c>
      <c r="I6414" s="13" t="str">
        <f t="shared" si="482"/>
        <v/>
      </c>
      <c r="J6414" s="13" t="str">
        <f t="shared" si="483"/>
        <v/>
      </c>
      <c r="K6414" s="13">
        <v>-5</v>
      </c>
      <c r="P6414" s="6"/>
    </row>
    <row r="6415" spans="1:16" hidden="1" x14ac:dyDescent="0.25">
      <c r="A6415" s="7">
        <v>40810</v>
      </c>
      <c r="B6415" s="8">
        <v>700</v>
      </c>
      <c r="C6415" s="11">
        <v>44.91</v>
      </c>
      <c r="D6415" s="12">
        <v>44.911999999999999</v>
      </c>
      <c r="E6415" s="9" t="str">
        <f t="shared" si="479"/>
        <v/>
      </c>
      <c r="F6415" s="9" t="str">
        <f t="shared" si="480"/>
        <v/>
      </c>
      <c r="G6415" s="9" t="str">
        <f t="shared" si="481"/>
        <v/>
      </c>
      <c r="H6415" s="13">
        <v>-5</v>
      </c>
      <c r="I6415" s="13" t="str">
        <f t="shared" si="482"/>
        <v/>
      </c>
      <c r="J6415" s="13" t="str">
        <f t="shared" si="483"/>
        <v/>
      </c>
      <c r="K6415" s="13">
        <v>-5</v>
      </c>
      <c r="P6415" s="5"/>
    </row>
    <row r="6416" spans="1:16" hidden="1" x14ac:dyDescent="0.25">
      <c r="A6416" s="7">
        <v>40810</v>
      </c>
      <c r="B6416" s="8">
        <v>800</v>
      </c>
      <c r="C6416" s="11">
        <v>48.02</v>
      </c>
      <c r="D6416" s="12">
        <v>48.024000000000001</v>
      </c>
      <c r="E6416" s="9" t="str">
        <f t="shared" si="479"/>
        <v/>
      </c>
      <c r="F6416" s="9" t="str">
        <f t="shared" si="480"/>
        <v/>
      </c>
      <c r="G6416" s="9" t="str">
        <f t="shared" si="481"/>
        <v/>
      </c>
      <c r="H6416" s="13">
        <v>-5</v>
      </c>
      <c r="I6416" s="13" t="str">
        <f t="shared" si="482"/>
        <v/>
      </c>
      <c r="J6416" s="13" t="str">
        <f t="shared" si="483"/>
        <v/>
      </c>
      <c r="K6416" s="13">
        <v>-5</v>
      </c>
      <c r="P6416" s="6"/>
    </row>
    <row r="6417" spans="1:16" hidden="1" x14ac:dyDescent="0.25">
      <c r="A6417" s="7">
        <v>40810</v>
      </c>
      <c r="B6417" s="8">
        <v>900</v>
      </c>
      <c r="C6417" s="11">
        <v>50.72</v>
      </c>
      <c r="D6417" s="12">
        <v>50.719000000000001</v>
      </c>
      <c r="E6417" s="9" t="str">
        <f t="shared" si="479"/>
        <v/>
      </c>
      <c r="F6417" s="9" t="str">
        <f t="shared" si="480"/>
        <v/>
      </c>
      <c r="G6417" s="9" t="str">
        <f t="shared" si="481"/>
        <v/>
      </c>
      <c r="H6417" s="13">
        <v>-5</v>
      </c>
      <c r="I6417" s="13" t="str">
        <f t="shared" si="482"/>
        <v/>
      </c>
      <c r="J6417" s="13" t="str">
        <f t="shared" si="483"/>
        <v/>
      </c>
      <c r="K6417" s="13">
        <v>-5</v>
      </c>
      <c r="P6417" s="5"/>
    </row>
    <row r="6418" spans="1:16" hidden="1" x14ac:dyDescent="0.25">
      <c r="A6418" s="7">
        <v>40810</v>
      </c>
      <c r="B6418" s="8">
        <v>1000</v>
      </c>
      <c r="C6418" s="11">
        <v>51.99</v>
      </c>
      <c r="D6418" s="12">
        <v>51.99</v>
      </c>
      <c r="E6418" s="9" t="str">
        <f t="shared" si="479"/>
        <v/>
      </c>
      <c r="F6418" s="9" t="str">
        <f t="shared" si="480"/>
        <v/>
      </c>
      <c r="G6418" s="9" t="str">
        <f t="shared" si="481"/>
        <v/>
      </c>
      <c r="H6418" s="13">
        <v>-5</v>
      </c>
      <c r="I6418" s="13" t="str">
        <f t="shared" si="482"/>
        <v/>
      </c>
      <c r="J6418" s="13" t="str">
        <f t="shared" si="483"/>
        <v/>
      </c>
      <c r="K6418" s="13">
        <v>-5</v>
      </c>
      <c r="P6418" s="6"/>
    </row>
    <row r="6419" spans="1:16" hidden="1" x14ac:dyDescent="0.25">
      <c r="A6419" s="7">
        <v>40810</v>
      </c>
      <c r="B6419" s="8">
        <v>1100</v>
      </c>
      <c r="C6419" s="11">
        <v>51.51</v>
      </c>
      <c r="D6419" s="12">
        <v>51.51</v>
      </c>
      <c r="E6419" s="9" t="str">
        <f t="shared" si="479"/>
        <v/>
      </c>
      <c r="F6419" s="9" t="str">
        <f t="shared" si="480"/>
        <v/>
      </c>
      <c r="G6419" s="9" t="str">
        <f t="shared" si="481"/>
        <v/>
      </c>
      <c r="H6419" s="13">
        <v>-5</v>
      </c>
      <c r="I6419" s="13" t="str">
        <f t="shared" si="482"/>
        <v/>
      </c>
      <c r="J6419" s="13" t="str">
        <f t="shared" si="483"/>
        <v/>
      </c>
      <c r="K6419" s="13">
        <v>-5</v>
      </c>
      <c r="P6419" s="5"/>
    </row>
    <row r="6420" spans="1:16" hidden="1" x14ac:dyDescent="0.25">
      <c r="A6420" s="7">
        <v>40810</v>
      </c>
      <c r="B6420" s="8">
        <v>1200</v>
      </c>
      <c r="C6420" s="11">
        <v>50</v>
      </c>
      <c r="D6420" s="12">
        <v>50</v>
      </c>
      <c r="E6420" s="9" t="str">
        <f t="shared" si="479"/>
        <v/>
      </c>
      <c r="F6420" s="9" t="str">
        <f t="shared" si="480"/>
        <v/>
      </c>
      <c r="G6420" s="9" t="str">
        <f t="shared" si="481"/>
        <v/>
      </c>
      <c r="H6420" s="13">
        <v>-5</v>
      </c>
      <c r="I6420" s="13" t="str">
        <f t="shared" si="482"/>
        <v/>
      </c>
      <c r="J6420" s="13" t="str">
        <f t="shared" si="483"/>
        <v/>
      </c>
      <c r="K6420" s="13">
        <v>-5</v>
      </c>
      <c r="P6420" s="6"/>
    </row>
    <row r="6421" spans="1:16" hidden="1" x14ac:dyDescent="0.25">
      <c r="A6421" s="7">
        <v>40810</v>
      </c>
      <c r="B6421" s="8">
        <v>1300</v>
      </c>
      <c r="C6421" s="11">
        <v>48.11</v>
      </c>
      <c r="D6421" s="12">
        <v>48.11</v>
      </c>
      <c r="E6421" s="9" t="str">
        <f t="shared" si="479"/>
        <v/>
      </c>
      <c r="F6421" s="9" t="str">
        <f t="shared" si="480"/>
        <v/>
      </c>
      <c r="G6421" s="9" t="str">
        <f t="shared" si="481"/>
        <v/>
      </c>
      <c r="H6421" s="13">
        <v>-5</v>
      </c>
      <c r="I6421" s="13" t="str">
        <f t="shared" si="482"/>
        <v/>
      </c>
      <c r="J6421" s="13" t="str">
        <f t="shared" si="483"/>
        <v/>
      </c>
      <c r="K6421" s="13">
        <v>-5</v>
      </c>
      <c r="P6421" s="5"/>
    </row>
    <row r="6422" spans="1:16" hidden="1" x14ac:dyDescent="0.25">
      <c r="A6422" s="7">
        <v>40810</v>
      </c>
      <c r="B6422" s="8">
        <v>1400</v>
      </c>
      <c r="C6422" s="11">
        <v>45.89</v>
      </c>
      <c r="D6422" s="12">
        <v>45.895000000000003</v>
      </c>
      <c r="E6422" s="9" t="str">
        <f t="shared" si="479"/>
        <v/>
      </c>
      <c r="F6422" s="9" t="str">
        <f t="shared" si="480"/>
        <v/>
      </c>
      <c r="G6422" s="9" t="str">
        <f t="shared" si="481"/>
        <v/>
      </c>
      <c r="H6422" s="13">
        <v>-5</v>
      </c>
      <c r="I6422" s="13" t="str">
        <f t="shared" si="482"/>
        <v/>
      </c>
      <c r="J6422" s="13" t="str">
        <f t="shared" si="483"/>
        <v/>
      </c>
      <c r="K6422" s="13">
        <v>-5</v>
      </c>
      <c r="P6422" s="6"/>
    </row>
    <row r="6423" spans="1:16" hidden="1" x14ac:dyDescent="0.25">
      <c r="A6423" s="7">
        <v>40810</v>
      </c>
      <c r="B6423" s="8">
        <v>1500</v>
      </c>
      <c r="C6423" s="11">
        <v>45.38</v>
      </c>
      <c r="D6423" s="12">
        <v>45.375</v>
      </c>
      <c r="E6423" s="9" t="str">
        <f t="shared" si="479"/>
        <v/>
      </c>
      <c r="F6423" s="9" t="str">
        <f t="shared" si="480"/>
        <v/>
      </c>
      <c r="G6423" s="9" t="str">
        <f t="shared" si="481"/>
        <v/>
      </c>
      <c r="H6423" s="13">
        <v>-5</v>
      </c>
      <c r="I6423" s="13" t="str">
        <f t="shared" si="482"/>
        <v/>
      </c>
      <c r="J6423" s="13" t="str">
        <f t="shared" si="483"/>
        <v/>
      </c>
      <c r="K6423" s="13">
        <v>-5</v>
      </c>
      <c r="P6423" s="5"/>
    </row>
    <row r="6424" spans="1:16" hidden="1" x14ac:dyDescent="0.25">
      <c r="A6424" s="7">
        <v>40810</v>
      </c>
      <c r="B6424" s="8">
        <v>1600</v>
      </c>
      <c r="C6424" s="11">
        <v>47.7</v>
      </c>
      <c r="D6424" s="12">
        <v>47.701999999999998</v>
      </c>
      <c r="E6424" s="9" t="str">
        <f t="shared" si="479"/>
        <v/>
      </c>
      <c r="F6424" s="9" t="str">
        <f t="shared" si="480"/>
        <v/>
      </c>
      <c r="G6424" s="9" t="str">
        <f t="shared" si="481"/>
        <v/>
      </c>
      <c r="H6424" s="13">
        <v>-5</v>
      </c>
      <c r="I6424" s="13" t="str">
        <f t="shared" si="482"/>
        <v/>
      </c>
      <c r="J6424" s="13" t="str">
        <f t="shared" si="483"/>
        <v/>
      </c>
      <c r="K6424" s="13">
        <v>-5</v>
      </c>
      <c r="P6424" s="6"/>
    </row>
    <row r="6425" spans="1:16" hidden="1" x14ac:dyDescent="0.25">
      <c r="A6425" s="7">
        <v>40810</v>
      </c>
      <c r="B6425" s="8">
        <v>1700</v>
      </c>
      <c r="C6425" s="11">
        <v>48.79</v>
      </c>
      <c r="D6425" s="12">
        <v>48.787999999999997</v>
      </c>
      <c r="E6425" s="9" t="str">
        <f t="shared" si="479"/>
        <v/>
      </c>
      <c r="F6425" s="9" t="str">
        <f t="shared" si="480"/>
        <v/>
      </c>
      <c r="G6425" s="9" t="str">
        <f t="shared" si="481"/>
        <v/>
      </c>
      <c r="H6425" s="13">
        <v>-5</v>
      </c>
      <c r="I6425" s="13" t="str">
        <f t="shared" si="482"/>
        <v/>
      </c>
      <c r="J6425" s="13" t="str">
        <f t="shared" si="483"/>
        <v/>
      </c>
      <c r="K6425" s="13">
        <v>-5</v>
      </c>
      <c r="P6425" s="5"/>
    </row>
    <row r="6426" spans="1:16" hidden="1" x14ac:dyDescent="0.25">
      <c r="A6426" s="7">
        <v>40810</v>
      </c>
      <c r="B6426" s="8">
        <v>1800</v>
      </c>
      <c r="C6426" s="11">
        <v>58.19</v>
      </c>
      <c r="D6426" s="12">
        <v>58.191000000000003</v>
      </c>
      <c r="E6426" s="9" t="str">
        <f t="shared" si="479"/>
        <v/>
      </c>
      <c r="F6426" s="9" t="str">
        <f t="shared" si="480"/>
        <v/>
      </c>
      <c r="G6426" s="9" t="str">
        <f t="shared" si="481"/>
        <v/>
      </c>
      <c r="H6426" s="13">
        <v>-5</v>
      </c>
      <c r="I6426" s="13" t="str">
        <f t="shared" si="482"/>
        <v/>
      </c>
      <c r="J6426" s="13" t="str">
        <f t="shared" si="483"/>
        <v/>
      </c>
      <c r="K6426" s="13">
        <v>-5</v>
      </c>
      <c r="P6426" s="6"/>
    </row>
    <row r="6427" spans="1:16" hidden="1" x14ac:dyDescent="0.25">
      <c r="A6427" s="7">
        <v>40810</v>
      </c>
      <c r="B6427" s="8">
        <v>1900</v>
      </c>
      <c r="C6427" s="11">
        <v>64.69</v>
      </c>
      <c r="D6427" s="12">
        <v>64.69</v>
      </c>
      <c r="E6427" s="9" t="str">
        <f t="shared" si="479"/>
        <v/>
      </c>
      <c r="F6427" s="9" t="str">
        <f t="shared" si="480"/>
        <v/>
      </c>
      <c r="G6427" s="9" t="str">
        <f t="shared" si="481"/>
        <v/>
      </c>
      <c r="H6427" s="13">
        <v>-5</v>
      </c>
      <c r="I6427" s="13" t="str">
        <f t="shared" si="482"/>
        <v/>
      </c>
      <c r="J6427" s="13" t="str">
        <f t="shared" si="483"/>
        <v/>
      </c>
      <c r="K6427" s="13">
        <v>-5</v>
      </c>
      <c r="P6427" s="5"/>
    </row>
    <row r="6428" spans="1:16" hidden="1" x14ac:dyDescent="0.25">
      <c r="A6428" s="7">
        <v>40810</v>
      </c>
      <c r="B6428" s="8">
        <v>2000</v>
      </c>
      <c r="C6428" s="11">
        <v>63.05</v>
      </c>
      <c r="D6428" s="12">
        <v>63.046999999999997</v>
      </c>
      <c r="E6428" s="9" t="str">
        <f t="shared" si="479"/>
        <v/>
      </c>
      <c r="F6428" s="9" t="str">
        <f t="shared" si="480"/>
        <v/>
      </c>
      <c r="G6428" s="9" t="str">
        <f t="shared" si="481"/>
        <v/>
      </c>
      <c r="H6428" s="13">
        <v>-5</v>
      </c>
      <c r="I6428" s="13" t="str">
        <f t="shared" si="482"/>
        <v/>
      </c>
      <c r="J6428" s="13" t="str">
        <f t="shared" si="483"/>
        <v/>
      </c>
      <c r="K6428" s="13">
        <v>-5</v>
      </c>
      <c r="P6428" s="6"/>
    </row>
    <row r="6429" spans="1:16" hidden="1" x14ac:dyDescent="0.25">
      <c r="A6429" s="7">
        <v>40810</v>
      </c>
      <c r="B6429" s="8">
        <v>2100</v>
      </c>
      <c r="C6429" s="11">
        <v>49.95</v>
      </c>
      <c r="D6429" s="12">
        <v>49.951000000000001</v>
      </c>
      <c r="E6429" s="9" t="str">
        <f t="shared" si="479"/>
        <v/>
      </c>
      <c r="F6429" s="9" t="str">
        <f t="shared" si="480"/>
        <v/>
      </c>
      <c r="G6429" s="9" t="str">
        <f t="shared" si="481"/>
        <v/>
      </c>
      <c r="H6429" s="13">
        <v>-5</v>
      </c>
      <c r="I6429" s="13" t="str">
        <f t="shared" si="482"/>
        <v/>
      </c>
      <c r="J6429" s="13" t="str">
        <f t="shared" si="483"/>
        <v/>
      </c>
      <c r="K6429" s="13">
        <v>-5</v>
      </c>
      <c r="P6429" s="5"/>
    </row>
    <row r="6430" spans="1:16" hidden="1" x14ac:dyDescent="0.25">
      <c r="A6430" s="7">
        <v>40810</v>
      </c>
      <c r="B6430" s="8">
        <v>2200</v>
      </c>
      <c r="C6430" s="11">
        <v>49.98</v>
      </c>
      <c r="D6430" s="12">
        <v>49.975999999999999</v>
      </c>
      <c r="E6430" s="9" t="str">
        <f t="shared" si="479"/>
        <v/>
      </c>
      <c r="F6430" s="9" t="str">
        <f t="shared" si="480"/>
        <v/>
      </c>
      <c r="G6430" s="9" t="str">
        <f t="shared" si="481"/>
        <v/>
      </c>
      <c r="H6430" s="13">
        <v>-5</v>
      </c>
      <c r="I6430" s="13" t="str">
        <f t="shared" si="482"/>
        <v/>
      </c>
      <c r="J6430" s="13" t="str">
        <f t="shared" si="483"/>
        <v/>
      </c>
      <c r="K6430" s="13">
        <v>-5</v>
      </c>
      <c r="P6430" s="6"/>
    </row>
    <row r="6431" spans="1:16" hidden="1" x14ac:dyDescent="0.25">
      <c r="A6431" s="7">
        <v>40810</v>
      </c>
      <c r="B6431" s="8">
        <v>2300</v>
      </c>
      <c r="C6431" s="11">
        <v>46.25</v>
      </c>
      <c r="D6431" s="12">
        <v>46.25</v>
      </c>
      <c r="E6431" s="9">
        <f t="shared" si="479"/>
        <v>48.335833333333341</v>
      </c>
      <c r="F6431" s="9">
        <f t="shared" si="480"/>
        <v>48.094625000000008</v>
      </c>
      <c r="G6431" s="9">
        <f t="shared" si="481"/>
        <v>0.2412083333333328</v>
      </c>
      <c r="H6431" s="13">
        <v>-5</v>
      </c>
      <c r="I6431" s="13">
        <f t="shared" si="482"/>
        <v>5.2412083333333328</v>
      </c>
      <c r="J6431" s="13">
        <f t="shared" si="483"/>
        <v>1257.8899999999999</v>
      </c>
      <c r="K6431" s="13">
        <v>-5</v>
      </c>
      <c r="P6431" s="5"/>
    </row>
    <row r="6432" spans="1:16" hidden="1" x14ac:dyDescent="0.25">
      <c r="A6432" s="7">
        <v>40811</v>
      </c>
      <c r="B6432" s="8">
        <v>0</v>
      </c>
      <c r="C6432" s="11">
        <v>39.99</v>
      </c>
      <c r="D6432" s="12">
        <v>39.99</v>
      </c>
      <c r="E6432" s="9" t="str">
        <f t="shared" si="479"/>
        <v/>
      </c>
      <c r="F6432" s="9" t="str">
        <f t="shared" si="480"/>
        <v/>
      </c>
      <c r="G6432" s="9" t="str">
        <f t="shared" si="481"/>
        <v/>
      </c>
      <c r="H6432" s="13">
        <v>-5</v>
      </c>
      <c r="I6432" s="13" t="str">
        <f t="shared" si="482"/>
        <v/>
      </c>
      <c r="J6432" s="13" t="str">
        <f t="shared" si="483"/>
        <v/>
      </c>
      <c r="K6432" s="13">
        <v>-5</v>
      </c>
      <c r="P6432" s="6"/>
    </row>
    <row r="6433" spans="1:16" hidden="1" x14ac:dyDescent="0.25">
      <c r="A6433" s="7">
        <v>40811</v>
      </c>
      <c r="B6433" s="8">
        <v>100</v>
      </c>
      <c r="C6433" s="11">
        <v>40.450000000000003</v>
      </c>
      <c r="D6433" s="12">
        <v>40.454000000000001</v>
      </c>
      <c r="E6433" s="9" t="str">
        <f t="shared" si="479"/>
        <v/>
      </c>
      <c r="F6433" s="9" t="str">
        <f t="shared" si="480"/>
        <v/>
      </c>
      <c r="G6433" s="9" t="str">
        <f t="shared" si="481"/>
        <v/>
      </c>
      <c r="H6433" s="13">
        <v>-5</v>
      </c>
      <c r="I6433" s="13" t="str">
        <f t="shared" si="482"/>
        <v/>
      </c>
      <c r="J6433" s="13" t="str">
        <f t="shared" si="483"/>
        <v/>
      </c>
      <c r="K6433" s="13">
        <v>-5</v>
      </c>
      <c r="P6433" s="5"/>
    </row>
    <row r="6434" spans="1:16" hidden="1" x14ac:dyDescent="0.25">
      <c r="A6434" s="7">
        <v>40811</v>
      </c>
      <c r="B6434" s="8">
        <v>200</v>
      </c>
      <c r="C6434" s="11">
        <v>27.52</v>
      </c>
      <c r="D6434" s="12">
        <v>27.524999999999999</v>
      </c>
      <c r="E6434" s="9" t="str">
        <f t="shared" si="479"/>
        <v/>
      </c>
      <c r="F6434" s="9" t="str">
        <f t="shared" si="480"/>
        <v/>
      </c>
      <c r="G6434" s="9" t="str">
        <f t="shared" si="481"/>
        <v/>
      </c>
      <c r="H6434" s="13">
        <v>-5</v>
      </c>
      <c r="I6434" s="13" t="str">
        <f t="shared" si="482"/>
        <v/>
      </c>
      <c r="J6434" s="13" t="str">
        <f t="shared" si="483"/>
        <v/>
      </c>
      <c r="K6434" s="13">
        <v>-5</v>
      </c>
      <c r="P6434" s="6"/>
    </row>
    <row r="6435" spans="1:16" hidden="1" x14ac:dyDescent="0.25">
      <c r="A6435" s="7">
        <v>40811</v>
      </c>
      <c r="B6435" s="8">
        <v>300</v>
      </c>
      <c r="C6435" s="11">
        <v>21.72</v>
      </c>
      <c r="D6435" s="12">
        <v>21.724</v>
      </c>
      <c r="E6435" s="9" t="str">
        <f t="shared" si="479"/>
        <v/>
      </c>
      <c r="F6435" s="9" t="str">
        <f t="shared" si="480"/>
        <v/>
      </c>
      <c r="G6435" s="9" t="str">
        <f t="shared" si="481"/>
        <v/>
      </c>
      <c r="H6435" s="13">
        <v>-5</v>
      </c>
      <c r="I6435" s="13" t="str">
        <f t="shared" si="482"/>
        <v/>
      </c>
      <c r="J6435" s="13" t="str">
        <f t="shared" si="483"/>
        <v/>
      </c>
      <c r="K6435" s="13">
        <v>-5</v>
      </c>
      <c r="P6435" s="5"/>
    </row>
    <row r="6436" spans="1:16" hidden="1" x14ac:dyDescent="0.25">
      <c r="A6436" s="7">
        <v>40811</v>
      </c>
      <c r="B6436" s="8">
        <v>400</v>
      </c>
      <c r="C6436" s="11">
        <v>21.01</v>
      </c>
      <c r="D6436" s="12">
        <v>17.004000000000001</v>
      </c>
      <c r="E6436" s="9" t="str">
        <f t="shared" si="479"/>
        <v/>
      </c>
      <c r="F6436" s="9" t="str">
        <f t="shared" si="480"/>
        <v/>
      </c>
      <c r="G6436" s="9" t="str">
        <f t="shared" si="481"/>
        <v/>
      </c>
      <c r="H6436" s="13">
        <v>-5</v>
      </c>
      <c r="I6436" s="13" t="str">
        <f t="shared" si="482"/>
        <v/>
      </c>
      <c r="J6436" s="13" t="str">
        <f t="shared" si="483"/>
        <v/>
      </c>
      <c r="K6436" s="13">
        <v>-5</v>
      </c>
      <c r="P6436" s="6"/>
    </row>
    <row r="6437" spans="1:16" hidden="1" x14ac:dyDescent="0.25">
      <c r="A6437" s="7">
        <v>40811</v>
      </c>
      <c r="B6437" s="8">
        <v>500</v>
      </c>
      <c r="C6437" s="11">
        <v>22.69</v>
      </c>
      <c r="D6437" s="12">
        <v>18.937999999999999</v>
      </c>
      <c r="E6437" s="9" t="str">
        <f t="shared" si="479"/>
        <v/>
      </c>
      <c r="F6437" s="9" t="str">
        <f t="shared" si="480"/>
        <v/>
      </c>
      <c r="G6437" s="9" t="str">
        <f t="shared" si="481"/>
        <v/>
      </c>
      <c r="H6437" s="13">
        <v>-5</v>
      </c>
      <c r="I6437" s="13" t="str">
        <f t="shared" si="482"/>
        <v/>
      </c>
      <c r="J6437" s="13" t="str">
        <f t="shared" si="483"/>
        <v/>
      </c>
      <c r="K6437" s="13">
        <v>-5</v>
      </c>
      <c r="P6437" s="5"/>
    </row>
    <row r="6438" spans="1:16" hidden="1" x14ac:dyDescent="0.25">
      <c r="A6438" s="7">
        <v>40811</v>
      </c>
      <c r="B6438" s="8">
        <v>600</v>
      </c>
      <c r="C6438" s="11">
        <v>33.36</v>
      </c>
      <c r="D6438" s="12">
        <v>24.623000000000001</v>
      </c>
      <c r="E6438" s="9" t="str">
        <f t="shared" si="479"/>
        <v/>
      </c>
      <c r="F6438" s="9" t="str">
        <f t="shared" si="480"/>
        <v/>
      </c>
      <c r="G6438" s="9" t="str">
        <f t="shared" si="481"/>
        <v/>
      </c>
      <c r="H6438" s="13">
        <v>-5</v>
      </c>
      <c r="I6438" s="13" t="str">
        <f t="shared" si="482"/>
        <v/>
      </c>
      <c r="J6438" s="13" t="str">
        <f t="shared" si="483"/>
        <v/>
      </c>
      <c r="K6438" s="13">
        <v>-5</v>
      </c>
      <c r="P6438" s="6"/>
    </row>
    <row r="6439" spans="1:16" hidden="1" x14ac:dyDescent="0.25">
      <c r="A6439" s="7">
        <v>40811</v>
      </c>
      <c r="B6439" s="8">
        <v>700</v>
      </c>
      <c r="C6439" s="11">
        <v>42.99</v>
      </c>
      <c r="D6439" s="12">
        <v>29.992999999999999</v>
      </c>
      <c r="E6439" s="9" t="str">
        <f t="shared" si="479"/>
        <v/>
      </c>
      <c r="F6439" s="9" t="str">
        <f t="shared" si="480"/>
        <v/>
      </c>
      <c r="G6439" s="9" t="str">
        <f t="shared" si="481"/>
        <v/>
      </c>
      <c r="H6439" s="13">
        <v>-5</v>
      </c>
      <c r="I6439" s="13" t="str">
        <f t="shared" si="482"/>
        <v/>
      </c>
      <c r="J6439" s="13" t="str">
        <f t="shared" si="483"/>
        <v/>
      </c>
      <c r="K6439" s="13">
        <v>-5</v>
      </c>
      <c r="P6439" s="5"/>
    </row>
    <row r="6440" spans="1:16" hidden="1" x14ac:dyDescent="0.25">
      <c r="A6440" s="7">
        <v>40811</v>
      </c>
      <c r="B6440" s="8">
        <v>800</v>
      </c>
      <c r="C6440" s="11">
        <v>44.44</v>
      </c>
      <c r="D6440" s="12">
        <v>44.44</v>
      </c>
      <c r="E6440" s="9" t="str">
        <f t="shared" si="479"/>
        <v/>
      </c>
      <c r="F6440" s="9" t="str">
        <f t="shared" si="480"/>
        <v/>
      </c>
      <c r="G6440" s="9" t="str">
        <f t="shared" si="481"/>
        <v/>
      </c>
      <c r="H6440" s="13">
        <v>-5</v>
      </c>
      <c r="I6440" s="13" t="str">
        <f t="shared" si="482"/>
        <v/>
      </c>
      <c r="J6440" s="13" t="str">
        <f t="shared" si="483"/>
        <v/>
      </c>
      <c r="K6440" s="13">
        <v>-5</v>
      </c>
      <c r="P6440" s="6"/>
    </row>
    <row r="6441" spans="1:16" hidden="1" x14ac:dyDescent="0.25">
      <c r="A6441" s="7">
        <v>40811</v>
      </c>
      <c r="B6441" s="8">
        <v>900</v>
      </c>
      <c r="C6441" s="11">
        <v>47.09</v>
      </c>
      <c r="D6441" s="12">
        <v>47.094000000000001</v>
      </c>
      <c r="E6441" s="9" t="str">
        <f t="shared" si="479"/>
        <v/>
      </c>
      <c r="F6441" s="9" t="str">
        <f t="shared" si="480"/>
        <v/>
      </c>
      <c r="G6441" s="9" t="str">
        <f t="shared" si="481"/>
        <v/>
      </c>
      <c r="H6441" s="13">
        <v>-5</v>
      </c>
      <c r="I6441" s="13" t="str">
        <f t="shared" si="482"/>
        <v/>
      </c>
      <c r="J6441" s="13" t="str">
        <f t="shared" si="483"/>
        <v/>
      </c>
      <c r="K6441" s="13">
        <v>-5</v>
      </c>
      <c r="P6441" s="5"/>
    </row>
    <row r="6442" spans="1:16" hidden="1" x14ac:dyDescent="0.25">
      <c r="A6442" s="7">
        <v>40811</v>
      </c>
      <c r="B6442" s="8">
        <v>1000</v>
      </c>
      <c r="C6442" s="11">
        <v>47.32</v>
      </c>
      <c r="D6442" s="12">
        <v>47.319000000000003</v>
      </c>
      <c r="E6442" s="9" t="str">
        <f t="shared" si="479"/>
        <v/>
      </c>
      <c r="F6442" s="9" t="str">
        <f t="shared" si="480"/>
        <v/>
      </c>
      <c r="G6442" s="9" t="str">
        <f t="shared" si="481"/>
        <v/>
      </c>
      <c r="H6442" s="13">
        <v>-5</v>
      </c>
      <c r="I6442" s="13" t="str">
        <f t="shared" si="482"/>
        <v/>
      </c>
      <c r="J6442" s="13" t="str">
        <f t="shared" si="483"/>
        <v/>
      </c>
      <c r="K6442" s="13">
        <v>-5</v>
      </c>
      <c r="P6442" s="6"/>
    </row>
    <row r="6443" spans="1:16" hidden="1" x14ac:dyDescent="0.25">
      <c r="A6443" s="7">
        <v>40811</v>
      </c>
      <c r="B6443" s="8">
        <v>1100</v>
      </c>
      <c r="C6443" s="11">
        <v>49.63</v>
      </c>
      <c r="D6443" s="12">
        <v>49.634</v>
      </c>
      <c r="E6443" s="9" t="str">
        <f t="shared" si="479"/>
        <v/>
      </c>
      <c r="F6443" s="9" t="str">
        <f t="shared" si="480"/>
        <v/>
      </c>
      <c r="G6443" s="9" t="str">
        <f t="shared" si="481"/>
        <v/>
      </c>
      <c r="H6443" s="13">
        <v>-5</v>
      </c>
      <c r="I6443" s="13" t="str">
        <f t="shared" si="482"/>
        <v/>
      </c>
      <c r="J6443" s="13" t="str">
        <f t="shared" si="483"/>
        <v/>
      </c>
      <c r="K6443" s="13">
        <v>-5</v>
      </c>
      <c r="P6443" s="5"/>
    </row>
    <row r="6444" spans="1:16" hidden="1" x14ac:dyDescent="0.25">
      <c r="A6444" s="7">
        <v>40811</v>
      </c>
      <c r="B6444" s="8">
        <v>1200</v>
      </c>
      <c r="C6444" s="11">
        <v>49.66</v>
      </c>
      <c r="D6444" s="12">
        <v>49.66</v>
      </c>
      <c r="E6444" s="9" t="str">
        <f t="shared" si="479"/>
        <v/>
      </c>
      <c r="F6444" s="9" t="str">
        <f t="shared" si="480"/>
        <v/>
      </c>
      <c r="G6444" s="9" t="str">
        <f t="shared" si="481"/>
        <v/>
      </c>
      <c r="H6444" s="13">
        <v>-5</v>
      </c>
      <c r="I6444" s="13" t="str">
        <f t="shared" si="482"/>
        <v/>
      </c>
      <c r="J6444" s="13" t="str">
        <f t="shared" si="483"/>
        <v/>
      </c>
      <c r="K6444" s="13">
        <v>-5</v>
      </c>
      <c r="P6444" s="6"/>
    </row>
    <row r="6445" spans="1:16" hidden="1" x14ac:dyDescent="0.25">
      <c r="A6445" s="7">
        <v>40811</v>
      </c>
      <c r="B6445" s="8">
        <v>1300</v>
      </c>
      <c r="C6445" s="11">
        <v>42.9</v>
      </c>
      <c r="D6445" s="12">
        <v>42.902999999999999</v>
      </c>
      <c r="E6445" s="9" t="str">
        <f t="shared" si="479"/>
        <v/>
      </c>
      <c r="F6445" s="9" t="str">
        <f t="shared" si="480"/>
        <v/>
      </c>
      <c r="G6445" s="9" t="str">
        <f t="shared" si="481"/>
        <v/>
      </c>
      <c r="H6445" s="13">
        <v>-5</v>
      </c>
      <c r="I6445" s="13" t="str">
        <f t="shared" si="482"/>
        <v/>
      </c>
      <c r="J6445" s="13" t="str">
        <f t="shared" si="483"/>
        <v/>
      </c>
      <c r="K6445" s="13">
        <v>-5</v>
      </c>
      <c r="P6445" s="5"/>
    </row>
    <row r="6446" spans="1:16" hidden="1" x14ac:dyDescent="0.25">
      <c r="A6446" s="7">
        <v>40811</v>
      </c>
      <c r="B6446" s="8">
        <v>1400</v>
      </c>
      <c r="C6446" s="11">
        <v>37.08</v>
      </c>
      <c r="D6446" s="12">
        <v>37.081000000000003</v>
      </c>
      <c r="E6446" s="9" t="str">
        <f t="shared" si="479"/>
        <v/>
      </c>
      <c r="F6446" s="9" t="str">
        <f t="shared" si="480"/>
        <v/>
      </c>
      <c r="G6446" s="9" t="str">
        <f t="shared" si="481"/>
        <v/>
      </c>
      <c r="H6446" s="13">
        <v>-5</v>
      </c>
      <c r="I6446" s="13" t="str">
        <f t="shared" si="482"/>
        <v/>
      </c>
      <c r="J6446" s="13" t="str">
        <f t="shared" si="483"/>
        <v/>
      </c>
      <c r="K6446" s="13">
        <v>-5</v>
      </c>
      <c r="P6446" s="6"/>
    </row>
    <row r="6447" spans="1:16" hidden="1" x14ac:dyDescent="0.25">
      <c r="A6447" s="7">
        <v>40811</v>
      </c>
      <c r="B6447" s="8">
        <v>1500</v>
      </c>
      <c r="C6447" s="11">
        <v>39</v>
      </c>
      <c r="D6447" s="12">
        <v>39</v>
      </c>
      <c r="E6447" s="9" t="str">
        <f t="shared" si="479"/>
        <v/>
      </c>
      <c r="F6447" s="9" t="str">
        <f t="shared" si="480"/>
        <v/>
      </c>
      <c r="G6447" s="9" t="str">
        <f t="shared" si="481"/>
        <v/>
      </c>
      <c r="H6447" s="13">
        <v>-5</v>
      </c>
      <c r="I6447" s="13" t="str">
        <f t="shared" si="482"/>
        <v/>
      </c>
      <c r="J6447" s="13" t="str">
        <f t="shared" si="483"/>
        <v/>
      </c>
      <c r="K6447" s="13">
        <v>-5</v>
      </c>
      <c r="P6447" s="5"/>
    </row>
    <row r="6448" spans="1:16" hidden="1" x14ac:dyDescent="0.25">
      <c r="A6448" s="7">
        <v>40811</v>
      </c>
      <c r="B6448" s="8">
        <v>1600</v>
      </c>
      <c r="C6448" s="11">
        <v>39.74</v>
      </c>
      <c r="D6448" s="12">
        <v>39.741999999999997</v>
      </c>
      <c r="E6448" s="9" t="str">
        <f t="shared" si="479"/>
        <v/>
      </c>
      <c r="F6448" s="9" t="str">
        <f t="shared" si="480"/>
        <v/>
      </c>
      <c r="G6448" s="9" t="str">
        <f t="shared" si="481"/>
        <v/>
      </c>
      <c r="H6448" s="13">
        <v>-5</v>
      </c>
      <c r="I6448" s="13" t="str">
        <f t="shared" si="482"/>
        <v/>
      </c>
      <c r="J6448" s="13" t="str">
        <f t="shared" si="483"/>
        <v/>
      </c>
      <c r="K6448" s="13">
        <v>-5</v>
      </c>
      <c r="P6448" s="6"/>
    </row>
    <row r="6449" spans="1:16" hidden="1" x14ac:dyDescent="0.25">
      <c r="A6449" s="7">
        <v>40811</v>
      </c>
      <c r="B6449" s="8">
        <v>1700</v>
      </c>
      <c r="C6449" s="11">
        <v>45.86</v>
      </c>
      <c r="D6449" s="12">
        <v>45.863</v>
      </c>
      <c r="E6449" s="9" t="str">
        <f t="shared" ref="E6449:E6512" si="484">IF(A6449=A6450,"",AVERAGE(C6426:C6449))</f>
        <v/>
      </c>
      <c r="F6449" s="9" t="str">
        <f t="shared" ref="F6449:F6512" si="485">IF(A6449=A6450,"",AVERAGE(D6426:D6449))</f>
        <v/>
      </c>
      <c r="G6449" s="9" t="str">
        <f t="shared" ref="G6449:G6512" si="486">IF(A6449=A6450,"",E6449-F6449)</f>
        <v/>
      </c>
      <c r="H6449" s="13">
        <v>-5</v>
      </c>
      <c r="I6449" s="13" t="str">
        <f t="shared" si="482"/>
        <v/>
      </c>
      <c r="J6449" s="13" t="str">
        <f t="shared" si="483"/>
        <v/>
      </c>
      <c r="K6449" s="13">
        <v>-5</v>
      </c>
      <c r="P6449" s="5"/>
    </row>
    <row r="6450" spans="1:16" hidden="1" x14ac:dyDescent="0.25">
      <c r="A6450" s="7">
        <v>40811</v>
      </c>
      <c r="B6450" s="8">
        <v>1800</v>
      </c>
      <c r="C6450" s="11">
        <v>55.73</v>
      </c>
      <c r="D6450" s="12">
        <v>55.734999999999999</v>
      </c>
      <c r="E6450" s="9" t="str">
        <f t="shared" si="484"/>
        <v/>
      </c>
      <c r="F6450" s="9" t="str">
        <f t="shared" si="485"/>
        <v/>
      </c>
      <c r="G6450" s="9" t="str">
        <f t="shared" si="486"/>
        <v/>
      </c>
      <c r="H6450" s="13">
        <v>-5</v>
      </c>
      <c r="I6450" s="13" t="str">
        <f t="shared" si="482"/>
        <v/>
      </c>
      <c r="J6450" s="13" t="str">
        <f t="shared" si="483"/>
        <v/>
      </c>
      <c r="K6450" s="13">
        <v>-5</v>
      </c>
      <c r="P6450" s="6"/>
    </row>
    <row r="6451" spans="1:16" hidden="1" x14ac:dyDescent="0.25">
      <c r="A6451" s="7">
        <v>40811</v>
      </c>
      <c r="B6451" s="8">
        <v>1900</v>
      </c>
      <c r="C6451" s="11">
        <v>66.16</v>
      </c>
      <c r="D6451" s="12">
        <v>66.16</v>
      </c>
      <c r="E6451" s="9" t="str">
        <f t="shared" si="484"/>
        <v/>
      </c>
      <c r="F6451" s="9" t="str">
        <f t="shared" si="485"/>
        <v/>
      </c>
      <c r="G6451" s="9" t="str">
        <f t="shared" si="486"/>
        <v/>
      </c>
      <c r="H6451" s="13">
        <v>-5</v>
      </c>
      <c r="I6451" s="13" t="str">
        <f t="shared" si="482"/>
        <v/>
      </c>
      <c r="J6451" s="13" t="str">
        <f t="shared" si="483"/>
        <v/>
      </c>
      <c r="K6451" s="13">
        <v>-5</v>
      </c>
      <c r="P6451" s="5"/>
    </row>
    <row r="6452" spans="1:16" hidden="1" x14ac:dyDescent="0.25">
      <c r="A6452" s="7">
        <v>40811</v>
      </c>
      <c r="B6452" s="8">
        <v>2000</v>
      </c>
      <c r="C6452" s="11">
        <v>70.319999999999993</v>
      </c>
      <c r="D6452" s="12">
        <v>70.320999999999998</v>
      </c>
      <c r="E6452" s="9" t="str">
        <f t="shared" si="484"/>
        <v/>
      </c>
      <c r="F6452" s="9" t="str">
        <f t="shared" si="485"/>
        <v/>
      </c>
      <c r="G6452" s="9" t="str">
        <f t="shared" si="486"/>
        <v/>
      </c>
      <c r="H6452" s="13">
        <v>-5</v>
      </c>
      <c r="I6452" s="13" t="str">
        <f t="shared" si="482"/>
        <v/>
      </c>
      <c r="J6452" s="13" t="str">
        <f t="shared" si="483"/>
        <v/>
      </c>
      <c r="K6452" s="13">
        <v>-5</v>
      </c>
      <c r="P6452" s="6"/>
    </row>
    <row r="6453" spans="1:16" hidden="1" x14ac:dyDescent="0.25">
      <c r="A6453" s="7">
        <v>40811</v>
      </c>
      <c r="B6453" s="8">
        <v>2100</v>
      </c>
      <c r="C6453" s="11">
        <v>56.52</v>
      </c>
      <c r="D6453" s="12">
        <v>56.515999999999998</v>
      </c>
      <c r="E6453" s="9" t="str">
        <f t="shared" si="484"/>
        <v/>
      </c>
      <c r="F6453" s="9" t="str">
        <f t="shared" si="485"/>
        <v/>
      </c>
      <c r="G6453" s="9" t="str">
        <f t="shared" si="486"/>
        <v/>
      </c>
      <c r="H6453" s="13">
        <v>-5</v>
      </c>
      <c r="I6453" s="13" t="str">
        <f t="shared" si="482"/>
        <v/>
      </c>
      <c r="J6453" s="13" t="str">
        <f t="shared" si="483"/>
        <v/>
      </c>
      <c r="K6453" s="13">
        <v>-5</v>
      </c>
      <c r="P6453" s="5"/>
    </row>
    <row r="6454" spans="1:16" hidden="1" x14ac:dyDescent="0.25">
      <c r="A6454" s="7">
        <v>40811</v>
      </c>
      <c r="B6454" s="8">
        <v>2200</v>
      </c>
      <c r="C6454" s="11">
        <v>53.31</v>
      </c>
      <c r="D6454" s="12">
        <v>53.311</v>
      </c>
      <c r="E6454" s="9" t="str">
        <f t="shared" si="484"/>
        <v/>
      </c>
      <c r="F6454" s="9" t="str">
        <f t="shared" si="485"/>
        <v/>
      </c>
      <c r="G6454" s="9" t="str">
        <f t="shared" si="486"/>
        <v/>
      </c>
      <c r="H6454" s="13">
        <v>-5</v>
      </c>
      <c r="I6454" s="13" t="str">
        <f t="shared" si="482"/>
        <v/>
      </c>
      <c r="J6454" s="13" t="str">
        <f t="shared" si="483"/>
        <v/>
      </c>
      <c r="K6454" s="13">
        <v>-5</v>
      </c>
      <c r="P6454" s="6"/>
    </row>
    <row r="6455" spans="1:16" hidden="1" x14ac:dyDescent="0.25">
      <c r="A6455" s="7">
        <v>40811</v>
      </c>
      <c r="B6455" s="8">
        <v>2300</v>
      </c>
      <c r="C6455" s="11">
        <v>44.94</v>
      </c>
      <c r="D6455" s="12">
        <v>44.94</v>
      </c>
      <c r="E6455" s="9">
        <f t="shared" si="484"/>
        <v>43.309583333333336</v>
      </c>
      <c r="F6455" s="9">
        <f t="shared" si="485"/>
        <v>42.082083333333323</v>
      </c>
      <c r="G6455" s="9">
        <f t="shared" si="486"/>
        <v>1.2275000000000134</v>
      </c>
      <c r="H6455" s="13">
        <v>-5</v>
      </c>
      <c r="I6455" s="13">
        <f t="shared" si="482"/>
        <v>6.2275000000000134</v>
      </c>
      <c r="J6455" s="13">
        <f t="shared" si="483"/>
        <v>1494.6000000000031</v>
      </c>
      <c r="K6455" s="13">
        <v>-5</v>
      </c>
      <c r="P6455" s="5"/>
    </row>
    <row r="6456" spans="1:16" hidden="1" x14ac:dyDescent="0.25">
      <c r="A6456" s="7">
        <v>40812</v>
      </c>
      <c r="B6456" s="8">
        <v>0</v>
      </c>
      <c r="C6456" s="11">
        <v>44</v>
      </c>
      <c r="D6456" s="12">
        <v>44.002000000000002</v>
      </c>
      <c r="E6456" s="9" t="str">
        <f t="shared" si="484"/>
        <v/>
      </c>
      <c r="F6456" s="9" t="str">
        <f t="shared" si="485"/>
        <v/>
      </c>
      <c r="G6456" s="9" t="str">
        <f t="shared" si="486"/>
        <v/>
      </c>
      <c r="H6456" s="13">
        <v>-5</v>
      </c>
      <c r="I6456" s="13" t="str">
        <f t="shared" si="482"/>
        <v/>
      </c>
      <c r="J6456" s="13" t="str">
        <f t="shared" si="483"/>
        <v/>
      </c>
      <c r="K6456" s="13">
        <v>-5</v>
      </c>
      <c r="P6456" s="6"/>
    </row>
    <row r="6457" spans="1:16" hidden="1" x14ac:dyDescent="0.25">
      <c r="A6457" s="7">
        <v>40812</v>
      </c>
      <c r="B6457" s="8">
        <v>100</v>
      </c>
      <c r="C6457" s="11">
        <v>39.630000000000003</v>
      </c>
      <c r="D6457" s="12">
        <v>39.628</v>
      </c>
      <c r="E6457" s="9" t="str">
        <f t="shared" si="484"/>
        <v/>
      </c>
      <c r="F6457" s="9" t="str">
        <f t="shared" si="485"/>
        <v/>
      </c>
      <c r="G6457" s="9" t="str">
        <f t="shared" si="486"/>
        <v/>
      </c>
      <c r="H6457" s="13">
        <v>-5</v>
      </c>
      <c r="I6457" s="13" t="str">
        <f t="shared" ref="I6457:I6520" si="487">IF(A6457=A6458,"",MAX(G6457-H6457,0))</f>
        <v/>
      </c>
      <c r="J6457" s="13" t="str">
        <f t="shared" ref="J6457:J6520" si="488">IF(A6457=A6458,"",I6457*10*24)</f>
        <v/>
      </c>
      <c r="K6457" s="13">
        <v>-5</v>
      </c>
      <c r="P6457" s="5"/>
    </row>
    <row r="6458" spans="1:16" hidden="1" x14ac:dyDescent="0.25">
      <c r="A6458" s="7">
        <v>40812</v>
      </c>
      <c r="B6458" s="8">
        <v>200</v>
      </c>
      <c r="C6458" s="11">
        <v>29.5</v>
      </c>
      <c r="D6458" s="12">
        <v>29.5</v>
      </c>
      <c r="E6458" s="9" t="str">
        <f t="shared" si="484"/>
        <v/>
      </c>
      <c r="F6458" s="9" t="str">
        <f t="shared" si="485"/>
        <v/>
      </c>
      <c r="G6458" s="9" t="str">
        <f t="shared" si="486"/>
        <v/>
      </c>
      <c r="H6458" s="13">
        <v>-5</v>
      </c>
      <c r="I6458" s="13" t="str">
        <f t="shared" si="487"/>
        <v/>
      </c>
      <c r="J6458" s="13" t="str">
        <f t="shared" si="488"/>
        <v/>
      </c>
      <c r="K6458" s="13">
        <v>-5</v>
      </c>
      <c r="P6458" s="6"/>
    </row>
    <row r="6459" spans="1:16" hidden="1" x14ac:dyDescent="0.25">
      <c r="A6459" s="7">
        <v>40812</v>
      </c>
      <c r="B6459" s="8">
        <v>300</v>
      </c>
      <c r="C6459" s="11">
        <v>27.52</v>
      </c>
      <c r="D6459" s="12">
        <v>15.77</v>
      </c>
      <c r="E6459" s="9" t="str">
        <f t="shared" si="484"/>
        <v/>
      </c>
      <c r="F6459" s="9" t="str">
        <f t="shared" si="485"/>
        <v/>
      </c>
      <c r="G6459" s="9" t="str">
        <f t="shared" si="486"/>
        <v/>
      </c>
      <c r="H6459" s="13">
        <v>-5</v>
      </c>
      <c r="I6459" s="13" t="str">
        <f t="shared" si="487"/>
        <v/>
      </c>
      <c r="J6459" s="13" t="str">
        <f t="shared" si="488"/>
        <v/>
      </c>
      <c r="K6459" s="13">
        <v>-5</v>
      </c>
      <c r="P6459" s="5"/>
    </row>
    <row r="6460" spans="1:16" hidden="1" x14ac:dyDescent="0.25">
      <c r="A6460" s="7">
        <v>40812</v>
      </c>
      <c r="B6460" s="8">
        <v>400</v>
      </c>
      <c r="C6460" s="11">
        <v>29.38</v>
      </c>
      <c r="D6460" s="12">
        <v>19.803000000000001</v>
      </c>
      <c r="E6460" s="9" t="str">
        <f t="shared" si="484"/>
        <v/>
      </c>
      <c r="F6460" s="9" t="str">
        <f t="shared" si="485"/>
        <v/>
      </c>
      <c r="G6460" s="9" t="str">
        <f t="shared" si="486"/>
        <v/>
      </c>
      <c r="H6460" s="13">
        <v>-5</v>
      </c>
      <c r="I6460" s="13" t="str">
        <f t="shared" si="487"/>
        <v/>
      </c>
      <c r="J6460" s="13" t="str">
        <f t="shared" si="488"/>
        <v/>
      </c>
      <c r="K6460" s="13">
        <v>-5</v>
      </c>
      <c r="P6460" s="6"/>
    </row>
    <row r="6461" spans="1:16" hidden="1" x14ac:dyDescent="0.25">
      <c r="A6461" s="7">
        <v>40812</v>
      </c>
      <c r="B6461" s="8">
        <v>500</v>
      </c>
      <c r="C6461" s="11">
        <v>31.45</v>
      </c>
      <c r="D6461" s="12">
        <v>31.451000000000001</v>
      </c>
      <c r="E6461" s="9" t="str">
        <f t="shared" si="484"/>
        <v/>
      </c>
      <c r="F6461" s="9" t="str">
        <f t="shared" si="485"/>
        <v/>
      </c>
      <c r="G6461" s="9" t="str">
        <f t="shared" si="486"/>
        <v/>
      </c>
      <c r="H6461" s="13">
        <v>-5</v>
      </c>
      <c r="I6461" s="13" t="str">
        <f t="shared" si="487"/>
        <v/>
      </c>
      <c r="J6461" s="13" t="str">
        <f t="shared" si="488"/>
        <v/>
      </c>
      <c r="K6461" s="13">
        <v>-5</v>
      </c>
      <c r="P6461" s="5"/>
    </row>
    <row r="6462" spans="1:16" hidden="1" x14ac:dyDescent="0.25">
      <c r="A6462" s="7">
        <v>40812</v>
      </c>
      <c r="B6462" s="8">
        <v>600</v>
      </c>
      <c r="C6462" s="11">
        <v>55.08</v>
      </c>
      <c r="D6462" s="12">
        <v>54.93</v>
      </c>
      <c r="E6462" s="9" t="str">
        <f t="shared" si="484"/>
        <v/>
      </c>
      <c r="F6462" s="9" t="str">
        <f t="shared" si="485"/>
        <v/>
      </c>
      <c r="G6462" s="9" t="str">
        <f t="shared" si="486"/>
        <v/>
      </c>
      <c r="H6462" s="13">
        <v>-5</v>
      </c>
      <c r="I6462" s="13" t="str">
        <f t="shared" si="487"/>
        <v/>
      </c>
      <c r="J6462" s="13" t="str">
        <f t="shared" si="488"/>
        <v/>
      </c>
      <c r="K6462" s="13">
        <v>-5</v>
      </c>
      <c r="P6462" s="6"/>
    </row>
    <row r="6463" spans="1:16" hidden="1" x14ac:dyDescent="0.25">
      <c r="A6463" s="7">
        <v>40812</v>
      </c>
      <c r="B6463" s="8">
        <v>700</v>
      </c>
      <c r="C6463" s="11">
        <v>66.25</v>
      </c>
      <c r="D6463" s="12">
        <v>66.253</v>
      </c>
      <c r="E6463" s="9" t="str">
        <f t="shared" si="484"/>
        <v/>
      </c>
      <c r="F6463" s="9" t="str">
        <f t="shared" si="485"/>
        <v/>
      </c>
      <c r="G6463" s="9" t="str">
        <f t="shared" si="486"/>
        <v/>
      </c>
      <c r="H6463" s="13">
        <v>-5</v>
      </c>
      <c r="I6463" s="13" t="str">
        <f t="shared" si="487"/>
        <v/>
      </c>
      <c r="J6463" s="13" t="str">
        <f t="shared" si="488"/>
        <v/>
      </c>
      <c r="K6463" s="13">
        <v>-5</v>
      </c>
      <c r="P6463" s="5"/>
    </row>
    <row r="6464" spans="1:16" hidden="1" x14ac:dyDescent="0.25">
      <c r="A6464" s="7">
        <v>40812</v>
      </c>
      <c r="B6464" s="8">
        <v>800</v>
      </c>
      <c r="C6464" s="11">
        <v>63.09</v>
      </c>
      <c r="D6464" s="12">
        <v>63.091000000000001</v>
      </c>
      <c r="E6464" s="9" t="str">
        <f t="shared" si="484"/>
        <v/>
      </c>
      <c r="F6464" s="9" t="str">
        <f t="shared" si="485"/>
        <v/>
      </c>
      <c r="G6464" s="9" t="str">
        <f t="shared" si="486"/>
        <v/>
      </c>
      <c r="H6464" s="13">
        <v>-5</v>
      </c>
      <c r="I6464" s="13" t="str">
        <f t="shared" si="487"/>
        <v/>
      </c>
      <c r="J6464" s="13" t="str">
        <f t="shared" si="488"/>
        <v/>
      </c>
      <c r="K6464" s="13">
        <v>-5</v>
      </c>
      <c r="P6464" s="6"/>
    </row>
    <row r="6465" spans="1:16" hidden="1" x14ac:dyDescent="0.25">
      <c r="A6465" s="7">
        <v>40812</v>
      </c>
      <c r="B6465" s="8">
        <v>900</v>
      </c>
      <c r="C6465" s="11">
        <v>61.66</v>
      </c>
      <c r="D6465" s="12">
        <v>61.656999999999996</v>
      </c>
      <c r="E6465" s="9" t="str">
        <f t="shared" si="484"/>
        <v/>
      </c>
      <c r="F6465" s="9" t="str">
        <f t="shared" si="485"/>
        <v/>
      </c>
      <c r="G6465" s="9" t="str">
        <f t="shared" si="486"/>
        <v/>
      </c>
      <c r="H6465" s="13">
        <v>-5</v>
      </c>
      <c r="I6465" s="13" t="str">
        <f t="shared" si="487"/>
        <v/>
      </c>
      <c r="J6465" s="13" t="str">
        <f t="shared" si="488"/>
        <v/>
      </c>
      <c r="K6465" s="13">
        <v>-5</v>
      </c>
      <c r="P6465" s="5"/>
    </row>
    <row r="6466" spans="1:16" hidden="1" x14ac:dyDescent="0.25">
      <c r="A6466" s="7">
        <v>40812</v>
      </c>
      <c r="B6466" s="8">
        <v>1000</v>
      </c>
      <c r="C6466" s="11">
        <v>61.2</v>
      </c>
      <c r="D6466" s="12">
        <v>61.198999999999998</v>
      </c>
      <c r="E6466" s="9" t="str">
        <f t="shared" si="484"/>
        <v/>
      </c>
      <c r="F6466" s="9" t="str">
        <f t="shared" si="485"/>
        <v/>
      </c>
      <c r="G6466" s="9" t="str">
        <f t="shared" si="486"/>
        <v/>
      </c>
      <c r="H6466" s="13">
        <v>-5</v>
      </c>
      <c r="I6466" s="13" t="str">
        <f t="shared" si="487"/>
        <v/>
      </c>
      <c r="J6466" s="13" t="str">
        <f t="shared" si="488"/>
        <v/>
      </c>
      <c r="K6466" s="13">
        <v>-5</v>
      </c>
      <c r="P6466" s="6"/>
    </row>
    <row r="6467" spans="1:16" hidden="1" x14ac:dyDescent="0.25">
      <c r="A6467" s="7">
        <v>40812</v>
      </c>
      <c r="B6467" s="8">
        <v>1100</v>
      </c>
      <c r="C6467" s="11">
        <v>61.46</v>
      </c>
      <c r="D6467" s="12">
        <v>61.457000000000001</v>
      </c>
      <c r="E6467" s="9" t="str">
        <f t="shared" si="484"/>
        <v/>
      </c>
      <c r="F6467" s="9" t="str">
        <f t="shared" si="485"/>
        <v/>
      </c>
      <c r="G6467" s="9" t="str">
        <f t="shared" si="486"/>
        <v/>
      </c>
      <c r="H6467" s="13">
        <v>-5</v>
      </c>
      <c r="I6467" s="13" t="str">
        <f t="shared" si="487"/>
        <v/>
      </c>
      <c r="J6467" s="13" t="str">
        <f t="shared" si="488"/>
        <v/>
      </c>
      <c r="K6467" s="13">
        <v>-5</v>
      </c>
      <c r="P6467" s="5"/>
    </row>
    <row r="6468" spans="1:16" hidden="1" x14ac:dyDescent="0.25">
      <c r="A6468" s="7">
        <v>40812</v>
      </c>
      <c r="B6468" s="8">
        <v>1200</v>
      </c>
      <c r="C6468" s="11">
        <v>60</v>
      </c>
      <c r="D6468" s="12">
        <v>60</v>
      </c>
      <c r="E6468" s="9" t="str">
        <f t="shared" si="484"/>
        <v/>
      </c>
      <c r="F6468" s="9" t="str">
        <f t="shared" si="485"/>
        <v/>
      </c>
      <c r="G6468" s="9" t="str">
        <f t="shared" si="486"/>
        <v/>
      </c>
      <c r="H6468" s="13">
        <v>-5</v>
      </c>
      <c r="I6468" s="13" t="str">
        <f t="shared" si="487"/>
        <v/>
      </c>
      <c r="J6468" s="13" t="str">
        <f t="shared" si="488"/>
        <v/>
      </c>
      <c r="K6468" s="13">
        <v>-5</v>
      </c>
      <c r="P6468" s="6"/>
    </row>
    <row r="6469" spans="1:16" hidden="1" x14ac:dyDescent="0.25">
      <c r="A6469" s="7">
        <v>40812</v>
      </c>
      <c r="B6469" s="8">
        <v>1300</v>
      </c>
      <c r="C6469" s="11">
        <v>59.6</v>
      </c>
      <c r="D6469" s="12">
        <v>59.595999999999997</v>
      </c>
      <c r="E6469" s="9" t="str">
        <f t="shared" si="484"/>
        <v/>
      </c>
      <c r="F6469" s="9" t="str">
        <f t="shared" si="485"/>
        <v/>
      </c>
      <c r="G6469" s="9" t="str">
        <f t="shared" si="486"/>
        <v/>
      </c>
      <c r="H6469" s="13">
        <v>-5</v>
      </c>
      <c r="I6469" s="13" t="str">
        <f t="shared" si="487"/>
        <v/>
      </c>
      <c r="J6469" s="13" t="str">
        <f t="shared" si="488"/>
        <v/>
      </c>
      <c r="K6469" s="13">
        <v>-5</v>
      </c>
      <c r="P6469" s="5"/>
    </row>
    <row r="6470" spans="1:16" hidden="1" x14ac:dyDescent="0.25">
      <c r="A6470" s="7">
        <v>40812</v>
      </c>
      <c r="B6470" s="8">
        <v>1400</v>
      </c>
      <c r="C6470" s="11">
        <v>56.9</v>
      </c>
      <c r="D6470" s="12">
        <v>56.904000000000003</v>
      </c>
      <c r="E6470" s="9" t="str">
        <f t="shared" si="484"/>
        <v/>
      </c>
      <c r="F6470" s="9" t="str">
        <f t="shared" si="485"/>
        <v/>
      </c>
      <c r="G6470" s="9" t="str">
        <f t="shared" si="486"/>
        <v/>
      </c>
      <c r="H6470" s="13">
        <v>-5</v>
      </c>
      <c r="I6470" s="13" t="str">
        <f t="shared" si="487"/>
        <v/>
      </c>
      <c r="J6470" s="13" t="str">
        <f t="shared" si="488"/>
        <v/>
      </c>
      <c r="K6470" s="13">
        <v>-5</v>
      </c>
      <c r="P6470" s="6"/>
    </row>
    <row r="6471" spans="1:16" hidden="1" x14ac:dyDescent="0.25">
      <c r="A6471" s="7">
        <v>40812</v>
      </c>
      <c r="B6471" s="8">
        <v>1500</v>
      </c>
      <c r="C6471" s="11">
        <v>55</v>
      </c>
      <c r="D6471" s="12">
        <v>55</v>
      </c>
      <c r="E6471" s="9" t="str">
        <f t="shared" si="484"/>
        <v/>
      </c>
      <c r="F6471" s="9" t="str">
        <f t="shared" si="485"/>
        <v/>
      </c>
      <c r="G6471" s="9" t="str">
        <f t="shared" si="486"/>
        <v/>
      </c>
      <c r="H6471" s="13">
        <v>-5</v>
      </c>
      <c r="I6471" s="13" t="str">
        <f t="shared" si="487"/>
        <v/>
      </c>
      <c r="J6471" s="13" t="str">
        <f t="shared" si="488"/>
        <v/>
      </c>
      <c r="K6471" s="13">
        <v>-5</v>
      </c>
      <c r="P6471" s="5"/>
    </row>
    <row r="6472" spans="1:16" hidden="1" x14ac:dyDescent="0.25">
      <c r="A6472" s="7">
        <v>40812</v>
      </c>
      <c r="B6472" s="8">
        <v>1600</v>
      </c>
      <c r="C6472" s="11">
        <v>55.74</v>
      </c>
      <c r="D6472" s="12">
        <v>55.741999999999997</v>
      </c>
      <c r="E6472" s="9" t="str">
        <f t="shared" si="484"/>
        <v/>
      </c>
      <c r="F6472" s="9" t="str">
        <f t="shared" si="485"/>
        <v/>
      </c>
      <c r="G6472" s="9" t="str">
        <f t="shared" si="486"/>
        <v/>
      </c>
      <c r="H6472" s="13">
        <v>-5</v>
      </c>
      <c r="I6472" s="13" t="str">
        <f t="shared" si="487"/>
        <v/>
      </c>
      <c r="J6472" s="13" t="str">
        <f t="shared" si="488"/>
        <v/>
      </c>
      <c r="K6472" s="13">
        <v>-5</v>
      </c>
      <c r="P6472" s="6"/>
    </row>
    <row r="6473" spans="1:16" hidden="1" x14ac:dyDescent="0.25">
      <c r="A6473" s="7">
        <v>40812</v>
      </c>
      <c r="B6473" s="8">
        <v>1700</v>
      </c>
      <c r="C6473" s="11">
        <v>61.52</v>
      </c>
      <c r="D6473" s="12">
        <v>61.52</v>
      </c>
      <c r="E6473" s="9" t="str">
        <f t="shared" si="484"/>
        <v/>
      </c>
      <c r="F6473" s="9" t="str">
        <f t="shared" si="485"/>
        <v/>
      </c>
      <c r="G6473" s="9" t="str">
        <f t="shared" si="486"/>
        <v/>
      </c>
      <c r="H6473" s="13">
        <v>-5</v>
      </c>
      <c r="I6473" s="13" t="str">
        <f t="shared" si="487"/>
        <v/>
      </c>
      <c r="J6473" s="13" t="str">
        <f t="shared" si="488"/>
        <v/>
      </c>
      <c r="K6473" s="13">
        <v>-5</v>
      </c>
      <c r="P6473" s="5"/>
    </row>
    <row r="6474" spans="1:16" hidden="1" x14ac:dyDescent="0.25">
      <c r="A6474" s="7">
        <v>40812</v>
      </c>
      <c r="B6474" s="8">
        <v>1800</v>
      </c>
      <c r="C6474" s="11">
        <v>68.569999999999993</v>
      </c>
      <c r="D6474" s="12">
        <v>68.569999999999993</v>
      </c>
      <c r="E6474" s="9" t="str">
        <f t="shared" si="484"/>
        <v/>
      </c>
      <c r="F6474" s="9" t="str">
        <f t="shared" si="485"/>
        <v/>
      </c>
      <c r="G6474" s="9" t="str">
        <f t="shared" si="486"/>
        <v/>
      </c>
      <c r="H6474" s="13">
        <v>-5</v>
      </c>
      <c r="I6474" s="13" t="str">
        <f t="shared" si="487"/>
        <v/>
      </c>
      <c r="J6474" s="13" t="str">
        <f t="shared" si="488"/>
        <v/>
      </c>
      <c r="K6474" s="13">
        <v>-5</v>
      </c>
      <c r="P6474" s="6"/>
    </row>
    <row r="6475" spans="1:16" hidden="1" x14ac:dyDescent="0.25">
      <c r="A6475" s="7">
        <v>40812</v>
      </c>
      <c r="B6475" s="8">
        <v>1900</v>
      </c>
      <c r="C6475" s="11">
        <v>78.61</v>
      </c>
      <c r="D6475" s="12">
        <v>78.614000000000004</v>
      </c>
      <c r="E6475" s="9" t="str">
        <f t="shared" si="484"/>
        <v/>
      </c>
      <c r="F6475" s="9" t="str">
        <f t="shared" si="485"/>
        <v/>
      </c>
      <c r="G6475" s="9" t="str">
        <f t="shared" si="486"/>
        <v/>
      </c>
      <c r="H6475" s="13">
        <v>-5</v>
      </c>
      <c r="I6475" s="13" t="str">
        <f t="shared" si="487"/>
        <v/>
      </c>
      <c r="J6475" s="13" t="str">
        <f t="shared" si="488"/>
        <v/>
      </c>
      <c r="K6475" s="13">
        <v>-5</v>
      </c>
      <c r="P6475" s="5"/>
    </row>
    <row r="6476" spans="1:16" hidden="1" x14ac:dyDescent="0.25">
      <c r="A6476" s="7">
        <v>40812</v>
      </c>
      <c r="B6476" s="8">
        <v>2000</v>
      </c>
      <c r="C6476" s="11">
        <v>75.25</v>
      </c>
      <c r="D6476" s="12">
        <v>75.25</v>
      </c>
      <c r="E6476" s="9" t="str">
        <f t="shared" si="484"/>
        <v/>
      </c>
      <c r="F6476" s="9" t="str">
        <f t="shared" si="485"/>
        <v/>
      </c>
      <c r="G6476" s="9" t="str">
        <f t="shared" si="486"/>
        <v/>
      </c>
      <c r="H6476" s="13">
        <v>-5</v>
      </c>
      <c r="I6476" s="13" t="str">
        <f t="shared" si="487"/>
        <v/>
      </c>
      <c r="J6476" s="13" t="str">
        <f t="shared" si="488"/>
        <v/>
      </c>
      <c r="K6476" s="13">
        <v>-5</v>
      </c>
      <c r="P6476" s="6"/>
    </row>
    <row r="6477" spans="1:16" hidden="1" x14ac:dyDescent="0.25">
      <c r="A6477" s="7">
        <v>40812</v>
      </c>
      <c r="B6477" s="8">
        <v>2100</v>
      </c>
      <c r="C6477" s="11">
        <v>59.98</v>
      </c>
      <c r="D6477" s="12">
        <v>59.984000000000002</v>
      </c>
      <c r="E6477" s="9" t="str">
        <f t="shared" si="484"/>
        <v/>
      </c>
      <c r="F6477" s="9" t="str">
        <f t="shared" si="485"/>
        <v/>
      </c>
      <c r="G6477" s="9" t="str">
        <f t="shared" si="486"/>
        <v/>
      </c>
      <c r="H6477" s="13">
        <v>-5</v>
      </c>
      <c r="I6477" s="13" t="str">
        <f t="shared" si="487"/>
        <v/>
      </c>
      <c r="J6477" s="13" t="str">
        <f t="shared" si="488"/>
        <v/>
      </c>
      <c r="K6477" s="13">
        <v>-5</v>
      </c>
      <c r="P6477" s="5"/>
    </row>
    <row r="6478" spans="1:16" hidden="1" x14ac:dyDescent="0.25">
      <c r="A6478" s="7">
        <v>40812</v>
      </c>
      <c r="B6478" s="8">
        <v>2200</v>
      </c>
      <c r="C6478" s="11">
        <v>53.69</v>
      </c>
      <c r="D6478" s="12">
        <v>53.686</v>
      </c>
      <c r="E6478" s="9" t="str">
        <f t="shared" si="484"/>
        <v/>
      </c>
      <c r="F6478" s="9" t="str">
        <f t="shared" si="485"/>
        <v/>
      </c>
      <c r="G6478" s="9" t="str">
        <f t="shared" si="486"/>
        <v/>
      </c>
      <c r="H6478" s="13">
        <v>-5</v>
      </c>
      <c r="I6478" s="13" t="str">
        <f t="shared" si="487"/>
        <v/>
      </c>
      <c r="J6478" s="13" t="str">
        <f t="shared" si="488"/>
        <v/>
      </c>
      <c r="K6478" s="13">
        <v>-5</v>
      </c>
      <c r="P6478" s="6"/>
    </row>
    <row r="6479" spans="1:16" hidden="1" x14ac:dyDescent="0.25">
      <c r="A6479" s="7">
        <v>40812</v>
      </c>
      <c r="B6479" s="8">
        <v>2300</v>
      </c>
      <c r="C6479" s="11">
        <v>48</v>
      </c>
      <c r="D6479" s="12">
        <v>48.000999999999998</v>
      </c>
      <c r="E6479" s="9">
        <f t="shared" si="484"/>
        <v>54.294999999999995</v>
      </c>
      <c r="F6479" s="9">
        <f t="shared" si="485"/>
        <v>53.400333333333322</v>
      </c>
      <c r="G6479" s="9">
        <f t="shared" si="486"/>
        <v>0.89466666666667294</v>
      </c>
      <c r="H6479" s="13">
        <v>-5</v>
      </c>
      <c r="I6479" s="13">
        <f t="shared" si="487"/>
        <v>5.8946666666666729</v>
      </c>
      <c r="J6479" s="13">
        <f t="shared" si="488"/>
        <v>1414.7200000000016</v>
      </c>
      <c r="K6479" s="13">
        <v>-5</v>
      </c>
      <c r="P6479" s="5"/>
    </row>
    <row r="6480" spans="1:16" hidden="1" x14ac:dyDescent="0.25">
      <c r="A6480" s="7">
        <v>40813</v>
      </c>
      <c r="B6480" s="8">
        <v>0</v>
      </c>
      <c r="C6480" s="11">
        <v>45.22</v>
      </c>
      <c r="D6480" s="12">
        <v>45.216999999999999</v>
      </c>
      <c r="E6480" s="9" t="str">
        <f t="shared" si="484"/>
        <v/>
      </c>
      <c r="F6480" s="9" t="str">
        <f t="shared" si="485"/>
        <v/>
      </c>
      <c r="G6480" s="9" t="str">
        <f t="shared" si="486"/>
        <v/>
      </c>
      <c r="H6480" s="13">
        <v>-5</v>
      </c>
      <c r="I6480" s="13" t="str">
        <f t="shared" si="487"/>
        <v/>
      </c>
      <c r="J6480" s="13" t="str">
        <f t="shared" si="488"/>
        <v/>
      </c>
      <c r="K6480" s="13">
        <v>-5</v>
      </c>
      <c r="P6480" s="6"/>
    </row>
    <row r="6481" spans="1:16" hidden="1" x14ac:dyDescent="0.25">
      <c r="A6481" s="7">
        <v>40813</v>
      </c>
      <c r="B6481" s="8">
        <v>100</v>
      </c>
      <c r="C6481" s="11">
        <v>41.15</v>
      </c>
      <c r="D6481" s="12">
        <v>41.15</v>
      </c>
      <c r="E6481" s="9" t="str">
        <f t="shared" si="484"/>
        <v/>
      </c>
      <c r="F6481" s="9" t="str">
        <f t="shared" si="485"/>
        <v/>
      </c>
      <c r="G6481" s="9" t="str">
        <f t="shared" si="486"/>
        <v/>
      </c>
      <c r="H6481" s="13">
        <v>-5</v>
      </c>
      <c r="I6481" s="13" t="str">
        <f t="shared" si="487"/>
        <v/>
      </c>
      <c r="J6481" s="13" t="str">
        <f t="shared" si="488"/>
        <v/>
      </c>
      <c r="K6481" s="13">
        <v>-5</v>
      </c>
      <c r="P6481" s="5"/>
    </row>
    <row r="6482" spans="1:16" hidden="1" x14ac:dyDescent="0.25">
      <c r="A6482" s="7">
        <v>40813</v>
      </c>
      <c r="B6482" s="8">
        <v>200</v>
      </c>
      <c r="C6482" s="11">
        <v>37.950000000000003</v>
      </c>
      <c r="D6482" s="12">
        <v>37.948999999999998</v>
      </c>
      <c r="E6482" s="9" t="str">
        <f t="shared" si="484"/>
        <v/>
      </c>
      <c r="F6482" s="9" t="str">
        <f t="shared" si="485"/>
        <v/>
      </c>
      <c r="G6482" s="9" t="str">
        <f t="shared" si="486"/>
        <v/>
      </c>
      <c r="H6482" s="13">
        <v>-5</v>
      </c>
      <c r="I6482" s="13" t="str">
        <f t="shared" si="487"/>
        <v/>
      </c>
      <c r="J6482" s="13" t="str">
        <f t="shared" si="488"/>
        <v/>
      </c>
      <c r="K6482" s="13">
        <v>-5</v>
      </c>
      <c r="P6482" s="6"/>
    </row>
    <row r="6483" spans="1:16" hidden="1" x14ac:dyDescent="0.25">
      <c r="A6483" s="7">
        <v>40813</v>
      </c>
      <c r="B6483" s="8">
        <v>300</v>
      </c>
      <c r="C6483" s="11">
        <v>35.29</v>
      </c>
      <c r="D6483" s="12">
        <v>33.747999999999998</v>
      </c>
      <c r="E6483" s="9" t="str">
        <f t="shared" si="484"/>
        <v/>
      </c>
      <c r="F6483" s="9" t="str">
        <f t="shared" si="485"/>
        <v/>
      </c>
      <c r="G6483" s="9" t="str">
        <f t="shared" si="486"/>
        <v/>
      </c>
      <c r="H6483" s="13">
        <v>-5</v>
      </c>
      <c r="I6483" s="13" t="str">
        <f t="shared" si="487"/>
        <v/>
      </c>
      <c r="J6483" s="13" t="str">
        <f t="shared" si="488"/>
        <v/>
      </c>
      <c r="K6483" s="13">
        <v>-5</v>
      </c>
      <c r="P6483" s="5"/>
    </row>
    <row r="6484" spans="1:16" hidden="1" x14ac:dyDescent="0.25">
      <c r="A6484" s="7">
        <v>40813</v>
      </c>
      <c r="B6484" s="8">
        <v>400</v>
      </c>
      <c r="C6484" s="11">
        <v>38.69</v>
      </c>
      <c r="D6484" s="12">
        <v>32.334000000000003</v>
      </c>
      <c r="E6484" s="9" t="str">
        <f t="shared" si="484"/>
        <v/>
      </c>
      <c r="F6484" s="9" t="str">
        <f t="shared" si="485"/>
        <v/>
      </c>
      <c r="G6484" s="9" t="str">
        <f t="shared" si="486"/>
        <v/>
      </c>
      <c r="H6484" s="13">
        <v>-5</v>
      </c>
      <c r="I6484" s="13" t="str">
        <f t="shared" si="487"/>
        <v/>
      </c>
      <c r="J6484" s="13" t="str">
        <f t="shared" si="488"/>
        <v/>
      </c>
      <c r="K6484" s="13">
        <v>-5</v>
      </c>
      <c r="P6484" s="6"/>
    </row>
    <row r="6485" spans="1:16" hidden="1" x14ac:dyDescent="0.25">
      <c r="A6485" s="7">
        <v>40813</v>
      </c>
      <c r="B6485" s="8">
        <v>500</v>
      </c>
      <c r="C6485" s="11">
        <v>45.14</v>
      </c>
      <c r="D6485" s="12">
        <v>42.02</v>
      </c>
      <c r="E6485" s="9" t="str">
        <f t="shared" si="484"/>
        <v/>
      </c>
      <c r="F6485" s="9" t="str">
        <f t="shared" si="485"/>
        <v/>
      </c>
      <c r="G6485" s="9" t="str">
        <f t="shared" si="486"/>
        <v/>
      </c>
      <c r="H6485" s="13">
        <v>-5</v>
      </c>
      <c r="I6485" s="13" t="str">
        <f t="shared" si="487"/>
        <v/>
      </c>
      <c r="J6485" s="13" t="str">
        <f t="shared" si="488"/>
        <v/>
      </c>
      <c r="K6485" s="13">
        <v>-5</v>
      </c>
      <c r="P6485" s="5"/>
    </row>
    <row r="6486" spans="1:16" hidden="1" x14ac:dyDescent="0.25">
      <c r="A6486" s="7">
        <v>40813</v>
      </c>
      <c r="B6486" s="8">
        <v>600</v>
      </c>
      <c r="C6486" s="11">
        <v>64.06</v>
      </c>
      <c r="D6486" s="12">
        <v>50</v>
      </c>
      <c r="E6486" s="9" t="str">
        <f t="shared" si="484"/>
        <v/>
      </c>
      <c r="F6486" s="9" t="str">
        <f t="shared" si="485"/>
        <v/>
      </c>
      <c r="G6486" s="9" t="str">
        <f t="shared" si="486"/>
        <v/>
      </c>
      <c r="H6486" s="13">
        <v>-5</v>
      </c>
      <c r="I6486" s="13" t="str">
        <f t="shared" si="487"/>
        <v/>
      </c>
      <c r="J6486" s="13" t="str">
        <f t="shared" si="488"/>
        <v/>
      </c>
      <c r="K6486" s="13">
        <v>-5</v>
      </c>
      <c r="P6486" s="6"/>
    </row>
    <row r="6487" spans="1:16" hidden="1" x14ac:dyDescent="0.25">
      <c r="A6487" s="7">
        <v>40813</v>
      </c>
      <c r="B6487" s="8">
        <v>700</v>
      </c>
      <c r="C6487" s="11">
        <v>69.430000000000007</v>
      </c>
      <c r="D6487" s="12">
        <v>68.680000000000007</v>
      </c>
      <c r="E6487" s="9" t="str">
        <f t="shared" si="484"/>
        <v/>
      </c>
      <c r="F6487" s="9" t="str">
        <f t="shared" si="485"/>
        <v/>
      </c>
      <c r="G6487" s="9" t="str">
        <f t="shared" si="486"/>
        <v/>
      </c>
      <c r="H6487" s="13">
        <v>-5</v>
      </c>
      <c r="I6487" s="13" t="str">
        <f t="shared" si="487"/>
        <v/>
      </c>
      <c r="J6487" s="13" t="str">
        <f t="shared" si="488"/>
        <v/>
      </c>
      <c r="K6487" s="13">
        <v>-5</v>
      </c>
      <c r="P6487" s="5"/>
    </row>
    <row r="6488" spans="1:16" hidden="1" x14ac:dyDescent="0.25">
      <c r="A6488" s="7">
        <v>40813</v>
      </c>
      <c r="B6488" s="8">
        <v>800</v>
      </c>
      <c r="C6488" s="11">
        <v>71.75</v>
      </c>
      <c r="D6488" s="12">
        <v>71.753</v>
      </c>
      <c r="E6488" s="9" t="str">
        <f t="shared" si="484"/>
        <v/>
      </c>
      <c r="F6488" s="9" t="str">
        <f t="shared" si="485"/>
        <v/>
      </c>
      <c r="G6488" s="9" t="str">
        <f t="shared" si="486"/>
        <v/>
      </c>
      <c r="H6488" s="13">
        <v>-5</v>
      </c>
      <c r="I6488" s="13" t="str">
        <f t="shared" si="487"/>
        <v/>
      </c>
      <c r="J6488" s="13" t="str">
        <f t="shared" si="488"/>
        <v/>
      </c>
      <c r="K6488" s="13">
        <v>-5</v>
      </c>
      <c r="P6488" s="6"/>
    </row>
    <row r="6489" spans="1:16" hidden="1" x14ac:dyDescent="0.25">
      <c r="A6489" s="7">
        <v>40813</v>
      </c>
      <c r="B6489" s="8">
        <v>900</v>
      </c>
      <c r="C6489" s="11">
        <v>71.650000000000006</v>
      </c>
      <c r="D6489" s="12">
        <v>71.647999999999996</v>
      </c>
      <c r="E6489" s="9" t="str">
        <f t="shared" si="484"/>
        <v/>
      </c>
      <c r="F6489" s="9" t="str">
        <f t="shared" si="485"/>
        <v/>
      </c>
      <c r="G6489" s="9" t="str">
        <f t="shared" si="486"/>
        <v/>
      </c>
      <c r="H6489" s="13">
        <v>-5</v>
      </c>
      <c r="I6489" s="13" t="str">
        <f t="shared" si="487"/>
        <v/>
      </c>
      <c r="J6489" s="13" t="str">
        <f t="shared" si="488"/>
        <v/>
      </c>
      <c r="K6489" s="13">
        <v>-5</v>
      </c>
      <c r="P6489" s="5"/>
    </row>
    <row r="6490" spans="1:16" hidden="1" x14ac:dyDescent="0.25">
      <c r="A6490" s="7">
        <v>40813</v>
      </c>
      <c r="B6490" s="8">
        <v>1000</v>
      </c>
      <c r="C6490" s="11">
        <v>70</v>
      </c>
      <c r="D6490" s="12">
        <v>69.995999999999995</v>
      </c>
      <c r="E6490" s="9" t="str">
        <f t="shared" si="484"/>
        <v/>
      </c>
      <c r="F6490" s="9" t="str">
        <f t="shared" si="485"/>
        <v/>
      </c>
      <c r="G6490" s="9" t="str">
        <f t="shared" si="486"/>
        <v/>
      </c>
      <c r="H6490" s="13">
        <v>-5</v>
      </c>
      <c r="I6490" s="13" t="str">
        <f t="shared" si="487"/>
        <v/>
      </c>
      <c r="J6490" s="13" t="str">
        <f t="shared" si="488"/>
        <v/>
      </c>
      <c r="K6490" s="13">
        <v>-5</v>
      </c>
      <c r="P6490" s="6"/>
    </row>
    <row r="6491" spans="1:16" hidden="1" x14ac:dyDescent="0.25">
      <c r="A6491" s="7">
        <v>40813</v>
      </c>
      <c r="B6491" s="8">
        <v>1100</v>
      </c>
      <c r="C6491" s="11">
        <v>68.7</v>
      </c>
      <c r="D6491" s="12">
        <v>68.697999999999993</v>
      </c>
      <c r="E6491" s="9" t="str">
        <f t="shared" si="484"/>
        <v/>
      </c>
      <c r="F6491" s="9" t="str">
        <f t="shared" si="485"/>
        <v/>
      </c>
      <c r="G6491" s="9" t="str">
        <f t="shared" si="486"/>
        <v/>
      </c>
      <c r="H6491" s="13">
        <v>-5</v>
      </c>
      <c r="I6491" s="13" t="str">
        <f t="shared" si="487"/>
        <v/>
      </c>
      <c r="J6491" s="13" t="str">
        <f t="shared" si="488"/>
        <v/>
      </c>
      <c r="K6491" s="13">
        <v>-5</v>
      </c>
      <c r="P6491" s="5"/>
    </row>
    <row r="6492" spans="1:16" hidden="1" x14ac:dyDescent="0.25">
      <c r="A6492" s="7">
        <v>40813</v>
      </c>
      <c r="B6492" s="8">
        <v>1200</v>
      </c>
      <c r="C6492" s="11">
        <v>67.069999999999993</v>
      </c>
      <c r="D6492" s="12">
        <v>67.067999999999998</v>
      </c>
      <c r="E6492" s="9" t="str">
        <f t="shared" si="484"/>
        <v/>
      </c>
      <c r="F6492" s="9" t="str">
        <f t="shared" si="485"/>
        <v/>
      </c>
      <c r="G6492" s="9" t="str">
        <f t="shared" si="486"/>
        <v/>
      </c>
      <c r="H6492" s="13">
        <v>-5</v>
      </c>
      <c r="I6492" s="13" t="str">
        <f t="shared" si="487"/>
        <v/>
      </c>
      <c r="J6492" s="13" t="str">
        <f t="shared" si="488"/>
        <v/>
      </c>
      <c r="K6492" s="13">
        <v>-5</v>
      </c>
      <c r="P6492" s="6"/>
    </row>
    <row r="6493" spans="1:16" hidden="1" x14ac:dyDescent="0.25">
      <c r="A6493" s="7">
        <v>40813</v>
      </c>
      <c r="B6493" s="8">
        <v>1300</v>
      </c>
      <c r="C6493" s="11">
        <v>68.05</v>
      </c>
      <c r="D6493" s="12">
        <v>68.046999999999997</v>
      </c>
      <c r="E6493" s="9" t="str">
        <f t="shared" si="484"/>
        <v/>
      </c>
      <c r="F6493" s="9" t="str">
        <f t="shared" si="485"/>
        <v/>
      </c>
      <c r="G6493" s="9" t="str">
        <f t="shared" si="486"/>
        <v/>
      </c>
      <c r="H6493" s="13">
        <v>-5</v>
      </c>
      <c r="I6493" s="13" t="str">
        <f t="shared" si="487"/>
        <v/>
      </c>
      <c r="J6493" s="13" t="str">
        <f t="shared" si="488"/>
        <v/>
      </c>
      <c r="K6493" s="13">
        <v>-5</v>
      </c>
      <c r="P6493" s="5"/>
    </row>
    <row r="6494" spans="1:16" hidden="1" x14ac:dyDescent="0.25">
      <c r="A6494" s="7">
        <v>40813</v>
      </c>
      <c r="B6494" s="8">
        <v>1400</v>
      </c>
      <c r="C6494" s="11">
        <v>67.5</v>
      </c>
      <c r="D6494" s="12">
        <v>67.495999999999995</v>
      </c>
      <c r="E6494" s="9" t="str">
        <f t="shared" si="484"/>
        <v/>
      </c>
      <c r="F6494" s="9" t="str">
        <f t="shared" si="485"/>
        <v/>
      </c>
      <c r="G6494" s="9" t="str">
        <f t="shared" si="486"/>
        <v/>
      </c>
      <c r="H6494" s="13">
        <v>-5</v>
      </c>
      <c r="I6494" s="13" t="str">
        <f t="shared" si="487"/>
        <v/>
      </c>
      <c r="J6494" s="13" t="str">
        <f t="shared" si="488"/>
        <v/>
      </c>
      <c r="K6494" s="13">
        <v>-5</v>
      </c>
      <c r="P6494" s="6"/>
    </row>
    <row r="6495" spans="1:16" hidden="1" x14ac:dyDescent="0.25">
      <c r="A6495" s="7">
        <v>40813</v>
      </c>
      <c r="B6495" s="8">
        <v>1500</v>
      </c>
      <c r="C6495" s="11">
        <v>67.209999999999994</v>
      </c>
      <c r="D6495" s="12">
        <v>67.206000000000003</v>
      </c>
      <c r="E6495" s="9" t="str">
        <f t="shared" si="484"/>
        <v/>
      </c>
      <c r="F6495" s="9" t="str">
        <f t="shared" si="485"/>
        <v/>
      </c>
      <c r="G6495" s="9" t="str">
        <f t="shared" si="486"/>
        <v/>
      </c>
      <c r="H6495" s="13">
        <v>-5</v>
      </c>
      <c r="I6495" s="13" t="str">
        <f t="shared" si="487"/>
        <v/>
      </c>
      <c r="J6495" s="13" t="str">
        <f t="shared" si="488"/>
        <v/>
      </c>
      <c r="K6495" s="13">
        <v>-5</v>
      </c>
      <c r="P6495" s="5"/>
    </row>
    <row r="6496" spans="1:16" hidden="1" x14ac:dyDescent="0.25">
      <c r="A6496" s="7">
        <v>40813</v>
      </c>
      <c r="B6496" s="8">
        <v>1600</v>
      </c>
      <c r="C6496" s="11">
        <v>64.94</v>
      </c>
      <c r="D6496" s="12">
        <v>64.94</v>
      </c>
      <c r="E6496" s="9" t="str">
        <f t="shared" si="484"/>
        <v/>
      </c>
      <c r="F6496" s="9" t="str">
        <f t="shared" si="485"/>
        <v/>
      </c>
      <c r="G6496" s="9" t="str">
        <f t="shared" si="486"/>
        <v/>
      </c>
      <c r="H6496" s="13">
        <v>-5</v>
      </c>
      <c r="I6496" s="13" t="str">
        <f t="shared" si="487"/>
        <v/>
      </c>
      <c r="J6496" s="13" t="str">
        <f t="shared" si="488"/>
        <v/>
      </c>
      <c r="K6496" s="13">
        <v>-5</v>
      </c>
      <c r="P6496" s="6"/>
    </row>
    <row r="6497" spans="1:16" hidden="1" x14ac:dyDescent="0.25">
      <c r="A6497" s="7">
        <v>40813</v>
      </c>
      <c r="B6497" s="8">
        <v>1700</v>
      </c>
      <c r="C6497" s="11">
        <v>67.05</v>
      </c>
      <c r="D6497" s="12">
        <v>67.05</v>
      </c>
      <c r="E6497" s="9" t="str">
        <f t="shared" si="484"/>
        <v/>
      </c>
      <c r="F6497" s="9" t="str">
        <f t="shared" si="485"/>
        <v/>
      </c>
      <c r="G6497" s="9" t="str">
        <f t="shared" si="486"/>
        <v/>
      </c>
      <c r="H6497" s="13">
        <v>-5</v>
      </c>
      <c r="I6497" s="13" t="str">
        <f t="shared" si="487"/>
        <v/>
      </c>
      <c r="J6497" s="13" t="str">
        <f t="shared" si="488"/>
        <v/>
      </c>
      <c r="K6497" s="13">
        <v>-5</v>
      </c>
      <c r="P6497" s="5"/>
    </row>
    <row r="6498" spans="1:16" hidden="1" x14ac:dyDescent="0.25">
      <c r="A6498" s="7">
        <v>40813</v>
      </c>
      <c r="B6498" s="8">
        <v>1800</v>
      </c>
      <c r="C6498" s="11">
        <v>70</v>
      </c>
      <c r="D6498" s="12">
        <v>69.995000000000005</v>
      </c>
      <c r="E6498" s="9" t="str">
        <f t="shared" si="484"/>
        <v/>
      </c>
      <c r="F6498" s="9" t="str">
        <f t="shared" si="485"/>
        <v/>
      </c>
      <c r="G6498" s="9" t="str">
        <f t="shared" si="486"/>
        <v/>
      </c>
      <c r="H6498" s="13">
        <v>-5</v>
      </c>
      <c r="I6498" s="13" t="str">
        <f t="shared" si="487"/>
        <v/>
      </c>
      <c r="J6498" s="13" t="str">
        <f t="shared" si="488"/>
        <v/>
      </c>
      <c r="K6498" s="13">
        <v>-5</v>
      </c>
      <c r="P6498" s="6"/>
    </row>
    <row r="6499" spans="1:16" hidden="1" x14ac:dyDescent="0.25">
      <c r="A6499" s="7">
        <v>40813</v>
      </c>
      <c r="B6499" s="8">
        <v>1900</v>
      </c>
      <c r="C6499" s="11">
        <v>75.040000000000006</v>
      </c>
      <c r="D6499" s="12">
        <v>72.319999999999993</v>
      </c>
      <c r="E6499" s="9" t="str">
        <f t="shared" si="484"/>
        <v/>
      </c>
      <c r="F6499" s="9" t="str">
        <f t="shared" si="485"/>
        <v/>
      </c>
      <c r="G6499" s="9" t="str">
        <f t="shared" si="486"/>
        <v/>
      </c>
      <c r="H6499" s="13">
        <v>-5</v>
      </c>
      <c r="I6499" s="13" t="str">
        <f t="shared" si="487"/>
        <v/>
      </c>
      <c r="J6499" s="13" t="str">
        <f t="shared" si="488"/>
        <v/>
      </c>
      <c r="K6499" s="13">
        <v>-5</v>
      </c>
      <c r="P6499" s="5"/>
    </row>
    <row r="6500" spans="1:16" hidden="1" x14ac:dyDescent="0.25">
      <c r="A6500" s="7">
        <v>40813</v>
      </c>
      <c r="B6500" s="8">
        <v>2000</v>
      </c>
      <c r="C6500" s="11">
        <v>72.11</v>
      </c>
      <c r="D6500" s="12">
        <v>72.113</v>
      </c>
      <c r="E6500" s="9" t="str">
        <f t="shared" si="484"/>
        <v/>
      </c>
      <c r="F6500" s="9" t="str">
        <f t="shared" si="485"/>
        <v/>
      </c>
      <c r="G6500" s="9" t="str">
        <f t="shared" si="486"/>
        <v/>
      </c>
      <c r="H6500" s="13">
        <v>-5</v>
      </c>
      <c r="I6500" s="13" t="str">
        <f t="shared" si="487"/>
        <v/>
      </c>
      <c r="J6500" s="13" t="str">
        <f t="shared" si="488"/>
        <v/>
      </c>
      <c r="K6500" s="13">
        <v>-5</v>
      </c>
      <c r="P6500" s="6"/>
    </row>
    <row r="6501" spans="1:16" hidden="1" x14ac:dyDescent="0.25">
      <c r="A6501" s="7">
        <v>40813</v>
      </c>
      <c r="B6501" s="8">
        <v>2100</v>
      </c>
      <c r="C6501" s="11">
        <v>63.2</v>
      </c>
      <c r="D6501" s="12">
        <v>63.198999999999998</v>
      </c>
      <c r="E6501" s="9" t="str">
        <f t="shared" si="484"/>
        <v/>
      </c>
      <c r="F6501" s="9" t="str">
        <f t="shared" si="485"/>
        <v/>
      </c>
      <c r="G6501" s="9" t="str">
        <f t="shared" si="486"/>
        <v/>
      </c>
      <c r="H6501" s="13">
        <v>-5</v>
      </c>
      <c r="I6501" s="13" t="str">
        <f t="shared" si="487"/>
        <v/>
      </c>
      <c r="J6501" s="13" t="str">
        <f t="shared" si="488"/>
        <v/>
      </c>
      <c r="K6501" s="13">
        <v>-5</v>
      </c>
      <c r="P6501" s="5"/>
    </row>
    <row r="6502" spans="1:16" hidden="1" x14ac:dyDescent="0.25">
      <c r="A6502" s="7">
        <v>40813</v>
      </c>
      <c r="B6502" s="8">
        <v>2200</v>
      </c>
      <c r="C6502" s="11">
        <v>55.07</v>
      </c>
      <c r="D6502" s="12">
        <v>55.067</v>
      </c>
      <c r="E6502" s="9" t="str">
        <f t="shared" si="484"/>
        <v/>
      </c>
      <c r="F6502" s="9" t="str">
        <f t="shared" si="485"/>
        <v/>
      </c>
      <c r="G6502" s="9" t="str">
        <f t="shared" si="486"/>
        <v/>
      </c>
      <c r="H6502" s="13">
        <v>-5</v>
      </c>
      <c r="I6502" s="13" t="str">
        <f t="shared" si="487"/>
        <v/>
      </c>
      <c r="J6502" s="13" t="str">
        <f t="shared" si="488"/>
        <v/>
      </c>
      <c r="K6502" s="13">
        <v>-5</v>
      </c>
      <c r="P6502" s="6"/>
    </row>
    <row r="6503" spans="1:16" hidden="1" x14ac:dyDescent="0.25">
      <c r="A6503" s="7">
        <v>40813</v>
      </c>
      <c r="B6503" s="8">
        <v>2300</v>
      </c>
      <c r="C6503" s="11">
        <v>48.96</v>
      </c>
      <c r="D6503" s="12">
        <v>48.963999999999999</v>
      </c>
      <c r="E6503" s="9">
        <f t="shared" si="484"/>
        <v>60.217916666666667</v>
      </c>
      <c r="F6503" s="9">
        <f t="shared" si="485"/>
        <v>59.02741666666666</v>
      </c>
      <c r="G6503" s="9">
        <f t="shared" si="486"/>
        <v>1.1905000000000072</v>
      </c>
      <c r="H6503" s="13">
        <v>-5</v>
      </c>
      <c r="I6503" s="13">
        <f t="shared" si="487"/>
        <v>6.1905000000000072</v>
      </c>
      <c r="J6503" s="13">
        <f t="shared" si="488"/>
        <v>1485.7200000000016</v>
      </c>
      <c r="K6503" s="13">
        <v>-5</v>
      </c>
      <c r="P6503" s="5"/>
    </row>
    <row r="6504" spans="1:16" hidden="1" x14ac:dyDescent="0.25">
      <c r="A6504" s="7">
        <v>40814</v>
      </c>
      <c r="B6504" s="8">
        <v>0</v>
      </c>
      <c r="C6504" s="11">
        <v>45.64</v>
      </c>
      <c r="D6504" s="12">
        <v>45.637999999999998</v>
      </c>
      <c r="E6504" s="9" t="str">
        <f t="shared" si="484"/>
        <v/>
      </c>
      <c r="F6504" s="9" t="str">
        <f t="shared" si="485"/>
        <v/>
      </c>
      <c r="G6504" s="9" t="str">
        <f t="shared" si="486"/>
        <v/>
      </c>
      <c r="H6504" s="13">
        <v>-5</v>
      </c>
      <c r="I6504" s="13" t="str">
        <f t="shared" si="487"/>
        <v/>
      </c>
      <c r="J6504" s="13" t="str">
        <f t="shared" si="488"/>
        <v/>
      </c>
      <c r="K6504" s="13">
        <v>-5</v>
      </c>
      <c r="P6504" s="6"/>
    </row>
    <row r="6505" spans="1:16" hidden="1" x14ac:dyDescent="0.25">
      <c r="A6505" s="7">
        <v>40814</v>
      </c>
      <c r="B6505" s="8">
        <v>100</v>
      </c>
      <c r="C6505" s="11">
        <v>42.5</v>
      </c>
      <c r="D6505" s="12">
        <v>42.5</v>
      </c>
      <c r="E6505" s="9" t="str">
        <f t="shared" si="484"/>
        <v/>
      </c>
      <c r="F6505" s="9" t="str">
        <f t="shared" si="485"/>
        <v/>
      </c>
      <c r="G6505" s="9" t="str">
        <f t="shared" si="486"/>
        <v/>
      </c>
      <c r="H6505" s="13">
        <v>-5</v>
      </c>
      <c r="I6505" s="13" t="str">
        <f t="shared" si="487"/>
        <v/>
      </c>
      <c r="J6505" s="13" t="str">
        <f t="shared" si="488"/>
        <v/>
      </c>
      <c r="K6505" s="13">
        <v>-5</v>
      </c>
      <c r="P6505" s="5"/>
    </row>
    <row r="6506" spans="1:16" hidden="1" x14ac:dyDescent="0.25">
      <c r="A6506" s="7">
        <v>40814</v>
      </c>
      <c r="B6506" s="8">
        <v>200</v>
      </c>
      <c r="C6506" s="11">
        <v>39.049999999999997</v>
      </c>
      <c r="D6506" s="12">
        <v>39.045999999999999</v>
      </c>
      <c r="E6506" s="9" t="str">
        <f t="shared" si="484"/>
        <v/>
      </c>
      <c r="F6506" s="9" t="str">
        <f t="shared" si="485"/>
        <v/>
      </c>
      <c r="G6506" s="9" t="str">
        <f t="shared" si="486"/>
        <v/>
      </c>
      <c r="H6506" s="13">
        <v>-5</v>
      </c>
      <c r="I6506" s="13" t="str">
        <f t="shared" si="487"/>
        <v/>
      </c>
      <c r="J6506" s="13" t="str">
        <f t="shared" si="488"/>
        <v/>
      </c>
      <c r="K6506" s="13">
        <v>-5</v>
      </c>
      <c r="P6506" s="6"/>
    </row>
    <row r="6507" spans="1:16" hidden="1" x14ac:dyDescent="0.25">
      <c r="A6507" s="7">
        <v>40814</v>
      </c>
      <c r="B6507" s="8">
        <v>300</v>
      </c>
      <c r="C6507" s="11">
        <v>39.5</v>
      </c>
      <c r="D6507" s="12">
        <v>30.998000000000001</v>
      </c>
      <c r="E6507" s="9" t="str">
        <f t="shared" si="484"/>
        <v/>
      </c>
      <c r="F6507" s="9" t="str">
        <f t="shared" si="485"/>
        <v/>
      </c>
      <c r="G6507" s="9" t="str">
        <f t="shared" si="486"/>
        <v/>
      </c>
      <c r="H6507" s="13">
        <v>-5</v>
      </c>
      <c r="I6507" s="13" t="str">
        <f t="shared" si="487"/>
        <v/>
      </c>
      <c r="J6507" s="13" t="str">
        <f t="shared" si="488"/>
        <v/>
      </c>
      <c r="K6507" s="13">
        <v>-5</v>
      </c>
      <c r="P6507" s="5"/>
    </row>
    <row r="6508" spans="1:16" hidden="1" x14ac:dyDescent="0.25">
      <c r="A6508" s="7">
        <v>40814</v>
      </c>
      <c r="B6508" s="8">
        <v>400</v>
      </c>
      <c r="C6508" s="11">
        <v>38.479999999999997</v>
      </c>
      <c r="D6508" s="12">
        <v>14.465</v>
      </c>
      <c r="E6508" s="9" t="str">
        <f t="shared" si="484"/>
        <v/>
      </c>
      <c r="F6508" s="9" t="str">
        <f t="shared" si="485"/>
        <v/>
      </c>
      <c r="G6508" s="9" t="str">
        <f t="shared" si="486"/>
        <v/>
      </c>
      <c r="H6508" s="13">
        <v>-5</v>
      </c>
      <c r="I6508" s="13" t="str">
        <f t="shared" si="487"/>
        <v/>
      </c>
      <c r="J6508" s="13" t="str">
        <f t="shared" si="488"/>
        <v/>
      </c>
      <c r="K6508" s="13">
        <v>-5</v>
      </c>
      <c r="P6508" s="6"/>
    </row>
    <row r="6509" spans="1:16" hidden="1" x14ac:dyDescent="0.25">
      <c r="A6509" s="7">
        <v>40814</v>
      </c>
      <c r="B6509" s="8">
        <v>500</v>
      </c>
      <c r="C6509" s="11">
        <v>42.35</v>
      </c>
      <c r="D6509" s="12">
        <v>38.003</v>
      </c>
      <c r="E6509" s="9" t="str">
        <f t="shared" si="484"/>
        <v/>
      </c>
      <c r="F6509" s="9" t="str">
        <f t="shared" si="485"/>
        <v/>
      </c>
      <c r="G6509" s="9" t="str">
        <f t="shared" si="486"/>
        <v/>
      </c>
      <c r="H6509" s="13">
        <v>-5</v>
      </c>
      <c r="I6509" s="13" t="str">
        <f t="shared" si="487"/>
        <v/>
      </c>
      <c r="J6509" s="13" t="str">
        <f t="shared" si="488"/>
        <v/>
      </c>
      <c r="K6509" s="13">
        <v>-5</v>
      </c>
      <c r="P6509" s="5"/>
    </row>
    <row r="6510" spans="1:16" hidden="1" x14ac:dyDescent="0.25">
      <c r="A6510" s="7">
        <v>40814</v>
      </c>
      <c r="B6510" s="8">
        <v>600</v>
      </c>
      <c r="C6510" s="11">
        <v>58.65</v>
      </c>
      <c r="D6510" s="12">
        <v>46.35</v>
      </c>
      <c r="E6510" s="9" t="str">
        <f t="shared" si="484"/>
        <v/>
      </c>
      <c r="F6510" s="9" t="str">
        <f t="shared" si="485"/>
        <v/>
      </c>
      <c r="G6510" s="9" t="str">
        <f t="shared" si="486"/>
        <v/>
      </c>
      <c r="H6510" s="13">
        <v>-5</v>
      </c>
      <c r="I6510" s="13" t="str">
        <f t="shared" si="487"/>
        <v/>
      </c>
      <c r="J6510" s="13" t="str">
        <f t="shared" si="488"/>
        <v/>
      </c>
      <c r="K6510" s="13">
        <v>-5</v>
      </c>
      <c r="P6510" s="6"/>
    </row>
    <row r="6511" spans="1:16" hidden="1" x14ac:dyDescent="0.25">
      <c r="A6511" s="7">
        <v>40814</v>
      </c>
      <c r="B6511" s="8">
        <v>700</v>
      </c>
      <c r="C6511" s="11">
        <v>67.45</v>
      </c>
      <c r="D6511" s="12">
        <v>60.191000000000003</v>
      </c>
      <c r="E6511" s="9" t="str">
        <f t="shared" si="484"/>
        <v/>
      </c>
      <c r="F6511" s="9" t="str">
        <f t="shared" si="485"/>
        <v/>
      </c>
      <c r="G6511" s="9" t="str">
        <f t="shared" si="486"/>
        <v/>
      </c>
      <c r="H6511" s="13">
        <v>-5</v>
      </c>
      <c r="I6511" s="13" t="str">
        <f t="shared" si="487"/>
        <v/>
      </c>
      <c r="J6511" s="13" t="str">
        <f t="shared" si="488"/>
        <v/>
      </c>
      <c r="K6511" s="13">
        <v>-5</v>
      </c>
      <c r="P6511" s="5"/>
    </row>
    <row r="6512" spans="1:16" hidden="1" x14ac:dyDescent="0.25">
      <c r="A6512" s="7">
        <v>40814</v>
      </c>
      <c r="B6512" s="8">
        <v>800</v>
      </c>
      <c r="C6512" s="11">
        <v>68</v>
      </c>
      <c r="D6512" s="12">
        <v>67.995999999999995</v>
      </c>
      <c r="E6512" s="9" t="str">
        <f t="shared" si="484"/>
        <v/>
      </c>
      <c r="F6512" s="9" t="str">
        <f t="shared" si="485"/>
        <v/>
      </c>
      <c r="G6512" s="9" t="str">
        <f t="shared" si="486"/>
        <v/>
      </c>
      <c r="H6512" s="13">
        <v>-5</v>
      </c>
      <c r="I6512" s="13" t="str">
        <f t="shared" si="487"/>
        <v/>
      </c>
      <c r="J6512" s="13" t="str">
        <f t="shared" si="488"/>
        <v/>
      </c>
      <c r="K6512" s="13">
        <v>-5</v>
      </c>
      <c r="P6512" s="6"/>
    </row>
    <row r="6513" spans="1:16" hidden="1" x14ac:dyDescent="0.25">
      <c r="A6513" s="7">
        <v>40814</v>
      </c>
      <c r="B6513" s="8">
        <v>900</v>
      </c>
      <c r="C6513" s="11">
        <v>67.569999999999993</v>
      </c>
      <c r="D6513" s="12">
        <v>67.569999999999993</v>
      </c>
      <c r="E6513" s="9" t="str">
        <f t="shared" ref="E6513:E6576" si="489">IF(A6513=A6514,"",AVERAGE(C6490:C6513))</f>
        <v/>
      </c>
      <c r="F6513" s="9" t="str">
        <f t="shared" ref="F6513:F6576" si="490">IF(A6513=A6514,"",AVERAGE(D6490:D6513))</f>
        <v/>
      </c>
      <c r="G6513" s="9" t="str">
        <f t="shared" ref="G6513:G6576" si="491">IF(A6513=A6514,"",E6513-F6513)</f>
        <v/>
      </c>
      <c r="H6513" s="13">
        <v>-5</v>
      </c>
      <c r="I6513" s="13" t="str">
        <f t="shared" si="487"/>
        <v/>
      </c>
      <c r="J6513" s="13" t="str">
        <f t="shared" si="488"/>
        <v/>
      </c>
      <c r="K6513" s="13">
        <v>-5</v>
      </c>
      <c r="P6513" s="5"/>
    </row>
    <row r="6514" spans="1:16" hidden="1" x14ac:dyDescent="0.25">
      <c r="A6514" s="7">
        <v>40814</v>
      </c>
      <c r="B6514" s="8">
        <v>1000</v>
      </c>
      <c r="C6514" s="11">
        <v>67.459999999999994</v>
      </c>
      <c r="D6514" s="12">
        <v>67.460999999999999</v>
      </c>
      <c r="E6514" s="9" t="str">
        <f t="shared" si="489"/>
        <v/>
      </c>
      <c r="F6514" s="9" t="str">
        <f t="shared" si="490"/>
        <v/>
      </c>
      <c r="G6514" s="9" t="str">
        <f t="shared" si="491"/>
        <v/>
      </c>
      <c r="H6514" s="13">
        <v>-5</v>
      </c>
      <c r="I6514" s="13" t="str">
        <f t="shared" si="487"/>
        <v/>
      </c>
      <c r="J6514" s="13" t="str">
        <f t="shared" si="488"/>
        <v/>
      </c>
      <c r="K6514" s="13">
        <v>-5</v>
      </c>
      <c r="P6514" s="6"/>
    </row>
    <row r="6515" spans="1:16" hidden="1" x14ac:dyDescent="0.25">
      <c r="A6515" s="7">
        <v>40814</v>
      </c>
      <c r="B6515" s="8">
        <v>1100</v>
      </c>
      <c r="C6515" s="11">
        <v>67.97</v>
      </c>
      <c r="D6515" s="12">
        <v>67.966999999999999</v>
      </c>
      <c r="E6515" s="9" t="str">
        <f t="shared" si="489"/>
        <v/>
      </c>
      <c r="F6515" s="9" t="str">
        <f t="shared" si="490"/>
        <v/>
      </c>
      <c r="G6515" s="9" t="str">
        <f t="shared" si="491"/>
        <v/>
      </c>
      <c r="H6515" s="13">
        <v>-5</v>
      </c>
      <c r="I6515" s="13" t="str">
        <f t="shared" si="487"/>
        <v/>
      </c>
      <c r="J6515" s="13" t="str">
        <f t="shared" si="488"/>
        <v/>
      </c>
      <c r="K6515" s="13">
        <v>-5</v>
      </c>
      <c r="P6515" s="5"/>
    </row>
    <row r="6516" spans="1:16" hidden="1" x14ac:dyDescent="0.25">
      <c r="A6516" s="7">
        <v>40814</v>
      </c>
      <c r="B6516" s="8">
        <v>1200</v>
      </c>
      <c r="C6516" s="11">
        <v>66.989999999999995</v>
      </c>
      <c r="D6516" s="12">
        <v>66.989000000000004</v>
      </c>
      <c r="E6516" s="9" t="str">
        <f t="shared" si="489"/>
        <v/>
      </c>
      <c r="F6516" s="9" t="str">
        <f t="shared" si="490"/>
        <v/>
      </c>
      <c r="G6516" s="9" t="str">
        <f t="shared" si="491"/>
        <v/>
      </c>
      <c r="H6516" s="13">
        <v>-5</v>
      </c>
      <c r="I6516" s="13" t="str">
        <f t="shared" si="487"/>
        <v/>
      </c>
      <c r="J6516" s="13" t="str">
        <f t="shared" si="488"/>
        <v/>
      </c>
      <c r="K6516" s="13">
        <v>-5</v>
      </c>
      <c r="P6516" s="6"/>
    </row>
    <row r="6517" spans="1:16" hidden="1" x14ac:dyDescent="0.25">
      <c r="A6517" s="7">
        <v>40814</v>
      </c>
      <c r="B6517" s="8">
        <v>1300</v>
      </c>
      <c r="C6517" s="11">
        <v>63.01</v>
      </c>
      <c r="D6517" s="12">
        <v>63.01</v>
      </c>
      <c r="E6517" s="9" t="str">
        <f t="shared" si="489"/>
        <v/>
      </c>
      <c r="F6517" s="9" t="str">
        <f t="shared" si="490"/>
        <v/>
      </c>
      <c r="G6517" s="9" t="str">
        <f t="shared" si="491"/>
        <v/>
      </c>
      <c r="H6517" s="13">
        <v>-5</v>
      </c>
      <c r="I6517" s="13" t="str">
        <f t="shared" si="487"/>
        <v/>
      </c>
      <c r="J6517" s="13" t="str">
        <f t="shared" si="488"/>
        <v/>
      </c>
      <c r="K6517" s="13">
        <v>-5</v>
      </c>
      <c r="P6517" s="5"/>
    </row>
    <row r="6518" spans="1:16" hidden="1" x14ac:dyDescent="0.25">
      <c r="A6518" s="7">
        <v>40814</v>
      </c>
      <c r="B6518" s="8">
        <v>1400</v>
      </c>
      <c r="C6518" s="11">
        <v>61.95</v>
      </c>
      <c r="D6518" s="12">
        <v>61.954999999999998</v>
      </c>
      <c r="E6518" s="9" t="str">
        <f t="shared" si="489"/>
        <v/>
      </c>
      <c r="F6518" s="9" t="str">
        <f t="shared" si="490"/>
        <v/>
      </c>
      <c r="G6518" s="9" t="str">
        <f t="shared" si="491"/>
        <v/>
      </c>
      <c r="H6518" s="13">
        <v>-5</v>
      </c>
      <c r="I6518" s="13" t="str">
        <f t="shared" si="487"/>
        <v/>
      </c>
      <c r="J6518" s="13" t="str">
        <f t="shared" si="488"/>
        <v/>
      </c>
      <c r="K6518" s="13">
        <v>-5</v>
      </c>
      <c r="P6518" s="6"/>
    </row>
    <row r="6519" spans="1:16" hidden="1" x14ac:dyDescent="0.25">
      <c r="A6519" s="7">
        <v>40814</v>
      </c>
      <c r="B6519" s="8">
        <v>1500</v>
      </c>
      <c r="C6519" s="11">
        <v>61.28</v>
      </c>
      <c r="D6519" s="12">
        <v>61.276000000000003</v>
      </c>
      <c r="E6519" s="9" t="str">
        <f t="shared" si="489"/>
        <v/>
      </c>
      <c r="F6519" s="9" t="str">
        <f t="shared" si="490"/>
        <v/>
      </c>
      <c r="G6519" s="9" t="str">
        <f t="shared" si="491"/>
        <v/>
      </c>
      <c r="H6519" s="13">
        <v>-5</v>
      </c>
      <c r="I6519" s="13" t="str">
        <f t="shared" si="487"/>
        <v/>
      </c>
      <c r="J6519" s="13" t="str">
        <f t="shared" si="488"/>
        <v/>
      </c>
      <c r="K6519" s="13">
        <v>-5</v>
      </c>
      <c r="P6519" s="5"/>
    </row>
    <row r="6520" spans="1:16" hidden="1" x14ac:dyDescent="0.25">
      <c r="A6520" s="7">
        <v>40814</v>
      </c>
      <c r="B6520" s="8">
        <v>1600</v>
      </c>
      <c r="C6520" s="11">
        <v>60.97</v>
      </c>
      <c r="D6520" s="12">
        <v>60.965000000000003</v>
      </c>
      <c r="E6520" s="9" t="str">
        <f t="shared" si="489"/>
        <v/>
      </c>
      <c r="F6520" s="9" t="str">
        <f t="shared" si="490"/>
        <v/>
      </c>
      <c r="G6520" s="9" t="str">
        <f t="shared" si="491"/>
        <v/>
      </c>
      <c r="H6520" s="13">
        <v>-5</v>
      </c>
      <c r="I6520" s="13" t="str">
        <f t="shared" si="487"/>
        <v/>
      </c>
      <c r="J6520" s="13" t="str">
        <f t="shared" si="488"/>
        <v/>
      </c>
      <c r="K6520" s="13">
        <v>-5</v>
      </c>
      <c r="P6520" s="6"/>
    </row>
    <row r="6521" spans="1:16" hidden="1" x14ac:dyDescent="0.25">
      <c r="A6521" s="7">
        <v>40814</v>
      </c>
      <c r="B6521" s="8">
        <v>1700</v>
      </c>
      <c r="C6521" s="11">
        <v>63.6</v>
      </c>
      <c r="D6521" s="12">
        <v>63.597999999999999</v>
      </c>
      <c r="E6521" s="9" t="str">
        <f t="shared" si="489"/>
        <v/>
      </c>
      <c r="F6521" s="9" t="str">
        <f t="shared" si="490"/>
        <v/>
      </c>
      <c r="G6521" s="9" t="str">
        <f t="shared" si="491"/>
        <v/>
      </c>
      <c r="H6521" s="13">
        <v>-5</v>
      </c>
      <c r="I6521" s="13" t="str">
        <f t="shared" ref="I6521:I6584" si="492">IF(A6521=A6522,"",MAX(G6521-H6521,0))</f>
        <v/>
      </c>
      <c r="J6521" s="13" t="str">
        <f t="shared" ref="J6521:J6584" si="493">IF(A6521=A6522,"",I6521*10*24)</f>
        <v/>
      </c>
      <c r="K6521" s="13">
        <v>-5</v>
      </c>
      <c r="P6521" s="5"/>
    </row>
    <row r="6522" spans="1:16" hidden="1" x14ac:dyDescent="0.25">
      <c r="A6522" s="7">
        <v>40814</v>
      </c>
      <c r="B6522" s="8">
        <v>1800</v>
      </c>
      <c r="C6522" s="11">
        <v>67.42</v>
      </c>
      <c r="D6522" s="12">
        <v>67.421000000000006</v>
      </c>
      <c r="E6522" s="9" t="str">
        <f t="shared" si="489"/>
        <v/>
      </c>
      <c r="F6522" s="9" t="str">
        <f t="shared" si="490"/>
        <v/>
      </c>
      <c r="G6522" s="9" t="str">
        <f t="shared" si="491"/>
        <v/>
      </c>
      <c r="H6522" s="13">
        <v>-5</v>
      </c>
      <c r="I6522" s="13" t="str">
        <f t="shared" si="492"/>
        <v/>
      </c>
      <c r="J6522" s="13" t="str">
        <f t="shared" si="493"/>
        <v/>
      </c>
      <c r="K6522" s="13">
        <v>-5</v>
      </c>
      <c r="P6522" s="6"/>
    </row>
    <row r="6523" spans="1:16" hidden="1" x14ac:dyDescent="0.25">
      <c r="A6523" s="7">
        <v>40814</v>
      </c>
      <c r="B6523" s="8">
        <v>1900</v>
      </c>
      <c r="C6523" s="11">
        <v>79</v>
      </c>
      <c r="D6523" s="12">
        <v>74.302000000000007</v>
      </c>
      <c r="E6523" s="9" t="str">
        <f t="shared" si="489"/>
        <v/>
      </c>
      <c r="F6523" s="9" t="str">
        <f t="shared" si="490"/>
        <v/>
      </c>
      <c r="G6523" s="9" t="str">
        <f t="shared" si="491"/>
        <v/>
      </c>
      <c r="H6523" s="13">
        <v>-5</v>
      </c>
      <c r="I6523" s="13" t="str">
        <f t="shared" si="492"/>
        <v/>
      </c>
      <c r="J6523" s="13" t="str">
        <f t="shared" si="493"/>
        <v/>
      </c>
      <c r="K6523" s="13">
        <v>-5</v>
      </c>
      <c r="P6523" s="5"/>
    </row>
    <row r="6524" spans="1:16" hidden="1" x14ac:dyDescent="0.25">
      <c r="A6524" s="7">
        <v>40814</v>
      </c>
      <c r="B6524" s="8">
        <v>2000</v>
      </c>
      <c r="C6524" s="11">
        <v>73.319999999999993</v>
      </c>
      <c r="D6524" s="12">
        <v>73.317999999999998</v>
      </c>
      <c r="E6524" s="9" t="str">
        <f t="shared" si="489"/>
        <v/>
      </c>
      <c r="F6524" s="9" t="str">
        <f t="shared" si="490"/>
        <v/>
      </c>
      <c r="G6524" s="9" t="str">
        <f t="shared" si="491"/>
        <v/>
      </c>
      <c r="H6524" s="13">
        <v>-5</v>
      </c>
      <c r="I6524" s="13" t="str">
        <f t="shared" si="492"/>
        <v/>
      </c>
      <c r="J6524" s="13" t="str">
        <f t="shared" si="493"/>
        <v/>
      </c>
      <c r="K6524" s="13">
        <v>-5</v>
      </c>
      <c r="P6524" s="6"/>
    </row>
    <row r="6525" spans="1:16" hidden="1" x14ac:dyDescent="0.25">
      <c r="A6525" s="7">
        <v>40814</v>
      </c>
      <c r="B6525" s="8">
        <v>2100</v>
      </c>
      <c r="C6525" s="11">
        <v>62.25</v>
      </c>
      <c r="D6525" s="12">
        <v>62.25</v>
      </c>
      <c r="E6525" s="9" t="str">
        <f t="shared" si="489"/>
        <v/>
      </c>
      <c r="F6525" s="9" t="str">
        <f t="shared" si="490"/>
        <v/>
      </c>
      <c r="G6525" s="9" t="str">
        <f t="shared" si="491"/>
        <v/>
      </c>
      <c r="H6525" s="13">
        <v>-5</v>
      </c>
      <c r="I6525" s="13" t="str">
        <f t="shared" si="492"/>
        <v/>
      </c>
      <c r="J6525" s="13" t="str">
        <f t="shared" si="493"/>
        <v/>
      </c>
      <c r="K6525" s="13">
        <v>-5</v>
      </c>
      <c r="P6525" s="5"/>
    </row>
    <row r="6526" spans="1:16" hidden="1" x14ac:dyDescent="0.25">
      <c r="A6526" s="7">
        <v>40814</v>
      </c>
      <c r="B6526" s="8">
        <v>2200</v>
      </c>
      <c r="C6526" s="11">
        <v>52.08</v>
      </c>
      <c r="D6526" s="12">
        <v>52.082999999999998</v>
      </c>
      <c r="E6526" s="9" t="str">
        <f t="shared" si="489"/>
        <v/>
      </c>
      <c r="F6526" s="9" t="str">
        <f t="shared" si="490"/>
        <v/>
      </c>
      <c r="G6526" s="9" t="str">
        <f t="shared" si="491"/>
        <v/>
      </c>
      <c r="H6526" s="13">
        <v>-5</v>
      </c>
      <c r="I6526" s="13" t="str">
        <f t="shared" si="492"/>
        <v/>
      </c>
      <c r="J6526" s="13" t="str">
        <f t="shared" si="493"/>
        <v/>
      </c>
      <c r="K6526" s="13">
        <v>-5</v>
      </c>
      <c r="P6526" s="6"/>
    </row>
    <row r="6527" spans="1:16" hidden="1" x14ac:dyDescent="0.25">
      <c r="A6527" s="7">
        <v>40814</v>
      </c>
      <c r="B6527" s="8">
        <v>2300</v>
      </c>
      <c r="C6527" s="11">
        <v>45.68</v>
      </c>
      <c r="D6527" s="12">
        <v>45.677</v>
      </c>
      <c r="E6527" s="9">
        <f t="shared" si="489"/>
        <v>58.423750000000005</v>
      </c>
      <c r="F6527" s="9">
        <f t="shared" si="490"/>
        <v>55.876208333333324</v>
      </c>
      <c r="G6527" s="9">
        <f t="shared" si="491"/>
        <v>2.5475416666666817</v>
      </c>
      <c r="H6527" s="13">
        <v>-5</v>
      </c>
      <c r="I6527" s="13">
        <f t="shared" si="492"/>
        <v>7.5475416666666817</v>
      </c>
      <c r="J6527" s="13">
        <f t="shared" si="493"/>
        <v>1811.4100000000035</v>
      </c>
      <c r="K6527" s="13">
        <v>-5</v>
      </c>
      <c r="P6527" s="5"/>
    </row>
    <row r="6528" spans="1:16" hidden="1" x14ac:dyDescent="0.25">
      <c r="A6528" s="7">
        <v>40815</v>
      </c>
      <c r="B6528" s="8">
        <v>0</v>
      </c>
      <c r="C6528" s="11">
        <v>43.58</v>
      </c>
      <c r="D6528" s="12">
        <v>43.579000000000001</v>
      </c>
      <c r="E6528" s="9" t="str">
        <f t="shared" si="489"/>
        <v/>
      </c>
      <c r="F6528" s="9" t="str">
        <f t="shared" si="490"/>
        <v/>
      </c>
      <c r="G6528" s="9" t="str">
        <f t="shared" si="491"/>
        <v/>
      </c>
      <c r="H6528" s="13">
        <v>-5</v>
      </c>
      <c r="I6528" s="13" t="str">
        <f t="shared" si="492"/>
        <v/>
      </c>
      <c r="J6528" s="13" t="str">
        <f t="shared" si="493"/>
        <v/>
      </c>
      <c r="K6528" s="13">
        <v>-5</v>
      </c>
      <c r="P6528" s="6"/>
    </row>
    <row r="6529" spans="1:16" hidden="1" x14ac:dyDescent="0.25">
      <c r="A6529" s="7">
        <v>40815</v>
      </c>
      <c r="B6529" s="8">
        <v>100</v>
      </c>
      <c r="C6529" s="11">
        <v>40.69</v>
      </c>
      <c r="D6529" s="12">
        <v>40.69</v>
      </c>
      <c r="E6529" s="9" t="str">
        <f t="shared" si="489"/>
        <v/>
      </c>
      <c r="F6529" s="9" t="str">
        <f t="shared" si="490"/>
        <v/>
      </c>
      <c r="G6529" s="9" t="str">
        <f t="shared" si="491"/>
        <v/>
      </c>
      <c r="H6529" s="13">
        <v>-5</v>
      </c>
      <c r="I6529" s="13" t="str">
        <f t="shared" si="492"/>
        <v/>
      </c>
      <c r="J6529" s="13" t="str">
        <f t="shared" si="493"/>
        <v/>
      </c>
      <c r="K6529" s="13">
        <v>-5</v>
      </c>
      <c r="P6529" s="5"/>
    </row>
    <row r="6530" spans="1:16" hidden="1" x14ac:dyDescent="0.25">
      <c r="A6530" s="7">
        <v>40815</v>
      </c>
      <c r="B6530" s="8">
        <v>200</v>
      </c>
      <c r="C6530" s="11">
        <v>38.36</v>
      </c>
      <c r="D6530" s="12">
        <v>38.356999999999999</v>
      </c>
      <c r="E6530" s="9" t="str">
        <f t="shared" si="489"/>
        <v/>
      </c>
      <c r="F6530" s="9" t="str">
        <f t="shared" si="490"/>
        <v/>
      </c>
      <c r="G6530" s="9" t="str">
        <f t="shared" si="491"/>
        <v/>
      </c>
      <c r="H6530" s="13">
        <v>-5</v>
      </c>
      <c r="I6530" s="13" t="str">
        <f t="shared" si="492"/>
        <v/>
      </c>
      <c r="J6530" s="13" t="str">
        <f t="shared" si="493"/>
        <v/>
      </c>
      <c r="K6530" s="13">
        <v>-5</v>
      </c>
      <c r="P6530" s="6"/>
    </row>
    <row r="6531" spans="1:16" hidden="1" x14ac:dyDescent="0.25">
      <c r="A6531" s="7">
        <v>40815</v>
      </c>
      <c r="B6531" s="8">
        <v>300</v>
      </c>
      <c r="C6531" s="11">
        <v>39.369999999999997</v>
      </c>
      <c r="D6531" s="12">
        <v>27.015999999999998</v>
      </c>
      <c r="E6531" s="9" t="str">
        <f t="shared" si="489"/>
        <v/>
      </c>
      <c r="F6531" s="9" t="str">
        <f t="shared" si="490"/>
        <v/>
      </c>
      <c r="G6531" s="9" t="str">
        <f t="shared" si="491"/>
        <v/>
      </c>
      <c r="H6531" s="13">
        <v>-5</v>
      </c>
      <c r="I6531" s="13" t="str">
        <f t="shared" si="492"/>
        <v/>
      </c>
      <c r="J6531" s="13" t="str">
        <f t="shared" si="493"/>
        <v/>
      </c>
      <c r="K6531" s="13">
        <v>-5</v>
      </c>
      <c r="P6531" s="5"/>
    </row>
    <row r="6532" spans="1:16" hidden="1" x14ac:dyDescent="0.25">
      <c r="A6532" s="7">
        <v>40815</v>
      </c>
      <c r="B6532" s="8">
        <v>400</v>
      </c>
      <c r="C6532" s="11">
        <v>40.32</v>
      </c>
      <c r="D6532" s="12">
        <v>16.16</v>
      </c>
      <c r="E6532" s="9" t="str">
        <f t="shared" si="489"/>
        <v/>
      </c>
      <c r="F6532" s="9" t="str">
        <f t="shared" si="490"/>
        <v/>
      </c>
      <c r="G6532" s="9" t="str">
        <f t="shared" si="491"/>
        <v/>
      </c>
      <c r="H6532" s="13">
        <v>-5</v>
      </c>
      <c r="I6532" s="13" t="str">
        <f t="shared" si="492"/>
        <v/>
      </c>
      <c r="J6532" s="13" t="str">
        <f t="shared" si="493"/>
        <v/>
      </c>
      <c r="K6532" s="13">
        <v>-5</v>
      </c>
      <c r="P6532" s="6"/>
    </row>
    <row r="6533" spans="1:16" hidden="1" x14ac:dyDescent="0.25">
      <c r="A6533" s="7">
        <v>40815</v>
      </c>
      <c r="B6533" s="8">
        <v>500</v>
      </c>
      <c r="C6533" s="11">
        <v>43.56</v>
      </c>
      <c r="D6533" s="12">
        <v>35.119</v>
      </c>
      <c r="E6533" s="9" t="str">
        <f t="shared" si="489"/>
        <v/>
      </c>
      <c r="F6533" s="9" t="str">
        <f t="shared" si="490"/>
        <v/>
      </c>
      <c r="G6533" s="9" t="str">
        <f t="shared" si="491"/>
        <v/>
      </c>
      <c r="H6533" s="13">
        <v>-5</v>
      </c>
      <c r="I6533" s="13" t="str">
        <f t="shared" si="492"/>
        <v/>
      </c>
      <c r="J6533" s="13" t="str">
        <f t="shared" si="493"/>
        <v/>
      </c>
      <c r="K6533" s="13">
        <v>-5</v>
      </c>
      <c r="P6533" s="5"/>
    </row>
    <row r="6534" spans="1:16" hidden="1" x14ac:dyDescent="0.25">
      <c r="A6534" s="7">
        <v>40815</v>
      </c>
      <c r="B6534" s="8">
        <v>600</v>
      </c>
      <c r="C6534" s="11">
        <v>57.82</v>
      </c>
      <c r="D6534" s="12">
        <v>53.279000000000003</v>
      </c>
      <c r="E6534" s="9" t="str">
        <f t="shared" si="489"/>
        <v/>
      </c>
      <c r="F6534" s="9" t="str">
        <f t="shared" si="490"/>
        <v/>
      </c>
      <c r="G6534" s="9" t="str">
        <f t="shared" si="491"/>
        <v/>
      </c>
      <c r="H6534" s="13">
        <v>-5</v>
      </c>
      <c r="I6534" s="13" t="str">
        <f t="shared" si="492"/>
        <v/>
      </c>
      <c r="J6534" s="13" t="str">
        <f t="shared" si="493"/>
        <v/>
      </c>
      <c r="K6534" s="13">
        <v>-5</v>
      </c>
      <c r="P6534" s="6"/>
    </row>
    <row r="6535" spans="1:16" hidden="1" x14ac:dyDescent="0.25">
      <c r="A6535" s="7">
        <v>40815</v>
      </c>
      <c r="B6535" s="8">
        <v>700</v>
      </c>
      <c r="C6535" s="11">
        <v>68.62</v>
      </c>
      <c r="D6535" s="12">
        <v>63.276000000000003</v>
      </c>
      <c r="E6535" s="9" t="str">
        <f t="shared" si="489"/>
        <v/>
      </c>
      <c r="F6535" s="9" t="str">
        <f t="shared" si="490"/>
        <v/>
      </c>
      <c r="G6535" s="9" t="str">
        <f t="shared" si="491"/>
        <v/>
      </c>
      <c r="H6535" s="13">
        <v>-5</v>
      </c>
      <c r="I6535" s="13" t="str">
        <f t="shared" si="492"/>
        <v/>
      </c>
      <c r="J6535" s="13" t="str">
        <f t="shared" si="493"/>
        <v/>
      </c>
      <c r="K6535" s="13">
        <v>-5</v>
      </c>
      <c r="P6535" s="5"/>
    </row>
    <row r="6536" spans="1:16" hidden="1" x14ac:dyDescent="0.25">
      <c r="A6536" s="7">
        <v>40815</v>
      </c>
      <c r="B6536" s="8">
        <v>800</v>
      </c>
      <c r="C6536" s="11">
        <v>67.540000000000006</v>
      </c>
      <c r="D6536" s="12">
        <v>67.542000000000002</v>
      </c>
      <c r="E6536" s="9" t="str">
        <f t="shared" si="489"/>
        <v/>
      </c>
      <c r="F6536" s="9" t="str">
        <f t="shared" si="490"/>
        <v/>
      </c>
      <c r="G6536" s="9" t="str">
        <f t="shared" si="491"/>
        <v/>
      </c>
      <c r="H6536" s="13">
        <v>-5</v>
      </c>
      <c r="I6536" s="13" t="str">
        <f t="shared" si="492"/>
        <v/>
      </c>
      <c r="J6536" s="13" t="str">
        <f t="shared" si="493"/>
        <v/>
      </c>
      <c r="K6536" s="13">
        <v>-5</v>
      </c>
      <c r="P6536" s="6"/>
    </row>
    <row r="6537" spans="1:16" hidden="1" x14ac:dyDescent="0.25">
      <c r="A6537" s="7">
        <v>40815</v>
      </c>
      <c r="B6537" s="8">
        <v>900</v>
      </c>
      <c r="C6537" s="11">
        <v>64.63</v>
      </c>
      <c r="D6537" s="12">
        <v>64.629000000000005</v>
      </c>
      <c r="E6537" s="9" t="str">
        <f t="shared" si="489"/>
        <v/>
      </c>
      <c r="F6537" s="9" t="str">
        <f t="shared" si="490"/>
        <v/>
      </c>
      <c r="G6537" s="9" t="str">
        <f t="shared" si="491"/>
        <v/>
      </c>
      <c r="H6537" s="13">
        <v>-5</v>
      </c>
      <c r="I6537" s="13" t="str">
        <f t="shared" si="492"/>
        <v/>
      </c>
      <c r="J6537" s="13" t="str">
        <f t="shared" si="493"/>
        <v/>
      </c>
      <c r="K6537" s="13">
        <v>-5</v>
      </c>
      <c r="P6537" s="5"/>
    </row>
    <row r="6538" spans="1:16" hidden="1" x14ac:dyDescent="0.25">
      <c r="A6538" s="7">
        <v>40815</v>
      </c>
      <c r="B6538" s="8">
        <v>1000</v>
      </c>
      <c r="C6538" s="11">
        <v>63.2</v>
      </c>
      <c r="D6538" s="12">
        <v>63.197000000000003</v>
      </c>
      <c r="E6538" s="9" t="str">
        <f t="shared" si="489"/>
        <v/>
      </c>
      <c r="F6538" s="9" t="str">
        <f t="shared" si="490"/>
        <v/>
      </c>
      <c r="G6538" s="9" t="str">
        <f t="shared" si="491"/>
        <v/>
      </c>
      <c r="H6538" s="13">
        <v>-5</v>
      </c>
      <c r="I6538" s="13" t="str">
        <f t="shared" si="492"/>
        <v/>
      </c>
      <c r="J6538" s="13" t="str">
        <f t="shared" si="493"/>
        <v/>
      </c>
      <c r="K6538" s="13">
        <v>-5</v>
      </c>
      <c r="P6538" s="6"/>
    </row>
    <row r="6539" spans="1:16" hidden="1" x14ac:dyDescent="0.25">
      <c r="A6539" s="7">
        <v>40815</v>
      </c>
      <c r="B6539" s="8">
        <v>1100</v>
      </c>
      <c r="C6539" s="11">
        <v>63.49</v>
      </c>
      <c r="D6539" s="12">
        <v>63.488999999999997</v>
      </c>
      <c r="E6539" s="9" t="str">
        <f t="shared" si="489"/>
        <v/>
      </c>
      <c r="F6539" s="9" t="str">
        <f t="shared" si="490"/>
        <v/>
      </c>
      <c r="G6539" s="9" t="str">
        <f t="shared" si="491"/>
        <v/>
      </c>
      <c r="H6539" s="13">
        <v>-5</v>
      </c>
      <c r="I6539" s="13" t="str">
        <f t="shared" si="492"/>
        <v/>
      </c>
      <c r="J6539" s="13" t="str">
        <f t="shared" si="493"/>
        <v/>
      </c>
      <c r="K6539" s="13">
        <v>-5</v>
      </c>
      <c r="P6539" s="5"/>
    </row>
    <row r="6540" spans="1:16" hidden="1" x14ac:dyDescent="0.25">
      <c r="A6540" s="7">
        <v>40815</v>
      </c>
      <c r="B6540" s="8">
        <v>1200</v>
      </c>
      <c r="C6540" s="11">
        <v>63.79</v>
      </c>
      <c r="D6540" s="12">
        <v>63.792000000000002</v>
      </c>
      <c r="E6540" s="9" t="str">
        <f t="shared" si="489"/>
        <v/>
      </c>
      <c r="F6540" s="9" t="str">
        <f t="shared" si="490"/>
        <v/>
      </c>
      <c r="G6540" s="9" t="str">
        <f t="shared" si="491"/>
        <v/>
      </c>
      <c r="H6540" s="13">
        <v>-5</v>
      </c>
      <c r="I6540" s="13" t="str">
        <f t="shared" si="492"/>
        <v/>
      </c>
      <c r="J6540" s="13" t="str">
        <f t="shared" si="493"/>
        <v/>
      </c>
      <c r="K6540" s="13">
        <v>-5</v>
      </c>
      <c r="P6540" s="6"/>
    </row>
    <row r="6541" spans="1:16" hidden="1" x14ac:dyDescent="0.25">
      <c r="A6541" s="7">
        <v>40815</v>
      </c>
      <c r="B6541" s="8">
        <v>1300</v>
      </c>
      <c r="C6541" s="11">
        <v>62.7</v>
      </c>
      <c r="D6541" s="12">
        <v>62.695999999999998</v>
      </c>
      <c r="E6541" s="9" t="str">
        <f t="shared" si="489"/>
        <v/>
      </c>
      <c r="F6541" s="9" t="str">
        <f t="shared" si="490"/>
        <v/>
      </c>
      <c r="G6541" s="9" t="str">
        <f t="shared" si="491"/>
        <v/>
      </c>
      <c r="H6541" s="13">
        <v>-5</v>
      </c>
      <c r="I6541" s="13" t="str">
        <f t="shared" si="492"/>
        <v/>
      </c>
      <c r="J6541" s="13" t="str">
        <f t="shared" si="493"/>
        <v/>
      </c>
      <c r="K6541" s="13">
        <v>-5</v>
      </c>
      <c r="P6541" s="5"/>
    </row>
    <row r="6542" spans="1:16" hidden="1" x14ac:dyDescent="0.25">
      <c r="A6542" s="7">
        <v>40815</v>
      </c>
      <c r="B6542" s="8">
        <v>1400</v>
      </c>
      <c r="C6542" s="11">
        <v>61.26</v>
      </c>
      <c r="D6542" s="12">
        <v>61.259</v>
      </c>
      <c r="E6542" s="9" t="str">
        <f t="shared" si="489"/>
        <v/>
      </c>
      <c r="F6542" s="9" t="str">
        <f t="shared" si="490"/>
        <v/>
      </c>
      <c r="G6542" s="9" t="str">
        <f t="shared" si="491"/>
        <v/>
      </c>
      <c r="H6542" s="13">
        <v>-5</v>
      </c>
      <c r="I6542" s="13" t="str">
        <f t="shared" si="492"/>
        <v/>
      </c>
      <c r="J6542" s="13" t="str">
        <f t="shared" si="493"/>
        <v/>
      </c>
      <c r="K6542" s="13">
        <v>-5</v>
      </c>
      <c r="P6542" s="6"/>
    </row>
    <row r="6543" spans="1:16" hidden="1" x14ac:dyDescent="0.25">
      <c r="A6543" s="7">
        <v>40815</v>
      </c>
      <c r="B6543" s="8">
        <v>1500</v>
      </c>
      <c r="C6543" s="11">
        <v>60.65</v>
      </c>
      <c r="D6543" s="12">
        <v>60.65</v>
      </c>
      <c r="E6543" s="9" t="str">
        <f t="shared" si="489"/>
        <v/>
      </c>
      <c r="F6543" s="9" t="str">
        <f t="shared" si="490"/>
        <v/>
      </c>
      <c r="G6543" s="9" t="str">
        <f t="shared" si="491"/>
        <v/>
      </c>
      <c r="H6543" s="13">
        <v>-5</v>
      </c>
      <c r="I6543" s="13" t="str">
        <f t="shared" si="492"/>
        <v/>
      </c>
      <c r="J6543" s="13" t="str">
        <f t="shared" si="493"/>
        <v/>
      </c>
      <c r="K6543" s="13">
        <v>-5</v>
      </c>
      <c r="P6543" s="5"/>
    </row>
    <row r="6544" spans="1:16" hidden="1" x14ac:dyDescent="0.25">
      <c r="A6544" s="7">
        <v>40815</v>
      </c>
      <c r="B6544" s="8">
        <v>1600</v>
      </c>
      <c r="C6544" s="11">
        <v>60.06</v>
      </c>
      <c r="D6544" s="12">
        <v>60.058</v>
      </c>
      <c r="E6544" s="9" t="str">
        <f t="shared" si="489"/>
        <v/>
      </c>
      <c r="F6544" s="9" t="str">
        <f t="shared" si="490"/>
        <v/>
      </c>
      <c r="G6544" s="9" t="str">
        <f t="shared" si="491"/>
        <v/>
      </c>
      <c r="H6544" s="13">
        <v>-5</v>
      </c>
      <c r="I6544" s="13" t="str">
        <f t="shared" si="492"/>
        <v/>
      </c>
      <c r="J6544" s="13" t="str">
        <f t="shared" si="493"/>
        <v/>
      </c>
      <c r="K6544" s="13">
        <v>-5</v>
      </c>
      <c r="P6544" s="6"/>
    </row>
    <row r="6545" spans="1:16" hidden="1" x14ac:dyDescent="0.25">
      <c r="A6545" s="7">
        <v>40815</v>
      </c>
      <c r="B6545" s="8">
        <v>1700</v>
      </c>
      <c r="C6545" s="11">
        <v>62.99</v>
      </c>
      <c r="D6545" s="12">
        <v>62.993000000000002</v>
      </c>
      <c r="E6545" s="9" t="str">
        <f t="shared" si="489"/>
        <v/>
      </c>
      <c r="F6545" s="9" t="str">
        <f t="shared" si="490"/>
        <v/>
      </c>
      <c r="G6545" s="9" t="str">
        <f t="shared" si="491"/>
        <v/>
      </c>
      <c r="H6545" s="13">
        <v>-5</v>
      </c>
      <c r="I6545" s="13" t="str">
        <f t="shared" si="492"/>
        <v/>
      </c>
      <c r="J6545" s="13" t="str">
        <f t="shared" si="493"/>
        <v/>
      </c>
      <c r="K6545" s="13">
        <v>-5</v>
      </c>
      <c r="P6545" s="5"/>
    </row>
    <row r="6546" spans="1:16" hidden="1" x14ac:dyDescent="0.25">
      <c r="A6546" s="7">
        <v>40815</v>
      </c>
      <c r="B6546" s="8">
        <v>1800</v>
      </c>
      <c r="C6546" s="11">
        <v>68.22</v>
      </c>
      <c r="D6546" s="12">
        <v>67.739999999999995</v>
      </c>
      <c r="E6546" s="9" t="str">
        <f t="shared" si="489"/>
        <v/>
      </c>
      <c r="F6546" s="9" t="str">
        <f t="shared" si="490"/>
        <v/>
      </c>
      <c r="G6546" s="9" t="str">
        <f t="shared" si="491"/>
        <v/>
      </c>
      <c r="H6546" s="13">
        <v>-5</v>
      </c>
      <c r="I6546" s="13" t="str">
        <f t="shared" si="492"/>
        <v/>
      </c>
      <c r="J6546" s="13" t="str">
        <f t="shared" si="493"/>
        <v/>
      </c>
      <c r="K6546" s="13">
        <v>-5</v>
      </c>
      <c r="P6546" s="6"/>
    </row>
    <row r="6547" spans="1:16" hidden="1" x14ac:dyDescent="0.25">
      <c r="A6547" s="7">
        <v>40815</v>
      </c>
      <c r="B6547" s="8">
        <v>1900</v>
      </c>
      <c r="C6547" s="11">
        <v>75.66</v>
      </c>
      <c r="D6547" s="12">
        <v>75.656000000000006</v>
      </c>
      <c r="E6547" s="9" t="str">
        <f t="shared" si="489"/>
        <v/>
      </c>
      <c r="F6547" s="9" t="str">
        <f t="shared" si="490"/>
        <v/>
      </c>
      <c r="G6547" s="9" t="str">
        <f t="shared" si="491"/>
        <v/>
      </c>
      <c r="H6547" s="13">
        <v>-5</v>
      </c>
      <c r="I6547" s="13" t="str">
        <f t="shared" si="492"/>
        <v/>
      </c>
      <c r="J6547" s="13" t="str">
        <f t="shared" si="493"/>
        <v/>
      </c>
      <c r="K6547" s="13">
        <v>-5</v>
      </c>
      <c r="P6547" s="5"/>
    </row>
    <row r="6548" spans="1:16" hidden="1" x14ac:dyDescent="0.25">
      <c r="A6548" s="7">
        <v>40815</v>
      </c>
      <c r="B6548" s="8">
        <v>2000</v>
      </c>
      <c r="C6548" s="11">
        <v>70.23</v>
      </c>
      <c r="D6548" s="12">
        <v>70.230999999999995</v>
      </c>
      <c r="E6548" s="9" t="str">
        <f t="shared" si="489"/>
        <v/>
      </c>
      <c r="F6548" s="9" t="str">
        <f t="shared" si="490"/>
        <v/>
      </c>
      <c r="G6548" s="9" t="str">
        <f t="shared" si="491"/>
        <v/>
      </c>
      <c r="H6548" s="13">
        <v>-5</v>
      </c>
      <c r="I6548" s="13" t="str">
        <f t="shared" si="492"/>
        <v/>
      </c>
      <c r="J6548" s="13" t="str">
        <f t="shared" si="493"/>
        <v/>
      </c>
      <c r="K6548" s="13">
        <v>-5</v>
      </c>
      <c r="P6548" s="6"/>
    </row>
    <row r="6549" spans="1:16" hidden="1" x14ac:dyDescent="0.25">
      <c r="A6549" s="7">
        <v>40815</v>
      </c>
      <c r="B6549" s="8">
        <v>2100</v>
      </c>
      <c r="C6549" s="11">
        <v>59.06</v>
      </c>
      <c r="D6549" s="12">
        <v>59.06</v>
      </c>
      <c r="E6549" s="9" t="str">
        <f t="shared" si="489"/>
        <v/>
      </c>
      <c r="F6549" s="9" t="str">
        <f t="shared" si="490"/>
        <v/>
      </c>
      <c r="G6549" s="9" t="str">
        <f t="shared" si="491"/>
        <v/>
      </c>
      <c r="H6549" s="13">
        <v>-5</v>
      </c>
      <c r="I6549" s="13" t="str">
        <f t="shared" si="492"/>
        <v/>
      </c>
      <c r="J6549" s="13" t="str">
        <f t="shared" si="493"/>
        <v/>
      </c>
      <c r="K6549" s="13">
        <v>-5</v>
      </c>
      <c r="P6549" s="5"/>
    </row>
    <row r="6550" spans="1:16" hidden="1" x14ac:dyDescent="0.25">
      <c r="A6550" s="7">
        <v>40815</v>
      </c>
      <c r="B6550" s="8">
        <v>2200</v>
      </c>
      <c r="C6550" s="11">
        <v>50.98</v>
      </c>
      <c r="D6550" s="12">
        <v>50.981000000000002</v>
      </c>
      <c r="E6550" s="9" t="str">
        <f t="shared" si="489"/>
        <v/>
      </c>
      <c r="F6550" s="9" t="str">
        <f t="shared" si="490"/>
        <v/>
      </c>
      <c r="G6550" s="9" t="str">
        <f t="shared" si="491"/>
        <v/>
      </c>
      <c r="H6550" s="13">
        <v>-5</v>
      </c>
      <c r="I6550" s="13" t="str">
        <f t="shared" si="492"/>
        <v/>
      </c>
      <c r="J6550" s="13" t="str">
        <f t="shared" si="493"/>
        <v/>
      </c>
      <c r="K6550" s="13">
        <v>-5</v>
      </c>
      <c r="P6550" s="6"/>
    </row>
    <row r="6551" spans="1:16" hidden="1" x14ac:dyDescent="0.25">
      <c r="A6551" s="7">
        <v>40815</v>
      </c>
      <c r="B6551" s="8">
        <v>2300</v>
      </c>
      <c r="C6551" s="11">
        <v>47.14</v>
      </c>
      <c r="D6551" s="12">
        <v>47.139000000000003</v>
      </c>
      <c r="E6551" s="9">
        <f t="shared" si="489"/>
        <v>57.246666666666677</v>
      </c>
      <c r="F6551" s="9">
        <f t="shared" si="490"/>
        <v>54.941166666666668</v>
      </c>
      <c r="G6551" s="9">
        <f t="shared" si="491"/>
        <v>2.3055000000000092</v>
      </c>
      <c r="H6551" s="13">
        <v>-5</v>
      </c>
      <c r="I6551" s="13">
        <f t="shared" si="492"/>
        <v>7.3055000000000092</v>
      </c>
      <c r="J6551" s="13">
        <f t="shared" si="493"/>
        <v>1753.3200000000022</v>
      </c>
      <c r="K6551" s="13">
        <v>-5</v>
      </c>
      <c r="P6551" s="5"/>
    </row>
    <row r="6552" spans="1:16" hidden="1" x14ac:dyDescent="0.25">
      <c r="A6552" s="7">
        <v>40816</v>
      </c>
      <c r="B6552" s="8">
        <v>0</v>
      </c>
      <c r="C6552" s="11">
        <v>45.61</v>
      </c>
      <c r="D6552" s="12">
        <v>45.606999999999999</v>
      </c>
      <c r="E6552" s="9" t="str">
        <f t="shared" si="489"/>
        <v/>
      </c>
      <c r="F6552" s="9" t="str">
        <f t="shared" si="490"/>
        <v/>
      </c>
      <c r="G6552" s="9" t="str">
        <f t="shared" si="491"/>
        <v/>
      </c>
      <c r="H6552" s="13">
        <v>-5</v>
      </c>
      <c r="I6552" s="13" t="str">
        <f t="shared" si="492"/>
        <v/>
      </c>
      <c r="J6552" s="13" t="str">
        <f t="shared" si="493"/>
        <v/>
      </c>
      <c r="K6552" s="13">
        <v>-5</v>
      </c>
      <c r="P6552" s="6"/>
    </row>
    <row r="6553" spans="1:16" hidden="1" x14ac:dyDescent="0.25">
      <c r="A6553" s="7">
        <v>40816</v>
      </c>
      <c r="B6553" s="8">
        <v>100</v>
      </c>
      <c r="C6553" s="11">
        <v>42.21</v>
      </c>
      <c r="D6553" s="12">
        <v>42.21</v>
      </c>
      <c r="E6553" s="9" t="str">
        <f t="shared" si="489"/>
        <v/>
      </c>
      <c r="F6553" s="9" t="str">
        <f t="shared" si="490"/>
        <v/>
      </c>
      <c r="G6553" s="9" t="str">
        <f t="shared" si="491"/>
        <v/>
      </c>
      <c r="H6553" s="13">
        <v>-5</v>
      </c>
      <c r="I6553" s="13" t="str">
        <f t="shared" si="492"/>
        <v/>
      </c>
      <c r="J6553" s="13" t="str">
        <f t="shared" si="493"/>
        <v/>
      </c>
      <c r="K6553" s="13">
        <v>-5</v>
      </c>
      <c r="P6553" s="5"/>
    </row>
    <row r="6554" spans="1:16" hidden="1" x14ac:dyDescent="0.25">
      <c r="A6554" s="7">
        <v>40816</v>
      </c>
      <c r="B6554" s="8">
        <v>200</v>
      </c>
      <c r="C6554" s="11">
        <v>40.85</v>
      </c>
      <c r="D6554" s="12">
        <v>40.847000000000001</v>
      </c>
      <c r="E6554" s="9" t="str">
        <f t="shared" si="489"/>
        <v/>
      </c>
      <c r="F6554" s="9" t="str">
        <f t="shared" si="490"/>
        <v/>
      </c>
      <c r="G6554" s="9" t="str">
        <f t="shared" si="491"/>
        <v/>
      </c>
      <c r="H6554" s="13">
        <v>-5</v>
      </c>
      <c r="I6554" s="13" t="str">
        <f t="shared" si="492"/>
        <v/>
      </c>
      <c r="J6554" s="13" t="str">
        <f t="shared" si="493"/>
        <v/>
      </c>
      <c r="K6554" s="13">
        <v>-5</v>
      </c>
      <c r="P6554" s="6"/>
    </row>
    <row r="6555" spans="1:16" hidden="1" x14ac:dyDescent="0.25">
      <c r="A6555" s="7">
        <v>40816</v>
      </c>
      <c r="B6555" s="8">
        <v>300</v>
      </c>
      <c r="C6555" s="11">
        <v>36.25</v>
      </c>
      <c r="D6555" s="12">
        <v>32.228000000000002</v>
      </c>
      <c r="E6555" s="9" t="str">
        <f t="shared" si="489"/>
        <v/>
      </c>
      <c r="F6555" s="9" t="str">
        <f t="shared" si="490"/>
        <v/>
      </c>
      <c r="G6555" s="9" t="str">
        <f t="shared" si="491"/>
        <v/>
      </c>
      <c r="H6555" s="13">
        <v>-5</v>
      </c>
      <c r="I6555" s="13" t="str">
        <f t="shared" si="492"/>
        <v/>
      </c>
      <c r="J6555" s="13" t="str">
        <f t="shared" si="493"/>
        <v/>
      </c>
      <c r="K6555" s="13">
        <v>-5</v>
      </c>
      <c r="P6555" s="5"/>
    </row>
    <row r="6556" spans="1:16" hidden="1" x14ac:dyDescent="0.25">
      <c r="A6556" s="7">
        <v>40816</v>
      </c>
      <c r="B6556" s="8">
        <v>400</v>
      </c>
      <c r="C6556" s="11">
        <v>39.04</v>
      </c>
      <c r="D6556" s="12">
        <v>23.02</v>
      </c>
      <c r="E6556" s="9" t="str">
        <f t="shared" si="489"/>
        <v/>
      </c>
      <c r="F6556" s="9" t="str">
        <f t="shared" si="490"/>
        <v/>
      </c>
      <c r="G6556" s="9" t="str">
        <f t="shared" si="491"/>
        <v/>
      </c>
      <c r="H6556" s="13">
        <v>-5</v>
      </c>
      <c r="I6556" s="13" t="str">
        <f t="shared" si="492"/>
        <v/>
      </c>
      <c r="J6556" s="13" t="str">
        <f t="shared" si="493"/>
        <v/>
      </c>
      <c r="K6556" s="13">
        <v>-5</v>
      </c>
      <c r="P6556" s="6"/>
    </row>
    <row r="6557" spans="1:16" hidden="1" x14ac:dyDescent="0.25">
      <c r="A6557" s="7">
        <v>40816</v>
      </c>
      <c r="B6557" s="8">
        <v>500</v>
      </c>
      <c r="C6557" s="11">
        <v>42.65</v>
      </c>
      <c r="D6557" s="12">
        <v>41.3</v>
      </c>
      <c r="E6557" s="9" t="str">
        <f t="shared" si="489"/>
        <v/>
      </c>
      <c r="F6557" s="9" t="str">
        <f t="shared" si="490"/>
        <v/>
      </c>
      <c r="G6557" s="9" t="str">
        <f t="shared" si="491"/>
        <v/>
      </c>
      <c r="H6557" s="13">
        <v>-5</v>
      </c>
      <c r="I6557" s="13" t="str">
        <f t="shared" si="492"/>
        <v/>
      </c>
      <c r="J6557" s="13" t="str">
        <f t="shared" si="493"/>
        <v/>
      </c>
      <c r="K6557" s="13">
        <v>-5</v>
      </c>
      <c r="P6557" s="5"/>
    </row>
    <row r="6558" spans="1:16" hidden="1" x14ac:dyDescent="0.25">
      <c r="A6558" s="7">
        <v>40816</v>
      </c>
      <c r="B6558" s="8">
        <v>600</v>
      </c>
      <c r="C6558" s="11">
        <v>60.02</v>
      </c>
      <c r="D6558" s="12">
        <v>53.277000000000001</v>
      </c>
      <c r="E6558" s="9" t="str">
        <f t="shared" si="489"/>
        <v/>
      </c>
      <c r="F6558" s="9" t="str">
        <f t="shared" si="490"/>
        <v/>
      </c>
      <c r="G6558" s="9" t="str">
        <f t="shared" si="491"/>
        <v/>
      </c>
      <c r="H6558" s="13">
        <v>-5</v>
      </c>
      <c r="I6558" s="13" t="str">
        <f t="shared" si="492"/>
        <v/>
      </c>
      <c r="J6558" s="13" t="str">
        <f t="shared" si="493"/>
        <v/>
      </c>
      <c r="K6558" s="13">
        <v>-5</v>
      </c>
      <c r="P6558" s="6"/>
    </row>
    <row r="6559" spans="1:16" hidden="1" x14ac:dyDescent="0.25">
      <c r="A6559" s="7">
        <v>40816</v>
      </c>
      <c r="B6559" s="8">
        <v>700</v>
      </c>
      <c r="C6559" s="11">
        <v>67.64</v>
      </c>
      <c r="D6559" s="12">
        <v>66.058999999999997</v>
      </c>
      <c r="E6559" s="9" t="str">
        <f t="shared" si="489"/>
        <v/>
      </c>
      <c r="F6559" s="9" t="str">
        <f t="shared" si="490"/>
        <v/>
      </c>
      <c r="G6559" s="9" t="str">
        <f t="shared" si="491"/>
        <v/>
      </c>
      <c r="H6559" s="13">
        <v>-5</v>
      </c>
      <c r="I6559" s="13" t="str">
        <f t="shared" si="492"/>
        <v/>
      </c>
      <c r="J6559" s="13" t="str">
        <f t="shared" si="493"/>
        <v/>
      </c>
      <c r="K6559" s="13">
        <v>-5</v>
      </c>
      <c r="P6559" s="5"/>
    </row>
    <row r="6560" spans="1:16" hidden="1" x14ac:dyDescent="0.25">
      <c r="A6560" s="7">
        <v>40816</v>
      </c>
      <c r="B6560" s="8">
        <v>800</v>
      </c>
      <c r="C6560" s="11">
        <v>68</v>
      </c>
      <c r="D6560" s="12">
        <v>68</v>
      </c>
      <c r="E6560" s="9" t="str">
        <f t="shared" si="489"/>
        <v/>
      </c>
      <c r="F6560" s="9" t="str">
        <f t="shared" si="490"/>
        <v/>
      </c>
      <c r="G6560" s="9" t="str">
        <f t="shared" si="491"/>
        <v/>
      </c>
      <c r="H6560" s="13">
        <v>-5</v>
      </c>
      <c r="I6560" s="13" t="str">
        <f t="shared" si="492"/>
        <v/>
      </c>
      <c r="J6560" s="13" t="str">
        <f t="shared" si="493"/>
        <v/>
      </c>
      <c r="K6560" s="13">
        <v>-5</v>
      </c>
      <c r="P6560" s="6"/>
    </row>
    <row r="6561" spans="1:16" hidden="1" x14ac:dyDescent="0.25">
      <c r="A6561" s="7">
        <v>40816</v>
      </c>
      <c r="B6561" s="8">
        <v>900</v>
      </c>
      <c r="C6561" s="11">
        <v>66.97</v>
      </c>
      <c r="D6561" s="12">
        <v>66.968999999999994</v>
      </c>
      <c r="E6561" s="9" t="str">
        <f t="shared" si="489"/>
        <v/>
      </c>
      <c r="F6561" s="9" t="str">
        <f t="shared" si="490"/>
        <v/>
      </c>
      <c r="G6561" s="9" t="str">
        <f t="shared" si="491"/>
        <v/>
      </c>
      <c r="H6561" s="13">
        <v>-5</v>
      </c>
      <c r="I6561" s="13" t="str">
        <f t="shared" si="492"/>
        <v/>
      </c>
      <c r="J6561" s="13" t="str">
        <f t="shared" si="493"/>
        <v/>
      </c>
      <c r="K6561" s="13">
        <v>-5</v>
      </c>
      <c r="P6561" s="5"/>
    </row>
    <row r="6562" spans="1:16" hidden="1" x14ac:dyDescent="0.25">
      <c r="A6562" s="7">
        <v>40816</v>
      </c>
      <c r="B6562" s="8">
        <v>1000</v>
      </c>
      <c r="C6562" s="11">
        <v>66.92</v>
      </c>
      <c r="D6562" s="12">
        <v>66.92</v>
      </c>
      <c r="E6562" s="9" t="str">
        <f t="shared" si="489"/>
        <v/>
      </c>
      <c r="F6562" s="9" t="str">
        <f t="shared" si="490"/>
        <v/>
      </c>
      <c r="G6562" s="9" t="str">
        <f t="shared" si="491"/>
        <v/>
      </c>
      <c r="H6562" s="13">
        <v>-5</v>
      </c>
      <c r="I6562" s="13" t="str">
        <f t="shared" si="492"/>
        <v/>
      </c>
      <c r="J6562" s="13" t="str">
        <f t="shared" si="493"/>
        <v/>
      </c>
      <c r="K6562" s="13">
        <v>-5</v>
      </c>
      <c r="P6562" s="6"/>
    </row>
    <row r="6563" spans="1:16" hidden="1" x14ac:dyDescent="0.25">
      <c r="A6563" s="7">
        <v>40816</v>
      </c>
      <c r="B6563" s="8">
        <v>1100</v>
      </c>
      <c r="C6563" s="11">
        <v>66.180000000000007</v>
      </c>
      <c r="D6563" s="12">
        <v>66.180999999999997</v>
      </c>
      <c r="E6563" s="9" t="str">
        <f t="shared" si="489"/>
        <v/>
      </c>
      <c r="F6563" s="9" t="str">
        <f t="shared" si="490"/>
        <v/>
      </c>
      <c r="G6563" s="9" t="str">
        <f t="shared" si="491"/>
        <v/>
      </c>
      <c r="H6563" s="13">
        <v>-5</v>
      </c>
      <c r="I6563" s="13" t="str">
        <f t="shared" si="492"/>
        <v/>
      </c>
      <c r="J6563" s="13" t="str">
        <f t="shared" si="493"/>
        <v/>
      </c>
      <c r="K6563" s="13">
        <v>-5</v>
      </c>
      <c r="P6563" s="5"/>
    </row>
    <row r="6564" spans="1:16" hidden="1" x14ac:dyDescent="0.25">
      <c r="A6564" s="7">
        <v>40816</v>
      </c>
      <c r="B6564" s="8">
        <v>1200</v>
      </c>
      <c r="C6564" s="11">
        <v>64.739999999999995</v>
      </c>
      <c r="D6564" s="12">
        <v>64.739999999999995</v>
      </c>
      <c r="E6564" s="9" t="str">
        <f t="shared" si="489"/>
        <v/>
      </c>
      <c r="F6564" s="9" t="str">
        <f t="shared" si="490"/>
        <v/>
      </c>
      <c r="G6564" s="9" t="str">
        <f t="shared" si="491"/>
        <v/>
      </c>
      <c r="H6564" s="13">
        <v>-5</v>
      </c>
      <c r="I6564" s="13" t="str">
        <f t="shared" si="492"/>
        <v/>
      </c>
      <c r="J6564" s="13" t="str">
        <f t="shared" si="493"/>
        <v/>
      </c>
      <c r="K6564" s="13">
        <v>-5</v>
      </c>
      <c r="P6564" s="6"/>
    </row>
    <row r="6565" spans="1:16" hidden="1" x14ac:dyDescent="0.25">
      <c r="A6565" s="7">
        <v>40816</v>
      </c>
      <c r="B6565" s="8">
        <v>1300</v>
      </c>
      <c r="C6565" s="11">
        <v>61.74</v>
      </c>
      <c r="D6565" s="12">
        <v>61.744</v>
      </c>
      <c r="E6565" s="9" t="str">
        <f t="shared" si="489"/>
        <v/>
      </c>
      <c r="F6565" s="9" t="str">
        <f t="shared" si="490"/>
        <v/>
      </c>
      <c r="G6565" s="9" t="str">
        <f t="shared" si="491"/>
        <v/>
      </c>
      <c r="H6565" s="13">
        <v>-5</v>
      </c>
      <c r="I6565" s="13" t="str">
        <f t="shared" si="492"/>
        <v/>
      </c>
      <c r="J6565" s="13" t="str">
        <f t="shared" si="493"/>
        <v/>
      </c>
      <c r="K6565" s="13">
        <v>-5</v>
      </c>
      <c r="P6565" s="5"/>
    </row>
    <row r="6566" spans="1:16" hidden="1" x14ac:dyDescent="0.25">
      <c r="A6566" s="7">
        <v>40816</v>
      </c>
      <c r="B6566" s="8">
        <v>1400</v>
      </c>
      <c r="C6566" s="11">
        <v>60.2</v>
      </c>
      <c r="D6566" s="12">
        <v>60.195</v>
      </c>
      <c r="E6566" s="9" t="str">
        <f t="shared" si="489"/>
        <v/>
      </c>
      <c r="F6566" s="9" t="str">
        <f t="shared" si="490"/>
        <v/>
      </c>
      <c r="G6566" s="9" t="str">
        <f t="shared" si="491"/>
        <v/>
      </c>
      <c r="H6566" s="13">
        <v>-5</v>
      </c>
      <c r="I6566" s="13" t="str">
        <f t="shared" si="492"/>
        <v/>
      </c>
      <c r="J6566" s="13" t="str">
        <f t="shared" si="493"/>
        <v/>
      </c>
      <c r="K6566" s="13">
        <v>-5</v>
      </c>
      <c r="P6566" s="6"/>
    </row>
    <row r="6567" spans="1:16" hidden="1" x14ac:dyDescent="0.25">
      <c r="A6567" s="7">
        <v>40816</v>
      </c>
      <c r="B6567" s="8">
        <v>1500</v>
      </c>
      <c r="C6567" s="11">
        <v>57</v>
      </c>
      <c r="D6567" s="12">
        <v>57</v>
      </c>
      <c r="E6567" s="9" t="str">
        <f t="shared" si="489"/>
        <v/>
      </c>
      <c r="F6567" s="9" t="str">
        <f t="shared" si="490"/>
        <v/>
      </c>
      <c r="G6567" s="9" t="str">
        <f t="shared" si="491"/>
        <v/>
      </c>
      <c r="H6567" s="13">
        <v>-5</v>
      </c>
      <c r="I6567" s="13" t="str">
        <f t="shared" si="492"/>
        <v/>
      </c>
      <c r="J6567" s="13" t="str">
        <f t="shared" si="493"/>
        <v/>
      </c>
      <c r="K6567" s="13">
        <v>-5</v>
      </c>
      <c r="P6567" s="5"/>
    </row>
    <row r="6568" spans="1:16" hidden="1" x14ac:dyDescent="0.25">
      <c r="A6568" s="7">
        <v>40816</v>
      </c>
      <c r="B6568" s="8">
        <v>1600</v>
      </c>
      <c r="C6568" s="11">
        <v>56.03</v>
      </c>
      <c r="D6568" s="12">
        <v>56.027999999999999</v>
      </c>
      <c r="E6568" s="9" t="str">
        <f t="shared" si="489"/>
        <v/>
      </c>
      <c r="F6568" s="9" t="str">
        <f t="shared" si="490"/>
        <v/>
      </c>
      <c r="G6568" s="9" t="str">
        <f t="shared" si="491"/>
        <v/>
      </c>
      <c r="H6568" s="13">
        <v>-5</v>
      </c>
      <c r="I6568" s="13" t="str">
        <f t="shared" si="492"/>
        <v/>
      </c>
      <c r="J6568" s="13" t="str">
        <f t="shared" si="493"/>
        <v/>
      </c>
      <c r="K6568" s="13">
        <v>-5</v>
      </c>
      <c r="P6568" s="6"/>
    </row>
    <row r="6569" spans="1:16" hidden="1" x14ac:dyDescent="0.25">
      <c r="A6569" s="7">
        <v>40816</v>
      </c>
      <c r="B6569" s="8">
        <v>1700</v>
      </c>
      <c r="C6569" s="11">
        <v>60.26</v>
      </c>
      <c r="D6569" s="12">
        <v>60.262</v>
      </c>
      <c r="E6569" s="9" t="str">
        <f t="shared" si="489"/>
        <v/>
      </c>
      <c r="F6569" s="9" t="str">
        <f t="shared" si="490"/>
        <v/>
      </c>
      <c r="G6569" s="9" t="str">
        <f t="shared" si="491"/>
        <v/>
      </c>
      <c r="H6569" s="13">
        <v>-5</v>
      </c>
      <c r="I6569" s="13" t="str">
        <f t="shared" si="492"/>
        <v/>
      </c>
      <c r="J6569" s="13" t="str">
        <f t="shared" si="493"/>
        <v/>
      </c>
      <c r="K6569" s="13">
        <v>-5</v>
      </c>
      <c r="P6569" s="5"/>
    </row>
    <row r="6570" spans="1:16" hidden="1" x14ac:dyDescent="0.25">
      <c r="A6570" s="7">
        <v>40816</v>
      </c>
      <c r="B6570" s="8">
        <v>1800</v>
      </c>
      <c r="C6570" s="11">
        <v>67.849999999999994</v>
      </c>
      <c r="D6570" s="12">
        <v>67.849000000000004</v>
      </c>
      <c r="E6570" s="9" t="str">
        <f t="shared" si="489"/>
        <v/>
      </c>
      <c r="F6570" s="9" t="str">
        <f t="shared" si="490"/>
        <v/>
      </c>
      <c r="G6570" s="9" t="str">
        <f t="shared" si="491"/>
        <v/>
      </c>
      <c r="H6570" s="13">
        <v>-5</v>
      </c>
      <c r="I6570" s="13" t="str">
        <f t="shared" si="492"/>
        <v/>
      </c>
      <c r="J6570" s="13" t="str">
        <f t="shared" si="493"/>
        <v/>
      </c>
      <c r="K6570" s="13">
        <v>-5</v>
      </c>
      <c r="P6570" s="6"/>
    </row>
    <row r="6571" spans="1:16" hidden="1" x14ac:dyDescent="0.25">
      <c r="A6571" s="7">
        <v>40816</v>
      </c>
      <c r="B6571" s="8">
        <v>1900</v>
      </c>
      <c r="C6571" s="11">
        <v>71.64</v>
      </c>
      <c r="D6571" s="12">
        <v>71.644999999999996</v>
      </c>
      <c r="E6571" s="9" t="str">
        <f t="shared" si="489"/>
        <v/>
      </c>
      <c r="F6571" s="9" t="str">
        <f t="shared" si="490"/>
        <v/>
      </c>
      <c r="G6571" s="9" t="str">
        <f t="shared" si="491"/>
        <v/>
      </c>
      <c r="H6571" s="13">
        <v>-5</v>
      </c>
      <c r="I6571" s="13" t="str">
        <f t="shared" si="492"/>
        <v/>
      </c>
      <c r="J6571" s="13" t="str">
        <f t="shared" si="493"/>
        <v/>
      </c>
      <c r="K6571" s="13">
        <v>-5</v>
      </c>
      <c r="P6571" s="5"/>
    </row>
    <row r="6572" spans="1:16" hidden="1" x14ac:dyDescent="0.25">
      <c r="A6572" s="7">
        <v>40816</v>
      </c>
      <c r="B6572" s="8">
        <v>2000</v>
      </c>
      <c r="C6572" s="11">
        <v>69.94</v>
      </c>
      <c r="D6572" s="12">
        <v>69.94</v>
      </c>
      <c r="E6572" s="9" t="str">
        <f t="shared" si="489"/>
        <v/>
      </c>
      <c r="F6572" s="9" t="str">
        <f t="shared" si="490"/>
        <v/>
      </c>
      <c r="G6572" s="9" t="str">
        <f t="shared" si="491"/>
        <v/>
      </c>
      <c r="H6572" s="13">
        <v>-5</v>
      </c>
      <c r="I6572" s="13" t="str">
        <f t="shared" si="492"/>
        <v/>
      </c>
      <c r="J6572" s="13" t="str">
        <f t="shared" si="493"/>
        <v/>
      </c>
      <c r="K6572" s="13">
        <v>-5</v>
      </c>
      <c r="P6572" s="6"/>
    </row>
    <row r="6573" spans="1:16" hidden="1" x14ac:dyDescent="0.25">
      <c r="A6573" s="7">
        <v>40816</v>
      </c>
      <c r="B6573" s="8">
        <v>2100</v>
      </c>
      <c r="C6573" s="11">
        <v>63.33</v>
      </c>
      <c r="D6573" s="12">
        <v>63.332000000000001</v>
      </c>
      <c r="E6573" s="9" t="str">
        <f t="shared" si="489"/>
        <v/>
      </c>
      <c r="F6573" s="9" t="str">
        <f t="shared" si="490"/>
        <v/>
      </c>
      <c r="G6573" s="9" t="str">
        <f t="shared" si="491"/>
        <v/>
      </c>
      <c r="H6573" s="13">
        <v>-5</v>
      </c>
      <c r="I6573" s="13" t="str">
        <f t="shared" si="492"/>
        <v/>
      </c>
      <c r="J6573" s="13" t="str">
        <f t="shared" si="493"/>
        <v/>
      </c>
      <c r="K6573" s="13">
        <v>-5</v>
      </c>
      <c r="P6573" s="5"/>
    </row>
    <row r="6574" spans="1:16" hidden="1" x14ac:dyDescent="0.25">
      <c r="A6574" s="7">
        <v>40816</v>
      </c>
      <c r="B6574" s="8">
        <v>2200</v>
      </c>
      <c r="C6574" s="11">
        <v>56.43</v>
      </c>
      <c r="D6574" s="12">
        <v>56.43</v>
      </c>
      <c r="E6574" s="9" t="str">
        <f t="shared" si="489"/>
        <v/>
      </c>
      <c r="F6574" s="9" t="str">
        <f t="shared" si="490"/>
        <v/>
      </c>
      <c r="G6574" s="9" t="str">
        <f t="shared" si="491"/>
        <v/>
      </c>
      <c r="H6574" s="13">
        <v>-5</v>
      </c>
      <c r="I6574" s="13" t="str">
        <f t="shared" si="492"/>
        <v/>
      </c>
      <c r="J6574" s="13" t="str">
        <f t="shared" si="493"/>
        <v/>
      </c>
      <c r="K6574" s="13">
        <v>-5</v>
      </c>
      <c r="P6574" s="6"/>
    </row>
    <row r="6575" spans="1:16" hidden="1" x14ac:dyDescent="0.25">
      <c r="A6575" s="7">
        <v>40816</v>
      </c>
      <c r="B6575" s="8">
        <v>2300</v>
      </c>
      <c r="C6575" s="11">
        <v>50.9</v>
      </c>
      <c r="D6575" s="12">
        <v>50.901000000000003</v>
      </c>
      <c r="E6575" s="9">
        <f t="shared" si="489"/>
        <v>57.6</v>
      </c>
      <c r="F6575" s="9">
        <f t="shared" si="490"/>
        <v>56.361833333333351</v>
      </c>
      <c r="G6575" s="9">
        <f t="shared" si="491"/>
        <v>1.2381666666666504</v>
      </c>
      <c r="H6575" s="13">
        <v>-5</v>
      </c>
      <c r="I6575" s="13">
        <f t="shared" si="492"/>
        <v>6.2381666666666504</v>
      </c>
      <c r="J6575" s="13">
        <f t="shared" si="493"/>
        <v>1497.1599999999962</v>
      </c>
      <c r="K6575" s="13">
        <v>-5</v>
      </c>
      <c r="P6575" s="5"/>
    </row>
    <row r="6576" spans="1:16" hidden="1" x14ac:dyDescent="0.25">
      <c r="A6576" s="7">
        <v>40817</v>
      </c>
      <c r="B6576" s="8">
        <v>0</v>
      </c>
      <c r="C6576" s="11">
        <v>48.9</v>
      </c>
      <c r="D6576" s="12">
        <v>48.9</v>
      </c>
      <c r="E6576" s="9" t="str">
        <f t="shared" si="489"/>
        <v/>
      </c>
      <c r="F6576" s="9" t="str">
        <f t="shared" si="490"/>
        <v/>
      </c>
      <c r="G6576" s="9" t="str">
        <f t="shared" si="491"/>
        <v/>
      </c>
      <c r="H6576" s="13">
        <v>-5</v>
      </c>
      <c r="I6576" s="13" t="str">
        <f t="shared" si="492"/>
        <v/>
      </c>
      <c r="J6576" s="13" t="str">
        <f t="shared" si="493"/>
        <v/>
      </c>
      <c r="K6576" s="13">
        <v>-5</v>
      </c>
      <c r="P6576" s="6"/>
    </row>
    <row r="6577" spans="1:16" hidden="1" x14ac:dyDescent="0.25">
      <c r="A6577" s="7">
        <v>40817</v>
      </c>
      <c r="B6577" s="8">
        <v>100</v>
      </c>
      <c r="C6577" s="11">
        <v>42.94</v>
      </c>
      <c r="D6577" s="12">
        <v>42.936</v>
      </c>
      <c r="E6577" s="9" t="str">
        <f t="shared" ref="E6577:E6640" si="494">IF(A6577=A6578,"",AVERAGE(C6554:C6577))</f>
        <v/>
      </c>
      <c r="F6577" s="9" t="str">
        <f t="shared" ref="F6577:F6640" si="495">IF(A6577=A6578,"",AVERAGE(D6554:D6577))</f>
        <v/>
      </c>
      <c r="G6577" s="9" t="str">
        <f t="shared" ref="G6577:G6640" si="496">IF(A6577=A6578,"",E6577-F6577)</f>
        <v/>
      </c>
      <c r="H6577" s="13">
        <v>-5</v>
      </c>
      <c r="I6577" s="13" t="str">
        <f t="shared" si="492"/>
        <v/>
      </c>
      <c r="J6577" s="13" t="str">
        <f t="shared" si="493"/>
        <v/>
      </c>
      <c r="K6577" s="13">
        <v>-5</v>
      </c>
      <c r="P6577" s="5"/>
    </row>
    <row r="6578" spans="1:16" hidden="1" x14ac:dyDescent="0.25">
      <c r="A6578" s="7">
        <v>40817</v>
      </c>
      <c r="B6578" s="8">
        <v>200</v>
      </c>
      <c r="C6578" s="11">
        <v>40.28</v>
      </c>
      <c r="D6578" s="12">
        <v>40.283000000000001</v>
      </c>
      <c r="E6578" s="9" t="str">
        <f t="shared" si="494"/>
        <v/>
      </c>
      <c r="F6578" s="9" t="str">
        <f t="shared" si="495"/>
        <v/>
      </c>
      <c r="G6578" s="9" t="str">
        <f t="shared" si="496"/>
        <v/>
      </c>
      <c r="H6578" s="13">
        <v>-5</v>
      </c>
      <c r="I6578" s="13" t="str">
        <f t="shared" si="492"/>
        <v/>
      </c>
      <c r="J6578" s="13" t="str">
        <f t="shared" si="493"/>
        <v/>
      </c>
      <c r="K6578" s="13">
        <v>-5</v>
      </c>
      <c r="P6578" s="6"/>
    </row>
    <row r="6579" spans="1:16" hidden="1" x14ac:dyDescent="0.25">
      <c r="A6579" s="7">
        <v>40817</v>
      </c>
      <c r="B6579" s="8">
        <v>300</v>
      </c>
      <c r="C6579" s="11">
        <v>38.520000000000003</v>
      </c>
      <c r="D6579" s="12">
        <v>37.027999999999999</v>
      </c>
      <c r="E6579" s="9" t="str">
        <f t="shared" si="494"/>
        <v/>
      </c>
      <c r="F6579" s="9" t="str">
        <f t="shared" si="495"/>
        <v/>
      </c>
      <c r="G6579" s="9" t="str">
        <f t="shared" si="496"/>
        <v/>
      </c>
      <c r="H6579" s="13">
        <v>-5</v>
      </c>
      <c r="I6579" s="13" t="str">
        <f t="shared" si="492"/>
        <v/>
      </c>
      <c r="J6579" s="13" t="str">
        <f t="shared" si="493"/>
        <v/>
      </c>
      <c r="K6579" s="13">
        <v>-5</v>
      </c>
      <c r="P6579" s="5"/>
    </row>
    <row r="6580" spans="1:16" hidden="1" x14ac:dyDescent="0.25">
      <c r="A6580" s="7">
        <v>40817</v>
      </c>
      <c r="B6580" s="8">
        <v>400</v>
      </c>
      <c r="C6580" s="11">
        <v>40.4</v>
      </c>
      <c r="D6580" s="12">
        <v>20.88</v>
      </c>
      <c r="E6580" s="9" t="str">
        <f t="shared" si="494"/>
        <v/>
      </c>
      <c r="F6580" s="9" t="str">
        <f t="shared" si="495"/>
        <v/>
      </c>
      <c r="G6580" s="9" t="str">
        <f t="shared" si="496"/>
        <v/>
      </c>
      <c r="H6580" s="13">
        <v>-5</v>
      </c>
      <c r="I6580" s="13" t="str">
        <f t="shared" si="492"/>
        <v/>
      </c>
      <c r="J6580" s="13" t="str">
        <f t="shared" si="493"/>
        <v/>
      </c>
      <c r="K6580" s="13">
        <v>-5</v>
      </c>
      <c r="P6580" s="6"/>
    </row>
    <row r="6581" spans="1:16" hidden="1" x14ac:dyDescent="0.25">
      <c r="A6581" s="7">
        <v>40817</v>
      </c>
      <c r="B6581" s="8">
        <v>500</v>
      </c>
      <c r="C6581" s="11">
        <v>42.31</v>
      </c>
      <c r="D6581" s="12">
        <v>35.520000000000003</v>
      </c>
      <c r="E6581" s="9" t="str">
        <f t="shared" si="494"/>
        <v/>
      </c>
      <c r="F6581" s="9" t="str">
        <f t="shared" si="495"/>
        <v/>
      </c>
      <c r="G6581" s="9" t="str">
        <f t="shared" si="496"/>
        <v/>
      </c>
      <c r="H6581" s="13">
        <v>-5</v>
      </c>
      <c r="I6581" s="13" t="str">
        <f t="shared" si="492"/>
        <v/>
      </c>
      <c r="J6581" s="13" t="str">
        <f t="shared" si="493"/>
        <v/>
      </c>
      <c r="K6581" s="13">
        <v>-5</v>
      </c>
      <c r="P6581" s="5"/>
    </row>
    <row r="6582" spans="1:16" hidden="1" x14ac:dyDescent="0.25">
      <c r="A6582" s="7">
        <v>40817</v>
      </c>
      <c r="B6582" s="8">
        <v>600</v>
      </c>
      <c r="C6582" s="11">
        <v>44.49</v>
      </c>
      <c r="D6582" s="12">
        <v>42.753999999999998</v>
      </c>
      <c r="E6582" s="9" t="str">
        <f t="shared" si="494"/>
        <v/>
      </c>
      <c r="F6582" s="9" t="str">
        <f t="shared" si="495"/>
        <v/>
      </c>
      <c r="G6582" s="9" t="str">
        <f t="shared" si="496"/>
        <v/>
      </c>
      <c r="H6582" s="13">
        <v>-5</v>
      </c>
      <c r="I6582" s="13" t="str">
        <f t="shared" si="492"/>
        <v/>
      </c>
      <c r="J6582" s="13" t="str">
        <f t="shared" si="493"/>
        <v/>
      </c>
      <c r="K6582" s="13">
        <v>-5</v>
      </c>
      <c r="P6582" s="6"/>
    </row>
    <row r="6583" spans="1:16" hidden="1" x14ac:dyDescent="0.25">
      <c r="A6583" s="7">
        <v>40817</v>
      </c>
      <c r="B6583" s="8">
        <v>700</v>
      </c>
      <c r="C6583" s="11">
        <v>48.94</v>
      </c>
      <c r="D6583" s="12">
        <v>48.94</v>
      </c>
      <c r="E6583" s="9" t="str">
        <f t="shared" si="494"/>
        <v/>
      </c>
      <c r="F6583" s="9" t="str">
        <f t="shared" si="495"/>
        <v/>
      </c>
      <c r="G6583" s="9" t="str">
        <f t="shared" si="496"/>
        <v/>
      </c>
      <c r="H6583" s="13">
        <v>-5</v>
      </c>
      <c r="I6583" s="13" t="str">
        <f t="shared" si="492"/>
        <v/>
      </c>
      <c r="J6583" s="13" t="str">
        <f t="shared" si="493"/>
        <v/>
      </c>
      <c r="K6583" s="13">
        <v>-5</v>
      </c>
      <c r="P6583" s="5"/>
    </row>
    <row r="6584" spans="1:16" hidden="1" x14ac:dyDescent="0.25">
      <c r="A6584" s="7">
        <v>40817</v>
      </c>
      <c r="B6584" s="8">
        <v>800</v>
      </c>
      <c r="C6584" s="11">
        <v>57.04</v>
      </c>
      <c r="D6584" s="12">
        <v>50.898000000000003</v>
      </c>
      <c r="E6584" s="9" t="str">
        <f t="shared" si="494"/>
        <v/>
      </c>
      <c r="F6584" s="9" t="str">
        <f t="shared" si="495"/>
        <v/>
      </c>
      <c r="G6584" s="9" t="str">
        <f t="shared" si="496"/>
        <v/>
      </c>
      <c r="H6584" s="13">
        <v>-5</v>
      </c>
      <c r="I6584" s="13" t="str">
        <f t="shared" si="492"/>
        <v/>
      </c>
      <c r="J6584" s="13" t="str">
        <f t="shared" si="493"/>
        <v/>
      </c>
      <c r="K6584" s="13">
        <v>-5</v>
      </c>
      <c r="P6584" s="6"/>
    </row>
    <row r="6585" spans="1:16" hidden="1" x14ac:dyDescent="0.25">
      <c r="A6585" s="7">
        <v>40817</v>
      </c>
      <c r="B6585" s="8">
        <v>900</v>
      </c>
      <c r="C6585" s="11">
        <v>55.9</v>
      </c>
      <c r="D6585" s="12">
        <v>55.899000000000001</v>
      </c>
      <c r="E6585" s="9" t="str">
        <f t="shared" si="494"/>
        <v/>
      </c>
      <c r="F6585" s="9" t="str">
        <f t="shared" si="495"/>
        <v/>
      </c>
      <c r="G6585" s="9" t="str">
        <f t="shared" si="496"/>
        <v/>
      </c>
      <c r="H6585" s="13">
        <v>-5</v>
      </c>
      <c r="I6585" s="13" t="str">
        <f t="shared" ref="I6585:I6648" si="497">IF(A6585=A6586,"",MAX(G6585-H6585,0))</f>
        <v/>
      </c>
      <c r="J6585" s="13" t="str">
        <f t="shared" ref="J6585:J6648" si="498">IF(A6585=A6586,"",I6585*10*24)</f>
        <v/>
      </c>
      <c r="K6585" s="13">
        <v>-5</v>
      </c>
      <c r="P6585" s="5"/>
    </row>
    <row r="6586" spans="1:16" hidden="1" x14ac:dyDescent="0.25">
      <c r="A6586" s="7">
        <v>40817</v>
      </c>
      <c r="B6586" s="8">
        <v>1000</v>
      </c>
      <c r="C6586" s="11">
        <v>54.48</v>
      </c>
      <c r="D6586" s="12">
        <v>54.484000000000002</v>
      </c>
      <c r="E6586" s="9" t="str">
        <f t="shared" si="494"/>
        <v/>
      </c>
      <c r="F6586" s="9" t="str">
        <f t="shared" si="495"/>
        <v/>
      </c>
      <c r="G6586" s="9" t="str">
        <f t="shared" si="496"/>
        <v/>
      </c>
      <c r="H6586" s="13">
        <v>-5</v>
      </c>
      <c r="I6586" s="13" t="str">
        <f t="shared" si="497"/>
        <v/>
      </c>
      <c r="J6586" s="13" t="str">
        <f t="shared" si="498"/>
        <v/>
      </c>
      <c r="K6586" s="13">
        <v>-5</v>
      </c>
      <c r="P6586" s="6"/>
    </row>
    <row r="6587" spans="1:16" hidden="1" x14ac:dyDescent="0.25">
      <c r="A6587" s="7">
        <v>40817</v>
      </c>
      <c r="B6587" s="8">
        <v>1100</v>
      </c>
      <c r="C6587" s="11">
        <v>52.89</v>
      </c>
      <c r="D6587" s="12">
        <v>52.884999999999998</v>
      </c>
      <c r="E6587" s="9" t="str">
        <f t="shared" si="494"/>
        <v/>
      </c>
      <c r="F6587" s="9" t="str">
        <f t="shared" si="495"/>
        <v/>
      </c>
      <c r="G6587" s="9" t="str">
        <f t="shared" si="496"/>
        <v/>
      </c>
      <c r="H6587" s="13">
        <v>-5</v>
      </c>
      <c r="I6587" s="13" t="str">
        <f t="shared" si="497"/>
        <v/>
      </c>
      <c r="J6587" s="13" t="str">
        <f t="shared" si="498"/>
        <v/>
      </c>
      <c r="K6587" s="13">
        <v>-5</v>
      </c>
      <c r="P6587" s="5"/>
    </row>
    <row r="6588" spans="1:16" hidden="1" x14ac:dyDescent="0.25">
      <c r="A6588" s="7">
        <v>40817</v>
      </c>
      <c r="B6588" s="8">
        <v>1200</v>
      </c>
      <c r="C6588" s="11">
        <v>53.43</v>
      </c>
      <c r="D6588" s="12">
        <v>53.432000000000002</v>
      </c>
      <c r="E6588" s="9" t="str">
        <f t="shared" si="494"/>
        <v/>
      </c>
      <c r="F6588" s="9" t="str">
        <f t="shared" si="495"/>
        <v/>
      </c>
      <c r="G6588" s="9" t="str">
        <f t="shared" si="496"/>
        <v/>
      </c>
      <c r="H6588" s="13">
        <v>-5</v>
      </c>
      <c r="I6588" s="13" t="str">
        <f t="shared" si="497"/>
        <v/>
      </c>
      <c r="J6588" s="13" t="str">
        <f t="shared" si="498"/>
        <v/>
      </c>
      <c r="K6588" s="13">
        <v>-5</v>
      </c>
      <c r="P6588" s="6"/>
    </row>
    <row r="6589" spans="1:16" hidden="1" x14ac:dyDescent="0.25">
      <c r="A6589" s="7">
        <v>40817</v>
      </c>
      <c r="B6589" s="8">
        <v>1300</v>
      </c>
      <c r="C6589" s="11">
        <v>48.87</v>
      </c>
      <c r="D6589" s="12">
        <v>48.866</v>
      </c>
      <c r="E6589" s="9" t="str">
        <f t="shared" si="494"/>
        <v/>
      </c>
      <c r="F6589" s="9" t="str">
        <f t="shared" si="495"/>
        <v/>
      </c>
      <c r="G6589" s="9" t="str">
        <f t="shared" si="496"/>
        <v/>
      </c>
      <c r="H6589" s="13">
        <v>-5</v>
      </c>
      <c r="I6589" s="13" t="str">
        <f t="shared" si="497"/>
        <v/>
      </c>
      <c r="J6589" s="13" t="str">
        <f t="shared" si="498"/>
        <v/>
      </c>
      <c r="K6589" s="13">
        <v>-5</v>
      </c>
      <c r="P6589" s="5"/>
    </row>
    <row r="6590" spans="1:16" hidden="1" x14ac:dyDescent="0.25">
      <c r="A6590" s="7">
        <v>40817</v>
      </c>
      <c r="B6590" s="8">
        <v>1400</v>
      </c>
      <c r="C6590" s="11">
        <v>44.91</v>
      </c>
      <c r="D6590" s="12">
        <v>44.912999999999997</v>
      </c>
      <c r="E6590" s="9" t="str">
        <f t="shared" si="494"/>
        <v/>
      </c>
      <c r="F6590" s="9" t="str">
        <f t="shared" si="495"/>
        <v/>
      </c>
      <c r="G6590" s="9" t="str">
        <f t="shared" si="496"/>
        <v/>
      </c>
      <c r="H6590" s="13">
        <v>-5</v>
      </c>
      <c r="I6590" s="13" t="str">
        <f t="shared" si="497"/>
        <v/>
      </c>
      <c r="J6590" s="13" t="str">
        <f t="shared" si="498"/>
        <v/>
      </c>
      <c r="K6590" s="13">
        <v>-5</v>
      </c>
      <c r="P6590" s="6"/>
    </row>
    <row r="6591" spans="1:16" hidden="1" x14ac:dyDescent="0.25">
      <c r="A6591" s="7">
        <v>40817</v>
      </c>
      <c r="B6591" s="8">
        <v>1500</v>
      </c>
      <c r="C6591" s="11">
        <v>44</v>
      </c>
      <c r="D6591" s="12">
        <v>44.002000000000002</v>
      </c>
      <c r="E6591" s="9" t="str">
        <f t="shared" si="494"/>
        <v/>
      </c>
      <c r="F6591" s="9" t="str">
        <f t="shared" si="495"/>
        <v/>
      </c>
      <c r="G6591" s="9" t="str">
        <f t="shared" si="496"/>
        <v/>
      </c>
      <c r="H6591" s="13">
        <v>-5</v>
      </c>
      <c r="I6591" s="13" t="str">
        <f t="shared" si="497"/>
        <v/>
      </c>
      <c r="J6591" s="13" t="str">
        <f t="shared" si="498"/>
        <v/>
      </c>
      <c r="K6591" s="13">
        <v>-5</v>
      </c>
      <c r="P6591" s="5"/>
    </row>
    <row r="6592" spans="1:16" hidden="1" x14ac:dyDescent="0.25">
      <c r="A6592" s="7">
        <v>40817</v>
      </c>
      <c r="B6592" s="8">
        <v>1600</v>
      </c>
      <c r="C6592" s="11">
        <v>44.22</v>
      </c>
      <c r="D6592" s="12">
        <v>44.22</v>
      </c>
      <c r="E6592" s="9" t="str">
        <f t="shared" si="494"/>
        <v/>
      </c>
      <c r="F6592" s="9" t="str">
        <f t="shared" si="495"/>
        <v/>
      </c>
      <c r="G6592" s="9" t="str">
        <f t="shared" si="496"/>
        <v/>
      </c>
      <c r="H6592" s="13">
        <v>-5</v>
      </c>
      <c r="I6592" s="13" t="str">
        <f t="shared" si="497"/>
        <v/>
      </c>
      <c r="J6592" s="13" t="str">
        <f t="shared" si="498"/>
        <v/>
      </c>
      <c r="K6592" s="13">
        <v>-5</v>
      </c>
      <c r="P6592" s="6"/>
    </row>
    <row r="6593" spans="1:16" hidden="1" x14ac:dyDescent="0.25">
      <c r="A6593" s="7">
        <v>40817</v>
      </c>
      <c r="B6593" s="8">
        <v>1700</v>
      </c>
      <c r="C6593" s="11">
        <v>52.04</v>
      </c>
      <c r="D6593" s="12">
        <v>52.036000000000001</v>
      </c>
      <c r="E6593" s="9" t="str">
        <f t="shared" si="494"/>
        <v/>
      </c>
      <c r="F6593" s="9" t="str">
        <f t="shared" si="495"/>
        <v/>
      </c>
      <c r="G6593" s="9" t="str">
        <f t="shared" si="496"/>
        <v/>
      </c>
      <c r="H6593" s="13">
        <v>-5</v>
      </c>
      <c r="I6593" s="13" t="str">
        <f t="shared" si="497"/>
        <v/>
      </c>
      <c r="J6593" s="13" t="str">
        <f t="shared" si="498"/>
        <v/>
      </c>
      <c r="K6593" s="13">
        <v>-5</v>
      </c>
      <c r="P6593" s="5"/>
    </row>
    <row r="6594" spans="1:16" hidden="1" x14ac:dyDescent="0.25">
      <c r="A6594" s="7">
        <v>40817</v>
      </c>
      <c r="B6594" s="8">
        <v>1800</v>
      </c>
      <c r="C6594" s="11">
        <v>63.46</v>
      </c>
      <c r="D6594" s="12">
        <v>50</v>
      </c>
      <c r="E6594" s="9" t="str">
        <f t="shared" si="494"/>
        <v/>
      </c>
      <c r="F6594" s="9" t="str">
        <f t="shared" si="495"/>
        <v/>
      </c>
      <c r="G6594" s="9" t="str">
        <f t="shared" si="496"/>
        <v/>
      </c>
      <c r="H6594" s="13">
        <v>-5</v>
      </c>
      <c r="I6594" s="13" t="str">
        <f t="shared" si="497"/>
        <v/>
      </c>
      <c r="J6594" s="13" t="str">
        <f t="shared" si="498"/>
        <v/>
      </c>
      <c r="K6594" s="13">
        <v>-5</v>
      </c>
      <c r="P6594" s="6"/>
    </row>
    <row r="6595" spans="1:16" hidden="1" x14ac:dyDescent="0.25">
      <c r="A6595" s="7">
        <v>40817</v>
      </c>
      <c r="B6595" s="8">
        <v>1900</v>
      </c>
      <c r="C6595" s="11">
        <v>70.22</v>
      </c>
      <c r="D6595" s="12">
        <v>59.686</v>
      </c>
      <c r="E6595" s="9" t="str">
        <f t="shared" si="494"/>
        <v/>
      </c>
      <c r="F6595" s="9" t="str">
        <f t="shared" si="495"/>
        <v/>
      </c>
      <c r="G6595" s="9" t="str">
        <f t="shared" si="496"/>
        <v/>
      </c>
      <c r="H6595" s="13">
        <v>-5</v>
      </c>
      <c r="I6595" s="13" t="str">
        <f t="shared" si="497"/>
        <v/>
      </c>
      <c r="J6595" s="13" t="str">
        <f t="shared" si="498"/>
        <v/>
      </c>
      <c r="K6595" s="13">
        <v>-5</v>
      </c>
      <c r="P6595" s="5"/>
    </row>
    <row r="6596" spans="1:16" hidden="1" x14ac:dyDescent="0.25">
      <c r="A6596" s="7">
        <v>40817</v>
      </c>
      <c r="B6596" s="8">
        <v>2000</v>
      </c>
      <c r="C6596" s="11">
        <v>64.88</v>
      </c>
      <c r="D6596" s="12">
        <v>62.823</v>
      </c>
      <c r="E6596" s="9" t="str">
        <f t="shared" si="494"/>
        <v/>
      </c>
      <c r="F6596" s="9" t="str">
        <f t="shared" si="495"/>
        <v/>
      </c>
      <c r="G6596" s="9" t="str">
        <f t="shared" si="496"/>
        <v/>
      </c>
      <c r="H6596" s="13">
        <v>-5</v>
      </c>
      <c r="I6596" s="13" t="str">
        <f t="shared" si="497"/>
        <v/>
      </c>
      <c r="J6596" s="13" t="str">
        <f t="shared" si="498"/>
        <v/>
      </c>
      <c r="K6596" s="13">
        <v>-5</v>
      </c>
      <c r="P6596" s="6"/>
    </row>
    <row r="6597" spans="1:16" hidden="1" x14ac:dyDescent="0.25">
      <c r="A6597" s="7">
        <v>40817</v>
      </c>
      <c r="B6597" s="8">
        <v>2100</v>
      </c>
      <c r="C6597" s="11">
        <v>53.1</v>
      </c>
      <c r="D6597" s="12">
        <v>53.104999999999997</v>
      </c>
      <c r="E6597" s="9" t="str">
        <f t="shared" si="494"/>
        <v/>
      </c>
      <c r="F6597" s="9" t="str">
        <f t="shared" si="495"/>
        <v/>
      </c>
      <c r="G6597" s="9" t="str">
        <f t="shared" si="496"/>
        <v/>
      </c>
      <c r="H6597" s="13">
        <v>-5</v>
      </c>
      <c r="I6597" s="13" t="str">
        <f t="shared" si="497"/>
        <v/>
      </c>
      <c r="J6597" s="13" t="str">
        <f t="shared" si="498"/>
        <v/>
      </c>
      <c r="K6597" s="13">
        <v>-5</v>
      </c>
      <c r="P6597" s="5"/>
    </row>
    <row r="6598" spans="1:16" hidden="1" x14ac:dyDescent="0.25">
      <c r="A6598" s="7">
        <v>40817</v>
      </c>
      <c r="B6598" s="8">
        <v>2200</v>
      </c>
      <c r="C6598" s="11">
        <v>52</v>
      </c>
      <c r="D6598" s="12">
        <v>51.997</v>
      </c>
      <c r="E6598" s="9" t="str">
        <f t="shared" si="494"/>
        <v/>
      </c>
      <c r="F6598" s="9" t="str">
        <f t="shared" si="495"/>
        <v/>
      </c>
      <c r="G6598" s="9" t="str">
        <f t="shared" si="496"/>
        <v/>
      </c>
      <c r="H6598" s="13">
        <v>-5</v>
      </c>
      <c r="I6598" s="13" t="str">
        <f t="shared" si="497"/>
        <v/>
      </c>
      <c r="J6598" s="13" t="str">
        <f t="shared" si="498"/>
        <v/>
      </c>
      <c r="K6598" s="13">
        <v>-5</v>
      </c>
      <c r="P6598" s="6"/>
    </row>
    <row r="6599" spans="1:16" hidden="1" x14ac:dyDescent="0.25">
      <c r="A6599" s="7">
        <v>40817</v>
      </c>
      <c r="B6599" s="8">
        <v>2300</v>
      </c>
      <c r="C6599" s="11">
        <v>47.22</v>
      </c>
      <c r="D6599" s="12">
        <v>47.22</v>
      </c>
      <c r="E6599" s="9">
        <f t="shared" si="494"/>
        <v>50.226666666666659</v>
      </c>
      <c r="F6599" s="9">
        <f t="shared" si="495"/>
        <v>47.654458333333338</v>
      </c>
      <c r="G6599" s="9">
        <f t="shared" si="496"/>
        <v>2.5722083333333217</v>
      </c>
      <c r="H6599" s="13">
        <v>-5</v>
      </c>
      <c r="I6599" s="13">
        <f t="shared" si="497"/>
        <v>7.5722083333333217</v>
      </c>
      <c r="J6599" s="13">
        <f t="shared" si="498"/>
        <v>1817.3299999999972</v>
      </c>
      <c r="K6599" s="13">
        <v>-5</v>
      </c>
      <c r="P6599" s="5"/>
    </row>
    <row r="6600" spans="1:16" hidden="1" x14ac:dyDescent="0.25">
      <c r="A6600" s="7">
        <v>40818</v>
      </c>
      <c r="B6600" s="8">
        <v>0</v>
      </c>
      <c r="C6600" s="11">
        <v>44.38</v>
      </c>
      <c r="D6600" s="12">
        <v>44.381</v>
      </c>
      <c r="E6600" s="9" t="str">
        <f t="shared" si="494"/>
        <v/>
      </c>
      <c r="F6600" s="9" t="str">
        <f t="shared" si="495"/>
        <v/>
      </c>
      <c r="G6600" s="9" t="str">
        <f t="shared" si="496"/>
        <v/>
      </c>
      <c r="H6600" s="13">
        <v>-5</v>
      </c>
      <c r="I6600" s="13" t="str">
        <f t="shared" si="497"/>
        <v/>
      </c>
      <c r="J6600" s="13" t="str">
        <f t="shared" si="498"/>
        <v/>
      </c>
      <c r="K6600" s="13">
        <v>-5</v>
      </c>
      <c r="P6600" s="6"/>
    </row>
    <row r="6601" spans="1:16" hidden="1" x14ac:dyDescent="0.25">
      <c r="A6601" s="7">
        <v>40818</v>
      </c>
      <c r="B6601" s="8">
        <v>100</v>
      </c>
      <c r="C6601" s="11">
        <v>40.4</v>
      </c>
      <c r="D6601" s="12">
        <v>40.401000000000003</v>
      </c>
      <c r="E6601" s="9" t="str">
        <f t="shared" si="494"/>
        <v/>
      </c>
      <c r="F6601" s="9" t="str">
        <f t="shared" si="495"/>
        <v/>
      </c>
      <c r="G6601" s="9" t="str">
        <f t="shared" si="496"/>
        <v/>
      </c>
      <c r="H6601" s="13">
        <v>-5</v>
      </c>
      <c r="I6601" s="13" t="str">
        <f t="shared" si="497"/>
        <v/>
      </c>
      <c r="J6601" s="13" t="str">
        <f t="shared" si="498"/>
        <v/>
      </c>
      <c r="K6601" s="13">
        <v>-5</v>
      </c>
      <c r="P6601" s="5"/>
    </row>
    <row r="6602" spans="1:16" hidden="1" x14ac:dyDescent="0.25">
      <c r="A6602" s="7">
        <v>40818</v>
      </c>
      <c r="B6602" s="8">
        <v>200</v>
      </c>
      <c r="C6602" s="11">
        <v>34.880000000000003</v>
      </c>
      <c r="D6602" s="12">
        <v>34.880000000000003</v>
      </c>
      <c r="E6602" s="9" t="str">
        <f t="shared" si="494"/>
        <v/>
      </c>
      <c r="F6602" s="9" t="str">
        <f t="shared" si="495"/>
        <v/>
      </c>
      <c r="G6602" s="9" t="str">
        <f t="shared" si="496"/>
        <v/>
      </c>
      <c r="H6602" s="13">
        <v>-5</v>
      </c>
      <c r="I6602" s="13" t="str">
        <f t="shared" si="497"/>
        <v/>
      </c>
      <c r="J6602" s="13" t="str">
        <f t="shared" si="498"/>
        <v/>
      </c>
      <c r="K6602" s="13">
        <v>-5</v>
      </c>
      <c r="P6602" s="6"/>
    </row>
    <row r="6603" spans="1:16" hidden="1" x14ac:dyDescent="0.25">
      <c r="A6603" s="7">
        <v>40818</v>
      </c>
      <c r="B6603" s="8">
        <v>300</v>
      </c>
      <c r="C6603" s="11">
        <v>23.99</v>
      </c>
      <c r="D6603" s="12">
        <v>23.99</v>
      </c>
      <c r="E6603" s="9" t="str">
        <f t="shared" si="494"/>
        <v/>
      </c>
      <c r="F6603" s="9" t="str">
        <f t="shared" si="495"/>
        <v/>
      </c>
      <c r="G6603" s="9" t="str">
        <f t="shared" si="496"/>
        <v/>
      </c>
      <c r="H6603" s="13">
        <v>-5</v>
      </c>
      <c r="I6603" s="13" t="str">
        <f t="shared" si="497"/>
        <v/>
      </c>
      <c r="J6603" s="13" t="str">
        <f t="shared" si="498"/>
        <v/>
      </c>
      <c r="K6603" s="13">
        <v>-5</v>
      </c>
      <c r="P6603" s="5"/>
    </row>
    <row r="6604" spans="1:16" hidden="1" x14ac:dyDescent="0.25">
      <c r="A6604" s="7">
        <v>40818</v>
      </c>
      <c r="B6604" s="8">
        <v>400</v>
      </c>
      <c r="C6604" s="11">
        <v>20.28</v>
      </c>
      <c r="D6604" s="12">
        <v>14.476000000000001</v>
      </c>
      <c r="E6604" s="9" t="str">
        <f t="shared" si="494"/>
        <v/>
      </c>
      <c r="F6604" s="9" t="str">
        <f t="shared" si="495"/>
        <v/>
      </c>
      <c r="G6604" s="9" t="str">
        <f t="shared" si="496"/>
        <v/>
      </c>
      <c r="H6604" s="13">
        <v>-5</v>
      </c>
      <c r="I6604" s="13" t="str">
        <f t="shared" si="497"/>
        <v/>
      </c>
      <c r="J6604" s="13" t="str">
        <f t="shared" si="498"/>
        <v/>
      </c>
      <c r="K6604" s="13">
        <v>-5</v>
      </c>
      <c r="P6604" s="6"/>
    </row>
    <row r="6605" spans="1:16" hidden="1" x14ac:dyDescent="0.25">
      <c r="A6605" s="7">
        <v>40818</v>
      </c>
      <c r="B6605" s="8">
        <v>500</v>
      </c>
      <c r="C6605" s="11">
        <v>26.74</v>
      </c>
      <c r="D6605" s="12">
        <v>13.694000000000001</v>
      </c>
      <c r="E6605" s="9" t="str">
        <f t="shared" si="494"/>
        <v/>
      </c>
      <c r="F6605" s="9" t="str">
        <f t="shared" si="495"/>
        <v/>
      </c>
      <c r="G6605" s="9" t="str">
        <f t="shared" si="496"/>
        <v/>
      </c>
      <c r="H6605" s="13">
        <v>-5</v>
      </c>
      <c r="I6605" s="13" t="str">
        <f t="shared" si="497"/>
        <v/>
      </c>
      <c r="J6605" s="13" t="str">
        <f t="shared" si="498"/>
        <v/>
      </c>
      <c r="K6605" s="13">
        <v>-5</v>
      </c>
      <c r="P6605" s="5"/>
    </row>
    <row r="6606" spans="1:16" hidden="1" x14ac:dyDescent="0.25">
      <c r="A6606" s="7">
        <v>40818</v>
      </c>
      <c r="B6606" s="8">
        <v>600</v>
      </c>
      <c r="C6606" s="11">
        <v>31.99</v>
      </c>
      <c r="D6606" s="12">
        <v>17.024999999999999</v>
      </c>
      <c r="E6606" s="9" t="str">
        <f t="shared" si="494"/>
        <v/>
      </c>
      <c r="F6606" s="9" t="str">
        <f t="shared" si="495"/>
        <v/>
      </c>
      <c r="G6606" s="9" t="str">
        <f t="shared" si="496"/>
        <v/>
      </c>
      <c r="H6606" s="13">
        <v>-5</v>
      </c>
      <c r="I6606" s="13" t="str">
        <f t="shared" si="497"/>
        <v/>
      </c>
      <c r="J6606" s="13" t="str">
        <f t="shared" si="498"/>
        <v/>
      </c>
      <c r="K6606" s="13">
        <v>-5</v>
      </c>
      <c r="P6606" s="6"/>
    </row>
    <row r="6607" spans="1:16" hidden="1" x14ac:dyDescent="0.25">
      <c r="A6607" s="7">
        <v>40818</v>
      </c>
      <c r="B6607" s="8">
        <v>700</v>
      </c>
      <c r="C6607" s="11">
        <v>40</v>
      </c>
      <c r="D6607" s="12">
        <v>34.356000000000002</v>
      </c>
      <c r="E6607" s="9" t="str">
        <f t="shared" si="494"/>
        <v/>
      </c>
      <c r="F6607" s="9" t="str">
        <f t="shared" si="495"/>
        <v/>
      </c>
      <c r="G6607" s="9" t="str">
        <f t="shared" si="496"/>
        <v/>
      </c>
      <c r="H6607" s="13">
        <v>-5</v>
      </c>
      <c r="I6607" s="13" t="str">
        <f t="shared" si="497"/>
        <v/>
      </c>
      <c r="J6607" s="13" t="str">
        <f t="shared" si="498"/>
        <v/>
      </c>
      <c r="K6607" s="13">
        <v>-5</v>
      </c>
      <c r="P6607" s="5"/>
    </row>
    <row r="6608" spans="1:16" hidden="1" x14ac:dyDescent="0.25">
      <c r="A6608" s="7">
        <v>40818</v>
      </c>
      <c r="B6608" s="8">
        <v>800</v>
      </c>
      <c r="C6608" s="11">
        <v>42.94</v>
      </c>
      <c r="D6608" s="12">
        <v>32.451999999999998</v>
      </c>
      <c r="E6608" s="9" t="str">
        <f t="shared" si="494"/>
        <v/>
      </c>
      <c r="F6608" s="9" t="str">
        <f t="shared" si="495"/>
        <v/>
      </c>
      <c r="G6608" s="9" t="str">
        <f t="shared" si="496"/>
        <v/>
      </c>
      <c r="H6608" s="13">
        <v>-5</v>
      </c>
      <c r="I6608" s="13" t="str">
        <f t="shared" si="497"/>
        <v/>
      </c>
      <c r="J6608" s="13" t="str">
        <f t="shared" si="498"/>
        <v/>
      </c>
      <c r="K6608" s="13">
        <v>-5</v>
      </c>
      <c r="P6608" s="6"/>
    </row>
    <row r="6609" spans="1:16" hidden="1" x14ac:dyDescent="0.25">
      <c r="A6609" s="7">
        <v>40818</v>
      </c>
      <c r="B6609" s="8">
        <v>900</v>
      </c>
      <c r="C6609" s="11">
        <v>41.1</v>
      </c>
      <c r="D6609" s="12">
        <v>40.74</v>
      </c>
      <c r="E6609" s="9" t="str">
        <f t="shared" si="494"/>
        <v/>
      </c>
      <c r="F6609" s="9" t="str">
        <f t="shared" si="495"/>
        <v/>
      </c>
      <c r="G6609" s="9" t="str">
        <f t="shared" si="496"/>
        <v/>
      </c>
      <c r="H6609" s="13">
        <v>-5</v>
      </c>
      <c r="I6609" s="13" t="str">
        <f t="shared" si="497"/>
        <v/>
      </c>
      <c r="J6609" s="13" t="str">
        <f t="shared" si="498"/>
        <v/>
      </c>
      <c r="K6609" s="13">
        <v>-5</v>
      </c>
      <c r="P6609" s="5"/>
    </row>
    <row r="6610" spans="1:16" hidden="1" x14ac:dyDescent="0.25">
      <c r="A6610" s="7">
        <v>40818</v>
      </c>
      <c r="B6610" s="8">
        <v>1000</v>
      </c>
      <c r="C6610" s="11">
        <v>41.94</v>
      </c>
      <c r="D6610" s="12">
        <v>41.94</v>
      </c>
      <c r="E6610" s="9" t="str">
        <f t="shared" si="494"/>
        <v/>
      </c>
      <c r="F6610" s="9" t="str">
        <f t="shared" si="495"/>
        <v/>
      </c>
      <c r="G6610" s="9" t="str">
        <f t="shared" si="496"/>
        <v/>
      </c>
      <c r="H6610" s="13">
        <v>-5</v>
      </c>
      <c r="I6610" s="13" t="str">
        <f t="shared" si="497"/>
        <v/>
      </c>
      <c r="J6610" s="13" t="str">
        <f t="shared" si="498"/>
        <v/>
      </c>
      <c r="K6610" s="13">
        <v>-5</v>
      </c>
      <c r="P6610" s="6"/>
    </row>
    <row r="6611" spans="1:16" hidden="1" x14ac:dyDescent="0.25">
      <c r="A6611" s="7">
        <v>40818</v>
      </c>
      <c r="B6611" s="8">
        <v>1100</v>
      </c>
      <c r="C6611" s="11">
        <v>43.05</v>
      </c>
      <c r="D6611" s="12">
        <v>43.054000000000002</v>
      </c>
      <c r="E6611" s="9" t="str">
        <f t="shared" si="494"/>
        <v/>
      </c>
      <c r="F6611" s="9" t="str">
        <f t="shared" si="495"/>
        <v/>
      </c>
      <c r="G6611" s="9" t="str">
        <f t="shared" si="496"/>
        <v/>
      </c>
      <c r="H6611" s="13">
        <v>-5</v>
      </c>
      <c r="I6611" s="13" t="str">
        <f t="shared" si="497"/>
        <v/>
      </c>
      <c r="J6611" s="13" t="str">
        <f t="shared" si="498"/>
        <v/>
      </c>
      <c r="K6611" s="13">
        <v>-5</v>
      </c>
      <c r="P6611" s="5"/>
    </row>
    <row r="6612" spans="1:16" hidden="1" x14ac:dyDescent="0.25">
      <c r="A6612" s="7">
        <v>40818</v>
      </c>
      <c r="B6612" s="8">
        <v>1200</v>
      </c>
      <c r="C6612" s="11">
        <v>43.84</v>
      </c>
      <c r="D6612" s="12">
        <v>43.835999999999999</v>
      </c>
      <c r="E6612" s="9" t="str">
        <f t="shared" si="494"/>
        <v/>
      </c>
      <c r="F6612" s="9" t="str">
        <f t="shared" si="495"/>
        <v/>
      </c>
      <c r="G6612" s="9" t="str">
        <f t="shared" si="496"/>
        <v/>
      </c>
      <c r="H6612" s="13">
        <v>-5</v>
      </c>
      <c r="I6612" s="13" t="str">
        <f t="shared" si="497"/>
        <v/>
      </c>
      <c r="J6612" s="13" t="str">
        <f t="shared" si="498"/>
        <v/>
      </c>
      <c r="K6612" s="13">
        <v>-5</v>
      </c>
      <c r="P6612" s="6"/>
    </row>
    <row r="6613" spans="1:16" hidden="1" x14ac:dyDescent="0.25">
      <c r="A6613" s="7">
        <v>40818</v>
      </c>
      <c r="B6613" s="8">
        <v>1300</v>
      </c>
      <c r="C6613" s="11">
        <v>36.75</v>
      </c>
      <c r="D6613" s="12">
        <v>36.75</v>
      </c>
      <c r="E6613" s="9" t="str">
        <f t="shared" si="494"/>
        <v/>
      </c>
      <c r="F6613" s="9" t="str">
        <f t="shared" si="495"/>
        <v/>
      </c>
      <c r="G6613" s="9" t="str">
        <f t="shared" si="496"/>
        <v/>
      </c>
      <c r="H6613" s="13">
        <v>-5</v>
      </c>
      <c r="I6613" s="13" t="str">
        <f t="shared" si="497"/>
        <v/>
      </c>
      <c r="J6613" s="13" t="str">
        <f t="shared" si="498"/>
        <v/>
      </c>
      <c r="K6613" s="13">
        <v>-5</v>
      </c>
      <c r="P6613" s="5"/>
    </row>
    <row r="6614" spans="1:16" hidden="1" x14ac:dyDescent="0.25">
      <c r="A6614" s="7">
        <v>40818</v>
      </c>
      <c r="B6614" s="8">
        <v>1400</v>
      </c>
      <c r="C6614" s="11">
        <v>34.880000000000003</v>
      </c>
      <c r="D6614" s="12">
        <v>34.880000000000003</v>
      </c>
      <c r="E6614" s="9" t="str">
        <f t="shared" si="494"/>
        <v/>
      </c>
      <c r="F6614" s="9" t="str">
        <f t="shared" si="495"/>
        <v/>
      </c>
      <c r="G6614" s="9" t="str">
        <f t="shared" si="496"/>
        <v/>
      </c>
      <c r="H6614" s="13">
        <v>-5</v>
      </c>
      <c r="I6614" s="13" t="str">
        <f t="shared" si="497"/>
        <v/>
      </c>
      <c r="J6614" s="13" t="str">
        <f t="shared" si="498"/>
        <v/>
      </c>
      <c r="K6614" s="13">
        <v>-5</v>
      </c>
      <c r="P6614" s="6"/>
    </row>
    <row r="6615" spans="1:16" hidden="1" x14ac:dyDescent="0.25">
      <c r="A6615" s="7">
        <v>40818</v>
      </c>
      <c r="B6615" s="8">
        <v>1500</v>
      </c>
      <c r="C6615" s="11">
        <v>35.96</v>
      </c>
      <c r="D6615" s="12">
        <v>35.96</v>
      </c>
      <c r="E6615" s="9" t="str">
        <f t="shared" si="494"/>
        <v/>
      </c>
      <c r="F6615" s="9" t="str">
        <f t="shared" si="495"/>
        <v/>
      </c>
      <c r="G6615" s="9" t="str">
        <f t="shared" si="496"/>
        <v/>
      </c>
      <c r="H6615" s="13">
        <v>-5</v>
      </c>
      <c r="I6615" s="13" t="str">
        <f t="shared" si="497"/>
        <v/>
      </c>
      <c r="J6615" s="13" t="str">
        <f t="shared" si="498"/>
        <v/>
      </c>
      <c r="K6615" s="13">
        <v>-5</v>
      </c>
      <c r="P6615" s="5"/>
    </row>
    <row r="6616" spans="1:16" hidden="1" x14ac:dyDescent="0.25">
      <c r="A6616" s="7">
        <v>40818</v>
      </c>
      <c r="B6616" s="8">
        <v>1600</v>
      </c>
      <c r="C6616" s="11">
        <v>31.64</v>
      </c>
      <c r="D6616" s="12">
        <v>31.641999999999999</v>
      </c>
      <c r="E6616" s="9" t="str">
        <f t="shared" si="494"/>
        <v/>
      </c>
      <c r="F6616" s="9" t="str">
        <f t="shared" si="495"/>
        <v/>
      </c>
      <c r="G6616" s="9" t="str">
        <f t="shared" si="496"/>
        <v/>
      </c>
      <c r="H6616" s="13">
        <v>-5</v>
      </c>
      <c r="I6616" s="13" t="str">
        <f t="shared" si="497"/>
        <v/>
      </c>
      <c r="J6616" s="13" t="str">
        <f t="shared" si="498"/>
        <v/>
      </c>
      <c r="K6616" s="13">
        <v>-5</v>
      </c>
      <c r="P6616" s="6"/>
    </row>
    <row r="6617" spans="1:16" hidden="1" x14ac:dyDescent="0.25">
      <c r="A6617" s="7">
        <v>40818</v>
      </c>
      <c r="B6617" s="8">
        <v>1700</v>
      </c>
      <c r="C6617" s="11">
        <v>41.06</v>
      </c>
      <c r="D6617" s="12">
        <v>22.131</v>
      </c>
      <c r="E6617" s="9" t="str">
        <f t="shared" si="494"/>
        <v/>
      </c>
      <c r="F6617" s="9" t="str">
        <f t="shared" si="495"/>
        <v/>
      </c>
      <c r="G6617" s="9" t="str">
        <f t="shared" si="496"/>
        <v/>
      </c>
      <c r="H6617" s="13">
        <v>-5</v>
      </c>
      <c r="I6617" s="13" t="str">
        <f t="shared" si="497"/>
        <v/>
      </c>
      <c r="J6617" s="13" t="str">
        <f t="shared" si="498"/>
        <v/>
      </c>
      <c r="K6617" s="13">
        <v>-5</v>
      </c>
      <c r="P6617" s="5"/>
    </row>
    <row r="6618" spans="1:16" hidden="1" x14ac:dyDescent="0.25">
      <c r="A6618" s="7">
        <v>40818</v>
      </c>
      <c r="B6618" s="8">
        <v>1800</v>
      </c>
      <c r="C6618" s="11">
        <v>52.07</v>
      </c>
      <c r="D6618" s="12">
        <v>42.28</v>
      </c>
      <c r="E6618" s="9" t="str">
        <f t="shared" si="494"/>
        <v/>
      </c>
      <c r="F6618" s="9" t="str">
        <f t="shared" si="495"/>
        <v/>
      </c>
      <c r="G6618" s="9" t="str">
        <f t="shared" si="496"/>
        <v/>
      </c>
      <c r="H6618" s="13">
        <v>-5</v>
      </c>
      <c r="I6618" s="13" t="str">
        <f t="shared" si="497"/>
        <v/>
      </c>
      <c r="J6618" s="13" t="str">
        <f t="shared" si="498"/>
        <v/>
      </c>
      <c r="K6618" s="13">
        <v>-5</v>
      </c>
      <c r="P6618" s="6"/>
    </row>
    <row r="6619" spans="1:16" hidden="1" x14ac:dyDescent="0.25">
      <c r="A6619" s="7">
        <v>40818</v>
      </c>
      <c r="B6619" s="8">
        <v>1900</v>
      </c>
      <c r="C6619" s="11">
        <v>70.95</v>
      </c>
      <c r="D6619" s="12">
        <v>60.203000000000003</v>
      </c>
      <c r="E6619" s="9" t="str">
        <f t="shared" si="494"/>
        <v/>
      </c>
      <c r="F6619" s="9" t="str">
        <f t="shared" si="495"/>
        <v/>
      </c>
      <c r="G6619" s="9" t="str">
        <f t="shared" si="496"/>
        <v/>
      </c>
      <c r="H6619" s="13">
        <v>-5</v>
      </c>
      <c r="I6619" s="13" t="str">
        <f t="shared" si="497"/>
        <v/>
      </c>
      <c r="J6619" s="13" t="str">
        <f t="shared" si="498"/>
        <v/>
      </c>
      <c r="K6619" s="13">
        <v>-5</v>
      </c>
      <c r="P6619" s="5"/>
    </row>
    <row r="6620" spans="1:16" hidden="1" x14ac:dyDescent="0.25">
      <c r="A6620" s="7">
        <v>40818</v>
      </c>
      <c r="B6620" s="8">
        <v>2000</v>
      </c>
      <c r="C6620" s="11">
        <v>68.58</v>
      </c>
      <c r="D6620" s="12">
        <v>66.087999999999994</v>
      </c>
      <c r="E6620" s="9" t="str">
        <f t="shared" si="494"/>
        <v/>
      </c>
      <c r="F6620" s="9" t="str">
        <f t="shared" si="495"/>
        <v/>
      </c>
      <c r="G6620" s="9" t="str">
        <f t="shared" si="496"/>
        <v/>
      </c>
      <c r="H6620" s="13">
        <v>-5</v>
      </c>
      <c r="I6620" s="13" t="str">
        <f t="shared" si="497"/>
        <v/>
      </c>
      <c r="J6620" s="13" t="str">
        <f t="shared" si="498"/>
        <v/>
      </c>
      <c r="K6620" s="13">
        <v>-5</v>
      </c>
      <c r="P6620" s="6"/>
    </row>
    <row r="6621" spans="1:16" hidden="1" x14ac:dyDescent="0.25">
      <c r="A6621" s="7">
        <v>40818</v>
      </c>
      <c r="B6621" s="8">
        <v>2100</v>
      </c>
      <c r="C6621" s="11">
        <v>55.57</v>
      </c>
      <c r="D6621" s="12">
        <v>55.566000000000003</v>
      </c>
      <c r="E6621" s="9" t="str">
        <f t="shared" si="494"/>
        <v/>
      </c>
      <c r="F6621" s="9" t="str">
        <f t="shared" si="495"/>
        <v/>
      </c>
      <c r="G6621" s="9" t="str">
        <f t="shared" si="496"/>
        <v/>
      </c>
      <c r="H6621" s="13">
        <v>-5</v>
      </c>
      <c r="I6621" s="13" t="str">
        <f t="shared" si="497"/>
        <v/>
      </c>
      <c r="J6621" s="13" t="str">
        <f t="shared" si="498"/>
        <v/>
      </c>
      <c r="K6621" s="13">
        <v>-5</v>
      </c>
      <c r="P6621" s="5"/>
    </row>
    <row r="6622" spans="1:16" hidden="1" x14ac:dyDescent="0.25">
      <c r="A6622" s="7">
        <v>40818</v>
      </c>
      <c r="B6622" s="8">
        <v>2200</v>
      </c>
      <c r="C6622" s="11">
        <v>52.07</v>
      </c>
      <c r="D6622" s="12">
        <v>52.067999999999998</v>
      </c>
      <c r="E6622" s="9" t="str">
        <f t="shared" si="494"/>
        <v/>
      </c>
      <c r="F6622" s="9" t="str">
        <f t="shared" si="495"/>
        <v/>
      </c>
      <c r="G6622" s="9" t="str">
        <f t="shared" si="496"/>
        <v/>
      </c>
      <c r="H6622" s="13">
        <v>-5</v>
      </c>
      <c r="I6622" s="13" t="str">
        <f t="shared" si="497"/>
        <v/>
      </c>
      <c r="J6622" s="13" t="str">
        <f t="shared" si="498"/>
        <v/>
      </c>
      <c r="K6622" s="13">
        <v>-5</v>
      </c>
      <c r="P6622" s="6"/>
    </row>
    <row r="6623" spans="1:16" hidden="1" x14ac:dyDescent="0.25">
      <c r="A6623" s="7">
        <v>40818</v>
      </c>
      <c r="B6623" s="8">
        <v>2300</v>
      </c>
      <c r="C6623" s="11">
        <v>43.08</v>
      </c>
      <c r="D6623" s="12">
        <v>43.079000000000001</v>
      </c>
      <c r="E6623" s="9">
        <f t="shared" si="494"/>
        <v>41.589166666666685</v>
      </c>
      <c r="F6623" s="9">
        <f t="shared" si="495"/>
        <v>37.744666666666667</v>
      </c>
      <c r="G6623" s="9">
        <f t="shared" si="496"/>
        <v>3.8445000000000178</v>
      </c>
      <c r="H6623" s="13">
        <v>-5</v>
      </c>
      <c r="I6623" s="13">
        <f t="shared" si="497"/>
        <v>8.8445000000000178</v>
      </c>
      <c r="J6623" s="13">
        <f t="shared" si="498"/>
        <v>2122.6800000000044</v>
      </c>
      <c r="K6623" s="13">
        <v>-5</v>
      </c>
      <c r="P6623" s="5"/>
    </row>
    <row r="6624" spans="1:16" hidden="1" x14ac:dyDescent="0.25">
      <c r="A6624" s="7">
        <v>40819</v>
      </c>
      <c r="B6624" s="8">
        <v>0</v>
      </c>
      <c r="C6624" s="11">
        <v>41.66</v>
      </c>
      <c r="D6624" s="12">
        <v>41.66</v>
      </c>
      <c r="E6624" s="9" t="str">
        <f t="shared" si="494"/>
        <v/>
      </c>
      <c r="F6624" s="9" t="str">
        <f t="shared" si="495"/>
        <v/>
      </c>
      <c r="G6624" s="9" t="str">
        <f t="shared" si="496"/>
        <v/>
      </c>
      <c r="H6624" s="13">
        <v>-5</v>
      </c>
      <c r="I6624" s="13" t="str">
        <f t="shared" si="497"/>
        <v/>
      </c>
      <c r="J6624" s="13" t="str">
        <f t="shared" si="498"/>
        <v/>
      </c>
      <c r="K6624" s="13">
        <v>-5</v>
      </c>
      <c r="P6624" s="6"/>
    </row>
    <row r="6625" spans="1:16" hidden="1" x14ac:dyDescent="0.25">
      <c r="A6625" s="7">
        <v>40819</v>
      </c>
      <c r="B6625" s="8">
        <v>100</v>
      </c>
      <c r="C6625" s="11">
        <v>35.71</v>
      </c>
      <c r="D6625" s="12">
        <v>35.71</v>
      </c>
      <c r="E6625" s="9" t="str">
        <f t="shared" si="494"/>
        <v/>
      </c>
      <c r="F6625" s="9" t="str">
        <f t="shared" si="495"/>
        <v/>
      </c>
      <c r="G6625" s="9" t="str">
        <f t="shared" si="496"/>
        <v/>
      </c>
      <c r="H6625" s="13">
        <v>-5</v>
      </c>
      <c r="I6625" s="13" t="str">
        <f t="shared" si="497"/>
        <v/>
      </c>
      <c r="J6625" s="13" t="str">
        <f t="shared" si="498"/>
        <v/>
      </c>
      <c r="K6625" s="13">
        <v>-5</v>
      </c>
      <c r="P6625" s="5"/>
    </row>
    <row r="6626" spans="1:16" hidden="1" x14ac:dyDescent="0.25">
      <c r="A6626" s="7">
        <v>40819</v>
      </c>
      <c r="B6626" s="8">
        <v>200</v>
      </c>
      <c r="C6626" s="11">
        <v>27.56</v>
      </c>
      <c r="D6626" s="12">
        <v>27.559000000000001</v>
      </c>
      <c r="E6626" s="9" t="str">
        <f t="shared" si="494"/>
        <v/>
      </c>
      <c r="F6626" s="9" t="str">
        <f t="shared" si="495"/>
        <v/>
      </c>
      <c r="G6626" s="9" t="str">
        <f t="shared" si="496"/>
        <v/>
      </c>
      <c r="H6626" s="13">
        <v>-5</v>
      </c>
      <c r="I6626" s="13" t="str">
        <f t="shared" si="497"/>
        <v/>
      </c>
      <c r="J6626" s="13" t="str">
        <f t="shared" si="498"/>
        <v/>
      </c>
      <c r="K6626" s="13">
        <v>-5</v>
      </c>
      <c r="P6626" s="6"/>
    </row>
    <row r="6627" spans="1:16" hidden="1" x14ac:dyDescent="0.25">
      <c r="A6627" s="7">
        <v>40819</v>
      </c>
      <c r="B6627" s="8">
        <v>300</v>
      </c>
      <c r="C6627" s="11">
        <v>21.98</v>
      </c>
      <c r="D6627" s="12">
        <v>11.805999999999999</v>
      </c>
      <c r="E6627" s="9" t="str">
        <f t="shared" si="494"/>
        <v/>
      </c>
      <c r="F6627" s="9" t="str">
        <f t="shared" si="495"/>
        <v/>
      </c>
      <c r="G6627" s="9" t="str">
        <f t="shared" si="496"/>
        <v/>
      </c>
      <c r="H6627" s="13">
        <v>-5</v>
      </c>
      <c r="I6627" s="13" t="str">
        <f t="shared" si="497"/>
        <v/>
      </c>
      <c r="J6627" s="13" t="str">
        <f t="shared" si="498"/>
        <v/>
      </c>
      <c r="K6627" s="13">
        <v>-5</v>
      </c>
      <c r="P6627" s="5"/>
    </row>
    <row r="6628" spans="1:16" hidden="1" x14ac:dyDescent="0.25">
      <c r="A6628" s="7">
        <v>40819</v>
      </c>
      <c r="B6628" s="8">
        <v>400</v>
      </c>
      <c r="C6628" s="11">
        <v>24.39</v>
      </c>
      <c r="D6628" s="12">
        <v>12.798</v>
      </c>
      <c r="E6628" s="9" t="str">
        <f t="shared" si="494"/>
        <v/>
      </c>
      <c r="F6628" s="9" t="str">
        <f t="shared" si="495"/>
        <v/>
      </c>
      <c r="G6628" s="9" t="str">
        <f t="shared" si="496"/>
        <v/>
      </c>
      <c r="H6628" s="13">
        <v>-5</v>
      </c>
      <c r="I6628" s="13" t="str">
        <f t="shared" si="497"/>
        <v/>
      </c>
      <c r="J6628" s="13" t="str">
        <f t="shared" si="498"/>
        <v/>
      </c>
      <c r="K6628" s="13">
        <v>-5</v>
      </c>
      <c r="P6628" s="6"/>
    </row>
    <row r="6629" spans="1:16" hidden="1" x14ac:dyDescent="0.25">
      <c r="A6629" s="7">
        <v>40819</v>
      </c>
      <c r="B6629" s="8">
        <v>500</v>
      </c>
      <c r="C6629" s="11">
        <v>35</v>
      </c>
      <c r="D6629" s="12">
        <v>35.000999999999998</v>
      </c>
      <c r="E6629" s="9" t="str">
        <f t="shared" si="494"/>
        <v/>
      </c>
      <c r="F6629" s="9" t="str">
        <f t="shared" si="495"/>
        <v/>
      </c>
      <c r="G6629" s="9" t="str">
        <f t="shared" si="496"/>
        <v/>
      </c>
      <c r="H6629" s="13">
        <v>-5</v>
      </c>
      <c r="I6629" s="13" t="str">
        <f t="shared" si="497"/>
        <v/>
      </c>
      <c r="J6629" s="13" t="str">
        <f t="shared" si="498"/>
        <v/>
      </c>
      <c r="K6629" s="13">
        <v>-5</v>
      </c>
      <c r="P6629" s="5"/>
    </row>
    <row r="6630" spans="1:16" hidden="1" x14ac:dyDescent="0.25">
      <c r="A6630" s="7">
        <v>40819</v>
      </c>
      <c r="B6630" s="8">
        <v>600</v>
      </c>
      <c r="C6630" s="11">
        <v>47.75</v>
      </c>
      <c r="D6630" s="12">
        <v>47.753999999999998</v>
      </c>
      <c r="E6630" s="9" t="str">
        <f t="shared" si="494"/>
        <v/>
      </c>
      <c r="F6630" s="9" t="str">
        <f t="shared" si="495"/>
        <v/>
      </c>
      <c r="G6630" s="9" t="str">
        <f t="shared" si="496"/>
        <v/>
      </c>
      <c r="H6630" s="13">
        <v>-5</v>
      </c>
      <c r="I6630" s="13" t="str">
        <f t="shared" si="497"/>
        <v/>
      </c>
      <c r="J6630" s="13" t="str">
        <f t="shared" si="498"/>
        <v/>
      </c>
      <c r="K6630" s="13">
        <v>-5</v>
      </c>
      <c r="P6630" s="6"/>
    </row>
    <row r="6631" spans="1:16" hidden="1" x14ac:dyDescent="0.25">
      <c r="A6631" s="7">
        <v>40819</v>
      </c>
      <c r="B6631" s="8">
        <v>700</v>
      </c>
      <c r="C6631" s="11">
        <v>62.38</v>
      </c>
      <c r="D6631" s="12">
        <v>62.377000000000002</v>
      </c>
      <c r="E6631" s="9" t="str">
        <f t="shared" si="494"/>
        <v/>
      </c>
      <c r="F6631" s="9" t="str">
        <f t="shared" si="495"/>
        <v/>
      </c>
      <c r="G6631" s="9" t="str">
        <f t="shared" si="496"/>
        <v/>
      </c>
      <c r="H6631" s="13">
        <v>-5</v>
      </c>
      <c r="I6631" s="13" t="str">
        <f t="shared" si="497"/>
        <v/>
      </c>
      <c r="J6631" s="13" t="str">
        <f t="shared" si="498"/>
        <v/>
      </c>
      <c r="K6631" s="13">
        <v>-5</v>
      </c>
      <c r="P6631" s="5"/>
    </row>
    <row r="6632" spans="1:16" hidden="1" x14ac:dyDescent="0.25">
      <c r="A6632" s="7">
        <v>40819</v>
      </c>
      <c r="B6632" s="8">
        <v>800</v>
      </c>
      <c r="C6632" s="11">
        <v>62.25</v>
      </c>
      <c r="D6632" s="12">
        <v>62.25</v>
      </c>
      <c r="E6632" s="9" t="str">
        <f t="shared" si="494"/>
        <v/>
      </c>
      <c r="F6632" s="9" t="str">
        <f t="shared" si="495"/>
        <v/>
      </c>
      <c r="G6632" s="9" t="str">
        <f t="shared" si="496"/>
        <v/>
      </c>
      <c r="H6632" s="13">
        <v>-5</v>
      </c>
      <c r="I6632" s="13" t="str">
        <f t="shared" si="497"/>
        <v/>
      </c>
      <c r="J6632" s="13" t="str">
        <f t="shared" si="498"/>
        <v/>
      </c>
      <c r="K6632" s="13">
        <v>-5</v>
      </c>
      <c r="P6632" s="6"/>
    </row>
    <row r="6633" spans="1:16" hidden="1" x14ac:dyDescent="0.25">
      <c r="A6633" s="7">
        <v>40819</v>
      </c>
      <c r="B6633" s="8">
        <v>900</v>
      </c>
      <c r="C6633" s="11">
        <v>59.58</v>
      </c>
      <c r="D6633" s="12">
        <v>59.58</v>
      </c>
      <c r="E6633" s="9" t="str">
        <f t="shared" si="494"/>
        <v/>
      </c>
      <c r="F6633" s="9" t="str">
        <f t="shared" si="495"/>
        <v/>
      </c>
      <c r="G6633" s="9" t="str">
        <f t="shared" si="496"/>
        <v/>
      </c>
      <c r="H6633" s="13">
        <v>-5</v>
      </c>
      <c r="I6633" s="13" t="str">
        <f t="shared" si="497"/>
        <v/>
      </c>
      <c r="J6633" s="13" t="str">
        <f t="shared" si="498"/>
        <v/>
      </c>
      <c r="K6633" s="13">
        <v>-5</v>
      </c>
      <c r="P6633" s="5"/>
    </row>
    <row r="6634" spans="1:16" hidden="1" x14ac:dyDescent="0.25">
      <c r="A6634" s="7">
        <v>40819</v>
      </c>
      <c r="B6634" s="8">
        <v>1000</v>
      </c>
      <c r="C6634" s="11">
        <v>57.72</v>
      </c>
      <c r="D6634" s="12">
        <v>57.722999999999999</v>
      </c>
      <c r="E6634" s="9" t="str">
        <f t="shared" si="494"/>
        <v/>
      </c>
      <c r="F6634" s="9" t="str">
        <f t="shared" si="495"/>
        <v/>
      </c>
      <c r="G6634" s="9" t="str">
        <f t="shared" si="496"/>
        <v/>
      </c>
      <c r="H6634" s="13">
        <v>-5</v>
      </c>
      <c r="I6634" s="13" t="str">
        <f t="shared" si="497"/>
        <v/>
      </c>
      <c r="J6634" s="13" t="str">
        <f t="shared" si="498"/>
        <v/>
      </c>
      <c r="K6634" s="13">
        <v>-5</v>
      </c>
      <c r="P6634" s="6"/>
    </row>
    <row r="6635" spans="1:16" hidden="1" x14ac:dyDescent="0.25">
      <c r="A6635" s="7">
        <v>40819</v>
      </c>
      <c r="B6635" s="8">
        <v>1100</v>
      </c>
      <c r="C6635" s="11">
        <v>60</v>
      </c>
      <c r="D6635" s="12">
        <v>60</v>
      </c>
      <c r="E6635" s="9" t="str">
        <f t="shared" si="494"/>
        <v/>
      </c>
      <c r="F6635" s="9" t="str">
        <f t="shared" si="495"/>
        <v/>
      </c>
      <c r="G6635" s="9" t="str">
        <f t="shared" si="496"/>
        <v/>
      </c>
      <c r="H6635" s="13">
        <v>-5</v>
      </c>
      <c r="I6635" s="13" t="str">
        <f t="shared" si="497"/>
        <v/>
      </c>
      <c r="J6635" s="13" t="str">
        <f t="shared" si="498"/>
        <v/>
      </c>
      <c r="K6635" s="13">
        <v>-5</v>
      </c>
      <c r="P6635" s="5"/>
    </row>
    <row r="6636" spans="1:16" hidden="1" x14ac:dyDescent="0.25">
      <c r="A6636" s="7">
        <v>40819</v>
      </c>
      <c r="B6636" s="8">
        <v>1200</v>
      </c>
      <c r="C6636" s="11">
        <v>53.56</v>
      </c>
      <c r="D6636" s="12">
        <v>59.551000000000002</v>
      </c>
      <c r="E6636" s="9" t="str">
        <f t="shared" si="494"/>
        <v/>
      </c>
      <c r="F6636" s="9" t="str">
        <f t="shared" si="495"/>
        <v/>
      </c>
      <c r="G6636" s="9" t="str">
        <f t="shared" si="496"/>
        <v/>
      </c>
      <c r="H6636" s="13">
        <v>-5</v>
      </c>
      <c r="I6636" s="13" t="str">
        <f t="shared" si="497"/>
        <v/>
      </c>
      <c r="J6636" s="13" t="str">
        <f t="shared" si="498"/>
        <v/>
      </c>
      <c r="K6636" s="13">
        <v>-5</v>
      </c>
      <c r="P6636" s="6"/>
    </row>
    <row r="6637" spans="1:16" hidden="1" x14ac:dyDescent="0.25">
      <c r="A6637" s="7">
        <v>40819</v>
      </c>
      <c r="B6637" s="8">
        <v>1300</v>
      </c>
      <c r="C6637" s="11">
        <v>45.54</v>
      </c>
      <c r="D6637" s="12">
        <v>55.899000000000001</v>
      </c>
      <c r="E6637" s="9" t="str">
        <f t="shared" si="494"/>
        <v/>
      </c>
      <c r="F6637" s="9" t="str">
        <f t="shared" si="495"/>
        <v/>
      </c>
      <c r="G6637" s="9" t="str">
        <f t="shared" si="496"/>
        <v/>
      </c>
      <c r="H6637" s="13">
        <v>-5</v>
      </c>
      <c r="I6637" s="13" t="str">
        <f t="shared" si="497"/>
        <v/>
      </c>
      <c r="J6637" s="13" t="str">
        <f t="shared" si="498"/>
        <v/>
      </c>
      <c r="K6637" s="13">
        <v>-5</v>
      </c>
      <c r="P6637" s="5"/>
    </row>
    <row r="6638" spans="1:16" hidden="1" x14ac:dyDescent="0.25">
      <c r="A6638" s="7">
        <v>40819</v>
      </c>
      <c r="B6638" s="8">
        <v>1400</v>
      </c>
      <c r="C6638" s="11">
        <v>43.89</v>
      </c>
      <c r="D6638" s="12">
        <v>43.890999999999998</v>
      </c>
      <c r="E6638" s="9" t="str">
        <f t="shared" si="494"/>
        <v/>
      </c>
      <c r="F6638" s="9" t="str">
        <f t="shared" si="495"/>
        <v/>
      </c>
      <c r="G6638" s="9" t="str">
        <f t="shared" si="496"/>
        <v/>
      </c>
      <c r="H6638" s="13">
        <v>-5</v>
      </c>
      <c r="I6638" s="13" t="str">
        <f t="shared" si="497"/>
        <v/>
      </c>
      <c r="J6638" s="13" t="str">
        <f t="shared" si="498"/>
        <v/>
      </c>
      <c r="K6638" s="13">
        <v>-5</v>
      </c>
      <c r="P6638" s="6"/>
    </row>
    <row r="6639" spans="1:16" hidden="1" x14ac:dyDescent="0.25">
      <c r="A6639" s="7">
        <v>40819</v>
      </c>
      <c r="B6639" s="8">
        <v>1500</v>
      </c>
      <c r="C6639" s="11">
        <v>43.81</v>
      </c>
      <c r="D6639" s="12">
        <v>48.304000000000002</v>
      </c>
      <c r="E6639" s="9" t="str">
        <f t="shared" si="494"/>
        <v/>
      </c>
      <c r="F6639" s="9" t="str">
        <f t="shared" si="495"/>
        <v/>
      </c>
      <c r="G6639" s="9" t="str">
        <f t="shared" si="496"/>
        <v/>
      </c>
      <c r="H6639" s="13">
        <v>-5</v>
      </c>
      <c r="I6639" s="13" t="str">
        <f t="shared" si="497"/>
        <v/>
      </c>
      <c r="J6639" s="13" t="str">
        <f t="shared" si="498"/>
        <v/>
      </c>
      <c r="K6639" s="13">
        <v>-5</v>
      </c>
      <c r="P6639" s="5"/>
    </row>
    <row r="6640" spans="1:16" hidden="1" x14ac:dyDescent="0.25">
      <c r="A6640" s="7">
        <v>40819</v>
      </c>
      <c r="B6640" s="8">
        <v>1600</v>
      </c>
      <c r="C6640" s="11">
        <v>44.32</v>
      </c>
      <c r="D6640" s="12">
        <v>44.32</v>
      </c>
      <c r="E6640" s="9" t="str">
        <f t="shared" si="494"/>
        <v/>
      </c>
      <c r="F6640" s="9" t="str">
        <f t="shared" si="495"/>
        <v/>
      </c>
      <c r="G6640" s="9" t="str">
        <f t="shared" si="496"/>
        <v/>
      </c>
      <c r="H6640" s="13">
        <v>-5</v>
      </c>
      <c r="I6640" s="13" t="str">
        <f t="shared" si="497"/>
        <v/>
      </c>
      <c r="J6640" s="13" t="str">
        <f t="shared" si="498"/>
        <v/>
      </c>
      <c r="K6640" s="13">
        <v>-5</v>
      </c>
      <c r="P6640" s="6"/>
    </row>
    <row r="6641" spans="1:16" hidden="1" x14ac:dyDescent="0.25">
      <c r="A6641" s="7">
        <v>40819</v>
      </c>
      <c r="B6641" s="8">
        <v>1700</v>
      </c>
      <c r="C6641" s="11">
        <v>51.8</v>
      </c>
      <c r="D6641" s="12">
        <v>51.796999999999997</v>
      </c>
      <c r="E6641" s="9" t="str">
        <f t="shared" ref="E6641:E6704" si="499">IF(A6641=A6642,"",AVERAGE(C6618:C6641))</f>
        <v/>
      </c>
      <c r="F6641" s="9" t="str">
        <f t="shared" ref="F6641:F6704" si="500">IF(A6641=A6642,"",AVERAGE(D6618:D6641))</f>
        <v/>
      </c>
      <c r="G6641" s="9" t="str">
        <f t="shared" ref="G6641:G6704" si="501">IF(A6641=A6642,"",E6641-F6641)</f>
        <v/>
      </c>
      <c r="H6641" s="13">
        <v>-5</v>
      </c>
      <c r="I6641" s="13" t="str">
        <f t="shared" si="497"/>
        <v/>
      </c>
      <c r="J6641" s="13" t="str">
        <f t="shared" si="498"/>
        <v/>
      </c>
      <c r="K6641" s="13">
        <v>-5</v>
      </c>
      <c r="P6641" s="5"/>
    </row>
    <row r="6642" spans="1:16" hidden="1" x14ac:dyDescent="0.25">
      <c r="A6642" s="7">
        <v>40819</v>
      </c>
      <c r="B6642" s="8">
        <v>1800</v>
      </c>
      <c r="C6642" s="11">
        <v>62.39</v>
      </c>
      <c r="D6642" s="12">
        <v>62.392000000000003</v>
      </c>
      <c r="E6642" s="9" t="str">
        <f t="shared" si="499"/>
        <v/>
      </c>
      <c r="F6642" s="9" t="str">
        <f t="shared" si="500"/>
        <v/>
      </c>
      <c r="G6642" s="9" t="str">
        <f t="shared" si="501"/>
        <v/>
      </c>
      <c r="H6642" s="13">
        <v>-5</v>
      </c>
      <c r="I6642" s="13" t="str">
        <f t="shared" si="497"/>
        <v/>
      </c>
      <c r="J6642" s="13" t="str">
        <f t="shared" si="498"/>
        <v/>
      </c>
      <c r="K6642" s="13">
        <v>-5</v>
      </c>
      <c r="P6642" s="6"/>
    </row>
    <row r="6643" spans="1:16" hidden="1" x14ac:dyDescent="0.25">
      <c r="A6643" s="7">
        <v>40819</v>
      </c>
      <c r="B6643" s="8">
        <v>1900</v>
      </c>
      <c r="C6643" s="11">
        <v>70.16</v>
      </c>
      <c r="D6643" s="12">
        <v>70.16</v>
      </c>
      <c r="E6643" s="9" t="str">
        <f t="shared" si="499"/>
        <v/>
      </c>
      <c r="F6643" s="9" t="str">
        <f t="shared" si="500"/>
        <v/>
      </c>
      <c r="G6643" s="9" t="str">
        <f t="shared" si="501"/>
        <v/>
      </c>
      <c r="H6643" s="13">
        <v>-5</v>
      </c>
      <c r="I6643" s="13" t="str">
        <f t="shared" si="497"/>
        <v/>
      </c>
      <c r="J6643" s="13" t="str">
        <f t="shared" si="498"/>
        <v/>
      </c>
      <c r="K6643" s="13">
        <v>-5</v>
      </c>
      <c r="P6643" s="5"/>
    </row>
    <row r="6644" spans="1:16" hidden="1" x14ac:dyDescent="0.25">
      <c r="A6644" s="7">
        <v>40819</v>
      </c>
      <c r="B6644" s="8">
        <v>2000</v>
      </c>
      <c r="C6644" s="11">
        <v>69.83</v>
      </c>
      <c r="D6644" s="12">
        <v>69.834000000000003</v>
      </c>
      <c r="E6644" s="9" t="str">
        <f t="shared" si="499"/>
        <v/>
      </c>
      <c r="F6644" s="9" t="str">
        <f t="shared" si="500"/>
        <v/>
      </c>
      <c r="G6644" s="9" t="str">
        <f t="shared" si="501"/>
        <v/>
      </c>
      <c r="H6644" s="13">
        <v>-5</v>
      </c>
      <c r="I6644" s="13" t="str">
        <f t="shared" si="497"/>
        <v/>
      </c>
      <c r="J6644" s="13" t="str">
        <f t="shared" si="498"/>
        <v/>
      </c>
      <c r="K6644" s="13">
        <v>-5</v>
      </c>
      <c r="P6644" s="6"/>
    </row>
    <row r="6645" spans="1:16" hidden="1" x14ac:dyDescent="0.25">
      <c r="A6645" s="7">
        <v>40819</v>
      </c>
      <c r="B6645" s="8">
        <v>2100</v>
      </c>
      <c r="C6645" s="11">
        <v>55.56</v>
      </c>
      <c r="D6645" s="12">
        <v>55.557000000000002</v>
      </c>
      <c r="E6645" s="9" t="str">
        <f t="shared" si="499"/>
        <v/>
      </c>
      <c r="F6645" s="9" t="str">
        <f t="shared" si="500"/>
        <v/>
      </c>
      <c r="G6645" s="9" t="str">
        <f t="shared" si="501"/>
        <v/>
      </c>
      <c r="H6645" s="13">
        <v>-5</v>
      </c>
      <c r="I6645" s="13" t="str">
        <f t="shared" si="497"/>
        <v/>
      </c>
      <c r="J6645" s="13" t="str">
        <f t="shared" si="498"/>
        <v/>
      </c>
      <c r="K6645" s="13">
        <v>-5</v>
      </c>
      <c r="P6645" s="5"/>
    </row>
    <row r="6646" spans="1:16" hidden="1" x14ac:dyDescent="0.25">
      <c r="A6646" s="7">
        <v>40819</v>
      </c>
      <c r="B6646" s="8">
        <v>2200</v>
      </c>
      <c r="C6646" s="11">
        <v>48.9</v>
      </c>
      <c r="D6646" s="12">
        <v>48.9</v>
      </c>
      <c r="E6646" s="9" t="str">
        <f t="shared" si="499"/>
        <v/>
      </c>
      <c r="F6646" s="9" t="str">
        <f t="shared" si="500"/>
        <v/>
      </c>
      <c r="G6646" s="9" t="str">
        <f t="shared" si="501"/>
        <v/>
      </c>
      <c r="H6646" s="13">
        <v>-5</v>
      </c>
      <c r="I6646" s="13" t="str">
        <f t="shared" si="497"/>
        <v/>
      </c>
      <c r="J6646" s="13" t="str">
        <f t="shared" si="498"/>
        <v/>
      </c>
      <c r="K6646" s="13">
        <v>-5</v>
      </c>
      <c r="P6646" s="6"/>
    </row>
    <row r="6647" spans="1:16" hidden="1" x14ac:dyDescent="0.25">
      <c r="A6647" s="7">
        <v>40819</v>
      </c>
      <c r="B6647" s="8">
        <v>2300</v>
      </c>
      <c r="C6647" s="11">
        <v>41.46</v>
      </c>
      <c r="D6647" s="12">
        <v>41.46</v>
      </c>
      <c r="E6647" s="9">
        <f t="shared" si="499"/>
        <v>48.633333333333333</v>
      </c>
      <c r="F6647" s="9">
        <f t="shared" si="500"/>
        <v>48.595125000000003</v>
      </c>
      <c r="G6647" s="9">
        <f t="shared" si="501"/>
        <v>3.8208333333329847E-2</v>
      </c>
      <c r="H6647" s="13">
        <v>-5</v>
      </c>
      <c r="I6647" s="13">
        <f t="shared" si="497"/>
        <v>5.0382083333333298</v>
      </c>
      <c r="J6647" s="13">
        <f t="shared" si="498"/>
        <v>1209.1699999999992</v>
      </c>
      <c r="K6647" s="13">
        <v>-5</v>
      </c>
      <c r="P6647" s="5"/>
    </row>
    <row r="6648" spans="1:16" hidden="1" x14ac:dyDescent="0.25">
      <c r="A6648" s="7">
        <v>40820</v>
      </c>
      <c r="B6648" s="8">
        <v>0</v>
      </c>
      <c r="C6648" s="11">
        <v>37.15</v>
      </c>
      <c r="D6648" s="12">
        <v>37.146000000000001</v>
      </c>
      <c r="E6648" s="9" t="str">
        <f t="shared" si="499"/>
        <v/>
      </c>
      <c r="F6648" s="9" t="str">
        <f t="shared" si="500"/>
        <v/>
      </c>
      <c r="G6648" s="9" t="str">
        <f t="shared" si="501"/>
        <v/>
      </c>
      <c r="H6648" s="13">
        <v>-5</v>
      </c>
      <c r="I6648" s="13" t="str">
        <f t="shared" si="497"/>
        <v/>
      </c>
      <c r="J6648" s="13" t="str">
        <f t="shared" si="498"/>
        <v/>
      </c>
      <c r="K6648" s="13">
        <v>-5</v>
      </c>
      <c r="P6648" s="6"/>
    </row>
    <row r="6649" spans="1:16" hidden="1" x14ac:dyDescent="0.25">
      <c r="A6649" s="7">
        <v>40820</v>
      </c>
      <c r="B6649" s="8">
        <v>100</v>
      </c>
      <c r="C6649" s="11">
        <v>30.54</v>
      </c>
      <c r="D6649" s="12">
        <v>30.545000000000002</v>
      </c>
      <c r="E6649" s="9" t="str">
        <f t="shared" si="499"/>
        <v/>
      </c>
      <c r="F6649" s="9" t="str">
        <f t="shared" si="500"/>
        <v/>
      </c>
      <c r="G6649" s="9" t="str">
        <f t="shared" si="501"/>
        <v/>
      </c>
      <c r="H6649" s="13">
        <v>-5</v>
      </c>
      <c r="I6649" s="13" t="str">
        <f t="shared" ref="I6649:I6712" si="502">IF(A6649=A6650,"",MAX(G6649-H6649,0))</f>
        <v/>
      </c>
      <c r="J6649" s="13" t="str">
        <f t="shared" ref="J6649:J6712" si="503">IF(A6649=A6650,"",I6649*10*24)</f>
        <v/>
      </c>
      <c r="K6649" s="13">
        <v>-5</v>
      </c>
      <c r="P6649" s="5"/>
    </row>
    <row r="6650" spans="1:16" hidden="1" x14ac:dyDescent="0.25">
      <c r="A6650" s="7">
        <v>40820</v>
      </c>
      <c r="B6650" s="8">
        <v>200</v>
      </c>
      <c r="C6650" s="11">
        <v>25</v>
      </c>
      <c r="D6650" s="12">
        <v>25</v>
      </c>
      <c r="E6650" s="9" t="str">
        <f t="shared" si="499"/>
        <v/>
      </c>
      <c r="F6650" s="9" t="str">
        <f t="shared" si="500"/>
        <v/>
      </c>
      <c r="G6650" s="9" t="str">
        <f t="shared" si="501"/>
        <v/>
      </c>
      <c r="H6650" s="13">
        <v>-5</v>
      </c>
      <c r="I6650" s="13" t="str">
        <f t="shared" si="502"/>
        <v/>
      </c>
      <c r="J6650" s="13" t="str">
        <f t="shared" si="503"/>
        <v/>
      </c>
      <c r="K6650" s="13">
        <v>-5</v>
      </c>
      <c r="P6650" s="6"/>
    </row>
    <row r="6651" spans="1:16" hidden="1" x14ac:dyDescent="0.25">
      <c r="A6651" s="7">
        <v>40820</v>
      </c>
      <c r="B6651" s="8">
        <v>300</v>
      </c>
      <c r="C6651" s="11">
        <v>21.15</v>
      </c>
      <c r="D6651" s="12">
        <v>21.155000000000001</v>
      </c>
      <c r="E6651" s="9" t="str">
        <f t="shared" si="499"/>
        <v/>
      </c>
      <c r="F6651" s="9" t="str">
        <f t="shared" si="500"/>
        <v/>
      </c>
      <c r="G6651" s="9" t="str">
        <f t="shared" si="501"/>
        <v/>
      </c>
      <c r="H6651" s="13">
        <v>-5</v>
      </c>
      <c r="I6651" s="13" t="str">
        <f t="shared" si="502"/>
        <v/>
      </c>
      <c r="J6651" s="13" t="str">
        <f t="shared" si="503"/>
        <v/>
      </c>
      <c r="K6651" s="13">
        <v>-5</v>
      </c>
      <c r="P6651" s="5"/>
    </row>
    <row r="6652" spans="1:16" hidden="1" x14ac:dyDescent="0.25">
      <c r="A6652" s="7">
        <v>40820</v>
      </c>
      <c r="B6652" s="8">
        <v>400</v>
      </c>
      <c r="C6652" s="11">
        <v>21.66</v>
      </c>
      <c r="D6652" s="12">
        <v>21.655999999999999</v>
      </c>
      <c r="E6652" s="9" t="str">
        <f t="shared" si="499"/>
        <v/>
      </c>
      <c r="F6652" s="9" t="str">
        <f t="shared" si="500"/>
        <v/>
      </c>
      <c r="G6652" s="9" t="str">
        <f t="shared" si="501"/>
        <v/>
      </c>
      <c r="H6652" s="13">
        <v>-5</v>
      </c>
      <c r="I6652" s="13" t="str">
        <f t="shared" si="502"/>
        <v/>
      </c>
      <c r="J6652" s="13" t="str">
        <f t="shared" si="503"/>
        <v/>
      </c>
      <c r="K6652" s="13">
        <v>-5</v>
      </c>
      <c r="P6652" s="6"/>
    </row>
    <row r="6653" spans="1:16" hidden="1" x14ac:dyDescent="0.25">
      <c r="A6653" s="7">
        <v>40820</v>
      </c>
      <c r="B6653" s="8">
        <v>500</v>
      </c>
      <c r="C6653" s="11">
        <v>32.159999999999997</v>
      </c>
      <c r="D6653" s="12">
        <v>32.162999999999997</v>
      </c>
      <c r="E6653" s="9" t="str">
        <f t="shared" si="499"/>
        <v/>
      </c>
      <c r="F6653" s="9" t="str">
        <f t="shared" si="500"/>
        <v/>
      </c>
      <c r="G6653" s="9" t="str">
        <f t="shared" si="501"/>
        <v/>
      </c>
      <c r="H6653" s="13">
        <v>-5</v>
      </c>
      <c r="I6653" s="13" t="str">
        <f t="shared" si="502"/>
        <v/>
      </c>
      <c r="J6653" s="13" t="str">
        <f t="shared" si="503"/>
        <v/>
      </c>
      <c r="K6653" s="13">
        <v>-5</v>
      </c>
      <c r="P6653" s="5"/>
    </row>
    <row r="6654" spans="1:16" hidden="1" x14ac:dyDescent="0.25">
      <c r="A6654" s="7">
        <v>40820</v>
      </c>
      <c r="B6654" s="8">
        <v>600</v>
      </c>
      <c r="C6654" s="11">
        <v>51.87</v>
      </c>
      <c r="D6654" s="12">
        <v>51.872999999999998</v>
      </c>
      <c r="E6654" s="9" t="str">
        <f t="shared" si="499"/>
        <v/>
      </c>
      <c r="F6654" s="9" t="str">
        <f t="shared" si="500"/>
        <v/>
      </c>
      <c r="G6654" s="9" t="str">
        <f t="shared" si="501"/>
        <v/>
      </c>
      <c r="H6654" s="13">
        <v>-5</v>
      </c>
      <c r="I6654" s="13" t="str">
        <f t="shared" si="502"/>
        <v/>
      </c>
      <c r="J6654" s="13" t="str">
        <f t="shared" si="503"/>
        <v/>
      </c>
      <c r="K6654" s="13">
        <v>-5</v>
      </c>
      <c r="P6654" s="6"/>
    </row>
    <row r="6655" spans="1:16" hidden="1" x14ac:dyDescent="0.25">
      <c r="A6655" s="7">
        <v>40820</v>
      </c>
      <c r="B6655" s="8">
        <v>700</v>
      </c>
      <c r="C6655" s="11">
        <v>70.959999999999994</v>
      </c>
      <c r="D6655" s="12">
        <v>70.963999999999999</v>
      </c>
      <c r="E6655" s="9" t="str">
        <f t="shared" si="499"/>
        <v/>
      </c>
      <c r="F6655" s="9" t="str">
        <f t="shared" si="500"/>
        <v/>
      </c>
      <c r="G6655" s="9" t="str">
        <f t="shared" si="501"/>
        <v/>
      </c>
      <c r="H6655" s="13">
        <v>-5</v>
      </c>
      <c r="I6655" s="13" t="str">
        <f t="shared" si="502"/>
        <v/>
      </c>
      <c r="J6655" s="13" t="str">
        <f t="shared" si="503"/>
        <v/>
      </c>
      <c r="K6655" s="13">
        <v>-5</v>
      </c>
      <c r="P6655" s="5"/>
    </row>
    <row r="6656" spans="1:16" hidden="1" x14ac:dyDescent="0.25">
      <c r="A6656" s="7">
        <v>40820</v>
      </c>
      <c r="B6656" s="8">
        <v>800</v>
      </c>
      <c r="C6656" s="11">
        <v>69.319999999999993</v>
      </c>
      <c r="D6656" s="12">
        <v>69.320999999999998</v>
      </c>
      <c r="E6656" s="9" t="str">
        <f t="shared" si="499"/>
        <v/>
      </c>
      <c r="F6656" s="9" t="str">
        <f t="shared" si="500"/>
        <v/>
      </c>
      <c r="G6656" s="9" t="str">
        <f t="shared" si="501"/>
        <v/>
      </c>
      <c r="H6656" s="13">
        <v>-5</v>
      </c>
      <c r="I6656" s="13" t="str">
        <f t="shared" si="502"/>
        <v/>
      </c>
      <c r="J6656" s="13" t="str">
        <f t="shared" si="503"/>
        <v/>
      </c>
      <c r="K6656" s="13">
        <v>-5</v>
      </c>
      <c r="P6656" s="6"/>
    </row>
    <row r="6657" spans="1:16" hidden="1" x14ac:dyDescent="0.25">
      <c r="A6657" s="7">
        <v>40820</v>
      </c>
      <c r="B6657" s="8">
        <v>900</v>
      </c>
      <c r="C6657" s="11">
        <v>67.260000000000005</v>
      </c>
      <c r="D6657" s="12">
        <v>67.263999999999996</v>
      </c>
      <c r="E6657" s="9" t="str">
        <f t="shared" si="499"/>
        <v/>
      </c>
      <c r="F6657" s="9" t="str">
        <f t="shared" si="500"/>
        <v/>
      </c>
      <c r="G6657" s="9" t="str">
        <f t="shared" si="501"/>
        <v/>
      </c>
      <c r="H6657" s="13">
        <v>-5</v>
      </c>
      <c r="I6657" s="13" t="str">
        <f t="shared" si="502"/>
        <v/>
      </c>
      <c r="J6657" s="13" t="str">
        <f t="shared" si="503"/>
        <v/>
      </c>
      <c r="K6657" s="13">
        <v>-5</v>
      </c>
      <c r="P6657" s="5"/>
    </row>
    <row r="6658" spans="1:16" hidden="1" x14ac:dyDescent="0.25">
      <c r="A6658" s="7">
        <v>40820</v>
      </c>
      <c r="B6658" s="8">
        <v>1000</v>
      </c>
      <c r="C6658" s="11">
        <v>65.510000000000005</v>
      </c>
      <c r="D6658" s="12">
        <v>65.513999999999996</v>
      </c>
      <c r="E6658" s="9" t="str">
        <f t="shared" si="499"/>
        <v/>
      </c>
      <c r="F6658" s="9" t="str">
        <f t="shared" si="500"/>
        <v/>
      </c>
      <c r="G6658" s="9" t="str">
        <f t="shared" si="501"/>
        <v/>
      </c>
      <c r="H6658" s="13">
        <v>-5</v>
      </c>
      <c r="I6658" s="13" t="str">
        <f t="shared" si="502"/>
        <v/>
      </c>
      <c r="J6658" s="13" t="str">
        <f t="shared" si="503"/>
        <v/>
      </c>
      <c r="K6658" s="13">
        <v>-5</v>
      </c>
      <c r="P6658" s="6"/>
    </row>
    <row r="6659" spans="1:16" hidden="1" x14ac:dyDescent="0.25">
      <c r="A6659" s="7">
        <v>40820</v>
      </c>
      <c r="B6659" s="8">
        <v>1100</v>
      </c>
      <c r="C6659" s="11">
        <v>64.87</v>
      </c>
      <c r="D6659" s="12">
        <v>64.867999999999995</v>
      </c>
      <c r="E6659" s="9" t="str">
        <f t="shared" si="499"/>
        <v/>
      </c>
      <c r="F6659" s="9" t="str">
        <f t="shared" si="500"/>
        <v/>
      </c>
      <c r="G6659" s="9" t="str">
        <f t="shared" si="501"/>
        <v/>
      </c>
      <c r="H6659" s="13">
        <v>-5</v>
      </c>
      <c r="I6659" s="13" t="str">
        <f t="shared" si="502"/>
        <v/>
      </c>
      <c r="J6659" s="13" t="str">
        <f t="shared" si="503"/>
        <v/>
      </c>
      <c r="K6659" s="13">
        <v>-5</v>
      </c>
      <c r="P6659" s="5"/>
    </row>
    <row r="6660" spans="1:16" hidden="1" x14ac:dyDescent="0.25">
      <c r="A6660" s="7">
        <v>40820</v>
      </c>
      <c r="B6660" s="8">
        <v>1200</v>
      </c>
      <c r="C6660" s="11">
        <v>62.96</v>
      </c>
      <c r="D6660" s="12">
        <v>62.957999999999998</v>
      </c>
      <c r="E6660" s="9" t="str">
        <f t="shared" si="499"/>
        <v/>
      </c>
      <c r="F6660" s="9" t="str">
        <f t="shared" si="500"/>
        <v/>
      </c>
      <c r="G6660" s="9" t="str">
        <f t="shared" si="501"/>
        <v/>
      </c>
      <c r="H6660" s="13">
        <v>-5</v>
      </c>
      <c r="I6660" s="13" t="str">
        <f t="shared" si="502"/>
        <v/>
      </c>
      <c r="J6660" s="13" t="str">
        <f t="shared" si="503"/>
        <v/>
      </c>
      <c r="K6660" s="13">
        <v>-5</v>
      </c>
      <c r="P6660" s="6"/>
    </row>
    <row r="6661" spans="1:16" hidden="1" x14ac:dyDescent="0.25">
      <c r="A6661" s="7">
        <v>40820</v>
      </c>
      <c r="B6661" s="8">
        <v>1300</v>
      </c>
      <c r="C6661" s="11">
        <v>57.98</v>
      </c>
      <c r="D6661" s="12">
        <v>57.975999999999999</v>
      </c>
      <c r="E6661" s="9" t="str">
        <f t="shared" si="499"/>
        <v/>
      </c>
      <c r="F6661" s="9" t="str">
        <f t="shared" si="500"/>
        <v/>
      </c>
      <c r="G6661" s="9" t="str">
        <f t="shared" si="501"/>
        <v/>
      </c>
      <c r="H6661" s="13">
        <v>-5</v>
      </c>
      <c r="I6661" s="13" t="str">
        <f t="shared" si="502"/>
        <v/>
      </c>
      <c r="J6661" s="13" t="str">
        <f t="shared" si="503"/>
        <v/>
      </c>
      <c r="K6661" s="13">
        <v>-5</v>
      </c>
      <c r="P6661" s="5"/>
    </row>
    <row r="6662" spans="1:16" hidden="1" x14ac:dyDescent="0.25">
      <c r="A6662" s="7">
        <v>40820</v>
      </c>
      <c r="B6662" s="8">
        <v>1400</v>
      </c>
      <c r="C6662" s="11">
        <v>53.69</v>
      </c>
      <c r="D6662" s="12">
        <v>53.692</v>
      </c>
      <c r="E6662" s="9" t="str">
        <f t="shared" si="499"/>
        <v/>
      </c>
      <c r="F6662" s="9" t="str">
        <f t="shared" si="500"/>
        <v/>
      </c>
      <c r="G6662" s="9" t="str">
        <f t="shared" si="501"/>
        <v/>
      </c>
      <c r="H6662" s="13">
        <v>-5</v>
      </c>
      <c r="I6662" s="13" t="str">
        <f t="shared" si="502"/>
        <v/>
      </c>
      <c r="J6662" s="13" t="str">
        <f t="shared" si="503"/>
        <v/>
      </c>
      <c r="K6662" s="13">
        <v>-5</v>
      </c>
      <c r="P6662" s="6"/>
    </row>
    <row r="6663" spans="1:16" hidden="1" x14ac:dyDescent="0.25">
      <c r="A6663" s="7">
        <v>40820</v>
      </c>
      <c r="B6663" s="8">
        <v>1500</v>
      </c>
      <c r="C6663" s="11">
        <v>52.84</v>
      </c>
      <c r="D6663" s="12">
        <v>52.837000000000003</v>
      </c>
      <c r="E6663" s="9" t="str">
        <f t="shared" si="499"/>
        <v/>
      </c>
      <c r="F6663" s="9" t="str">
        <f t="shared" si="500"/>
        <v/>
      </c>
      <c r="G6663" s="9" t="str">
        <f t="shared" si="501"/>
        <v/>
      </c>
      <c r="H6663" s="13">
        <v>-5</v>
      </c>
      <c r="I6663" s="13" t="str">
        <f t="shared" si="502"/>
        <v/>
      </c>
      <c r="J6663" s="13" t="str">
        <f t="shared" si="503"/>
        <v/>
      </c>
      <c r="K6663" s="13">
        <v>-5</v>
      </c>
      <c r="P6663" s="5"/>
    </row>
    <row r="6664" spans="1:16" hidden="1" x14ac:dyDescent="0.25">
      <c r="A6664" s="7">
        <v>40820</v>
      </c>
      <c r="B6664" s="8">
        <v>1600</v>
      </c>
      <c r="C6664" s="11">
        <v>50.9</v>
      </c>
      <c r="D6664" s="12">
        <v>50.9</v>
      </c>
      <c r="E6664" s="9" t="str">
        <f t="shared" si="499"/>
        <v/>
      </c>
      <c r="F6664" s="9" t="str">
        <f t="shared" si="500"/>
        <v/>
      </c>
      <c r="G6664" s="9" t="str">
        <f t="shared" si="501"/>
        <v/>
      </c>
      <c r="H6664" s="13">
        <v>-5</v>
      </c>
      <c r="I6664" s="13" t="str">
        <f t="shared" si="502"/>
        <v/>
      </c>
      <c r="J6664" s="13" t="str">
        <f t="shared" si="503"/>
        <v/>
      </c>
      <c r="K6664" s="13">
        <v>-5</v>
      </c>
      <c r="P6664" s="6"/>
    </row>
    <row r="6665" spans="1:16" hidden="1" x14ac:dyDescent="0.25">
      <c r="A6665" s="7">
        <v>40820</v>
      </c>
      <c r="B6665" s="8">
        <v>1700</v>
      </c>
      <c r="C6665" s="11">
        <v>57.29</v>
      </c>
      <c r="D6665" s="12">
        <v>57.292999999999999</v>
      </c>
      <c r="E6665" s="9" t="str">
        <f t="shared" si="499"/>
        <v/>
      </c>
      <c r="F6665" s="9" t="str">
        <f t="shared" si="500"/>
        <v/>
      </c>
      <c r="G6665" s="9" t="str">
        <f t="shared" si="501"/>
        <v/>
      </c>
      <c r="H6665" s="13">
        <v>-5</v>
      </c>
      <c r="I6665" s="13" t="str">
        <f t="shared" si="502"/>
        <v/>
      </c>
      <c r="J6665" s="13" t="str">
        <f t="shared" si="503"/>
        <v/>
      </c>
      <c r="K6665" s="13">
        <v>-5</v>
      </c>
      <c r="P6665" s="5"/>
    </row>
    <row r="6666" spans="1:16" hidden="1" x14ac:dyDescent="0.25">
      <c r="A6666" s="7">
        <v>40820</v>
      </c>
      <c r="B6666" s="8">
        <v>1800</v>
      </c>
      <c r="C6666" s="11">
        <v>63.2</v>
      </c>
      <c r="D6666" s="12">
        <v>63.198</v>
      </c>
      <c r="E6666" s="9" t="str">
        <f t="shared" si="499"/>
        <v/>
      </c>
      <c r="F6666" s="9" t="str">
        <f t="shared" si="500"/>
        <v/>
      </c>
      <c r="G6666" s="9" t="str">
        <f t="shared" si="501"/>
        <v/>
      </c>
      <c r="H6666" s="13">
        <v>-5</v>
      </c>
      <c r="I6666" s="13" t="str">
        <f t="shared" si="502"/>
        <v/>
      </c>
      <c r="J6666" s="13" t="str">
        <f t="shared" si="503"/>
        <v/>
      </c>
      <c r="K6666" s="13">
        <v>-5</v>
      </c>
      <c r="P6666" s="6"/>
    </row>
    <row r="6667" spans="1:16" hidden="1" x14ac:dyDescent="0.25">
      <c r="A6667" s="7">
        <v>40820</v>
      </c>
      <c r="B6667" s="8">
        <v>1900</v>
      </c>
      <c r="C6667" s="11">
        <v>69.989999999999995</v>
      </c>
      <c r="D6667" s="12">
        <v>69.992000000000004</v>
      </c>
      <c r="E6667" s="9" t="str">
        <f t="shared" si="499"/>
        <v/>
      </c>
      <c r="F6667" s="9" t="str">
        <f t="shared" si="500"/>
        <v/>
      </c>
      <c r="G6667" s="9" t="str">
        <f t="shared" si="501"/>
        <v/>
      </c>
      <c r="H6667" s="13">
        <v>-5</v>
      </c>
      <c r="I6667" s="13" t="str">
        <f t="shared" si="502"/>
        <v/>
      </c>
      <c r="J6667" s="13" t="str">
        <f t="shared" si="503"/>
        <v/>
      </c>
      <c r="K6667" s="13">
        <v>-5</v>
      </c>
      <c r="P6667" s="5"/>
    </row>
    <row r="6668" spans="1:16" hidden="1" x14ac:dyDescent="0.25">
      <c r="A6668" s="7">
        <v>40820</v>
      </c>
      <c r="B6668" s="8">
        <v>2000</v>
      </c>
      <c r="C6668" s="11">
        <v>68</v>
      </c>
      <c r="D6668" s="12">
        <v>68</v>
      </c>
      <c r="E6668" s="9" t="str">
        <f t="shared" si="499"/>
        <v/>
      </c>
      <c r="F6668" s="9" t="str">
        <f t="shared" si="500"/>
        <v/>
      </c>
      <c r="G6668" s="9" t="str">
        <f t="shared" si="501"/>
        <v/>
      </c>
      <c r="H6668" s="13">
        <v>-5</v>
      </c>
      <c r="I6668" s="13" t="str">
        <f t="shared" si="502"/>
        <v/>
      </c>
      <c r="J6668" s="13" t="str">
        <f t="shared" si="503"/>
        <v/>
      </c>
      <c r="K6668" s="13">
        <v>-5</v>
      </c>
      <c r="P6668" s="6"/>
    </row>
    <row r="6669" spans="1:16" hidden="1" x14ac:dyDescent="0.25">
      <c r="A6669" s="7">
        <v>40820</v>
      </c>
      <c r="B6669" s="8">
        <v>2100</v>
      </c>
      <c r="C6669" s="11">
        <v>57.22</v>
      </c>
      <c r="D6669" s="12">
        <v>57.216000000000001</v>
      </c>
      <c r="E6669" s="9" t="str">
        <f t="shared" si="499"/>
        <v/>
      </c>
      <c r="F6669" s="9" t="str">
        <f t="shared" si="500"/>
        <v/>
      </c>
      <c r="G6669" s="9" t="str">
        <f t="shared" si="501"/>
        <v/>
      </c>
      <c r="H6669" s="13">
        <v>-5</v>
      </c>
      <c r="I6669" s="13" t="str">
        <f t="shared" si="502"/>
        <v/>
      </c>
      <c r="J6669" s="13" t="str">
        <f t="shared" si="503"/>
        <v/>
      </c>
      <c r="K6669" s="13">
        <v>-5</v>
      </c>
      <c r="P6669" s="5"/>
    </row>
    <row r="6670" spans="1:16" hidden="1" x14ac:dyDescent="0.25">
      <c r="A6670" s="7">
        <v>40820</v>
      </c>
      <c r="B6670" s="8">
        <v>2200</v>
      </c>
      <c r="C6670" s="11">
        <v>51.45</v>
      </c>
      <c r="D6670" s="12">
        <v>51.45</v>
      </c>
      <c r="E6670" s="9" t="str">
        <f t="shared" si="499"/>
        <v/>
      </c>
      <c r="F6670" s="9" t="str">
        <f t="shared" si="500"/>
        <v/>
      </c>
      <c r="G6670" s="9" t="str">
        <f t="shared" si="501"/>
        <v/>
      </c>
      <c r="H6670" s="13">
        <v>-5</v>
      </c>
      <c r="I6670" s="13" t="str">
        <f t="shared" si="502"/>
        <v/>
      </c>
      <c r="J6670" s="13" t="str">
        <f t="shared" si="503"/>
        <v/>
      </c>
      <c r="K6670" s="13">
        <v>-5</v>
      </c>
      <c r="P6670" s="6"/>
    </row>
    <row r="6671" spans="1:16" hidden="1" x14ac:dyDescent="0.25">
      <c r="A6671" s="7">
        <v>40820</v>
      </c>
      <c r="B6671" s="8">
        <v>2300</v>
      </c>
      <c r="C6671" s="11">
        <v>42.9</v>
      </c>
      <c r="D6671" s="12">
        <v>42.902999999999999</v>
      </c>
      <c r="E6671" s="9">
        <f t="shared" si="499"/>
        <v>51.911250000000017</v>
      </c>
      <c r="F6671" s="9">
        <f t="shared" si="500"/>
        <v>51.911833333333334</v>
      </c>
      <c r="G6671" s="9">
        <f t="shared" si="501"/>
        <v>-5.8333333331717085E-4</v>
      </c>
      <c r="H6671" s="13">
        <v>-5</v>
      </c>
      <c r="I6671" s="13">
        <f t="shared" si="502"/>
        <v>4.9994166666666828</v>
      </c>
      <c r="J6671" s="13">
        <f t="shared" si="503"/>
        <v>1199.8600000000038</v>
      </c>
      <c r="K6671" s="13">
        <v>-5</v>
      </c>
      <c r="P6671" s="5"/>
    </row>
    <row r="6672" spans="1:16" hidden="1" x14ac:dyDescent="0.25">
      <c r="A6672" s="7">
        <v>40821</v>
      </c>
      <c r="B6672" s="8">
        <v>0</v>
      </c>
      <c r="C6672" s="11">
        <v>43.94</v>
      </c>
      <c r="D6672" s="12">
        <v>43.944000000000003</v>
      </c>
      <c r="E6672" s="9" t="str">
        <f t="shared" si="499"/>
        <v/>
      </c>
      <c r="F6672" s="9" t="str">
        <f t="shared" si="500"/>
        <v/>
      </c>
      <c r="G6672" s="9" t="str">
        <f t="shared" si="501"/>
        <v/>
      </c>
      <c r="H6672" s="13">
        <v>-5</v>
      </c>
      <c r="I6672" s="13" t="str">
        <f t="shared" si="502"/>
        <v/>
      </c>
      <c r="J6672" s="13" t="str">
        <f t="shared" si="503"/>
        <v/>
      </c>
      <c r="K6672" s="13">
        <v>-5</v>
      </c>
      <c r="P6672" s="6"/>
    </row>
    <row r="6673" spans="1:16" hidden="1" x14ac:dyDescent="0.25">
      <c r="A6673" s="7">
        <v>40821</v>
      </c>
      <c r="B6673" s="8">
        <v>100</v>
      </c>
      <c r="C6673" s="11">
        <v>40.909999999999997</v>
      </c>
      <c r="D6673" s="12">
        <v>40.908999999999999</v>
      </c>
      <c r="E6673" s="9" t="str">
        <f t="shared" si="499"/>
        <v/>
      </c>
      <c r="F6673" s="9" t="str">
        <f t="shared" si="500"/>
        <v/>
      </c>
      <c r="G6673" s="9" t="str">
        <f t="shared" si="501"/>
        <v/>
      </c>
      <c r="H6673" s="13">
        <v>-5</v>
      </c>
      <c r="I6673" s="13" t="str">
        <f t="shared" si="502"/>
        <v/>
      </c>
      <c r="J6673" s="13" t="str">
        <f t="shared" si="503"/>
        <v/>
      </c>
      <c r="K6673" s="13">
        <v>-5</v>
      </c>
      <c r="P6673" s="5"/>
    </row>
    <row r="6674" spans="1:16" hidden="1" x14ac:dyDescent="0.25">
      <c r="A6674" s="7">
        <v>40821</v>
      </c>
      <c r="B6674" s="8">
        <v>200</v>
      </c>
      <c r="C6674" s="11">
        <v>37.22</v>
      </c>
      <c r="D6674" s="12">
        <v>37.22</v>
      </c>
      <c r="E6674" s="9" t="str">
        <f t="shared" si="499"/>
        <v/>
      </c>
      <c r="F6674" s="9" t="str">
        <f t="shared" si="500"/>
        <v/>
      </c>
      <c r="G6674" s="9" t="str">
        <f t="shared" si="501"/>
        <v/>
      </c>
      <c r="H6674" s="13">
        <v>-5</v>
      </c>
      <c r="I6674" s="13" t="str">
        <f t="shared" si="502"/>
        <v/>
      </c>
      <c r="J6674" s="13" t="str">
        <f t="shared" si="503"/>
        <v/>
      </c>
      <c r="K6674" s="13">
        <v>-5</v>
      </c>
      <c r="P6674" s="6"/>
    </row>
    <row r="6675" spans="1:16" hidden="1" x14ac:dyDescent="0.25">
      <c r="A6675" s="7">
        <v>40821</v>
      </c>
      <c r="B6675" s="8">
        <v>300</v>
      </c>
      <c r="C6675" s="11">
        <v>30.73</v>
      </c>
      <c r="D6675" s="12">
        <v>25.908999999999999</v>
      </c>
      <c r="E6675" s="9" t="str">
        <f t="shared" si="499"/>
        <v/>
      </c>
      <c r="F6675" s="9" t="str">
        <f t="shared" si="500"/>
        <v/>
      </c>
      <c r="G6675" s="9" t="str">
        <f t="shared" si="501"/>
        <v/>
      </c>
      <c r="H6675" s="13">
        <v>-5</v>
      </c>
      <c r="I6675" s="13" t="str">
        <f t="shared" si="502"/>
        <v/>
      </c>
      <c r="J6675" s="13" t="str">
        <f t="shared" si="503"/>
        <v/>
      </c>
      <c r="K6675" s="13">
        <v>-5</v>
      </c>
      <c r="P6675" s="5"/>
    </row>
    <row r="6676" spans="1:16" hidden="1" x14ac:dyDescent="0.25">
      <c r="A6676" s="7">
        <v>40821</v>
      </c>
      <c r="B6676" s="8">
        <v>400</v>
      </c>
      <c r="C6676" s="11">
        <v>36.090000000000003</v>
      </c>
      <c r="D6676" s="12">
        <v>23.783000000000001</v>
      </c>
      <c r="E6676" s="9" t="str">
        <f t="shared" si="499"/>
        <v/>
      </c>
      <c r="F6676" s="9" t="str">
        <f t="shared" si="500"/>
        <v/>
      </c>
      <c r="G6676" s="9" t="str">
        <f t="shared" si="501"/>
        <v/>
      </c>
      <c r="H6676" s="13">
        <v>-5</v>
      </c>
      <c r="I6676" s="13" t="str">
        <f t="shared" si="502"/>
        <v/>
      </c>
      <c r="J6676" s="13" t="str">
        <f t="shared" si="503"/>
        <v/>
      </c>
      <c r="K6676" s="13">
        <v>-5</v>
      </c>
      <c r="P6676" s="6"/>
    </row>
    <row r="6677" spans="1:16" hidden="1" x14ac:dyDescent="0.25">
      <c r="A6677" s="7">
        <v>40821</v>
      </c>
      <c r="B6677" s="8">
        <v>500</v>
      </c>
      <c r="C6677" s="11">
        <v>42.54</v>
      </c>
      <c r="D6677" s="12">
        <v>42.542000000000002</v>
      </c>
      <c r="E6677" s="9" t="str">
        <f t="shared" si="499"/>
        <v/>
      </c>
      <c r="F6677" s="9" t="str">
        <f t="shared" si="500"/>
        <v/>
      </c>
      <c r="G6677" s="9" t="str">
        <f t="shared" si="501"/>
        <v/>
      </c>
      <c r="H6677" s="13">
        <v>-5</v>
      </c>
      <c r="I6677" s="13" t="str">
        <f t="shared" si="502"/>
        <v/>
      </c>
      <c r="J6677" s="13" t="str">
        <f t="shared" si="503"/>
        <v/>
      </c>
      <c r="K6677" s="13">
        <v>-5</v>
      </c>
      <c r="P6677" s="5"/>
    </row>
    <row r="6678" spans="1:16" hidden="1" x14ac:dyDescent="0.25">
      <c r="A6678" s="7">
        <v>40821</v>
      </c>
      <c r="B6678" s="8">
        <v>600</v>
      </c>
      <c r="C6678" s="11">
        <v>63.52</v>
      </c>
      <c r="D6678" s="12">
        <v>52.308</v>
      </c>
      <c r="E6678" s="9" t="str">
        <f t="shared" si="499"/>
        <v/>
      </c>
      <c r="F6678" s="9" t="str">
        <f t="shared" si="500"/>
        <v/>
      </c>
      <c r="G6678" s="9" t="str">
        <f t="shared" si="501"/>
        <v/>
      </c>
      <c r="H6678" s="13">
        <v>-5</v>
      </c>
      <c r="I6678" s="13" t="str">
        <f t="shared" si="502"/>
        <v/>
      </c>
      <c r="J6678" s="13" t="str">
        <f t="shared" si="503"/>
        <v/>
      </c>
      <c r="K6678" s="13">
        <v>-5</v>
      </c>
      <c r="P6678" s="6"/>
    </row>
    <row r="6679" spans="1:16" hidden="1" x14ac:dyDescent="0.25">
      <c r="A6679" s="7">
        <v>40821</v>
      </c>
      <c r="B6679" s="8">
        <v>700</v>
      </c>
      <c r="C6679" s="11">
        <v>67.930000000000007</v>
      </c>
      <c r="D6679" s="12">
        <v>66.91</v>
      </c>
      <c r="E6679" s="9" t="str">
        <f t="shared" si="499"/>
        <v/>
      </c>
      <c r="F6679" s="9" t="str">
        <f t="shared" si="500"/>
        <v/>
      </c>
      <c r="G6679" s="9" t="str">
        <f t="shared" si="501"/>
        <v/>
      </c>
      <c r="H6679" s="13">
        <v>-5</v>
      </c>
      <c r="I6679" s="13" t="str">
        <f t="shared" si="502"/>
        <v/>
      </c>
      <c r="J6679" s="13" t="str">
        <f t="shared" si="503"/>
        <v/>
      </c>
      <c r="K6679" s="13">
        <v>-5</v>
      </c>
      <c r="P6679" s="5"/>
    </row>
    <row r="6680" spans="1:16" hidden="1" x14ac:dyDescent="0.25">
      <c r="A6680" s="7">
        <v>40821</v>
      </c>
      <c r="B6680" s="8">
        <v>800</v>
      </c>
      <c r="C6680" s="11">
        <v>66.5</v>
      </c>
      <c r="D6680" s="12">
        <v>66.5</v>
      </c>
      <c r="E6680" s="9" t="str">
        <f t="shared" si="499"/>
        <v/>
      </c>
      <c r="F6680" s="9" t="str">
        <f t="shared" si="500"/>
        <v/>
      </c>
      <c r="G6680" s="9" t="str">
        <f t="shared" si="501"/>
        <v/>
      </c>
      <c r="H6680" s="13">
        <v>-5</v>
      </c>
      <c r="I6680" s="13" t="str">
        <f t="shared" si="502"/>
        <v/>
      </c>
      <c r="J6680" s="13" t="str">
        <f t="shared" si="503"/>
        <v/>
      </c>
      <c r="K6680" s="13">
        <v>-5</v>
      </c>
      <c r="P6680" s="6"/>
    </row>
    <row r="6681" spans="1:16" hidden="1" x14ac:dyDescent="0.25">
      <c r="A6681" s="7">
        <v>40821</v>
      </c>
      <c r="B6681" s="8">
        <v>900</v>
      </c>
      <c r="C6681" s="11">
        <v>67.19</v>
      </c>
      <c r="D6681" s="12">
        <v>67.192999999999998</v>
      </c>
      <c r="E6681" s="9" t="str">
        <f t="shared" si="499"/>
        <v/>
      </c>
      <c r="F6681" s="9" t="str">
        <f t="shared" si="500"/>
        <v/>
      </c>
      <c r="G6681" s="9" t="str">
        <f t="shared" si="501"/>
        <v/>
      </c>
      <c r="H6681" s="13">
        <v>-5</v>
      </c>
      <c r="I6681" s="13" t="str">
        <f t="shared" si="502"/>
        <v/>
      </c>
      <c r="J6681" s="13" t="str">
        <f t="shared" si="503"/>
        <v/>
      </c>
      <c r="K6681" s="13">
        <v>-5</v>
      </c>
      <c r="P6681" s="5"/>
    </row>
    <row r="6682" spans="1:16" hidden="1" x14ac:dyDescent="0.25">
      <c r="A6682" s="7">
        <v>40821</v>
      </c>
      <c r="B6682" s="8">
        <v>1000</v>
      </c>
      <c r="C6682" s="11">
        <v>66.61</v>
      </c>
      <c r="D6682" s="12">
        <v>66.61</v>
      </c>
      <c r="E6682" s="9" t="str">
        <f t="shared" si="499"/>
        <v/>
      </c>
      <c r="F6682" s="9" t="str">
        <f t="shared" si="500"/>
        <v/>
      </c>
      <c r="G6682" s="9" t="str">
        <f t="shared" si="501"/>
        <v/>
      </c>
      <c r="H6682" s="13">
        <v>-5</v>
      </c>
      <c r="I6682" s="13" t="str">
        <f t="shared" si="502"/>
        <v/>
      </c>
      <c r="J6682" s="13" t="str">
        <f t="shared" si="503"/>
        <v/>
      </c>
      <c r="K6682" s="13">
        <v>-5</v>
      </c>
      <c r="P6682" s="6"/>
    </row>
    <row r="6683" spans="1:16" hidden="1" x14ac:dyDescent="0.25">
      <c r="A6683" s="7">
        <v>40821</v>
      </c>
      <c r="B6683" s="8">
        <v>1100</v>
      </c>
      <c r="C6683" s="11">
        <v>65.28</v>
      </c>
      <c r="D6683" s="12">
        <v>65.275999999999996</v>
      </c>
      <c r="E6683" s="9" t="str">
        <f t="shared" si="499"/>
        <v/>
      </c>
      <c r="F6683" s="9" t="str">
        <f t="shared" si="500"/>
        <v/>
      </c>
      <c r="G6683" s="9" t="str">
        <f t="shared" si="501"/>
        <v/>
      </c>
      <c r="H6683" s="13">
        <v>-5</v>
      </c>
      <c r="I6683" s="13" t="str">
        <f t="shared" si="502"/>
        <v/>
      </c>
      <c r="J6683" s="13" t="str">
        <f t="shared" si="503"/>
        <v/>
      </c>
      <c r="K6683" s="13">
        <v>-5</v>
      </c>
      <c r="P6683" s="5"/>
    </row>
    <row r="6684" spans="1:16" hidden="1" x14ac:dyDescent="0.25">
      <c r="A6684" s="7">
        <v>40821</v>
      </c>
      <c r="B6684" s="8">
        <v>1200</v>
      </c>
      <c r="C6684" s="11">
        <v>64.010000000000005</v>
      </c>
      <c r="D6684" s="12">
        <v>64.006</v>
      </c>
      <c r="E6684" s="9" t="str">
        <f t="shared" si="499"/>
        <v/>
      </c>
      <c r="F6684" s="9" t="str">
        <f t="shared" si="500"/>
        <v/>
      </c>
      <c r="G6684" s="9" t="str">
        <f t="shared" si="501"/>
        <v/>
      </c>
      <c r="H6684" s="13">
        <v>-5</v>
      </c>
      <c r="I6684" s="13" t="str">
        <f t="shared" si="502"/>
        <v/>
      </c>
      <c r="J6684" s="13" t="str">
        <f t="shared" si="503"/>
        <v/>
      </c>
      <c r="K6684" s="13">
        <v>-5</v>
      </c>
      <c r="P6684" s="6"/>
    </row>
    <row r="6685" spans="1:16" hidden="1" x14ac:dyDescent="0.25">
      <c r="A6685" s="7">
        <v>40821</v>
      </c>
      <c r="B6685" s="8">
        <v>1300</v>
      </c>
      <c r="C6685" s="11">
        <v>61</v>
      </c>
      <c r="D6685" s="12">
        <v>61</v>
      </c>
      <c r="E6685" s="9" t="str">
        <f t="shared" si="499"/>
        <v/>
      </c>
      <c r="F6685" s="9" t="str">
        <f t="shared" si="500"/>
        <v/>
      </c>
      <c r="G6685" s="9" t="str">
        <f t="shared" si="501"/>
        <v/>
      </c>
      <c r="H6685" s="13">
        <v>-5</v>
      </c>
      <c r="I6685" s="13" t="str">
        <f t="shared" si="502"/>
        <v/>
      </c>
      <c r="J6685" s="13" t="str">
        <f t="shared" si="503"/>
        <v/>
      </c>
      <c r="K6685" s="13">
        <v>-5</v>
      </c>
      <c r="P6685" s="5"/>
    </row>
    <row r="6686" spans="1:16" hidden="1" x14ac:dyDescent="0.25">
      <c r="A6686" s="7">
        <v>40821</v>
      </c>
      <c r="B6686" s="8">
        <v>1400</v>
      </c>
      <c r="C6686" s="11">
        <v>54.64</v>
      </c>
      <c r="D6686" s="12">
        <v>54.64</v>
      </c>
      <c r="E6686" s="9" t="str">
        <f t="shared" si="499"/>
        <v/>
      </c>
      <c r="F6686" s="9" t="str">
        <f t="shared" si="500"/>
        <v/>
      </c>
      <c r="G6686" s="9" t="str">
        <f t="shared" si="501"/>
        <v/>
      </c>
      <c r="H6686" s="13">
        <v>-5</v>
      </c>
      <c r="I6686" s="13" t="str">
        <f t="shared" si="502"/>
        <v/>
      </c>
      <c r="J6686" s="13" t="str">
        <f t="shared" si="503"/>
        <v/>
      </c>
      <c r="K6686" s="13">
        <v>-5</v>
      </c>
      <c r="P6686" s="6"/>
    </row>
    <row r="6687" spans="1:16" hidden="1" x14ac:dyDescent="0.25">
      <c r="A6687" s="7">
        <v>40821</v>
      </c>
      <c r="B6687" s="8">
        <v>1500</v>
      </c>
      <c r="C6687" s="11">
        <v>51.83</v>
      </c>
      <c r="D6687" s="12">
        <v>51.83</v>
      </c>
      <c r="E6687" s="9" t="str">
        <f t="shared" si="499"/>
        <v/>
      </c>
      <c r="F6687" s="9" t="str">
        <f t="shared" si="500"/>
        <v/>
      </c>
      <c r="G6687" s="9" t="str">
        <f t="shared" si="501"/>
        <v/>
      </c>
      <c r="H6687" s="13">
        <v>-5</v>
      </c>
      <c r="I6687" s="13" t="str">
        <f t="shared" si="502"/>
        <v/>
      </c>
      <c r="J6687" s="13" t="str">
        <f t="shared" si="503"/>
        <v/>
      </c>
      <c r="K6687" s="13">
        <v>-5</v>
      </c>
      <c r="P6687" s="5"/>
    </row>
    <row r="6688" spans="1:16" hidden="1" x14ac:dyDescent="0.25">
      <c r="A6688" s="7">
        <v>40821</v>
      </c>
      <c r="B6688" s="8">
        <v>1600</v>
      </c>
      <c r="C6688" s="11">
        <v>50.69</v>
      </c>
      <c r="D6688" s="12">
        <v>50.692999999999998</v>
      </c>
      <c r="E6688" s="9" t="str">
        <f t="shared" si="499"/>
        <v/>
      </c>
      <c r="F6688" s="9" t="str">
        <f t="shared" si="500"/>
        <v/>
      </c>
      <c r="G6688" s="9" t="str">
        <f t="shared" si="501"/>
        <v/>
      </c>
      <c r="H6688" s="13">
        <v>-5</v>
      </c>
      <c r="I6688" s="13" t="str">
        <f t="shared" si="502"/>
        <v/>
      </c>
      <c r="J6688" s="13" t="str">
        <f t="shared" si="503"/>
        <v/>
      </c>
      <c r="K6688" s="13">
        <v>-5</v>
      </c>
      <c r="P6688" s="6"/>
    </row>
    <row r="6689" spans="1:16" hidden="1" x14ac:dyDescent="0.25">
      <c r="A6689" s="7">
        <v>40821</v>
      </c>
      <c r="B6689" s="8">
        <v>1700</v>
      </c>
      <c r="C6689" s="11">
        <v>54.15</v>
      </c>
      <c r="D6689" s="12">
        <v>54.152999999999999</v>
      </c>
      <c r="E6689" s="9" t="str">
        <f t="shared" si="499"/>
        <v/>
      </c>
      <c r="F6689" s="9" t="str">
        <f t="shared" si="500"/>
        <v/>
      </c>
      <c r="G6689" s="9" t="str">
        <f t="shared" si="501"/>
        <v/>
      </c>
      <c r="H6689" s="13">
        <v>-5</v>
      </c>
      <c r="I6689" s="13" t="str">
        <f t="shared" si="502"/>
        <v/>
      </c>
      <c r="J6689" s="13" t="str">
        <f t="shared" si="503"/>
        <v/>
      </c>
      <c r="K6689" s="13">
        <v>-5</v>
      </c>
      <c r="P6689" s="5"/>
    </row>
    <row r="6690" spans="1:16" hidden="1" x14ac:dyDescent="0.25">
      <c r="A6690" s="7">
        <v>40821</v>
      </c>
      <c r="B6690" s="8">
        <v>1800</v>
      </c>
      <c r="C6690" s="11">
        <v>64.13</v>
      </c>
      <c r="D6690" s="12">
        <v>60.43</v>
      </c>
      <c r="E6690" s="9" t="str">
        <f t="shared" si="499"/>
        <v/>
      </c>
      <c r="F6690" s="9" t="str">
        <f t="shared" si="500"/>
        <v/>
      </c>
      <c r="G6690" s="9" t="str">
        <f t="shared" si="501"/>
        <v/>
      </c>
      <c r="H6690" s="13">
        <v>-5</v>
      </c>
      <c r="I6690" s="13" t="str">
        <f t="shared" si="502"/>
        <v/>
      </c>
      <c r="J6690" s="13" t="str">
        <f t="shared" si="503"/>
        <v/>
      </c>
      <c r="K6690" s="13">
        <v>-5</v>
      </c>
      <c r="P6690" s="6"/>
    </row>
    <row r="6691" spans="1:16" hidden="1" x14ac:dyDescent="0.25">
      <c r="A6691" s="7">
        <v>40821</v>
      </c>
      <c r="B6691" s="8">
        <v>1900</v>
      </c>
      <c r="C6691" s="11">
        <v>67.5</v>
      </c>
      <c r="D6691" s="12">
        <v>67.498999999999995</v>
      </c>
      <c r="E6691" s="9" t="str">
        <f t="shared" si="499"/>
        <v/>
      </c>
      <c r="F6691" s="9" t="str">
        <f t="shared" si="500"/>
        <v/>
      </c>
      <c r="G6691" s="9" t="str">
        <f t="shared" si="501"/>
        <v/>
      </c>
      <c r="H6691" s="13">
        <v>-5</v>
      </c>
      <c r="I6691" s="13" t="str">
        <f t="shared" si="502"/>
        <v/>
      </c>
      <c r="J6691" s="13" t="str">
        <f t="shared" si="503"/>
        <v/>
      </c>
      <c r="K6691" s="13">
        <v>-5</v>
      </c>
      <c r="P6691" s="5"/>
    </row>
    <row r="6692" spans="1:16" hidden="1" x14ac:dyDescent="0.25">
      <c r="A6692" s="7">
        <v>40821</v>
      </c>
      <c r="B6692" s="8">
        <v>2000</v>
      </c>
      <c r="C6692" s="11">
        <v>64.98</v>
      </c>
      <c r="D6692" s="12">
        <v>64.980999999999995</v>
      </c>
      <c r="E6692" s="9" t="str">
        <f t="shared" si="499"/>
        <v/>
      </c>
      <c r="F6692" s="9" t="str">
        <f t="shared" si="500"/>
        <v/>
      </c>
      <c r="G6692" s="9" t="str">
        <f t="shared" si="501"/>
        <v/>
      </c>
      <c r="H6692" s="13">
        <v>-5</v>
      </c>
      <c r="I6692" s="13" t="str">
        <f t="shared" si="502"/>
        <v/>
      </c>
      <c r="J6692" s="13" t="str">
        <f t="shared" si="503"/>
        <v/>
      </c>
      <c r="K6692" s="13">
        <v>-5</v>
      </c>
      <c r="P6692" s="6"/>
    </row>
    <row r="6693" spans="1:16" hidden="1" x14ac:dyDescent="0.25">
      <c r="A6693" s="7">
        <v>40821</v>
      </c>
      <c r="B6693" s="8">
        <v>2100</v>
      </c>
      <c r="C6693" s="11">
        <v>52.29</v>
      </c>
      <c r="D6693" s="12">
        <v>52.289000000000001</v>
      </c>
      <c r="E6693" s="9" t="str">
        <f t="shared" si="499"/>
        <v/>
      </c>
      <c r="F6693" s="9" t="str">
        <f t="shared" si="500"/>
        <v/>
      </c>
      <c r="G6693" s="9" t="str">
        <f t="shared" si="501"/>
        <v/>
      </c>
      <c r="H6693" s="13">
        <v>-5</v>
      </c>
      <c r="I6693" s="13" t="str">
        <f t="shared" si="502"/>
        <v/>
      </c>
      <c r="J6693" s="13" t="str">
        <f t="shared" si="503"/>
        <v/>
      </c>
      <c r="K6693" s="13">
        <v>-5</v>
      </c>
      <c r="P6693" s="5"/>
    </row>
    <row r="6694" spans="1:16" hidden="1" x14ac:dyDescent="0.25">
      <c r="A6694" s="7">
        <v>40821</v>
      </c>
      <c r="B6694" s="8">
        <v>2200</v>
      </c>
      <c r="C6694" s="11">
        <v>47.99</v>
      </c>
      <c r="D6694" s="12">
        <v>47.985999999999997</v>
      </c>
      <c r="E6694" s="9" t="str">
        <f t="shared" si="499"/>
        <v/>
      </c>
      <c r="F6694" s="9" t="str">
        <f t="shared" si="500"/>
        <v/>
      </c>
      <c r="G6694" s="9" t="str">
        <f t="shared" si="501"/>
        <v/>
      </c>
      <c r="H6694" s="13">
        <v>-5</v>
      </c>
      <c r="I6694" s="13" t="str">
        <f t="shared" si="502"/>
        <v/>
      </c>
      <c r="J6694" s="13" t="str">
        <f t="shared" si="503"/>
        <v/>
      </c>
      <c r="K6694" s="13">
        <v>-5</v>
      </c>
      <c r="P6694" s="6"/>
    </row>
    <row r="6695" spans="1:16" hidden="1" x14ac:dyDescent="0.25">
      <c r="A6695" s="7">
        <v>40821</v>
      </c>
      <c r="B6695" s="8">
        <v>2300</v>
      </c>
      <c r="C6695" s="11">
        <v>43</v>
      </c>
      <c r="D6695" s="12">
        <v>42.997</v>
      </c>
      <c r="E6695" s="9">
        <f t="shared" si="499"/>
        <v>54.361249999999991</v>
      </c>
      <c r="F6695" s="9">
        <f t="shared" si="500"/>
        <v>52.983666666666664</v>
      </c>
      <c r="G6695" s="9">
        <f t="shared" si="501"/>
        <v>1.3775833333333267</v>
      </c>
      <c r="H6695" s="13">
        <v>-5</v>
      </c>
      <c r="I6695" s="13">
        <f t="shared" si="502"/>
        <v>6.3775833333333267</v>
      </c>
      <c r="J6695" s="13">
        <f t="shared" si="503"/>
        <v>1530.6199999999985</v>
      </c>
      <c r="K6695" s="13">
        <v>-5</v>
      </c>
      <c r="P6695" s="5"/>
    </row>
    <row r="6696" spans="1:16" hidden="1" x14ac:dyDescent="0.25">
      <c r="A6696" s="7">
        <v>40822</v>
      </c>
      <c r="B6696" s="8">
        <v>0</v>
      </c>
      <c r="C6696" s="11">
        <v>41.5</v>
      </c>
      <c r="D6696" s="12">
        <v>41.5</v>
      </c>
      <c r="E6696" s="9" t="str">
        <f t="shared" si="499"/>
        <v/>
      </c>
      <c r="F6696" s="9" t="str">
        <f t="shared" si="500"/>
        <v/>
      </c>
      <c r="G6696" s="9" t="str">
        <f t="shared" si="501"/>
        <v/>
      </c>
      <c r="H6696" s="13">
        <v>-5</v>
      </c>
      <c r="I6696" s="13" t="str">
        <f t="shared" si="502"/>
        <v/>
      </c>
      <c r="J6696" s="13" t="str">
        <f t="shared" si="503"/>
        <v/>
      </c>
      <c r="K6696" s="13">
        <v>-5</v>
      </c>
      <c r="P6696" s="6"/>
    </row>
    <row r="6697" spans="1:16" hidden="1" x14ac:dyDescent="0.25">
      <c r="A6697" s="7">
        <v>40822</v>
      </c>
      <c r="B6697" s="8">
        <v>100</v>
      </c>
      <c r="C6697" s="11">
        <v>36.79</v>
      </c>
      <c r="D6697" s="12">
        <v>36.792999999999999</v>
      </c>
      <c r="E6697" s="9" t="str">
        <f t="shared" si="499"/>
        <v/>
      </c>
      <c r="F6697" s="9" t="str">
        <f t="shared" si="500"/>
        <v/>
      </c>
      <c r="G6697" s="9" t="str">
        <f t="shared" si="501"/>
        <v/>
      </c>
      <c r="H6697" s="13">
        <v>-5</v>
      </c>
      <c r="I6697" s="13" t="str">
        <f t="shared" si="502"/>
        <v/>
      </c>
      <c r="J6697" s="13" t="str">
        <f t="shared" si="503"/>
        <v/>
      </c>
      <c r="K6697" s="13">
        <v>-5</v>
      </c>
      <c r="P6697" s="5"/>
    </row>
    <row r="6698" spans="1:16" hidden="1" x14ac:dyDescent="0.25">
      <c r="A6698" s="7">
        <v>40822</v>
      </c>
      <c r="B6698" s="8">
        <v>200</v>
      </c>
      <c r="C6698" s="11">
        <v>29.2</v>
      </c>
      <c r="D6698" s="12">
        <v>29.2</v>
      </c>
      <c r="E6698" s="9" t="str">
        <f t="shared" si="499"/>
        <v/>
      </c>
      <c r="F6698" s="9" t="str">
        <f t="shared" si="500"/>
        <v/>
      </c>
      <c r="G6698" s="9" t="str">
        <f t="shared" si="501"/>
        <v/>
      </c>
      <c r="H6698" s="13">
        <v>-5</v>
      </c>
      <c r="I6698" s="13" t="str">
        <f t="shared" si="502"/>
        <v/>
      </c>
      <c r="J6698" s="13" t="str">
        <f t="shared" si="503"/>
        <v/>
      </c>
      <c r="K6698" s="13">
        <v>-5</v>
      </c>
      <c r="P6698" s="6"/>
    </row>
    <row r="6699" spans="1:16" hidden="1" x14ac:dyDescent="0.25">
      <c r="A6699" s="7">
        <v>40822</v>
      </c>
      <c r="B6699" s="8">
        <v>300</v>
      </c>
      <c r="C6699" s="11">
        <v>19.96</v>
      </c>
      <c r="D6699" s="12">
        <v>19.965</v>
      </c>
      <c r="E6699" s="9" t="str">
        <f t="shared" si="499"/>
        <v/>
      </c>
      <c r="F6699" s="9" t="str">
        <f t="shared" si="500"/>
        <v/>
      </c>
      <c r="G6699" s="9" t="str">
        <f t="shared" si="501"/>
        <v/>
      </c>
      <c r="H6699" s="13">
        <v>-5</v>
      </c>
      <c r="I6699" s="13" t="str">
        <f t="shared" si="502"/>
        <v/>
      </c>
      <c r="J6699" s="13" t="str">
        <f t="shared" si="503"/>
        <v/>
      </c>
      <c r="K6699" s="13">
        <v>-5</v>
      </c>
      <c r="P6699" s="5"/>
    </row>
    <row r="6700" spans="1:16" hidden="1" x14ac:dyDescent="0.25">
      <c r="A6700" s="7">
        <v>40822</v>
      </c>
      <c r="B6700" s="8">
        <v>400</v>
      </c>
      <c r="C6700" s="11">
        <v>15.44</v>
      </c>
      <c r="D6700" s="12">
        <v>11.195</v>
      </c>
      <c r="E6700" s="9" t="str">
        <f t="shared" si="499"/>
        <v/>
      </c>
      <c r="F6700" s="9" t="str">
        <f t="shared" si="500"/>
        <v/>
      </c>
      <c r="G6700" s="9" t="str">
        <f t="shared" si="501"/>
        <v/>
      </c>
      <c r="H6700" s="13">
        <v>-5</v>
      </c>
      <c r="I6700" s="13" t="str">
        <f t="shared" si="502"/>
        <v/>
      </c>
      <c r="J6700" s="13" t="str">
        <f t="shared" si="503"/>
        <v/>
      </c>
      <c r="K6700" s="13">
        <v>-5</v>
      </c>
      <c r="P6700" s="6"/>
    </row>
    <row r="6701" spans="1:16" hidden="1" x14ac:dyDescent="0.25">
      <c r="A6701" s="7">
        <v>40822</v>
      </c>
      <c r="B6701" s="8">
        <v>500</v>
      </c>
      <c r="C6701" s="11">
        <v>33.15</v>
      </c>
      <c r="D6701" s="12">
        <v>33.152000000000001</v>
      </c>
      <c r="E6701" s="9" t="str">
        <f t="shared" si="499"/>
        <v/>
      </c>
      <c r="F6701" s="9" t="str">
        <f t="shared" si="500"/>
        <v/>
      </c>
      <c r="G6701" s="9" t="str">
        <f t="shared" si="501"/>
        <v/>
      </c>
      <c r="H6701" s="13">
        <v>-5</v>
      </c>
      <c r="I6701" s="13" t="str">
        <f t="shared" si="502"/>
        <v/>
      </c>
      <c r="J6701" s="13" t="str">
        <f t="shared" si="503"/>
        <v/>
      </c>
      <c r="K6701" s="13">
        <v>-5</v>
      </c>
      <c r="P6701" s="5"/>
    </row>
    <row r="6702" spans="1:16" hidden="1" x14ac:dyDescent="0.25">
      <c r="A6702" s="7">
        <v>40822</v>
      </c>
      <c r="B6702" s="8">
        <v>600</v>
      </c>
      <c r="C6702" s="11">
        <v>46</v>
      </c>
      <c r="D6702" s="12">
        <v>45.996000000000002</v>
      </c>
      <c r="E6702" s="9" t="str">
        <f t="shared" si="499"/>
        <v/>
      </c>
      <c r="F6702" s="9" t="str">
        <f t="shared" si="500"/>
        <v/>
      </c>
      <c r="G6702" s="9" t="str">
        <f t="shared" si="501"/>
        <v/>
      </c>
      <c r="H6702" s="13">
        <v>-5</v>
      </c>
      <c r="I6702" s="13" t="str">
        <f t="shared" si="502"/>
        <v/>
      </c>
      <c r="J6702" s="13" t="str">
        <f t="shared" si="503"/>
        <v/>
      </c>
      <c r="K6702" s="13">
        <v>-5</v>
      </c>
      <c r="P6702" s="6"/>
    </row>
    <row r="6703" spans="1:16" hidden="1" x14ac:dyDescent="0.25">
      <c r="A6703" s="7">
        <v>40822</v>
      </c>
      <c r="B6703" s="8">
        <v>700</v>
      </c>
      <c r="C6703" s="11">
        <v>51.42</v>
      </c>
      <c r="D6703" s="12">
        <v>51.42</v>
      </c>
      <c r="E6703" s="9" t="str">
        <f t="shared" si="499"/>
        <v/>
      </c>
      <c r="F6703" s="9" t="str">
        <f t="shared" si="500"/>
        <v/>
      </c>
      <c r="G6703" s="9" t="str">
        <f t="shared" si="501"/>
        <v/>
      </c>
      <c r="H6703" s="13">
        <v>-5</v>
      </c>
      <c r="I6703" s="13" t="str">
        <f t="shared" si="502"/>
        <v/>
      </c>
      <c r="J6703" s="13" t="str">
        <f t="shared" si="503"/>
        <v/>
      </c>
      <c r="K6703" s="13">
        <v>-5</v>
      </c>
      <c r="P6703" s="5"/>
    </row>
    <row r="6704" spans="1:16" hidden="1" x14ac:dyDescent="0.25">
      <c r="A6704" s="7">
        <v>40822</v>
      </c>
      <c r="B6704" s="8">
        <v>800</v>
      </c>
      <c r="C6704" s="11">
        <v>53.32</v>
      </c>
      <c r="D6704" s="12">
        <v>53.319000000000003</v>
      </c>
      <c r="E6704" s="9" t="str">
        <f t="shared" si="499"/>
        <v/>
      </c>
      <c r="F6704" s="9" t="str">
        <f t="shared" si="500"/>
        <v/>
      </c>
      <c r="G6704" s="9" t="str">
        <f t="shared" si="501"/>
        <v/>
      </c>
      <c r="H6704" s="13">
        <v>-5</v>
      </c>
      <c r="I6704" s="13" t="str">
        <f t="shared" si="502"/>
        <v/>
      </c>
      <c r="J6704" s="13" t="str">
        <f t="shared" si="503"/>
        <v/>
      </c>
      <c r="K6704" s="13">
        <v>-5</v>
      </c>
      <c r="P6704" s="6"/>
    </row>
    <row r="6705" spans="1:16" hidden="1" x14ac:dyDescent="0.25">
      <c r="A6705" s="7">
        <v>40822</v>
      </c>
      <c r="B6705" s="8">
        <v>900</v>
      </c>
      <c r="C6705" s="11">
        <v>49.93</v>
      </c>
      <c r="D6705" s="12">
        <v>49.93</v>
      </c>
      <c r="E6705" s="9" t="str">
        <f t="shared" ref="E6705:E6768" si="504">IF(A6705=A6706,"",AVERAGE(C6682:C6705))</f>
        <v/>
      </c>
      <c r="F6705" s="9" t="str">
        <f t="shared" ref="F6705:F6768" si="505">IF(A6705=A6706,"",AVERAGE(D6682:D6705))</f>
        <v/>
      </c>
      <c r="G6705" s="9" t="str">
        <f t="shared" ref="G6705:G6768" si="506">IF(A6705=A6706,"",E6705-F6705)</f>
        <v/>
      </c>
      <c r="H6705" s="13">
        <v>-5</v>
      </c>
      <c r="I6705" s="13" t="str">
        <f t="shared" si="502"/>
        <v/>
      </c>
      <c r="J6705" s="13" t="str">
        <f t="shared" si="503"/>
        <v/>
      </c>
      <c r="K6705" s="13">
        <v>-5</v>
      </c>
      <c r="P6705" s="5"/>
    </row>
    <row r="6706" spans="1:16" hidden="1" x14ac:dyDescent="0.25">
      <c r="A6706" s="7">
        <v>40822</v>
      </c>
      <c r="B6706" s="8">
        <v>1000</v>
      </c>
      <c r="C6706" s="11">
        <v>50.16</v>
      </c>
      <c r="D6706" s="12">
        <v>50.158000000000001</v>
      </c>
      <c r="E6706" s="9" t="str">
        <f t="shared" si="504"/>
        <v/>
      </c>
      <c r="F6706" s="9" t="str">
        <f t="shared" si="505"/>
        <v/>
      </c>
      <c r="G6706" s="9" t="str">
        <f t="shared" si="506"/>
        <v/>
      </c>
      <c r="H6706" s="13">
        <v>-5</v>
      </c>
      <c r="I6706" s="13" t="str">
        <f t="shared" si="502"/>
        <v/>
      </c>
      <c r="J6706" s="13" t="str">
        <f t="shared" si="503"/>
        <v/>
      </c>
      <c r="K6706" s="13">
        <v>-5</v>
      </c>
      <c r="P6706" s="6"/>
    </row>
    <row r="6707" spans="1:16" hidden="1" x14ac:dyDescent="0.25">
      <c r="A6707" s="7">
        <v>40822</v>
      </c>
      <c r="B6707" s="8">
        <v>1100</v>
      </c>
      <c r="C6707" s="11">
        <v>50.18</v>
      </c>
      <c r="D6707" s="12">
        <v>50.177999999999997</v>
      </c>
      <c r="E6707" s="9" t="str">
        <f t="shared" si="504"/>
        <v/>
      </c>
      <c r="F6707" s="9" t="str">
        <f t="shared" si="505"/>
        <v/>
      </c>
      <c r="G6707" s="9" t="str">
        <f t="shared" si="506"/>
        <v/>
      </c>
      <c r="H6707" s="13">
        <v>-5</v>
      </c>
      <c r="I6707" s="13" t="str">
        <f t="shared" si="502"/>
        <v/>
      </c>
      <c r="J6707" s="13" t="str">
        <f t="shared" si="503"/>
        <v/>
      </c>
      <c r="K6707" s="13">
        <v>-5</v>
      </c>
      <c r="P6707" s="5"/>
    </row>
    <row r="6708" spans="1:16" hidden="1" x14ac:dyDescent="0.25">
      <c r="A6708" s="7">
        <v>40822</v>
      </c>
      <c r="B6708" s="8">
        <v>1200</v>
      </c>
      <c r="C6708" s="11">
        <v>47.78</v>
      </c>
      <c r="D6708" s="12">
        <v>51.542999999999999</v>
      </c>
      <c r="E6708" s="9" t="str">
        <f t="shared" si="504"/>
        <v/>
      </c>
      <c r="F6708" s="9" t="str">
        <f t="shared" si="505"/>
        <v/>
      </c>
      <c r="G6708" s="9" t="str">
        <f t="shared" si="506"/>
        <v/>
      </c>
      <c r="H6708" s="13">
        <v>-5</v>
      </c>
      <c r="I6708" s="13" t="str">
        <f t="shared" si="502"/>
        <v/>
      </c>
      <c r="J6708" s="13" t="str">
        <f t="shared" si="503"/>
        <v/>
      </c>
      <c r="K6708" s="13">
        <v>-5</v>
      </c>
      <c r="P6708" s="6"/>
    </row>
    <row r="6709" spans="1:16" hidden="1" x14ac:dyDescent="0.25">
      <c r="A6709" s="7">
        <v>40822</v>
      </c>
      <c r="B6709" s="8">
        <v>1300</v>
      </c>
      <c r="C6709" s="11">
        <v>47.06</v>
      </c>
      <c r="D6709" s="12">
        <v>47.061</v>
      </c>
      <c r="E6709" s="9" t="str">
        <f t="shared" si="504"/>
        <v/>
      </c>
      <c r="F6709" s="9" t="str">
        <f t="shared" si="505"/>
        <v/>
      </c>
      <c r="G6709" s="9" t="str">
        <f t="shared" si="506"/>
        <v/>
      </c>
      <c r="H6709" s="13">
        <v>-5</v>
      </c>
      <c r="I6709" s="13" t="str">
        <f t="shared" si="502"/>
        <v/>
      </c>
      <c r="J6709" s="13" t="str">
        <f t="shared" si="503"/>
        <v/>
      </c>
      <c r="K6709" s="13">
        <v>-5</v>
      </c>
      <c r="P6709" s="5"/>
    </row>
    <row r="6710" spans="1:16" hidden="1" x14ac:dyDescent="0.25">
      <c r="A6710" s="7">
        <v>40822</v>
      </c>
      <c r="B6710" s="8">
        <v>1400</v>
      </c>
      <c r="C6710" s="11">
        <v>45.95</v>
      </c>
      <c r="D6710" s="12">
        <v>45.953000000000003</v>
      </c>
      <c r="E6710" s="9" t="str">
        <f t="shared" si="504"/>
        <v/>
      </c>
      <c r="F6710" s="9" t="str">
        <f t="shared" si="505"/>
        <v/>
      </c>
      <c r="G6710" s="9" t="str">
        <f t="shared" si="506"/>
        <v/>
      </c>
      <c r="H6710" s="13">
        <v>-5</v>
      </c>
      <c r="I6710" s="13" t="str">
        <f t="shared" si="502"/>
        <v/>
      </c>
      <c r="J6710" s="13" t="str">
        <f t="shared" si="503"/>
        <v/>
      </c>
      <c r="K6710" s="13">
        <v>-5</v>
      </c>
      <c r="P6710" s="6"/>
    </row>
    <row r="6711" spans="1:16" hidden="1" x14ac:dyDescent="0.25">
      <c r="A6711" s="7">
        <v>40822</v>
      </c>
      <c r="B6711" s="8">
        <v>1500</v>
      </c>
      <c r="C6711" s="11">
        <v>48.32</v>
      </c>
      <c r="D6711" s="12">
        <v>48.323999999999998</v>
      </c>
      <c r="E6711" s="9" t="str">
        <f t="shared" si="504"/>
        <v/>
      </c>
      <c r="F6711" s="9" t="str">
        <f t="shared" si="505"/>
        <v/>
      </c>
      <c r="G6711" s="9" t="str">
        <f t="shared" si="506"/>
        <v/>
      </c>
      <c r="H6711" s="13">
        <v>-5</v>
      </c>
      <c r="I6711" s="13" t="str">
        <f t="shared" si="502"/>
        <v/>
      </c>
      <c r="J6711" s="13" t="str">
        <f t="shared" si="503"/>
        <v/>
      </c>
      <c r="K6711" s="13">
        <v>-5</v>
      </c>
      <c r="P6711" s="5"/>
    </row>
    <row r="6712" spans="1:16" hidden="1" x14ac:dyDescent="0.25">
      <c r="A6712" s="7">
        <v>40822</v>
      </c>
      <c r="B6712" s="8">
        <v>1600</v>
      </c>
      <c r="C6712" s="11">
        <v>45.03</v>
      </c>
      <c r="D6712" s="12">
        <v>45.030999999999999</v>
      </c>
      <c r="E6712" s="9" t="str">
        <f t="shared" si="504"/>
        <v/>
      </c>
      <c r="F6712" s="9" t="str">
        <f t="shared" si="505"/>
        <v/>
      </c>
      <c r="G6712" s="9" t="str">
        <f t="shared" si="506"/>
        <v/>
      </c>
      <c r="H6712" s="13">
        <v>-5</v>
      </c>
      <c r="I6712" s="13" t="str">
        <f t="shared" si="502"/>
        <v/>
      </c>
      <c r="J6712" s="13" t="str">
        <f t="shared" si="503"/>
        <v/>
      </c>
      <c r="K6712" s="13">
        <v>-5</v>
      </c>
      <c r="P6712" s="6"/>
    </row>
    <row r="6713" spans="1:16" hidden="1" x14ac:dyDescent="0.25">
      <c r="A6713" s="7">
        <v>40822</v>
      </c>
      <c r="B6713" s="8">
        <v>1700</v>
      </c>
      <c r="C6713" s="11">
        <v>50.72</v>
      </c>
      <c r="D6713" s="12">
        <v>50.716000000000001</v>
      </c>
      <c r="E6713" s="9" t="str">
        <f t="shared" si="504"/>
        <v/>
      </c>
      <c r="F6713" s="9" t="str">
        <f t="shared" si="505"/>
        <v/>
      </c>
      <c r="G6713" s="9" t="str">
        <f t="shared" si="506"/>
        <v/>
      </c>
      <c r="H6713" s="13">
        <v>-5</v>
      </c>
      <c r="I6713" s="13" t="str">
        <f t="shared" ref="I6713:I6776" si="507">IF(A6713=A6714,"",MAX(G6713-H6713,0))</f>
        <v/>
      </c>
      <c r="J6713" s="13" t="str">
        <f t="shared" ref="J6713:J6776" si="508">IF(A6713=A6714,"",I6713*10*24)</f>
        <v/>
      </c>
      <c r="K6713" s="13">
        <v>-5</v>
      </c>
      <c r="P6713" s="5"/>
    </row>
    <row r="6714" spans="1:16" hidden="1" x14ac:dyDescent="0.25">
      <c r="A6714" s="7">
        <v>40822</v>
      </c>
      <c r="B6714" s="8">
        <v>1800</v>
      </c>
      <c r="C6714" s="11">
        <v>61</v>
      </c>
      <c r="D6714" s="12">
        <v>61.000999999999998</v>
      </c>
      <c r="E6714" s="9" t="str">
        <f t="shared" si="504"/>
        <v/>
      </c>
      <c r="F6714" s="9" t="str">
        <f t="shared" si="505"/>
        <v/>
      </c>
      <c r="G6714" s="9" t="str">
        <f t="shared" si="506"/>
        <v/>
      </c>
      <c r="H6714" s="13">
        <v>-5</v>
      </c>
      <c r="I6714" s="13" t="str">
        <f t="shared" si="507"/>
        <v/>
      </c>
      <c r="J6714" s="13" t="str">
        <f t="shared" si="508"/>
        <v/>
      </c>
      <c r="K6714" s="13">
        <v>-5</v>
      </c>
      <c r="P6714" s="6"/>
    </row>
    <row r="6715" spans="1:16" hidden="1" x14ac:dyDescent="0.25">
      <c r="A6715" s="7">
        <v>40822</v>
      </c>
      <c r="B6715" s="8">
        <v>1900</v>
      </c>
      <c r="C6715" s="11">
        <v>72.91</v>
      </c>
      <c r="D6715" s="12">
        <v>72.906999999999996</v>
      </c>
      <c r="E6715" s="9" t="str">
        <f t="shared" si="504"/>
        <v/>
      </c>
      <c r="F6715" s="9" t="str">
        <f t="shared" si="505"/>
        <v/>
      </c>
      <c r="G6715" s="9" t="str">
        <f t="shared" si="506"/>
        <v/>
      </c>
      <c r="H6715" s="13">
        <v>-5</v>
      </c>
      <c r="I6715" s="13" t="str">
        <f t="shared" si="507"/>
        <v/>
      </c>
      <c r="J6715" s="13" t="str">
        <f t="shared" si="508"/>
        <v/>
      </c>
      <c r="K6715" s="13">
        <v>-5</v>
      </c>
      <c r="P6715" s="5"/>
    </row>
    <row r="6716" spans="1:16" hidden="1" x14ac:dyDescent="0.25">
      <c r="A6716" s="7">
        <v>40822</v>
      </c>
      <c r="B6716" s="8">
        <v>2000</v>
      </c>
      <c r="C6716" s="11">
        <v>67.709999999999994</v>
      </c>
      <c r="D6716" s="12">
        <v>67.709999999999994</v>
      </c>
      <c r="E6716" s="9" t="str">
        <f t="shared" si="504"/>
        <v/>
      </c>
      <c r="F6716" s="9" t="str">
        <f t="shared" si="505"/>
        <v/>
      </c>
      <c r="G6716" s="9" t="str">
        <f t="shared" si="506"/>
        <v/>
      </c>
      <c r="H6716" s="13">
        <v>-5</v>
      </c>
      <c r="I6716" s="13" t="str">
        <f t="shared" si="507"/>
        <v/>
      </c>
      <c r="J6716" s="13" t="str">
        <f t="shared" si="508"/>
        <v/>
      </c>
      <c r="K6716" s="13">
        <v>-5</v>
      </c>
      <c r="P6716" s="6"/>
    </row>
    <row r="6717" spans="1:16" hidden="1" x14ac:dyDescent="0.25">
      <c r="A6717" s="7">
        <v>40822</v>
      </c>
      <c r="B6717" s="8">
        <v>2100</v>
      </c>
      <c r="C6717" s="11">
        <v>53.14</v>
      </c>
      <c r="D6717" s="12">
        <v>53.14</v>
      </c>
      <c r="E6717" s="9" t="str">
        <f t="shared" si="504"/>
        <v/>
      </c>
      <c r="F6717" s="9" t="str">
        <f t="shared" si="505"/>
        <v/>
      </c>
      <c r="G6717" s="9" t="str">
        <f t="shared" si="506"/>
        <v/>
      </c>
      <c r="H6717" s="13">
        <v>-5</v>
      </c>
      <c r="I6717" s="13" t="str">
        <f t="shared" si="507"/>
        <v/>
      </c>
      <c r="J6717" s="13" t="str">
        <f t="shared" si="508"/>
        <v/>
      </c>
      <c r="K6717" s="13">
        <v>-5</v>
      </c>
      <c r="P6717" s="5"/>
    </row>
    <row r="6718" spans="1:16" hidden="1" x14ac:dyDescent="0.25">
      <c r="A6718" s="7">
        <v>40822</v>
      </c>
      <c r="B6718" s="8">
        <v>2200</v>
      </c>
      <c r="C6718" s="11">
        <v>49</v>
      </c>
      <c r="D6718" s="12">
        <v>49</v>
      </c>
      <c r="E6718" s="9" t="str">
        <f t="shared" si="504"/>
        <v/>
      </c>
      <c r="F6718" s="9" t="str">
        <f t="shared" si="505"/>
        <v/>
      </c>
      <c r="G6718" s="9" t="str">
        <f t="shared" si="506"/>
        <v/>
      </c>
      <c r="H6718" s="13">
        <v>-5</v>
      </c>
      <c r="I6718" s="13" t="str">
        <f t="shared" si="507"/>
        <v/>
      </c>
      <c r="J6718" s="13" t="str">
        <f t="shared" si="508"/>
        <v/>
      </c>
      <c r="K6718" s="13">
        <v>-5</v>
      </c>
      <c r="P6718" s="6"/>
    </row>
    <row r="6719" spans="1:16" hidden="1" x14ac:dyDescent="0.25">
      <c r="A6719" s="7">
        <v>40822</v>
      </c>
      <c r="B6719" s="8">
        <v>2300</v>
      </c>
      <c r="C6719" s="11">
        <v>44.16</v>
      </c>
      <c r="D6719" s="12">
        <v>44.162999999999997</v>
      </c>
      <c r="E6719" s="9">
        <f t="shared" si="504"/>
        <v>46.242916666666673</v>
      </c>
      <c r="F6719" s="9">
        <f t="shared" si="505"/>
        <v>46.223125000000003</v>
      </c>
      <c r="G6719" s="9">
        <f t="shared" si="506"/>
        <v>1.9791666666669983E-2</v>
      </c>
      <c r="H6719" s="13">
        <v>-5</v>
      </c>
      <c r="I6719" s="13">
        <f t="shared" si="507"/>
        <v>5.01979166666667</v>
      </c>
      <c r="J6719" s="13">
        <f t="shared" si="508"/>
        <v>1204.7500000000009</v>
      </c>
      <c r="K6719" s="13">
        <v>-5</v>
      </c>
      <c r="P6719" s="5"/>
    </row>
    <row r="6720" spans="1:16" hidden="1" x14ac:dyDescent="0.25">
      <c r="A6720" s="7">
        <v>40823</v>
      </c>
      <c r="B6720" s="8">
        <v>0</v>
      </c>
      <c r="C6720" s="11">
        <v>42.77</v>
      </c>
      <c r="D6720" s="12">
        <v>42.774000000000001</v>
      </c>
      <c r="E6720" s="9" t="str">
        <f t="shared" si="504"/>
        <v/>
      </c>
      <c r="F6720" s="9" t="str">
        <f t="shared" si="505"/>
        <v/>
      </c>
      <c r="G6720" s="9" t="str">
        <f t="shared" si="506"/>
        <v/>
      </c>
      <c r="H6720" s="13">
        <v>-5</v>
      </c>
      <c r="I6720" s="13" t="str">
        <f t="shared" si="507"/>
        <v/>
      </c>
      <c r="J6720" s="13" t="str">
        <f t="shared" si="508"/>
        <v/>
      </c>
      <c r="K6720" s="13">
        <v>-5</v>
      </c>
      <c r="P6720" s="6"/>
    </row>
    <row r="6721" spans="1:16" hidden="1" x14ac:dyDescent="0.25">
      <c r="A6721" s="7">
        <v>40823</v>
      </c>
      <c r="B6721" s="8">
        <v>100</v>
      </c>
      <c r="C6721" s="11">
        <v>40.54</v>
      </c>
      <c r="D6721" s="12">
        <v>40.545000000000002</v>
      </c>
      <c r="E6721" s="9" t="str">
        <f t="shared" si="504"/>
        <v/>
      </c>
      <c r="F6721" s="9" t="str">
        <f t="shared" si="505"/>
        <v/>
      </c>
      <c r="G6721" s="9" t="str">
        <f t="shared" si="506"/>
        <v/>
      </c>
      <c r="H6721" s="13">
        <v>-5</v>
      </c>
      <c r="I6721" s="13" t="str">
        <f t="shared" si="507"/>
        <v/>
      </c>
      <c r="J6721" s="13" t="str">
        <f t="shared" si="508"/>
        <v/>
      </c>
      <c r="K6721" s="13">
        <v>-5</v>
      </c>
      <c r="P6721" s="5"/>
    </row>
    <row r="6722" spans="1:16" hidden="1" x14ac:dyDescent="0.25">
      <c r="A6722" s="7">
        <v>40823</v>
      </c>
      <c r="B6722" s="8">
        <v>200</v>
      </c>
      <c r="C6722" s="11">
        <v>35.1</v>
      </c>
      <c r="D6722" s="12">
        <v>35.103000000000002</v>
      </c>
      <c r="E6722" s="9" t="str">
        <f t="shared" si="504"/>
        <v/>
      </c>
      <c r="F6722" s="9" t="str">
        <f t="shared" si="505"/>
        <v/>
      </c>
      <c r="G6722" s="9" t="str">
        <f t="shared" si="506"/>
        <v/>
      </c>
      <c r="H6722" s="13">
        <v>-5</v>
      </c>
      <c r="I6722" s="13" t="str">
        <f t="shared" si="507"/>
        <v/>
      </c>
      <c r="J6722" s="13" t="str">
        <f t="shared" si="508"/>
        <v/>
      </c>
      <c r="K6722" s="13">
        <v>-5</v>
      </c>
      <c r="P6722" s="6"/>
    </row>
    <row r="6723" spans="1:16" hidden="1" x14ac:dyDescent="0.25">
      <c r="A6723" s="7">
        <v>40823</v>
      </c>
      <c r="B6723" s="8">
        <v>300</v>
      </c>
      <c r="C6723" s="11">
        <v>19.940000000000001</v>
      </c>
      <c r="D6723" s="12">
        <v>19.940000000000001</v>
      </c>
      <c r="E6723" s="9" t="str">
        <f t="shared" si="504"/>
        <v/>
      </c>
      <c r="F6723" s="9" t="str">
        <f t="shared" si="505"/>
        <v/>
      </c>
      <c r="G6723" s="9" t="str">
        <f t="shared" si="506"/>
        <v/>
      </c>
      <c r="H6723" s="13">
        <v>-5</v>
      </c>
      <c r="I6723" s="13" t="str">
        <f t="shared" si="507"/>
        <v/>
      </c>
      <c r="J6723" s="13" t="str">
        <f t="shared" si="508"/>
        <v/>
      </c>
      <c r="K6723" s="13">
        <v>-5</v>
      </c>
      <c r="P6723" s="5"/>
    </row>
    <row r="6724" spans="1:16" hidden="1" x14ac:dyDescent="0.25">
      <c r="A6724" s="7">
        <v>40823</v>
      </c>
      <c r="B6724" s="8">
        <v>400</v>
      </c>
      <c r="C6724" s="11">
        <v>21.63</v>
      </c>
      <c r="D6724" s="12">
        <v>21.631</v>
      </c>
      <c r="E6724" s="9" t="str">
        <f t="shared" si="504"/>
        <v/>
      </c>
      <c r="F6724" s="9" t="str">
        <f t="shared" si="505"/>
        <v/>
      </c>
      <c r="G6724" s="9" t="str">
        <f t="shared" si="506"/>
        <v/>
      </c>
      <c r="H6724" s="13">
        <v>-5</v>
      </c>
      <c r="I6724" s="13" t="str">
        <f t="shared" si="507"/>
        <v/>
      </c>
      <c r="J6724" s="13" t="str">
        <f t="shared" si="508"/>
        <v/>
      </c>
      <c r="K6724" s="13">
        <v>-5</v>
      </c>
      <c r="P6724" s="6"/>
    </row>
    <row r="6725" spans="1:16" hidden="1" x14ac:dyDescent="0.25">
      <c r="A6725" s="7">
        <v>40823</v>
      </c>
      <c r="B6725" s="8">
        <v>500</v>
      </c>
      <c r="C6725" s="11">
        <v>35.76</v>
      </c>
      <c r="D6725" s="12">
        <v>35.756999999999998</v>
      </c>
      <c r="E6725" s="9" t="str">
        <f t="shared" si="504"/>
        <v/>
      </c>
      <c r="F6725" s="9" t="str">
        <f t="shared" si="505"/>
        <v/>
      </c>
      <c r="G6725" s="9" t="str">
        <f t="shared" si="506"/>
        <v/>
      </c>
      <c r="H6725" s="13">
        <v>-5</v>
      </c>
      <c r="I6725" s="13" t="str">
        <f t="shared" si="507"/>
        <v/>
      </c>
      <c r="J6725" s="13" t="str">
        <f t="shared" si="508"/>
        <v/>
      </c>
      <c r="K6725" s="13">
        <v>-5</v>
      </c>
      <c r="P6725" s="5"/>
    </row>
    <row r="6726" spans="1:16" hidden="1" x14ac:dyDescent="0.25">
      <c r="A6726" s="7">
        <v>40823</v>
      </c>
      <c r="B6726" s="8">
        <v>600</v>
      </c>
      <c r="C6726" s="11">
        <v>51.45</v>
      </c>
      <c r="D6726" s="12">
        <v>51.445999999999998</v>
      </c>
      <c r="E6726" s="9" t="str">
        <f t="shared" si="504"/>
        <v/>
      </c>
      <c r="F6726" s="9" t="str">
        <f t="shared" si="505"/>
        <v/>
      </c>
      <c r="G6726" s="9" t="str">
        <f t="shared" si="506"/>
        <v/>
      </c>
      <c r="H6726" s="13">
        <v>-5</v>
      </c>
      <c r="I6726" s="13" t="str">
        <f t="shared" si="507"/>
        <v/>
      </c>
      <c r="J6726" s="13" t="str">
        <f t="shared" si="508"/>
        <v/>
      </c>
      <c r="K6726" s="13">
        <v>-5</v>
      </c>
      <c r="P6726" s="6"/>
    </row>
    <row r="6727" spans="1:16" hidden="1" x14ac:dyDescent="0.25">
      <c r="A6727" s="7">
        <v>40823</v>
      </c>
      <c r="B6727" s="8">
        <v>700</v>
      </c>
      <c r="C6727" s="11">
        <v>63.97</v>
      </c>
      <c r="D6727" s="12">
        <v>63.97</v>
      </c>
      <c r="E6727" s="9" t="str">
        <f t="shared" si="504"/>
        <v/>
      </c>
      <c r="F6727" s="9" t="str">
        <f t="shared" si="505"/>
        <v/>
      </c>
      <c r="G6727" s="9" t="str">
        <f t="shared" si="506"/>
        <v/>
      </c>
      <c r="H6727" s="13">
        <v>-5</v>
      </c>
      <c r="I6727" s="13" t="str">
        <f t="shared" si="507"/>
        <v/>
      </c>
      <c r="J6727" s="13" t="str">
        <f t="shared" si="508"/>
        <v/>
      </c>
      <c r="K6727" s="13">
        <v>-5</v>
      </c>
      <c r="P6727" s="5"/>
    </row>
    <row r="6728" spans="1:16" hidden="1" x14ac:dyDescent="0.25">
      <c r="A6728" s="7">
        <v>40823</v>
      </c>
      <c r="B6728" s="8">
        <v>800</v>
      </c>
      <c r="C6728" s="11">
        <v>62.14</v>
      </c>
      <c r="D6728" s="12">
        <v>62.143999999999998</v>
      </c>
      <c r="E6728" s="9" t="str">
        <f t="shared" si="504"/>
        <v/>
      </c>
      <c r="F6728" s="9" t="str">
        <f t="shared" si="505"/>
        <v/>
      </c>
      <c r="G6728" s="9" t="str">
        <f t="shared" si="506"/>
        <v/>
      </c>
      <c r="H6728" s="13">
        <v>-5</v>
      </c>
      <c r="I6728" s="13" t="str">
        <f t="shared" si="507"/>
        <v/>
      </c>
      <c r="J6728" s="13" t="str">
        <f t="shared" si="508"/>
        <v/>
      </c>
      <c r="K6728" s="13">
        <v>-5</v>
      </c>
      <c r="P6728" s="6"/>
    </row>
    <row r="6729" spans="1:16" hidden="1" x14ac:dyDescent="0.25">
      <c r="A6729" s="7">
        <v>40823</v>
      </c>
      <c r="B6729" s="8">
        <v>900</v>
      </c>
      <c r="C6729" s="11">
        <v>63.74</v>
      </c>
      <c r="D6729" s="12">
        <v>63.741999999999997</v>
      </c>
      <c r="E6729" s="9" t="str">
        <f t="shared" si="504"/>
        <v/>
      </c>
      <c r="F6729" s="9" t="str">
        <f t="shared" si="505"/>
        <v/>
      </c>
      <c r="G6729" s="9" t="str">
        <f t="shared" si="506"/>
        <v/>
      </c>
      <c r="H6729" s="13">
        <v>-5</v>
      </c>
      <c r="I6729" s="13" t="str">
        <f t="shared" si="507"/>
        <v/>
      </c>
      <c r="J6729" s="13" t="str">
        <f t="shared" si="508"/>
        <v/>
      </c>
      <c r="K6729" s="13">
        <v>-5</v>
      </c>
      <c r="P6729" s="5"/>
    </row>
    <row r="6730" spans="1:16" hidden="1" x14ac:dyDescent="0.25">
      <c r="A6730" s="7">
        <v>40823</v>
      </c>
      <c r="B6730" s="8">
        <v>1000</v>
      </c>
      <c r="C6730" s="11">
        <v>61.19</v>
      </c>
      <c r="D6730" s="12">
        <v>61.186999999999998</v>
      </c>
      <c r="E6730" s="9" t="str">
        <f t="shared" si="504"/>
        <v/>
      </c>
      <c r="F6730" s="9" t="str">
        <f t="shared" si="505"/>
        <v/>
      </c>
      <c r="G6730" s="9" t="str">
        <f t="shared" si="506"/>
        <v/>
      </c>
      <c r="H6730" s="13">
        <v>-5</v>
      </c>
      <c r="I6730" s="13" t="str">
        <f t="shared" si="507"/>
        <v/>
      </c>
      <c r="J6730" s="13" t="str">
        <f t="shared" si="508"/>
        <v/>
      </c>
      <c r="K6730" s="13">
        <v>-5</v>
      </c>
      <c r="P6730" s="6"/>
    </row>
    <row r="6731" spans="1:16" hidden="1" x14ac:dyDescent="0.25">
      <c r="A6731" s="7">
        <v>40823</v>
      </c>
      <c r="B6731" s="8">
        <v>1100</v>
      </c>
      <c r="C6731" s="11">
        <v>62</v>
      </c>
      <c r="D6731" s="12">
        <v>61.994999999999997</v>
      </c>
      <c r="E6731" s="9" t="str">
        <f t="shared" si="504"/>
        <v/>
      </c>
      <c r="F6731" s="9" t="str">
        <f t="shared" si="505"/>
        <v/>
      </c>
      <c r="G6731" s="9" t="str">
        <f t="shared" si="506"/>
        <v/>
      </c>
      <c r="H6731" s="13">
        <v>-5</v>
      </c>
      <c r="I6731" s="13" t="str">
        <f t="shared" si="507"/>
        <v/>
      </c>
      <c r="J6731" s="13" t="str">
        <f t="shared" si="508"/>
        <v/>
      </c>
      <c r="K6731" s="13">
        <v>-5</v>
      </c>
      <c r="P6731" s="5"/>
    </row>
    <row r="6732" spans="1:16" hidden="1" x14ac:dyDescent="0.25">
      <c r="A6732" s="7">
        <v>40823</v>
      </c>
      <c r="B6732" s="8">
        <v>1200</v>
      </c>
      <c r="C6732" s="11">
        <v>61.98</v>
      </c>
      <c r="D6732" s="12">
        <v>61.981000000000002</v>
      </c>
      <c r="E6732" s="9" t="str">
        <f t="shared" si="504"/>
        <v/>
      </c>
      <c r="F6732" s="9" t="str">
        <f t="shared" si="505"/>
        <v/>
      </c>
      <c r="G6732" s="9" t="str">
        <f t="shared" si="506"/>
        <v/>
      </c>
      <c r="H6732" s="13">
        <v>-5</v>
      </c>
      <c r="I6732" s="13" t="str">
        <f t="shared" si="507"/>
        <v/>
      </c>
      <c r="J6732" s="13" t="str">
        <f t="shared" si="508"/>
        <v/>
      </c>
      <c r="K6732" s="13">
        <v>-5</v>
      </c>
      <c r="P6732" s="6"/>
    </row>
    <row r="6733" spans="1:16" hidden="1" x14ac:dyDescent="0.25">
      <c r="A6733" s="7">
        <v>40823</v>
      </c>
      <c r="B6733" s="8">
        <v>1300</v>
      </c>
      <c r="C6733" s="11">
        <v>58.03</v>
      </c>
      <c r="D6733" s="12">
        <v>58.03</v>
      </c>
      <c r="E6733" s="9" t="str">
        <f t="shared" si="504"/>
        <v/>
      </c>
      <c r="F6733" s="9" t="str">
        <f t="shared" si="505"/>
        <v/>
      </c>
      <c r="G6733" s="9" t="str">
        <f t="shared" si="506"/>
        <v/>
      </c>
      <c r="H6733" s="13">
        <v>-5</v>
      </c>
      <c r="I6733" s="13" t="str">
        <f t="shared" si="507"/>
        <v/>
      </c>
      <c r="J6733" s="13" t="str">
        <f t="shared" si="508"/>
        <v/>
      </c>
      <c r="K6733" s="13">
        <v>-5</v>
      </c>
      <c r="P6733" s="5"/>
    </row>
    <row r="6734" spans="1:16" hidden="1" x14ac:dyDescent="0.25">
      <c r="A6734" s="7">
        <v>40823</v>
      </c>
      <c r="B6734" s="8">
        <v>1400</v>
      </c>
      <c r="C6734" s="11">
        <v>55.51</v>
      </c>
      <c r="D6734" s="12">
        <v>55.511000000000003</v>
      </c>
      <c r="E6734" s="9" t="str">
        <f t="shared" si="504"/>
        <v/>
      </c>
      <c r="F6734" s="9" t="str">
        <f t="shared" si="505"/>
        <v/>
      </c>
      <c r="G6734" s="9" t="str">
        <f t="shared" si="506"/>
        <v/>
      </c>
      <c r="H6734" s="13">
        <v>-5</v>
      </c>
      <c r="I6734" s="13" t="str">
        <f t="shared" si="507"/>
        <v/>
      </c>
      <c r="J6734" s="13" t="str">
        <f t="shared" si="508"/>
        <v/>
      </c>
      <c r="K6734" s="13">
        <v>-5</v>
      </c>
      <c r="P6734" s="6"/>
    </row>
    <row r="6735" spans="1:16" hidden="1" x14ac:dyDescent="0.25">
      <c r="A6735" s="7">
        <v>40823</v>
      </c>
      <c r="B6735" s="8">
        <v>1500</v>
      </c>
      <c r="C6735" s="11">
        <v>50</v>
      </c>
      <c r="D6735" s="12">
        <v>50</v>
      </c>
      <c r="E6735" s="9" t="str">
        <f t="shared" si="504"/>
        <v/>
      </c>
      <c r="F6735" s="9" t="str">
        <f t="shared" si="505"/>
        <v/>
      </c>
      <c r="G6735" s="9" t="str">
        <f t="shared" si="506"/>
        <v/>
      </c>
      <c r="H6735" s="13">
        <v>-5</v>
      </c>
      <c r="I6735" s="13" t="str">
        <f t="shared" si="507"/>
        <v/>
      </c>
      <c r="J6735" s="13" t="str">
        <f t="shared" si="508"/>
        <v/>
      </c>
      <c r="K6735" s="13">
        <v>-5</v>
      </c>
      <c r="P6735" s="5"/>
    </row>
    <row r="6736" spans="1:16" hidden="1" x14ac:dyDescent="0.25">
      <c r="A6736" s="7">
        <v>40823</v>
      </c>
      <c r="B6736" s="8">
        <v>1600</v>
      </c>
      <c r="C6736" s="11">
        <v>48.62</v>
      </c>
      <c r="D6736" s="12">
        <v>48.616</v>
      </c>
      <c r="E6736" s="9" t="str">
        <f t="shared" si="504"/>
        <v/>
      </c>
      <c r="F6736" s="9" t="str">
        <f t="shared" si="505"/>
        <v/>
      </c>
      <c r="G6736" s="9" t="str">
        <f t="shared" si="506"/>
        <v/>
      </c>
      <c r="H6736" s="13">
        <v>-5</v>
      </c>
      <c r="I6736" s="13" t="str">
        <f t="shared" si="507"/>
        <v/>
      </c>
      <c r="J6736" s="13" t="str">
        <f t="shared" si="508"/>
        <v/>
      </c>
      <c r="K6736" s="13">
        <v>-5</v>
      </c>
      <c r="P6736" s="6"/>
    </row>
    <row r="6737" spans="1:16" hidden="1" x14ac:dyDescent="0.25">
      <c r="A6737" s="7">
        <v>40823</v>
      </c>
      <c r="B6737" s="8">
        <v>1700</v>
      </c>
      <c r="C6737" s="11">
        <v>51.68</v>
      </c>
      <c r="D6737" s="12">
        <v>51.677999999999997</v>
      </c>
      <c r="E6737" s="9" t="str">
        <f t="shared" si="504"/>
        <v/>
      </c>
      <c r="F6737" s="9" t="str">
        <f t="shared" si="505"/>
        <v/>
      </c>
      <c r="G6737" s="9" t="str">
        <f t="shared" si="506"/>
        <v/>
      </c>
      <c r="H6737" s="13">
        <v>-5</v>
      </c>
      <c r="I6737" s="13" t="str">
        <f t="shared" si="507"/>
        <v/>
      </c>
      <c r="J6737" s="13" t="str">
        <f t="shared" si="508"/>
        <v/>
      </c>
      <c r="K6737" s="13">
        <v>-5</v>
      </c>
      <c r="P6737" s="5"/>
    </row>
    <row r="6738" spans="1:16" hidden="1" x14ac:dyDescent="0.25">
      <c r="A6738" s="7">
        <v>40823</v>
      </c>
      <c r="B6738" s="8">
        <v>1800</v>
      </c>
      <c r="C6738" s="11">
        <v>56.2</v>
      </c>
      <c r="D6738" s="12">
        <v>56.198999999999998</v>
      </c>
      <c r="E6738" s="9" t="str">
        <f t="shared" si="504"/>
        <v/>
      </c>
      <c r="F6738" s="9" t="str">
        <f t="shared" si="505"/>
        <v/>
      </c>
      <c r="G6738" s="9" t="str">
        <f t="shared" si="506"/>
        <v/>
      </c>
      <c r="H6738" s="13">
        <v>-5</v>
      </c>
      <c r="I6738" s="13" t="str">
        <f t="shared" si="507"/>
        <v/>
      </c>
      <c r="J6738" s="13" t="str">
        <f t="shared" si="508"/>
        <v/>
      </c>
      <c r="K6738" s="13">
        <v>-5</v>
      </c>
      <c r="P6738" s="6"/>
    </row>
    <row r="6739" spans="1:16" hidden="1" x14ac:dyDescent="0.25">
      <c r="A6739" s="7">
        <v>40823</v>
      </c>
      <c r="B6739" s="8">
        <v>1900</v>
      </c>
      <c r="C6739" s="11">
        <v>64.08</v>
      </c>
      <c r="D6739" s="12">
        <v>64.076999999999998</v>
      </c>
      <c r="E6739" s="9" t="str">
        <f t="shared" si="504"/>
        <v/>
      </c>
      <c r="F6739" s="9" t="str">
        <f t="shared" si="505"/>
        <v/>
      </c>
      <c r="G6739" s="9" t="str">
        <f t="shared" si="506"/>
        <v/>
      </c>
      <c r="H6739" s="13">
        <v>-5</v>
      </c>
      <c r="I6739" s="13" t="str">
        <f t="shared" si="507"/>
        <v/>
      </c>
      <c r="J6739" s="13" t="str">
        <f t="shared" si="508"/>
        <v/>
      </c>
      <c r="K6739" s="13">
        <v>-5</v>
      </c>
      <c r="P6739" s="5"/>
    </row>
    <row r="6740" spans="1:16" hidden="1" x14ac:dyDescent="0.25">
      <c r="A6740" s="7">
        <v>40823</v>
      </c>
      <c r="B6740" s="8">
        <v>2000</v>
      </c>
      <c r="C6740" s="11">
        <v>59.15</v>
      </c>
      <c r="D6740" s="12">
        <v>59.152000000000001</v>
      </c>
      <c r="E6740" s="9" t="str">
        <f t="shared" si="504"/>
        <v/>
      </c>
      <c r="F6740" s="9" t="str">
        <f t="shared" si="505"/>
        <v/>
      </c>
      <c r="G6740" s="9" t="str">
        <f t="shared" si="506"/>
        <v/>
      </c>
      <c r="H6740" s="13">
        <v>-5</v>
      </c>
      <c r="I6740" s="13" t="str">
        <f t="shared" si="507"/>
        <v/>
      </c>
      <c r="J6740" s="13" t="str">
        <f t="shared" si="508"/>
        <v/>
      </c>
      <c r="K6740" s="13">
        <v>-5</v>
      </c>
      <c r="P6740" s="6"/>
    </row>
    <row r="6741" spans="1:16" hidden="1" x14ac:dyDescent="0.25">
      <c r="A6741" s="7">
        <v>40823</v>
      </c>
      <c r="B6741" s="8">
        <v>2100</v>
      </c>
      <c r="C6741" s="11">
        <v>55.48</v>
      </c>
      <c r="D6741" s="12">
        <v>55.48</v>
      </c>
      <c r="E6741" s="9" t="str">
        <f t="shared" si="504"/>
        <v/>
      </c>
      <c r="F6741" s="9" t="str">
        <f t="shared" si="505"/>
        <v/>
      </c>
      <c r="G6741" s="9" t="str">
        <f t="shared" si="506"/>
        <v/>
      </c>
      <c r="H6741" s="13">
        <v>-5</v>
      </c>
      <c r="I6741" s="13" t="str">
        <f t="shared" si="507"/>
        <v/>
      </c>
      <c r="J6741" s="13" t="str">
        <f t="shared" si="508"/>
        <v/>
      </c>
      <c r="K6741" s="13">
        <v>-5</v>
      </c>
      <c r="P6741" s="5"/>
    </row>
    <row r="6742" spans="1:16" hidden="1" x14ac:dyDescent="0.25">
      <c r="A6742" s="7">
        <v>40823</v>
      </c>
      <c r="B6742" s="8">
        <v>2200</v>
      </c>
      <c r="C6742" s="11">
        <v>52.47</v>
      </c>
      <c r="D6742" s="12">
        <v>52.466999999999999</v>
      </c>
      <c r="E6742" s="9" t="str">
        <f t="shared" si="504"/>
        <v/>
      </c>
      <c r="F6742" s="9" t="str">
        <f t="shared" si="505"/>
        <v/>
      </c>
      <c r="G6742" s="9" t="str">
        <f t="shared" si="506"/>
        <v/>
      </c>
      <c r="H6742" s="13">
        <v>-5</v>
      </c>
      <c r="I6742" s="13" t="str">
        <f t="shared" si="507"/>
        <v/>
      </c>
      <c r="J6742" s="13" t="str">
        <f t="shared" si="508"/>
        <v/>
      </c>
      <c r="K6742" s="13">
        <v>-5</v>
      </c>
      <c r="P6742" s="6"/>
    </row>
    <row r="6743" spans="1:16" hidden="1" x14ac:dyDescent="0.25">
      <c r="A6743" s="7">
        <v>40823</v>
      </c>
      <c r="B6743" s="8">
        <v>2300</v>
      </c>
      <c r="C6743" s="11">
        <v>45.78</v>
      </c>
      <c r="D6743" s="12">
        <v>45.783999999999999</v>
      </c>
      <c r="E6743" s="9">
        <f t="shared" si="504"/>
        <v>50.800416666666671</v>
      </c>
      <c r="F6743" s="9">
        <f t="shared" si="505"/>
        <v>50.800375000000003</v>
      </c>
      <c r="G6743" s="9">
        <f t="shared" si="506"/>
        <v>4.1666666668049857E-5</v>
      </c>
      <c r="H6743" s="13">
        <v>-5</v>
      </c>
      <c r="I6743" s="13">
        <f t="shared" si="507"/>
        <v>5.000041666666668</v>
      </c>
      <c r="J6743" s="13">
        <f t="shared" si="508"/>
        <v>1200.0100000000002</v>
      </c>
      <c r="K6743" s="13">
        <v>-5</v>
      </c>
      <c r="P6743" s="5"/>
    </row>
    <row r="6744" spans="1:16" hidden="1" x14ac:dyDescent="0.25">
      <c r="A6744" s="7">
        <v>40824</v>
      </c>
      <c r="B6744" s="8">
        <v>0</v>
      </c>
      <c r="C6744" s="11">
        <v>50.33</v>
      </c>
      <c r="D6744" s="12">
        <v>50.334000000000003</v>
      </c>
      <c r="E6744" s="9" t="str">
        <f t="shared" si="504"/>
        <v/>
      </c>
      <c r="F6744" s="9" t="str">
        <f t="shared" si="505"/>
        <v/>
      </c>
      <c r="G6744" s="9" t="str">
        <f t="shared" si="506"/>
        <v/>
      </c>
      <c r="H6744" s="13">
        <v>-5</v>
      </c>
      <c r="I6744" s="13" t="str">
        <f t="shared" si="507"/>
        <v/>
      </c>
      <c r="J6744" s="13" t="str">
        <f t="shared" si="508"/>
        <v/>
      </c>
      <c r="K6744" s="13">
        <v>-5</v>
      </c>
      <c r="P6744" s="6"/>
    </row>
    <row r="6745" spans="1:16" hidden="1" x14ac:dyDescent="0.25">
      <c r="A6745" s="7">
        <v>40824</v>
      </c>
      <c r="B6745" s="8">
        <v>100</v>
      </c>
      <c r="C6745" s="11">
        <v>43.33</v>
      </c>
      <c r="D6745" s="12">
        <v>43.328000000000003</v>
      </c>
      <c r="E6745" s="9" t="str">
        <f t="shared" si="504"/>
        <v/>
      </c>
      <c r="F6745" s="9" t="str">
        <f t="shared" si="505"/>
        <v/>
      </c>
      <c r="G6745" s="9" t="str">
        <f t="shared" si="506"/>
        <v/>
      </c>
      <c r="H6745" s="13">
        <v>-5</v>
      </c>
      <c r="I6745" s="13" t="str">
        <f t="shared" si="507"/>
        <v/>
      </c>
      <c r="J6745" s="13" t="str">
        <f t="shared" si="508"/>
        <v/>
      </c>
      <c r="K6745" s="13">
        <v>-5</v>
      </c>
      <c r="P6745" s="5"/>
    </row>
    <row r="6746" spans="1:16" hidden="1" x14ac:dyDescent="0.25">
      <c r="A6746" s="7">
        <v>40824</v>
      </c>
      <c r="B6746" s="8">
        <v>200</v>
      </c>
      <c r="C6746" s="11">
        <v>41.96</v>
      </c>
      <c r="D6746" s="12">
        <v>41.959000000000003</v>
      </c>
      <c r="E6746" s="9" t="str">
        <f t="shared" si="504"/>
        <v/>
      </c>
      <c r="F6746" s="9" t="str">
        <f t="shared" si="505"/>
        <v/>
      </c>
      <c r="G6746" s="9" t="str">
        <f t="shared" si="506"/>
        <v/>
      </c>
      <c r="H6746" s="13">
        <v>-5</v>
      </c>
      <c r="I6746" s="13" t="str">
        <f t="shared" si="507"/>
        <v/>
      </c>
      <c r="J6746" s="13" t="str">
        <f t="shared" si="508"/>
        <v/>
      </c>
      <c r="K6746" s="13">
        <v>-5</v>
      </c>
      <c r="P6746" s="6"/>
    </row>
    <row r="6747" spans="1:16" hidden="1" x14ac:dyDescent="0.25">
      <c r="A6747" s="7">
        <v>40824</v>
      </c>
      <c r="B6747" s="8">
        <v>300</v>
      </c>
      <c r="C6747" s="11">
        <v>32.76</v>
      </c>
      <c r="D6747" s="12">
        <v>32.76</v>
      </c>
      <c r="E6747" s="9" t="str">
        <f t="shared" si="504"/>
        <v/>
      </c>
      <c r="F6747" s="9" t="str">
        <f t="shared" si="505"/>
        <v/>
      </c>
      <c r="G6747" s="9" t="str">
        <f t="shared" si="506"/>
        <v/>
      </c>
      <c r="H6747" s="13">
        <v>-5</v>
      </c>
      <c r="I6747" s="13" t="str">
        <f t="shared" si="507"/>
        <v/>
      </c>
      <c r="J6747" s="13" t="str">
        <f t="shared" si="508"/>
        <v/>
      </c>
      <c r="K6747" s="13">
        <v>-5</v>
      </c>
      <c r="P6747" s="5"/>
    </row>
    <row r="6748" spans="1:16" hidden="1" x14ac:dyDescent="0.25">
      <c r="A6748" s="7">
        <v>40824</v>
      </c>
      <c r="B6748" s="8">
        <v>400</v>
      </c>
      <c r="C6748" s="11">
        <v>26.28</v>
      </c>
      <c r="D6748" s="12">
        <v>26.283999999999999</v>
      </c>
      <c r="E6748" s="9" t="str">
        <f t="shared" si="504"/>
        <v/>
      </c>
      <c r="F6748" s="9" t="str">
        <f t="shared" si="505"/>
        <v/>
      </c>
      <c r="G6748" s="9" t="str">
        <f t="shared" si="506"/>
        <v/>
      </c>
      <c r="H6748" s="13">
        <v>-5</v>
      </c>
      <c r="I6748" s="13" t="str">
        <f t="shared" si="507"/>
        <v/>
      </c>
      <c r="J6748" s="13" t="str">
        <f t="shared" si="508"/>
        <v/>
      </c>
      <c r="K6748" s="13">
        <v>-5</v>
      </c>
      <c r="P6748" s="6"/>
    </row>
    <row r="6749" spans="1:16" hidden="1" x14ac:dyDescent="0.25">
      <c r="A6749" s="7">
        <v>40824</v>
      </c>
      <c r="B6749" s="8">
        <v>500</v>
      </c>
      <c r="C6749" s="11">
        <v>33.24</v>
      </c>
      <c r="D6749" s="12">
        <v>33.24</v>
      </c>
      <c r="E6749" s="9" t="str">
        <f t="shared" si="504"/>
        <v/>
      </c>
      <c r="F6749" s="9" t="str">
        <f t="shared" si="505"/>
        <v/>
      </c>
      <c r="G6749" s="9" t="str">
        <f t="shared" si="506"/>
        <v/>
      </c>
      <c r="H6749" s="13">
        <v>-5</v>
      </c>
      <c r="I6749" s="13" t="str">
        <f t="shared" si="507"/>
        <v/>
      </c>
      <c r="J6749" s="13" t="str">
        <f t="shared" si="508"/>
        <v/>
      </c>
      <c r="K6749" s="13">
        <v>-5</v>
      </c>
      <c r="P6749" s="5"/>
    </row>
    <row r="6750" spans="1:16" hidden="1" x14ac:dyDescent="0.25">
      <c r="A6750" s="7">
        <v>40824</v>
      </c>
      <c r="B6750" s="8">
        <v>600</v>
      </c>
      <c r="C6750" s="11">
        <v>38.43</v>
      </c>
      <c r="D6750" s="12">
        <v>38.427999999999997</v>
      </c>
      <c r="E6750" s="9" t="str">
        <f t="shared" si="504"/>
        <v/>
      </c>
      <c r="F6750" s="9" t="str">
        <f t="shared" si="505"/>
        <v/>
      </c>
      <c r="G6750" s="9" t="str">
        <f t="shared" si="506"/>
        <v/>
      </c>
      <c r="H6750" s="13">
        <v>-5</v>
      </c>
      <c r="I6750" s="13" t="str">
        <f t="shared" si="507"/>
        <v/>
      </c>
      <c r="J6750" s="13" t="str">
        <f t="shared" si="508"/>
        <v/>
      </c>
      <c r="K6750" s="13">
        <v>-5</v>
      </c>
      <c r="P6750" s="6"/>
    </row>
    <row r="6751" spans="1:16" hidden="1" x14ac:dyDescent="0.25">
      <c r="A6751" s="7">
        <v>40824</v>
      </c>
      <c r="B6751" s="8">
        <v>700</v>
      </c>
      <c r="C6751" s="11">
        <v>49.43</v>
      </c>
      <c r="D6751" s="12">
        <v>49.427</v>
      </c>
      <c r="E6751" s="9" t="str">
        <f t="shared" si="504"/>
        <v/>
      </c>
      <c r="F6751" s="9" t="str">
        <f t="shared" si="505"/>
        <v/>
      </c>
      <c r="G6751" s="9" t="str">
        <f t="shared" si="506"/>
        <v/>
      </c>
      <c r="H6751" s="13">
        <v>-5</v>
      </c>
      <c r="I6751" s="13" t="str">
        <f t="shared" si="507"/>
        <v/>
      </c>
      <c r="J6751" s="13" t="str">
        <f t="shared" si="508"/>
        <v/>
      </c>
      <c r="K6751" s="13">
        <v>-5</v>
      </c>
      <c r="P6751" s="5"/>
    </row>
    <row r="6752" spans="1:16" hidden="1" x14ac:dyDescent="0.25">
      <c r="A6752" s="7">
        <v>40824</v>
      </c>
      <c r="B6752" s="8">
        <v>800</v>
      </c>
      <c r="C6752" s="11">
        <v>49.72</v>
      </c>
      <c r="D6752" s="12">
        <v>49.723999999999997</v>
      </c>
      <c r="E6752" s="9" t="str">
        <f t="shared" si="504"/>
        <v/>
      </c>
      <c r="F6752" s="9" t="str">
        <f t="shared" si="505"/>
        <v/>
      </c>
      <c r="G6752" s="9" t="str">
        <f t="shared" si="506"/>
        <v/>
      </c>
      <c r="H6752" s="13">
        <v>-5</v>
      </c>
      <c r="I6752" s="13" t="str">
        <f t="shared" si="507"/>
        <v/>
      </c>
      <c r="J6752" s="13" t="str">
        <f t="shared" si="508"/>
        <v/>
      </c>
      <c r="K6752" s="13">
        <v>-5</v>
      </c>
      <c r="P6752" s="6"/>
    </row>
    <row r="6753" spans="1:16" hidden="1" x14ac:dyDescent="0.25">
      <c r="A6753" s="7">
        <v>40824</v>
      </c>
      <c r="B6753" s="8">
        <v>900</v>
      </c>
      <c r="C6753" s="11">
        <v>55.29</v>
      </c>
      <c r="D6753" s="12">
        <v>55.292000000000002</v>
      </c>
      <c r="E6753" s="9" t="str">
        <f t="shared" si="504"/>
        <v/>
      </c>
      <c r="F6753" s="9" t="str">
        <f t="shared" si="505"/>
        <v/>
      </c>
      <c r="G6753" s="9" t="str">
        <f t="shared" si="506"/>
        <v/>
      </c>
      <c r="H6753" s="13">
        <v>-5</v>
      </c>
      <c r="I6753" s="13" t="str">
        <f t="shared" si="507"/>
        <v/>
      </c>
      <c r="J6753" s="13" t="str">
        <f t="shared" si="508"/>
        <v/>
      </c>
      <c r="K6753" s="13">
        <v>-5</v>
      </c>
      <c r="P6753" s="5"/>
    </row>
    <row r="6754" spans="1:16" hidden="1" x14ac:dyDescent="0.25">
      <c r="A6754" s="7">
        <v>40824</v>
      </c>
      <c r="B6754" s="8">
        <v>1000</v>
      </c>
      <c r="C6754" s="11">
        <v>54.99</v>
      </c>
      <c r="D6754" s="12">
        <v>54.994999999999997</v>
      </c>
      <c r="E6754" s="9" t="str">
        <f t="shared" si="504"/>
        <v/>
      </c>
      <c r="F6754" s="9" t="str">
        <f t="shared" si="505"/>
        <v/>
      </c>
      <c r="G6754" s="9" t="str">
        <f t="shared" si="506"/>
        <v/>
      </c>
      <c r="H6754" s="13">
        <v>-5</v>
      </c>
      <c r="I6754" s="13" t="str">
        <f t="shared" si="507"/>
        <v/>
      </c>
      <c r="J6754" s="13" t="str">
        <f t="shared" si="508"/>
        <v/>
      </c>
      <c r="K6754" s="13">
        <v>-5</v>
      </c>
      <c r="P6754" s="6"/>
    </row>
    <row r="6755" spans="1:16" hidden="1" x14ac:dyDescent="0.25">
      <c r="A6755" s="7">
        <v>40824</v>
      </c>
      <c r="B6755" s="8">
        <v>1100</v>
      </c>
      <c r="C6755" s="11">
        <v>56.61</v>
      </c>
      <c r="D6755" s="12">
        <v>56.612000000000002</v>
      </c>
      <c r="E6755" s="9" t="str">
        <f t="shared" si="504"/>
        <v/>
      </c>
      <c r="F6755" s="9" t="str">
        <f t="shared" si="505"/>
        <v/>
      </c>
      <c r="G6755" s="9" t="str">
        <f t="shared" si="506"/>
        <v/>
      </c>
      <c r="H6755" s="13">
        <v>-5</v>
      </c>
      <c r="I6755" s="13" t="str">
        <f t="shared" si="507"/>
        <v/>
      </c>
      <c r="J6755" s="13" t="str">
        <f t="shared" si="508"/>
        <v/>
      </c>
      <c r="K6755" s="13">
        <v>-5</v>
      </c>
      <c r="P6755" s="5"/>
    </row>
    <row r="6756" spans="1:16" hidden="1" x14ac:dyDescent="0.25">
      <c r="A6756" s="7">
        <v>40824</v>
      </c>
      <c r="B6756" s="8">
        <v>1200</v>
      </c>
      <c r="C6756" s="11">
        <v>56.48</v>
      </c>
      <c r="D6756" s="12">
        <v>56.478999999999999</v>
      </c>
      <c r="E6756" s="9" t="str">
        <f t="shared" si="504"/>
        <v/>
      </c>
      <c r="F6756" s="9" t="str">
        <f t="shared" si="505"/>
        <v/>
      </c>
      <c r="G6756" s="9" t="str">
        <f t="shared" si="506"/>
        <v/>
      </c>
      <c r="H6756" s="13">
        <v>-5</v>
      </c>
      <c r="I6756" s="13" t="str">
        <f t="shared" si="507"/>
        <v/>
      </c>
      <c r="J6756" s="13" t="str">
        <f t="shared" si="508"/>
        <v/>
      </c>
      <c r="K6756" s="13">
        <v>-5</v>
      </c>
      <c r="P6756" s="6"/>
    </row>
    <row r="6757" spans="1:16" hidden="1" x14ac:dyDescent="0.25">
      <c r="A6757" s="7">
        <v>40824</v>
      </c>
      <c r="B6757" s="8">
        <v>1300</v>
      </c>
      <c r="C6757" s="11">
        <v>51.21</v>
      </c>
      <c r="D6757" s="12">
        <v>51.21</v>
      </c>
      <c r="E6757" s="9" t="str">
        <f t="shared" si="504"/>
        <v/>
      </c>
      <c r="F6757" s="9" t="str">
        <f t="shared" si="505"/>
        <v/>
      </c>
      <c r="G6757" s="9" t="str">
        <f t="shared" si="506"/>
        <v/>
      </c>
      <c r="H6757" s="13">
        <v>-5</v>
      </c>
      <c r="I6757" s="13" t="str">
        <f t="shared" si="507"/>
        <v/>
      </c>
      <c r="J6757" s="13" t="str">
        <f t="shared" si="508"/>
        <v/>
      </c>
      <c r="K6757" s="13">
        <v>-5</v>
      </c>
      <c r="P6757" s="5"/>
    </row>
    <row r="6758" spans="1:16" hidden="1" x14ac:dyDescent="0.25">
      <c r="A6758" s="7">
        <v>40824</v>
      </c>
      <c r="B6758" s="8">
        <v>1400</v>
      </c>
      <c r="C6758" s="11">
        <v>49</v>
      </c>
      <c r="D6758" s="12">
        <v>49</v>
      </c>
      <c r="E6758" s="9" t="str">
        <f t="shared" si="504"/>
        <v/>
      </c>
      <c r="F6758" s="9" t="str">
        <f t="shared" si="505"/>
        <v/>
      </c>
      <c r="G6758" s="9" t="str">
        <f t="shared" si="506"/>
        <v/>
      </c>
      <c r="H6758" s="13">
        <v>-5</v>
      </c>
      <c r="I6758" s="13" t="str">
        <f t="shared" si="507"/>
        <v/>
      </c>
      <c r="J6758" s="13" t="str">
        <f t="shared" si="508"/>
        <v/>
      </c>
      <c r="K6758" s="13">
        <v>-5</v>
      </c>
      <c r="P6758" s="6"/>
    </row>
    <row r="6759" spans="1:16" hidden="1" x14ac:dyDescent="0.25">
      <c r="A6759" s="7">
        <v>40824</v>
      </c>
      <c r="B6759" s="8">
        <v>1500</v>
      </c>
      <c r="C6759" s="11">
        <v>46.86</v>
      </c>
      <c r="D6759" s="12">
        <v>46.86</v>
      </c>
      <c r="E6759" s="9" t="str">
        <f t="shared" si="504"/>
        <v/>
      </c>
      <c r="F6759" s="9" t="str">
        <f t="shared" si="505"/>
        <v/>
      </c>
      <c r="G6759" s="9" t="str">
        <f t="shared" si="506"/>
        <v/>
      </c>
      <c r="H6759" s="13">
        <v>-5</v>
      </c>
      <c r="I6759" s="13" t="str">
        <f t="shared" si="507"/>
        <v/>
      </c>
      <c r="J6759" s="13" t="str">
        <f t="shared" si="508"/>
        <v/>
      </c>
      <c r="K6759" s="13">
        <v>-5</v>
      </c>
      <c r="P6759" s="5"/>
    </row>
    <row r="6760" spans="1:16" hidden="1" x14ac:dyDescent="0.25">
      <c r="A6760" s="7">
        <v>40824</v>
      </c>
      <c r="B6760" s="8">
        <v>1600</v>
      </c>
      <c r="C6760" s="11">
        <v>47.32</v>
      </c>
      <c r="D6760" s="12">
        <v>47.320999999999998</v>
      </c>
      <c r="E6760" s="9" t="str">
        <f t="shared" si="504"/>
        <v/>
      </c>
      <c r="F6760" s="9" t="str">
        <f t="shared" si="505"/>
        <v/>
      </c>
      <c r="G6760" s="9" t="str">
        <f t="shared" si="506"/>
        <v/>
      </c>
      <c r="H6760" s="13">
        <v>-5</v>
      </c>
      <c r="I6760" s="13" t="str">
        <f t="shared" si="507"/>
        <v/>
      </c>
      <c r="J6760" s="13" t="str">
        <f t="shared" si="508"/>
        <v/>
      </c>
      <c r="K6760" s="13">
        <v>-5</v>
      </c>
      <c r="P6760" s="6"/>
    </row>
    <row r="6761" spans="1:16" hidden="1" x14ac:dyDescent="0.25">
      <c r="A6761" s="7">
        <v>40824</v>
      </c>
      <c r="B6761" s="8">
        <v>1700</v>
      </c>
      <c r="C6761" s="11">
        <v>50.96</v>
      </c>
      <c r="D6761" s="12">
        <v>50.962000000000003</v>
      </c>
      <c r="E6761" s="9" t="str">
        <f t="shared" si="504"/>
        <v/>
      </c>
      <c r="F6761" s="9" t="str">
        <f t="shared" si="505"/>
        <v/>
      </c>
      <c r="G6761" s="9" t="str">
        <f t="shared" si="506"/>
        <v/>
      </c>
      <c r="H6761" s="13">
        <v>-5</v>
      </c>
      <c r="I6761" s="13" t="str">
        <f t="shared" si="507"/>
        <v/>
      </c>
      <c r="J6761" s="13" t="str">
        <f t="shared" si="508"/>
        <v/>
      </c>
      <c r="K6761" s="13">
        <v>-5</v>
      </c>
      <c r="P6761" s="5"/>
    </row>
    <row r="6762" spans="1:16" hidden="1" x14ac:dyDescent="0.25">
      <c r="A6762" s="7">
        <v>40824</v>
      </c>
      <c r="B6762" s="8">
        <v>1800</v>
      </c>
      <c r="C6762" s="11">
        <v>62.07</v>
      </c>
      <c r="D6762" s="12">
        <v>53.195999999999998</v>
      </c>
      <c r="E6762" s="9" t="str">
        <f t="shared" si="504"/>
        <v/>
      </c>
      <c r="F6762" s="9" t="str">
        <f t="shared" si="505"/>
        <v/>
      </c>
      <c r="G6762" s="9" t="str">
        <f t="shared" si="506"/>
        <v/>
      </c>
      <c r="H6762" s="13">
        <v>-5</v>
      </c>
      <c r="I6762" s="13" t="str">
        <f t="shared" si="507"/>
        <v/>
      </c>
      <c r="J6762" s="13" t="str">
        <f t="shared" si="508"/>
        <v/>
      </c>
      <c r="K6762" s="13">
        <v>-5</v>
      </c>
      <c r="P6762" s="6"/>
    </row>
    <row r="6763" spans="1:16" hidden="1" x14ac:dyDescent="0.25">
      <c r="A6763" s="7">
        <v>40824</v>
      </c>
      <c r="B6763" s="8">
        <v>1900</v>
      </c>
      <c r="C6763" s="11">
        <v>72.03</v>
      </c>
      <c r="D6763" s="12">
        <v>70.918000000000006</v>
      </c>
      <c r="E6763" s="9" t="str">
        <f t="shared" si="504"/>
        <v/>
      </c>
      <c r="F6763" s="9" t="str">
        <f t="shared" si="505"/>
        <v/>
      </c>
      <c r="G6763" s="9" t="str">
        <f t="shared" si="506"/>
        <v/>
      </c>
      <c r="H6763" s="13">
        <v>-5</v>
      </c>
      <c r="I6763" s="13" t="str">
        <f t="shared" si="507"/>
        <v/>
      </c>
      <c r="J6763" s="13" t="str">
        <f t="shared" si="508"/>
        <v/>
      </c>
      <c r="K6763" s="13">
        <v>-5</v>
      </c>
      <c r="P6763" s="5"/>
    </row>
    <row r="6764" spans="1:16" hidden="1" x14ac:dyDescent="0.25">
      <c r="A6764" s="7">
        <v>40824</v>
      </c>
      <c r="B6764" s="8">
        <v>2000</v>
      </c>
      <c r="C6764" s="11">
        <v>64.97</v>
      </c>
      <c r="D6764" s="12">
        <v>64.972999999999999</v>
      </c>
      <c r="E6764" s="9" t="str">
        <f t="shared" si="504"/>
        <v/>
      </c>
      <c r="F6764" s="9" t="str">
        <f t="shared" si="505"/>
        <v/>
      </c>
      <c r="G6764" s="9" t="str">
        <f t="shared" si="506"/>
        <v/>
      </c>
      <c r="H6764" s="13">
        <v>-5</v>
      </c>
      <c r="I6764" s="13" t="str">
        <f t="shared" si="507"/>
        <v/>
      </c>
      <c r="J6764" s="13" t="str">
        <f t="shared" si="508"/>
        <v/>
      </c>
      <c r="K6764" s="13">
        <v>-5</v>
      </c>
      <c r="P6764" s="6"/>
    </row>
    <row r="6765" spans="1:16" hidden="1" x14ac:dyDescent="0.25">
      <c r="A6765" s="7">
        <v>40824</v>
      </c>
      <c r="B6765" s="8">
        <v>2100</v>
      </c>
      <c r="C6765" s="11">
        <v>56.68</v>
      </c>
      <c r="D6765" s="12">
        <v>56.680999999999997</v>
      </c>
      <c r="E6765" s="9" t="str">
        <f t="shared" si="504"/>
        <v/>
      </c>
      <c r="F6765" s="9" t="str">
        <f t="shared" si="505"/>
        <v/>
      </c>
      <c r="G6765" s="9" t="str">
        <f t="shared" si="506"/>
        <v/>
      </c>
      <c r="H6765" s="13">
        <v>-5</v>
      </c>
      <c r="I6765" s="13" t="str">
        <f t="shared" si="507"/>
        <v/>
      </c>
      <c r="J6765" s="13" t="str">
        <f t="shared" si="508"/>
        <v/>
      </c>
      <c r="K6765" s="13">
        <v>-5</v>
      </c>
      <c r="P6765" s="5"/>
    </row>
    <row r="6766" spans="1:16" hidden="1" x14ac:dyDescent="0.25">
      <c r="A6766" s="7">
        <v>40824</v>
      </c>
      <c r="B6766" s="8">
        <v>2200</v>
      </c>
      <c r="C6766" s="11">
        <v>56.28</v>
      </c>
      <c r="D6766" s="12">
        <v>56.279000000000003</v>
      </c>
      <c r="E6766" s="9" t="str">
        <f t="shared" si="504"/>
        <v/>
      </c>
      <c r="F6766" s="9" t="str">
        <f t="shared" si="505"/>
        <v/>
      </c>
      <c r="G6766" s="9" t="str">
        <f t="shared" si="506"/>
        <v/>
      </c>
      <c r="H6766" s="13">
        <v>-5</v>
      </c>
      <c r="I6766" s="13" t="str">
        <f t="shared" si="507"/>
        <v/>
      </c>
      <c r="J6766" s="13" t="str">
        <f t="shared" si="508"/>
        <v/>
      </c>
      <c r="K6766" s="13">
        <v>-5</v>
      </c>
      <c r="P6766" s="6"/>
    </row>
    <row r="6767" spans="1:16" hidden="1" x14ac:dyDescent="0.25">
      <c r="A6767" s="7">
        <v>40824</v>
      </c>
      <c r="B6767" s="8">
        <v>2300</v>
      </c>
      <c r="C6767" s="11">
        <v>47.38</v>
      </c>
      <c r="D6767" s="12">
        <v>47.38</v>
      </c>
      <c r="E6767" s="9">
        <f t="shared" si="504"/>
        <v>49.733750000000015</v>
      </c>
      <c r="F6767" s="9">
        <f t="shared" si="505"/>
        <v>49.318416666666671</v>
      </c>
      <c r="G6767" s="9">
        <f t="shared" si="506"/>
        <v>0.41533333333334355</v>
      </c>
      <c r="H6767" s="13">
        <v>-5</v>
      </c>
      <c r="I6767" s="13">
        <f t="shared" si="507"/>
        <v>5.4153333333333435</v>
      </c>
      <c r="J6767" s="13">
        <f t="shared" si="508"/>
        <v>1299.6800000000026</v>
      </c>
      <c r="K6767" s="13">
        <v>-5</v>
      </c>
      <c r="P6767" s="5"/>
    </row>
    <row r="6768" spans="1:16" hidden="1" x14ac:dyDescent="0.25">
      <c r="A6768" s="7">
        <v>40825</v>
      </c>
      <c r="B6768" s="8">
        <v>0</v>
      </c>
      <c r="C6768" s="11">
        <v>50.32</v>
      </c>
      <c r="D6768" s="12">
        <v>50.32</v>
      </c>
      <c r="E6768" s="9" t="str">
        <f t="shared" si="504"/>
        <v/>
      </c>
      <c r="F6768" s="9" t="str">
        <f t="shared" si="505"/>
        <v/>
      </c>
      <c r="G6768" s="9" t="str">
        <f t="shared" si="506"/>
        <v/>
      </c>
      <c r="H6768" s="13">
        <v>-5</v>
      </c>
      <c r="I6768" s="13" t="str">
        <f t="shared" si="507"/>
        <v/>
      </c>
      <c r="J6768" s="13" t="str">
        <f t="shared" si="508"/>
        <v/>
      </c>
      <c r="K6768" s="13">
        <v>-5</v>
      </c>
      <c r="P6768" s="6"/>
    </row>
    <row r="6769" spans="1:16" hidden="1" x14ac:dyDescent="0.25">
      <c r="A6769" s="7">
        <v>40825</v>
      </c>
      <c r="B6769" s="8">
        <v>100</v>
      </c>
      <c r="C6769" s="11">
        <v>45.21</v>
      </c>
      <c r="D6769" s="12">
        <v>45.213000000000001</v>
      </c>
      <c r="E6769" s="9" t="str">
        <f t="shared" ref="E6769:E6832" si="509">IF(A6769=A6770,"",AVERAGE(C6746:C6769))</f>
        <v/>
      </c>
      <c r="F6769" s="9" t="str">
        <f t="shared" ref="F6769:F6832" si="510">IF(A6769=A6770,"",AVERAGE(D6746:D6769))</f>
        <v/>
      </c>
      <c r="G6769" s="9" t="str">
        <f t="shared" ref="G6769:G6832" si="511">IF(A6769=A6770,"",E6769-F6769)</f>
        <v/>
      </c>
      <c r="H6769" s="13">
        <v>-5</v>
      </c>
      <c r="I6769" s="13" t="str">
        <f t="shared" si="507"/>
        <v/>
      </c>
      <c r="J6769" s="13" t="str">
        <f t="shared" si="508"/>
        <v/>
      </c>
      <c r="K6769" s="13">
        <v>-5</v>
      </c>
      <c r="P6769" s="5"/>
    </row>
    <row r="6770" spans="1:16" hidden="1" x14ac:dyDescent="0.25">
      <c r="A6770" s="7">
        <v>40825</v>
      </c>
      <c r="B6770" s="8">
        <v>200</v>
      </c>
      <c r="C6770" s="11">
        <v>43.44</v>
      </c>
      <c r="D6770" s="12">
        <v>43.442999999999998</v>
      </c>
      <c r="E6770" s="9" t="str">
        <f t="shared" si="509"/>
        <v/>
      </c>
      <c r="F6770" s="9" t="str">
        <f t="shared" si="510"/>
        <v/>
      </c>
      <c r="G6770" s="9" t="str">
        <f t="shared" si="511"/>
        <v/>
      </c>
      <c r="H6770" s="13">
        <v>-5</v>
      </c>
      <c r="I6770" s="13" t="str">
        <f t="shared" si="507"/>
        <v/>
      </c>
      <c r="J6770" s="13" t="str">
        <f t="shared" si="508"/>
        <v/>
      </c>
      <c r="K6770" s="13">
        <v>-5</v>
      </c>
      <c r="P6770" s="6"/>
    </row>
    <row r="6771" spans="1:16" hidden="1" x14ac:dyDescent="0.25">
      <c r="A6771" s="7">
        <v>40825</v>
      </c>
      <c r="B6771" s="8">
        <v>300</v>
      </c>
      <c r="C6771" s="11">
        <v>40.57</v>
      </c>
      <c r="D6771" s="12">
        <v>40.57</v>
      </c>
      <c r="E6771" s="9" t="str">
        <f t="shared" si="509"/>
        <v/>
      </c>
      <c r="F6771" s="9" t="str">
        <f t="shared" si="510"/>
        <v/>
      </c>
      <c r="G6771" s="9" t="str">
        <f t="shared" si="511"/>
        <v/>
      </c>
      <c r="H6771" s="13">
        <v>-5</v>
      </c>
      <c r="I6771" s="13" t="str">
        <f t="shared" si="507"/>
        <v/>
      </c>
      <c r="J6771" s="13" t="str">
        <f t="shared" si="508"/>
        <v/>
      </c>
      <c r="K6771" s="13">
        <v>-5</v>
      </c>
      <c r="P6771" s="5"/>
    </row>
    <row r="6772" spans="1:16" hidden="1" x14ac:dyDescent="0.25">
      <c r="A6772" s="7">
        <v>40825</v>
      </c>
      <c r="B6772" s="8">
        <v>400</v>
      </c>
      <c r="C6772" s="11">
        <v>36.79</v>
      </c>
      <c r="D6772" s="12">
        <v>35.642000000000003</v>
      </c>
      <c r="E6772" s="9" t="str">
        <f t="shared" si="509"/>
        <v/>
      </c>
      <c r="F6772" s="9" t="str">
        <f t="shared" si="510"/>
        <v/>
      </c>
      <c r="G6772" s="9" t="str">
        <f t="shared" si="511"/>
        <v/>
      </c>
      <c r="H6772" s="13">
        <v>-5</v>
      </c>
      <c r="I6772" s="13" t="str">
        <f t="shared" si="507"/>
        <v/>
      </c>
      <c r="J6772" s="13" t="str">
        <f t="shared" si="508"/>
        <v/>
      </c>
      <c r="K6772" s="13">
        <v>-5</v>
      </c>
      <c r="P6772" s="6"/>
    </row>
    <row r="6773" spans="1:16" hidden="1" x14ac:dyDescent="0.25">
      <c r="A6773" s="7">
        <v>40825</v>
      </c>
      <c r="B6773" s="8">
        <v>500</v>
      </c>
      <c r="C6773" s="11">
        <v>35.78</v>
      </c>
      <c r="D6773" s="12">
        <v>33.51</v>
      </c>
      <c r="E6773" s="9" t="str">
        <f t="shared" si="509"/>
        <v/>
      </c>
      <c r="F6773" s="9" t="str">
        <f t="shared" si="510"/>
        <v/>
      </c>
      <c r="G6773" s="9" t="str">
        <f t="shared" si="511"/>
        <v/>
      </c>
      <c r="H6773" s="13">
        <v>-5</v>
      </c>
      <c r="I6773" s="13" t="str">
        <f t="shared" si="507"/>
        <v/>
      </c>
      <c r="J6773" s="13" t="str">
        <f t="shared" si="508"/>
        <v/>
      </c>
      <c r="K6773" s="13">
        <v>-5</v>
      </c>
      <c r="P6773" s="5"/>
    </row>
    <row r="6774" spans="1:16" hidden="1" x14ac:dyDescent="0.25">
      <c r="A6774" s="7">
        <v>40825</v>
      </c>
      <c r="B6774" s="8">
        <v>600</v>
      </c>
      <c r="C6774" s="11">
        <v>38.39</v>
      </c>
      <c r="D6774" s="12">
        <v>38.045000000000002</v>
      </c>
      <c r="E6774" s="9" t="str">
        <f t="shared" si="509"/>
        <v/>
      </c>
      <c r="F6774" s="9" t="str">
        <f t="shared" si="510"/>
        <v/>
      </c>
      <c r="G6774" s="9" t="str">
        <f t="shared" si="511"/>
        <v/>
      </c>
      <c r="H6774" s="13">
        <v>-5</v>
      </c>
      <c r="I6774" s="13" t="str">
        <f t="shared" si="507"/>
        <v/>
      </c>
      <c r="J6774" s="13" t="str">
        <f t="shared" si="508"/>
        <v/>
      </c>
      <c r="K6774" s="13">
        <v>-5</v>
      </c>
      <c r="P6774" s="6"/>
    </row>
    <row r="6775" spans="1:16" hidden="1" x14ac:dyDescent="0.25">
      <c r="A6775" s="7">
        <v>40825</v>
      </c>
      <c r="B6775" s="8">
        <v>700</v>
      </c>
      <c r="C6775" s="11">
        <v>39.65</v>
      </c>
      <c r="D6775" s="12">
        <v>39.65</v>
      </c>
      <c r="E6775" s="9" t="str">
        <f t="shared" si="509"/>
        <v/>
      </c>
      <c r="F6775" s="9" t="str">
        <f t="shared" si="510"/>
        <v/>
      </c>
      <c r="G6775" s="9" t="str">
        <f t="shared" si="511"/>
        <v/>
      </c>
      <c r="H6775" s="13">
        <v>-5</v>
      </c>
      <c r="I6775" s="13" t="str">
        <f t="shared" si="507"/>
        <v/>
      </c>
      <c r="J6775" s="13" t="str">
        <f t="shared" si="508"/>
        <v/>
      </c>
      <c r="K6775" s="13">
        <v>-5</v>
      </c>
      <c r="P6775" s="5"/>
    </row>
    <row r="6776" spans="1:16" hidden="1" x14ac:dyDescent="0.25">
      <c r="A6776" s="7">
        <v>40825</v>
      </c>
      <c r="B6776" s="8">
        <v>800</v>
      </c>
      <c r="C6776" s="11">
        <v>40.35</v>
      </c>
      <c r="D6776" s="12">
        <v>40.351999999999997</v>
      </c>
      <c r="E6776" s="9" t="str">
        <f t="shared" si="509"/>
        <v/>
      </c>
      <c r="F6776" s="9" t="str">
        <f t="shared" si="510"/>
        <v/>
      </c>
      <c r="G6776" s="9" t="str">
        <f t="shared" si="511"/>
        <v/>
      </c>
      <c r="H6776" s="13">
        <v>-5</v>
      </c>
      <c r="I6776" s="13" t="str">
        <f t="shared" si="507"/>
        <v/>
      </c>
      <c r="J6776" s="13" t="str">
        <f t="shared" si="508"/>
        <v/>
      </c>
      <c r="K6776" s="13">
        <v>-5</v>
      </c>
      <c r="P6776" s="6"/>
    </row>
    <row r="6777" spans="1:16" hidden="1" x14ac:dyDescent="0.25">
      <c r="A6777" s="7">
        <v>40825</v>
      </c>
      <c r="B6777" s="8">
        <v>900</v>
      </c>
      <c r="C6777" s="11">
        <v>44.85</v>
      </c>
      <c r="D6777" s="12">
        <v>44.847000000000001</v>
      </c>
      <c r="E6777" s="9" t="str">
        <f t="shared" si="509"/>
        <v/>
      </c>
      <c r="F6777" s="9" t="str">
        <f t="shared" si="510"/>
        <v/>
      </c>
      <c r="G6777" s="9" t="str">
        <f t="shared" si="511"/>
        <v/>
      </c>
      <c r="H6777" s="13">
        <v>-5</v>
      </c>
      <c r="I6777" s="13" t="str">
        <f t="shared" ref="I6777:I6840" si="512">IF(A6777=A6778,"",MAX(G6777-H6777,0))</f>
        <v/>
      </c>
      <c r="J6777" s="13" t="str">
        <f t="shared" ref="J6777:J6840" si="513">IF(A6777=A6778,"",I6777*10*24)</f>
        <v/>
      </c>
      <c r="K6777" s="13">
        <v>-5</v>
      </c>
      <c r="P6777" s="5"/>
    </row>
    <row r="6778" spans="1:16" hidden="1" x14ac:dyDescent="0.25">
      <c r="A6778" s="7">
        <v>40825</v>
      </c>
      <c r="B6778" s="8">
        <v>1000</v>
      </c>
      <c r="C6778" s="11">
        <v>49.97</v>
      </c>
      <c r="D6778" s="12">
        <v>49.968000000000004</v>
      </c>
      <c r="E6778" s="9" t="str">
        <f t="shared" si="509"/>
        <v/>
      </c>
      <c r="F6778" s="9" t="str">
        <f t="shared" si="510"/>
        <v/>
      </c>
      <c r="G6778" s="9" t="str">
        <f t="shared" si="511"/>
        <v/>
      </c>
      <c r="H6778" s="13">
        <v>-5</v>
      </c>
      <c r="I6778" s="13" t="str">
        <f t="shared" si="512"/>
        <v/>
      </c>
      <c r="J6778" s="13" t="str">
        <f t="shared" si="513"/>
        <v/>
      </c>
      <c r="K6778" s="13">
        <v>-5</v>
      </c>
      <c r="P6778" s="6"/>
    </row>
    <row r="6779" spans="1:16" hidden="1" x14ac:dyDescent="0.25">
      <c r="A6779" s="7">
        <v>40825</v>
      </c>
      <c r="B6779" s="8">
        <v>1100</v>
      </c>
      <c r="C6779" s="11">
        <v>51.99</v>
      </c>
      <c r="D6779" s="12">
        <v>51.994999999999997</v>
      </c>
      <c r="E6779" s="9" t="str">
        <f t="shared" si="509"/>
        <v/>
      </c>
      <c r="F6779" s="9" t="str">
        <f t="shared" si="510"/>
        <v/>
      </c>
      <c r="G6779" s="9" t="str">
        <f t="shared" si="511"/>
        <v/>
      </c>
      <c r="H6779" s="13">
        <v>-5</v>
      </c>
      <c r="I6779" s="13" t="str">
        <f t="shared" si="512"/>
        <v/>
      </c>
      <c r="J6779" s="13" t="str">
        <f t="shared" si="513"/>
        <v/>
      </c>
      <c r="K6779" s="13">
        <v>-5</v>
      </c>
      <c r="P6779" s="5"/>
    </row>
    <row r="6780" spans="1:16" hidden="1" x14ac:dyDescent="0.25">
      <c r="A6780" s="7">
        <v>40825</v>
      </c>
      <c r="B6780" s="8">
        <v>1200</v>
      </c>
      <c r="C6780" s="11">
        <v>52.07</v>
      </c>
      <c r="D6780" s="12">
        <v>52.073</v>
      </c>
      <c r="E6780" s="9" t="str">
        <f t="shared" si="509"/>
        <v/>
      </c>
      <c r="F6780" s="9" t="str">
        <f t="shared" si="510"/>
        <v/>
      </c>
      <c r="G6780" s="9" t="str">
        <f t="shared" si="511"/>
        <v/>
      </c>
      <c r="H6780" s="13">
        <v>-5</v>
      </c>
      <c r="I6780" s="13" t="str">
        <f t="shared" si="512"/>
        <v/>
      </c>
      <c r="J6780" s="13" t="str">
        <f t="shared" si="513"/>
        <v/>
      </c>
      <c r="K6780" s="13">
        <v>-5</v>
      </c>
      <c r="P6780" s="6"/>
    </row>
    <row r="6781" spans="1:16" hidden="1" x14ac:dyDescent="0.25">
      <c r="A6781" s="7">
        <v>40825</v>
      </c>
      <c r="B6781" s="8">
        <v>1300</v>
      </c>
      <c r="C6781" s="11">
        <v>44.59</v>
      </c>
      <c r="D6781" s="12">
        <v>44.588999999999999</v>
      </c>
      <c r="E6781" s="9" t="str">
        <f t="shared" si="509"/>
        <v/>
      </c>
      <c r="F6781" s="9" t="str">
        <f t="shared" si="510"/>
        <v/>
      </c>
      <c r="G6781" s="9" t="str">
        <f t="shared" si="511"/>
        <v/>
      </c>
      <c r="H6781" s="13">
        <v>-5</v>
      </c>
      <c r="I6781" s="13" t="str">
        <f t="shared" si="512"/>
        <v/>
      </c>
      <c r="J6781" s="13" t="str">
        <f t="shared" si="513"/>
        <v/>
      </c>
      <c r="K6781" s="13">
        <v>-5</v>
      </c>
      <c r="P6781" s="5"/>
    </row>
    <row r="6782" spans="1:16" hidden="1" x14ac:dyDescent="0.25">
      <c r="A6782" s="7">
        <v>40825</v>
      </c>
      <c r="B6782" s="8">
        <v>1400</v>
      </c>
      <c r="C6782" s="11">
        <v>39.94</v>
      </c>
      <c r="D6782" s="12">
        <v>39.94</v>
      </c>
      <c r="E6782" s="9" t="str">
        <f t="shared" si="509"/>
        <v/>
      </c>
      <c r="F6782" s="9" t="str">
        <f t="shared" si="510"/>
        <v/>
      </c>
      <c r="G6782" s="9" t="str">
        <f t="shared" si="511"/>
        <v/>
      </c>
      <c r="H6782" s="13">
        <v>-5</v>
      </c>
      <c r="I6782" s="13" t="str">
        <f t="shared" si="512"/>
        <v/>
      </c>
      <c r="J6782" s="13" t="str">
        <f t="shared" si="513"/>
        <v/>
      </c>
      <c r="K6782" s="13">
        <v>-5</v>
      </c>
      <c r="P6782" s="6"/>
    </row>
    <row r="6783" spans="1:16" hidden="1" x14ac:dyDescent="0.25">
      <c r="A6783" s="7">
        <v>40825</v>
      </c>
      <c r="B6783" s="8">
        <v>1500</v>
      </c>
      <c r="C6783" s="11">
        <v>37.799999999999997</v>
      </c>
      <c r="D6783" s="12">
        <v>37.799999999999997</v>
      </c>
      <c r="E6783" s="9" t="str">
        <f t="shared" si="509"/>
        <v/>
      </c>
      <c r="F6783" s="9" t="str">
        <f t="shared" si="510"/>
        <v/>
      </c>
      <c r="G6783" s="9" t="str">
        <f t="shared" si="511"/>
        <v/>
      </c>
      <c r="H6783" s="13">
        <v>-5</v>
      </c>
      <c r="I6783" s="13" t="str">
        <f t="shared" si="512"/>
        <v/>
      </c>
      <c r="J6783" s="13" t="str">
        <f t="shared" si="513"/>
        <v/>
      </c>
      <c r="K6783" s="13">
        <v>-5</v>
      </c>
      <c r="P6783" s="5"/>
    </row>
    <row r="6784" spans="1:16" hidden="1" x14ac:dyDescent="0.25">
      <c r="A6784" s="7">
        <v>40825</v>
      </c>
      <c r="B6784" s="8">
        <v>1600</v>
      </c>
      <c r="C6784" s="11">
        <v>33.950000000000003</v>
      </c>
      <c r="D6784" s="12">
        <v>33.948</v>
      </c>
      <c r="E6784" s="9" t="str">
        <f t="shared" si="509"/>
        <v/>
      </c>
      <c r="F6784" s="9" t="str">
        <f t="shared" si="510"/>
        <v/>
      </c>
      <c r="G6784" s="9" t="str">
        <f t="shared" si="511"/>
        <v/>
      </c>
      <c r="H6784" s="13">
        <v>-5</v>
      </c>
      <c r="I6784" s="13" t="str">
        <f t="shared" si="512"/>
        <v/>
      </c>
      <c r="J6784" s="13" t="str">
        <f t="shared" si="513"/>
        <v/>
      </c>
      <c r="K6784" s="13">
        <v>-5</v>
      </c>
      <c r="P6784" s="6"/>
    </row>
    <row r="6785" spans="1:16" hidden="1" x14ac:dyDescent="0.25">
      <c r="A6785" s="7">
        <v>40825</v>
      </c>
      <c r="B6785" s="8">
        <v>1700</v>
      </c>
      <c r="C6785" s="11">
        <v>39.93</v>
      </c>
      <c r="D6785" s="12">
        <v>35.74</v>
      </c>
      <c r="E6785" s="9" t="str">
        <f t="shared" si="509"/>
        <v/>
      </c>
      <c r="F6785" s="9" t="str">
        <f t="shared" si="510"/>
        <v/>
      </c>
      <c r="G6785" s="9" t="str">
        <f t="shared" si="511"/>
        <v/>
      </c>
      <c r="H6785" s="13">
        <v>-5</v>
      </c>
      <c r="I6785" s="13" t="str">
        <f t="shared" si="512"/>
        <v/>
      </c>
      <c r="J6785" s="13" t="str">
        <f t="shared" si="513"/>
        <v/>
      </c>
      <c r="K6785" s="13">
        <v>-5</v>
      </c>
      <c r="P6785" s="5"/>
    </row>
    <row r="6786" spans="1:16" hidden="1" x14ac:dyDescent="0.25">
      <c r="A6786" s="7">
        <v>40825</v>
      </c>
      <c r="B6786" s="8">
        <v>1800</v>
      </c>
      <c r="C6786" s="11">
        <v>46.06</v>
      </c>
      <c r="D6786" s="12">
        <v>46.061</v>
      </c>
      <c r="E6786" s="9" t="str">
        <f t="shared" si="509"/>
        <v/>
      </c>
      <c r="F6786" s="9" t="str">
        <f t="shared" si="510"/>
        <v/>
      </c>
      <c r="G6786" s="9" t="str">
        <f t="shared" si="511"/>
        <v/>
      </c>
      <c r="H6786" s="13">
        <v>-5</v>
      </c>
      <c r="I6786" s="13" t="str">
        <f t="shared" si="512"/>
        <v/>
      </c>
      <c r="J6786" s="13" t="str">
        <f t="shared" si="513"/>
        <v/>
      </c>
      <c r="K6786" s="13">
        <v>-5</v>
      </c>
      <c r="P6786" s="6"/>
    </row>
    <row r="6787" spans="1:16" hidden="1" x14ac:dyDescent="0.25">
      <c r="A6787" s="7">
        <v>40825</v>
      </c>
      <c r="B6787" s="8">
        <v>1900</v>
      </c>
      <c r="C6787" s="11">
        <v>63.2</v>
      </c>
      <c r="D6787" s="12">
        <v>63.198</v>
      </c>
      <c r="E6787" s="9" t="str">
        <f t="shared" si="509"/>
        <v/>
      </c>
      <c r="F6787" s="9" t="str">
        <f t="shared" si="510"/>
        <v/>
      </c>
      <c r="G6787" s="9" t="str">
        <f t="shared" si="511"/>
        <v/>
      </c>
      <c r="H6787" s="13">
        <v>-5</v>
      </c>
      <c r="I6787" s="13" t="str">
        <f t="shared" si="512"/>
        <v/>
      </c>
      <c r="J6787" s="13" t="str">
        <f t="shared" si="513"/>
        <v/>
      </c>
      <c r="K6787" s="13">
        <v>-5</v>
      </c>
      <c r="P6787" s="5"/>
    </row>
    <row r="6788" spans="1:16" hidden="1" x14ac:dyDescent="0.25">
      <c r="A6788" s="7">
        <v>40825</v>
      </c>
      <c r="B6788" s="8">
        <v>2000</v>
      </c>
      <c r="C6788" s="11">
        <v>57.1</v>
      </c>
      <c r="D6788" s="12">
        <v>57.097000000000001</v>
      </c>
      <c r="E6788" s="9" t="str">
        <f t="shared" si="509"/>
        <v/>
      </c>
      <c r="F6788" s="9" t="str">
        <f t="shared" si="510"/>
        <v/>
      </c>
      <c r="G6788" s="9" t="str">
        <f t="shared" si="511"/>
        <v/>
      </c>
      <c r="H6788" s="13">
        <v>-5</v>
      </c>
      <c r="I6788" s="13" t="str">
        <f t="shared" si="512"/>
        <v/>
      </c>
      <c r="J6788" s="13" t="str">
        <f t="shared" si="513"/>
        <v/>
      </c>
      <c r="K6788" s="13">
        <v>-5</v>
      </c>
      <c r="P6788" s="6"/>
    </row>
    <row r="6789" spans="1:16" hidden="1" x14ac:dyDescent="0.25">
      <c r="A6789" s="7">
        <v>40825</v>
      </c>
      <c r="B6789" s="8">
        <v>2100</v>
      </c>
      <c r="C6789" s="11">
        <v>47.23</v>
      </c>
      <c r="D6789" s="12">
        <v>47.228000000000002</v>
      </c>
      <c r="E6789" s="9" t="str">
        <f t="shared" si="509"/>
        <v/>
      </c>
      <c r="F6789" s="9" t="str">
        <f t="shared" si="510"/>
        <v/>
      </c>
      <c r="G6789" s="9" t="str">
        <f t="shared" si="511"/>
        <v/>
      </c>
      <c r="H6789" s="13">
        <v>-5</v>
      </c>
      <c r="I6789" s="13" t="str">
        <f t="shared" si="512"/>
        <v/>
      </c>
      <c r="J6789" s="13" t="str">
        <f t="shared" si="513"/>
        <v/>
      </c>
      <c r="K6789" s="13">
        <v>-5</v>
      </c>
      <c r="P6789" s="5"/>
    </row>
    <row r="6790" spans="1:16" hidden="1" x14ac:dyDescent="0.25">
      <c r="A6790" s="7">
        <v>40825</v>
      </c>
      <c r="B6790" s="8">
        <v>2200</v>
      </c>
      <c r="C6790" s="11">
        <v>44.67</v>
      </c>
      <c r="D6790" s="12">
        <v>44.667999999999999</v>
      </c>
      <c r="E6790" s="9" t="str">
        <f t="shared" si="509"/>
        <v/>
      </c>
      <c r="F6790" s="9" t="str">
        <f t="shared" si="510"/>
        <v/>
      </c>
      <c r="G6790" s="9" t="str">
        <f t="shared" si="511"/>
        <v/>
      </c>
      <c r="H6790" s="13">
        <v>-5</v>
      </c>
      <c r="I6790" s="13" t="str">
        <f t="shared" si="512"/>
        <v/>
      </c>
      <c r="J6790" s="13" t="str">
        <f t="shared" si="513"/>
        <v/>
      </c>
      <c r="K6790" s="13">
        <v>-5</v>
      </c>
      <c r="P6790" s="6"/>
    </row>
    <row r="6791" spans="1:16" hidden="1" x14ac:dyDescent="0.25">
      <c r="A6791" s="7">
        <v>40825</v>
      </c>
      <c r="B6791" s="8">
        <v>2300</v>
      </c>
      <c r="C6791" s="11">
        <v>39.450000000000003</v>
      </c>
      <c r="D6791" s="12">
        <v>39.450000000000003</v>
      </c>
      <c r="E6791" s="9">
        <f t="shared" si="509"/>
        <v>44.304166666666674</v>
      </c>
      <c r="F6791" s="9">
        <f t="shared" si="510"/>
        <v>43.972791666666659</v>
      </c>
      <c r="G6791" s="9">
        <f t="shared" si="511"/>
        <v>0.33137500000001552</v>
      </c>
      <c r="H6791" s="13">
        <v>-5</v>
      </c>
      <c r="I6791" s="13">
        <f t="shared" si="512"/>
        <v>5.3313750000000155</v>
      </c>
      <c r="J6791" s="13">
        <f t="shared" si="513"/>
        <v>1279.5300000000038</v>
      </c>
      <c r="K6791" s="13">
        <v>-5</v>
      </c>
      <c r="P6791" s="5"/>
    </row>
    <row r="6792" spans="1:16" hidden="1" x14ac:dyDescent="0.25">
      <c r="A6792" s="7">
        <v>40826</v>
      </c>
      <c r="B6792" s="8">
        <v>0</v>
      </c>
      <c r="C6792" s="11">
        <v>41.96</v>
      </c>
      <c r="D6792" s="12">
        <v>41.957000000000001</v>
      </c>
      <c r="E6792" s="9" t="str">
        <f t="shared" si="509"/>
        <v/>
      </c>
      <c r="F6792" s="9" t="str">
        <f t="shared" si="510"/>
        <v/>
      </c>
      <c r="G6792" s="9" t="str">
        <f t="shared" si="511"/>
        <v/>
      </c>
      <c r="H6792" s="13">
        <v>-5</v>
      </c>
      <c r="I6792" s="13" t="str">
        <f t="shared" si="512"/>
        <v/>
      </c>
      <c r="J6792" s="13" t="str">
        <f t="shared" si="513"/>
        <v/>
      </c>
      <c r="K6792" s="13">
        <v>-5</v>
      </c>
      <c r="P6792" s="6"/>
    </row>
    <row r="6793" spans="1:16" hidden="1" x14ac:dyDescent="0.25">
      <c r="A6793" s="7">
        <v>40826</v>
      </c>
      <c r="B6793" s="8">
        <v>100</v>
      </c>
      <c r="C6793" s="11">
        <v>35.85</v>
      </c>
      <c r="D6793" s="12">
        <v>35.85</v>
      </c>
      <c r="E6793" s="9" t="str">
        <f t="shared" si="509"/>
        <v/>
      </c>
      <c r="F6793" s="9" t="str">
        <f t="shared" si="510"/>
        <v/>
      </c>
      <c r="G6793" s="9" t="str">
        <f t="shared" si="511"/>
        <v/>
      </c>
      <c r="H6793" s="13">
        <v>-5</v>
      </c>
      <c r="I6793" s="13" t="str">
        <f t="shared" si="512"/>
        <v/>
      </c>
      <c r="J6793" s="13" t="str">
        <f t="shared" si="513"/>
        <v/>
      </c>
      <c r="K6793" s="13">
        <v>-5</v>
      </c>
      <c r="P6793" s="5"/>
    </row>
    <row r="6794" spans="1:16" hidden="1" x14ac:dyDescent="0.25">
      <c r="A6794" s="7">
        <v>40826</v>
      </c>
      <c r="B6794" s="8">
        <v>200</v>
      </c>
      <c r="C6794" s="11">
        <v>22.04</v>
      </c>
      <c r="D6794" s="12">
        <v>22.041</v>
      </c>
      <c r="E6794" s="9" t="str">
        <f t="shared" si="509"/>
        <v/>
      </c>
      <c r="F6794" s="9" t="str">
        <f t="shared" si="510"/>
        <v/>
      </c>
      <c r="G6794" s="9" t="str">
        <f t="shared" si="511"/>
        <v/>
      </c>
      <c r="H6794" s="13">
        <v>-5</v>
      </c>
      <c r="I6794" s="13" t="str">
        <f t="shared" si="512"/>
        <v/>
      </c>
      <c r="J6794" s="13" t="str">
        <f t="shared" si="513"/>
        <v/>
      </c>
      <c r="K6794" s="13">
        <v>-5</v>
      </c>
      <c r="P6794" s="6"/>
    </row>
    <row r="6795" spans="1:16" hidden="1" x14ac:dyDescent="0.25">
      <c r="A6795" s="7">
        <v>40826</v>
      </c>
      <c r="B6795" s="8">
        <v>300</v>
      </c>
      <c r="C6795" s="11">
        <v>19.02</v>
      </c>
      <c r="D6795" s="12">
        <v>19.02</v>
      </c>
      <c r="E6795" s="9" t="str">
        <f t="shared" si="509"/>
        <v/>
      </c>
      <c r="F6795" s="9" t="str">
        <f t="shared" si="510"/>
        <v/>
      </c>
      <c r="G6795" s="9" t="str">
        <f t="shared" si="511"/>
        <v/>
      </c>
      <c r="H6795" s="13">
        <v>-5</v>
      </c>
      <c r="I6795" s="13" t="str">
        <f t="shared" si="512"/>
        <v/>
      </c>
      <c r="J6795" s="13" t="str">
        <f t="shared" si="513"/>
        <v/>
      </c>
      <c r="K6795" s="13">
        <v>-5</v>
      </c>
      <c r="P6795" s="5"/>
    </row>
    <row r="6796" spans="1:16" hidden="1" x14ac:dyDescent="0.25">
      <c r="A6796" s="7">
        <v>40826</v>
      </c>
      <c r="B6796" s="8">
        <v>400</v>
      </c>
      <c r="C6796" s="11">
        <v>23.16</v>
      </c>
      <c r="D6796" s="12">
        <v>23.158000000000001</v>
      </c>
      <c r="E6796" s="9" t="str">
        <f t="shared" si="509"/>
        <v/>
      </c>
      <c r="F6796" s="9" t="str">
        <f t="shared" si="510"/>
        <v/>
      </c>
      <c r="G6796" s="9" t="str">
        <f t="shared" si="511"/>
        <v/>
      </c>
      <c r="H6796" s="13">
        <v>-5</v>
      </c>
      <c r="I6796" s="13" t="str">
        <f t="shared" si="512"/>
        <v/>
      </c>
      <c r="J6796" s="13" t="str">
        <f t="shared" si="513"/>
        <v/>
      </c>
      <c r="K6796" s="13">
        <v>-5</v>
      </c>
      <c r="P6796" s="6"/>
    </row>
    <row r="6797" spans="1:16" hidden="1" x14ac:dyDescent="0.25">
      <c r="A6797" s="7">
        <v>40826</v>
      </c>
      <c r="B6797" s="8">
        <v>500</v>
      </c>
      <c r="C6797" s="11">
        <v>38.17</v>
      </c>
      <c r="D6797" s="12">
        <v>38.173999999999999</v>
      </c>
      <c r="E6797" s="9" t="str">
        <f t="shared" si="509"/>
        <v/>
      </c>
      <c r="F6797" s="9" t="str">
        <f t="shared" si="510"/>
        <v/>
      </c>
      <c r="G6797" s="9" t="str">
        <f t="shared" si="511"/>
        <v/>
      </c>
      <c r="H6797" s="13">
        <v>-5</v>
      </c>
      <c r="I6797" s="13" t="str">
        <f t="shared" si="512"/>
        <v/>
      </c>
      <c r="J6797" s="13" t="str">
        <f t="shared" si="513"/>
        <v/>
      </c>
      <c r="K6797" s="13">
        <v>-5</v>
      </c>
      <c r="P6797" s="5"/>
    </row>
    <row r="6798" spans="1:16" hidden="1" x14ac:dyDescent="0.25">
      <c r="A6798" s="7">
        <v>40826</v>
      </c>
      <c r="B6798" s="8">
        <v>600</v>
      </c>
      <c r="C6798" s="11">
        <v>62.28</v>
      </c>
      <c r="D6798" s="12">
        <v>62.280999999999999</v>
      </c>
      <c r="E6798" s="9" t="str">
        <f t="shared" si="509"/>
        <v/>
      </c>
      <c r="F6798" s="9" t="str">
        <f t="shared" si="510"/>
        <v/>
      </c>
      <c r="G6798" s="9" t="str">
        <f t="shared" si="511"/>
        <v/>
      </c>
      <c r="H6798" s="13">
        <v>-5</v>
      </c>
      <c r="I6798" s="13" t="str">
        <f t="shared" si="512"/>
        <v/>
      </c>
      <c r="J6798" s="13" t="str">
        <f t="shared" si="513"/>
        <v/>
      </c>
      <c r="K6798" s="13">
        <v>-5</v>
      </c>
      <c r="P6798" s="6"/>
    </row>
    <row r="6799" spans="1:16" hidden="1" x14ac:dyDescent="0.25">
      <c r="A6799" s="7">
        <v>40826</v>
      </c>
      <c r="B6799" s="8">
        <v>700</v>
      </c>
      <c r="C6799" s="11">
        <v>71.98</v>
      </c>
      <c r="D6799" s="12">
        <v>71.980999999999995</v>
      </c>
      <c r="E6799" s="9" t="str">
        <f t="shared" si="509"/>
        <v/>
      </c>
      <c r="F6799" s="9" t="str">
        <f t="shared" si="510"/>
        <v/>
      </c>
      <c r="G6799" s="9" t="str">
        <f t="shared" si="511"/>
        <v/>
      </c>
      <c r="H6799" s="13">
        <v>-5</v>
      </c>
      <c r="I6799" s="13" t="str">
        <f t="shared" si="512"/>
        <v/>
      </c>
      <c r="J6799" s="13" t="str">
        <f t="shared" si="513"/>
        <v/>
      </c>
      <c r="K6799" s="13">
        <v>-5</v>
      </c>
      <c r="P6799" s="5"/>
    </row>
    <row r="6800" spans="1:16" hidden="1" x14ac:dyDescent="0.25">
      <c r="A6800" s="7">
        <v>40826</v>
      </c>
      <c r="B6800" s="8">
        <v>800</v>
      </c>
      <c r="C6800" s="11">
        <v>68.02</v>
      </c>
      <c r="D6800" s="12">
        <v>68.015000000000001</v>
      </c>
      <c r="E6800" s="9" t="str">
        <f t="shared" si="509"/>
        <v/>
      </c>
      <c r="F6800" s="9" t="str">
        <f t="shared" si="510"/>
        <v/>
      </c>
      <c r="G6800" s="9" t="str">
        <f t="shared" si="511"/>
        <v/>
      </c>
      <c r="H6800" s="13">
        <v>-5</v>
      </c>
      <c r="I6800" s="13" t="str">
        <f t="shared" si="512"/>
        <v/>
      </c>
      <c r="J6800" s="13" t="str">
        <f t="shared" si="513"/>
        <v/>
      </c>
      <c r="K6800" s="13">
        <v>-5</v>
      </c>
      <c r="P6800" s="6"/>
    </row>
    <row r="6801" spans="1:16" hidden="1" x14ac:dyDescent="0.25">
      <c r="A6801" s="7">
        <v>40826</v>
      </c>
      <c r="B6801" s="8">
        <v>900</v>
      </c>
      <c r="C6801" s="11">
        <v>68.239999999999995</v>
      </c>
      <c r="D6801" s="12">
        <v>68.242000000000004</v>
      </c>
      <c r="E6801" s="9" t="str">
        <f t="shared" si="509"/>
        <v/>
      </c>
      <c r="F6801" s="9" t="str">
        <f t="shared" si="510"/>
        <v/>
      </c>
      <c r="G6801" s="9" t="str">
        <f t="shared" si="511"/>
        <v/>
      </c>
      <c r="H6801" s="13">
        <v>-5</v>
      </c>
      <c r="I6801" s="13" t="str">
        <f t="shared" si="512"/>
        <v/>
      </c>
      <c r="J6801" s="13" t="str">
        <f t="shared" si="513"/>
        <v/>
      </c>
      <c r="K6801" s="13">
        <v>-5</v>
      </c>
      <c r="P6801" s="5"/>
    </row>
    <row r="6802" spans="1:16" hidden="1" x14ac:dyDescent="0.25">
      <c r="A6802" s="7">
        <v>40826</v>
      </c>
      <c r="B6802" s="8">
        <v>1000</v>
      </c>
      <c r="C6802" s="11">
        <v>68.12</v>
      </c>
      <c r="D6802" s="12">
        <v>68.12</v>
      </c>
      <c r="E6802" s="9" t="str">
        <f t="shared" si="509"/>
        <v/>
      </c>
      <c r="F6802" s="9" t="str">
        <f t="shared" si="510"/>
        <v/>
      </c>
      <c r="G6802" s="9" t="str">
        <f t="shared" si="511"/>
        <v/>
      </c>
      <c r="H6802" s="13">
        <v>-5</v>
      </c>
      <c r="I6802" s="13" t="str">
        <f t="shared" si="512"/>
        <v/>
      </c>
      <c r="J6802" s="13" t="str">
        <f t="shared" si="513"/>
        <v/>
      </c>
      <c r="K6802" s="13">
        <v>-5</v>
      </c>
      <c r="P6802" s="6"/>
    </row>
    <row r="6803" spans="1:16" hidden="1" x14ac:dyDescent="0.25">
      <c r="A6803" s="7">
        <v>40826</v>
      </c>
      <c r="B6803" s="8">
        <v>1100</v>
      </c>
      <c r="C6803" s="11">
        <v>68.92</v>
      </c>
      <c r="D6803" s="12">
        <v>68.918999999999997</v>
      </c>
      <c r="E6803" s="9" t="str">
        <f t="shared" si="509"/>
        <v/>
      </c>
      <c r="F6803" s="9" t="str">
        <f t="shared" si="510"/>
        <v/>
      </c>
      <c r="G6803" s="9" t="str">
        <f t="shared" si="511"/>
        <v/>
      </c>
      <c r="H6803" s="13">
        <v>-5</v>
      </c>
      <c r="I6803" s="13" t="str">
        <f t="shared" si="512"/>
        <v/>
      </c>
      <c r="J6803" s="13" t="str">
        <f t="shared" si="513"/>
        <v/>
      </c>
      <c r="K6803" s="13">
        <v>-5</v>
      </c>
      <c r="P6803" s="5"/>
    </row>
    <row r="6804" spans="1:16" hidden="1" x14ac:dyDescent="0.25">
      <c r="A6804" s="7">
        <v>40826</v>
      </c>
      <c r="B6804" s="8">
        <v>1200</v>
      </c>
      <c r="C6804" s="11">
        <v>65.7</v>
      </c>
      <c r="D6804" s="12">
        <v>65.7</v>
      </c>
      <c r="E6804" s="9" t="str">
        <f t="shared" si="509"/>
        <v/>
      </c>
      <c r="F6804" s="9" t="str">
        <f t="shared" si="510"/>
        <v/>
      </c>
      <c r="G6804" s="9" t="str">
        <f t="shared" si="511"/>
        <v/>
      </c>
      <c r="H6804" s="13">
        <v>-5</v>
      </c>
      <c r="I6804" s="13" t="str">
        <f t="shared" si="512"/>
        <v/>
      </c>
      <c r="J6804" s="13" t="str">
        <f t="shared" si="513"/>
        <v/>
      </c>
      <c r="K6804" s="13">
        <v>-5</v>
      </c>
      <c r="P6804" s="6"/>
    </row>
    <row r="6805" spans="1:16" hidden="1" x14ac:dyDescent="0.25">
      <c r="A6805" s="7">
        <v>40826</v>
      </c>
      <c r="B6805" s="8">
        <v>1300</v>
      </c>
      <c r="C6805" s="11">
        <v>65.28</v>
      </c>
      <c r="D6805" s="12">
        <v>65.28</v>
      </c>
      <c r="E6805" s="9" t="str">
        <f t="shared" si="509"/>
        <v/>
      </c>
      <c r="F6805" s="9" t="str">
        <f t="shared" si="510"/>
        <v/>
      </c>
      <c r="G6805" s="9" t="str">
        <f t="shared" si="511"/>
        <v/>
      </c>
      <c r="H6805" s="13">
        <v>-5</v>
      </c>
      <c r="I6805" s="13" t="str">
        <f t="shared" si="512"/>
        <v/>
      </c>
      <c r="J6805" s="13" t="str">
        <f t="shared" si="513"/>
        <v/>
      </c>
      <c r="K6805" s="13">
        <v>-5</v>
      </c>
      <c r="P6805" s="5"/>
    </row>
    <row r="6806" spans="1:16" hidden="1" x14ac:dyDescent="0.25">
      <c r="A6806" s="7">
        <v>40826</v>
      </c>
      <c r="B6806" s="8">
        <v>1400</v>
      </c>
      <c r="C6806" s="11">
        <v>61.44</v>
      </c>
      <c r="D6806" s="12">
        <v>61.436</v>
      </c>
      <c r="E6806" s="9" t="str">
        <f t="shared" si="509"/>
        <v/>
      </c>
      <c r="F6806" s="9" t="str">
        <f t="shared" si="510"/>
        <v/>
      </c>
      <c r="G6806" s="9" t="str">
        <f t="shared" si="511"/>
        <v/>
      </c>
      <c r="H6806" s="13">
        <v>-5</v>
      </c>
      <c r="I6806" s="13" t="str">
        <f t="shared" si="512"/>
        <v/>
      </c>
      <c r="J6806" s="13" t="str">
        <f t="shared" si="513"/>
        <v/>
      </c>
      <c r="K6806" s="13">
        <v>-5</v>
      </c>
      <c r="P6806" s="6"/>
    </row>
    <row r="6807" spans="1:16" hidden="1" x14ac:dyDescent="0.25">
      <c r="A6807" s="7">
        <v>40826</v>
      </c>
      <c r="B6807" s="8">
        <v>1500</v>
      </c>
      <c r="C6807" s="11">
        <v>51.56</v>
      </c>
      <c r="D6807" s="12">
        <v>51.555999999999997</v>
      </c>
      <c r="E6807" s="9" t="str">
        <f t="shared" si="509"/>
        <v/>
      </c>
      <c r="F6807" s="9" t="str">
        <f t="shared" si="510"/>
        <v/>
      </c>
      <c r="G6807" s="9" t="str">
        <f t="shared" si="511"/>
        <v/>
      </c>
      <c r="H6807" s="13">
        <v>-5</v>
      </c>
      <c r="I6807" s="13" t="str">
        <f t="shared" si="512"/>
        <v/>
      </c>
      <c r="J6807" s="13" t="str">
        <f t="shared" si="513"/>
        <v/>
      </c>
      <c r="K6807" s="13">
        <v>-5</v>
      </c>
      <c r="P6807" s="5"/>
    </row>
    <row r="6808" spans="1:16" hidden="1" x14ac:dyDescent="0.25">
      <c r="A6808" s="7">
        <v>40826</v>
      </c>
      <c r="B6808" s="8">
        <v>1600</v>
      </c>
      <c r="C6808" s="11">
        <v>47.32</v>
      </c>
      <c r="D6808" s="12">
        <v>47.319000000000003</v>
      </c>
      <c r="E6808" s="9" t="str">
        <f t="shared" si="509"/>
        <v/>
      </c>
      <c r="F6808" s="9" t="str">
        <f t="shared" si="510"/>
        <v/>
      </c>
      <c r="G6808" s="9" t="str">
        <f t="shared" si="511"/>
        <v/>
      </c>
      <c r="H6808" s="13">
        <v>-5</v>
      </c>
      <c r="I6808" s="13" t="str">
        <f t="shared" si="512"/>
        <v/>
      </c>
      <c r="J6808" s="13" t="str">
        <f t="shared" si="513"/>
        <v/>
      </c>
      <c r="K6808" s="13">
        <v>-5</v>
      </c>
      <c r="P6808" s="6"/>
    </row>
    <row r="6809" spans="1:16" hidden="1" x14ac:dyDescent="0.25">
      <c r="A6809" s="7">
        <v>40826</v>
      </c>
      <c r="B6809" s="8">
        <v>1700</v>
      </c>
      <c r="C6809" s="11">
        <v>46.19</v>
      </c>
      <c r="D6809" s="12">
        <v>46.19</v>
      </c>
      <c r="E6809" s="9" t="str">
        <f t="shared" si="509"/>
        <v/>
      </c>
      <c r="F6809" s="9" t="str">
        <f t="shared" si="510"/>
        <v/>
      </c>
      <c r="G6809" s="9" t="str">
        <f t="shared" si="511"/>
        <v/>
      </c>
      <c r="H6809" s="13">
        <v>-5</v>
      </c>
      <c r="I6809" s="13" t="str">
        <f t="shared" si="512"/>
        <v/>
      </c>
      <c r="J6809" s="13" t="str">
        <f t="shared" si="513"/>
        <v/>
      </c>
      <c r="K6809" s="13">
        <v>-5</v>
      </c>
      <c r="P6809" s="5"/>
    </row>
    <row r="6810" spans="1:16" hidden="1" x14ac:dyDescent="0.25">
      <c r="A6810" s="7">
        <v>40826</v>
      </c>
      <c r="B6810" s="8">
        <v>1800</v>
      </c>
      <c r="C6810" s="11">
        <v>50</v>
      </c>
      <c r="D6810" s="12">
        <v>50</v>
      </c>
      <c r="E6810" s="9" t="str">
        <f t="shared" si="509"/>
        <v/>
      </c>
      <c r="F6810" s="9" t="str">
        <f t="shared" si="510"/>
        <v/>
      </c>
      <c r="G6810" s="9" t="str">
        <f t="shared" si="511"/>
        <v/>
      </c>
      <c r="H6810" s="13">
        <v>-5</v>
      </c>
      <c r="I6810" s="13" t="str">
        <f t="shared" si="512"/>
        <v/>
      </c>
      <c r="J6810" s="13" t="str">
        <f t="shared" si="513"/>
        <v/>
      </c>
      <c r="K6810" s="13">
        <v>-5</v>
      </c>
      <c r="P6810" s="6"/>
    </row>
    <row r="6811" spans="1:16" hidden="1" x14ac:dyDescent="0.25">
      <c r="A6811" s="7">
        <v>40826</v>
      </c>
      <c r="B6811" s="8">
        <v>1900</v>
      </c>
      <c r="C6811" s="11">
        <v>62.78</v>
      </c>
      <c r="D6811" s="12">
        <v>62.781999999999996</v>
      </c>
      <c r="E6811" s="9" t="str">
        <f t="shared" si="509"/>
        <v/>
      </c>
      <c r="F6811" s="9" t="str">
        <f t="shared" si="510"/>
        <v/>
      </c>
      <c r="G6811" s="9" t="str">
        <f t="shared" si="511"/>
        <v/>
      </c>
      <c r="H6811" s="13">
        <v>-5</v>
      </c>
      <c r="I6811" s="13" t="str">
        <f t="shared" si="512"/>
        <v/>
      </c>
      <c r="J6811" s="13" t="str">
        <f t="shared" si="513"/>
        <v/>
      </c>
      <c r="K6811" s="13">
        <v>-5</v>
      </c>
      <c r="P6811" s="5"/>
    </row>
    <row r="6812" spans="1:16" hidden="1" x14ac:dyDescent="0.25">
      <c r="A6812" s="7">
        <v>40826</v>
      </c>
      <c r="B6812" s="8">
        <v>2000</v>
      </c>
      <c r="C6812" s="11">
        <v>53.2</v>
      </c>
      <c r="D6812" s="12">
        <v>58.292999999999999</v>
      </c>
      <c r="E6812" s="9" t="str">
        <f t="shared" si="509"/>
        <v/>
      </c>
      <c r="F6812" s="9" t="str">
        <f t="shared" si="510"/>
        <v/>
      </c>
      <c r="G6812" s="9" t="str">
        <f t="shared" si="511"/>
        <v/>
      </c>
      <c r="H6812" s="13">
        <v>-5</v>
      </c>
      <c r="I6812" s="13" t="str">
        <f t="shared" si="512"/>
        <v/>
      </c>
      <c r="J6812" s="13" t="str">
        <f t="shared" si="513"/>
        <v/>
      </c>
      <c r="K6812" s="13">
        <v>-5</v>
      </c>
      <c r="P6812" s="6"/>
    </row>
    <row r="6813" spans="1:16" hidden="1" x14ac:dyDescent="0.25">
      <c r="A6813" s="7">
        <v>40826</v>
      </c>
      <c r="B6813" s="8">
        <v>2100</v>
      </c>
      <c r="C6813" s="11">
        <v>44.18</v>
      </c>
      <c r="D6813" s="12">
        <v>46.137999999999998</v>
      </c>
      <c r="E6813" s="9" t="str">
        <f t="shared" si="509"/>
        <v/>
      </c>
      <c r="F6813" s="9" t="str">
        <f t="shared" si="510"/>
        <v/>
      </c>
      <c r="G6813" s="9" t="str">
        <f t="shared" si="511"/>
        <v/>
      </c>
      <c r="H6813" s="13">
        <v>-5</v>
      </c>
      <c r="I6813" s="13" t="str">
        <f t="shared" si="512"/>
        <v/>
      </c>
      <c r="J6813" s="13" t="str">
        <f t="shared" si="513"/>
        <v/>
      </c>
      <c r="K6813" s="13">
        <v>-5</v>
      </c>
      <c r="P6813" s="5"/>
    </row>
    <row r="6814" spans="1:16" hidden="1" x14ac:dyDescent="0.25">
      <c r="A6814" s="7">
        <v>40826</v>
      </c>
      <c r="B6814" s="8">
        <v>2200</v>
      </c>
      <c r="C6814" s="11">
        <v>45.92</v>
      </c>
      <c r="D6814" s="12">
        <v>46</v>
      </c>
      <c r="E6814" s="9" t="str">
        <f t="shared" si="509"/>
        <v/>
      </c>
      <c r="F6814" s="9" t="str">
        <f t="shared" si="510"/>
        <v/>
      </c>
      <c r="G6814" s="9" t="str">
        <f t="shared" si="511"/>
        <v/>
      </c>
      <c r="H6814" s="13">
        <v>-5</v>
      </c>
      <c r="I6814" s="13" t="str">
        <f t="shared" si="512"/>
        <v/>
      </c>
      <c r="J6814" s="13" t="str">
        <f t="shared" si="513"/>
        <v/>
      </c>
      <c r="K6814" s="13">
        <v>-5</v>
      </c>
      <c r="P6814" s="6"/>
    </row>
    <row r="6815" spans="1:16" hidden="1" x14ac:dyDescent="0.25">
      <c r="A6815" s="7">
        <v>40826</v>
      </c>
      <c r="B6815" s="8">
        <v>2300</v>
      </c>
      <c r="C6815" s="11">
        <v>42.08</v>
      </c>
      <c r="D6815" s="12">
        <v>47.003999999999998</v>
      </c>
      <c r="E6815" s="9">
        <f t="shared" si="509"/>
        <v>50.975416666666661</v>
      </c>
      <c r="F6815" s="9">
        <f t="shared" si="510"/>
        <v>51.47733333333332</v>
      </c>
      <c r="G6815" s="9">
        <f t="shared" si="511"/>
        <v>-0.50191666666665924</v>
      </c>
      <c r="H6815" s="13">
        <v>-5</v>
      </c>
      <c r="I6815" s="13">
        <f t="shared" si="512"/>
        <v>4.4980833333333408</v>
      </c>
      <c r="J6815" s="13">
        <f t="shared" si="513"/>
        <v>1079.5400000000018</v>
      </c>
      <c r="K6815" s="13">
        <v>-5</v>
      </c>
      <c r="P6815" s="5"/>
    </row>
    <row r="6816" spans="1:16" hidden="1" x14ac:dyDescent="0.25">
      <c r="A6816" s="7">
        <v>40827</v>
      </c>
      <c r="B6816" s="8">
        <v>0</v>
      </c>
      <c r="C6816" s="11">
        <v>42.82</v>
      </c>
      <c r="D6816" s="12">
        <v>42.820999999999998</v>
      </c>
      <c r="E6816" s="9" t="str">
        <f t="shared" si="509"/>
        <v/>
      </c>
      <c r="F6816" s="9" t="str">
        <f t="shared" si="510"/>
        <v/>
      </c>
      <c r="G6816" s="9" t="str">
        <f t="shared" si="511"/>
        <v/>
      </c>
      <c r="H6816" s="13">
        <v>-5</v>
      </c>
      <c r="I6816" s="13" t="str">
        <f t="shared" si="512"/>
        <v/>
      </c>
      <c r="J6816" s="13" t="str">
        <f t="shared" si="513"/>
        <v/>
      </c>
      <c r="K6816" s="13">
        <v>-5</v>
      </c>
      <c r="P6816" s="6"/>
    </row>
    <row r="6817" spans="1:16" hidden="1" x14ac:dyDescent="0.25">
      <c r="A6817" s="7">
        <v>40827</v>
      </c>
      <c r="B6817" s="8">
        <v>100</v>
      </c>
      <c r="C6817" s="11">
        <v>39.090000000000003</v>
      </c>
      <c r="D6817" s="12">
        <v>39.085999999999999</v>
      </c>
      <c r="E6817" s="9" t="str">
        <f t="shared" si="509"/>
        <v/>
      </c>
      <c r="F6817" s="9" t="str">
        <f t="shared" si="510"/>
        <v/>
      </c>
      <c r="G6817" s="9" t="str">
        <f t="shared" si="511"/>
        <v/>
      </c>
      <c r="H6817" s="13">
        <v>-5</v>
      </c>
      <c r="I6817" s="13" t="str">
        <f t="shared" si="512"/>
        <v/>
      </c>
      <c r="J6817" s="13" t="str">
        <f t="shared" si="513"/>
        <v/>
      </c>
      <c r="K6817" s="13">
        <v>-5</v>
      </c>
      <c r="P6817" s="5"/>
    </row>
    <row r="6818" spans="1:16" hidden="1" x14ac:dyDescent="0.25">
      <c r="A6818" s="7">
        <v>40827</v>
      </c>
      <c r="B6818" s="8">
        <v>200</v>
      </c>
      <c r="C6818" s="11">
        <v>34.520000000000003</v>
      </c>
      <c r="D6818" s="12">
        <v>34.518000000000001</v>
      </c>
      <c r="E6818" s="9" t="str">
        <f t="shared" si="509"/>
        <v/>
      </c>
      <c r="F6818" s="9" t="str">
        <f t="shared" si="510"/>
        <v/>
      </c>
      <c r="G6818" s="9" t="str">
        <f t="shared" si="511"/>
        <v/>
      </c>
      <c r="H6818" s="13">
        <v>-5</v>
      </c>
      <c r="I6818" s="13" t="str">
        <f t="shared" si="512"/>
        <v/>
      </c>
      <c r="J6818" s="13" t="str">
        <f t="shared" si="513"/>
        <v/>
      </c>
      <c r="K6818" s="13">
        <v>-5</v>
      </c>
      <c r="P6818" s="6"/>
    </row>
    <row r="6819" spans="1:16" hidden="1" x14ac:dyDescent="0.25">
      <c r="A6819" s="7">
        <v>40827</v>
      </c>
      <c r="B6819" s="8">
        <v>300</v>
      </c>
      <c r="C6819" s="11">
        <v>27.74</v>
      </c>
      <c r="D6819" s="12">
        <v>27.736000000000001</v>
      </c>
      <c r="E6819" s="9" t="str">
        <f t="shared" si="509"/>
        <v/>
      </c>
      <c r="F6819" s="9" t="str">
        <f t="shared" si="510"/>
        <v/>
      </c>
      <c r="G6819" s="9" t="str">
        <f t="shared" si="511"/>
        <v/>
      </c>
      <c r="H6819" s="13">
        <v>-5</v>
      </c>
      <c r="I6819" s="13" t="str">
        <f t="shared" si="512"/>
        <v/>
      </c>
      <c r="J6819" s="13" t="str">
        <f t="shared" si="513"/>
        <v/>
      </c>
      <c r="K6819" s="13">
        <v>-5</v>
      </c>
      <c r="P6819" s="5"/>
    </row>
    <row r="6820" spans="1:16" hidden="1" x14ac:dyDescent="0.25">
      <c r="A6820" s="7">
        <v>40827</v>
      </c>
      <c r="B6820" s="8">
        <v>400</v>
      </c>
      <c r="C6820" s="11">
        <v>29.86</v>
      </c>
      <c r="D6820" s="12">
        <v>29.864000000000001</v>
      </c>
      <c r="E6820" s="9" t="str">
        <f t="shared" si="509"/>
        <v/>
      </c>
      <c r="F6820" s="9" t="str">
        <f t="shared" si="510"/>
        <v/>
      </c>
      <c r="G6820" s="9" t="str">
        <f t="shared" si="511"/>
        <v/>
      </c>
      <c r="H6820" s="13">
        <v>-5</v>
      </c>
      <c r="I6820" s="13" t="str">
        <f t="shared" si="512"/>
        <v/>
      </c>
      <c r="J6820" s="13" t="str">
        <f t="shared" si="513"/>
        <v/>
      </c>
      <c r="K6820" s="13">
        <v>-5</v>
      </c>
      <c r="P6820" s="6"/>
    </row>
    <row r="6821" spans="1:16" hidden="1" x14ac:dyDescent="0.25">
      <c r="A6821" s="7">
        <v>40827</v>
      </c>
      <c r="B6821" s="8">
        <v>500</v>
      </c>
      <c r="C6821" s="11">
        <v>39.47</v>
      </c>
      <c r="D6821" s="12">
        <v>39.47</v>
      </c>
      <c r="E6821" s="9" t="str">
        <f t="shared" si="509"/>
        <v/>
      </c>
      <c r="F6821" s="9" t="str">
        <f t="shared" si="510"/>
        <v/>
      </c>
      <c r="G6821" s="9" t="str">
        <f t="shared" si="511"/>
        <v/>
      </c>
      <c r="H6821" s="13">
        <v>-5</v>
      </c>
      <c r="I6821" s="13" t="str">
        <f t="shared" si="512"/>
        <v/>
      </c>
      <c r="J6821" s="13" t="str">
        <f t="shared" si="513"/>
        <v/>
      </c>
      <c r="K6821" s="13">
        <v>-5</v>
      </c>
      <c r="P6821" s="5"/>
    </row>
    <row r="6822" spans="1:16" hidden="1" x14ac:dyDescent="0.25">
      <c r="A6822" s="7">
        <v>40827</v>
      </c>
      <c r="B6822" s="8">
        <v>600</v>
      </c>
      <c r="C6822" s="11">
        <v>50.38</v>
      </c>
      <c r="D6822" s="12">
        <v>50.375999999999998</v>
      </c>
      <c r="E6822" s="9" t="str">
        <f t="shared" si="509"/>
        <v/>
      </c>
      <c r="F6822" s="9" t="str">
        <f t="shared" si="510"/>
        <v/>
      </c>
      <c r="G6822" s="9" t="str">
        <f t="shared" si="511"/>
        <v/>
      </c>
      <c r="H6822" s="13">
        <v>-5</v>
      </c>
      <c r="I6822" s="13" t="str">
        <f t="shared" si="512"/>
        <v/>
      </c>
      <c r="J6822" s="13" t="str">
        <f t="shared" si="513"/>
        <v/>
      </c>
      <c r="K6822" s="13">
        <v>-5</v>
      </c>
      <c r="P6822" s="6"/>
    </row>
    <row r="6823" spans="1:16" hidden="1" x14ac:dyDescent="0.25">
      <c r="A6823" s="7">
        <v>40827</v>
      </c>
      <c r="B6823" s="8">
        <v>700</v>
      </c>
      <c r="C6823" s="11">
        <v>57.43</v>
      </c>
      <c r="D6823" s="12">
        <v>57.43</v>
      </c>
      <c r="E6823" s="9" t="str">
        <f t="shared" si="509"/>
        <v/>
      </c>
      <c r="F6823" s="9" t="str">
        <f t="shared" si="510"/>
        <v/>
      </c>
      <c r="G6823" s="9" t="str">
        <f t="shared" si="511"/>
        <v/>
      </c>
      <c r="H6823" s="13">
        <v>-5</v>
      </c>
      <c r="I6823" s="13" t="str">
        <f t="shared" si="512"/>
        <v/>
      </c>
      <c r="J6823" s="13" t="str">
        <f t="shared" si="513"/>
        <v/>
      </c>
      <c r="K6823" s="13">
        <v>-5</v>
      </c>
      <c r="P6823" s="5"/>
    </row>
    <row r="6824" spans="1:16" hidden="1" x14ac:dyDescent="0.25">
      <c r="A6824" s="7">
        <v>40827</v>
      </c>
      <c r="B6824" s="8">
        <v>800</v>
      </c>
      <c r="C6824" s="11">
        <v>68.17</v>
      </c>
      <c r="D6824" s="12">
        <v>68.171999999999997</v>
      </c>
      <c r="E6824" s="9" t="str">
        <f t="shared" si="509"/>
        <v/>
      </c>
      <c r="F6824" s="9" t="str">
        <f t="shared" si="510"/>
        <v/>
      </c>
      <c r="G6824" s="9" t="str">
        <f t="shared" si="511"/>
        <v/>
      </c>
      <c r="H6824" s="13">
        <v>-5</v>
      </c>
      <c r="I6824" s="13" t="str">
        <f t="shared" si="512"/>
        <v/>
      </c>
      <c r="J6824" s="13" t="str">
        <f t="shared" si="513"/>
        <v/>
      </c>
      <c r="K6824" s="13">
        <v>-5</v>
      </c>
      <c r="P6824" s="6"/>
    </row>
    <row r="6825" spans="1:16" hidden="1" x14ac:dyDescent="0.25">
      <c r="A6825" s="7">
        <v>40827</v>
      </c>
      <c r="B6825" s="8">
        <v>900</v>
      </c>
      <c r="C6825" s="11">
        <v>68.98</v>
      </c>
      <c r="D6825" s="12">
        <v>68.984999999999999</v>
      </c>
      <c r="E6825" s="9" t="str">
        <f t="shared" si="509"/>
        <v/>
      </c>
      <c r="F6825" s="9" t="str">
        <f t="shared" si="510"/>
        <v/>
      </c>
      <c r="G6825" s="9" t="str">
        <f t="shared" si="511"/>
        <v/>
      </c>
      <c r="H6825" s="13">
        <v>-5</v>
      </c>
      <c r="I6825" s="13" t="str">
        <f t="shared" si="512"/>
        <v/>
      </c>
      <c r="J6825" s="13" t="str">
        <f t="shared" si="513"/>
        <v/>
      </c>
      <c r="K6825" s="13">
        <v>-5</v>
      </c>
      <c r="P6825" s="5"/>
    </row>
    <row r="6826" spans="1:16" hidden="1" x14ac:dyDescent="0.25">
      <c r="A6826" s="7">
        <v>40827</v>
      </c>
      <c r="B6826" s="8">
        <v>1000</v>
      </c>
      <c r="C6826" s="11">
        <v>66.89</v>
      </c>
      <c r="D6826" s="12">
        <v>66.89</v>
      </c>
      <c r="E6826" s="9" t="str">
        <f t="shared" si="509"/>
        <v/>
      </c>
      <c r="F6826" s="9" t="str">
        <f t="shared" si="510"/>
        <v/>
      </c>
      <c r="G6826" s="9" t="str">
        <f t="shared" si="511"/>
        <v/>
      </c>
      <c r="H6826" s="13">
        <v>-5</v>
      </c>
      <c r="I6826" s="13" t="str">
        <f t="shared" si="512"/>
        <v/>
      </c>
      <c r="J6826" s="13" t="str">
        <f t="shared" si="513"/>
        <v/>
      </c>
      <c r="K6826" s="13">
        <v>-5</v>
      </c>
      <c r="P6826" s="6"/>
    </row>
    <row r="6827" spans="1:16" hidden="1" x14ac:dyDescent="0.25">
      <c r="A6827" s="7">
        <v>40827</v>
      </c>
      <c r="B6827" s="8">
        <v>1100</v>
      </c>
      <c r="C6827" s="11">
        <v>67.2</v>
      </c>
      <c r="D6827" s="12">
        <v>67.197000000000003</v>
      </c>
      <c r="E6827" s="9" t="str">
        <f t="shared" si="509"/>
        <v/>
      </c>
      <c r="F6827" s="9" t="str">
        <f t="shared" si="510"/>
        <v/>
      </c>
      <c r="G6827" s="9" t="str">
        <f t="shared" si="511"/>
        <v/>
      </c>
      <c r="H6827" s="13">
        <v>-5</v>
      </c>
      <c r="I6827" s="13" t="str">
        <f t="shared" si="512"/>
        <v/>
      </c>
      <c r="J6827" s="13" t="str">
        <f t="shared" si="513"/>
        <v/>
      </c>
      <c r="K6827" s="13">
        <v>-5</v>
      </c>
      <c r="P6827" s="5"/>
    </row>
    <row r="6828" spans="1:16" hidden="1" x14ac:dyDescent="0.25">
      <c r="A6828" s="7">
        <v>40827</v>
      </c>
      <c r="B6828" s="8">
        <v>1200</v>
      </c>
      <c r="C6828" s="11">
        <v>66.87</v>
      </c>
      <c r="D6828" s="12">
        <v>66.873000000000005</v>
      </c>
      <c r="E6828" s="9" t="str">
        <f t="shared" si="509"/>
        <v/>
      </c>
      <c r="F6828" s="9" t="str">
        <f t="shared" si="510"/>
        <v/>
      </c>
      <c r="G6828" s="9" t="str">
        <f t="shared" si="511"/>
        <v/>
      </c>
      <c r="H6828" s="13">
        <v>-5</v>
      </c>
      <c r="I6828" s="13" t="str">
        <f t="shared" si="512"/>
        <v/>
      </c>
      <c r="J6828" s="13" t="str">
        <f t="shared" si="513"/>
        <v/>
      </c>
      <c r="K6828" s="13">
        <v>-5</v>
      </c>
      <c r="P6828" s="6"/>
    </row>
    <row r="6829" spans="1:16" hidden="1" x14ac:dyDescent="0.25">
      <c r="A6829" s="7">
        <v>40827</v>
      </c>
      <c r="B6829" s="8">
        <v>1300</v>
      </c>
      <c r="C6829" s="11">
        <v>62</v>
      </c>
      <c r="D6829" s="12">
        <v>62</v>
      </c>
      <c r="E6829" s="9" t="str">
        <f t="shared" si="509"/>
        <v/>
      </c>
      <c r="F6829" s="9" t="str">
        <f t="shared" si="510"/>
        <v/>
      </c>
      <c r="G6829" s="9" t="str">
        <f t="shared" si="511"/>
        <v/>
      </c>
      <c r="H6829" s="13">
        <v>-5</v>
      </c>
      <c r="I6829" s="13" t="str">
        <f t="shared" si="512"/>
        <v/>
      </c>
      <c r="J6829" s="13" t="str">
        <f t="shared" si="513"/>
        <v/>
      </c>
      <c r="K6829" s="13">
        <v>-5</v>
      </c>
      <c r="P6829" s="5"/>
    </row>
    <row r="6830" spans="1:16" hidden="1" x14ac:dyDescent="0.25">
      <c r="A6830" s="7">
        <v>40827</v>
      </c>
      <c r="B6830" s="8">
        <v>1400</v>
      </c>
      <c r="C6830" s="11">
        <v>58.01</v>
      </c>
      <c r="D6830" s="12">
        <v>58.01</v>
      </c>
      <c r="E6830" s="9" t="str">
        <f t="shared" si="509"/>
        <v/>
      </c>
      <c r="F6830" s="9" t="str">
        <f t="shared" si="510"/>
        <v/>
      </c>
      <c r="G6830" s="9" t="str">
        <f t="shared" si="511"/>
        <v/>
      </c>
      <c r="H6830" s="13">
        <v>-5</v>
      </c>
      <c r="I6830" s="13" t="str">
        <f t="shared" si="512"/>
        <v/>
      </c>
      <c r="J6830" s="13" t="str">
        <f t="shared" si="513"/>
        <v/>
      </c>
      <c r="K6830" s="13">
        <v>-5</v>
      </c>
      <c r="P6830" s="6"/>
    </row>
    <row r="6831" spans="1:16" hidden="1" x14ac:dyDescent="0.25">
      <c r="A6831" s="7">
        <v>40827</v>
      </c>
      <c r="B6831" s="8">
        <v>1500</v>
      </c>
      <c r="C6831" s="11">
        <v>53.27</v>
      </c>
      <c r="D6831" s="12">
        <v>53.271000000000001</v>
      </c>
      <c r="E6831" s="9" t="str">
        <f t="shared" si="509"/>
        <v/>
      </c>
      <c r="F6831" s="9" t="str">
        <f t="shared" si="510"/>
        <v/>
      </c>
      <c r="G6831" s="9" t="str">
        <f t="shared" si="511"/>
        <v/>
      </c>
      <c r="H6831" s="13">
        <v>-5</v>
      </c>
      <c r="I6831" s="13" t="str">
        <f t="shared" si="512"/>
        <v/>
      </c>
      <c r="J6831" s="13" t="str">
        <f t="shared" si="513"/>
        <v/>
      </c>
      <c r="K6831" s="13">
        <v>-5</v>
      </c>
      <c r="P6831" s="5"/>
    </row>
    <row r="6832" spans="1:16" hidden="1" x14ac:dyDescent="0.25">
      <c r="A6832" s="7">
        <v>40827</v>
      </c>
      <c r="B6832" s="8">
        <v>1600</v>
      </c>
      <c r="C6832" s="11">
        <v>51.15</v>
      </c>
      <c r="D6832" s="12">
        <v>51.149000000000001</v>
      </c>
      <c r="E6832" s="9" t="str">
        <f t="shared" si="509"/>
        <v/>
      </c>
      <c r="F6832" s="9" t="str">
        <f t="shared" si="510"/>
        <v/>
      </c>
      <c r="G6832" s="9" t="str">
        <f t="shared" si="511"/>
        <v/>
      </c>
      <c r="H6832" s="13">
        <v>-5</v>
      </c>
      <c r="I6832" s="13" t="str">
        <f t="shared" si="512"/>
        <v/>
      </c>
      <c r="J6832" s="13" t="str">
        <f t="shared" si="513"/>
        <v/>
      </c>
      <c r="K6832" s="13">
        <v>-5</v>
      </c>
      <c r="P6832" s="6"/>
    </row>
    <row r="6833" spans="1:16" hidden="1" x14ac:dyDescent="0.25">
      <c r="A6833" s="7">
        <v>40827</v>
      </c>
      <c r="B6833" s="8">
        <v>1700</v>
      </c>
      <c r="C6833" s="11">
        <v>53.85</v>
      </c>
      <c r="D6833" s="12">
        <v>53.850999999999999</v>
      </c>
      <c r="E6833" s="9" t="str">
        <f t="shared" ref="E6833:E6896" si="514">IF(A6833=A6834,"",AVERAGE(C6810:C6833))</f>
        <v/>
      </c>
      <c r="F6833" s="9" t="str">
        <f t="shared" ref="F6833:F6896" si="515">IF(A6833=A6834,"",AVERAGE(D6810:D6833))</f>
        <v/>
      </c>
      <c r="G6833" s="9" t="str">
        <f t="shared" ref="G6833:G6896" si="516">IF(A6833=A6834,"",E6833-F6833)</f>
        <v/>
      </c>
      <c r="H6833" s="13">
        <v>-5</v>
      </c>
      <c r="I6833" s="13" t="str">
        <f t="shared" si="512"/>
        <v/>
      </c>
      <c r="J6833" s="13" t="str">
        <f t="shared" si="513"/>
        <v/>
      </c>
      <c r="K6833" s="13">
        <v>-5</v>
      </c>
      <c r="P6833" s="5"/>
    </row>
    <row r="6834" spans="1:16" hidden="1" x14ac:dyDescent="0.25">
      <c r="A6834" s="7">
        <v>40827</v>
      </c>
      <c r="B6834" s="8">
        <v>1800</v>
      </c>
      <c r="C6834" s="11">
        <v>66.91</v>
      </c>
      <c r="D6834" s="12">
        <v>66.911000000000001</v>
      </c>
      <c r="E6834" s="9" t="str">
        <f t="shared" si="514"/>
        <v/>
      </c>
      <c r="F6834" s="9" t="str">
        <f t="shared" si="515"/>
        <v/>
      </c>
      <c r="G6834" s="9" t="str">
        <f t="shared" si="516"/>
        <v/>
      </c>
      <c r="H6834" s="13">
        <v>-5</v>
      </c>
      <c r="I6834" s="13" t="str">
        <f t="shared" si="512"/>
        <v/>
      </c>
      <c r="J6834" s="13" t="str">
        <f t="shared" si="513"/>
        <v/>
      </c>
      <c r="K6834" s="13">
        <v>-5</v>
      </c>
      <c r="P6834" s="6"/>
    </row>
    <row r="6835" spans="1:16" hidden="1" x14ac:dyDescent="0.25">
      <c r="A6835" s="7">
        <v>40827</v>
      </c>
      <c r="B6835" s="8">
        <v>1900</v>
      </c>
      <c r="C6835" s="11">
        <v>71.930000000000007</v>
      </c>
      <c r="D6835" s="12">
        <v>71.930000000000007</v>
      </c>
      <c r="E6835" s="9" t="str">
        <f t="shared" si="514"/>
        <v/>
      </c>
      <c r="F6835" s="9" t="str">
        <f t="shared" si="515"/>
        <v/>
      </c>
      <c r="G6835" s="9" t="str">
        <f t="shared" si="516"/>
        <v/>
      </c>
      <c r="H6835" s="13">
        <v>-5</v>
      </c>
      <c r="I6835" s="13" t="str">
        <f t="shared" si="512"/>
        <v/>
      </c>
      <c r="J6835" s="13" t="str">
        <f t="shared" si="513"/>
        <v/>
      </c>
      <c r="K6835" s="13">
        <v>-5</v>
      </c>
      <c r="P6835" s="5"/>
    </row>
    <row r="6836" spans="1:16" hidden="1" x14ac:dyDescent="0.25">
      <c r="A6836" s="7">
        <v>40827</v>
      </c>
      <c r="B6836" s="8">
        <v>2000</v>
      </c>
      <c r="C6836" s="11">
        <v>59.37</v>
      </c>
      <c r="D6836" s="12">
        <v>59.372</v>
      </c>
      <c r="E6836" s="9" t="str">
        <f t="shared" si="514"/>
        <v/>
      </c>
      <c r="F6836" s="9" t="str">
        <f t="shared" si="515"/>
        <v/>
      </c>
      <c r="G6836" s="9" t="str">
        <f t="shared" si="516"/>
        <v/>
      </c>
      <c r="H6836" s="13">
        <v>-5</v>
      </c>
      <c r="I6836" s="13" t="str">
        <f t="shared" si="512"/>
        <v/>
      </c>
      <c r="J6836" s="13" t="str">
        <f t="shared" si="513"/>
        <v/>
      </c>
      <c r="K6836" s="13">
        <v>-5</v>
      </c>
      <c r="P6836" s="6"/>
    </row>
    <row r="6837" spans="1:16" hidden="1" x14ac:dyDescent="0.25">
      <c r="A6837" s="7">
        <v>40827</v>
      </c>
      <c r="B6837" s="8">
        <v>2100</v>
      </c>
      <c r="C6837" s="11">
        <v>47.95</v>
      </c>
      <c r="D6837" s="12">
        <v>47.953000000000003</v>
      </c>
      <c r="E6837" s="9" t="str">
        <f t="shared" si="514"/>
        <v/>
      </c>
      <c r="F6837" s="9" t="str">
        <f t="shared" si="515"/>
        <v/>
      </c>
      <c r="G6837" s="9" t="str">
        <f t="shared" si="516"/>
        <v/>
      </c>
      <c r="H6837" s="13">
        <v>-5</v>
      </c>
      <c r="I6837" s="13" t="str">
        <f t="shared" si="512"/>
        <v/>
      </c>
      <c r="J6837" s="13" t="str">
        <f t="shared" si="513"/>
        <v/>
      </c>
      <c r="K6837" s="13">
        <v>-5</v>
      </c>
      <c r="P6837" s="5"/>
    </row>
    <row r="6838" spans="1:16" hidden="1" x14ac:dyDescent="0.25">
      <c r="A6838" s="7">
        <v>40827</v>
      </c>
      <c r="B6838" s="8">
        <v>2200</v>
      </c>
      <c r="C6838" s="11">
        <v>47.72</v>
      </c>
      <c r="D6838" s="12">
        <v>47.722000000000001</v>
      </c>
      <c r="E6838" s="9" t="str">
        <f t="shared" si="514"/>
        <v/>
      </c>
      <c r="F6838" s="9" t="str">
        <f t="shared" si="515"/>
        <v/>
      </c>
      <c r="G6838" s="9" t="str">
        <f t="shared" si="516"/>
        <v/>
      </c>
      <c r="H6838" s="13">
        <v>-5</v>
      </c>
      <c r="I6838" s="13" t="str">
        <f t="shared" si="512"/>
        <v/>
      </c>
      <c r="J6838" s="13" t="str">
        <f t="shared" si="513"/>
        <v/>
      </c>
      <c r="K6838" s="13">
        <v>-5</v>
      </c>
      <c r="P6838" s="6"/>
    </row>
    <row r="6839" spans="1:16" hidden="1" x14ac:dyDescent="0.25">
      <c r="A6839" s="7">
        <v>40827</v>
      </c>
      <c r="B6839" s="8">
        <v>2300</v>
      </c>
      <c r="C6839" s="11">
        <v>44.12</v>
      </c>
      <c r="D6839" s="12">
        <v>44.118000000000002</v>
      </c>
      <c r="E6839" s="9">
        <f t="shared" si="514"/>
        <v>53.154166666666669</v>
      </c>
      <c r="F6839" s="9">
        <f t="shared" si="515"/>
        <v>53.154374999999995</v>
      </c>
      <c r="G6839" s="9">
        <f t="shared" si="516"/>
        <v>-2.0833333332603843E-4</v>
      </c>
      <c r="H6839" s="13">
        <v>-5</v>
      </c>
      <c r="I6839" s="13">
        <f t="shared" si="512"/>
        <v>4.999791666666674</v>
      </c>
      <c r="J6839" s="13">
        <f t="shared" si="513"/>
        <v>1199.9500000000016</v>
      </c>
      <c r="K6839" s="13">
        <v>-5</v>
      </c>
      <c r="P6839" s="5"/>
    </row>
    <row r="6840" spans="1:16" hidden="1" x14ac:dyDescent="0.25">
      <c r="A6840" s="7">
        <v>40828</v>
      </c>
      <c r="B6840" s="8">
        <v>0</v>
      </c>
      <c r="C6840" s="11">
        <v>39.950000000000003</v>
      </c>
      <c r="D6840" s="12">
        <v>39.948</v>
      </c>
      <c r="E6840" s="9" t="str">
        <f t="shared" si="514"/>
        <v/>
      </c>
      <c r="F6840" s="9" t="str">
        <f t="shared" si="515"/>
        <v/>
      </c>
      <c r="G6840" s="9" t="str">
        <f t="shared" si="516"/>
        <v/>
      </c>
      <c r="H6840" s="13">
        <v>-5</v>
      </c>
      <c r="I6840" s="13" t="str">
        <f t="shared" si="512"/>
        <v/>
      </c>
      <c r="J6840" s="13" t="str">
        <f t="shared" si="513"/>
        <v/>
      </c>
      <c r="K6840" s="13">
        <v>-5</v>
      </c>
      <c r="P6840" s="6"/>
    </row>
    <row r="6841" spans="1:16" hidden="1" x14ac:dyDescent="0.25">
      <c r="A6841" s="7">
        <v>40828</v>
      </c>
      <c r="B6841" s="8">
        <v>100</v>
      </c>
      <c r="C6841" s="11">
        <v>31.93</v>
      </c>
      <c r="D6841" s="12">
        <v>31.931999999999999</v>
      </c>
      <c r="E6841" s="9" t="str">
        <f t="shared" si="514"/>
        <v/>
      </c>
      <c r="F6841" s="9" t="str">
        <f t="shared" si="515"/>
        <v/>
      </c>
      <c r="G6841" s="9" t="str">
        <f t="shared" si="516"/>
        <v/>
      </c>
      <c r="H6841" s="13">
        <v>-5</v>
      </c>
      <c r="I6841" s="13" t="str">
        <f t="shared" ref="I6841:I6904" si="517">IF(A6841=A6842,"",MAX(G6841-H6841,0))</f>
        <v/>
      </c>
      <c r="J6841" s="13" t="str">
        <f t="shared" ref="J6841:J6904" si="518">IF(A6841=A6842,"",I6841*10*24)</f>
        <v/>
      </c>
      <c r="K6841" s="13">
        <v>-5</v>
      </c>
      <c r="P6841" s="5"/>
    </row>
    <row r="6842" spans="1:16" hidden="1" x14ac:dyDescent="0.25">
      <c r="A6842" s="7">
        <v>40828</v>
      </c>
      <c r="B6842" s="8">
        <v>200</v>
      </c>
      <c r="C6842" s="11">
        <v>26.59</v>
      </c>
      <c r="D6842" s="12">
        <v>26.59</v>
      </c>
      <c r="E6842" s="9" t="str">
        <f t="shared" si="514"/>
        <v/>
      </c>
      <c r="F6842" s="9" t="str">
        <f t="shared" si="515"/>
        <v/>
      </c>
      <c r="G6842" s="9" t="str">
        <f t="shared" si="516"/>
        <v/>
      </c>
      <c r="H6842" s="13">
        <v>-5</v>
      </c>
      <c r="I6842" s="13" t="str">
        <f t="shared" si="517"/>
        <v/>
      </c>
      <c r="J6842" s="13" t="str">
        <f t="shared" si="518"/>
        <v/>
      </c>
      <c r="K6842" s="13">
        <v>-5</v>
      </c>
      <c r="P6842" s="6"/>
    </row>
    <row r="6843" spans="1:16" hidden="1" x14ac:dyDescent="0.25">
      <c r="A6843" s="7">
        <v>40828</v>
      </c>
      <c r="B6843" s="8">
        <v>300</v>
      </c>
      <c r="C6843" s="11">
        <v>22.14</v>
      </c>
      <c r="D6843" s="12">
        <v>22.138999999999999</v>
      </c>
      <c r="E6843" s="9" t="str">
        <f t="shared" si="514"/>
        <v/>
      </c>
      <c r="F6843" s="9" t="str">
        <f t="shared" si="515"/>
        <v/>
      </c>
      <c r="G6843" s="9" t="str">
        <f t="shared" si="516"/>
        <v/>
      </c>
      <c r="H6843" s="13">
        <v>-5</v>
      </c>
      <c r="I6843" s="13" t="str">
        <f t="shared" si="517"/>
        <v/>
      </c>
      <c r="J6843" s="13" t="str">
        <f t="shared" si="518"/>
        <v/>
      </c>
      <c r="K6843" s="13">
        <v>-5</v>
      </c>
      <c r="P6843" s="5"/>
    </row>
    <row r="6844" spans="1:16" hidden="1" x14ac:dyDescent="0.25">
      <c r="A6844" s="7">
        <v>40828</v>
      </c>
      <c r="B6844" s="8">
        <v>400</v>
      </c>
      <c r="C6844" s="11">
        <v>22.25</v>
      </c>
      <c r="D6844" s="12">
        <v>22.25</v>
      </c>
      <c r="E6844" s="9" t="str">
        <f t="shared" si="514"/>
        <v/>
      </c>
      <c r="F6844" s="9" t="str">
        <f t="shared" si="515"/>
        <v/>
      </c>
      <c r="G6844" s="9" t="str">
        <f t="shared" si="516"/>
        <v/>
      </c>
      <c r="H6844" s="13">
        <v>-5</v>
      </c>
      <c r="I6844" s="13" t="str">
        <f t="shared" si="517"/>
        <v/>
      </c>
      <c r="J6844" s="13" t="str">
        <f t="shared" si="518"/>
        <v/>
      </c>
      <c r="K6844" s="13">
        <v>-5</v>
      </c>
      <c r="P6844" s="6"/>
    </row>
    <row r="6845" spans="1:16" hidden="1" x14ac:dyDescent="0.25">
      <c r="A6845" s="7">
        <v>40828</v>
      </c>
      <c r="B6845" s="8">
        <v>500</v>
      </c>
      <c r="C6845" s="11">
        <v>34.6</v>
      </c>
      <c r="D6845" s="12">
        <v>34.595999999999997</v>
      </c>
      <c r="E6845" s="9" t="str">
        <f t="shared" si="514"/>
        <v/>
      </c>
      <c r="F6845" s="9" t="str">
        <f t="shared" si="515"/>
        <v/>
      </c>
      <c r="G6845" s="9" t="str">
        <f t="shared" si="516"/>
        <v/>
      </c>
      <c r="H6845" s="13">
        <v>-5</v>
      </c>
      <c r="I6845" s="13" t="str">
        <f t="shared" si="517"/>
        <v/>
      </c>
      <c r="J6845" s="13" t="str">
        <f t="shared" si="518"/>
        <v/>
      </c>
      <c r="K6845" s="13">
        <v>-5</v>
      </c>
      <c r="P6845" s="5"/>
    </row>
    <row r="6846" spans="1:16" hidden="1" x14ac:dyDescent="0.25">
      <c r="A6846" s="7">
        <v>40828</v>
      </c>
      <c r="B6846" s="8">
        <v>600</v>
      </c>
      <c r="C6846" s="11">
        <v>44.64</v>
      </c>
      <c r="D6846" s="12">
        <v>44.636000000000003</v>
      </c>
      <c r="E6846" s="9" t="str">
        <f t="shared" si="514"/>
        <v/>
      </c>
      <c r="F6846" s="9" t="str">
        <f t="shared" si="515"/>
        <v/>
      </c>
      <c r="G6846" s="9" t="str">
        <f t="shared" si="516"/>
        <v/>
      </c>
      <c r="H6846" s="13">
        <v>-5</v>
      </c>
      <c r="I6846" s="13" t="str">
        <f t="shared" si="517"/>
        <v/>
      </c>
      <c r="J6846" s="13" t="str">
        <f t="shared" si="518"/>
        <v/>
      </c>
      <c r="K6846" s="13">
        <v>-5</v>
      </c>
      <c r="P6846" s="6"/>
    </row>
    <row r="6847" spans="1:16" hidden="1" x14ac:dyDescent="0.25">
      <c r="A6847" s="7">
        <v>40828</v>
      </c>
      <c r="B6847" s="8">
        <v>700</v>
      </c>
      <c r="C6847" s="11">
        <v>60.07</v>
      </c>
      <c r="D6847" s="12">
        <v>60.067999999999998</v>
      </c>
      <c r="E6847" s="9" t="str">
        <f t="shared" si="514"/>
        <v/>
      </c>
      <c r="F6847" s="9" t="str">
        <f t="shared" si="515"/>
        <v/>
      </c>
      <c r="G6847" s="9" t="str">
        <f t="shared" si="516"/>
        <v/>
      </c>
      <c r="H6847" s="13">
        <v>-5</v>
      </c>
      <c r="I6847" s="13" t="str">
        <f t="shared" si="517"/>
        <v/>
      </c>
      <c r="J6847" s="13" t="str">
        <f t="shared" si="518"/>
        <v/>
      </c>
      <c r="K6847" s="13">
        <v>-5</v>
      </c>
      <c r="P6847" s="5"/>
    </row>
    <row r="6848" spans="1:16" hidden="1" x14ac:dyDescent="0.25">
      <c r="A6848" s="7">
        <v>40828</v>
      </c>
      <c r="B6848" s="8">
        <v>800</v>
      </c>
      <c r="C6848" s="11">
        <v>65.38</v>
      </c>
      <c r="D6848" s="12">
        <v>65.384</v>
      </c>
      <c r="E6848" s="9" t="str">
        <f t="shared" si="514"/>
        <v/>
      </c>
      <c r="F6848" s="9" t="str">
        <f t="shared" si="515"/>
        <v/>
      </c>
      <c r="G6848" s="9" t="str">
        <f t="shared" si="516"/>
        <v/>
      </c>
      <c r="H6848" s="13">
        <v>-5</v>
      </c>
      <c r="I6848" s="13" t="str">
        <f t="shared" si="517"/>
        <v/>
      </c>
      <c r="J6848" s="13" t="str">
        <f t="shared" si="518"/>
        <v/>
      </c>
      <c r="K6848" s="13">
        <v>-5</v>
      </c>
      <c r="P6848" s="6"/>
    </row>
    <row r="6849" spans="1:16" hidden="1" x14ac:dyDescent="0.25">
      <c r="A6849" s="7">
        <v>40828</v>
      </c>
      <c r="B6849" s="8">
        <v>900</v>
      </c>
      <c r="C6849" s="11">
        <v>68.319999999999993</v>
      </c>
      <c r="D6849" s="12">
        <v>68.316000000000003</v>
      </c>
      <c r="E6849" s="9" t="str">
        <f t="shared" si="514"/>
        <v/>
      </c>
      <c r="F6849" s="9" t="str">
        <f t="shared" si="515"/>
        <v/>
      </c>
      <c r="G6849" s="9" t="str">
        <f t="shared" si="516"/>
        <v/>
      </c>
      <c r="H6849" s="13">
        <v>-5</v>
      </c>
      <c r="I6849" s="13" t="str">
        <f t="shared" si="517"/>
        <v/>
      </c>
      <c r="J6849" s="13" t="str">
        <f t="shared" si="518"/>
        <v/>
      </c>
      <c r="K6849" s="13">
        <v>-5</v>
      </c>
      <c r="P6849" s="5"/>
    </row>
    <row r="6850" spans="1:16" hidden="1" x14ac:dyDescent="0.25">
      <c r="A6850" s="7">
        <v>40828</v>
      </c>
      <c r="B6850" s="8">
        <v>1000</v>
      </c>
      <c r="C6850" s="11">
        <v>69.17</v>
      </c>
      <c r="D6850" s="12">
        <v>69.17</v>
      </c>
      <c r="E6850" s="9" t="str">
        <f t="shared" si="514"/>
        <v/>
      </c>
      <c r="F6850" s="9" t="str">
        <f t="shared" si="515"/>
        <v/>
      </c>
      <c r="G6850" s="9" t="str">
        <f t="shared" si="516"/>
        <v/>
      </c>
      <c r="H6850" s="13">
        <v>-5</v>
      </c>
      <c r="I6850" s="13" t="str">
        <f t="shared" si="517"/>
        <v/>
      </c>
      <c r="J6850" s="13" t="str">
        <f t="shared" si="518"/>
        <v/>
      </c>
      <c r="K6850" s="13">
        <v>-5</v>
      </c>
      <c r="P6850" s="6"/>
    </row>
    <row r="6851" spans="1:16" hidden="1" x14ac:dyDescent="0.25">
      <c r="A6851" s="7">
        <v>40828</v>
      </c>
      <c r="B6851" s="8">
        <v>1100</v>
      </c>
      <c r="C6851" s="11">
        <v>72</v>
      </c>
      <c r="D6851" s="12">
        <v>71.997</v>
      </c>
      <c r="E6851" s="9" t="str">
        <f t="shared" si="514"/>
        <v/>
      </c>
      <c r="F6851" s="9" t="str">
        <f t="shared" si="515"/>
        <v/>
      </c>
      <c r="G6851" s="9" t="str">
        <f t="shared" si="516"/>
        <v/>
      </c>
      <c r="H6851" s="13">
        <v>-5</v>
      </c>
      <c r="I6851" s="13" t="str">
        <f t="shared" si="517"/>
        <v/>
      </c>
      <c r="J6851" s="13" t="str">
        <f t="shared" si="518"/>
        <v/>
      </c>
      <c r="K6851" s="13">
        <v>-5</v>
      </c>
      <c r="P6851" s="5"/>
    </row>
    <row r="6852" spans="1:16" hidden="1" x14ac:dyDescent="0.25">
      <c r="A6852" s="7">
        <v>40828</v>
      </c>
      <c r="B6852" s="8">
        <v>1200</v>
      </c>
      <c r="C6852" s="11">
        <v>72.08</v>
      </c>
      <c r="D6852" s="12">
        <v>72.075000000000003</v>
      </c>
      <c r="E6852" s="9" t="str">
        <f t="shared" si="514"/>
        <v/>
      </c>
      <c r="F6852" s="9" t="str">
        <f t="shared" si="515"/>
        <v/>
      </c>
      <c r="G6852" s="9" t="str">
        <f t="shared" si="516"/>
        <v/>
      </c>
      <c r="H6852" s="13">
        <v>-5</v>
      </c>
      <c r="I6852" s="13" t="str">
        <f t="shared" si="517"/>
        <v/>
      </c>
      <c r="J6852" s="13" t="str">
        <f t="shared" si="518"/>
        <v/>
      </c>
      <c r="K6852" s="13">
        <v>-5</v>
      </c>
      <c r="P6852" s="6"/>
    </row>
    <row r="6853" spans="1:16" hidden="1" x14ac:dyDescent="0.25">
      <c r="A6853" s="7">
        <v>40828</v>
      </c>
      <c r="B6853" s="8">
        <v>1300</v>
      </c>
      <c r="C6853" s="11">
        <v>70.760000000000005</v>
      </c>
      <c r="D6853" s="12">
        <v>70.763999999999996</v>
      </c>
      <c r="E6853" s="9" t="str">
        <f t="shared" si="514"/>
        <v/>
      </c>
      <c r="F6853" s="9" t="str">
        <f t="shared" si="515"/>
        <v/>
      </c>
      <c r="G6853" s="9" t="str">
        <f t="shared" si="516"/>
        <v/>
      </c>
      <c r="H6853" s="13">
        <v>-5</v>
      </c>
      <c r="I6853" s="13" t="str">
        <f t="shared" si="517"/>
        <v/>
      </c>
      <c r="J6853" s="13" t="str">
        <f t="shared" si="518"/>
        <v/>
      </c>
      <c r="K6853" s="13">
        <v>-5</v>
      </c>
      <c r="P6853" s="5"/>
    </row>
    <row r="6854" spans="1:16" hidden="1" x14ac:dyDescent="0.25">
      <c r="A6854" s="7">
        <v>40828</v>
      </c>
      <c r="B6854" s="8">
        <v>1400</v>
      </c>
      <c r="C6854" s="11">
        <v>65.430000000000007</v>
      </c>
      <c r="D6854" s="12">
        <v>65.424999999999997</v>
      </c>
      <c r="E6854" s="9" t="str">
        <f t="shared" si="514"/>
        <v/>
      </c>
      <c r="F6854" s="9" t="str">
        <f t="shared" si="515"/>
        <v/>
      </c>
      <c r="G6854" s="9" t="str">
        <f t="shared" si="516"/>
        <v/>
      </c>
      <c r="H6854" s="13">
        <v>-5</v>
      </c>
      <c r="I6854" s="13" t="str">
        <f t="shared" si="517"/>
        <v/>
      </c>
      <c r="J6854" s="13" t="str">
        <f t="shared" si="518"/>
        <v/>
      </c>
      <c r="K6854" s="13">
        <v>-5</v>
      </c>
      <c r="P6854" s="6"/>
    </row>
    <row r="6855" spans="1:16" hidden="1" x14ac:dyDescent="0.25">
      <c r="A6855" s="7">
        <v>40828</v>
      </c>
      <c r="B6855" s="8">
        <v>1500</v>
      </c>
      <c r="C6855" s="11">
        <v>61.59</v>
      </c>
      <c r="D6855" s="12">
        <v>61.59</v>
      </c>
      <c r="E6855" s="9" t="str">
        <f t="shared" si="514"/>
        <v/>
      </c>
      <c r="F6855" s="9" t="str">
        <f t="shared" si="515"/>
        <v/>
      </c>
      <c r="G6855" s="9" t="str">
        <f t="shared" si="516"/>
        <v/>
      </c>
      <c r="H6855" s="13">
        <v>-5</v>
      </c>
      <c r="I6855" s="13" t="str">
        <f t="shared" si="517"/>
        <v/>
      </c>
      <c r="J6855" s="13" t="str">
        <f t="shared" si="518"/>
        <v/>
      </c>
      <c r="K6855" s="13">
        <v>-5</v>
      </c>
      <c r="P6855" s="5"/>
    </row>
    <row r="6856" spans="1:16" hidden="1" x14ac:dyDescent="0.25">
      <c r="A6856" s="7">
        <v>40828</v>
      </c>
      <c r="B6856" s="8">
        <v>1600</v>
      </c>
      <c r="C6856" s="11">
        <v>54.73</v>
      </c>
      <c r="D6856" s="12">
        <v>54.734000000000002</v>
      </c>
      <c r="E6856" s="9" t="str">
        <f t="shared" si="514"/>
        <v/>
      </c>
      <c r="F6856" s="9" t="str">
        <f t="shared" si="515"/>
        <v/>
      </c>
      <c r="G6856" s="9" t="str">
        <f t="shared" si="516"/>
        <v/>
      </c>
      <c r="H6856" s="13">
        <v>-5</v>
      </c>
      <c r="I6856" s="13" t="str">
        <f t="shared" si="517"/>
        <v/>
      </c>
      <c r="J6856" s="13" t="str">
        <f t="shared" si="518"/>
        <v/>
      </c>
      <c r="K6856" s="13">
        <v>-5</v>
      </c>
      <c r="P6856" s="6"/>
    </row>
    <row r="6857" spans="1:16" hidden="1" x14ac:dyDescent="0.25">
      <c r="A6857" s="7">
        <v>40828</v>
      </c>
      <c r="B6857" s="8">
        <v>1700</v>
      </c>
      <c r="C6857" s="11">
        <v>59.68</v>
      </c>
      <c r="D6857" s="12">
        <v>59.683999999999997</v>
      </c>
      <c r="E6857" s="9" t="str">
        <f t="shared" si="514"/>
        <v/>
      </c>
      <c r="F6857" s="9" t="str">
        <f t="shared" si="515"/>
        <v/>
      </c>
      <c r="G6857" s="9" t="str">
        <f t="shared" si="516"/>
        <v/>
      </c>
      <c r="H6857" s="13">
        <v>-5</v>
      </c>
      <c r="I6857" s="13" t="str">
        <f t="shared" si="517"/>
        <v/>
      </c>
      <c r="J6857" s="13" t="str">
        <f t="shared" si="518"/>
        <v/>
      </c>
      <c r="K6857" s="13">
        <v>-5</v>
      </c>
      <c r="P6857" s="5"/>
    </row>
    <row r="6858" spans="1:16" hidden="1" x14ac:dyDescent="0.25">
      <c r="A6858" s="7">
        <v>40828</v>
      </c>
      <c r="B6858" s="8">
        <v>1800</v>
      </c>
      <c r="C6858" s="11">
        <v>67.81</v>
      </c>
      <c r="D6858" s="12">
        <v>67.813999999999993</v>
      </c>
      <c r="E6858" s="9" t="str">
        <f t="shared" si="514"/>
        <v/>
      </c>
      <c r="F6858" s="9" t="str">
        <f t="shared" si="515"/>
        <v/>
      </c>
      <c r="G6858" s="9" t="str">
        <f t="shared" si="516"/>
        <v/>
      </c>
      <c r="H6858" s="13">
        <v>-5</v>
      </c>
      <c r="I6858" s="13" t="str">
        <f t="shared" si="517"/>
        <v/>
      </c>
      <c r="J6858" s="13" t="str">
        <f t="shared" si="518"/>
        <v/>
      </c>
      <c r="K6858" s="13">
        <v>-5</v>
      </c>
      <c r="P6858" s="6"/>
    </row>
    <row r="6859" spans="1:16" hidden="1" x14ac:dyDescent="0.25">
      <c r="A6859" s="7">
        <v>40828</v>
      </c>
      <c r="B6859" s="8">
        <v>1900</v>
      </c>
      <c r="C6859" s="11">
        <v>75.91</v>
      </c>
      <c r="D6859" s="12">
        <v>75.91</v>
      </c>
      <c r="E6859" s="9" t="str">
        <f t="shared" si="514"/>
        <v/>
      </c>
      <c r="F6859" s="9" t="str">
        <f t="shared" si="515"/>
        <v/>
      </c>
      <c r="G6859" s="9" t="str">
        <f t="shared" si="516"/>
        <v/>
      </c>
      <c r="H6859" s="13">
        <v>-5</v>
      </c>
      <c r="I6859" s="13" t="str">
        <f t="shared" si="517"/>
        <v/>
      </c>
      <c r="J6859" s="13" t="str">
        <f t="shared" si="518"/>
        <v/>
      </c>
      <c r="K6859" s="13">
        <v>-5</v>
      </c>
      <c r="P6859" s="5"/>
    </row>
    <row r="6860" spans="1:16" hidden="1" x14ac:dyDescent="0.25">
      <c r="A6860" s="7">
        <v>40828</v>
      </c>
      <c r="B6860" s="8">
        <v>2000</v>
      </c>
      <c r="C6860" s="11">
        <v>67.489999999999995</v>
      </c>
      <c r="D6860" s="12">
        <v>67.489999999999995</v>
      </c>
      <c r="E6860" s="9" t="str">
        <f t="shared" si="514"/>
        <v/>
      </c>
      <c r="F6860" s="9" t="str">
        <f t="shared" si="515"/>
        <v/>
      </c>
      <c r="G6860" s="9" t="str">
        <f t="shared" si="516"/>
        <v/>
      </c>
      <c r="H6860" s="13">
        <v>-5</v>
      </c>
      <c r="I6860" s="13" t="str">
        <f t="shared" si="517"/>
        <v/>
      </c>
      <c r="J6860" s="13" t="str">
        <f t="shared" si="518"/>
        <v/>
      </c>
      <c r="K6860" s="13">
        <v>-5</v>
      </c>
      <c r="P6860" s="6"/>
    </row>
    <row r="6861" spans="1:16" hidden="1" x14ac:dyDescent="0.25">
      <c r="A6861" s="7">
        <v>40828</v>
      </c>
      <c r="B6861" s="8">
        <v>2100</v>
      </c>
      <c r="C6861" s="11">
        <v>55.15</v>
      </c>
      <c r="D6861" s="12">
        <v>55.15</v>
      </c>
      <c r="E6861" s="9" t="str">
        <f t="shared" si="514"/>
        <v/>
      </c>
      <c r="F6861" s="9" t="str">
        <f t="shared" si="515"/>
        <v/>
      </c>
      <c r="G6861" s="9" t="str">
        <f t="shared" si="516"/>
        <v/>
      </c>
      <c r="H6861" s="13">
        <v>-5</v>
      </c>
      <c r="I6861" s="13" t="str">
        <f t="shared" si="517"/>
        <v/>
      </c>
      <c r="J6861" s="13" t="str">
        <f t="shared" si="518"/>
        <v/>
      </c>
      <c r="K6861" s="13">
        <v>-5</v>
      </c>
      <c r="P6861" s="5"/>
    </row>
    <row r="6862" spans="1:16" hidden="1" x14ac:dyDescent="0.25">
      <c r="A6862" s="7">
        <v>40828</v>
      </c>
      <c r="B6862" s="8">
        <v>2200</v>
      </c>
      <c r="C6862" s="11">
        <v>52.5</v>
      </c>
      <c r="D6862" s="12">
        <v>52.503999999999998</v>
      </c>
      <c r="E6862" s="9" t="str">
        <f t="shared" si="514"/>
        <v/>
      </c>
      <c r="F6862" s="9" t="str">
        <f t="shared" si="515"/>
        <v/>
      </c>
      <c r="G6862" s="9" t="str">
        <f t="shared" si="516"/>
        <v/>
      </c>
      <c r="H6862" s="13">
        <v>-5</v>
      </c>
      <c r="I6862" s="13" t="str">
        <f t="shared" si="517"/>
        <v/>
      </c>
      <c r="J6862" s="13" t="str">
        <f t="shared" si="518"/>
        <v/>
      </c>
      <c r="K6862" s="13">
        <v>-5</v>
      </c>
      <c r="P6862" s="6"/>
    </row>
    <row r="6863" spans="1:16" hidden="1" x14ac:dyDescent="0.25">
      <c r="A6863" s="7">
        <v>40828</v>
      </c>
      <c r="B6863" s="8">
        <v>2300</v>
      </c>
      <c r="C6863" s="11">
        <v>45.15</v>
      </c>
      <c r="D6863" s="12">
        <v>45.15</v>
      </c>
      <c r="E6863" s="9">
        <f t="shared" si="514"/>
        <v>54.388333333333343</v>
      </c>
      <c r="F6863" s="9">
        <f t="shared" si="515"/>
        <v>54.388166666666677</v>
      </c>
      <c r="G6863" s="9">
        <f t="shared" si="516"/>
        <v>1.66666666665094E-4</v>
      </c>
      <c r="H6863" s="13">
        <v>-5</v>
      </c>
      <c r="I6863" s="13">
        <f t="shared" si="517"/>
        <v>5.0001666666666651</v>
      </c>
      <c r="J6863" s="13">
        <f t="shared" si="518"/>
        <v>1200.0399999999995</v>
      </c>
      <c r="K6863" s="13">
        <v>-5</v>
      </c>
      <c r="P6863" s="5"/>
    </row>
    <row r="6864" spans="1:16" hidden="1" x14ac:dyDescent="0.25">
      <c r="A6864" s="7">
        <v>40829</v>
      </c>
      <c r="B6864" s="8">
        <v>0</v>
      </c>
      <c r="C6864" s="11">
        <v>44.99</v>
      </c>
      <c r="D6864" s="12">
        <v>44.984999999999999</v>
      </c>
      <c r="E6864" s="9" t="str">
        <f t="shared" si="514"/>
        <v/>
      </c>
      <c r="F6864" s="9" t="str">
        <f t="shared" si="515"/>
        <v/>
      </c>
      <c r="G6864" s="9" t="str">
        <f t="shared" si="516"/>
        <v/>
      </c>
      <c r="H6864" s="13">
        <v>-5</v>
      </c>
      <c r="I6864" s="13" t="str">
        <f t="shared" si="517"/>
        <v/>
      </c>
      <c r="J6864" s="13" t="str">
        <f t="shared" si="518"/>
        <v/>
      </c>
      <c r="K6864" s="13">
        <v>-5</v>
      </c>
      <c r="P6864" s="6"/>
    </row>
    <row r="6865" spans="1:16" hidden="1" x14ac:dyDescent="0.25">
      <c r="A6865" s="7">
        <v>40829</v>
      </c>
      <c r="B6865" s="8">
        <v>100</v>
      </c>
      <c r="C6865" s="11">
        <v>43.05</v>
      </c>
      <c r="D6865" s="12">
        <v>43.05</v>
      </c>
      <c r="E6865" s="9" t="str">
        <f t="shared" si="514"/>
        <v/>
      </c>
      <c r="F6865" s="9" t="str">
        <f t="shared" si="515"/>
        <v/>
      </c>
      <c r="G6865" s="9" t="str">
        <f t="shared" si="516"/>
        <v/>
      </c>
      <c r="H6865" s="13">
        <v>-5</v>
      </c>
      <c r="I6865" s="13" t="str">
        <f t="shared" si="517"/>
        <v/>
      </c>
      <c r="J6865" s="13" t="str">
        <f t="shared" si="518"/>
        <v/>
      </c>
      <c r="K6865" s="13">
        <v>-5</v>
      </c>
      <c r="P6865" s="5"/>
    </row>
    <row r="6866" spans="1:16" hidden="1" x14ac:dyDescent="0.25">
      <c r="A6866" s="7">
        <v>40829</v>
      </c>
      <c r="B6866" s="8">
        <v>200</v>
      </c>
      <c r="C6866" s="11">
        <v>40.159999999999997</v>
      </c>
      <c r="D6866" s="12">
        <v>40.155999999999999</v>
      </c>
      <c r="E6866" s="9" t="str">
        <f t="shared" si="514"/>
        <v/>
      </c>
      <c r="F6866" s="9" t="str">
        <f t="shared" si="515"/>
        <v/>
      </c>
      <c r="G6866" s="9" t="str">
        <f t="shared" si="516"/>
        <v/>
      </c>
      <c r="H6866" s="13">
        <v>-5</v>
      </c>
      <c r="I6866" s="13" t="str">
        <f t="shared" si="517"/>
        <v/>
      </c>
      <c r="J6866" s="13" t="str">
        <f t="shared" si="518"/>
        <v/>
      </c>
      <c r="K6866" s="13">
        <v>-5</v>
      </c>
      <c r="P6866" s="6"/>
    </row>
    <row r="6867" spans="1:16" hidden="1" x14ac:dyDescent="0.25">
      <c r="A6867" s="7">
        <v>40829</v>
      </c>
      <c r="B6867" s="8">
        <v>300</v>
      </c>
      <c r="C6867" s="11">
        <v>34.659999999999997</v>
      </c>
      <c r="D6867" s="12">
        <v>34.661999999999999</v>
      </c>
      <c r="E6867" s="9" t="str">
        <f t="shared" si="514"/>
        <v/>
      </c>
      <c r="F6867" s="9" t="str">
        <f t="shared" si="515"/>
        <v/>
      </c>
      <c r="G6867" s="9" t="str">
        <f t="shared" si="516"/>
        <v/>
      </c>
      <c r="H6867" s="13">
        <v>-5</v>
      </c>
      <c r="I6867" s="13" t="str">
        <f t="shared" si="517"/>
        <v/>
      </c>
      <c r="J6867" s="13" t="str">
        <f t="shared" si="518"/>
        <v/>
      </c>
      <c r="K6867" s="13">
        <v>-5</v>
      </c>
      <c r="P6867" s="5"/>
    </row>
    <row r="6868" spans="1:16" hidden="1" x14ac:dyDescent="0.25">
      <c r="A6868" s="7">
        <v>40829</v>
      </c>
      <c r="B6868" s="8">
        <v>400</v>
      </c>
      <c r="C6868" s="11">
        <v>37.42</v>
      </c>
      <c r="D6868" s="12">
        <v>37.42</v>
      </c>
      <c r="E6868" s="9" t="str">
        <f t="shared" si="514"/>
        <v/>
      </c>
      <c r="F6868" s="9" t="str">
        <f t="shared" si="515"/>
        <v/>
      </c>
      <c r="G6868" s="9" t="str">
        <f t="shared" si="516"/>
        <v/>
      </c>
      <c r="H6868" s="13">
        <v>-5</v>
      </c>
      <c r="I6868" s="13" t="str">
        <f t="shared" si="517"/>
        <v/>
      </c>
      <c r="J6868" s="13" t="str">
        <f t="shared" si="518"/>
        <v/>
      </c>
      <c r="K6868" s="13">
        <v>-5</v>
      </c>
      <c r="P6868" s="6"/>
    </row>
    <row r="6869" spans="1:16" hidden="1" x14ac:dyDescent="0.25">
      <c r="A6869" s="7">
        <v>40829</v>
      </c>
      <c r="B6869" s="8">
        <v>500</v>
      </c>
      <c r="C6869" s="11">
        <v>42.91</v>
      </c>
      <c r="D6869" s="12">
        <v>42.914999999999999</v>
      </c>
      <c r="E6869" s="9" t="str">
        <f t="shared" si="514"/>
        <v/>
      </c>
      <c r="F6869" s="9" t="str">
        <f t="shared" si="515"/>
        <v/>
      </c>
      <c r="G6869" s="9" t="str">
        <f t="shared" si="516"/>
        <v/>
      </c>
      <c r="H6869" s="13">
        <v>-5</v>
      </c>
      <c r="I6869" s="13" t="str">
        <f t="shared" si="517"/>
        <v/>
      </c>
      <c r="J6869" s="13" t="str">
        <f t="shared" si="518"/>
        <v/>
      </c>
      <c r="K6869" s="13">
        <v>-5</v>
      </c>
      <c r="P6869" s="5"/>
    </row>
    <row r="6870" spans="1:16" hidden="1" x14ac:dyDescent="0.25">
      <c r="A6870" s="7">
        <v>40829</v>
      </c>
      <c r="B6870" s="8">
        <v>600</v>
      </c>
      <c r="C6870" s="11">
        <v>52.51</v>
      </c>
      <c r="D6870" s="12">
        <v>52.51</v>
      </c>
      <c r="E6870" s="9" t="str">
        <f t="shared" si="514"/>
        <v/>
      </c>
      <c r="F6870" s="9" t="str">
        <f t="shared" si="515"/>
        <v/>
      </c>
      <c r="G6870" s="9" t="str">
        <f t="shared" si="516"/>
        <v/>
      </c>
      <c r="H6870" s="13">
        <v>-5</v>
      </c>
      <c r="I6870" s="13" t="str">
        <f t="shared" si="517"/>
        <v/>
      </c>
      <c r="J6870" s="13" t="str">
        <f t="shared" si="518"/>
        <v/>
      </c>
      <c r="K6870" s="13">
        <v>-5</v>
      </c>
      <c r="P6870" s="6"/>
    </row>
    <row r="6871" spans="1:16" hidden="1" x14ac:dyDescent="0.25">
      <c r="A6871" s="7">
        <v>40829</v>
      </c>
      <c r="B6871" s="8">
        <v>700</v>
      </c>
      <c r="C6871" s="11">
        <v>67.56</v>
      </c>
      <c r="D6871" s="12">
        <v>67.564999999999998</v>
      </c>
      <c r="E6871" s="9" t="str">
        <f t="shared" si="514"/>
        <v/>
      </c>
      <c r="F6871" s="9" t="str">
        <f t="shared" si="515"/>
        <v/>
      </c>
      <c r="G6871" s="9" t="str">
        <f t="shared" si="516"/>
        <v/>
      </c>
      <c r="H6871" s="13">
        <v>-5</v>
      </c>
      <c r="I6871" s="13" t="str">
        <f t="shared" si="517"/>
        <v/>
      </c>
      <c r="J6871" s="13" t="str">
        <f t="shared" si="518"/>
        <v/>
      </c>
      <c r="K6871" s="13">
        <v>-5</v>
      </c>
      <c r="P6871" s="5"/>
    </row>
    <row r="6872" spans="1:16" hidden="1" x14ac:dyDescent="0.25">
      <c r="A6872" s="7">
        <v>40829</v>
      </c>
      <c r="B6872" s="8">
        <v>800</v>
      </c>
      <c r="C6872" s="11">
        <v>71.599999999999994</v>
      </c>
      <c r="D6872" s="12">
        <v>71.599000000000004</v>
      </c>
      <c r="E6872" s="9" t="str">
        <f t="shared" si="514"/>
        <v/>
      </c>
      <c r="F6872" s="9" t="str">
        <f t="shared" si="515"/>
        <v/>
      </c>
      <c r="G6872" s="9" t="str">
        <f t="shared" si="516"/>
        <v/>
      </c>
      <c r="H6872" s="13">
        <v>-5</v>
      </c>
      <c r="I6872" s="13" t="str">
        <f t="shared" si="517"/>
        <v/>
      </c>
      <c r="J6872" s="13" t="str">
        <f t="shared" si="518"/>
        <v/>
      </c>
      <c r="K6872" s="13">
        <v>-5</v>
      </c>
      <c r="P6872" s="6"/>
    </row>
    <row r="6873" spans="1:16" hidden="1" x14ac:dyDescent="0.25">
      <c r="A6873" s="7">
        <v>40829</v>
      </c>
      <c r="B6873" s="8">
        <v>900</v>
      </c>
      <c r="C6873" s="11">
        <v>71</v>
      </c>
      <c r="D6873" s="12">
        <v>71</v>
      </c>
      <c r="E6873" s="9" t="str">
        <f t="shared" si="514"/>
        <v/>
      </c>
      <c r="F6873" s="9" t="str">
        <f t="shared" si="515"/>
        <v/>
      </c>
      <c r="G6873" s="9" t="str">
        <f t="shared" si="516"/>
        <v/>
      </c>
      <c r="H6873" s="13">
        <v>-5</v>
      </c>
      <c r="I6873" s="13" t="str">
        <f t="shared" si="517"/>
        <v/>
      </c>
      <c r="J6873" s="13" t="str">
        <f t="shared" si="518"/>
        <v/>
      </c>
      <c r="K6873" s="13">
        <v>-5</v>
      </c>
      <c r="P6873" s="5"/>
    </row>
    <row r="6874" spans="1:16" hidden="1" x14ac:dyDescent="0.25">
      <c r="A6874" s="7">
        <v>40829</v>
      </c>
      <c r="B6874" s="8">
        <v>1000</v>
      </c>
      <c r="C6874" s="11">
        <v>71.02</v>
      </c>
      <c r="D6874" s="12">
        <v>71.022000000000006</v>
      </c>
      <c r="E6874" s="9" t="str">
        <f t="shared" si="514"/>
        <v/>
      </c>
      <c r="F6874" s="9" t="str">
        <f t="shared" si="515"/>
        <v/>
      </c>
      <c r="G6874" s="9" t="str">
        <f t="shared" si="516"/>
        <v/>
      </c>
      <c r="H6874" s="13">
        <v>-5</v>
      </c>
      <c r="I6874" s="13" t="str">
        <f t="shared" si="517"/>
        <v/>
      </c>
      <c r="J6874" s="13" t="str">
        <f t="shared" si="518"/>
        <v/>
      </c>
      <c r="K6874" s="13">
        <v>-5</v>
      </c>
      <c r="P6874" s="6"/>
    </row>
    <row r="6875" spans="1:16" hidden="1" x14ac:dyDescent="0.25">
      <c r="A6875" s="7">
        <v>40829</v>
      </c>
      <c r="B6875" s="8">
        <v>1100</v>
      </c>
      <c r="C6875" s="11">
        <v>67.69</v>
      </c>
      <c r="D6875" s="12">
        <v>67.691999999999993</v>
      </c>
      <c r="E6875" s="9" t="str">
        <f t="shared" si="514"/>
        <v/>
      </c>
      <c r="F6875" s="9" t="str">
        <f t="shared" si="515"/>
        <v/>
      </c>
      <c r="G6875" s="9" t="str">
        <f t="shared" si="516"/>
        <v/>
      </c>
      <c r="H6875" s="13">
        <v>-5</v>
      </c>
      <c r="I6875" s="13" t="str">
        <f t="shared" si="517"/>
        <v/>
      </c>
      <c r="J6875" s="13" t="str">
        <f t="shared" si="518"/>
        <v/>
      </c>
      <c r="K6875" s="13">
        <v>-5</v>
      </c>
      <c r="P6875" s="5"/>
    </row>
    <row r="6876" spans="1:16" hidden="1" x14ac:dyDescent="0.25">
      <c r="A6876" s="7">
        <v>40829</v>
      </c>
      <c r="B6876" s="8">
        <v>1200</v>
      </c>
      <c r="C6876" s="11">
        <v>65.77</v>
      </c>
      <c r="D6876" s="12">
        <v>65.77</v>
      </c>
      <c r="E6876" s="9" t="str">
        <f t="shared" si="514"/>
        <v/>
      </c>
      <c r="F6876" s="9" t="str">
        <f t="shared" si="515"/>
        <v/>
      </c>
      <c r="G6876" s="9" t="str">
        <f t="shared" si="516"/>
        <v/>
      </c>
      <c r="H6876" s="13">
        <v>-5</v>
      </c>
      <c r="I6876" s="13" t="str">
        <f t="shared" si="517"/>
        <v/>
      </c>
      <c r="J6876" s="13" t="str">
        <f t="shared" si="518"/>
        <v/>
      </c>
      <c r="K6876" s="13">
        <v>-5</v>
      </c>
      <c r="P6876" s="6"/>
    </row>
    <row r="6877" spans="1:16" hidden="1" x14ac:dyDescent="0.25">
      <c r="A6877" s="7">
        <v>40829</v>
      </c>
      <c r="B6877" s="8">
        <v>1300</v>
      </c>
      <c r="C6877" s="11">
        <v>64.5</v>
      </c>
      <c r="D6877" s="12">
        <v>64.5</v>
      </c>
      <c r="E6877" s="9" t="str">
        <f t="shared" si="514"/>
        <v/>
      </c>
      <c r="F6877" s="9" t="str">
        <f t="shared" si="515"/>
        <v/>
      </c>
      <c r="G6877" s="9" t="str">
        <f t="shared" si="516"/>
        <v/>
      </c>
      <c r="H6877" s="13">
        <v>-5</v>
      </c>
      <c r="I6877" s="13" t="str">
        <f t="shared" si="517"/>
        <v/>
      </c>
      <c r="J6877" s="13" t="str">
        <f t="shared" si="518"/>
        <v/>
      </c>
      <c r="K6877" s="13">
        <v>-5</v>
      </c>
      <c r="P6877" s="5"/>
    </row>
    <row r="6878" spans="1:16" hidden="1" x14ac:dyDescent="0.25">
      <c r="A6878" s="7">
        <v>40829</v>
      </c>
      <c r="B6878" s="8">
        <v>1400</v>
      </c>
      <c r="C6878" s="11">
        <v>62.92</v>
      </c>
      <c r="D6878" s="12">
        <v>62.917999999999999</v>
      </c>
      <c r="E6878" s="9" t="str">
        <f t="shared" si="514"/>
        <v/>
      </c>
      <c r="F6878" s="9" t="str">
        <f t="shared" si="515"/>
        <v/>
      </c>
      <c r="G6878" s="9" t="str">
        <f t="shared" si="516"/>
        <v/>
      </c>
      <c r="H6878" s="13">
        <v>-5</v>
      </c>
      <c r="I6878" s="13" t="str">
        <f t="shared" si="517"/>
        <v/>
      </c>
      <c r="J6878" s="13" t="str">
        <f t="shared" si="518"/>
        <v/>
      </c>
      <c r="K6878" s="13">
        <v>-5</v>
      </c>
      <c r="P6878" s="6"/>
    </row>
    <row r="6879" spans="1:16" hidden="1" x14ac:dyDescent="0.25">
      <c r="A6879" s="7">
        <v>40829</v>
      </c>
      <c r="B6879" s="8">
        <v>1500</v>
      </c>
      <c r="C6879" s="11">
        <v>56.53</v>
      </c>
      <c r="D6879" s="12">
        <v>56.53</v>
      </c>
      <c r="E6879" s="9" t="str">
        <f t="shared" si="514"/>
        <v/>
      </c>
      <c r="F6879" s="9" t="str">
        <f t="shared" si="515"/>
        <v/>
      </c>
      <c r="G6879" s="9" t="str">
        <f t="shared" si="516"/>
        <v/>
      </c>
      <c r="H6879" s="13">
        <v>-5</v>
      </c>
      <c r="I6879" s="13" t="str">
        <f t="shared" si="517"/>
        <v/>
      </c>
      <c r="J6879" s="13" t="str">
        <f t="shared" si="518"/>
        <v/>
      </c>
      <c r="K6879" s="13">
        <v>-5</v>
      </c>
      <c r="P6879" s="5"/>
    </row>
    <row r="6880" spans="1:16" hidden="1" x14ac:dyDescent="0.25">
      <c r="A6880" s="7">
        <v>40829</v>
      </c>
      <c r="B6880" s="8">
        <v>1600</v>
      </c>
      <c r="C6880" s="11">
        <v>53.19</v>
      </c>
      <c r="D6880" s="12">
        <v>53.192999999999998</v>
      </c>
      <c r="E6880" s="9" t="str">
        <f t="shared" si="514"/>
        <v/>
      </c>
      <c r="F6880" s="9" t="str">
        <f t="shared" si="515"/>
        <v/>
      </c>
      <c r="G6880" s="9" t="str">
        <f t="shared" si="516"/>
        <v/>
      </c>
      <c r="H6880" s="13">
        <v>-5</v>
      </c>
      <c r="I6880" s="13" t="str">
        <f t="shared" si="517"/>
        <v/>
      </c>
      <c r="J6880" s="13" t="str">
        <f t="shared" si="518"/>
        <v/>
      </c>
      <c r="K6880" s="13">
        <v>-5</v>
      </c>
      <c r="P6880" s="6"/>
    </row>
    <row r="6881" spans="1:16" hidden="1" x14ac:dyDescent="0.25">
      <c r="A6881" s="7">
        <v>40829</v>
      </c>
      <c r="B6881" s="8">
        <v>1700</v>
      </c>
      <c r="C6881" s="11">
        <v>62.26</v>
      </c>
      <c r="D6881" s="12">
        <v>62.258000000000003</v>
      </c>
      <c r="E6881" s="9" t="str">
        <f t="shared" si="514"/>
        <v/>
      </c>
      <c r="F6881" s="9" t="str">
        <f t="shared" si="515"/>
        <v/>
      </c>
      <c r="G6881" s="9" t="str">
        <f t="shared" si="516"/>
        <v/>
      </c>
      <c r="H6881" s="13">
        <v>-5</v>
      </c>
      <c r="I6881" s="13" t="str">
        <f t="shared" si="517"/>
        <v/>
      </c>
      <c r="J6881" s="13" t="str">
        <f t="shared" si="518"/>
        <v/>
      </c>
      <c r="K6881" s="13">
        <v>-5</v>
      </c>
      <c r="P6881" s="5"/>
    </row>
    <row r="6882" spans="1:16" hidden="1" x14ac:dyDescent="0.25">
      <c r="A6882" s="7">
        <v>40829</v>
      </c>
      <c r="B6882" s="8">
        <v>1800</v>
      </c>
      <c r="C6882" s="11">
        <v>67.680000000000007</v>
      </c>
      <c r="D6882" s="12">
        <v>67.676000000000002</v>
      </c>
      <c r="E6882" s="9" t="str">
        <f t="shared" si="514"/>
        <v/>
      </c>
      <c r="F6882" s="9" t="str">
        <f t="shared" si="515"/>
        <v/>
      </c>
      <c r="G6882" s="9" t="str">
        <f t="shared" si="516"/>
        <v/>
      </c>
      <c r="H6882" s="13">
        <v>-5</v>
      </c>
      <c r="I6882" s="13" t="str">
        <f t="shared" si="517"/>
        <v/>
      </c>
      <c r="J6882" s="13" t="str">
        <f t="shared" si="518"/>
        <v/>
      </c>
      <c r="K6882" s="13">
        <v>-5</v>
      </c>
      <c r="P6882" s="6"/>
    </row>
    <row r="6883" spans="1:16" hidden="1" x14ac:dyDescent="0.25">
      <c r="A6883" s="7">
        <v>40829</v>
      </c>
      <c r="B6883" s="8">
        <v>1900</v>
      </c>
      <c r="C6883" s="11">
        <v>76.73</v>
      </c>
      <c r="D6883" s="12">
        <v>76.73</v>
      </c>
      <c r="E6883" s="9" t="str">
        <f t="shared" si="514"/>
        <v/>
      </c>
      <c r="F6883" s="9" t="str">
        <f t="shared" si="515"/>
        <v/>
      </c>
      <c r="G6883" s="9" t="str">
        <f t="shared" si="516"/>
        <v/>
      </c>
      <c r="H6883" s="13">
        <v>-5</v>
      </c>
      <c r="I6883" s="13" t="str">
        <f t="shared" si="517"/>
        <v/>
      </c>
      <c r="J6883" s="13" t="str">
        <f t="shared" si="518"/>
        <v/>
      </c>
      <c r="K6883" s="13">
        <v>-5</v>
      </c>
      <c r="P6883" s="5"/>
    </row>
    <row r="6884" spans="1:16" hidden="1" x14ac:dyDescent="0.25">
      <c r="A6884" s="7">
        <v>40829</v>
      </c>
      <c r="B6884" s="8">
        <v>2000</v>
      </c>
      <c r="C6884" s="11">
        <v>71.349999999999994</v>
      </c>
      <c r="D6884" s="12">
        <v>71.349999999999994</v>
      </c>
      <c r="E6884" s="9" t="str">
        <f t="shared" si="514"/>
        <v/>
      </c>
      <c r="F6884" s="9" t="str">
        <f t="shared" si="515"/>
        <v/>
      </c>
      <c r="G6884" s="9" t="str">
        <f t="shared" si="516"/>
        <v/>
      </c>
      <c r="H6884" s="13">
        <v>-5</v>
      </c>
      <c r="I6884" s="13" t="str">
        <f t="shared" si="517"/>
        <v/>
      </c>
      <c r="J6884" s="13" t="str">
        <f t="shared" si="518"/>
        <v/>
      </c>
      <c r="K6884" s="13">
        <v>-5</v>
      </c>
      <c r="P6884" s="6"/>
    </row>
    <row r="6885" spans="1:16" hidden="1" x14ac:dyDescent="0.25">
      <c r="A6885" s="7">
        <v>40829</v>
      </c>
      <c r="B6885" s="8">
        <v>2100</v>
      </c>
      <c r="C6885" s="11">
        <v>57.71</v>
      </c>
      <c r="D6885" s="12">
        <v>57.713000000000001</v>
      </c>
      <c r="E6885" s="9" t="str">
        <f t="shared" si="514"/>
        <v/>
      </c>
      <c r="F6885" s="9" t="str">
        <f t="shared" si="515"/>
        <v/>
      </c>
      <c r="G6885" s="9" t="str">
        <f t="shared" si="516"/>
        <v/>
      </c>
      <c r="H6885" s="13">
        <v>-5</v>
      </c>
      <c r="I6885" s="13" t="str">
        <f t="shared" si="517"/>
        <v/>
      </c>
      <c r="J6885" s="13" t="str">
        <f t="shared" si="518"/>
        <v/>
      </c>
      <c r="K6885" s="13">
        <v>-5</v>
      </c>
      <c r="P6885" s="5"/>
    </row>
    <row r="6886" spans="1:16" hidden="1" x14ac:dyDescent="0.25">
      <c r="A6886" s="7">
        <v>40829</v>
      </c>
      <c r="B6886" s="8">
        <v>2200</v>
      </c>
      <c r="C6886" s="11">
        <v>52</v>
      </c>
      <c r="D6886" s="12">
        <v>52</v>
      </c>
      <c r="E6886" s="9" t="str">
        <f t="shared" si="514"/>
        <v/>
      </c>
      <c r="F6886" s="9" t="str">
        <f t="shared" si="515"/>
        <v/>
      </c>
      <c r="G6886" s="9" t="str">
        <f t="shared" si="516"/>
        <v/>
      </c>
      <c r="H6886" s="13">
        <v>-5</v>
      </c>
      <c r="I6886" s="13" t="str">
        <f t="shared" si="517"/>
        <v/>
      </c>
      <c r="J6886" s="13" t="str">
        <f t="shared" si="518"/>
        <v/>
      </c>
      <c r="K6886" s="13">
        <v>-5</v>
      </c>
      <c r="P6886" s="6"/>
    </row>
    <row r="6887" spans="1:16" hidden="1" x14ac:dyDescent="0.25">
      <c r="A6887" s="7">
        <v>40829</v>
      </c>
      <c r="B6887" s="8">
        <v>2300</v>
      </c>
      <c r="C6887" s="11">
        <v>47.99</v>
      </c>
      <c r="D6887" s="12">
        <v>47.994</v>
      </c>
      <c r="E6887" s="9">
        <f t="shared" si="514"/>
        <v>57.633333333333326</v>
      </c>
      <c r="F6887" s="9">
        <f t="shared" si="515"/>
        <v>57.633666666666663</v>
      </c>
      <c r="G6887" s="9">
        <f t="shared" si="516"/>
        <v>-3.3333333333729342E-4</v>
      </c>
      <c r="H6887" s="13">
        <v>-5</v>
      </c>
      <c r="I6887" s="13">
        <f t="shared" si="517"/>
        <v>4.9996666666666627</v>
      </c>
      <c r="J6887" s="13">
        <f t="shared" si="518"/>
        <v>1199.9199999999992</v>
      </c>
      <c r="K6887" s="13">
        <v>-5</v>
      </c>
      <c r="P6887" s="5"/>
    </row>
    <row r="6888" spans="1:16" hidden="1" x14ac:dyDescent="0.25">
      <c r="A6888" s="7">
        <v>40830</v>
      </c>
      <c r="B6888" s="8">
        <v>0</v>
      </c>
      <c r="C6888" s="11">
        <v>44.58</v>
      </c>
      <c r="D6888" s="12">
        <v>44.578000000000003</v>
      </c>
      <c r="E6888" s="9" t="str">
        <f t="shared" si="514"/>
        <v/>
      </c>
      <c r="F6888" s="9" t="str">
        <f t="shared" si="515"/>
        <v/>
      </c>
      <c r="G6888" s="9" t="str">
        <f t="shared" si="516"/>
        <v/>
      </c>
      <c r="H6888" s="13">
        <v>-5</v>
      </c>
      <c r="I6888" s="13" t="str">
        <f t="shared" si="517"/>
        <v/>
      </c>
      <c r="J6888" s="13" t="str">
        <f t="shared" si="518"/>
        <v/>
      </c>
      <c r="K6888" s="13">
        <v>-5</v>
      </c>
      <c r="P6888" s="6"/>
    </row>
    <row r="6889" spans="1:16" hidden="1" x14ac:dyDescent="0.25">
      <c r="A6889" s="7">
        <v>40830</v>
      </c>
      <c r="B6889" s="8">
        <v>100</v>
      </c>
      <c r="C6889" s="11">
        <v>42.38</v>
      </c>
      <c r="D6889" s="12">
        <v>42.38</v>
      </c>
      <c r="E6889" s="9" t="str">
        <f t="shared" si="514"/>
        <v/>
      </c>
      <c r="F6889" s="9" t="str">
        <f t="shared" si="515"/>
        <v/>
      </c>
      <c r="G6889" s="9" t="str">
        <f t="shared" si="516"/>
        <v/>
      </c>
      <c r="H6889" s="13">
        <v>-5</v>
      </c>
      <c r="I6889" s="13" t="str">
        <f t="shared" si="517"/>
        <v/>
      </c>
      <c r="J6889" s="13" t="str">
        <f t="shared" si="518"/>
        <v/>
      </c>
      <c r="K6889" s="13">
        <v>-5</v>
      </c>
      <c r="P6889" s="5"/>
    </row>
    <row r="6890" spans="1:16" hidden="1" x14ac:dyDescent="0.25">
      <c r="A6890" s="7">
        <v>40830</v>
      </c>
      <c r="B6890" s="8">
        <v>200</v>
      </c>
      <c r="C6890" s="11">
        <v>39.979999999999997</v>
      </c>
      <c r="D6890" s="12">
        <v>39.981000000000002</v>
      </c>
      <c r="E6890" s="9" t="str">
        <f t="shared" si="514"/>
        <v/>
      </c>
      <c r="F6890" s="9" t="str">
        <f t="shared" si="515"/>
        <v/>
      </c>
      <c r="G6890" s="9" t="str">
        <f t="shared" si="516"/>
        <v/>
      </c>
      <c r="H6890" s="13">
        <v>-5</v>
      </c>
      <c r="I6890" s="13" t="str">
        <f t="shared" si="517"/>
        <v/>
      </c>
      <c r="J6890" s="13" t="str">
        <f t="shared" si="518"/>
        <v/>
      </c>
      <c r="K6890" s="13">
        <v>-5</v>
      </c>
      <c r="P6890" s="6"/>
    </row>
    <row r="6891" spans="1:16" hidden="1" x14ac:dyDescent="0.25">
      <c r="A6891" s="7">
        <v>40830</v>
      </c>
      <c r="B6891" s="8">
        <v>300</v>
      </c>
      <c r="C6891" s="11">
        <v>34.69</v>
      </c>
      <c r="D6891" s="12">
        <v>34.688000000000002</v>
      </c>
      <c r="E6891" s="9" t="str">
        <f t="shared" si="514"/>
        <v/>
      </c>
      <c r="F6891" s="9" t="str">
        <f t="shared" si="515"/>
        <v/>
      </c>
      <c r="G6891" s="9" t="str">
        <f t="shared" si="516"/>
        <v/>
      </c>
      <c r="H6891" s="13">
        <v>-5</v>
      </c>
      <c r="I6891" s="13" t="str">
        <f t="shared" si="517"/>
        <v/>
      </c>
      <c r="J6891" s="13" t="str">
        <f t="shared" si="518"/>
        <v/>
      </c>
      <c r="K6891" s="13">
        <v>-5</v>
      </c>
      <c r="P6891" s="5"/>
    </row>
    <row r="6892" spans="1:16" hidden="1" x14ac:dyDescent="0.25">
      <c r="A6892" s="7">
        <v>40830</v>
      </c>
      <c r="B6892" s="8">
        <v>400</v>
      </c>
      <c r="C6892" s="11">
        <v>37.71</v>
      </c>
      <c r="D6892" s="12">
        <v>33.259</v>
      </c>
      <c r="E6892" s="9" t="str">
        <f t="shared" si="514"/>
        <v/>
      </c>
      <c r="F6892" s="9" t="str">
        <f t="shared" si="515"/>
        <v/>
      </c>
      <c r="G6892" s="9" t="str">
        <f t="shared" si="516"/>
        <v/>
      </c>
      <c r="H6892" s="13">
        <v>-5</v>
      </c>
      <c r="I6892" s="13" t="str">
        <f t="shared" si="517"/>
        <v/>
      </c>
      <c r="J6892" s="13" t="str">
        <f t="shared" si="518"/>
        <v/>
      </c>
      <c r="K6892" s="13">
        <v>-5</v>
      </c>
      <c r="P6892" s="6"/>
    </row>
    <row r="6893" spans="1:16" hidden="1" x14ac:dyDescent="0.25">
      <c r="A6893" s="7">
        <v>40830</v>
      </c>
      <c r="B6893" s="8">
        <v>500</v>
      </c>
      <c r="C6893" s="11">
        <v>42.11</v>
      </c>
      <c r="D6893" s="12">
        <v>42.11</v>
      </c>
      <c r="E6893" s="9" t="str">
        <f t="shared" si="514"/>
        <v/>
      </c>
      <c r="F6893" s="9" t="str">
        <f t="shared" si="515"/>
        <v/>
      </c>
      <c r="G6893" s="9" t="str">
        <f t="shared" si="516"/>
        <v/>
      </c>
      <c r="H6893" s="13">
        <v>-5</v>
      </c>
      <c r="I6893" s="13" t="str">
        <f t="shared" si="517"/>
        <v/>
      </c>
      <c r="J6893" s="13" t="str">
        <f t="shared" si="518"/>
        <v/>
      </c>
      <c r="K6893" s="13">
        <v>-5</v>
      </c>
      <c r="P6893" s="5"/>
    </row>
    <row r="6894" spans="1:16" hidden="1" x14ac:dyDescent="0.25">
      <c r="A6894" s="7">
        <v>40830</v>
      </c>
      <c r="B6894" s="8">
        <v>600</v>
      </c>
      <c r="C6894" s="11">
        <v>52.34</v>
      </c>
      <c r="D6894" s="12">
        <v>52.341999999999999</v>
      </c>
      <c r="E6894" s="9" t="str">
        <f t="shared" si="514"/>
        <v/>
      </c>
      <c r="F6894" s="9" t="str">
        <f t="shared" si="515"/>
        <v/>
      </c>
      <c r="G6894" s="9" t="str">
        <f t="shared" si="516"/>
        <v/>
      </c>
      <c r="H6894" s="13">
        <v>-5</v>
      </c>
      <c r="I6894" s="13" t="str">
        <f t="shared" si="517"/>
        <v/>
      </c>
      <c r="J6894" s="13" t="str">
        <f t="shared" si="518"/>
        <v/>
      </c>
      <c r="K6894" s="13">
        <v>-5</v>
      </c>
      <c r="P6894" s="6"/>
    </row>
    <row r="6895" spans="1:16" hidden="1" x14ac:dyDescent="0.25">
      <c r="A6895" s="7">
        <v>40830</v>
      </c>
      <c r="B6895" s="8">
        <v>700</v>
      </c>
      <c r="C6895" s="11">
        <v>71.98</v>
      </c>
      <c r="D6895" s="12">
        <v>71.977999999999994</v>
      </c>
      <c r="E6895" s="9" t="str">
        <f t="shared" si="514"/>
        <v/>
      </c>
      <c r="F6895" s="9" t="str">
        <f t="shared" si="515"/>
        <v/>
      </c>
      <c r="G6895" s="9" t="str">
        <f t="shared" si="516"/>
        <v/>
      </c>
      <c r="H6895" s="13">
        <v>-5</v>
      </c>
      <c r="I6895" s="13" t="str">
        <f t="shared" si="517"/>
        <v/>
      </c>
      <c r="J6895" s="13" t="str">
        <f t="shared" si="518"/>
        <v/>
      </c>
      <c r="K6895" s="13">
        <v>-5</v>
      </c>
      <c r="P6895" s="5"/>
    </row>
    <row r="6896" spans="1:16" hidden="1" x14ac:dyDescent="0.25">
      <c r="A6896" s="7">
        <v>40830</v>
      </c>
      <c r="B6896" s="8">
        <v>800</v>
      </c>
      <c r="C6896" s="11">
        <v>73.010000000000005</v>
      </c>
      <c r="D6896" s="12">
        <v>73.013000000000005</v>
      </c>
      <c r="E6896" s="9" t="str">
        <f t="shared" si="514"/>
        <v/>
      </c>
      <c r="F6896" s="9" t="str">
        <f t="shared" si="515"/>
        <v/>
      </c>
      <c r="G6896" s="9" t="str">
        <f t="shared" si="516"/>
        <v/>
      </c>
      <c r="H6896" s="13">
        <v>-5</v>
      </c>
      <c r="I6896" s="13" t="str">
        <f t="shared" si="517"/>
        <v/>
      </c>
      <c r="J6896" s="13" t="str">
        <f t="shared" si="518"/>
        <v/>
      </c>
      <c r="K6896" s="13">
        <v>-5</v>
      </c>
      <c r="P6896" s="6"/>
    </row>
    <row r="6897" spans="1:16" hidden="1" x14ac:dyDescent="0.25">
      <c r="A6897" s="7">
        <v>40830</v>
      </c>
      <c r="B6897" s="8">
        <v>900</v>
      </c>
      <c r="C6897" s="11">
        <v>70.64</v>
      </c>
      <c r="D6897" s="12">
        <v>70.638999999999996</v>
      </c>
      <c r="E6897" s="9" t="str">
        <f t="shared" ref="E6897:E6960" si="519">IF(A6897=A6898,"",AVERAGE(C6874:C6897))</f>
        <v/>
      </c>
      <c r="F6897" s="9" t="str">
        <f t="shared" ref="F6897:F6960" si="520">IF(A6897=A6898,"",AVERAGE(D6874:D6897))</f>
        <v/>
      </c>
      <c r="G6897" s="9" t="str">
        <f t="shared" ref="G6897:G6960" si="521">IF(A6897=A6898,"",E6897-F6897)</f>
        <v/>
      </c>
      <c r="H6897" s="13">
        <v>-5</v>
      </c>
      <c r="I6897" s="13" t="str">
        <f t="shared" si="517"/>
        <v/>
      </c>
      <c r="J6897" s="13" t="str">
        <f t="shared" si="518"/>
        <v/>
      </c>
      <c r="K6897" s="13">
        <v>-5</v>
      </c>
      <c r="P6897" s="5"/>
    </row>
    <row r="6898" spans="1:16" hidden="1" x14ac:dyDescent="0.25">
      <c r="A6898" s="7">
        <v>40830</v>
      </c>
      <c r="B6898" s="8">
        <v>1000</v>
      </c>
      <c r="C6898" s="11">
        <v>66.19</v>
      </c>
      <c r="D6898" s="12">
        <v>66.19</v>
      </c>
      <c r="E6898" s="9" t="str">
        <f t="shared" si="519"/>
        <v/>
      </c>
      <c r="F6898" s="9" t="str">
        <f t="shared" si="520"/>
        <v/>
      </c>
      <c r="G6898" s="9" t="str">
        <f t="shared" si="521"/>
        <v/>
      </c>
      <c r="H6898" s="13">
        <v>-5</v>
      </c>
      <c r="I6898" s="13" t="str">
        <f t="shared" si="517"/>
        <v/>
      </c>
      <c r="J6898" s="13" t="str">
        <f t="shared" si="518"/>
        <v/>
      </c>
      <c r="K6898" s="13">
        <v>-5</v>
      </c>
      <c r="P6898" s="6"/>
    </row>
    <row r="6899" spans="1:16" hidden="1" x14ac:dyDescent="0.25">
      <c r="A6899" s="7">
        <v>40830</v>
      </c>
      <c r="B6899" s="8">
        <v>1100</v>
      </c>
      <c r="C6899" s="11">
        <v>64.569999999999993</v>
      </c>
      <c r="D6899" s="12">
        <v>64.569000000000003</v>
      </c>
      <c r="E6899" s="9" t="str">
        <f t="shared" si="519"/>
        <v/>
      </c>
      <c r="F6899" s="9" t="str">
        <f t="shared" si="520"/>
        <v/>
      </c>
      <c r="G6899" s="9" t="str">
        <f t="shared" si="521"/>
        <v/>
      </c>
      <c r="H6899" s="13">
        <v>-5</v>
      </c>
      <c r="I6899" s="13" t="str">
        <f t="shared" si="517"/>
        <v/>
      </c>
      <c r="J6899" s="13" t="str">
        <f t="shared" si="518"/>
        <v/>
      </c>
      <c r="K6899" s="13">
        <v>-5</v>
      </c>
      <c r="P6899" s="5"/>
    </row>
    <row r="6900" spans="1:16" hidden="1" x14ac:dyDescent="0.25">
      <c r="A6900" s="7">
        <v>40830</v>
      </c>
      <c r="B6900" s="8">
        <v>1200</v>
      </c>
      <c r="C6900" s="11">
        <v>57.29</v>
      </c>
      <c r="D6900" s="12">
        <v>57.286000000000001</v>
      </c>
      <c r="E6900" s="9" t="str">
        <f t="shared" si="519"/>
        <v/>
      </c>
      <c r="F6900" s="9" t="str">
        <f t="shared" si="520"/>
        <v/>
      </c>
      <c r="G6900" s="9" t="str">
        <f t="shared" si="521"/>
        <v/>
      </c>
      <c r="H6900" s="13">
        <v>-5</v>
      </c>
      <c r="I6900" s="13" t="str">
        <f t="shared" si="517"/>
        <v/>
      </c>
      <c r="J6900" s="13" t="str">
        <f t="shared" si="518"/>
        <v/>
      </c>
      <c r="K6900" s="13">
        <v>-5</v>
      </c>
      <c r="P6900" s="6"/>
    </row>
    <row r="6901" spans="1:16" hidden="1" x14ac:dyDescent="0.25">
      <c r="A6901" s="7">
        <v>40830</v>
      </c>
      <c r="B6901" s="8">
        <v>1300</v>
      </c>
      <c r="C6901" s="11">
        <v>53.96</v>
      </c>
      <c r="D6901" s="12">
        <v>53.957999999999998</v>
      </c>
      <c r="E6901" s="9" t="str">
        <f t="shared" si="519"/>
        <v/>
      </c>
      <c r="F6901" s="9" t="str">
        <f t="shared" si="520"/>
        <v/>
      </c>
      <c r="G6901" s="9" t="str">
        <f t="shared" si="521"/>
        <v/>
      </c>
      <c r="H6901" s="13">
        <v>-5</v>
      </c>
      <c r="I6901" s="13" t="str">
        <f t="shared" si="517"/>
        <v/>
      </c>
      <c r="J6901" s="13" t="str">
        <f t="shared" si="518"/>
        <v/>
      </c>
      <c r="K6901" s="13">
        <v>-5</v>
      </c>
      <c r="P6901" s="5"/>
    </row>
    <row r="6902" spans="1:16" hidden="1" x14ac:dyDescent="0.25">
      <c r="A6902" s="7">
        <v>40830</v>
      </c>
      <c r="B6902" s="8">
        <v>1400</v>
      </c>
      <c r="C6902" s="11">
        <v>50.24</v>
      </c>
      <c r="D6902" s="12">
        <v>50.24</v>
      </c>
      <c r="E6902" s="9" t="str">
        <f t="shared" si="519"/>
        <v/>
      </c>
      <c r="F6902" s="9" t="str">
        <f t="shared" si="520"/>
        <v/>
      </c>
      <c r="G6902" s="9" t="str">
        <f t="shared" si="521"/>
        <v/>
      </c>
      <c r="H6902" s="13">
        <v>-5</v>
      </c>
      <c r="I6902" s="13" t="str">
        <f t="shared" si="517"/>
        <v/>
      </c>
      <c r="J6902" s="13" t="str">
        <f t="shared" si="518"/>
        <v/>
      </c>
      <c r="K6902" s="13">
        <v>-5</v>
      </c>
      <c r="P6902" s="6"/>
    </row>
    <row r="6903" spans="1:16" hidden="1" x14ac:dyDescent="0.25">
      <c r="A6903" s="7">
        <v>40830</v>
      </c>
      <c r="B6903" s="8">
        <v>1500</v>
      </c>
      <c r="C6903" s="11">
        <v>47.79</v>
      </c>
      <c r="D6903" s="12">
        <v>47.787999999999997</v>
      </c>
      <c r="E6903" s="9" t="str">
        <f t="shared" si="519"/>
        <v/>
      </c>
      <c r="F6903" s="9" t="str">
        <f t="shared" si="520"/>
        <v/>
      </c>
      <c r="G6903" s="9" t="str">
        <f t="shared" si="521"/>
        <v/>
      </c>
      <c r="H6903" s="13">
        <v>-5</v>
      </c>
      <c r="I6903" s="13" t="str">
        <f t="shared" si="517"/>
        <v/>
      </c>
      <c r="J6903" s="13" t="str">
        <f t="shared" si="518"/>
        <v/>
      </c>
      <c r="K6903" s="13">
        <v>-5</v>
      </c>
      <c r="P6903" s="5"/>
    </row>
    <row r="6904" spans="1:16" hidden="1" x14ac:dyDescent="0.25">
      <c r="A6904" s="7">
        <v>40830</v>
      </c>
      <c r="B6904" s="8">
        <v>1600</v>
      </c>
      <c r="C6904" s="11">
        <v>47.86</v>
      </c>
      <c r="D6904" s="12">
        <v>47.862000000000002</v>
      </c>
      <c r="E6904" s="9" t="str">
        <f t="shared" si="519"/>
        <v/>
      </c>
      <c r="F6904" s="9" t="str">
        <f t="shared" si="520"/>
        <v/>
      </c>
      <c r="G6904" s="9" t="str">
        <f t="shared" si="521"/>
        <v/>
      </c>
      <c r="H6904" s="13">
        <v>-5</v>
      </c>
      <c r="I6904" s="13" t="str">
        <f t="shared" si="517"/>
        <v/>
      </c>
      <c r="J6904" s="13" t="str">
        <f t="shared" si="518"/>
        <v/>
      </c>
      <c r="K6904" s="13">
        <v>-5</v>
      </c>
      <c r="P6904" s="6"/>
    </row>
    <row r="6905" spans="1:16" hidden="1" x14ac:dyDescent="0.25">
      <c r="A6905" s="7">
        <v>40830</v>
      </c>
      <c r="B6905" s="8">
        <v>1700</v>
      </c>
      <c r="C6905" s="11">
        <v>55</v>
      </c>
      <c r="D6905" s="12">
        <v>55</v>
      </c>
      <c r="E6905" s="9" t="str">
        <f t="shared" si="519"/>
        <v/>
      </c>
      <c r="F6905" s="9" t="str">
        <f t="shared" si="520"/>
        <v/>
      </c>
      <c r="G6905" s="9" t="str">
        <f t="shared" si="521"/>
        <v/>
      </c>
      <c r="H6905" s="13">
        <v>-5</v>
      </c>
      <c r="I6905" s="13" t="str">
        <f t="shared" ref="I6905:I6968" si="522">IF(A6905=A6906,"",MAX(G6905-H6905,0))</f>
        <v/>
      </c>
      <c r="J6905" s="13" t="str">
        <f t="shared" ref="J6905:J6968" si="523">IF(A6905=A6906,"",I6905*10*24)</f>
        <v/>
      </c>
      <c r="K6905" s="13">
        <v>-5</v>
      </c>
      <c r="P6905" s="5"/>
    </row>
    <row r="6906" spans="1:16" hidden="1" x14ac:dyDescent="0.25">
      <c r="A6906" s="7">
        <v>40830</v>
      </c>
      <c r="B6906" s="8">
        <v>1800</v>
      </c>
      <c r="C6906" s="11">
        <v>69.959999999999994</v>
      </c>
      <c r="D6906" s="12">
        <v>69.959000000000003</v>
      </c>
      <c r="E6906" s="9" t="str">
        <f t="shared" si="519"/>
        <v/>
      </c>
      <c r="F6906" s="9" t="str">
        <f t="shared" si="520"/>
        <v/>
      </c>
      <c r="G6906" s="9" t="str">
        <f t="shared" si="521"/>
        <v/>
      </c>
      <c r="H6906" s="13">
        <v>-5</v>
      </c>
      <c r="I6906" s="13" t="str">
        <f t="shared" si="522"/>
        <v/>
      </c>
      <c r="J6906" s="13" t="str">
        <f t="shared" si="523"/>
        <v/>
      </c>
      <c r="K6906" s="13">
        <v>-5</v>
      </c>
      <c r="P6906" s="6"/>
    </row>
    <row r="6907" spans="1:16" hidden="1" x14ac:dyDescent="0.25">
      <c r="A6907" s="7">
        <v>40830</v>
      </c>
      <c r="B6907" s="8">
        <v>1900</v>
      </c>
      <c r="C6907" s="11">
        <v>74.84</v>
      </c>
      <c r="D6907" s="12">
        <v>74.844999999999999</v>
      </c>
      <c r="E6907" s="9" t="str">
        <f t="shared" si="519"/>
        <v/>
      </c>
      <c r="F6907" s="9" t="str">
        <f t="shared" si="520"/>
        <v/>
      </c>
      <c r="G6907" s="9" t="str">
        <f t="shared" si="521"/>
        <v/>
      </c>
      <c r="H6907" s="13">
        <v>-5</v>
      </c>
      <c r="I6907" s="13" t="str">
        <f t="shared" si="522"/>
        <v/>
      </c>
      <c r="J6907" s="13" t="str">
        <f t="shared" si="523"/>
        <v/>
      </c>
      <c r="K6907" s="13">
        <v>-5</v>
      </c>
      <c r="P6907" s="5"/>
    </row>
    <row r="6908" spans="1:16" hidden="1" x14ac:dyDescent="0.25">
      <c r="A6908" s="7">
        <v>40830</v>
      </c>
      <c r="B6908" s="8">
        <v>2000</v>
      </c>
      <c r="C6908" s="11">
        <v>65.959999999999994</v>
      </c>
      <c r="D6908" s="12">
        <v>65.959000000000003</v>
      </c>
      <c r="E6908" s="9" t="str">
        <f t="shared" si="519"/>
        <v/>
      </c>
      <c r="F6908" s="9" t="str">
        <f t="shared" si="520"/>
        <v/>
      </c>
      <c r="G6908" s="9" t="str">
        <f t="shared" si="521"/>
        <v/>
      </c>
      <c r="H6908" s="13">
        <v>-5</v>
      </c>
      <c r="I6908" s="13" t="str">
        <f t="shared" si="522"/>
        <v/>
      </c>
      <c r="J6908" s="13" t="str">
        <f t="shared" si="523"/>
        <v/>
      </c>
      <c r="K6908" s="13">
        <v>-5</v>
      </c>
      <c r="P6908" s="6"/>
    </row>
    <row r="6909" spans="1:16" hidden="1" x14ac:dyDescent="0.25">
      <c r="A6909" s="7">
        <v>40830</v>
      </c>
      <c r="B6909" s="8">
        <v>2100</v>
      </c>
      <c r="C6909" s="11">
        <v>52</v>
      </c>
      <c r="D6909" s="12">
        <v>52</v>
      </c>
      <c r="E6909" s="9" t="str">
        <f t="shared" si="519"/>
        <v/>
      </c>
      <c r="F6909" s="9" t="str">
        <f t="shared" si="520"/>
        <v/>
      </c>
      <c r="G6909" s="9" t="str">
        <f t="shared" si="521"/>
        <v/>
      </c>
      <c r="H6909" s="13">
        <v>-5</v>
      </c>
      <c r="I6909" s="13" t="str">
        <f t="shared" si="522"/>
        <v/>
      </c>
      <c r="J6909" s="13" t="str">
        <f t="shared" si="523"/>
        <v/>
      </c>
      <c r="K6909" s="13">
        <v>-5</v>
      </c>
      <c r="P6909" s="5"/>
    </row>
    <row r="6910" spans="1:16" hidden="1" x14ac:dyDescent="0.25">
      <c r="A6910" s="7">
        <v>40830</v>
      </c>
      <c r="B6910" s="8">
        <v>2200</v>
      </c>
      <c r="C6910" s="11">
        <v>49.75</v>
      </c>
      <c r="D6910" s="12">
        <v>49.755000000000003</v>
      </c>
      <c r="E6910" s="9" t="str">
        <f t="shared" si="519"/>
        <v/>
      </c>
      <c r="F6910" s="9" t="str">
        <f t="shared" si="520"/>
        <v/>
      </c>
      <c r="G6910" s="9" t="str">
        <f t="shared" si="521"/>
        <v/>
      </c>
      <c r="H6910" s="13">
        <v>-5</v>
      </c>
      <c r="I6910" s="13" t="str">
        <f t="shared" si="522"/>
        <v/>
      </c>
      <c r="J6910" s="13" t="str">
        <f t="shared" si="523"/>
        <v/>
      </c>
      <c r="K6910" s="13">
        <v>-5</v>
      </c>
      <c r="P6910" s="6"/>
    </row>
    <row r="6911" spans="1:16" hidden="1" x14ac:dyDescent="0.25">
      <c r="A6911" s="7">
        <v>40830</v>
      </c>
      <c r="B6911" s="8">
        <v>2300</v>
      </c>
      <c r="C6911" s="11">
        <v>46.66</v>
      </c>
      <c r="D6911" s="12">
        <v>46.664000000000001</v>
      </c>
      <c r="E6911" s="9">
        <f t="shared" si="519"/>
        <v>54.645416666666669</v>
      </c>
      <c r="F6911" s="9">
        <f t="shared" si="520"/>
        <v>54.460125000000012</v>
      </c>
      <c r="G6911" s="9">
        <f t="shared" si="521"/>
        <v>0.18529166666665731</v>
      </c>
      <c r="H6911" s="13">
        <v>-5</v>
      </c>
      <c r="I6911" s="13">
        <f t="shared" si="522"/>
        <v>5.1852916666666573</v>
      </c>
      <c r="J6911" s="13">
        <f t="shared" si="523"/>
        <v>1244.4699999999978</v>
      </c>
      <c r="K6911" s="13">
        <v>-5</v>
      </c>
      <c r="P6911" s="5"/>
    </row>
    <row r="6912" spans="1:16" hidden="1" x14ac:dyDescent="0.25">
      <c r="A6912" s="7">
        <v>40831</v>
      </c>
      <c r="B6912" s="8">
        <v>0</v>
      </c>
      <c r="C6912" s="11">
        <v>45.11</v>
      </c>
      <c r="D6912" s="12">
        <v>45.106999999999999</v>
      </c>
      <c r="E6912" s="9" t="str">
        <f t="shared" si="519"/>
        <v/>
      </c>
      <c r="F6912" s="9" t="str">
        <f t="shared" si="520"/>
        <v/>
      </c>
      <c r="G6912" s="9" t="str">
        <f t="shared" si="521"/>
        <v/>
      </c>
      <c r="H6912" s="13">
        <v>-5</v>
      </c>
      <c r="I6912" s="13" t="str">
        <f t="shared" si="522"/>
        <v/>
      </c>
      <c r="J6912" s="13" t="str">
        <f t="shared" si="523"/>
        <v/>
      </c>
      <c r="K6912" s="13">
        <v>-5</v>
      </c>
      <c r="P6912" s="6"/>
    </row>
    <row r="6913" spans="1:16" hidden="1" x14ac:dyDescent="0.25">
      <c r="A6913" s="7">
        <v>40831</v>
      </c>
      <c r="B6913" s="8">
        <v>100</v>
      </c>
      <c r="C6913" s="11">
        <v>42.05</v>
      </c>
      <c r="D6913" s="12">
        <v>42.048999999999999</v>
      </c>
      <c r="E6913" s="9" t="str">
        <f t="shared" si="519"/>
        <v/>
      </c>
      <c r="F6913" s="9" t="str">
        <f t="shared" si="520"/>
        <v/>
      </c>
      <c r="G6913" s="9" t="str">
        <f t="shared" si="521"/>
        <v/>
      </c>
      <c r="H6913" s="13">
        <v>-5</v>
      </c>
      <c r="I6913" s="13" t="str">
        <f t="shared" si="522"/>
        <v/>
      </c>
      <c r="J6913" s="13" t="str">
        <f t="shared" si="523"/>
        <v/>
      </c>
      <c r="K6913" s="13">
        <v>-5</v>
      </c>
      <c r="P6913" s="5"/>
    </row>
    <row r="6914" spans="1:16" hidden="1" x14ac:dyDescent="0.25">
      <c r="A6914" s="7">
        <v>40831</v>
      </c>
      <c r="B6914" s="8">
        <v>200</v>
      </c>
      <c r="C6914" s="11">
        <v>39.47</v>
      </c>
      <c r="D6914" s="12">
        <v>39.47</v>
      </c>
      <c r="E6914" s="9" t="str">
        <f t="shared" si="519"/>
        <v/>
      </c>
      <c r="F6914" s="9" t="str">
        <f t="shared" si="520"/>
        <v/>
      </c>
      <c r="G6914" s="9" t="str">
        <f t="shared" si="521"/>
        <v/>
      </c>
      <c r="H6914" s="13">
        <v>-5</v>
      </c>
      <c r="I6914" s="13" t="str">
        <f t="shared" si="522"/>
        <v/>
      </c>
      <c r="J6914" s="13" t="str">
        <f t="shared" si="523"/>
        <v/>
      </c>
      <c r="K6914" s="13">
        <v>-5</v>
      </c>
      <c r="P6914" s="6"/>
    </row>
    <row r="6915" spans="1:16" hidden="1" x14ac:dyDescent="0.25">
      <c r="A6915" s="7">
        <v>40831</v>
      </c>
      <c r="B6915" s="8">
        <v>300</v>
      </c>
      <c r="C6915" s="11">
        <v>39.39</v>
      </c>
      <c r="D6915" s="12">
        <v>39.390999999999998</v>
      </c>
      <c r="E6915" s="9" t="str">
        <f t="shared" si="519"/>
        <v/>
      </c>
      <c r="F6915" s="9" t="str">
        <f t="shared" si="520"/>
        <v/>
      </c>
      <c r="G6915" s="9" t="str">
        <f t="shared" si="521"/>
        <v/>
      </c>
      <c r="H6915" s="13">
        <v>-5</v>
      </c>
      <c r="I6915" s="13" t="str">
        <f t="shared" si="522"/>
        <v/>
      </c>
      <c r="J6915" s="13" t="str">
        <f t="shared" si="523"/>
        <v/>
      </c>
      <c r="K6915" s="13">
        <v>-5</v>
      </c>
      <c r="P6915" s="5"/>
    </row>
    <row r="6916" spans="1:16" hidden="1" x14ac:dyDescent="0.25">
      <c r="A6916" s="7">
        <v>40831</v>
      </c>
      <c r="B6916" s="8">
        <v>400</v>
      </c>
      <c r="C6916" s="11">
        <v>34.22</v>
      </c>
      <c r="D6916" s="12">
        <v>34.22</v>
      </c>
      <c r="E6916" s="9" t="str">
        <f t="shared" si="519"/>
        <v/>
      </c>
      <c r="F6916" s="9" t="str">
        <f t="shared" si="520"/>
        <v/>
      </c>
      <c r="G6916" s="9" t="str">
        <f t="shared" si="521"/>
        <v/>
      </c>
      <c r="H6916" s="13">
        <v>-5</v>
      </c>
      <c r="I6916" s="13" t="str">
        <f t="shared" si="522"/>
        <v/>
      </c>
      <c r="J6916" s="13" t="str">
        <f t="shared" si="523"/>
        <v/>
      </c>
      <c r="K6916" s="13">
        <v>-5</v>
      </c>
      <c r="P6916" s="6"/>
    </row>
    <row r="6917" spans="1:16" hidden="1" x14ac:dyDescent="0.25">
      <c r="A6917" s="7">
        <v>40831</v>
      </c>
      <c r="B6917" s="8">
        <v>500</v>
      </c>
      <c r="C6917" s="11">
        <v>39.06</v>
      </c>
      <c r="D6917" s="12">
        <v>39.06</v>
      </c>
      <c r="E6917" s="9" t="str">
        <f t="shared" si="519"/>
        <v/>
      </c>
      <c r="F6917" s="9" t="str">
        <f t="shared" si="520"/>
        <v/>
      </c>
      <c r="G6917" s="9" t="str">
        <f t="shared" si="521"/>
        <v/>
      </c>
      <c r="H6917" s="13">
        <v>-5</v>
      </c>
      <c r="I6917" s="13" t="str">
        <f t="shared" si="522"/>
        <v/>
      </c>
      <c r="J6917" s="13" t="str">
        <f t="shared" si="523"/>
        <v/>
      </c>
      <c r="K6917" s="13">
        <v>-5</v>
      </c>
      <c r="P6917" s="5"/>
    </row>
    <row r="6918" spans="1:16" hidden="1" x14ac:dyDescent="0.25">
      <c r="A6918" s="7">
        <v>40831</v>
      </c>
      <c r="B6918" s="8">
        <v>600</v>
      </c>
      <c r="C6918" s="11">
        <v>42.27</v>
      </c>
      <c r="D6918" s="12">
        <v>42.268000000000001</v>
      </c>
      <c r="E6918" s="9" t="str">
        <f t="shared" si="519"/>
        <v/>
      </c>
      <c r="F6918" s="9" t="str">
        <f t="shared" si="520"/>
        <v/>
      </c>
      <c r="G6918" s="9" t="str">
        <f t="shared" si="521"/>
        <v/>
      </c>
      <c r="H6918" s="13">
        <v>-5</v>
      </c>
      <c r="I6918" s="13" t="str">
        <f t="shared" si="522"/>
        <v/>
      </c>
      <c r="J6918" s="13" t="str">
        <f t="shared" si="523"/>
        <v/>
      </c>
      <c r="K6918" s="13">
        <v>-5</v>
      </c>
      <c r="P6918" s="6"/>
    </row>
    <row r="6919" spans="1:16" hidden="1" x14ac:dyDescent="0.25">
      <c r="A6919" s="7">
        <v>40831</v>
      </c>
      <c r="B6919" s="8">
        <v>700</v>
      </c>
      <c r="C6919" s="11">
        <v>45.28</v>
      </c>
      <c r="D6919" s="12">
        <v>45.283000000000001</v>
      </c>
      <c r="E6919" s="9" t="str">
        <f t="shared" si="519"/>
        <v/>
      </c>
      <c r="F6919" s="9" t="str">
        <f t="shared" si="520"/>
        <v/>
      </c>
      <c r="G6919" s="9" t="str">
        <f t="shared" si="521"/>
        <v/>
      </c>
      <c r="H6919" s="13">
        <v>-5</v>
      </c>
      <c r="I6919" s="13" t="str">
        <f t="shared" si="522"/>
        <v/>
      </c>
      <c r="J6919" s="13" t="str">
        <f t="shared" si="523"/>
        <v/>
      </c>
      <c r="K6919" s="13">
        <v>-5</v>
      </c>
      <c r="P6919" s="5"/>
    </row>
    <row r="6920" spans="1:16" hidden="1" x14ac:dyDescent="0.25">
      <c r="A6920" s="7">
        <v>40831</v>
      </c>
      <c r="B6920" s="8">
        <v>800</v>
      </c>
      <c r="C6920" s="11">
        <v>53.2</v>
      </c>
      <c r="D6920" s="12">
        <v>53.198999999999998</v>
      </c>
      <c r="E6920" s="9" t="str">
        <f t="shared" si="519"/>
        <v/>
      </c>
      <c r="F6920" s="9" t="str">
        <f t="shared" si="520"/>
        <v/>
      </c>
      <c r="G6920" s="9" t="str">
        <f t="shared" si="521"/>
        <v/>
      </c>
      <c r="H6920" s="13">
        <v>-5</v>
      </c>
      <c r="I6920" s="13" t="str">
        <f t="shared" si="522"/>
        <v/>
      </c>
      <c r="J6920" s="13" t="str">
        <f t="shared" si="523"/>
        <v/>
      </c>
      <c r="K6920" s="13">
        <v>-5</v>
      </c>
      <c r="P6920" s="6"/>
    </row>
    <row r="6921" spans="1:16" hidden="1" x14ac:dyDescent="0.25">
      <c r="A6921" s="7">
        <v>40831</v>
      </c>
      <c r="B6921" s="8">
        <v>900</v>
      </c>
      <c r="C6921" s="11">
        <v>56.55</v>
      </c>
      <c r="D6921" s="12">
        <v>56.545999999999999</v>
      </c>
      <c r="E6921" s="9" t="str">
        <f t="shared" si="519"/>
        <v/>
      </c>
      <c r="F6921" s="9" t="str">
        <f t="shared" si="520"/>
        <v/>
      </c>
      <c r="G6921" s="9" t="str">
        <f t="shared" si="521"/>
        <v/>
      </c>
      <c r="H6921" s="13">
        <v>-5</v>
      </c>
      <c r="I6921" s="13" t="str">
        <f t="shared" si="522"/>
        <v/>
      </c>
      <c r="J6921" s="13" t="str">
        <f t="shared" si="523"/>
        <v/>
      </c>
      <c r="K6921" s="13">
        <v>-5</v>
      </c>
      <c r="P6921" s="5"/>
    </row>
    <row r="6922" spans="1:16" hidden="1" x14ac:dyDescent="0.25">
      <c r="A6922" s="7">
        <v>40831</v>
      </c>
      <c r="B6922" s="8">
        <v>1000</v>
      </c>
      <c r="C6922" s="11">
        <v>57.17</v>
      </c>
      <c r="D6922" s="12">
        <v>57.164999999999999</v>
      </c>
      <c r="E6922" s="9" t="str">
        <f t="shared" si="519"/>
        <v/>
      </c>
      <c r="F6922" s="9" t="str">
        <f t="shared" si="520"/>
        <v/>
      </c>
      <c r="G6922" s="9" t="str">
        <f t="shared" si="521"/>
        <v/>
      </c>
      <c r="H6922" s="13">
        <v>-5</v>
      </c>
      <c r="I6922" s="13" t="str">
        <f t="shared" si="522"/>
        <v/>
      </c>
      <c r="J6922" s="13" t="str">
        <f t="shared" si="523"/>
        <v/>
      </c>
      <c r="K6922" s="13">
        <v>-5</v>
      </c>
      <c r="P6922" s="6"/>
    </row>
    <row r="6923" spans="1:16" hidden="1" x14ac:dyDescent="0.25">
      <c r="A6923" s="7">
        <v>40831</v>
      </c>
      <c r="B6923" s="8">
        <v>1100</v>
      </c>
      <c r="C6923" s="11">
        <v>52.43</v>
      </c>
      <c r="D6923" s="12">
        <v>52.43</v>
      </c>
      <c r="E6923" s="9" t="str">
        <f t="shared" si="519"/>
        <v/>
      </c>
      <c r="F6923" s="9" t="str">
        <f t="shared" si="520"/>
        <v/>
      </c>
      <c r="G6923" s="9" t="str">
        <f t="shared" si="521"/>
        <v/>
      </c>
      <c r="H6923" s="13">
        <v>-5</v>
      </c>
      <c r="I6923" s="13" t="str">
        <f t="shared" si="522"/>
        <v/>
      </c>
      <c r="J6923" s="13" t="str">
        <f t="shared" si="523"/>
        <v/>
      </c>
      <c r="K6923" s="13">
        <v>-5</v>
      </c>
      <c r="P6923" s="5"/>
    </row>
    <row r="6924" spans="1:16" hidden="1" x14ac:dyDescent="0.25">
      <c r="A6924" s="7">
        <v>40831</v>
      </c>
      <c r="B6924" s="8">
        <v>1200</v>
      </c>
      <c r="C6924" s="11">
        <v>50.89</v>
      </c>
      <c r="D6924" s="12">
        <v>50.884999999999998</v>
      </c>
      <c r="E6924" s="9" t="str">
        <f t="shared" si="519"/>
        <v/>
      </c>
      <c r="F6924" s="9" t="str">
        <f t="shared" si="520"/>
        <v/>
      </c>
      <c r="G6924" s="9" t="str">
        <f t="shared" si="521"/>
        <v/>
      </c>
      <c r="H6924" s="13">
        <v>-5</v>
      </c>
      <c r="I6924" s="13" t="str">
        <f t="shared" si="522"/>
        <v/>
      </c>
      <c r="J6924" s="13" t="str">
        <f t="shared" si="523"/>
        <v/>
      </c>
      <c r="K6924" s="13">
        <v>-5</v>
      </c>
      <c r="P6924" s="6"/>
    </row>
    <row r="6925" spans="1:16" hidden="1" x14ac:dyDescent="0.25">
      <c r="A6925" s="7">
        <v>40831</v>
      </c>
      <c r="B6925" s="8">
        <v>1300</v>
      </c>
      <c r="C6925" s="11">
        <v>45</v>
      </c>
      <c r="D6925" s="12">
        <v>45</v>
      </c>
      <c r="E6925" s="9" t="str">
        <f t="shared" si="519"/>
        <v/>
      </c>
      <c r="F6925" s="9" t="str">
        <f t="shared" si="520"/>
        <v/>
      </c>
      <c r="G6925" s="9" t="str">
        <f t="shared" si="521"/>
        <v/>
      </c>
      <c r="H6925" s="13">
        <v>-5</v>
      </c>
      <c r="I6925" s="13" t="str">
        <f t="shared" si="522"/>
        <v/>
      </c>
      <c r="J6925" s="13" t="str">
        <f t="shared" si="523"/>
        <v/>
      </c>
      <c r="K6925" s="13">
        <v>-5</v>
      </c>
      <c r="P6925" s="5"/>
    </row>
    <row r="6926" spans="1:16" hidden="1" x14ac:dyDescent="0.25">
      <c r="A6926" s="7">
        <v>40831</v>
      </c>
      <c r="B6926" s="8">
        <v>1400</v>
      </c>
      <c r="C6926" s="11">
        <v>43.12</v>
      </c>
      <c r="D6926" s="12">
        <v>43.12</v>
      </c>
      <c r="E6926" s="9" t="str">
        <f t="shared" si="519"/>
        <v/>
      </c>
      <c r="F6926" s="9" t="str">
        <f t="shared" si="520"/>
        <v/>
      </c>
      <c r="G6926" s="9" t="str">
        <f t="shared" si="521"/>
        <v/>
      </c>
      <c r="H6926" s="13">
        <v>-5</v>
      </c>
      <c r="I6926" s="13" t="str">
        <f t="shared" si="522"/>
        <v/>
      </c>
      <c r="J6926" s="13" t="str">
        <f t="shared" si="523"/>
        <v/>
      </c>
      <c r="K6926" s="13">
        <v>-5</v>
      </c>
      <c r="P6926" s="6"/>
    </row>
    <row r="6927" spans="1:16" hidden="1" x14ac:dyDescent="0.25">
      <c r="A6927" s="7">
        <v>40831</v>
      </c>
      <c r="B6927" s="8">
        <v>1500</v>
      </c>
      <c r="C6927" s="11">
        <v>43.12</v>
      </c>
      <c r="D6927" s="12">
        <v>43.12</v>
      </c>
      <c r="E6927" s="9" t="str">
        <f t="shared" si="519"/>
        <v/>
      </c>
      <c r="F6927" s="9" t="str">
        <f t="shared" si="520"/>
        <v/>
      </c>
      <c r="G6927" s="9" t="str">
        <f t="shared" si="521"/>
        <v/>
      </c>
      <c r="H6927" s="13">
        <v>-5</v>
      </c>
      <c r="I6927" s="13" t="str">
        <f t="shared" si="522"/>
        <v/>
      </c>
      <c r="J6927" s="13" t="str">
        <f t="shared" si="523"/>
        <v/>
      </c>
      <c r="K6927" s="13">
        <v>-5</v>
      </c>
      <c r="P6927" s="5"/>
    </row>
    <row r="6928" spans="1:16" hidden="1" x14ac:dyDescent="0.25">
      <c r="A6928" s="7">
        <v>40831</v>
      </c>
      <c r="B6928" s="8">
        <v>1600</v>
      </c>
      <c r="C6928" s="11">
        <v>43.99</v>
      </c>
      <c r="D6928" s="12">
        <v>43.988999999999997</v>
      </c>
      <c r="E6928" s="9" t="str">
        <f t="shared" si="519"/>
        <v/>
      </c>
      <c r="F6928" s="9" t="str">
        <f t="shared" si="520"/>
        <v/>
      </c>
      <c r="G6928" s="9" t="str">
        <f t="shared" si="521"/>
        <v/>
      </c>
      <c r="H6928" s="13">
        <v>-5</v>
      </c>
      <c r="I6928" s="13" t="str">
        <f t="shared" si="522"/>
        <v/>
      </c>
      <c r="J6928" s="13" t="str">
        <f t="shared" si="523"/>
        <v/>
      </c>
      <c r="K6928" s="13">
        <v>-5</v>
      </c>
      <c r="P6928" s="6"/>
    </row>
    <row r="6929" spans="1:16" hidden="1" x14ac:dyDescent="0.25">
      <c r="A6929" s="7">
        <v>40831</v>
      </c>
      <c r="B6929" s="8">
        <v>1700</v>
      </c>
      <c r="C6929" s="11">
        <v>48.17</v>
      </c>
      <c r="D6929" s="12">
        <v>48.174999999999997</v>
      </c>
      <c r="E6929" s="9" t="str">
        <f t="shared" si="519"/>
        <v/>
      </c>
      <c r="F6929" s="9" t="str">
        <f t="shared" si="520"/>
        <v/>
      </c>
      <c r="G6929" s="9" t="str">
        <f t="shared" si="521"/>
        <v/>
      </c>
      <c r="H6929" s="13">
        <v>-5</v>
      </c>
      <c r="I6929" s="13" t="str">
        <f t="shared" si="522"/>
        <v/>
      </c>
      <c r="J6929" s="13" t="str">
        <f t="shared" si="523"/>
        <v/>
      </c>
      <c r="K6929" s="13">
        <v>-5</v>
      </c>
      <c r="P6929" s="5"/>
    </row>
    <row r="6930" spans="1:16" hidden="1" x14ac:dyDescent="0.25">
      <c r="A6930" s="7">
        <v>40831</v>
      </c>
      <c r="B6930" s="8">
        <v>1800</v>
      </c>
      <c r="C6930" s="11">
        <v>61.21</v>
      </c>
      <c r="D6930" s="12">
        <v>59.682000000000002</v>
      </c>
      <c r="E6930" s="9" t="str">
        <f t="shared" si="519"/>
        <v/>
      </c>
      <c r="F6930" s="9" t="str">
        <f t="shared" si="520"/>
        <v/>
      </c>
      <c r="G6930" s="9" t="str">
        <f t="shared" si="521"/>
        <v/>
      </c>
      <c r="H6930" s="13">
        <v>-5</v>
      </c>
      <c r="I6930" s="13" t="str">
        <f t="shared" si="522"/>
        <v/>
      </c>
      <c r="J6930" s="13" t="str">
        <f t="shared" si="523"/>
        <v/>
      </c>
      <c r="K6930" s="13">
        <v>-5</v>
      </c>
      <c r="P6930" s="6"/>
    </row>
    <row r="6931" spans="1:16" hidden="1" x14ac:dyDescent="0.25">
      <c r="A6931" s="7">
        <v>40831</v>
      </c>
      <c r="B6931" s="8">
        <v>1900</v>
      </c>
      <c r="C6931" s="11">
        <v>68.819999999999993</v>
      </c>
      <c r="D6931" s="12">
        <v>68.820999999999998</v>
      </c>
      <c r="E6931" s="9" t="str">
        <f t="shared" si="519"/>
        <v/>
      </c>
      <c r="F6931" s="9" t="str">
        <f t="shared" si="520"/>
        <v/>
      </c>
      <c r="G6931" s="9" t="str">
        <f t="shared" si="521"/>
        <v/>
      </c>
      <c r="H6931" s="13">
        <v>-5</v>
      </c>
      <c r="I6931" s="13" t="str">
        <f t="shared" si="522"/>
        <v/>
      </c>
      <c r="J6931" s="13" t="str">
        <f t="shared" si="523"/>
        <v/>
      </c>
      <c r="K6931" s="13">
        <v>-5</v>
      </c>
      <c r="P6931" s="5"/>
    </row>
    <row r="6932" spans="1:16" hidden="1" x14ac:dyDescent="0.25">
      <c r="A6932" s="7">
        <v>40831</v>
      </c>
      <c r="B6932" s="8">
        <v>2000</v>
      </c>
      <c r="C6932" s="11">
        <v>56.28</v>
      </c>
      <c r="D6932" s="12">
        <v>56.279000000000003</v>
      </c>
      <c r="E6932" s="9" t="str">
        <f t="shared" si="519"/>
        <v/>
      </c>
      <c r="F6932" s="9" t="str">
        <f t="shared" si="520"/>
        <v/>
      </c>
      <c r="G6932" s="9" t="str">
        <f t="shared" si="521"/>
        <v/>
      </c>
      <c r="H6932" s="13">
        <v>-5</v>
      </c>
      <c r="I6932" s="13" t="str">
        <f t="shared" si="522"/>
        <v/>
      </c>
      <c r="J6932" s="13" t="str">
        <f t="shared" si="523"/>
        <v/>
      </c>
      <c r="K6932" s="13">
        <v>-5</v>
      </c>
      <c r="P6932" s="6"/>
    </row>
    <row r="6933" spans="1:16" hidden="1" x14ac:dyDescent="0.25">
      <c r="A6933" s="7">
        <v>40831</v>
      </c>
      <c r="B6933" s="8">
        <v>2100</v>
      </c>
      <c r="C6933" s="11">
        <v>47.11</v>
      </c>
      <c r="D6933" s="12">
        <v>47.109000000000002</v>
      </c>
      <c r="E6933" s="9" t="str">
        <f t="shared" si="519"/>
        <v/>
      </c>
      <c r="F6933" s="9" t="str">
        <f t="shared" si="520"/>
        <v/>
      </c>
      <c r="G6933" s="9" t="str">
        <f t="shared" si="521"/>
        <v/>
      </c>
      <c r="H6933" s="13">
        <v>-5</v>
      </c>
      <c r="I6933" s="13" t="str">
        <f t="shared" si="522"/>
        <v/>
      </c>
      <c r="J6933" s="13" t="str">
        <f t="shared" si="523"/>
        <v/>
      </c>
      <c r="K6933" s="13">
        <v>-5</v>
      </c>
      <c r="P6933" s="5"/>
    </row>
    <row r="6934" spans="1:16" hidden="1" x14ac:dyDescent="0.25">
      <c r="A6934" s="7">
        <v>40831</v>
      </c>
      <c r="B6934" s="8">
        <v>2200</v>
      </c>
      <c r="C6934" s="11">
        <v>45.89</v>
      </c>
      <c r="D6934" s="12">
        <v>45.893000000000001</v>
      </c>
      <c r="E6934" s="9" t="str">
        <f t="shared" si="519"/>
        <v/>
      </c>
      <c r="F6934" s="9" t="str">
        <f t="shared" si="520"/>
        <v/>
      </c>
      <c r="G6934" s="9" t="str">
        <f t="shared" si="521"/>
        <v/>
      </c>
      <c r="H6934" s="13">
        <v>-5</v>
      </c>
      <c r="I6934" s="13" t="str">
        <f t="shared" si="522"/>
        <v/>
      </c>
      <c r="J6934" s="13" t="str">
        <f t="shared" si="523"/>
        <v/>
      </c>
      <c r="K6934" s="13">
        <v>-5</v>
      </c>
      <c r="P6934" s="6"/>
    </row>
    <row r="6935" spans="1:16" hidden="1" x14ac:dyDescent="0.25">
      <c r="A6935" s="7">
        <v>40831</v>
      </c>
      <c r="B6935" s="8">
        <v>2300</v>
      </c>
      <c r="C6935" s="11">
        <v>45.26</v>
      </c>
      <c r="D6935" s="12">
        <v>45.265000000000001</v>
      </c>
      <c r="E6935" s="9">
        <f t="shared" si="519"/>
        <v>47.710833333333333</v>
      </c>
      <c r="F6935" s="9">
        <f t="shared" si="520"/>
        <v>47.646916666666669</v>
      </c>
      <c r="G6935" s="9">
        <f t="shared" si="521"/>
        <v>6.3916666666663957E-2</v>
      </c>
      <c r="H6935" s="13">
        <v>-5</v>
      </c>
      <c r="I6935" s="13">
        <f t="shared" si="522"/>
        <v>5.063916666666664</v>
      </c>
      <c r="J6935" s="13">
        <f t="shared" si="523"/>
        <v>1215.3399999999992</v>
      </c>
      <c r="K6935" s="13">
        <v>-5</v>
      </c>
      <c r="P6935" s="5"/>
    </row>
    <row r="6936" spans="1:16" hidden="1" x14ac:dyDescent="0.25">
      <c r="A6936" s="7">
        <v>40832</v>
      </c>
      <c r="B6936" s="8">
        <v>0</v>
      </c>
      <c r="C6936" s="11">
        <v>35.81</v>
      </c>
      <c r="D6936" s="12">
        <v>35.814999999999998</v>
      </c>
      <c r="E6936" s="9" t="str">
        <f t="shared" si="519"/>
        <v/>
      </c>
      <c r="F6936" s="9" t="str">
        <f t="shared" si="520"/>
        <v/>
      </c>
      <c r="G6936" s="9" t="str">
        <f t="shared" si="521"/>
        <v/>
      </c>
      <c r="H6936" s="13">
        <v>-5</v>
      </c>
      <c r="I6936" s="13" t="str">
        <f t="shared" si="522"/>
        <v/>
      </c>
      <c r="J6936" s="13" t="str">
        <f t="shared" si="523"/>
        <v/>
      </c>
      <c r="K6936" s="13">
        <v>-5</v>
      </c>
      <c r="P6936" s="6"/>
    </row>
    <row r="6937" spans="1:16" hidden="1" x14ac:dyDescent="0.25">
      <c r="A6937" s="7">
        <v>40832</v>
      </c>
      <c r="B6937" s="8">
        <v>100</v>
      </c>
      <c r="C6937" s="11">
        <v>36.03</v>
      </c>
      <c r="D6937" s="12">
        <v>36.034999999999997</v>
      </c>
      <c r="E6937" s="9" t="str">
        <f t="shared" si="519"/>
        <v/>
      </c>
      <c r="F6937" s="9" t="str">
        <f t="shared" si="520"/>
        <v/>
      </c>
      <c r="G6937" s="9" t="str">
        <f t="shared" si="521"/>
        <v/>
      </c>
      <c r="H6937" s="13">
        <v>-5</v>
      </c>
      <c r="I6937" s="13" t="str">
        <f t="shared" si="522"/>
        <v/>
      </c>
      <c r="J6937" s="13" t="str">
        <f t="shared" si="523"/>
        <v/>
      </c>
      <c r="K6937" s="13">
        <v>-5</v>
      </c>
      <c r="P6937" s="5"/>
    </row>
    <row r="6938" spans="1:16" hidden="1" x14ac:dyDescent="0.25">
      <c r="A6938" s="7">
        <v>40832</v>
      </c>
      <c r="B6938" s="8">
        <v>200</v>
      </c>
      <c r="C6938" s="11">
        <v>33.83</v>
      </c>
      <c r="D6938" s="12">
        <v>33.83</v>
      </c>
      <c r="E6938" s="9" t="str">
        <f t="shared" si="519"/>
        <v/>
      </c>
      <c r="F6938" s="9" t="str">
        <f t="shared" si="520"/>
        <v/>
      </c>
      <c r="G6938" s="9" t="str">
        <f t="shared" si="521"/>
        <v/>
      </c>
      <c r="H6938" s="13">
        <v>-5</v>
      </c>
      <c r="I6938" s="13" t="str">
        <f t="shared" si="522"/>
        <v/>
      </c>
      <c r="J6938" s="13" t="str">
        <f t="shared" si="523"/>
        <v/>
      </c>
      <c r="K6938" s="13">
        <v>-5</v>
      </c>
      <c r="P6938" s="6"/>
    </row>
    <row r="6939" spans="1:16" hidden="1" x14ac:dyDescent="0.25">
      <c r="A6939" s="7">
        <v>40832</v>
      </c>
      <c r="B6939" s="8">
        <v>300</v>
      </c>
      <c r="C6939" s="11">
        <v>32.72</v>
      </c>
      <c r="D6939" s="12">
        <v>32.719000000000001</v>
      </c>
      <c r="E6939" s="9" t="str">
        <f t="shared" si="519"/>
        <v/>
      </c>
      <c r="F6939" s="9" t="str">
        <f t="shared" si="520"/>
        <v/>
      </c>
      <c r="G6939" s="9" t="str">
        <f t="shared" si="521"/>
        <v/>
      </c>
      <c r="H6939" s="13">
        <v>-5</v>
      </c>
      <c r="I6939" s="13" t="str">
        <f t="shared" si="522"/>
        <v/>
      </c>
      <c r="J6939" s="13" t="str">
        <f t="shared" si="523"/>
        <v/>
      </c>
      <c r="K6939" s="13">
        <v>-5</v>
      </c>
      <c r="P6939" s="5"/>
    </row>
    <row r="6940" spans="1:16" hidden="1" x14ac:dyDescent="0.25">
      <c r="A6940" s="7">
        <v>40832</v>
      </c>
      <c r="B6940" s="8">
        <v>400</v>
      </c>
      <c r="C6940" s="11">
        <v>31.43</v>
      </c>
      <c r="D6940" s="12">
        <v>31.43</v>
      </c>
      <c r="E6940" s="9" t="str">
        <f t="shared" si="519"/>
        <v/>
      </c>
      <c r="F6940" s="9" t="str">
        <f t="shared" si="520"/>
        <v/>
      </c>
      <c r="G6940" s="9" t="str">
        <f t="shared" si="521"/>
        <v/>
      </c>
      <c r="H6940" s="13">
        <v>-5</v>
      </c>
      <c r="I6940" s="13" t="str">
        <f t="shared" si="522"/>
        <v/>
      </c>
      <c r="J6940" s="13" t="str">
        <f t="shared" si="523"/>
        <v/>
      </c>
      <c r="K6940" s="13">
        <v>-5</v>
      </c>
      <c r="P6940" s="6"/>
    </row>
    <row r="6941" spans="1:16" hidden="1" x14ac:dyDescent="0.25">
      <c r="A6941" s="7">
        <v>40832</v>
      </c>
      <c r="B6941" s="8">
        <v>500</v>
      </c>
      <c r="C6941" s="11">
        <v>33.200000000000003</v>
      </c>
      <c r="D6941" s="12">
        <v>33.198</v>
      </c>
      <c r="E6941" s="9" t="str">
        <f t="shared" si="519"/>
        <v/>
      </c>
      <c r="F6941" s="9" t="str">
        <f t="shared" si="520"/>
        <v/>
      </c>
      <c r="G6941" s="9" t="str">
        <f t="shared" si="521"/>
        <v/>
      </c>
      <c r="H6941" s="13">
        <v>-5</v>
      </c>
      <c r="I6941" s="13" t="str">
        <f t="shared" si="522"/>
        <v/>
      </c>
      <c r="J6941" s="13" t="str">
        <f t="shared" si="523"/>
        <v/>
      </c>
      <c r="K6941" s="13">
        <v>-5</v>
      </c>
      <c r="P6941" s="5"/>
    </row>
    <row r="6942" spans="1:16" hidden="1" x14ac:dyDescent="0.25">
      <c r="A6942" s="7">
        <v>40832</v>
      </c>
      <c r="B6942" s="8">
        <v>600</v>
      </c>
      <c r="C6942" s="11">
        <v>34.61</v>
      </c>
      <c r="D6942" s="12">
        <v>34.613</v>
      </c>
      <c r="E6942" s="9" t="str">
        <f t="shared" si="519"/>
        <v/>
      </c>
      <c r="F6942" s="9" t="str">
        <f t="shared" si="520"/>
        <v/>
      </c>
      <c r="G6942" s="9" t="str">
        <f t="shared" si="521"/>
        <v/>
      </c>
      <c r="H6942" s="13">
        <v>-5</v>
      </c>
      <c r="I6942" s="13" t="str">
        <f t="shared" si="522"/>
        <v/>
      </c>
      <c r="J6942" s="13" t="str">
        <f t="shared" si="523"/>
        <v/>
      </c>
      <c r="K6942" s="13">
        <v>-5</v>
      </c>
      <c r="P6942" s="6"/>
    </row>
    <row r="6943" spans="1:16" hidden="1" x14ac:dyDescent="0.25">
      <c r="A6943" s="7">
        <v>40832</v>
      </c>
      <c r="B6943" s="8">
        <v>700</v>
      </c>
      <c r="C6943" s="11">
        <v>38.479999999999997</v>
      </c>
      <c r="D6943" s="12">
        <v>38.484000000000002</v>
      </c>
      <c r="E6943" s="9" t="str">
        <f t="shared" si="519"/>
        <v/>
      </c>
      <c r="F6943" s="9" t="str">
        <f t="shared" si="520"/>
        <v/>
      </c>
      <c r="G6943" s="9" t="str">
        <f t="shared" si="521"/>
        <v/>
      </c>
      <c r="H6943" s="13">
        <v>-5</v>
      </c>
      <c r="I6943" s="13" t="str">
        <f t="shared" si="522"/>
        <v/>
      </c>
      <c r="J6943" s="13" t="str">
        <f t="shared" si="523"/>
        <v/>
      </c>
      <c r="K6943" s="13">
        <v>-5</v>
      </c>
      <c r="P6943" s="5"/>
    </row>
    <row r="6944" spans="1:16" hidden="1" x14ac:dyDescent="0.25">
      <c r="A6944" s="7">
        <v>40832</v>
      </c>
      <c r="B6944" s="8">
        <v>800</v>
      </c>
      <c r="C6944" s="11">
        <v>42.1</v>
      </c>
      <c r="D6944" s="12">
        <v>42.1</v>
      </c>
      <c r="E6944" s="9" t="str">
        <f t="shared" si="519"/>
        <v/>
      </c>
      <c r="F6944" s="9" t="str">
        <f t="shared" si="520"/>
        <v/>
      </c>
      <c r="G6944" s="9" t="str">
        <f t="shared" si="521"/>
        <v/>
      </c>
      <c r="H6944" s="13">
        <v>-5</v>
      </c>
      <c r="I6944" s="13" t="str">
        <f t="shared" si="522"/>
        <v/>
      </c>
      <c r="J6944" s="13" t="str">
        <f t="shared" si="523"/>
        <v/>
      </c>
      <c r="K6944" s="13">
        <v>-5</v>
      </c>
      <c r="P6944" s="6"/>
    </row>
    <row r="6945" spans="1:16" hidden="1" x14ac:dyDescent="0.25">
      <c r="A6945" s="7">
        <v>40832</v>
      </c>
      <c r="B6945" s="8">
        <v>900</v>
      </c>
      <c r="C6945" s="11">
        <v>44.87</v>
      </c>
      <c r="D6945" s="12">
        <v>44.865000000000002</v>
      </c>
      <c r="E6945" s="9" t="str">
        <f t="shared" si="519"/>
        <v/>
      </c>
      <c r="F6945" s="9" t="str">
        <f t="shared" si="520"/>
        <v/>
      </c>
      <c r="G6945" s="9" t="str">
        <f t="shared" si="521"/>
        <v/>
      </c>
      <c r="H6945" s="13">
        <v>-5</v>
      </c>
      <c r="I6945" s="13" t="str">
        <f t="shared" si="522"/>
        <v/>
      </c>
      <c r="J6945" s="13" t="str">
        <f t="shared" si="523"/>
        <v/>
      </c>
      <c r="K6945" s="13">
        <v>-5</v>
      </c>
      <c r="P6945" s="5"/>
    </row>
    <row r="6946" spans="1:16" hidden="1" x14ac:dyDescent="0.25">
      <c r="A6946" s="7">
        <v>40832</v>
      </c>
      <c r="B6946" s="8">
        <v>1000</v>
      </c>
      <c r="C6946" s="11">
        <v>45.12</v>
      </c>
      <c r="D6946" s="12">
        <v>45.12</v>
      </c>
      <c r="E6946" s="9" t="str">
        <f t="shared" si="519"/>
        <v/>
      </c>
      <c r="F6946" s="9" t="str">
        <f t="shared" si="520"/>
        <v/>
      </c>
      <c r="G6946" s="9" t="str">
        <f t="shared" si="521"/>
        <v/>
      </c>
      <c r="H6946" s="13">
        <v>-5</v>
      </c>
      <c r="I6946" s="13" t="str">
        <f t="shared" si="522"/>
        <v/>
      </c>
      <c r="J6946" s="13" t="str">
        <f t="shared" si="523"/>
        <v/>
      </c>
      <c r="K6946" s="13">
        <v>-5</v>
      </c>
      <c r="P6946" s="6"/>
    </row>
    <row r="6947" spans="1:16" hidden="1" x14ac:dyDescent="0.25">
      <c r="A6947" s="7">
        <v>40832</v>
      </c>
      <c r="B6947" s="8">
        <v>1100</v>
      </c>
      <c r="C6947" s="11">
        <v>47.43</v>
      </c>
      <c r="D6947" s="12">
        <v>47.43</v>
      </c>
      <c r="E6947" s="9" t="str">
        <f t="shared" si="519"/>
        <v/>
      </c>
      <c r="F6947" s="9" t="str">
        <f t="shared" si="520"/>
        <v/>
      </c>
      <c r="G6947" s="9" t="str">
        <f t="shared" si="521"/>
        <v/>
      </c>
      <c r="H6947" s="13">
        <v>-5</v>
      </c>
      <c r="I6947" s="13" t="str">
        <f t="shared" si="522"/>
        <v/>
      </c>
      <c r="J6947" s="13" t="str">
        <f t="shared" si="523"/>
        <v/>
      </c>
      <c r="K6947" s="13">
        <v>-5</v>
      </c>
      <c r="P6947" s="5"/>
    </row>
    <row r="6948" spans="1:16" hidden="1" x14ac:dyDescent="0.25">
      <c r="A6948" s="7">
        <v>40832</v>
      </c>
      <c r="B6948" s="8">
        <v>1200</v>
      </c>
      <c r="C6948" s="11">
        <v>45.14</v>
      </c>
      <c r="D6948" s="12">
        <v>46.845999999999997</v>
      </c>
      <c r="E6948" s="9" t="str">
        <f t="shared" si="519"/>
        <v/>
      </c>
      <c r="F6948" s="9" t="str">
        <f t="shared" si="520"/>
        <v/>
      </c>
      <c r="G6948" s="9" t="str">
        <f t="shared" si="521"/>
        <v/>
      </c>
      <c r="H6948" s="13">
        <v>-5</v>
      </c>
      <c r="I6948" s="13" t="str">
        <f t="shared" si="522"/>
        <v/>
      </c>
      <c r="J6948" s="13" t="str">
        <f t="shared" si="523"/>
        <v/>
      </c>
      <c r="K6948" s="13">
        <v>-5</v>
      </c>
      <c r="P6948" s="6"/>
    </row>
    <row r="6949" spans="1:16" hidden="1" x14ac:dyDescent="0.25">
      <c r="A6949" s="7">
        <v>40832</v>
      </c>
      <c r="B6949" s="8">
        <v>1300</v>
      </c>
      <c r="C6949" s="11">
        <v>42.1</v>
      </c>
      <c r="D6949" s="12">
        <v>42.103000000000002</v>
      </c>
      <c r="E6949" s="9" t="str">
        <f t="shared" si="519"/>
        <v/>
      </c>
      <c r="F6949" s="9" t="str">
        <f t="shared" si="520"/>
        <v/>
      </c>
      <c r="G6949" s="9" t="str">
        <f t="shared" si="521"/>
        <v/>
      </c>
      <c r="H6949" s="13">
        <v>-5</v>
      </c>
      <c r="I6949" s="13" t="str">
        <f t="shared" si="522"/>
        <v/>
      </c>
      <c r="J6949" s="13" t="str">
        <f t="shared" si="523"/>
        <v/>
      </c>
      <c r="K6949" s="13">
        <v>-5</v>
      </c>
      <c r="P6949" s="5"/>
    </row>
    <row r="6950" spans="1:16" hidden="1" x14ac:dyDescent="0.25">
      <c r="A6950" s="7">
        <v>40832</v>
      </c>
      <c r="B6950" s="8">
        <v>1400</v>
      </c>
      <c r="C6950" s="11">
        <v>39.76</v>
      </c>
      <c r="D6950" s="12">
        <v>39.762999999999998</v>
      </c>
      <c r="E6950" s="9" t="str">
        <f t="shared" si="519"/>
        <v/>
      </c>
      <c r="F6950" s="9" t="str">
        <f t="shared" si="520"/>
        <v/>
      </c>
      <c r="G6950" s="9" t="str">
        <f t="shared" si="521"/>
        <v/>
      </c>
      <c r="H6950" s="13">
        <v>-5</v>
      </c>
      <c r="I6950" s="13" t="str">
        <f t="shared" si="522"/>
        <v/>
      </c>
      <c r="J6950" s="13" t="str">
        <f t="shared" si="523"/>
        <v/>
      </c>
      <c r="K6950" s="13">
        <v>-5</v>
      </c>
      <c r="P6950" s="6"/>
    </row>
    <row r="6951" spans="1:16" hidden="1" x14ac:dyDescent="0.25">
      <c r="A6951" s="7">
        <v>40832</v>
      </c>
      <c r="B6951" s="8">
        <v>1500</v>
      </c>
      <c r="C6951" s="11">
        <v>37.020000000000003</v>
      </c>
      <c r="D6951" s="12">
        <v>37.020000000000003</v>
      </c>
      <c r="E6951" s="9" t="str">
        <f t="shared" si="519"/>
        <v/>
      </c>
      <c r="F6951" s="9" t="str">
        <f t="shared" si="520"/>
        <v/>
      </c>
      <c r="G6951" s="9" t="str">
        <f t="shared" si="521"/>
        <v/>
      </c>
      <c r="H6951" s="13">
        <v>-5</v>
      </c>
      <c r="I6951" s="13" t="str">
        <f t="shared" si="522"/>
        <v/>
      </c>
      <c r="J6951" s="13" t="str">
        <f t="shared" si="523"/>
        <v/>
      </c>
      <c r="K6951" s="13">
        <v>-5</v>
      </c>
      <c r="P6951" s="5"/>
    </row>
    <row r="6952" spans="1:16" hidden="1" x14ac:dyDescent="0.25">
      <c r="A6952" s="7">
        <v>40832</v>
      </c>
      <c r="B6952" s="8">
        <v>1600</v>
      </c>
      <c r="C6952" s="11">
        <v>42.1</v>
      </c>
      <c r="D6952" s="12">
        <v>42.097999999999999</v>
      </c>
      <c r="E6952" s="9" t="str">
        <f t="shared" si="519"/>
        <v/>
      </c>
      <c r="F6952" s="9" t="str">
        <f t="shared" si="520"/>
        <v/>
      </c>
      <c r="G6952" s="9" t="str">
        <f t="shared" si="521"/>
        <v/>
      </c>
      <c r="H6952" s="13">
        <v>-5</v>
      </c>
      <c r="I6952" s="13" t="str">
        <f t="shared" si="522"/>
        <v/>
      </c>
      <c r="J6952" s="13" t="str">
        <f t="shared" si="523"/>
        <v/>
      </c>
      <c r="K6952" s="13">
        <v>-5</v>
      </c>
      <c r="P6952" s="6"/>
    </row>
    <row r="6953" spans="1:16" hidden="1" x14ac:dyDescent="0.25">
      <c r="A6953" s="7">
        <v>40832</v>
      </c>
      <c r="B6953" s="8">
        <v>1700</v>
      </c>
      <c r="C6953" s="11">
        <v>45.12</v>
      </c>
      <c r="D6953" s="12">
        <v>45.12</v>
      </c>
      <c r="E6953" s="9" t="str">
        <f t="shared" si="519"/>
        <v/>
      </c>
      <c r="F6953" s="9" t="str">
        <f t="shared" si="520"/>
        <v/>
      </c>
      <c r="G6953" s="9" t="str">
        <f t="shared" si="521"/>
        <v/>
      </c>
      <c r="H6953" s="13">
        <v>-5</v>
      </c>
      <c r="I6953" s="13" t="str">
        <f t="shared" si="522"/>
        <v/>
      </c>
      <c r="J6953" s="13" t="str">
        <f t="shared" si="523"/>
        <v/>
      </c>
      <c r="K6953" s="13">
        <v>-5</v>
      </c>
      <c r="P6953" s="5"/>
    </row>
    <row r="6954" spans="1:16" hidden="1" x14ac:dyDescent="0.25">
      <c r="A6954" s="7">
        <v>40832</v>
      </c>
      <c r="B6954" s="8">
        <v>1800</v>
      </c>
      <c r="C6954" s="11">
        <v>55.03</v>
      </c>
      <c r="D6954" s="12">
        <v>55.030999999999999</v>
      </c>
      <c r="E6954" s="9" t="str">
        <f t="shared" si="519"/>
        <v/>
      </c>
      <c r="F6954" s="9" t="str">
        <f t="shared" si="520"/>
        <v/>
      </c>
      <c r="G6954" s="9" t="str">
        <f t="shared" si="521"/>
        <v/>
      </c>
      <c r="H6954" s="13">
        <v>-5</v>
      </c>
      <c r="I6954" s="13" t="str">
        <f t="shared" si="522"/>
        <v/>
      </c>
      <c r="J6954" s="13" t="str">
        <f t="shared" si="523"/>
        <v/>
      </c>
      <c r="K6954" s="13">
        <v>-5</v>
      </c>
      <c r="P6954" s="6"/>
    </row>
    <row r="6955" spans="1:16" hidden="1" x14ac:dyDescent="0.25">
      <c r="A6955" s="7">
        <v>40832</v>
      </c>
      <c r="B6955" s="8">
        <v>1900</v>
      </c>
      <c r="C6955" s="11">
        <v>69.41</v>
      </c>
      <c r="D6955" s="12">
        <v>69.415000000000006</v>
      </c>
      <c r="E6955" s="9" t="str">
        <f t="shared" si="519"/>
        <v/>
      </c>
      <c r="F6955" s="9" t="str">
        <f t="shared" si="520"/>
        <v/>
      </c>
      <c r="G6955" s="9" t="str">
        <f t="shared" si="521"/>
        <v/>
      </c>
      <c r="H6955" s="13">
        <v>-5</v>
      </c>
      <c r="I6955" s="13" t="str">
        <f t="shared" si="522"/>
        <v/>
      </c>
      <c r="J6955" s="13" t="str">
        <f t="shared" si="523"/>
        <v/>
      </c>
      <c r="K6955" s="13">
        <v>-5</v>
      </c>
      <c r="P6955" s="5"/>
    </row>
    <row r="6956" spans="1:16" hidden="1" x14ac:dyDescent="0.25">
      <c r="A6956" s="7">
        <v>40832</v>
      </c>
      <c r="B6956" s="8">
        <v>2000</v>
      </c>
      <c r="C6956" s="11">
        <v>64.06</v>
      </c>
      <c r="D6956" s="12">
        <v>64.061999999999998</v>
      </c>
      <c r="E6956" s="9" t="str">
        <f t="shared" si="519"/>
        <v/>
      </c>
      <c r="F6956" s="9" t="str">
        <f t="shared" si="520"/>
        <v/>
      </c>
      <c r="G6956" s="9" t="str">
        <f t="shared" si="521"/>
        <v/>
      </c>
      <c r="H6956" s="13">
        <v>-5</v>
      </c>
      <c r="I6956" s="13" t="str">
        <f t="shared" si="522"/>
        <v/>
      </c>
      <c r="J6956" s="13" t="str">
        <f t="shared" si="523"/>
        <v/>
      </c>
      <c r="K6956" s="13">
        <v>-5</v>
      </c>
      <c r="P6956" s="6"/>
    </row>
    <row r="6957" spans="1:16" hidden="1" x14ac:dyDescent="0.25">
      <c r="A6957" s="7">
        <v>40832</v>
      </c>
      <c r="B6957" s="8">
        <v>2100</v>
      </c>
      <c r="C6957" s="11">
        <v>49.05</v>
      </c>
      <c r="D6957" s="12">
        <v>49.048999999999999</v>
      </c>
      <c r="E6957" s="9" t="str">
        <f t="shared" si="519"/>
        <v/>
      </c>
      <c r="F6957" s="9" t="str">
        <f t="shared" si="520"/>
        <v/>
      </c>
      <c r="G6957" s="9" t="str">
        <f t="shared" si="521"/>
        <v/>
      </c>
      <c r="H6957" s="13">
        <v>-5</v>
      </c>
      <c r="I6957" s="13" t="str">
        <f t="shared" si="522"/>
        <v/>
      </c>
      <c r="J6957" s="13" t="str">
        <f t="shared" si="523"/>
        <v/>
      </c>
      <c r="K6957" s="13">
        <v>-5</v>
      </c>
      <c r="P6957" s="5"/>
    </row>
    <row r="6958" spans="1:16" hidden="1" x14ac:dyDescent="0.25">
      <c r="A6958" s="7">
        <v>40832</v>
      </c>
      <c r="B6958" s="8">
        <v>2200</v>
      </c>
      <c r="C6958" s="11">
        <v>53.19</v>
      </c>
      <c r="D6958" s="12">
        <v>53.192</v>
      </c>
      <c r="E6958" s="9" t="str">
        <f t="shared" si="519"/>
        <v/>
      </c>
      <c r="F6958" s="9" t="str">
        <f t="shared" si="520"/>
        <v/>
      </c>
      <c r="G6958" s="9" t="str">
        <f t="shared" si="521"/>
        <v/>
      </c>
      <c r="H6958" s="13">
        <v>-5</v>
      </c>
      <c r="I6958" s="13" t="str">
        <f t="shared" si="522"/>
        <v/>
      </c>
      <c r="J6958" s="13" t="str">
        <f t="shared" si="523"/>
        <v/>
      </c>
      <c r="K6958" s="13">
        <v>-5</v>
      </c>
      <c r="P6958" s="6"/>
    </row>
    <row r="6959" spans="1:16" hidden="1" x14ac:dyDescent="0.25">
      <c r="A6959" s="7">
        <v>40832</v>
      </c>
      <c r="B6959" s="8">
        <v>2300</v>
      </c>
      <c r="C6959" s="11">
        <v>48.26</v>
      </c>
      <c r="D6959" s="12">
        <v>48.264000000000003</v>
      </c>
      <c r="E6959" s="9">
        <f t="shared" si="519"/>
        <v>43.57791666666666</v>
      </c>
      <c r="F6959" s="9">
        <f t="shared" si="520"/>
        <v>43.650083333333328</v>
      </c>
      <c r="G6959" s="9">
        <f t="shared" si="521"/>
        <v>-7.2166666666667822E-2</v>
      </c>
      <c r="H6959" s="13">
        <v>-5</v>
      </c>
      <c r="I6959" s="13">
        <f t="shared" si="522"/>
        <v>4.9278333333333322</v>
      </c>
      <c r="J6959" s="13">
        <f t="shared" si="523"/>
        <v>1182.6799999999998</v>
      </c>
      <c r="K6959" s="13">
        <v>-5</v>
      </c>
      <c r="P6959" s="5"/>
    </row>
    <row r="6960" spans="1:16" hidden="1" x14ac:dyDescent="0.25">
      <c r="A6960" s="7">
        <v>40833</v>
      </c>
      <c r="B6960" s="8">
        <v>0</v>
      </c>
      <c r="C6960" s="11">
        <v>48.07</v>
      </c>
      <c r="D6960" s="12">
        <v>48.072000000000003</v>
      </c>
      <c r="E6960" s="9" t="str">
        <f t="shared" si="519"/>
        <v/>
      </c>
      <c r="F6960" s="9" t="str">
        <f t="shared" si="520"/>
        <v/>
      </c>
      <c r="G6960" s="9" t="str">
        <f t="shared" si="521"/>
        <v/>
      </c>
      <c r="H6960" s="13">
        <v>-5</v>
      </c>
      <c r="I6960" s="13" t="str">
        <f t="shared" si="522"/>
        <v/>
      </c>
      <c r="J6960" s="13" t="str">
        <f t="shared" si="523"/>
        <v/>
      </c>
      <c r="K6960" s="13">
        <v>-5</v>
      </c>
      <c r="P6960" s="6"/>
    </row>
    <row r="6961" spans="1:16" hidden="1" x14ac:dyDescent="0.25">
      <c r="A6961" s="7">
        <v>40833</v>
      </c>
      <c r="B6961" s="8">
        <v>100</v>
      </c>
      <c r="C6961" s="11">
        <v>42.92</v>
      </c>
      <c r="D6961" s="12">
        <v>42.920999999999999</v>
      </c>
      <c r="E6961" s="9" t="str">
        <f t="shared" ref="E6961:E7024" si="524">IF(A6961=A6962,"",AVERAGE(C6938:C6961))</f>
        <v/>
      </c>
      <c r="F6961" s="9" t="str">
        <f t="shared" ref="F6961:F7024" si="525">IF(A6961=A6962,"",AVERAGE(D6938:D6961))</f>
        <v/>
      </c>
      <c r="G6961" s="9" t="str">
        <f t="shared" ref="G6961:G7024" si="526">IF(A6961=A6962,"",E6961-F6961)</f>
        <v/>
      </c>
      <c r="H6961" s="13">
        <v>-5</v>
      </c>
      <c r="I6961" s="13" t="str">
        <f t="shared" si="522"/>
        <v/>
      </c>
      <c r="J6961" s="13" t="str">
        <f t="shared" si="523"/>
        <v/>
      </c>
      <c r="K6961" s="13">
        <v>-5</v>
      </c>
      <c r="P6961" s="5"/>
    </row>
    <row r="6962" spans="1:16" hidden="1" x14ac:dyDescent="0.25">
      <c r="A6962" s="7">
        <v>40833</v>
      </c>
      <c r="B6962" s="8">
        <v>200</v>
      </c>
      <c r="C6962" s="11">
        <v>40.35</v>
      </c>
      <c r="D6962" s="12">
        <v>40.347999999999999</v>
      </c>
      <c r="E6962" s="9" t="str">
        <f t="shared" si="524"/>
        <v/>
      </c>
      <c r="F6962" s="9" t="str">
        <f t="shared" si="525"/>
        <v/>
      </c>
      <c r="G6962" s="9" t="str">
        <f t="shared" si="526"/>
        <v/>
      </c>
      <c r="H6962" s="13">
        <v>-5</v>
      </c>
      <c r="I6962" s="13" t="str">
        <f t="shared" si="522"/>
        <v/>
      </c>
      <c r="J6962" s="13" t="str">
        <f t="shared" si="523"/>
        <v/>
      </c>
      <c r="K6962" s="13">
        <v>-5</v>
      </c>
      <c r="P6962" s="6"/>
    </row>
    <row r="6963" spans="1:16" hidden="1" x14ac:dyDescent="0.25">
      <c r="A6963" s="7">
        <v>40833</v>
      </c>
      <c r="B6963" s="8">
        <v>300</v>
      </c>
      <c r="C6963" s="11">
        <v>34.99</v>
      </c>
      <c r="D6963" s="12">
        <v>34.994</v>
      </c>
      <c r="E6963" s="9" t="str">
        <f t="shared" si="524"/>
        <v/>
      </c>
      <c r="F6963" s="9" t="str">
        <f t="shared" si="525"/>
        <v/>
      </c>
      <c r="G6963" s="9" t="str">
        <f t="shared" si="526"/>
        <v/>
      </c>
      <c r="H6963" s="13">
        <v>-5</v>
      </c>
      <c r="I6963" s="13" t="str">
        <f t="shared" si="522"/>
        <v/>
      </c>
      <c r="J6963" s="13" t="str">
        <f t="shared" si="523"/>
        <v/>
      </c>
      <c r="K6963" s="13">
        <v>-5</v>
      </c>
      <c r="P6963" s="5"/>
    </row>
    <row r="6964" spans="1:16" hidden="1" x14ac:dyDescent="0.25">
      <c r="A6964" s="7">
        <v>40833</v>
      </c>
      <c r="B6964" s="8">
        <v>400</v>
      </c>
      <c r="C6964" s="11">
        <v>35.659999999999997</v>
      </c>
      <c r="D6964" s="12">
        <v>35.659999999999997</v>
      </c>
      <c r="E6964" s="9" t="str">
        <f t="shared" si="524"/>
        <v/>
      </c>
      <c r="F6964" s="9" t="str">
        <f t="shared" si="525"/>
        <v/>
      </c>
      <c r="G6964" s="9" t="str">
        <f t="shared" si="526"/>
        <v/>
      </c>
      <c r="H6964" s="13">
        <v>-5</v>
      </c>
      <c r="I6964" s="13" t="str">
        <f t="shared" si="522"/>
        <v/>
      </c>
      <c r="J6964" s="13" t="str">
        <f t="shared" si="523"/>
        <v/>
      </c>
      <c r="K6964" s="13">
        <v>-5</v>
      </c>
      <c r="P6964" s="6"/>
    </row>
    <row r="6965" spans="1:16" hidden="1" x14ac:dyDescent="0.25">
      <c r="A6965" s="7">
        <v>40833</v>
      </c>
      <c r="B6965" s="8">
        <v>500</v>
      </c>
      <c r="C6965" s="11">
        <v>43.97</v>
      </c>
      <c r="D6965" s="12">
        <v>43.97</v>
      </c>
      <c r="E6965" s="9" t="str">
        <f t="shared" si="524"/>
        <v/>
      </c>
      <c r="F6965" s="9" t="str">
        <f t="shared" si="525"/>
        <v/>
      </c>
      <c r="G6965" s="9" t="str">
        <f t="shared" si="526"/>
        <v/>
      </c>
      <c r="H6965" s="13">
        <v>-5</v>
      </c>
      <c r="I6965" s="13" t="str">
        <f t="shared" si="522"/>
        <v/>
      </c>
      <c r="J6965" s="13" t="str">
        <f t="shared" si="523"/>
        <v/>
      </c>
      <c r="K6965" s="13">
        <v>-5</v>
      </c>
      <c r="P6965" s="5"/>
    </row>
    <row r="6966" spans="1:16" hidden="1" x14ac:dyDescent="0.25">
      <c r="A6966" s="7">
        <v>40833</v>
      </c>
      <c r="B6966" s="8">
        <v>600</v>
      </c>
      <c r="C6966" s="11">
        <v>59.94</v>
      </c>
      <c r="D6966" s="12">
        <v>59.936999999999998</v>
      </c>
      <c r="E6966" s="9" t="str">
        <f t="shared" si="524"/>
        <v/>
      </c>
      <c r="F6966" s="9" t="str">
        <f t="shared" si="525"/>
        <v/>
      </c>
      <c r="G6966" s="9" t="str">
        <f t="shared" si="526"/>
        <v/>
      </c>
      <c r="H6966" s="13">
        <v>-5</v>
      </c>
      <c r="I6966" s="13" t="str">
        <f t="shared" si="522"/>
        <v/>
      </c>
      <c r="J6966" s="13" t="str">
        <f t="shared" si="523"/>
        <v/>
      </c>
      <c r="K6966" s="13">
        <v>-5</v>
      </c>
      <c r="P6966" s="6"/>
    </row>
    <row r="6967" spans="1:16" hidden="1" x14ac:dyDescent="0.25">
      <c r="A6967" s="7">
        <v>40833</v>
      </c>
      <c r="B6967" s="8">
        <v>700</v>
      </c>
      <c r="C6967" s="11">
        <v>74.22</v>
      </c>
      <c r="D6967" s="12">
        <v>74.216999999999999</v>
      </c>
      <c r="E6967" s="9" t="str">
        <f t="shared" si="524"/>
        <v/>
      </c>
      <c r="F6967" s="9" t="str">
        <f t="shared" si="525"/>
        <v/>
      </c>
      <c r="G6967" s="9" t="str">
        <f t="shared" si="526"/>
        <v/>
      </c>
      <c r="H6967" s="13">
        <v>-5</v>
      </c>
      <c r="I6967" s="13" t="str">
        <f t="shared" si="522"/>
        <v/>
      </c>
      <c r="J6967" s="13" t="str">
        <f t="shared" si="523"/>
        <v/>
      </c>
      <c r="K6967" s="13">
        <v>-5</v>
      </c>
      <c r="P6967" s="5"/>
    </row>
    <row r="6968" spans="1:16" hidden="1" x14ac:dyDescent="0.25">
      <c r="A6968" s="7">
        <v>40833</v>
      </c>
      <c r="B6968" s="8">
        <v>800</v>
      </c>
      <c r="C6968" s="11">
        <v>73.010000000000005</v>
      </c>
      <c r="D6968" s="12">
        <v>73.013999999999996</v>
      </c>
      <c r="E6968" s="9" t="str">
        <f t="shared" si="524"/>
        <v/>
      </c>
      <c r="F6968" s="9" t="str">
        <f t="shared" si="525"/>
        <v/>
      </c>
      <c r="G6968" s="9" t="str">
        <f t="shared" si="526"/>
        <v/>
      </c>
      <c r="H6968" s="13">
        <v>-5</v>
      </c>
      <c r="I6968" s="13" t="str">
        <f t="shared" si="522"/>
        <v/>
      </c>
      <c r="J6968" s="13" t="str">
        <f t="shared" si="523"/>
        <v/>
      </c>
      <c r="K6968" s="13">
        <v>-5</v>
      </c>
      <c r="P6968" s="6"/>
    </row>
    <row r="6969" spans="1:16" hidden="1" x14ac:dyDescent="0.25">
      <c r="A6969" s="7">
        <v>40833</v>
      </c>
      <c r="B6969" s="8">
        <v>900</v>
      </c>
      <c r="C6969" s="11">
        <v>72.94</v>
      </c>
      <c r="D6969" s="12">
        <v>72.941999999999993</v>
      </c>
      <c r="E6969" s="9" t="str">
        <f t="shared" si="524"/>
        <v/>
      </c>
      <c r="F6969" s="9" t="str">
        <f t="shared" si="525"/>
        <v/>
      </c>
      <c r="G6969" s="9" t="str">
        <f t="shared" si="526"/>
        <v/>
      </c>
      <c r="H6969" s="13">
        <v>-5</v>
      </c>
      <c r="I6969" s="13" t="str">
        <f t="shared" ref="I6969:I7032" si="527">IF(A6969=A6970,"",MAX(G6969-H6969,0))</f>
        <v/>
      </c>
      <c r="J6969" s="13" t="str">
        <f t="shared" ref="J6969:J7032" si="528">IF(A6969=A6970,"",I6969*10*24)</f>
        <v/>
      </c>
      <c r="K6969" s="13">
        <v>-5</v>
      </c>
      <c r="P6969" s="5"/>
    </row>
    <row r="6970" spans="1:16" hidden="1" x14ac:dyDescent="0.25">
      <c r="A6970" s="7">
        <v>40833</v>
      </c>
      <c r="B6970" s="8">
        <v>1000</v>
      </c>
      <c r="C6970" s="11">
        <v>69.900000000000006</v>
      </c>
      <c r="D6970" s="12">
        <v>69.900000000000006</v>
      </c>
      <c r="E6970" s="9" t="str">
        <f t="shared" si="524"/>
        <v/>
      </c>
      <c r="F6970" s="9" t="str">
        <f t="shared" si="525"/>
        <v/>
      </c>
      <c r="G6970" s="9" t="str">
        <f t="shared" si="526"/>
        <v/>
      </c>
      <c r="H6970" s="13">
        <v>-5</v>
      </c>
      <c r="I6970" s="13" t="str">
        <f t="shared" si="527"/>
        <v/>
      </c>
      <c r="J6970" s="13" t="str">
        <f t="shared" si="528"/>
        <v/>
      </c>
      <c r="K6970" s="13">
        <v>-5</v>
      </c>
      <c r="P6970" s="6"/>
    </row>
    <row r="6971" spans="1:16" hidden="1" x14ac:dyDescent="0.25">
      <c r="A6971" s="7">
        <v>40833</v>
      </c>
      <c r="B6971" s="8">
        <v>1100</v>
      </c>
      <c r="C6971" s="11">
        <v>69</v>
      </c>
      <c r="D6971" s="12">
        <v>69</v>
      </c>
      <c r="E6971" s="9" t="str">
        <f t="shared" si="524"/>
        <v/>
      </c>
      <c r="F6971" s="9" t="str">
        <f t="shared" si="525"/>
        <v/>
      </c>
      <c r="G6971" s="9" t="str">
        <f t="shared" si="526"/>
        <v/>
      </c>
      <c r="H6971" s="13">
        <v>-5</v>
      </c>
      <c r="I6971" s="13" t="str">
        <f t="shared" si="527"/>
        <v/>
      </c>
      <c r="J6971" s="13" t="str">
        <f t="shared" si="528"/>
        <v/>
      </c>
      <c r="K6971" s="13">
        <v>-5</v>
      </c>
      <c r="P6971" s="5"/>
    </row>
    <row r="6972" spans="1:16" hidden="1" x14ac:dyDescent="0.25">
      <c r="A6972" s="7">
        <v>40833</v>
      </c>
      <c r="B6972" s="8">
        <v>1200</v>
      </c>
      <c r="C6972" s="11">
        <v>65.959999999999994</v>
      </c>
      <c r="D6972" s="12">
        <v>65.963999999999999</v>
      </c>
      <c r="E6972" s="9" t="str">
        <f t="shared" si="524"/>
        <v/>
      </c>
      <c r="F6972" s="9" t="str">
        <f t="shared" si="525"/>
        <v/>
      </c>
      <c r="G6972" s="9" t="str">
        <f t="shared" si="526"/>
        <v/>
      </c>
      <c r="H6972" s="13">
        <v>-5</v>
      </c>
      <c r="I6972" s="13" t="str">
        <f t="shared" si="527"/>
        <v/>
      </c>
      <c r="J6972" s="13" t="str">
        <f t="shared" si="528"/>
        <v/>
      </c>
      <c r="K6972" s="13">
        <v>-5</v>
      </c>
      <c r="P6972" s="6"/>
    </row>
    <row r="6973" spans="1:16" hidden="1" x14ac:dyDescent="0.25">
      <c r="A6973" s="7">
        <v>40833</v>
      </c>
      <c r="B6973" s="8">
        <v>1300</v>
      </c>
      <c r="C6973" s="11">
        <v>65.290000000000006</v>
      </c>
      <c r="D6973" s="12">
        <v>65.287000000000006</v>
      </c>
      <c r="E6973" s="9" t="str">
        <f t="shared" si="524"/>
        <v/>
      </c>
      <c r="F6973" s="9" t="str">
        <f t="shared" si="525"/>
        <v/>
      </c>
      <c r="G6973" s="9" t="str">
        <f t="shared" si="526"/>
        <v/>
      </c>
      <c r="H6973" s="13">
        <v>-5</v>
      </c>
      <c r="I6973" s="13" t="str">
        <f t="shared" si="527"/>
        <v/>
      </c>
      <c r="J6973" s="13" t="str">
        <f t="shared" si="528"/>
        <v/>
      </c>
      <c r="K6973" s="13">
        <v>-5</v>
      </c>
      <c r="P6973" s="5"/>
    </row>
    <row r="6974" spans="1:16" hidden="1" x14ac:dyDescent="0.25">
      <c r="A6974" s="7">
        <v>40833</v>
      </c>
      <c r="B6974" s="8">
        <v>1400</v>
      </c>
      <c r="C6974" s="11">
        <v>62.08</v>
      </c>
      <c r="D6974" s="12">
        <v>62.084000000000003</v>
      </c>
      <c r="E6974" s="9" t="str">
        <f t="shared" si="524"/>
        <v/>
      </c>
      <c r="F6974" s="9" t="str">
        <f t="shared" si="525"/>
        <v/>
      </c>
      <c r="G6974" s="9" t="str">
        <f t="shared" si="526"/>
        <v/>
      </c>
      <c r="H6974" s="13">
        <v>-5</v>
      </c>
      <c r="I6974" s="13" t="str">
        <f t="shared" si="527"/>
        <v/>
      </c>
      <c r="J6974" s="13" t="str">
        <f t="shared" si="528"/>
        <v/>
      </c>
      <c r="K6974" s="13">
        <v>-5</v>
      </c>
      <c r="P6974" s="6"/>
    </row>
    <row r="6975" spans="1:16" hidden="1" x14ac:dyDescent="0.25">
      <c r="A6975" s="7">
        <v>40833</v>
      </c>
      <c r="B6975" s="8">
        <v>1500</v>
      </c>
      <c r="C6975" s="11">
        <v>58.05</v>
      </c>
      <c r="D6975" s="12">
        <v>58.05</v>
      </c>
      <c r="E6975" s="9" t="str">
        <f t="shared" si="524"/>
        <v/>
      </c>
      <c r="F6975" s="9" t="str">
        <f t="shared" si="525"/>
        <v/>
      </c>
      <c r="G6975" s="9" t="str">
        <f t="shared" si="526"/>
        <v/>
      </c>
      <c r="H6975" s="13">
        <v>-5</v>
      </c>
      <c r="I6975" s="13" t="str">
        <f t="shared" si="527"/>
        <v/>
      </c>
      <c r="J6975" s="13" t="str">
        <f t="shared" si="528"/>
        <v/>
      </c>
      <c r="K6975" s="13">
        <v>-5</v>
      </c>
      <c r="P6975" s="5"/>
    </row>
    <row r="6976" spans="1:16" hidden="1" x14ac:dyDescent="0.25">
      <c r="A6976" s="7">
        <v>40833</v>
      </c>
      <c r="B6976" s="8">
        <v>1600</v>
      </c>
      <c r="C6976" s="11">
        <v>50.28</v>
      </c>
      <c r="D6976" s="12">
        <v>50.283999999999999</v>
      </c>
      <c r="E6976" s="9" t="str">
        <f t="shared" si="524"/>
        <v/>
      </c>
      <c r="F6976" s="9" t="str">
        <f t="shared" si="525"/>
        <v/>
      </c>
      <c r="G6976" s="9" t="str">
        <f t="shared" si="526"/>
        <v/>
      </c>
      <c r="H6976" s="13">
        <v>-5</v>
      </c>
      <c r="I6976" s="13" t="str">
        <f t="shared" si="527"/>
        <v/>
      </c>
      <c r="J6976" s="13" t="str">
        <f t="shared" si="528"/>
        <v/>
      </c>
      <c r="K6976" s="13">
        <v>-5</v>
      </c>
      <c r="P6976" s="6"/>
    </row>
    <row r="6977" spans="1:16" hidden="1" x14ac:dyDescent="0.25">
      <c r="A6977" s="7">
        <v>40833</v>
      </c>
      <c r="B6977" s="8">
        <v>1700</v>
      </c>
      <c r="C6977" s="11">
        <v>57.5</v>
      </c>
      <c r="D6977" s="12">
        <v>57.505000000000003</v>
      </c>
      <c r="E6977" s="9" t="str">
        <f t="shared" si="524"/>
        <v/>
      </c>
      <c r="F6977" s="9" t="str">
        <f t="shared" si="525"/>
        <v/>
      </c>
      <c r="G6977" s="9" t="str">
        <f t="shared" si="526"/>
        <v/>
      </c>
      <c r="H6977" s="13">
        <v>-5</v>
      </c>
      <c r="I6977" s="13" t="str">
        <f t="shared" si="527"/>
        <v/>
      </c>
      <c r="J6977" s="13" t="str">
        <f t="shared" si="528"/>
        <v/>
      </c>
      <c r="K6977" s="13">
        <v>-5</v>
      </c>
      <c r="P6977" s="5"/>
    </row>
    <row r="6978" spans="1:16" hidden="1" x14ac:dyDescent="0.25">
      <c r="A6978" s="7">
        <v>40833</v>
      </c>
      <c r="B6978" s="8">
        <v>1800</v>
      </c>
      <c r="C6978" s="11">
        <v>67.69</v>
      </c>
      <c r="D6978" s="12">
        <v>67.691999999999993</v>
      </c>
      <c r="E6978" s="9" t="str">
        <f t="shared" si="524"/>
        <v/>
      </c>
      <c r="F6978" s="9" t="str">
        <f t="shared" si="525"/>
        <v/>
      </c>
      <c r="G6978" s="9" t="str">
        <f t="shared" si="526"/>
        <v/>
      </c>
      <c r="H6978" s="13">
        <v>-5</v>
      </c>
      <c r="I6978" s="13" t="str">
        <f t="shared" si="527"/>
        <v/>
      </c>
      <c r="J6978" s="13" t="str">
        <f t="shared" si="528"/>
        <v/>
      </c>
      <c r="K6978" s="13">
        <v>-5</v>
      </c>
      <c r="P6978" s="6"/>
    </row>
    <row r="6979" spans="1:16" hidden="1" x14ac:dyDescent="0.25">
      <c r="A6979" s="7">
        <v>40833</v>
      </c>
      <c r="B6979" s="8">
        <v>1900</v>
      </c>
      <c r="C6979" s="11">
        <v>80</v>
      </c>
      <c r="D6979" s="12">
        <v>80</v>
      </c>
      <c r="E6979" s="9" t="str">
        <f t="shared" si="524"/>
        <v/>
      </c>
      <c r="F6979" s="9" t="str">
        <f t="shared" si="525"/>
        <v/>
      </c>
      <c r="G6979" s="9" t="str">
        <f t="shared" si="526"/>
        <v/>
      </c>
      <c r="H6979" s="13">
        <v>-5</v>
      </c>
      <c r="I6979" s="13" t="str">
        <f t="shared" si="527"/>
        <v/>
      </c>
      <c r="J6979" s="13" t="str">
        <f t="shared" si="528"/>
        <v/>
      </c>
      <c r="K6979" s="13">
        <v>-5</v>
      </c>
      <c r="P6979" s="5"/>
    </row>
    <row r="6980" spans="1:16" hidden="1" x14ac:dyDescent="0.25">
      <c r="A6980" s="7">
        <v>40833</v>
      </c>
      <c r="B6980" s="8">
        <v>2000</v>
      </c>
      <c r="C6980" s="11">
        <v>69.930000000000007</v>
      </c>
      <c r="D6980" s="12">
        <v>69.932000000000002</v>
      </c>
      <c r="E6980" s="9" t="str">
        <f t="shared" si="524"/>
        <v/>
      </c>
      <c r="F6980" s="9" t="str">
        <f t="shared" si="525"/>
        <v/>
      </c>
      <c r="G6980" s="9" t="str">
        <f t="shared" si="526"/>
        <v/>
      </c>
      <c r="H6980" s="13">
        <v>-5</v>
      </c>
      <c r="I6980" s="13" t="str">
        <f t="shared" si="527"/>
        <v/>
      </c>
      <c r="J6980" s="13" t="str">
        <f t="shared" si="528"/>
        <v/>
      </c>
      <c r="K6980" s="13">
        <v>-5</v>
      </c>
      <c r="P6980" s="6"/>
    </row>
    <row r="6981" spans="1:16" hidden="1" x14ac:dyDescent="0.25">
      <c r="A6981" s="7">
        <v>40833</v>
      </c>
      <c r="B6981" s="8">
        <v>2100</v>
      </c>
      <c r="C6981" s="11">
        <v>51.63</v>
      </c>
      <c r="D6981" s="12">
        <v>51.63</v>
      </c>
      <c r="E6981" s="9" t="str">
        <f t="shared" si="524"/>
        <v/>
      </c>
      <c r="F6981" s="9" t="str">
        <f t="shared" si="525"/>
        <v/>
      </c>
      <c r="G6981" s="9" t="str">
        <f t="shared" si="526"/>
        <v/>
      </c>
      <c r="H6981" s="13">
        <v>-5</v>
      </c>
      <c r="I6981" s="13" t="str">
        <f t="shared" si="527"/>
        <v/>
      </c>
      <c r="J6981" s="13" t="str">
        <f t="shared" si="528"/>
        <v/>
      </c>
      <c r="K6981" s="13">
        <v>-5</v>
      </c>
      <c r="P6981" s="5"/>
    </row>
    <row r="6982" spans="1:16" hidden="1" x14ac:dyDescent="0.25">
      <c r="A6982" s="7">
        <v>40833</v>
      </c>
      <c r="B6982" s="8">
        <v>2200</v>
      </c>
      <c r="C6982" s="11">
        <v>48.57</v>
      </c>
      <c r="D6982" s="12">
        <v>48.567999999999998</v>
      </c>
      <c r="E6982" s="9" t="str">
        <f t="shared" si="524"/>
        <v/>
      </c>
      <c r="F6982" s="9" t="str">
        <f t="shared" si="525"/>
        <v/>
      </c>
      <c r="G6982" s="9" t="str">
        <f t="shared" si="526"/>
        <v/>
      </c>
      <c r="H6982" s="13">
        <v>-5</v>
      </c>
      <c r="I6982" s="13" t="str">
        <f t="shared" si="527"/>
        <v/>
      </c>
      <c r="J6982" s="13" t="str">
        <f t="shared" si="528"/>
        <v/>
      </c>
      <c r="K6982" s="13">
        <v>-5</v>
      </c>
      <c r="P6982" s="6"/>
    </row>
    <row r="6983" spans="1:16" hidden="1" x14ac:dyDescent="0.25">
      <c r="A6983" s="7">
        <v>40833</v>
      </c>
      <c r="B6983" s="8">
        <v>2300</v>
      </c>
      <c r="C6983" s="11">
        <v>42.47</v>
      </c>
      <c r="D6983" s="12">
        <v>42.468000000000004</v>
      </c>
      <c r="E6983" s="9">
        <f t="shared" si="524"/>
        <v>57.68416666666667</v>
      </c>
      <c r="F6983" s="9">
        <f t="shared" si="525"/>
        <v>57.684958333333334</v>
      </c>
      <c r="G6983" s="9">
        <f t="shared" si="526"/>
        <v>-7.9166666666452556E-4</v>
      </c>
      <c r="H6983" s="13">
        <v>-5</v>
      </c>
      <c r="I6983" s="13">
        <f t="shared" si="527"/>
        <v>4.9992083333333355</v>
      </c>
      <c r="J6983" s="13">
        <f t="shared" si="528"/>
        <v>1199.8100000000004</v>
      </c>
      <c r="K6983" s="13">
        <v>-5</v>
      </c>
      <c r="P6983" s="5"/>
    </row>
    <row r="6984" spans="1:16" hidden="1" x14ac:dyDescent="0.25">
      <c r="A6984" s="7">
        <v>40834</v>
      </c>
      <c r="B6984" s="8">
        <v>0</v>
      </c>
      <c r="C6984" s="11">
        <v>41.08</v>
      </c>
      <c r="D6984" s="12">
        <v>41.085000000000001</v>
      </c>
      <c r="E6984" s="9" t="str">
        <f t="shared" si="524"/>
        <v/>
      </c>
      <c r="F6984" s="9" t="str">
        <f t="shared" si="525"/>
        <v/>
      </c>
      <c r="G6984" s="9" t="str">
        <f t="shared" si="526"/>
        <v/>
      </c>
      <c r="H6984" s="13">
        <v>-5</v>
      </c>
      <c r="I6984" s="13" t="str">
        <f t="shared" si="527"/>
        <v/>
      </c>
      <c r="J6984" s="13" t="str">
        <f t="shared" si="528"/>
        <v/>
      </c>
      <c r="K6984" s="13">
        <v>-5</v>
      </c>
      <c r="P6984" s="6"/>
    </row>
    <row r="6985" spans="1:16" hidden="1" x14ac:dyDescent="0.25">
      <c r="A6985" s="7">
        <v>40834</v>
      </c>
      <c r="B6985" s="8">
        <v>100</v>
      </c>
      <c r="C6985" s="11">
        <v>40</v>
      </c>
      <c r="D6985" s="12">
        <v>40.000999999999998</v>
      </c>
      <c r="E6985" s="9" t="str">
        <f t="shared" si="524"/>
        <v/>
      </c>
      <c r="F6985" s="9" t="str">
        <f t="shared" si="525"/>
        <v/>
      </c>
      <c r="G6985" s="9" t="str">
        <f t="shared" si="526"/>
        <v/>
      </c>
      <c r="H6985" s="13">
        <v>-5</v>
      </c>
      <c r="I6985" s="13" t="str">
        <f t="shared" si="527"/>
        <v/>
      </c>
      <c r="J6985" s="13" t="str">
        <f t="shared" si="528"/>
        <v/>
      </c>
      <c r="K6985" s="13">
        <v>-5</v>
      </c>
      <c r="P6985" s="5"/>
    </row>
    <row r="6986" spans="1:16" hidden="1" x14ac:dyDescent="0.25">
      <c r="A6986" s="7">
        <v>40834</v>
      </c>
      <c r="B6986" s="8">
        <v>200</v>
      </c>
      <c r="C6986" s="11">
        <v>27.78</v>
      </c>
      <c r="D6986" s="12">
        <v>27.777000000000001</v>
      </c>
      <c r="E6986" s="9" t="str">
        <f t="shared" si="524"/>
        <v/>
      </c>
      <c r="F6986" s="9" t="str">
        <f t="shared" si="525"/>
        <v/>
      </c>
      <c r="G6986" s="9" t="str">
        <f t="shared" si="526"/>
        <v/>
      </c>
      <c r="H6986" s="13">
        <v>-5</v>
      </c>
      <c r="I6986" s="13" t="str">
        <f t="shared" si="527"/>
        <v/>
      </c>
      <c r="J6986" s="13" t="str">
        <f t="shared" si="528"/>
        <v/>
      </c>
      <c r="K6986" s="13">
        <v>-5</v>
      </c>
      <c r="P6986" s="6"/>
    </row>
    <row r="6987" spans="1:16" hidden="1" x14ac:dyDescent="0.25">
      <c r="A6987" s="7">
        <v>40834</v>
      </c>
      <c r="B6987" s="8">
        <v>300</v>
      </c>
      <c r="C6987" s="11">
        <v>21.89</v>
      </c>
      <c r="D6987" s="12">
        <v>21.888999999999999</v>
      </c>
      <c r="E6987" s="9" t="str">
        <f t="shared" si="524"/>
        <v/>
      </c>
      <c r="F6987" s="9" t="str">
        <f t="shared" si="525"/>
        <v/>
      </c>
      <c r="G6987" s="9" t="str">
        <f t="shared" si="526"/>
        <v/>
      </c>
      <c r="H6987" s="13">
        <v>-5</v>
      </c>
      <c r="I6987" s="13" t="str">
        <f t="shared" si="527"/>
        <v/>
      </c>
      <c r="J6987" s="13" t="str">
        <f t="shared" si="528"/>
        <v/>
      </c>
      <c r="K6987" s="13">
        <v>-5</v>
      </c>
      <c r="P6987" s="5"/>
    </row>
    <row r="6988" spans="1:16" hidden="1" x14ac:dyDescent="0.25">
      <c r="A6988" s="7">
        <v>40834</v>
      </c>
      <c r="B6988" s="8">
        <v>400</v>
      </c>
      <c r="C6988" s="11">
        <v>22.29</v>
      </c>
      <c r="D6988" s="12">
        <v>22.29</v>
      </c>
      <c r="E6988" s="9" t="str">
        <f t="shared" si="524"/>
        <v/>
      </c>
      <c r="F6988" s="9" t="str">
        <f t="shared" si="525"/>
        <v/>
      </c>
      <c r="G6988" s="9" t="str">
        <f t="shared" si="526"/>
        <v/>
      </c>
      <c r="H6988" s="13">
        <v>-5</v>
      </c>
      <c r="I6988" s="13" t="str">
        <f t="shared" si="527"/>
        <v/>
      </c>
      <c r="J6988" s="13" t="str">
        <f t="shared" si="528"/>
        <v/>
      </c>
      <c r="K6988" s="13">
        <v>-5</v>
      </c>
      <c r="P6988" s="6"/>
    </row>
    <row r="6989" spans="1:16" hidden="1" x14ac:dyDescent="0.25">
      <c r="A6989" s="7">
        <v>40834</v>
      </c>
      <c r="B6989" s="8">
        <v>500</v>
      </c>
      <c r="C6989" s="11">
        <v>32.44</v>
      </c>
      <c r="D6989" s="12">
        <v>32.44</v>
      </c>
      <c r="E6989" s="9" t="str">
        <f t="shared" si="524"/>
        <v/>
      </c>
      <c r="F6989" s="9" t="str">
        <f t="shared" si="525"/>
        <v/>
      </c>
      <c r="G6989" s="9" t="str">
        <f t="shared" si="526"/>
        <v/>
      </c>
      <c r="H6989" s="13">
        <v>-5</v>
      </c>
      <c r="I6989" s="13" t="str">
        <f t="shared" si="527"/>
        <v/>
      </c>
      <c r="J6989" s="13" t="str">
        <f t="shared" si="528"/>
        <v/>
      </c>
      <c r="K6989" s="13">
        <v>-5</v>
      </c>
      <c r="P6989" s="5"/>
    </row>
    <row r="6990" spans="1:16" hidden="1" x14ac:dyDescent="0.25">
      <c r="A6990" s="7">
        <v>40834</v>
      </c>
      <c r="B6990" s="8">
        <v>600</v>
      </c>
      <c r="C6990" s="11">
        <v>43.71</v>
      </c>
      <c r="D6990" s="12">
        <v>43.707999999999998</v>
      </c>
      <c r="E6990" s="9" t="str">
        <f t="shared" si="524"/>
        <v/>
      </c>
      <c r="F6990" s="9" t="str">
        <f t="shared" si="525"/>
        <v/>
      </c>
      <c r="G6990" s="9" t="str">
        <f t="shared" si="526"/>
        <v/>
      </c>
      <c r="H6990" s="13">
        <v>-5</v>
      </c>
      <c r="I6990" s="13" t="str">
        <f t="shared" si="527"/>
        <v/>
      </c>
      <c r="J6990" s="13" t="str">
        <f t="shared" si="528"/>
        <v/>
      </c>
      <c r="K6990" s="13">
        <v>-5</v>
      </c>
      <c r="P6990" s="6"/>
    </row>
    <row r="6991" spans="1:16" hidden="1" x14ac:dyDescent="0.25">
      <c r="A6991" s="7">
        <v>40834</v>
      </c>
      <c r="B6991" s="8">
        <v>700</v>
      </c>
      <c r="C6991" s="11">
        <v>59.32</v>
      </c>
      <c r="D6991" s="12">
        <v>59.314999999999998</v>
      </c>
      <c r="E6991" s="9" t="str">
        <f t="shared" si="524"/>
        <v/>
      </c>
      <c r="F6991" s="9" t="str">
        <f t="shared" si="525"/>
        <v/>
      </c>
      <c r="G6991" s="9" t="str">
        <f t="shared" si="526"/>
        <v/>
      </c>
      <c r="H6991" s="13">
        <v>-5</v>
      </c>
      <c r="I6991" s="13" t="str">
        <f t="shared" si="527"/>
        <v/>
      </c>
      <c r="J6991" s="13" t="str">
        <f t="shared" si="528"/>
        <v/>
      </c>
      <c r="K6991" s="13">
        <v>-5</v>
      </c>
      <c r="P6991" s="5"/>
    </row>
    <row r="6992" spans="1:16" hidden="1" x14ac:dyDescent="0.25">
      <c r="A6992" s="7">
        <v>40834</v>
      </c>
      <c r="B6992" s="8">
        <v>800</v>
      </c>
      <c r="C6992" s="11">
        <v>61.55</v>
      </c>
      <c r="D6992" s="12">
        <v>61.55</v>
      </c>
      <c r="E6992" s="9" t="str">
        <f t="shared" si="524"/>
        <v/>
      </c>
      <c r="F6992" s="9" t="str">
        <f t="shared" si="525"/>
        <v/>
      </c>
      <c r="G6992" s="9" t="str">
        <f t="shared" si="526"/>
        <v/>
      </c>
      <c r="H6992" s="13">
        <v>-5</v>
      </c>
      <c r="I6992" s="13" t="str">
        <f t="shared" si="527"/>
        <v/>
      </c>
      <c r="J6992" s="13" t="str">
        <f t="shared" si="528"/>
        <v/>
      </c>
      <c r="K6992" s="13">
        <v>-5</v>
      </c>
      <c r="P6992" s="6"/>
    </row>
    <row r="6993" spans="1:16" hidden="1" x14ac:dyDescent="0.25">
      <c r="A6993" s="7">
        <v>40834</v>
      </c>
      <c r="B6993" s="8">
        <v>900</v>
      </c>
      <c r="C6993" s="11">
        <v>58.5</v>
      </c>
      <c r="D6993" s="12">
        <v>58.496000000000002</v>
      </c>
      <c r="E6993" s="9" t="str">
        <f t="shared" si="524"/>
        <v/>
      </c>
      <c r="F6993" s="9" t="str">
        <f t="shared" si="525"/>
        <v/>
      </c>
      <c r="G6993" s="9" t="str">
        <f t="shared" si="526"/>
        <v/>
      </c>
      <c r="H6993" s="13">
        <v>-5</v>
      </c>
      <c r="I6993" s="13" t="str">
        <f t="shared" si="527"/>
        <v/>
      </c>
      <c r="J6993" s="13" t="str">
        <f t="shared" si="528"/>
        <v/>
      </c>
      <c r="K6993" s="13">
        <v>-5</v>
      </c>
      <c r="P6993" s="5"/>
    </row>
    <row r="6994" spans="1:16" hidden="1" x14ac:dyDescent="0.25">
      <c r="A6994" s="7">
        <v>40834</v>
      </c>
      <c r="B6994" s="8">
        <v>1000</v>
      </c>
      <c r="C6994" s="11">
        <v>61.19</v>
      </c>
      <c r="D6994" s="12">
        <v>61.194000000000003</v>
      </c>
      <c r="E6994" s="9" t="str">
        <f t="shared" si="524"/>
        <v/>
      </c>
      <c r="F6994" s="9" t="str">
        <f t="shared" si="525"/>
        <v/>
      </c>
      <c r="G6994" s="9" t="str">
        <f t="shared" si="526"/>
        <v/>
      </c>
      <c r="H6994" s="13">
        <v>-5</v>
      </c>
      <c r="I6994" s="13" t="str">
        <f t="shared" si="527"/>
        <v/>
      </c>
      <c r="J6994" s="13" t="str">
        <f t="shared" si="528"/>
        <v/>
      </c>
      <c r="K6994" s="13">
        <v>-5</v>
      </c>
      <c r="P6994" s="6"/>
    </row>
    <row r="6995" spans="1:16" hidden="1" x14ac:dyDescent="0.25">
      <c r="A6995" s="7">
        <v>40834</v>
      </c>
      <c r="B6995" s="8">
        <v>1100</v>
      </c>
      <c r="C6995" s="11">
        <v>62.03</v>
      </c>
      <c r="D6995" s="12">
        <v>62.034999999999997</v>
      </c>
      <c r="E6995" s="9" t="str">
        <f t="shared" si="524"/>
        <v/>
      </c>
      <c r="F6995" s="9" t="str">
        <f t="shared" si="525"/>
        <v/>
      </c>
      <c r="G6995" s="9" t="str">
        <f t="shared" si="526"/>
        <v/>
      </c>
      <c r="H6995" s="13">
        <v>-5</v>
      </c>
      <c r="I6995" s="13" t="str">
        <f t="shared" si="527"/>
        <v/>
      </c>
      <c r="J6995" s="13" t="str">
        <f t="shared" si="528"/>
        <v/>
      </c>
      <c r="K6995" s="13">
        <v>-5</v>
      </c>
      <c r="P6995" s="5"/>
    </row>
    <row r="6996" spans="1:16" hidden="1" x14ac:dyDescent="0.25">
      <c r="A6996" s="7">
        <v>40834</v>
      </c>
      <c r="B6996" s="8">
        <v>1200</v>
      </c>
      <c r="C6996" s="11">
        <v>55.58</v>
      </c>
      <c r="D6996" s="12">
        <v>55.581000000000003</v>
      </c>
      <c r="E6996" s="9" t="str">
        <f t="shared" si="524"/>
        <v/>
      </c>
      <c r="F6996" s="9" t="str">
        <f t="shared" si="525"/>
        <v/>
      </c>
      <c r="G6996" s="9" t="str">
        <f t="shared" si="526"/>
        <v/>
      </c>
      <c r="H6996" s="13">
        <v>-5</v>
      </c>
      <c r="I6996" s="13" t="str">
        <f t="shared" si="527"/>
        <v/>
      </c>
      <c r="J6996" s="13" t="str">
        <f t="shared" si="528"/>
        <v/>
      </c>
      <c r="K6996" s="13">
        <v>-5</v>
      </c>
      <c r="P6996" s="6"/>
    </row>
    <row r="6997" spans="1:16" hidden="1" x14ac:dyDescent="0.25">
      <c r="A6997" s="7">
        <v>40834</v>
      </c>
      <c r="B6997" s="8">
        <v>1300</v>
      </c>
      <c r="C6997" s="11">
        <v>50.99</v>
      </c>
      <c r="D6997" s="12">
        <v>50.988999999999997</v>
      </c>
      <c r="E6997" s="9" t="str">
        <f t="shared" si="524"/>
        <v/>
      </c>
      <c r="F6997" s="9" t="str">
        <f t="shared" si="525"/>
        <v/>
      </c>
      <c r="G6997" s="9" t="str">
        <f t="shared" si="526"/>
        <v/>
      </c>
      <c r="H6997" s="13">
        <v>-5</v>
      </c>
      <c r="I6997" s="13" t="str">
        <f t="shared" si="527"/>
        <v/>
      </c>
      <c r="J6997" s="13" t="str">
        <f t="shared" si="528"/>
        <v/>
      </c>
      <c r="K6997" s="13">
        <v>-5</v>
      </c>
      <c r="P6997" s="5"/>
    </row>
    <row r="6998" spans="1:16" hidden="1" x14ac:dyDescent="0.25">
      <c r="A6998" s="7">
        <v>40834</v>
      </c>
      <c r="B6998" s="8">
        <v>1400</v>
      </c>
      <c r="C6998" s="11">
        <v>48.59</v>
      </c>
      <c r="D6998" s="12">
        <v>48.591999999999999</v>
      </c>
      <c r="E6998" s="9" t="str">
        <f t="shared" si="524"/>
        <v/>
      </c>
      <c r="F6998" s="9" t="str">
        <f t="shared" si="525"/>
        <v/>
      </c>
      <c r="G6998" s="9" t="str">
        <f t="shared" si="526"/>
        <v/>
      </c>
      <c r="H6998" s="13">
        <v>-5</v>
      </c>
      <c r="I6998" s="13" t="str">
        <f t="shared" si="527"/>
        <v/>
      </c>
      <c r="J6998" s="13" t="str">
        <f t="shared" si="528"/>
        <v/>
      </c>
      <c r="K6998" s="13">
        <v>-5</v>
      </c>
      <c r="P6998" s="6"/>
    </row>
    <row r="6999" spans="1:16" hidden="1" x14ac:dyDescent="0.25">
      <c r="A6999" s="7">
        <v>40834</v>
      </c>
      <c r="B6999" s="8">
        <v>1500</v>
      </c>
      <c r="C6999" s="11">
        <v>47.44</v>
      </c>
      <c r="D6999" s="12">
        <v>47.44</v>
      </c>
      <c r="E6999" s="9" t="str">
        <f t="shared" si="524"/>
        <v/>
      </c>
      <c r="F6999" s="9" t="str">
        <f t="shared" si="525"/>
        <v/>
      </c>
      <c r="G6999" s="9" t="str">
        <f t="shared" si="526"/>
        <v/>
      </c>
      <c r="H6999" s="13">
        <v>-5</v>
      </c>
      <c r="I6999" s="13" t="str">
        <f t="shared" si="527"/>
        <v/>
      </c>
      <c r="J6999" s="13" t="str">
        <f t="shared" si="528"/>
        <v/>
      </c>
      <c r="K6999" s="13">
        <v>-5</v>
      </c>
      <c r="P6999" s="5"/>
    </row>
    <row r="7000" spans="1:16" hidden="1" x14ac:dyDescent="0.25">
      <c r="A7000" s="7">
        <v>40834</v>
      </c>
      <c r="B7000" s="8">
        <v>1600</v>
      </c>
      <c r="C7000" s="11">
        <v>47.84</v>
      </c>
      <c r="D7000" s="12">
        <v>47.835999999999999</v>
      </c>
      <c r="E7000" s="9" t="str">
        <f t="shared" si="524"/>
        <v/>
      </c>
      <c r="F7000" s="9" t="str">
        <f t="shared" si="525"/>
        <v/>
      </c>
      <c r="G7000" s="9" t="str">
        <f t="shared" si="526"/>
        <v/>
      </c>
      <c r="H7000" s="13">
        <v>-5</v>
      </c>
      <c r="I7000" s="13" t="str">
        <f t="shared" si="527"/>
        <v/>
      </c>
      <c r="J7000" s="13" t="str">
        <f t="shared" si="528"/>
        <v/>
      </c>
      <c r="K7000" s="13">
        <v>-5</v>
      </c>
      <c r="P7000" s="6"/>
    </row>
    <row r="7001" spans="1:16" hidden="1" x14ac:dyDescent="0.25">
      <c r="A7001" s="7">
        <v>40834</v>
      </c>
      <c r="B7001" s="8">
        <v>1700</v>
      </c>
      <c r="C7001" s="11">
        <v>51.83</v>
      </c>
      <c r="D7001" s="12">
        <v>51.831000000000003</v>
      </c>
      <c r="E7001" s="9" t="str">
        <f t="shared" si="524"/>
        <v/>
      </c>
      <c r="F7001" s="9" t="str">
        <f t="shared" si="525"/>
        <v/>
      </c>
      <c r="G7001" s="9" t="str">
        <f t="shared" si="526"/>
        <v/>
      </c>
      <c r="H7001" s="13">
        <v>-5</v>
      </c>
      <c r="I7001" s="13" t="str">
        <f t="shared" si="527"/>
        <v/>
      </c>
      <c r="J7001" s="13" t="str">
        <f t="shared" si="528"/>
        <v/>
      </c>
      <c r="K7001" s="13">
        <v>-5</v>
      </c>
      <c r="P7001" s="5"/>
    </row>
    <row r="7002" spans="1:16" hidden="1" x14ac:dyDescent="0.25">
      <c r="A7002" s="7">
        <v>40834</v>
      </c>
      <c r="B7002" s="8">
        <v>1800</v>
      </c>
      <c r="C7002" s="11">
        <v>65</v>
      </c>
      <c r="D7002" s="12">
        <v>65.004000000000005</v>
      </c>
      <c r="E7002" s="9" t="str">
        <f t="shared" si="524"/>
        <v/>
      </c>
      <c r="F7002" s="9" t="str">
        <f t="shared" si="525"/>
        <v/>
      </c>
      <c r="G7002" s="9" t="str">
        <f t="shared" si="526"/>
        <v/>
      </c>
      <c r="H7002" s="13">
        <v>-5</v>
      </c>
      <c r="I7002" s="13" t="str">
        <f t="shared" si="527"/>
        <v/>
      </c>
      <c r="J7002" s="13" t="str">
        <f t="shared" si="528"/>
        <v/>
      </c>
      <c r="K7002" s="13">
        <v>-5</v>
      </c>
      <c r="P7002" s="6"/>
    </row>
    <row r="7003" spans="1:16" hidden="1" x14ac:dyDescent="0.25">
      <c r="A7003" s="7">
        <v>40834</v>
      </c>
      <c r="B7003" s="8">
        <v>1900</v>
      </c>
      <c r="C7003" s="11">
        <v>73.42</v>
      </c>
      <c r="D7003" s="12">
        <v>73.417000000000002</v>
      </c>
      <c r="E7003" s="9" t="str">
        <f t="shared" si="524"/>
        <v/>
      </c>
      <c r="F7003" s="9" t="str">
        <f t="shared" si="525"/>
        <v/>
      </c>
      <c r="G7003" s="9" t="str">
        <f t="shared" si="526"/>
        <v/>
      </c>
      <c r="H7003" s="13">
        <v>-5</v>
      </c>
      <c r="I7003" s="13" t="str">
        <f t="shared" si="527"/>
        <v/>
      </c>
      <c r="J7003" s="13" t="str">
        <f t="shared" si="528"/>
        <v/>
      </c>
      <c r="K7003" s="13">
        <v>-5</v>
      </c>
      <c r="P7003" s="5"/>
    </row>
    <row r="7004" spans="1:16" hidden="1" x14ac:dyDescent="0.25">
      <c r="A7004" s="7">
        <v>40834</v>
      </c>
      <c r="B7004" s="8">
        <v>2000</v>
      </c>
      <c r="C7004" s="11">
        <v>65.239999999999995</v>
      </c>
      <c r="D7004" s="12">
        <v>65.242000000000004</v>
      </c>
      <c r="E7004" s="9" t="str">
        <f t="shared" si="524"/>
        <v/>
      </c>
      <c r="F7004" s="9" t="str">
        <f t="shared" si="525"/>
        <v/>
      </c>
      <c r="G7004" s="9" t="str">
        <f t="shared" si="526"/>
        <v/>
      </c>
      <c r="H7004" s="13">
        <v>-5</v>
      </c>
      <c r="I7004" s="13" t="str">
        <f t="shared" si="527"/>
        <v/>
      </c>
      <c r="J7004" s="13" t="str">
        <f t="shared" si="528"/>
        <v/>
      </c>
      <c r="K7004" s="13">
        <v>-5</v>
      </c>
      <c r="P7004" s="6"/>
    </row>
    <row r="7005" spans="1:16" hidden="1" x14ac:dyDescent="0.25">
      <c r="A7005" s="7">
        <v>40834</v>
      </c>
      <c r="B7005" s="8">
        <v>2100</v>
      </c>
      <c r="C7005" s="11">
        <v>55.09</v>
      </c>
      <c r="D7005" s="12">
        <v>55.091999999999999</v>
      </c>
      <c r="E7005" s="9" t="str">
        <f t="shared" si="524"/>
        <v/>
      </c>
      <c r="F7005" s="9" t="str">
        <f t="shared" si="525"/>
        <v/>
      </c>
      <c r="G7005" s="9" t="str">
        <f t="shared" si="526"/>
        <v/>
      </c>
      <c r="H7005" s="13">
        <v>-5</v>
      </c>
      <c r="I7005" s="13" t="str">
        <f t="shared" si="527"/>
        <v/>
      </c>
      <c r="J7005" s="13" t="str">
        <f t="shared" si="528"/>
        <v/>
      </c>
      <c r="K7005" s="13">
        <v>-5</v>
      </c>
      <c r="P7005" s="5"/>
    </row>
    <row r="7006" spans="1:16" hidden="1" x14ac:dyDescent="0.25">
      <c r="A7006" s="7">
        <v>40834</v>
      </c>
      <c r="B7006" s="8">
        <v>2200</v>
      </c>
      <c r="C7006" s="11">
        <v>50.84</v>
      </c>
      <c r="D7006" s="12">
        <v>50.835999999999999</v>
      </c>
      <c r="E7006" s="9" t="str">
        <f t="shared" si="524"/>
        <v/>
      </c>
      <c r="F7006" s="9" t="str">
        <f t="shared" si="525"/>
        <v/>
      </c>
      <c r="G7006" s="9" t="str">
        <f t="shared" si="526"/>
        <v/>
      </c>
      <c r="H7006" s="13">
        <v>-5</v>
      </c>
      <c r="I7006" s="13" t="str">
        <f t="shared" si="527"/>
        <v/>
      </c>
      <c r="J7006" s="13" t="str">
        <f t="shared" si="528"/>
        <v/>
      </c>
      <c r="K7006" s="13">
        <v>-5</v>
      </c>
      <c r="P7006" s="6"/>
    </row>
    <row r="7007" spans="1:16" hidden="1" x14ac:dyDescent="0.25">
      <c r="A7007" s="7">
        <v>40834</v>
      </c>
      <c r="B7007" s="8">
        <v>2300</v>
      </c>
      <c r="C7007" s="11">
        <v>46.61</v>
      </c>
      <c r="D7007" s="12">
        <v>46.792999999999999</v>
      </c>
      <c r="E7007" s="9">
        <f t="shared" si="524"/>
        <v>49.593749999999993</v>
      </c>
      <c r="F7007" s="9">
        <f t="shared" si="525"/>
        <v>49.601375000000012</v>
      </c>
      <c r="G7007" s="9">
        <f t="shared" si="526"/>
        <v>-7.6250000000186446E-3</v>
      </c>
      <c r="H7007" s="13">
        <v>-5</v>
      </c>
      <c r="I7007" s="13">
        <f t="shared" si="527"/>
        <v>4.9923749999999814</v>
      </c>
      <c r="J7007" s="13">
        <f t="shared" si="528"/>
        <v>1198.1699999999955</v>
      </c>
      <c r="K7007" s="13">
        <v>-5</v>
      </c>
      <c r="P7007" s="5"/>
    </row>
    <row r="7008" spans="1:16" hidden="1" x14ac:dyDescent="0.25">
      <c r="A7008" s="7">
        <v>40835</v>
      </c>
      <c r="B7008" s="8">
        <v>0</v>
      </c>
      <c r="C7008" s="11">
        <v>42.47</v>
      </c>
      <c r="D7008" s="12">
        <v>42.466000000000001</v>
      </c>
      <c r="E7008" s="9" t="str">
        <f t="shared" si="524"/>
        <v/>
      </c>
      <c r="F7008" s="9" t="str">
        <f t="shared" si="525"/>
        <v/>
      </c>
      <c r="G7008" s="9" t="str">
        <f t="shared" si="526"/>
        <v/>
      </c>
      <c r="H7008" s="13">
        <v>-5</v>
      </c>
      <c r="I7008" s="13" t="str">
        <f t="shared" si="527"/>
        <v/>
      </c>
      <c r="J7008" s="13" t="str">
        <f t="shared" si="528"/>
        <v/>
      </c>
      <c r="K7008" s="13">
        <v>-5</v>
      </c>
      <c r="P7008" s="6"/>
    </row>
    <row r="7009" spans="1:16" hidden="1" x14ac:dyDescent="0.25">
      <c r="A7009" s="7">
        <v>40835</v>
      </c>
      <c r="B7009" s="8">
        <v>100</v>
      </c>
      <c r="C7009" s="11">
        <v>40.22</v>
      </c>
      <c r="D7009" s="12">
        <v>40.415999999999997</v>
      </c>
      <c r="E7009" s="9" t="str">
        <f t="shared" si="524"/>
        <v/>
      </c>
      <c r="F7009" s="9" t="str">
        <f t="shared" si="525"/>
        <v/>
      </c>
      <c r="G7009" s="9" t="str">
        <f t="shared" si="526"/>
        <v/>
      </c>
      <c r="H7009" s="13">
        <v>-5</v>
      </c>
      <c r="I7009" s="13" t="str">
        <f t="shared" si="527"/>
        <v/>
      </c>
      <c r="J7009" s="13" t="str">
        <f t="shared" si="528"/>
        <v/>
      </c>
      <c r="K7009" s="13">
        <v>-5</v>
      </c>
      <c r="P7009" s="5"/>
    </row>
    <row r="7010" spans="1:16" hidden="1" x14ac:dyDescent="0.25">
      <c r="A7010" s="7">
        <v>40835</v>
      </c>
      <c r="B7010" s="8">
        <v>200</v>
      </c>
      <c r="C7010" s="11">
        <v>38.35</v>
      </c>
      <c r="D7010" s="12">
        <v>38.35</v>
      </c>
      <c r="E7010" s="9" t="str">
        <f t="shared" si="524"/>
        <v/>
      </c>
      <c r="F7010" s="9" t="str">
        <f t="shared" si="525"/>
        <v/>
      </c>
      <c r="G7010" s="9" t="str">
        <f t="shared" si="526"/>
        <v/>
      </c>
      <c r="H7010" s="13">
        <v>-5</v>
      </c>
      <c r="I7010" s="13" t="str">
        <f t="shared" si="527"/>
        <v/>
      </c>
      <c r="J7010" s="13" t="str">
        <f t="shared" si="528"/>
        <v/>
      </c>
      <c r="K7010" s="13">
        <v>-5</v>
      </c>
      <c r="P7010" s="6"/>
    </row>
    <row r="7011" spans="1:16" hidden="1" x14ac:dyDescent="0.25">
      <c r="A7011" s="7">
        <v>40835</v>
      </c>
      <c r="B7011" s="8">
        <v>300</v>
      </c>
      <c r="C7011" s="11">
        <v>32.76</v>
      </c>
      <c r="D7011" s="12">
        <v>32.76</v>
      </c>
      <c r="E7011" s="9" t="str">
        <f t="shared" si="524"/>
        <v/>
      </c>
      <c r="F7011" s="9" t="str">
        <f t="shared" si="525"/>
        <v/>
      </c>
      <c r="G7011" s="9" t="str">
        <f t="shared" si="526"/>
        <v/>
      </c>
      <c r="H7011" s="13">
        <v>-5</v>
      </c>
      <c r="I7011" s="13" t="str">
        <f t="shared" si="527"/>
        <v/>
      </c>
      <c r="J7011" s="13" t="str">
        <f t="shared" si="528"/>
        <v/>
      </c>
      <c r="K7011" s="13">
        <v>-5</v>
      </c>
      <c r="P7011" s="5"/>
    </row>
    <row r="7012" spans="1:16" hidden="1" x14ac:dyDescent="0.25">
      <c r="A7012" s="7">
        <v>40835</v>
      </c>
      <c r="B7012" s="8">
        <v>400</v>
      </c>
      <c r="C7012" s="11">
        <v>32.299999999999997</v>
      </c>
      <c r="D7012" s="12">
        <v>32.304000000000002</v>
      </c>
      <c r="E7012" s="9" t="str">
        <f t="shared" si="524"/>
        <v/>
      </c>
      <c r="F7012" s="9" t="str">
        <f t="shared" si="525"/>
        <v/>
      </c>
      <c r="G7012" s="9" t="str">
        <f t="shared" si="526"/>
        <v/>
      </c>
      <c r="H7012" s="13">
        <v>-5</v>
      </c>
      <c r="I7012" s="13" t="str">
        <f t="shared" si="527"/>
        <v/>
      </c>
      <c r="J7012" s="13" t="str">
        <f t="shared" si="528"/>
        <v/>
      </c>
      <c r="K7012" s="13">
        <v>-5</v>
      </c>
      <c r="P7012" s="6"/>
    </row>
    <row r="7013" spans="1:16" hidden="1" x14ac:dyDescent="0.25">
      <c r="A7013" s="7">
        <v>40835</v>
      </c>
      <c r="B7013" s="8">
        <v>500</v>
      </c>
      <c r="C7013" s="11">
        <v>41.33</v>
      </c>
      <c r="D7013" s="12">
        <v>41.33</v>
      </c>
      <c r="E7013" s="9" t="str">
        <f t="shared" si="524"/>
        <v/>
      </c>
      <c r="F7013" s="9" t="str">
        <f t="shared" si="525"/>
        <v/>
      </c>
      <c r="G7013" s="9" t="str">
        <f t="shared" si="526"/>
        <v/>
      </c>
      <c r="H7013" s="13">
        <v>-5</v>
      </c>
      <c r="I7013" s="13" t="str">
        <f t="shared" si="527"/>
        <v/>
      </c>
      <c r="J7013" s="13" t="str">
        <f t="shared" si="528"/>
        <v/>
      </c>
      <c r="K7013" s="13">
        <v>-5</v>
      </c>
      <c r="P7013" s="5"/>
    </row>
    <row r="7014" spans="1:16" hidden="1" x14ac:dyDescent="0.25">
      <c r="A7014" s="7">
        <v>40835</v>
      </c>
      <c r="B7014" s="8">
        <v>600</v>
      </c>
      <c r="C7014" s="11">
        <v>48.93</v>
      </c>
      <c r="D7014" s="12">
        <v>48.935000000000002</v>
      </c>
      <c r="E7014" s="9" t="str">
        <f t="shared" si="524"/>
        <v/>
      </c>
      <c r="F7014" s="9" t="str">
        <f t="shared" si="525"/>
        <v/>
      </c>
      <c r="G7014" s="9" t="str">
        <f t="shared" si="526"/>
        <v/>
      </c>
      <c r="H7014" s="13">
        <v>-5</v>
      </c>
      <c r="I7014" s="13" t="str">
        <f t="shared" si="527"/>
        <v/>
      </c>
      <c r="J7014" s="13" t="str">
        <f t="shared" si="528"/>
        <v/>
      </c>
      <c r="K7014" s="13">
        <v>-5</v>
      </c>
      <c r="P7014" s="6"/>
    </row>
    <row r="7015" spans="1:16" hidden="1" x14ac:dyDescent="0.25">
      <c r="A7015" s="7">
        <v>40835</v>
      </c>
      <c r="B7015" s="8">
        <v>700</v>
      </c>
      <c r="C7015" s="11">
        <v>61.71</v>
      </c>
      <c r="D7015" s="12">
        <v>61.71</v>
      </c>
      <c r="E7015" s="9" t="str">
        <f t="shared" si="524"/>
        <v/>
      </c>
      <c r="F7015" s="9" t="str">
        <f t="shared" si="525"/>
        <v/>
      </c>
      <c r="G7015" s="9" t="str">
        <f t="shared" si="526"/>
        <v/>
      </c>
      <c r="H7015" s="13">
        <v>-5</v>
      </c>
      <c r="I7015" s="13" t="str">
        <f t="shared" si="527"/>
        <v/>
      </c>
      <c r="J7015" s="13" t="str">
        <f t="shared" si="528"/>
        <v/>
      </c>
      <c r="K7015" s="13">
        <v>-5</v>
      </c>
      <c r="P7015" s="5"/>
    </row>
    <row r="7016" spans="1:16" hidden="1" x14ac:dyDescent="0.25">
      <c r="A7016" s="7">
        <v>40835</v>
      </c>
      <c r="B7016" s="8">
        <v>800</v>
      </c>
      <c r="C7016" s="11">
        <v>65.97</v>
      </c>
      <c r="D7016" s="12">
        <v>65.972999999999999</v>
      </c>
      <c r="E7016" s="9" t="str">
        <f t="shared" si="524"/>
        <v/>
      </c>
      <c r="F7016" s="9" t="str">
        <f t="shared" si="525"/>
        <v/>
      </c>
      <c r="G7016" s="9" t="str">
        <f t="shared" si="526"/>
        <v/>
      </c>
      <c r="H7016" s="13">
        <v>-5</v>
      </c>
      <c r="I7016" s="13" t="str">
        <f t="shared" si="527"/>
        <v/>
      </c>
      <c r="J7016" s="13" t="str">
        <f t="shared" si="528"/>
        <v/>
      </c>
      <c r="K7016" s="13">
        <v>-5</v>
      </c>
      <c r="P7016" s="6"/>
    </row>
    <row r="7017" spans="1:16" hidden="1" x14ac:dyDescent="0.25">
      <c r="A7017" s="7">
        <v>40835</v>
      </c>
      <c r="B7017" s="8">
        <v>900</v>
      </c>
      <c r="C7017" s="11">
        <v>66</v>
      </c>
      <c r="D7017" s="12">
        <v>66</v>
      </c>
      <c r="E7017" s="9" t="str">
        <f t="shared" si="524"/>
        <v/>
      </c>
      <c r="F7017" s="9" t="str">
        <f t="shared" si="525"/>
        <v/>
      </c>
      <c r="G7017" s="9" t="str">
        <f t="shared" si="526"/>
        <v/>
      </c>
      <c r="H7017" s="13">
        <v>-5</v>
      </c>
      <c r="I7017" s="13" t="str">
        <f t="shared" si="527"/>
        <v/>
      </c>
      <c r="J7017" s="13" t="str">
        <f t="shared" si="528"/>
        <v/>
      </c>
      <c r="K7017" s="13">
        <v>-5</v>
      </c>
      <c r="P7017" s="5"/>
    </row>
    <row r="7018" spans="1:16" hidden="1" x14ac:dyDescent="0.25">
      <c r="A7018" s="7">
        <v>40835</v>
      </c>
      <c r="B7018" s="8">
        <v>1000</v>
      </c>
      <c r="C7018" s="11">
        <v>67.98</v>
      </c>
      <c r="D7018" s="12">
        <v>67.980999999999995</v>
      </c>
      <c r="E7018" s="9" t="str">
        <f t="shared" si="524"/>
        <v/>
      </c>
      <c r="F7018" s="9" t="str">
        <f t="shared" si="525"/>
        <v/>
      </c>
      <c r="G7018" s="9" t="str">
        <f t="shared" si="526"/>
        <v/>
      </c>
      <c r="H7018" s="13">
        <v>-5</v>
      </c>
      <c r="I7018" s="13" t="str">
        <f t="shared" si="527"/>
        <v/>
      </c>
      <c r="J7018" s="13" t="str">
        <f t="shared" si="528"/>
        <v/>
      </c>
      <c r="K7018" s="13">
        <v>-5</v>
      </c>
      <c r="P7018" s="6"/>
    </row>
    <row r="7019" spans="1:16" hidden="1" x14ac:dyDescent="0.25">
      <c r="A7019" s="7">
        <v>40835</v>
      </c>
      <c r="B7019" s="8">
        <v>1100</v>
      </c>
      <c r="C7019" s="11">
        <v>67.510000000000005</v>
      </c>
      <c r="D7019" s="12">
        <v>67.506</v>
      </c>
      <c r="E7019" s="9" t="str">
        <f t="shared" si="524"/>
        <v/>
      </c>
      <c r="F7019" s="9" t="str">
        <f t="shared" si="525"/>
        <v/>
      </c>
      <c r="G7019" s="9" t="str">
        <f t="shared" si="526"/>
        <v/>
      </c>
      <c r="H7019" s="13">
        <v>-5</v>
      </c>
      <c r="I7019" s="13" t="str">
        <f t="shared" si="527"/>
        <v/>
      </c>
      <c r="J7019" s="13" t="str">
        <f t="shared" si="528"/>
        <v/>
      </c>
      <c r="K7019" s="13">
        <v>-5</v>
      </c>
      <c r="P7019" s="5"/>
    </row>
    <row r="7020" spans="1:16" hidden="1" x14ac:dyDescent="0.25">
      <c r="A7020" s="7">
        <v>40835</v>
      </c>
      <c r="B7020" s="8">
        <v>1200</v>
      </c>
      <c r="C7020" s="11">
        <v>64.97</v>
      </c>
      <c r="D7020" s="12">
        <v>71.989999999999995</v>
      </c>
      <c r="E7020" s="9" t="str">
        <f t="shared" si="524"/>
        <v/>
      </c>
      <c r="F7020" s="9" t="str">
        <f t="shared" si="525"/>
        <v/>
      </c>
      <c r="G7020" s="9" t="str">
        <f t="shared" si="526"/>
        <v/>
      </c>
      <c r="H7020" s="13">
        <v>-5</v>
      </c>
      <c r="I7020" s="13" t="str">
        <f t="shared" si="527"/>
        <v/>
      </c>
      <c r="J7020" s="13" t="str">
        <f t="shared" si="528"/>
        <v/>
      </c>
      <c r="K7020" s="13">
        <v>-5</v>
      </c>
      <c r="P7020" s="6"/>
    </row>
    <row r="7021" spans="1:16" hidden="1" x14ac:dyDescent="0.25">
      <c r="A7021" s="7">
        <v>40835</v>
      </c>
      <c r="B7021" s="8">
        <v>1300</v>
      </c>
      <c r="C7021" s="11">
        <v>60.23</v>
      </c>
      <c r="D7021" s="12">
        <v>67.388000000000005</v>
      </c>
      <c r="E7021" s="9" t="str">
        <f t="shared" si="524"/>
        <v/>
      </c>
      <c r="F7021" s="9" t="str">
        <f t="shared" si="525"/>
        <v/>
      </c>
      <c r="G7021" s="9" t="str">
        <f t="shared" si="526"/>
        <v/>
      </c>
      <c r="H7021" s="13">
        <v>-5</v>
      </c>
      <c r="I7021" s="13" t="str">
        <f t="shared" si="527"/>
        <v/>
      </c>
      <c r="J7021" s="13" t="str">
        <f t="shared" si="528"/>
        <v/>
      </c>
      <c r="K7021" s="13">
        <v>-5</v>
      </c>
      <c r="P7021" s="5"/>
    </row>
    <row r="7022" spans="1:16" hidden="1" x14ac:dyDescent="0.25">
      <c r="A7022" s="7">
        <v>40835</v>
      </c>
      <c r="B7022" s="8">
        <v>1400</v>
      </c>
      <c r="C7022" s="11">
        <v>56.03</v>
      </c>
      <c r="D7022" s="12">
        <v>63.192999999999998</v>
      </c>
      <c r="E7022" s="9" t="str">
        <f t="shared" si="524"/>
        <v/>
      </c>
      <c r="F7022" s="9" t="str">
        <f t="shared" si="525"/>
        <v/>
      </c>
      <c r="G7022" s="9" t="str">
        <f t="shared" si="526"/>
        <v/>
      </c>
      <c r="H7022" s="13">
        <v>-5</v>
      </c>
      <c r="I7022" s="13" t="str">
        <f t="shared" si="527"/>
        <v/>
      </c>
      <c r="J7022" s="13" t="str">
        <f t="shared" si="528"/>
        <v/>
      </c>
      <c r="K7022" s="13">
        <v>-5</v>
      </c>
      <c r="P7022" s="6"/>
    </row>
    <row r="7023" spans="1:16" hidden="1" x14ac:dyDescent="0.25">
      <c r="A7023" s="7">
        <v>40835</v>
      </c>
      <c r="B7023" s="8">
        <v>1500</v>
      </c>
      <c r="C7023" s="11">
        <v>53.91</v>
      </c>
      <c r="D7023" s="12">
        <v>53.91</v>
      </c>
      <c r="E7023" s="9" t="str">
        <f t="shared" si="524"/>
        <v/>
      </c>
      <c r="F7023" s="9" t="str">
        <f t="shared" si="525"/>
        <v/>
      </c>
      <c r="G7023" s="9" t="str">
        <f t="shared" si="526"/>
        <v/>
      </c>
      <c r="H7023" s="13">
        <v>-5</v>
      </c>
      <c r="I7023" s="13" t="str">
        <f t="shared" si="527"/>
        <v/>
      </c>
      <c r="J7023" s="13" t="str">
        <f t="shared" si="528"/>
        <v/>
      </c>
      <c r="K7023" s="13">
        <v>-5</v>
      </c>
      <c r="P7023" s="5"/>
    </row>
    <row r="7024" spans="1:16" hidden="1" x14ac:dyDescent="0.25">
      <c r="A7024" s="7">
        <v>40835</v>
      </c>
      <c r="B7024" s="8">
        <v>1600</v>
      </c>
      <c r="C7024" s="11">
        <v>51.97</v>
      </c>
      <c r="D7024" s="12">
        <v>51.972999999999999</v>
      </c>
      <c r="E7024" s="9" t="str">
        <f t="shared" si="524"/>
        <v/>
      </c>
      <c r="F7024" s="9" t="str">
        <f t="shared" si="525"/>
        <v/>
      </c>
      <c r="G7024" s="9" t="str">
        <f t="shared" si="526"/>
        <v/>
      </c>
      <c r="H7024" s="13">
        <v>-5</v>
      </c>
      <c r="I7024" s="13" t="str">
        <f t="shared" si="527"/>
        <v/>
      </c>
      <c r="J7024" s="13" t="str">
        <f t="shared" si="528"/>
        <v/>
      </c>
      <c r="K7024" s="13">
        <v>-5</v>
      </c>
      <c r="P7024" s="6"/>
    </row>
    <row r="7025" spans="1:16" hidden="1" x14ac:dyDescent="0.25">
      <c r="A7025" s="7">
        <v>40835</v>
      </c>
      <c r="B7025" s="8">
        <v>1700</v>
      </c>
      <c r="C7025" s="11">
        <v>61.36</v>
      </c>
      <c r="D7025" s="12">
        <v>61.357999999999997</v>
      </c>
      <c r="E7025" s="9" t="str">
        <f t="shared" ref="E7025:E7088" si="529">IF(A7025=A7026,"",AVERAGE(C7002:C7025))</f>
        <v/>
      </c>
      <c r="F7025" s="9" t="str">
        <f t="shared" ref="F7025:F7088" si="530">IF(A7025=A7026,"",AVERAGE(D7002:D7025))</f>
        <v/>
      </c>
      <c r="G7025" s="9" t="str">
        <f t="shared" ref="G7025:G7088" si="531">IF(A7025=A7026,"",E7025-F7025)</f>
        <v/>
      </c>
      <c r="H7025" s="13">
        <v>-5</v>
      </c>
      <c r="I7025" s="13" t="str">
        <f t="shared" si="527"/>
        <v/>
      </c>
      <c r="J7025" s="13" t="str">
        <f t="shared" si="528"/>
        <v/>
      </c>
      <c r="K7025" s="13">
        <v>-5</v>
      </c>
      <c r="P7025" s="5"/>
    </row>
    <row r="7026" spans="1:16" hidden="1" x14ac:dyDescent="0.25">
      <c r="A7026" s="7">
        <v>40835</v>
      </c>
      <c r="B7026" s="8">
        <v>1800</v>
      </c>
      <c r="C7026" s="11">
        <v>70.66</v>
      </c>
      <c r="D7026" s="12">
        <v>70.659000000000006</v>
      </c>
      <c r="E7026" s="9" t="str">
        <f t="shared" si="529"/>
        <v/>
      </c>
      <c r="F7026" s="9" t="str">
        <f t="shared" si="530"/>
        <v/>
      </c>
      <c r="G7026" s="9" t="str">
        <f t="shared" si="531"/>
        <v/>
      </c>
      <c r="H7026" s="13">
        <v>-5</v>
      </c>
      <c r="I7026" s="13" t="str">
        <f t="shared" si="527"/>
        <v/>
      </c>
      <c r="J7026" s="13" t="str">
        <f t="shared" si="528"/>
        <v/>
      </c>
      <c r="K7026" s="13">
        <v>-5</v>
      </c>
      <c r="P7026" s="6"/>
    </row>
    <row r="7027" spans="1:16" hidden="1" x14ac:dyDescent="0.25">
      <c r="A7027" s="7">
        <v>40835</v>
      </c>
      <c r="B7027" s="8">
        <v>1900</v>
      </c>
      <c r="C7027" s="11">
        <v>83.21</v>
      </c>
      <c r="D7027" s="12">
        <v>83.21</v>
      </c>
      <c r="E7027" s="9" t="str">
        <f t="shared" si="529"/>
        <v/>
      </c>
      <c r="F7027" s="9" t="str">
        <f t="shared" si="530"/>
        <v/>
      </c>
      <c r="G7027" s="9" t="str">
        <f t="shared" si="531"/>
        <v/>
      </c>
      <c r="H7027" s="13">
        <v>-5</v>
      </c>
      <c r="I7027" s="13" t="str">
        <f t="shared" si="527"/>
        <v/>
      </c>
      <c r="J7027" s="13" t="str">
        <f t="shared" si="528"/>
        <v/>
      </c>
      <c r="K7027" s="13">
        <v>-5</v>
      </c>
      <c r="P7027" s="5"/>
    </row>
    <row r="7028" spans="1:16" hidden="1" x14ac:dyDescent="0.25">
      <c r="A7028" s="7">
        <v>40835</v>
      </c>
      <c r="B7028" s="8">
        <v>2000</v>
      </c>
      <c r="C7028" s="11">
        <v>69.62</v>
      </c>
      <c r="D7028" s="12">
        <v>69.619</v>
      </c>
      <c r="E7028" s="9" t="str">
        <f t="shared" si="529"/>
        <v/>
      </c>
      <c r="F7028" s="9" t="str">
        <f t="shared" si="530"/>
        <v/>
      </c>
      <c r="G7028" s="9" t="str">
        <f t="shared" si="531"/>
        <v/>
      </c>
      <c r="H7028" s="13">
        <v>-5</v>
      </c>
      <c r="I7028" s="13" t="str">
        <f t="shared" si="527"/>
        <v/>
      </c>
      <c r="J7028" s="13" t="str">
        <f t="shared" si="528"/>
        <v/>
      </c>
      <c r="K7028" s="13">
        <v>-5</v>
      </c>
      <c r="P7028" s="6"/>
    </row>
    <row r="7029" spans="1:16" hidden="1" x14ac:dyDescent="0.25">
      <c r="A7029" s="7">
        <v>40835</v>
      </c>
      <c r="B7029" s="8">
        <v>2100</v>
      </c>
      <c r="C7029" s="11">
        <v>55.36</v>
      </c>
      <c r="D7029" s="12">
        <v>55.36</v>
      </c>
      <c r="E7029" s="9" t="str">
        <f t="shared" si="529"/>
        <v/>
      </c>
      <c r="F7029" s="9" t="str">
        <f t="shared" si="530"/>
        <v/>
      </c>
      <c r="G7029" s="9" t="str">
        <f t="shared" si="531"/>
        <v/>
      </c>
      <c r="H7029" s="13">
        <v>-5</v>
      </c>
      <c r="I7029" s="13" t="str">
        <f t="shared" si="527"/>
        <v/>
      </c>
      <c r="J7029" s="13" t="str">
        <f t="shared" si="528"/>
        <v/>
      </c>
      <c r="K7029" s="13">
        <v>-5</v>
      </c>
      <c r="P7029" s="5"/>
    </row>
    <row r="7030" spans="1:16" hidden="1" x14ac:dyDescent="0.25">
      <c r="A7030" s="7">
        <v>40835</v>
      </c>
      <c r="B7030" s="8">
        <v>2200</v>
      </c>
      <c r="C7030" s="11">
        <v>50.03</v>
      </c>
      <c r="D7030" s="12">
        <v>56.707000000000001</v>
      </c>
      <c r="E7030" s="9" t="str">
        <f t="shared" si="529"/>
        <v/>
      </c>
      <c r="F7030" s="9" t="str">
        <f t="shared" si="530"/>
        <v/>
      </c>
      <c r="G7030" s="9" t="str">
        <f t="shared" si="531"/>
        <v/>
      </c>
      <c r="H7030" s="13">
        <v>-5</v>
      </c>
      <c r="I7030" s="13" t="str">
        <f t="shared" si="527"/>
        <v/>
      </c>
      <c r="J7030" s="13" t="str">
        <f t="shared" si="528"/>
        <v/>
      </c>
      <c r="K7030" s="13">
        <v>-5</v>
      </c>
      <c r="P7030" s="6"/>
    </row>
    <row r="7031" spans="1:16" hidden="1" x14ac:dyDescent="0.25">
      <c r="A7031" s="7">
        <v>40835</v>
      </c>
      <c r="B7031" s="8">
        <v>2300</v>
      </c>
      <c r="C7031" s="11">
        <v>45.82</v>
      </c>
      <c r="D7031" s="12">
        <v>55.45</v>
      </c>
      <c r="E7031" s="9">
        <f t="shared" si="529"/>
        <v>55.362500000000004</v>
      </c>
      <c r="F7031" s="9">
        <f t="shared" si="530"/>
        <v>56.939499999999988</v>
      </c>
      <c r="G7031" s="9">
        <f t="shared" si="531"/>
        <v>-1.576999999999984</v>
      </c>
      <c r="H7031" s="13">
        <v>-5</v>
      </c>
      <c r="I7031" s="13">
        <f t="shared" si="527"/>
        <v>3.423000000000016</v>
      </c>
      <c r="J7031" s="13">
        <f t="shared" si="528"/>
        <v>821.52000000000385</v>
      </c>
      <c r="K7031" s="13">
        <v>-5</v>
      </c>
      <c r="P7031" s="5"/>
    </row>
    <row r="7032" spans="1:16" hidden="1" x14ac:dyDescent="0.25">
      <c r="A7032" s="7">
        <v>40836</v>
      </c>
      <c r="B7032" s="8">
        <v>0</v>
      </c>
      <c r="C7032" s="11">
        <v>45.3</v>
      </c>
      <c r="D7032" s="12">
        <v>48.131999999999998</v>
      </c>
      <c r="E7032" s="9" t="str">
        <f t="shared" si="529"/>
        <v/>
      </c>
      <c r="F7032" s="9" t="str">
        <f t="shared" si="530"/>
        <v/>
      </c>
      <c r="G7032" s="9" t="str">
        <f t="shared" si="531"/>
        <v/>
      </c>
      <c r="H7032" s="13">
        <v>-5</v>
      </c>
      <c r="I7032" s="13" t="str">
        <f t="shared" si="527"/>
        <v/>
      </c>
      <c r="J7032" s="13" t="str">
        <f t="shared" si="528"/>
        <v/>
      </c>
      <c r="K7032" s="13">
        <v>-5</v>
      </c>
      <c r="P7032" s="6"/>
    </row>
    <row r="7033" spans="1:16" hidden="1" x14ac:dyDescent="0.25">
      <c r="A7033" s="7">
        <v>40836</v>
      </c>
      <c r="B7033" s="8">
        <v>100</v>
      </c>
      <c r="C7033" s="11">
        <v>42.43</v>
      </c>
      <c r="D7033" s="12">
        <v>43.926000000000002</v>
      </c>
      <c r="E7033" s="9" t="str">
        <f t="shared" si="529"/>
        <v/>
      </c>
      <c r="F7033" s="9" t="str">
        <f t="shared" si="530"/>
        <v/>
      </c>
      <c r="G7033" s="9" t="str">
        <f t="shared" si="531"/>
        <v/>
      </c>
      <c r="H7033" s="13">
        <v>-5</v>
      </c>
      <c r="I7033" s="13" t="str">
        <f t="shared" ref="I7033:I7096" si="532">IF(A7033=A7034,"",MAX(G7033-H7033,0))</f>
        <v/>
      </c>
      <c r="J7033" s="13" t="str">
        <f t="shared" ref="J7033:J7096" si="533">IF(A7033=A7034,"",I7033*10*24)</f>
        <v/>
      </c>
      <c r="K7033" s="13">
        <v>-5</v>
      </c>
      <c r="P7033" s="5"/>
    </row>
    <row r="7034" spans="1:16" hidden="1" x14ac:dyDescent="0.25">
      <c r="A7034" s="7">
        <v>40836</v>
      </c>
      <c r="B7034" s="8">
        <v>200</v>
      </c>
      <c r="C7034" s="11">
        <v>40.950000000000003</v>
      </c>
      <c r="D7034" s="12">
        <v>40.945</v>
      </c>
      <c r="E7034" s="9" t="str">
        <f t="shared" si="529"/>
        <v/>
      </c>
      <c r="F7034" s="9" t="str">
        <f t="shared" si="530"/>
        <v/>
      </c>
      <c r="G7034" s="9" t="str">
        <f t="shared" si="531"/>
        <v/>
      </c>
      <c r="H7034" s="13">
        <v>-5</v>
      </c>
      <c r="I7034" s="13" t="str">
        <f t="shared" si="532"/>
        <v/>
      </c>
      <c r="J7034" s="13" t="str">
        <f t="shared" si="533"/>
        <v/>
      </c>
      <c r="K7034" s="13">
        <v>-5</v>
      </c>
      <c r="P7034" s="6"/>
    </row>
    <row r="7035" spans="1:16" hidden="1" x14ac:dyDescent="0.25">
      <c r="A7035" s="7">
        <v>40836</v>
      </c>
      <c r="B7035" s="8">
        <v>300</v>
      </c>
      <c r="C7035" s="11">
        <v>40.090000000000003</v>
      </c>
      <c r="D7035" s="12">
        <v>40.091000000000001</v>
      </c>
      <c r="E7035" s="9" t="str">
        <f t="shared" si="529"/>
        <v/>
      </c>
      <c r="F7035" s="9" t="str">
        <f t="shared" si="530"/>
        <v/>
      </c>
      <c r="G7035" s="9" t="str">
        <f t="shared" si="531"/>
        <v/>
      </c>
      <c r="H7035" s="13">
        <v>-5</v>
      </c>
      <c r="I7035" s="13" t="str">
        <f t="shared" si="532"/>
        <v/>
      </c>
      <c r="J7035" s="13" t="str">
        <f t="shared" si="533"/>
        <v/>
      </c>
      <c r="K7035" s="13">
        <v>-5</v>
      </c>
      <c r="P7035" s="5"/>
    </row>
    <row r="7036" spans="1:16" hidden="1" x14ac:dyDescent="0.25">
      <c r="A7036" s="7">
        <v>40836</v>
      </c>
      <c r="B7036" s="8">
        <v>400</v>
      </c>
      <c r="C7036" s="11">
        <v>40.700000000000003</v>
      </c>
      <c r="D7036" s="12">
        <v>40.700000000000003</v>
      </c>
      <c r="E7036" s="9" t="str">
        <f t="shared" si="529"/>
        <v/>
      </c>
      <c r="F7036" s="9" t="str">
        <f t="shared" si="530"/>
        <v/>
      </c>
      <c r="G7036" s="9" t="str">
        <f t="shared" si="531"/>
        <v/>
      </c>
      <c r="H7036" s="13">
        <v>-5</v>
      </c>
      <c r="I7036" s="13" t="str">
        <f t="shared" si="532"/>
        <v/>
      </c>
      <c r="J7036" s="13" t="str">
        <f t="shared" si="533"/>
        <v/>
      </c>
      <c r="K7036" s="13">
        <v>-5</v>
      </c>
      <c r="P7036" s="6"/>
    </row>
    <row r="7037" spans="1:16" hidden="1" x14ac:dyDescent="0.25">
      <c r="A7037" s="7">
        <v>40836</v>
      </c>
      <c r="B7037" s="8">
        <v>500</v>
      </c>
      <c r="C7037" s="11">
        <v>42.43</v>
      </c>
      <c r="D7037" s="12">
        <v>42.43</v>
      </c>
      <c r="E7037" s="9" t="str">
        <f t="shared" si="529"/>
        <v/>
      </c>
      <c r="F7037" s="9" t="str">
        <f t="shared" si="530"/>
        <v/>
      </c>
      <c r="G7037" s="9" t="str">
        <f t="shared" si="531"/>
        <v/>
      </c>
      <c r="H7037" s="13">
        <v>-5</v>
      </c>
      <c r="I7037" s="13" t="str">
        <f t="shared" si="532"/>
        <v/>
      </c>
      <c r="J7037" s="13" t="str">
        <f t="shared" si="533"/>
        <v/>
      </c>
      <c r="K7037" s="13">
        <v>-5</v>
      </c>
      <c r="P7037" s="5"/>
    </row>
    <row r="7038" spans="1:16" hidden="1" x14ac:dyDescent="0.25">
      <c r="A7038" s="7">
        <v>40836</v>
      </c>
      <c r="B7038" s="8">
        <v>600</v>
      </c>
      <c r="C7038" s="11">
        <v>50.9</v>
      </c>
      <c r="D7038" s="12">
        <v>50.898000000000003</v>
      </c>
      <c r="E7038" s="9" t="str">
        <f t="shared" si="529"/>
        <v/>
      </c>
      <c r="F7038" s="9" t="str">
        <f t="shared" si="530"/>
        <v/>
      </c>
      <c r="G7038" s="9" t="str">
        <f t="shared" si="531"/>
        <v/>
      </c>
      <c r="H7038" s="13">
        <v>-5</v>
      </c>
      <c r="I7038" s="13" t="str">
        <f t="shared" si="532"/>
        <v/>
      </c>
      <c r="J7038" s="13" t="str">
        <f t="shared" si="533"/>
        <v/>
      </c>
      <c r="K7038" s="13">
        <v>-5</v>
      </c>
      <c r="P7038" s="6"/>
    </row>
    <row r="7039" spans="1:16" hidden="1" x14ac:dyDescent="0.25">
      <c r="A7039" s="7">
        <v>40836</v>
      </c>
      <c r="B7039" s="8">
        <v>700</v>
      </c>
      <c r="C7039" s="11">
        <v>75.17</v>
      </c>
      <c r="D7039" s="12">
        <v>75.168000000000006</v>
      </c>
      <c r="E7039" s="9" t="str">
        <f t="shared" si="529"/>
        <v/>
      </c>
      <c r="F7039" s="9" t="str">
        <f t="shared" si="530"/>
        <v/>
      </c>
      <c r="G7039" s="9" t="str">
        <f t="shared" si="531"/>
        <v/>
      </c>
      <c r="H7039" s="13">
        <v>-5</v>
      </c>
      <c r="I7039" s="13" t="str">
        <f t="shared" si="532"/>
        <v/>
      </c>
      <c r="J7039" s="13" t="str">
        <f t="shared" si="533"/>
        <v/>
      </c>
      <c r="K7039" s="13">
        <v>-5</v>
      </c>
      <c r="P7039" s="5"/>
    </row>
    <row r="7040" spans="1:16" hidden="1" x14ac:dyDescent="0.25">
      <c r="A7040" s="7">
        <v>40836</v>
      </c>
      <c r="B7040" s="8">
        <v>800</v>
      </c>
      <c r="C7040" s="11">
        <v>79.13</v>
      </c>
      <c r="D7040" s="12">
        <v>79.132000000000005</v>
      </c>
      <c r="E7040" s="9" t="str">
        <f t="shared" si="529"/>
        <v/>
      </c>
      <c r="F7040" s="9" t="str">
        <f t="shared" si="530"/>
        <v/>
      </c>
      <c r="G7040" s="9" t="str">
        <f t="shared" si="531"/>
        <v/>
      </c>
      <c r="H7040" s="13">
        <v>-5</v>
      </c>
      <c r="I7040" s="13" t="str">
        <f t="shared" si="532"/>
        <v/>
      </c>
      <c r="J7040" s="13" t="str">
        <f t="shared" si="533"/>
        <v/>
      </c>
      <c r="K7040" s="13">
        <v>-5</v>
      </c>
      <c r="P7040" s="6"/>
    </row>
    <row r="7041" spans="1:16" hidden="1" x14ac:dyDescent="0.25">
      <c r="A7041" s="7">
        <v>40836</v>
      </c>
      <c r="B7041" s="8">
        <v>900</v>
      </c>
      <c r="C7041" s="11">
        <v>78.66</v>
      </c>
      <c r="D7041" s="12">
        <v>78.66</v>
      </c>
      <c r="E7041" s="9" t="str">
        <f t="shared" si="529"/>
        <v/>
      </c>
      <c r="F7041" s="9" t="str">
        <f t="shared" si="530"/>
        <v/>
      </c>
      <c r="G7041" s="9" t="str">
        <f t="shared" si="531"/>
        <v/>
      </c>
      <c r="H7041" s="13">
        <v>-5</v>
      </c>
      <c r="I7041" s="13" t="str">
        <f t="shared" si="532"/>
        <v/>
      </c>
      <c r="J7041" s="13" t="str">
        <f t="shared" si="533"/>
        <v/>
      </c>
      <c r="K7041" s="13">
        <v>-5</v>
      </c>
      <c r="P7041" s="5"/>
    </row>
    <row r="7042" spans="1:16" hidden="1" x14ac:dyDescent="0.25">
      <c r="A7042" s="7">
        <v>40836</v>
      </c>
      <c r="B7042" s="8">
        <v>1000</v>
      </c>
      <c r="C7042" s="11">
        <v>73.98</v>
      </c>
      <c r="D7042" s="12">
        <v>73.981999999999999</v>
      </c>
      <c r="E7042" s="9" t="str">
        <f t="shared" si="529"/>
        <v/>
      </c>
      <c r="F7042" s="9" t="str">
        <f t="shared" si="530"/>
        <v/>
      </c>
      <c r="G7042" s="9" t="str">
        <f t="shared" si="531"/>
        <v/>
      </c>
      <c r="H7042" s="13">
        <v>-5</v>
      </c>
      <c r="I7042" s="13" t="str">
        <f t="shared" si="532"/>
        <v/>
      </c>
      <c r="J7042" s="13" t="str">
        <f t="shared" si="533"/>
        <v/>
      </c>
      <c r="K7042" s="13">
        <v>-5</v>
      </c>
      <c r="P7042" s="6"/>
    </row>
    <row r="7043" spans="1:16" hidden="1" x14ac:dyDescent="0.25">
      <c r="A7043" s="7">
        <v>40836</v>
      </c>
      <c r="B7043" s="8">
        <v>1100</v>
      </c>
      <c r="C7043" s="11">
        <v>70.36</v>
      </c>
      <c r="D7043" s="12">
        <v>70.36</v>
      </c>
      <c r="E7043" s="9" t="str">
        <f t="shared" si="529"/>
        <v/>
      </c>
      <c r="F7043" s="9" t="str">
        <f t="shared" si="530"/>
        <v/>
      </c>
      <c r="G7043" s="9" t="str">
        <f t="shared" si="531"/>
        <v/>
      </c>
      <c r="H7043" s="13">
        <v>-5</v>
      </c>
      <c r="I7043" s="13" t="str">
        <f t="shared" si="532"/>
        <v/>
      </c>
      <c r="J7043" s="13" t="str">
        <f t="shared" si="533"/>
        <v/>
      </c>
      <c r="K7043" s="13">
        <v>-5</v>
      </c>
      <c r="P7043" s="5"/>
    </row>
    <row r="7044" spans="1:16" hidden="1" x14ac:dyDescent="0.25">
      <c r="A7044" s="7">
        <v>40836</v>
      </c>
      <c r="B7044" s="8">
        <v>1200</v>
      </c>
      <c r="C7044" s="11">
        <v>66.19</v>
      </c>
      <c r="D7044" s="12">
        <v>66.19</v>
      </c>
      <c r="E7044" s="9" t="str">
        <f t="shared" si="529"/>
        <v/>
      </c>
      <c r="F7044" s="9" t="str">
        <f t="shared" si="530"/>
        <v/>
      </c>
      <c r="G7044" s="9" t="str">
        <f t="shared" si="531"/>
        <v/>
      </c>
      <c r="H7044" s="13">
        <v>-5</v>
      </c>
      <c r="I7044" s="13" t="str">
        <f t="shared" si="532"/>
        <v/>
      </c>
      <c r="J7044" s="13" t="str">
        <f t="shared" si="533"/>
        <v/>
      </c>
      <c r="K7044" s="13">
        <v>-5</v>
      </c>
      <c r="P7044" s="6"/>
    </row>
    <row r="7045" spans="1:16" hidden="1" x14ac:dyDescent="0.25">
      <c r="A7045" s="7">
        <v>40836</v>
      </c>
      <c r="B7045" s="8">
        <v>1300</v>
      </c>
      <c r="C7045" s="11">
        <v>62.93</v>
      </c>
      <c r="D7045" s="12">
        <v>62.929000000000002</v>
      </c>
      <c r="E7045" s="9" t="str">
        <f t="shared" si="529"/>
        <v/>
      </c>
      <c r="F7045" s="9" t="str">
        <f t="shared" si="530"/>
        <v/>
      </c>
      <c r="G7045" s="9" t="str">
        <f t="shared" si="531"/>
        <v/>
      </c>
      <c r="H7045" s="13">
        <v>-5</v>
      </c>
      <c r="I7045" s="13" t="str">
        <f t="shared" si="532"/>
        <v/>
      </c>
      <c r="J7045" s="13" t="str">
        <f t="shared" si="533"/>
        <v/>
      </c>
      <c r="K7045" s="13">
        <v>-5</v>
      </c>
      <c r="P7045" s="5"/>
    </row>
    <row r="7046" spans="1:16" hidden="1" x14ac:dyDescent="0.25">
      <c r="A7046" s="7">
        <v>40836</v>
      </c>
      <c r="B7046" s="8">
        <v>1400</v>
      </c>
      <c r="C7046" s="11">
        <v>58.92</v>
      </c>
      <c r="D7046" s="12">
        <v>58.92</v>
      </c>
      <c r="E7046" s="9" t="str">
        <f t="shared" si="529"/>
        <v/>
      </c>
      <c r="F7046" s="9" t="str">
        <f t="shared" si="530"/>
        <v/>
      </c>
      <c r="G7046" s="9" t="str">
        <f t="shared" si="531"/>
        <v/>
      </c>
      <c r="H7046" s="13">
        <v>-5</v>
      </c>
      <c r="I7046" s="13" t="str">
        <f t="shared" si="532"/>
        <v/>
      </c>
      <c r="J7046" s="13" t="str">
        <f t="shared" si="533"/>
        <v/>
      </c>
      <c r="K7046" s="13">
        <v>-5</v>
      </c>
      <c r="P7046" s="6"/>
    </row>
    <row r="7047" spans="1:16" hidden="1" x14ac:dyDescent="0.25">
      <c r="A7047" s="7">
        <v>40836</v>
      </c>
      <c r="B7047" s="8">
        <v>1500</v>
      </c>
      <c r="C7047" s="11">
        <v>56.38</v>
      </c>
      <c r="D7047" s="12">
        <v>56.381</v>
      </c>
      <c r="E7047" s="9" t="str">
        <f t="shared" si="529"/>
        <v/>
      </c>
      <c r="F7047" s="9" t="str">
        <f t="shared" si="530"/>
        <v/>
      </c>
      <c r="G7047" s="9" t="str">
        <f t="shared" si="531"/>
        <v/>
      </c>
      <c r="H7047" s="13">
        <v>-5</v>
      </c>
      <c r="I7047" s="13" t="str">
        <f t="shared" si="532"/>
        <v/>
      </c>
      <c r="J7047" s="13" t="str">
        <f t="shared" si="533"/>
        <v/>
      </c>
      <c r="K7047" s="13">
        <v>-5</v>
      </c>
      <c r="P7047" s="5"/>
    </row>
    <row r="7048" spans="1:16" hidden="1" x14ac:dyDescent="0.25">
      <c r="A7048" s="7">
        <v>40836</v>
      </c>
      <c r="B7048" s="8">
        <v>1600</v>
      </c>
      <c r="C7048" s="11">
        <v>56.18</v>
      </c>
      <c r="D7048" s="12">
        <v>56.18</v>
      </c>
      <c r="E7048" s="9" t="str">
        <f t="shared" si="529"/>
        <v/>
      </c>
      <c r="F7048" s="9" t="str">
        <f t="shared" si="530"/>
        <v/>
      </c>
      <c r="G7048" s="9" t="str">
        <f t="shared" si="531"/>
        <v/>
      </c>
      <c r="H7048" s="13">
        <v>-5</v>
      </c>
      <c r="I7048" s="13" t="str">
        <f t="shared" si="532"/>
        <v/>
      </c>
      <c r="J7048" s="13" t="str">
        <f t="shared" si="533"/>
        <v/>
      </c>
      <c r="K7048" s="13">
        <v>-5</v>
      </c>
      <c r="P7048" s="6"/>
    </row>
    <row r="7049" spans="1:16" hidden="1" x14ac:dyDescent="0.25">
      <c r="A7049" s="7">
        <v>40836</v>
      </c>
      <c r="B7049" s="8">
        <v>1700</v>
      </c>
      <c r="C7049" s="11">
        <v>65.180000000000007</v>
      </c>
      <c r="D7049" s="12">
        <v>65.177000000000007</v>
      </c>
      <c r="E7049" s="9" t="str">
        <f t="shared" si="529"/>
        <v/>
      </c>
      <c r="F7049" s="9" t="str">
        <f t="shared" si="530"/>
        <v/>
      </c>
      <c r="G7049" s="9" t="str">
        <f t="shared" si="531"/>
        <v/>
      </c>
      <c r="H7049" s="13">
        <v>-5</v>
      </c>
      <c r="I7049" s="13" t="str">
        <f t="shared" si="532"/>
        <v/>
      </c>
      <c r="J7049" s="13" t="str">
        <f t="shared" si="533"/>
        <v/>
      </c>
      <c r="K7049" s="13">
        <v>-5</v>
      </c>
      <c r="P7049" s="5"/>
    </row>
    <row r="7050" spans="1:16" hidden="1" x14ac:dyDescent="0.25">
      <c r="A7050" s="7">
        <v>40836</v>
      </c>
      <c r="B7050" s="8">
        <v>1800</v>
      </c>
      <c r="C7050" s="11">
        <v>76.2</v>
      </c>
      <c r="D7050" s="12">
        <v>76.198999999999998</v>
      </c>
      <c r="E7050" s="9" t="str">
        <f t="shared" si="529"/>
        <v/>
      </c>
      <c r="F7050" s="9" t="str">
        <f t="shared" si="530"/>
        <v/>
      </c>
      <c r="G7050" s="9" t="str">
        <f t="shared" si="531"/>
        <v/>
      </c>
      <c r="H7050" s="13">
        <v>-5</v>
      </c>
      <c r="I7050" s="13" t="str">
        <f t="shared" si="532"/>
        <v/>
      </c>
      <c r="J7050" s="13" t="str">
        <f t="shared" si="533"/>
        <v/>
      </c>
      <c r="K7050" s="13">
        <v>-5</v>
      </c>
      <c r="P7050" s="6"/>
    </row>
    <row r="7051" spans="1:16" hidden="1" x14ac:dyDescent="0.25">
      <c r="A7051" s="7">
        <v>40836</v>
      </c>
      <c r="B7051" s="8">
        <v>1900</v>
      </c>
      <c r="C7051" s="11">
        <v>117.49</v>
      </c>
      <c r="D7051" s="12">
        <v>117.488</v>
      </c>
      <c r="E7051" s="9" t="str">
        <f t="shared" si="529"/>
        <v/>
      </c>
      <c r="F7051" s="9" t="str">
        <f t="shared" si="530"/>
        <v/>
      </c>
      <c r="G7051" s="9" t="str">
        <f t="shared" si="531"/>
        <v/>
      </c>
      <c r="H7051" s="13">
        <v>-5</v>
      </c>
      <c r="I7051" s="13" t="str">
        <f t="shared" si="532"/>
        <v/>
      </c>
      <c r="J7051" s="13" t="str">
        <f t="shared" si="533"/>
        <v/>
      </c>
      <c r="K7051" s="13">
        <v>-5</v>
      </c>
      <c r="P7051" s="5"/>
    </row>
    <row r="7052" spans="1:16" hidden="1" x14ac:dyDescent="0.25">
      <c r="A7052" s="7">
        <v>40836</v>
      </c>
      <c r="B7052" s="8">
        <v>2000</v>
      </c>
      <c r="C7052" s="11">
        <v>79.930000000000007</v>
      </c>
      <c r="D7052" s="12">
        <v>79.930000000000007</v>
      </c>
      <c r="E7052" s="9" t="str">
        <f t="shared" si="529"/>
        <v/>
      </c>
      <c r="F7052" s="9" t="str">
        <f t="shared" si="530"/>
        <v/>
      </c>
      <c r="G7052" s="9" t="str">
        <f t="shared" si="531"/>
        <v/>
      </c>
      <c r="H7052" s="13">
        <v>-5</v>
      </c>
      <c r="I7052" s="13" t="str">
        <f t="shared" si="532"/>
        <v/>
      </c>
      <c r="J7052" s="13" t="str">
        <f t="shared" si="533"/>
        <v/>
      </c>
      <c r="K7052" s="13">
        <v>-5</v>
      </c>
      <c r="P7052" s="6"/>
    </row>
    <row r="7053" spans="1:16" hidden="1" x14ac:dyDescent="0.25">
      <c r="A7053" s="7">
        <v>40836</v>
      </c>
      <c r="B7053" s="8">
        <v>2100</v>
      </c>
      <c r="C7053" s="11">
        <v>66.209999999999994</v>
      </c>
      <c r="D7053" s="12">
        <v>66.212000000000003</v>
      </c>
      <c r="E7053" s="9" t="str">
        <f t="shared" si="529"/>
        <v/>
      </c>
      <c r="F7053" s="9" t="str">
        <f t="shared" si="530"/>
        <v/>
      </c>
      <c r="G7053" s="9" t="str">
        <f t="shared" si="531"/>
        <v/>
      </c>
      <c r="H7053" s="13">
        <v>-5</v>
      </c>
      <c r="I7053" s="13" t="str">
        <f t="shared" si="532"/>
        <v/>
      </c>
      <c r="J7053" s="13" t="str">
        <f t="shared" si="533"/>
        <v/>
      </c>
      <c r="K7053" s="13">
        <v>-5</v>
      </c>
      <c r="P7053" s="5"/>
    </row>
    <row r="7054" spans="1:16" hidden="1" x14ac:dyDescent="0.25">
      <c r="A7054" s="7">
        <v>40836</v>
      </c>
      <c r="B7054" s="8">
        <v>2200</v>
      </c>
      <c r="C7054" s="11">
        <v>63.2</v>
      </c>
      <c r="D7054" s="12">
        <v>63.195999999999998</v>
      </c>
      <c r="E7054" s="9" t="str">
        <f t="shared" si="529"/>
        <v/>
      </c>
      <c r="F7054" s="9" t="str">
        <f t="shared" si="530"/>
        <v/>
      </c>
      <c r="G7054" s="9" t="str">
        <f t="shared" si="531"/>
        <v/>
      </c>
      <c r="H7054" s="13">
        <v>-5</v>
      </c>
      <c r="I7054" s="13" t="str">
        <f t="shared" si="532"/>
        <v/>
      </c>
      <c r="J7054" s="13" t="str">
        <f t="shared" si="533"/>
        <v/>
      </c>
      <c r="K7054" s="13">
        <v>-5</v>
      </c>
      <c r="P7054" s="6"/>
    </row>
    <row r="7055" spans="1:16" hidden="1" x14ac:dyDescent="0.25">
      <c r="A7055" s="7">
        <v>40836</v>
      </c>
      <c r="B7055" s="8">
        <v>2300</v>
      </c>
      <c r="C7055" s="11">
        <v>49</v>
      </c>
      <c r="D7055" s="12">
        <v>57.313000000000002</v>
      </c>
      <c r="E7055" s="9">
        <f t="shared" si="529"/>
        <v>62.412916666666668</v>
      </c>
      <c r="F7055" s="9">
        <f t="shared" si="530"/>
        <v>62.939124999999997</v>
      </c>
      <c r="G7055" s="9">
        <f t="shared" si="531"/>
        <v>-0.52620833333332939</v>
      </c>
      <c r="H7055" s="13">
        <v>-5</v>
      </c>
      <c r="I7055" s="13">
        <f t="shared" si="532"/>
        <v>4.4737916666666706</v>
      </c>
      <c r="J7055" s="13">
        <f t="shared" si="533"/>
        <v>1073.7100000000009</v>
      </c>
      <c r="K7055" s="13">
        <v>-5</v>
      </c>
      <c r="P7055" s="5"/>
    </row>
    <row r="7056" spans="1:16" hidden="1" x14ac:dyDescent="0.25">
      <c r="A7056" s="7">
        <v>40837</v>
      </c>
      <c r="B7056" s="8">
        <v>0</v>
      </c>
      <c r="C7056" s="11">
        <v>44.72</v>
      </c>
      <c r="D7056" s="12">
        <v>53.191000000000003</v>
      </c>
      <c r="E7056" s="9" t="str">
        <f t="shared" si="529"/>
        <v/>
      </c>
      <c r="F7056" s="9" t="str">
        <f t="shared" si="530"/>
        <v/>
      </c>
      <c r="G7056" s="9" t="str">
        <f t="shared" si="531"/>
        <v/>
      </c>
      <c r="H7056" s="13">
        <v>-5</v>
      </c>
      <c r="I7056" s="13" t="str">
        <f t="shared" si="532"/>
        <v/>
      </c>
      <c r="J7056" s="13" t="str">
        <f t="shared" si="533"/>
        <v/>
      </c>
      <c r="K7056" s="13">
        <v>-5</v>
      </c>
      <c r="P7056" s="6"/>
    </row>
    <row r="7057" spans="1:16" hidden="1" x14ac:dyDescent="0.25">
      <c r="A7057" s="7">
        <v>40837</v>
      </c>
      <c r="B7057" s="8">
        <v>100</v>
      </c>
      <c r="C7057" s="11">
        <v>42</v>
      </c>
      <c r="D7057" s="12">
        <v>48.393000000000001</v>
      </c>
      <c r="E7057" s="9" t="str">
        <f t="shared" si="529"/>
        <v/>
      </c>
      <c r="F7057" s="9" t="str">
        <f t="shared" si="530"/>
        <v/>
      </c>
      <c r="G7057" s="9" t="str">
        <f t="shared" si="531"/>
        <v/>
      </c>
      <c r="H7057" s="13">
        <v>-5</v>
      </c>
      <c r="I7057" s="13" t="str">
        <f t="shared" si="532"/>
        <v/>
      </c>
      <c r="J7057" s="13" t="str">
        <f t="shared" si="533"/>
        <v/>
      </c>
      <c r="K7057" s="13">
        <v>-5</v>
      </c>
      <c r="P7057" s="5"/>
    </row>
    <row r="7058" spans="1:16" hidden="1" x14ac:dyDescent="0.25">
      <c r="A7058" s="7">
        <v>40837</v>
      </c>
      <c r="B7058" s="8">
        <v>200</v>
      </c>
      <c r="C7058" s="11">
        <v>41.9</v>
      </c>
      <c r="D7058" s="12">
        <v>44.558</v>
      </c>
      <c r="E7058" s="9" t="str">
        <f t="shared" si="529"/>
        <v/>
      </c>
      <c r="F7058" s="9" t="str">
        <f t="shared" si="530"/>
        <v/>
      </c>
      <c r="G7058" s="9" t="str">
        <f t="shared" si="531"/>
        <v/>
      </c>
      <c r="H7058" s="13">
        <v>-5</v>
      </c>
      <c r="I7058" s="13" t="str">
        <f t="shared" si="532"/>
        <v/>
      </c>
      <c r="J7058" s="13" t="str">
        <f t="shared" si="533"/>
        <v/>
      </c>
      <c r="K7058" s="13">
        <v>-5</v>
      </c>
      <c r="P7058" s="6"/>
    </row>
    <row r="7059" spans="1:16" hidden="1" x14ac:dyDescent="0.25">
      <c r="A7059" s="7">
        <v>40837</v>
      </c>
      <c r="B7059" s="8">
        <v>300</v>
      </c>
      <c r="C7059" s="11">
        <v>41.5</v>
      </c>
      <c r="D7059" s="12">
        <v>41.502000000000002</v>
      </c>
      <c r="E7059" s="9" t="str">
        <f t="shared" si="529"/>
        <v/>
      </c>
      <c r="F7059" s="9" t="str">
        <f t="shared" si="530"/>
        <v/>
      </c>
      <c r="G7059" s="9" t="str">
        <f t="shared" si="531"/>
        <v/>
      </c>
      <c r="H7059" s="13">
        <v>-5</v>
      </c>
      <c r="I7059" s="13" t="str">
        <f t="shared" si="532"/>
        <v/>
      </c>
      <c r="J7059" s="13" t="str">
        <f t="shared" si="533"/>
        <v/>
      </c>
      <c r="K7059" s="13">
        <v>-5</v>
      </c>
      <c r="P7059" s="5"/>
    </row>
    <row r="7060" spans="1:16" hidden="1" x14ac:dyDescent="0.25">
      <c r="A7060" s="7">
        <v>40837</v>
      </c>
      <c r="B7060" s="8">
        <v>400</v>
      </c>
      <c r="C7060" s="11">
        <v>41.74</v>
      </c>
      <c r="D7060" s="12">
        <v>41.738</v>
      </c>
      <c r="E7060" s="9" t="str">
        <f t="shared" si="529"/>
        <v/>
      </c>
      <c r="F7060" s="9" t="str">
        <f t="shared" si="530"/>
        <v/>
      </c>
      <c r="G7060" s="9" t="str">
        <f t="shared" si="531"/>
        <v/>
      </c>
      <c r="H7060" s="13">
        <v>-5</v>
      </c>
      <c r="I7060" s="13" t="str">
        <f t="shared" si="532"/>
        <v/>
      </c>
      <c r="J7060" s="13" t="str">
        <f t="shared" si="533"/>
        <v/>
      </c>
      <c r="K7060" s="13">
        <v>-5</v>
      </c>
      <c r="P7060" s="6"/>
    </row>
    <row r="7061" spans="1:16" hidden="1" x14ac:dyDescent="0.25">
      <c r="A7061" s="7">
        <v>40837</v>
      </c>
      <c r="B7061" s="8">
        <v>500</v>
      </c>
      <c r="C7061" s="11">
        <v>43.99</v>
      </c>
      <c r="D7061" s="12">
        <v>43.988</v>
      </c>
      <c r="E7061" s="9" t="str">
        <f t="shared" si="529"/>
        <v/>
      </c>
      <c r="F7061" s="9" t="str">
        <f t="shared" si="530"/>
        <v/>
      </c>
      <c r="G7061" s="9" t="str">
        <f t="shared" si="531"/>
        <v/>
      </c>
      <c r="H7061" s="13">
        <v>-5</v>
      </c>
      <c r="I7061" s="13" t="str">
        <f t="shared" si="532"/>
        <v/>
      </c>
      <c r="J7061" s="13" t="str">
        <f t="shared" si="533"/>
        <v/>
      </c>
      <c r="K7061" s="13">
        <v>-5</v>
      </c>
      <c r="P7061" s="5"/>
    </row>
    <row r="7062" spans="1:16" hidden="1" x14ac:dyDescent="0.25">
      <c r="A7062" s="7">
        <v>40837</v>
      </c>
      <c r="B7062" s="8">
        <v>600</v>
      </c>
      <c r="C7062" s="11">
        <v>50.1</v>
      </c>
      <c r="D7062" s="12">
        <v>57.872999999999998</v>
      </c>
      <c r="E7062" s="9" t="str">
        <f t="shared" si="529"/>
        <v/>
      </c>
      <c r="F7062" s="9" t="str">
        <f t="shared" si="530"/>
        <v/>
      </c>
      <c r="G7062" s="9" t="str">
        <f t="shared" si="531"/>
        <v/>
      </c>
      <c r="H7062" s="13">
        <v>-5</v>
      </c>
      <c r="I7062" s="13" t="str">
        <f t="shared" si="532"/>
        <v/>
      </c>
      <c r="J7062" s="13" t="str">
        <f t="shared" si="533"/>
        <v/>
      </c>
      <c r="K7062" s="13">
        <v>-5</v>
      </c>
      <c r="P7062" s="6"/>
    </row>
    <row r="7063" spans="1:16" hidden="1" x14ac:dyDescent="0.25">
      <c r="A7063" s="7">
        <v>40837</v>
      </c>
      <c r="B7063" s="8">
        <v>700</v>
      </c>
      <c r="C7063" s="11">
        <v>76.2</v>
      </c>
      <c r="D7063" s="12">
        <v>76.204999999999998</v>
      </c>
      <c r="E7063" s="9" t="str">
        <f t="shared" si="529"/>
        <v/>
      </c>
      <c r="F7063" s="9" t="str">
        <f t="shared" si="530"/>
        <v/>
      </c>
      <c r="G7063" s="9" t="str">
        <f t="shared" si="531"/>
        <v/>
      </c>
      <c r="H7063" s="13">
        <v>-5</v>
      </c>
      <c r="I7063" s="13" t="str">
        <f t="shared" si="532"/>
        <v/>
      </c>
      <c r="J7063" s="13" t="str">
        <f t="shared" si="533"/>
        <v/>
      </c>
      <c r="K7063" s="13">
        <v>-5</v>
      </c>
      <c r="P7063" s="5"/>
    </row>
    <row r="7064" spans="1:16" hidden="1" x14ac:dyDescent="0.25">
      <c r="A7064" s="7">
        <v>40837</v>
      </c>
      <c r="B7064" s="8">
        <v>800</v>
      </c>
      <c r="C7064" s="11">
        <v>78.37</v>
      </c>
      <c r="D7064" s="12">
        <v>78.366</v>
      </c>
      <c r="E7064" s="9" t="str">
        <f t="shared" si="529"/>
        <v/>
      </c>
      <c r="F7064" s="9" t="str">
        <f t="shared" si="530"/>
        <v/>
      </c>
      <c r="G7064" s="9" t="str">
        <f t="shared" si="531"/>
        <v/>
      </c>
      <c r="H7064" s="13">
        <v>-5</v>
      </c>
      <c r="I7064" s="13" t="str">
        <f t="shared" si="532"/>
        <v/>
      </c>
      <c r="J7064" s="13" t="str">
        <f t="shared" si="533"/>
        <v/>
      </c>
      <c r="K7064" s="13">
        <v>-5</v>
      </c>
      <c r="P7064" s="6"/>
    </row>
    <row r="7065" spans="1:16" hidden="1" x14ac:dyDescent="0.25">
      <c r="A7065" s="7">
        <v>40837</v>
      </c>
      <c r="B7065" s="8">
        <v>900</v>
      </c>
      <c r="C7065" s="11">
        <v>74.78</v>
      </c>
      <c r="D7065" s="12">
        <v>74.777000000000001</v>
      </c>
      <c r="E7065" s="9" t="str">
        <f t="shared" si="529"/>
        <v/>
      </c>
      <c r="F7065" s="9" t="str">
        <f t="shared" si="530"/>
        <v/>
      </c>
      <c r="G7065" s="9" t="str">
        <f t="shared" si="531"/>
        <v/>
      </c>
      <c r="H7065" s="13">
        <v>-5</v>
      </c>
      <c r="I7065" s="13" t="str">
        <f t="shared" si="532"/>
        <v/>
      </c>
      <c r="J7065" s="13" t="str">
        <f t="shared" si="533"/>
        <v/>
      </c>
      <c r="K7065" s="13">
        <v>-5</v>
      </c>
      <c r="P7065" s="5"/>
    </row>
    <row r="7066" spans="1:16" hidden="1" x14ac:dyDescent="0.25">
      <c r="A7066" s="7">
        <v>40837</v>
      </c>
      <c r="B7066" s="8">
        <v>1000</v>
      </c>
      <c r="C7066" s="11">
        <v>68.05</v>
      </c>
      <c r="D7066" s="12">
        <v>72</v>
      </c>
      <c r="E7066" s="9" t="str">
        <f t="shared" si="529"/>
        <v/>
      </c>
      <c r="F7066" s="9" t="str">
        <f t="shared" si="530"/>
        <v/>
      </c>
      <c r="G7066" s="9" t="str">
        <f t="shared" si="531"/>
        <v/>
      </c>
      <c r="H7066" s="13">
        <v>-5</v>
      </c>
      <c r="I7066" s="13" t="str">
        <f t="shared" si="532"/>
        <v/>
      </c>
      <c r="J7066" s="13" t="str">
        <f t="shared" si="533"/>
        <v/>
      </c>
      <c r="K7066" s="13">
        <v>-5</v>
      </c>
      <c r="P7066" s="6"/>
    </row>
    <row r="7067" spans="1:16" hidden="1" x14ac:dyDescent="0.25">
      <c r="A7067" s="7">
        <v>40837</v>
      </c>
      <c r="B7067" s="8">
        <v>1100</v>
      </c>
      <c r="C7067" s="11">
        <v>61.91</v>
      </c>
      <c r="D7067" s="12">
        <v>69.995999999999995</v>
      </c>
      <c r="E7067" s="9" t="str">
        <f t="shared" si="529"/>
        <v/>
      </c>
      <c r="F7067" s="9" t="str">
        <f t="shared" si="530"/>
        <v/>
      </c>
      <c r="G7067" s="9" t="str">
        <f t="shared" si="531"/>
        <v/>
      </c>
      <c r="H7067" s="13">
        <v>-5</v>
      </c>
      <c r="I7067" s="13" t="str">
        <f t="shared" si="532"/>
        <v/>
      </c>
      <c r="J7067" s="13" t="str">
        <f t="shared" si="533"/>
        <v/>
      </c>
      <c r="K7067" s="13">
        <v>-5</v>
      </c>
      <c r="P7067" s="5"/>
    </row>
    <row r="7068" spans="1:16" hidden="1" x14ac:dyDescent="0.25">
      <c r="A7068" s="7">
        <v>40837</v>
      </c>
      <c r="B7068" s="8">
        <v>1200</v>
      </c>
      <c r="C7068" s="11">
        <v>51.51</v>
      </c>
      <c r="D7068" s="12">
        <v>72.378</v>
      </c>
      <c r="E7068" s="9" t="str">
        <f t="shared" si="529"/>
        <v/>
      </c>
      <c r="F7068" s="9" t="str">
        <f t="shared" si="530"/>
        <v/>
      </c>
      <c r="G7068" s="9" t="str">
        <f t="shared" si="531"/>
        <v/>
      </c>
      <c r="H7068" s="13">
        <v>-5</v>
      </c>
      <c r="I7068" s="13" t="str">
        <f t="shared" si="532"/>
        <v/>
      </c>
      <c r="J7068" s="13" t="str">
        <f t="shared" si="533"/>
        <v/>
      </c>
      <c r="K7068" s="13">
        <v>-5</v>
      </c>
      <c r="P7068" s="6"/>
    </row>
    <row r="7069" spans="1:16" hidden="1" x14ac:dyDescent="0.25">
      <c r="A7069" s="7">
        <v>40837</v>
      </c>
      <c r="B7069" s="8">
        <v>1300</v>
      </c>
      <c r="C7069" s="11">
        <v>47.15</v>
      </c>
      <c r="D7069" s="12">
        <v>68.447000000000003</v>
      </c>
      <c r="E7069" s="9" t="str">
        <f t="shared" si="529"/>
        <v/>
      </c>
      <c r="F7069" s="9" t="str">
        <f t="shared" si="530"/>
        <v/>
      </c>
      <c r="G7069" s="9" t="str">
        <f t="shared" si="531"/>
        <v/>
      </c>
      <c r="H7069" s="13">
        <v>-5</v>
      </c>
      <c r="I7069" s="13" t="str">
        <f t="shared" si="532"/>
        <v/>
      </c>
      <c r="J7069" s="13" t="str">
        <f t="shared" si="533"/>
        <v/>
      </c>
      <c r="K7069" s="13">
        <v>-5</v>
      </c>
      <c r="P7069" s="5"/>
    </row>
    <row r="7070" spans="1:16" hidden="1" x14ac:dyDescent="0.25">
      <c r="A7070" s="7">
        <v>40837</v>
      </c>
      <c r="B7070" s="8">
        <v>1400</v>
      </c>
      <c r="C7070" s="11">
        <v>45.55</v>
      </c>
      <c r="D7070" s="12">
        <v>64.308999999999997</v>
      </c>
      <c r="E7070" s="9" t="str">
        <f t="shared" si="529"/>
        <v/>
      </c>
      <c r="F7070" s="9" t="str">
        <f t="shared" si="530"/>
        <v/>
      </c>
      <c r="G7070" s="9" t="str">
        <f t="shared" si="531"/>
        <v/>
      </c>
      <c r="H7070" s="13">
        <v>-5</v>
      </c>
      <c r="I7070" s="13" t="str">
        <f t="shared" si="532"/>
        <v/>
      </c>
      <c r="J7070" s="13" t="str">
        <f t="shared" si="533"/>
        <v/>
      </c>
      <c r="K7070" s="13">
        <v>-5</v>
      </c>
      <c r="P7070" s="6"/>
    </row>
    <row r="7071" spans="1:16" hidden="1" x14ac:dyDescent="0.25">
      <c r="A7071" s="7">
        <v>40837</v>
      </c>
      <c r="B7071" s="8">
        <v>1500</v>
      </c>
      <c r="C7071" s="11">
        <v>47.16</v>
      </c>
      <c r="D7071" s="12">
        <v>54.558999999999997</v>
      </c>
      <c r="E7071" s="9" t="str">
        <f t="shared" si="529"/>
        <v/>
      </c>
      <c r="F7071" s="9" t="str">
        <f t="shared" si="530"/>
        <v/>
      </c>
      <c r="G7071" s="9" t="str">
        <f t="shared" si="531"/>
        <v/>
      </c>
      <c r="H7071" s="13">
        <v>-5</v>
      </c>
      <c r="I7071" s="13" t="str">
        <f t="shared" si="532"/>
        <v/>
      </c>
      <c r="J7071" s="13" t="str">
        <f t="shared" si="533"/>
        <v/>
      </c>
      <c r="K7071" s="13">
        <v>-5</v>
      </c>
      <c r="P7071" s="5"/>
    </row>
    <row r="7072" spans="1:16" hidden="1" x14ac:dyDescent="0.25">
      <c r="A7072" s="7">
        <v>40837</v>
      </c>
      <c r="B7072" s="8">
        <v>1600</v>
      </c>
      <c r="C7072" s="11">
        <v>48.45</v>
      </c>
      <c r="D7072" s="12">
        <v>53.192999999999998</v>
      </c>
      <c r="E7072" s="9" t="str">
        <f t="shared" si="529"/>
        <v/>
      </c>
      <c r="F7072" s="9" t="str">
        <f t="shared" si="530"/>
        <v/>
      </c>
      <c r="G7072" s="9" t="str">
        <f t="shared" si="531"/>
        <v/>
      </c>
      <c r="H7072" s="13">
        <v>-5</v>
      </c>
      <c r="I7072" s="13" t="str">
        <f t="shared" si="532"/>
        <v/>
      </c>
      <c r="J7072" s="13" t="str">
        <f t="shared" si="533"/>
        <v/>
      </c>
      <c r="K7072" s="13">
        <v>-5</v>
      </c>
      <c r="P7072" s="6"/>
    </row>
    <row r="7073" spans="1:16" hidden="1" x14ac:dyDescent="0.25">
      <c r="A7073" s="7">
        <v>40837</v>
      </c>
      <c r="B7073" s="8">
        <v>1700</v>
      </c>
      <c r="C7073" s="11">
        <v>59.93</v>
      </c>
      <c r="D7073" s="12">
        <v>59.93</v>
      </c>
      <c r="E7073" s="9" t="str">
        <f t="shared" si="529"/>
        <v/>
      </c>
      <c r="F7073" s="9" t="str">
        <f t="shared" si="530"/>
        <v/>
      </c>
      <c r="G7073" s="9" t="str">
        <f t="shared" si="531"/>
        <v/>
      </c>
      <c r="H7073" s="13">
        <v>-5</v>
      </c>
      <c r="I7073" s="13" t="str">
        <f t="shared" si="532"/>
        <v/>
      </c>
      <c r="J7073" s="13" t="str">
        <f t="shared" si="533"/>
        <v/>
      </c>
      <c r="K7073" s="13">
        <v>-5</v>
      </c>
      <c r="P7073" s="5"/>
    </row>
    <row r="7074" spans="1:16" hidden="1" x14ac:dyDescent="0.25">
      <c r="A7074" s="7">
        <v>40837</v>
      </c>
      <c r="B7074" s="8">
        <v>1800</v>
      </c>
      <c r="C7074" s="11">
        <v>69.19</v>
      </c>
      <c r="D7074" s="12">
        <v>69.194000000000003</v>
      </c>
      <c r="E7074" s="9" t="str">
        <f t="shared" si="529"/>
        <v/>
      </c>
      <c r="F7074" s="9" t="str">
        <f t="shared" si="530"/>
        <v/>
      </c>
      <c r="G7074" s="9" t="str">
        <f t="shared" si="531"/>
        <v/>
      </c>
      <c r="H7074" s="13">
        <v>-5</v>
      </c>
      <c r="I7074" s="13" t="str">
        <f t="shared" si="532"/>
        <v/>
      </c>
      <c r="J7074" s="13" t="str">
        <f t="shared" si="533"/>
        <v/>
      </c>
      <c r="K7074" s="13">
        <v>-5</v>
      </c>
      <c r="P7074" s="6"/>
    </row>
    <row r="7075" spans="1:16" hidden="1" x14ac:dyDescent="0.25">
      <c r="A7075" s="7">
        <v>40837</v>
      </c>
      <c r="B7075" s="8">
        <v>1900</v>
      </c>
      <c r="C7075" s="11">
        <v>82.63</v>
      </c>
      <c r="D7075" s="12">
        <v>82.632999999999996</v>
      </c>
      <c r="E7075" s="9" t="str">
        <f t="shared" si="529"/>
        <v/>
      </c>
      <c r="F7075" s="9" t="str">
        <f t="shared" si="530"/>
        <v/>
      </c>
      <c r="G7075" s="9" t="str">
        <f t="shared" si="531"/>
        <v/>
      </c>
      <c r="H7075" s="13">
        <v>-5</v>
      </c>
      <c r="I7075" s="13" t="str">
        <f t="shared" si="532"/>
        <v/>
      </c>
      <c r="J7075" s="13" t="str">
        <f t="shared" si="533"/>
        <v/>
      </c>
      <c r="K7075" s="13">
        <v>-5</v>
      </c>
      <c r="P7075" s="5"/>
    </row>
    <row r="7076" spans="1:16" hidden="1" x14ac:dyDescent="0.25">
      <c r="A7076" s="7">
        <v>40837</v>
      </c>
      <c r="B7076" s="8">
        <v>2000</v>
      </c>
      <c r="C7076" s="11">
        <v>70</v>
      </c>
      <c r="D7076" s="12">
        <v>69.995999999999995</v>
      </c>
      <c r="E7076" s="9" t="str">
        <f t="shared" si="529"/>
        <v/>
      </c>
      <c r="F7076" s="9" t="str">
        <f t="shared" si="530"/>
        <v/>
      </c>
      <c r="G7076" s="9" t="str">
        <f t="shared" si="531"/>
        <v/>
      </c>
      <c r="H7076" s="13">
        <v>-5</v>
      </c>
      <c r="I7076" s="13" t="str">
        <f t="shared" si="532"/>
        <v/>
      </c>
      <c r="J7076" s="13" t="str">
        <f t="shared" si="533"/>
        <v/>
      </c>
      <c r="K7076" s="13">
        <v>-5</v>
      </c>
      <c r="P7076" s="6"/>
    </row>
    <row r="7077" spans="1:16" hidden="1" x14ac:dyDescent="0.25">
      <c r="A7077" s="7">
        <v>40837</v>
      </c>
      <c r="B7077" s="8">
        <v>2100</v>
      </c>
      <c r="C7077" s="11">
        <v>52.38</v>
      </c>
      <c r="D7077" s="12">
        <v>57.53</v>
      </c>
      <c r="E7077" s="9" t="str">
        <f t="shared" si="529"/>
        <v/>
      </c>
      <c r="F7077" s="9" t="str">
        <f t="shared" si="530"/>
        <v/>
      </c>
      <c r="G7077" s="9" t="str">
        <f t="shared" si="531"/>
        <v/>
      </c>
      <c r="H7077" s="13">
        <v>-5</v>
      </c>
      <c r="I7077" s="13" t="str">
        <f t="shared" si="532"/>
        <v/>
      </c>
      <c r="J7077" s="13" t="str">
        <f t="shared" si="533"/>
        <v/>
      </c>
      <c r="K7077" s="13">
        <v>-5</v>
      </c>
      <c r="P7077" s="5"/>
    </row>
    <row r="7078" spans="1:16" hidden="1" x14ac:dyDescent="0.25">
      <c r="A7078" s="7">
        <v>40837</v>
      </c>
      <c r="B7078" s="8">
        <v>2200</v>
      </c>
      <c r="C7078" s="11">
        <v>47.12</v>
      </c>
      <c r="D7078" s="12">
        <v>64.94</v>
      </c>
      <c r="E7078" s="9" t="str">
        <f t="shared" si="529"/>
        <v/>
      </c>
      <c r="F7078" s="9" t="str">
        <f t="shared" si="530"/>
        <v/>
      </c>
      <c r="G7078" s="9" t="str">
        <f t="shared" si="531"/>
        <v/>
      </c>
      <c r="H7078" s="13">
        <v>-5</v>
      </c>
      <c r="I7078" s="13" t="str">
        <f t="shared" si="532"/>
        <v/>
      </c>
      <c r="J7078" s="13" t="str">
        <f t="shared" si="533"/>
        <v/>
      </c>
      <c r="K7078" s="13">
        <v>-5</v>
      </c>
      <c r="P7078" s="6"/>
    </row>
    <row r="7079" spans="1:16" hidden="1" x14ac:dyDescent="0.25">
      <c r="A7079" s="7">
        <v>40837</v>
      </c>
      <c r="B7079" s="8">
        <v>2300</v>
      </c>
      <c r="C7079" s="11">
        <v>45.39</v>
      </c>
      <c r="D7079" s="12">
        <v>61.359000000000002</v>
      </c>
      <c r="E7079" s="9">
        <f t="shared" si="529"/>
        <v>55.488333333333337</v>
      </c>
      <c r="F7079" s="9">
        <f t="shared" si="530"/>
        <v>61.710625</v>
      </c>
      <c r="G7079" s="9">
        <f t="shared" si="531"/>
        <v>-6.2222916666666634</v>
      </c>
      <c r="H7079" s="13">
        <v>-5</v>
      </c>
      <c r="I7079" s="13">
        <f t="shared" si="532"/>
        <v>0</v>
      </c>
      <c r="J7079" s="13">
        <f t="shared" si="533"/>
        <v>0</v>
      </c>
      <c r="K7079" s="13">
        <v>-5</v>
      </c>
      <c r="P7079" s="5"/>
    </row>
    <row r="7080" spans="1:16" hidden="1" x14ac:dyDescent="0.25">
      <c r="A7080" s="7">
        <v>40838</v>
      </c>
      <c r="B7080" s="8">
        <v>0</v>
      </c>
      <c r="C7080" s="11">
        <v>45.03</v>
      </c>
      <c r="D7080" s="12">
        <v>59.976999999999997</v>
      </c>
      <c r="E7080" s="9" t="str">
        <f t="shared" si="529"/>
        <v/>
      </c>
      <c r="F7080" s="9" t="str">
        <f t="shared" si="530"/>
        <v/>
      </c>
      <c r="G7080" s="9" t="str">
        <f t="shared" si="531"/>
        <v/>
      </c>
      <c r="H7080" s="13">
        <v>-5</v>
      </c>
      <c r="I7080" s="13" t="str">
        <f t="shared" si="532"/>
        <v/>
      </c>
      <c r="J7080" s="13" t="str">
        <f t="shared" si="533"/>
        <v/>
      </c>
      <c r="K7080" s="13">
        <v>-5</v>
      </c>
      <c r="P7080" s="6"/>
    </row>
    <row r="7081" spans="1:16" hidden="1" x14ac:dyDescent="0.25">
      <c r="A7081" s="7">
        <v>40838</v>
      </c>
      <c r="B7081" s="8">
        <v>100</v>
      </c>
      <c r="C7081" s="11">
        <v>44</v>
      </c>
      <c r="D7081" s="12">
        <v>50.875999999999998</v>
      </c>
      <c r="E7081" s="9" t="str">
        <f t="shared" si="529"/>
        <v/>
      </c>
      <c r="F7081" s="9" t="str">
        <f t="shared" si="530"/>
        <v/>
      </c>
      <c r="G7081" s="9" t="str">
        <f t="shared" si="531"/>
        <v/>
      </c>
      <c r="H7081" s="13">
        <v>-5</v>
      </c>
      <c r="I7081" s="13" t="str">
        <f t="shared" si="532"/>
        <v/>
      </c>
      <c r="J7081" s="13" t="str">
        <f t="shared" si="533"/>
        <v/>
      </c>
      <c r="K7081" s="13">
        <v>-5</v>
      </c>
      <c r="P7081" s="5"/>
    </row>
    <row r="7082" spans="1:16" hidden="1" x14ac:dyDescent="0.25">
      <c r="A7082" s="7">
        <v>40838</v>
      </c>
      <c r="B7082" s="8">
        <v>200</v>
      </c>
      <c r="C7082" s="11">
        <v>43.93</v>
      </c>
      <c r="D7082" s="12">
        <v>53.192</v>
      </c>
      <c r="E7082" s="9" t="str">
        <f t="shared" si="529"/>
        <v/>
      </c>
      <c r="F7082" s="9" t="str">
        <f t="shared" si="530"/>
        <v/>
      </c>
      <c r="G7082" s="9" t="str">
        <f t="shared" si="531"/>
        <v/>
      </c>
      <c r="H7082" s="13">
        <v>-5</v>
      </c>
      <c r="I7082" s="13" t="str">
        <f t="shared" si="532"/>
        <v/>
      </c>
      <c r="J7082" s="13" t="str">
        <f t="shared" si="533"/>
        <v/>
      </c>
      <c r="K7082" s="13">
        <v>-5</v>
      </c>
      <c r="P7082" s="6"/>
    </row>
    <row r="7083" spans="1:16" hidden="1" x14ac:dyDescent="0.25">
      <c r="A7083" s="7">
        <v>40838</v>
      </c>
      <c r="B7083" s="8">
        <v>300</v>
      </c>
      <c r="C7083" s="11">
        <v>43.08</v>
      </c>
      <c r="D7083" s="12">
        <v>45.603999999999999</v>
      </c>
      <c r="E7083" s="9" t="str">
        <f t="shared" si="529"/>
        <v/>
      </c>
      <c r="F7083" s="9" t="str">
        <f t="shared" si="530"/>
        <v/>
      </c>
      <c r="G7083" s="9" t="str">
        <f t="shared" si="531"/>
        <v/>
      </c>
      <c r="H7083" s="13">
        <v>-5</v>
      </c>
      <c r="I7083" s="13" t="str">
        <f t="shared" si="532"/>
        <v/>
      </c>
      <c r="J7083" s="13" t="str">
        <f t="shared" si="533"/>
        <v/>
      </c>
      <c r="K7083" s="13">
        <v>-5</v>
      </c>
      <c r="P7083" s="5"/>
    </row>
    <row r="7084" spans="1:16" hidden="1" x14ac:dyDescent="0.25">
      <c r="A7084" s="7">
        <v>40838</v>
      </c>
      <c r="B7084" s="8">
        <v>400</v>
      </c>
      <c r="C7084" s="11">
        <v>43.26</v>
      </c>
      <c r="D7084" s="12">
        <v>43.262</v>
      </c>
      <c r="E7084" s="9" t="str">
        <f t="shared" si="529"/>
        <v/>
      </c>
      <c r="F7084" s="9" t="str">
        <f t="shared" si="530"/>
        <v/>
      </c>
      <c r="G7084" s="9" t="str">
        <f t="shared" si="531"/>
        <v/>
      </c>
      <c r="H7084" s="13">
        <v>-5</v>
      </c>
      <c r="I7084" s="13" t="str">
        <f t="shared" si="532"/>
        <v/>
      </c>
      <c r="J7084" s="13" t="str">
        <f t="shared" si="533"/>
        <v/>
      </c>
      <c r="K7084" s="13">
        <v>-5</v>
      </c>
      <c r="P7084" s="6"/>
    </row>
    <row r="7085" spans="1:16" hidden="1" x14ac:dyDescent="0.25">
      <c r="A7085" s="7">
        <v>40838</v>
      </c>
      <c r="B7085" s="8">
        <v>500</v>
      </c>
      <c r="C7085" s="11">
        <v>45.51</v>
      </c>
      <c r="D7085" s="12">
        <v>45.51</v>
      </c>
      <c r="E7085" s="9" t="str">
        <f t="shared" si="529"/>
        <v/>
      </c>
      <c r="F7085" s="9" t="str">
        <f t="shared" si="530"/>
        <v/>
      </c>
      <c r="G7085" s="9" t="str">
        <f t="shared" si="531"/>
        <v/>
      </c>
      <c r="H7085" s="13">
        <v>-5</v>
      </c>
      <c r="I7085" s="13" t="str">
        <f t="shared" si="532"/>
        <v/>
      </c>
      <c r="J7085" s="13" t="str">
        <f t="shared" si="533"/>
        <v/>
      </c>
      <c r="K7085" s="13">
        <v>-5</v>
      </c>
      <c r="P7085" s="5"/>
    </row>
    <row r="7086" spans="1:16" hidden="1" x14ac:dyDescent="0.25">
      <c r="A7086" s="7">
        <v>40838</v>
      </c>
      <c r="B7086" s="8">
        <v>600</v>
      </c>
      <c r="C7086" s="11">
        <v>48.59</v>
      </c>
      <c r="D7086" s="12">
        <v>48.594999999999999</v>
      </c>
      <c r="E7086" s="9" t="str">
        <f t="shared" si="529"/>
        <v/>
      </c>
      <c r="F7086" s="9" t="str">
        <f t="shared" si="530"/>
        <v/>
      </c>
      <c r="G7086" s="9" t="str">
        <f t="shared" si="531"/>
        <v/>
      </c>
      <c r="H7086" s="13">
        <v>-5</v>
      </c>
      <c r="I7086" s="13" t="str">
        <f t="shared" si="532"/>
        <v/>
      </c>
      <c r="J7086" s="13" t="str">
        <f t="shared" si="533"/>
        <v/>
      </c>
      <c r="K7086" s="13">
        <v>-5</v>
      </c>
      <c r="P7086" s="6"/>
    </row>
    <row r="7087" spans="1:16" hidden="1" x14ac:dyDescent="0.25">
      <c r="A7087" s="7">
        <v>40838</v>
      </c>
      <c r="B7087" s="8">
        <v>700</v>
      </c>
      <c r="C7087" s="11">
        <v>51.48</v>
      </c>
      <c r="D7087" s="12">
        <v>51.475999999999999</v>
      </c>
      <c r="E7087" s="9" t="str">
        <f t="shared" si="529"/>
        <v/>
      </c>
      <c r="F7087" s="9" t="str">
        <f t="shared" si="530"/>
        <v/>
      </c>
      <c r="G7087" s="9" t="str">
        <f t="shared" si="531"/>
        <v/>
      </c>
      <c r="H7087" s="13">
        <v>-5</v>
      </c>
      <c r="I7087" s="13" t="str">
        <f t="shared" si="532"/>
        <v/>
      </c>
      <c r="J7087" s="13" t="str">
        <f t="shared" si="533"/>
        <v/>
      </c>
      <c r="K7087" s="13">
        <v>-5</v>
      </c>
      <c r="P7087" s="5"/>
    </row>
    <row r="7088" spans="1:16" hidden="1" x14ac:dyDescent="0.25">
      <c r="A7088" s="7">
        <v>40838</v>
      </c>
      <c r="B7088" s="8">
        <v>800</v>
      </c>
      <c r="C7088" s="11">
        <v>53.11</v>
      </c>
      <c r="D7088" s="12">
        <v>53.115000000000002</v>
      </c>
      <c r="E7088" s="9" t="str">
        <f t="shared" si="529"/>
        <v/>
      </c>
      <c r="F7088" s="9" t="str">
        <f t="shared" si="530"/>
        <v/>
      </c>
      <c r="G7088" s="9" t="str">
        <f t="shared" si="531"/>
        <v/>
      </c>
      <c r="H7088" s="13">
        <v>-5</v>
      </c>
      <c r="I7088" s="13" t="str">
        <f t="shared" si="532"/>
        <v/>
      </c>
      <c r="J7088" s="13" t="str">
        <f t="shared" si="533"/>
        <v/>
      </c>
      <c r="K7088" s="13">
        <v>-5</v>
      </c>
      <c r="P7088" s="6"/>
    </row>
    <row r="7089" spans="1:16" hidden="1" x14ac:dyDescent="0.25">
      <c r="A7089" s="7">
        <v>40838</v>
      </c>
      <c r="B7089" s="8">
        <v>900</v>
      </c>
      <c r="C7089" s="11">
        <v>62.58</v>
      </c>
      <c r="D7089" s="12">
        <v>62.582000000000001</v>
      </c>
      <c r="E7089" s="9" t="str">
        <f t="shared" ref="E7089:E7152" si="534">IF(A7089=A7090,"",AVERAGE(C7066:C7089))</f>
        <v/>
      </c>
      <c r="F7089" s="9" t="str">
        <f t="shared" ref="F7089:F7152" si="535">IF(A7089=A7090,"",AVERAGE(D7066:D7089))</f>
        <v/>
      </c>
      <c r="G7089" s="9" t="str">
        <f t="shared" ref="G7089:G7152" si="536">IF(A7089=A7090,"",E7089-F7089)</f>
        <v/>
      </c>
      <c r="H7089" s="13">
        <v>-5</v>
      </c>
      <c r="I7089" s="13" t="str">
        <f t="shared" si="532"/>
        <v/>
      </c>
      <c r="J7089" s="13" t="str">
        <f t="shared" si="533"/>
        <v/>
      </c>
      <c r="K7089" s="13">
        <v>-5</v>
      </c>
      <c r="P7089" s="5"/>
    </row>
    <row r="7090" spans="1:16" hidden="1" x14ac:dyDescent="0.25">
      <c r="A7090" s="7">
        <v>40838</v>
      </c>
      <c r="B7090" s="8">
        <v>1000</v>
      </c>
      <c r="C7090" s="11">
        <v>61.2</v>
      </c>
      <c r="D7090" s="12">
        <v>61.198</v>
      </c>
      <c r="E7090" s="9" t="str">
        <f t="shared" si="534"/>
        <v/>
      </c>
      <c r="F7090" s="9" t="str">
        <f t="shared" si="535"/>
        <v/>
      </c>
      <c r="G7090" s="9" t="str">
        <f t="shared" si="536"/>
        <v/>
      </c>
      <c r="H7090" s="13">
        <v>-5</v>
      </c>
      <c r="I7090" s="13" t="str">
        <f t="shared" si="532"/>
        <v/>
      </c>
      <c r="J7090" s="13" t="str">
        <f t="shared" si="533"/>
        <v/>
      </c>
      <c r="K7090" s="13">
        <v>-5</v>
      </c>
      <c r="P7090" s="6"/>
    </row>
    <row r="7091" spans="1:16" hidden="1" x14ac:dyDescent="0.25">
      <c r="A7091" s="7">
        <v>40838</v>
      </c>
      <c r="B7091" s="8">
        <v>1100</v>
      </c>
      <c r="C7091" s="11">
        <v>51.04</v>
      </c>
      <c r="D7091" s="12">
        <v>58.006</v>
      </c>
      <c r="E7091" s="9" t="str">
        <f t="shared" si="534"/>
        <v/>
      </c>
      <c r="F7091" s="9" t="str">
        <f t="shared" si="535"/>
        <v/>
      </c>
      <c r="G7091" s="9" t="str">
        <f t="shared" si="536"/>
        <v/>
      </c>
      <c r="H7091" s="13">
        <v>-5</v>
      </c>
      <c r="I7091" s="13" t="str">
        <f t="shared" si="532"/>
        <v/>
      </c>
      <c r="J7091" s="13" t="str">
        <f t="shared" si="533"/>
        <v/>
      </c>
      <c r="K7091" s="13">
        <v>-5</v>
      </c>
      <c r="P7091" s="5"/>
    </row>
    <row r="7092" spans="1:16" hidden="1" x14ac:dyDescent="0.25">
      <c r="A7092" s="7">
        <v>40838</v>
      </c>
      <c r="B7092" s="8">
        <v>1200</v>
      </c>
      <c r="C7092" s="11">
        <v>42.13</v>
      </c>
      <c r="D7092" s="12">
        <v>63.015999999999998</v>
      </c>
      <c r="E7092" s="9" t="str">
        <f t="shared" si="534"/>
        <v/>
      </c>
      <c r="F7092" s="9" t="str">
        <f t="shared" si="535"/>
        <v/>
      </c>
      <c r="G7092" s="9" t="str">
        <f t="shared" si="536"/>
        <v/>
      </c>
      <c r="H7092" s="13">
        <v>-5</v>
      </c>
      <c r="I7092" s="13" t="str">
        <f t="shared" si="532"/>
        <v/>
      </c>
      <c r="J7092" s="13" t="str">
        <f t="shared" si="533"/>
        <v/>
      </c>
      <c r="K7092" s="13">
        <v>-5</v>
      </c>
      <c r="P7092" s="6"/>
    </row>
    <row r="7093" spans="1:16" hidden="1" x14ac:dyDescent="0.25">
      <c r="A7093" s="7">
        <v>40838</v>
      </c>
      <c r="B7093" s="8">
        <v>1300</v>
      </c>
      <c r="C7093" s="11">
        <v>39.82</v>
      </c>
      <c r="D7093" s="12">
        <v>50.835000000000001</v>
      </c>
      <c r="E7093" s="9" t="str">
        <f t="shared" si="534"/>
        <v/>
      </c>
      <c r="F7093" s="9" t="str">
        <f t="shared" si="535"/>
        <v/>
      </c>
      <c r="G7093" s="9" t="str">
        <f t="shared" si="536"/>
        <v/>
      </c>
      <c r="H7093" s="13">
        <v>-5</v>
      </c>
      <c r="I7093" s="13" t="str">
        <f t="shared" si="532"/>
        <v/>
      </c>
      <c r="J7093" s="13" t="str">
        <f t="shared" si="533"/>
        <v/>
      </c>
      <c r="K7093" s="13">
        <v>-5</v>
      </c>
      <c r="P7093" s="5"/>
    </row>
    <row r="7094" spans="1:16" hidden="1" x14ac:dyDescent="0.25">
      <c r="A7094" s="7">
        <v>40838</v>
      </c>
      <c r="B7094" s="8">
        <v>1400</v>
      </c>
      <c r="C7094" s="11">
        <v>39.840000000000003</v>
      </c>
      <c r="D7094" s="12">
        <v>46.673999999999999</v>
      </c>
      <c r="E7094" s="9" t="str">
        <f t="shared" si="534"/>
        <v/>
      </c>
      <c r="F7094" s="9" t="str">
        <f t="shared" si="535"/>
        <v/>
      </c>
      <c r="G7094" s="9" t="str">
        <f t="shared" si="536"/>
        <v/>
      </c>
      <c r="H7094" s="13">
        <v>-5</v>
      </c>
      <c r="I7094" s="13" t="str">
        <f t="shared" si="532"/>
        <v/>
      </c>
      <c r="J7094" s="13" t="str">
        <f t="shared" si="533"/>
        <v/>
      </c>
      <c r="K7094" s="13">
        <v>-5</v>
      </c>
      <c r="P7094" s="6"/>
    </row>
    <row r="7095" spans="1:16" hidden="1" x14ac:dyDescent="0.25">
      <c r="A7095" s="7">
        <v>40838</v>
      </c>
      <c r="B7095" s="8">
        <v>1500</v>
      </c>
      <c r="C7095" s="11">
        <v>42.51</v>
      </c>
      <c r="D7095" s="12">
        <v>42.511000000000003</v>
      </c>
      <c r="E7095" s="9" t="str">
        <f t="shared" si="534"/>
        <v/>
      </c>
      <c r="F7095" s="9" t="str">
        <f t="shared" si="535"/>
        <v/>
      </c>
      <c r="G7095" s="9" t="str">
        <f t="shared" si="536"/>
        <v/>
      </c>
      <c r="H7095" s="13">
        <v>-5</v>
      </c>
      <c r="I7095" s="13" t="str">
        <f t="shared" si="532"/>
        <v/>
      </c>
      <c r="J7095" s="13" t="str">
        <f t="shared" si="533"/>
        <v/>
      </c>
      <c r="K7095" s="13">
        <v>-5</v>
      </c>
      <c r="P7095" s="5"/>
    </row>
    <row r="7096" spans="1:16" hidden="1" x14ac:dyDescent="0.25">
      <c r="A7096" s="7">
        <v>40838</v>
      </c>
      <c r="B7096" s="8">
        <v>1600</v>
      </c>
      <c r="C7096" s="11">
        <v>42.99</v>
      </c>
      <c r="D7096" s="12">
        <v>42.988999999999997</v>
      </c>
      <c r="E7096" s="9" t="str">
        <f t="shared" si="534"/>
        <v/>
      </c>
      <c r="F7096" s="9" t="str">
        <f t="shared" si="535"/>
        <v/>
      </c>
      <c r="G7096" s="9" t="str">
        <f t="shared" si="536"/>
        <v/>
      </c>
      <c r="H7096" s="13">
        <v>-5</v>
      </c>
      <c r="I7096" s="13" t="str">
        <f t="shared" si="532"/>
        <v/>
      </c>
      <c r="J7096" s="13" t="str">
        <f t="shared" si="533"/>
        <v/>
      </c>
      <c r="K7096" s="13">
        <v>-5</v>
      </c>
      <c r="P7096" s="6"/>
    </row>
    <row r="7097" spans="1:16" hidden="1" x14ac:dyDescent="0.25">
      <c r="A7097" s="7">
        <v>40838</v>
      </c>
      <c r="B7097" s="8">
        <v>1700</v>
      </c>
      <c r="C7097" s="11">
        <v>47.7</v>
      </c>
      <c r="D7097" s="12">
        <v>47.703000000000003</v>
      </c>
      <c r="E7097" s="9" t="str">
        <f t="shared" si="534"/>
        <v/>
      </c>
      <c r="F7097" s="9" t="str">
        <f t="shared" si="535"/>
        <v/>
      </c>
      <c r="G7097" s="9" t="str">
        <f t="shared" si="536"/>
        <v/>
      </c>
      <c r="H7097" s="13">
        <v>-5</v>
      </c>
      <c r="I7097" s="13" t="str">
        <f t="shared" ref="I7097:I7160" si="537">IF(A7097=A7098,"",MAX(G7097-H7097,0))</f>
        <v/>
      </c>
      <c r="J7097" s="13" t="str">
        <f t="shared" ref="J7097:J7160" si="538">IF(A7097=A7098,"",I7097*10*24)</f>
        <v/>
      </c>
      <c r="K7097" s="13">
        <v>-5</v>
      </c>
      <c r="P7097" s="5"/>
    </row>
    <row r="7098" spans="1:16" hidden="1" x14ac:dyDescent="0.25">
      <c r="A7098" s="7">
        <v>40838</v>
      </c>
      <c r="B7098" s="8">
        <v>1800</v>
      </c>
      <c r="C7098" s="11">
        <v>61.95</v>
      </c>
      <c r="D7098" s="12">
        <v>61.95</v>
      </c>
      <c r="E7098" s="9" t="str">
        <f t="shared" si="534"/>
        <v/>
      </c>
      <c r="F7098" s="9" t="str">
        <f t="shared" si="535"/>
        <v/>
      </c>
      <c r="G7098" s="9" t="str">
        <f t="shared" si="536"/>
        <v/>
      </c>
      <c r="H7098" s="13">
        <v>-5</v>
      </c>
      <c r="I7098" s="13" t="str">
        <f t="shared" si="537"/>
        <v/>
      </c>
      <c r="J7098" s="13" t="str">
        <f t="shared" si="538"/>
        <v/>
      </c>
      <c r="K7098" s="13">
        <v>-5</v>
      </c>
      <c r="P7098" s="6"/>
    </row>
    <row r="7099" spans="1:16" hidden="1" x14ac:dyDescent="0.25">
      <c r="A7099" s="7">
        <v>40838</v>
      </c>
      <c r="B7099" s="8">
        <v>1900</v>
      </c>
      <c r="C7099" s="11">
        <v>71.930000000000007</v>
      </c>
      <c r="D7099" s="12">
        <v>71.935000000000002</v>
      </c>
      <c r="E7099" s="9" t="str">
        <f t="shared" si="534"/>
        <v/>
      </c>
      <c r="F7099" s="9" t="str">
        <f t="shared" si="535"/>
        <v/>
      </c>
      <c r="G7099" s="9" t="str">
        <f t="shared" si="536"/>
        <v/>
      </c>
      <c r="H7099" s="13">
        <v>-5</v>
      </c>
      <c r="I7099" s="13" t="str">
        <f t="shared" si="537"/>
        <v/>
      </c>
      <c r="J7099" s="13" t="str">
        <f t="shared" si="538"/>
        <v/>
      </c>
      <c r="K7099" s="13">
        <v>-5</v>
      </c>
      <c r="P7099" s="5"/>
    </row>
    <row r="7100" spans="1:16" hidden="1" x14ac:dyDescent="0.25">
      <c r="A7100" s="7">
        <v>40838</v>
      </c>
      <c r="B7100" s="8">
        <v>2000</v>
      </c>
      <c r="C7100" s="11">
        <v>54.97</v>
      </c>
      <c r="D7100" s="12">
        <v>61.19</v>
      </c>
      <c r="E7100" s="9" t="str">
        <f t="shared" si="534"/>
        <v/>
      </c>
      <c r="F7100" s="9" t="str">
        <f t="shared" si="535"/>
        <v/>
      </c>
      <c r="G7100" s="9" t="str">
        <f t="shared" si="536"/>
        <v/>
      </c>
      <c r="H7100" s="13">
        <v>-5</v>
      </c>
      <c r="I7100" s="13" t="str">
        <f t="shared" si="537"/>
        <v/>
      </c>
      <c r="J7100" s="13" t="str">
        <f t="shared" si="538"/>
        <v/>
      </c>
      <c r="K7100" s="13">
        <v>-5</v>
      </c>
      <c r="P7100" s="6"/>
    </row>
    <row r="7101" spans="1:16" hidden="1" x14ac:dyDescent="0.25">
      <c r="A7101" s="7">
        <v>40838</v>
      </c>
      <c r="B7101" s="8">
        <v>2100</v>
      </c>
      <c r="C7101" s="11">
        <v>42.59</v>
      </c>
      <c r="D7101" s="12">
        <v>49</v>
      </c>
      <c r="E7101" s="9" t="str">
        <f t="shared" si="534"/>
        <v/>
      </c>
      <c r="F7101" s="9" t="str">
        <f t="shared" si="535"/>
        <v/>
      </c>
      <c r="G7101" s="9" t="str">
        <f t="shared" si="536"/>
        <v/>
      </c>
      <c r="H7101" s="13">
        <v>-5</v>
      </c>
      <c r="I7101" s="13" t="str">
        <f t="shared" si="537"/>
        <v/>
      </c>
      <c r="J7101" s="13" t="str">
        <f t="shared" si="538"/>
        <v/>
      </c>
      <c r="K7101" s="13">
        <v>-5</v>
      </c>
      <c r="P7101" s="5"/>
    </row>
    <row r="7102" spans="1:16" hidden="1" x14ac:dyDescent="0.25">
      <c r="A7102" s="7">
        <v>40838</v>
      </c>
      <c r="B7102" s="8">
        <v>2200</v>
      </c>
      <c r="C7102" s="11">
        <v>46.01</v>
      </c>
      <c r="D7102" s="12">
        <v>52.01</v>
      </c>
      <c r="E7102" s="9" t="str">
        <f t="shared" si="534"/>
        <v/>
      </c>
      <c r="F7102" s="9" t="str">
        <f t="shared" si="535"/>
        <v/>
      </c>
      <c r="G7102" s="9" t="str">
        <f t="shared" si="536"/>
        <v/>
      </c>
      <c r="H7102" s="13">
        <v>-5</v>
      </c>
      <c r="I7102" s="13" t="str">
        <f t="shared" si="537"/>
        <v/>
      </c>
      <c r="J7102" s="13" t="str">
        <f t="shared" si="538"/>
        <v/>
      </c>
      <c r="K7102" s="13">
        <v>-5</v>
      </c>
      <c r="P7102" s="6"/>
    </row>
    <row r="7103" spans="1:16" hidden="1" x14ac:dyDescent="0.25">
      <c r="A7103" s="7">
        <v>40838</v>
      </c>
      <c r="B7103" s="8">
        <v>2300</v>
      </c>
      <c r="C7103" s="11">
        <v>42.93</v>
      </c>
      <c r="D7103" s="12">
        <v>51.155999999999999</v>
      </c>
      <c r="E7103" s="9">
        <f t="shared" si="534"/>
        <v>48.674166666666672</v>
      </c>
      <c r="F7103" s="9">
        <f t="shared" si="535"/>
        <v>53.098416666666658</v>
      </c>
      <c r="G7103" s="9">
        <f t="shared" si="536"/>
        <v>-4.4242499999999865</v>
      </c>
      <c r="H7103" s="13">
        <v>-5</v>
      </c>
      <c r="I7103" s="13">
        <f t="shared" si="537"/>
        <v>0.57575000000001353</v>
      </c>
      <c r="J7103" s="13">
        <f t="shared" si="538"/>
        <v>138.18000000000325</v>
      </c>
      <c r="K7103" s="13">
        <v>-5</v>
      </c>
      <c r="P7103" s="5"/>
    </row>
    <row r="7104" spans="1:16" hidden="1" x14ac:dyDescent="0.25">
      <c r="A7104" s="7">
        <v>40839</v>
      </c>
      <c r="B7104" s="8">
        <v>0</v>
      </c>
      <c r="C7104" s="11">
        <v>33.71</v>
      </c>
      <c r="D7104" s="12">
        <v>56.768000000000001</v>
      </c>
      <c r="E7104" s="9" t="str">
        <f t="shared" si="534"/>
        <v/>
      </c>
      <c r="F7104" s="9" t="str">
        <f t="shared" si="535"/>
        <v/>
      </c>
      <c r="G7104" s="9" t="str">
        <f t="shared" si="536"/>
        <v/>
      </c>
      <c r="H7104" s="13">
        <v>-5</v>
      </c>
      <c r="I7104" s="13" t="str">
        <f t="shared" si="537"/>
        <v/>
      </c>
      <c r="J7104" s="13" t="str">
        <f t="shared" si="538"/>
        <v/>
      </c>
      <c r="K7104" s="13">
        <v>-5</v>
      </c>
      <c r="P7104" s="6"/>
    </row>
    <row r="7105" spans="1:16" hidden="1" x14ac:dyDescent="0.25">
      <c r="A7105" s="7">
        <v>40839</v>
      </c>
      <c r="B7105" s="8">
        <v>100</v>
      </c>
      <c r="C7105" s="11">
        <v>32.590000000000003</v>
      </c>
      <c r="D7105" s="12">
        <v>56.195999999999998</v>
      </c>
      <c r="E7105" s="9" t="str">
        <f t="shared" si="534"/>
        <v/>
      </c>
      <c r="F7105" s="9" t="str">
        <f t="shared" si="535"/>
        <v/>
      </c>
      <c r="G7105" s="9" t="str">
        <f t="shared" si="536"/>
        <v/>
      </c>
      <c r="H7105" s="13">
        <v>-5</v>
      </c>
      <c r="I7105" s="13" t="str">
        <f t="shared" si="537"/>
        <v/>
      </c>
      <c r="J7105" s="13" t="str">
        <f t="shared" si="538"/>
        <v/>
      </c>
      <c r="K7105" s="13">
        <v>-5</v>
      </c>
      <c r="P7105" s="5"/>
    </row>
    <row r="7106" spans="1:16" hidden="1" x14ac:dyDescent="0.25">
      <c r="A7106" s="7">
        <v>40839</v>
      </c>
      <c r="B7106" s="8">
        <v>200</v>
      </c>
      <c r="C7106" s="11">
        <v>32.19</v>
      </c>
      <c r="D7106" s="12">
        <v>49.709000000000003</v>
      </c>
      <c r="E7106" s="9" t="str">
        <f t="shared" si="534"/>
        <v/>
      </c>
      <c r="F7106" s="9" t="str">
        <f t="shared" si="535"/>
        <v/>
      </c>
      <c r="G7106" s="9" t="str">
        <f t="shared" si="536"/>
        <v/>
      </c>
      <c r="H7106" s="13">
        <v>-5</v>
      </c>
      <c r="I7106" s="13" t="str">
        <f t="shared" si="537"/>
        <v/>
      </c>
      <c r="J7106" s="13" t="str">
        <f t="shared" si="538"/>
        <v/>
      </c>
      <c r="K7106" s="13">
        <v>-5</v>
      </c>
      <c r="P7106" s="6"/>
    </row>
    <row r="7107" spans="1:16" hidden="1" x14ac:dyDescent="0.25">
      <c r="A7107" s="7">
        <v>40839</v>
      </c>
      <c r="B7107" s="8">
        <v>300</v>
      </c>
      <c r="C7107" s="11">
        <v>33.03</v>
      </c>
      <c r="D7107" s="12">
        <v>42.526000000000003</v>
      </c>
      <c r="E7107" s="9" t="str">
        <f t="shared" si="534"/>
        <v/>
      </c>
      <c r="F7107" s="9" t="str">
        <f t="shared" si="535"/>
        <v/>
      </c>
      <c r="G7107" s="9" t="str">
        <f t="shared" si="536"/>
        <v/>
      </c>
      <c r="H7107" s="13">
        <v>-5</v>
      </c>
      <c r="I7107" s="13" t="str">
        <f t="shared" si="537"/>
        <v/>
      </c>
      <c r="J7107" s="13" t="str">
        <f t="shared" si="538"/>
        <v/>
      </c>
      <c r="K7107" s="13">
        <v>-5</v>
      </c>
      <c r="P7107" s="5"/>
    </row>
    <row r="7108" spans="1:16" hidden="1" x14ac:dyDescent="0.25">
      <c r="A7108" s="7">
        <v>40839</v>
      </c>
      <c r="B7108" s="8">
        <v>400</v>
      </c>
      <c r="C7108" s="11">
        <v>37.21</v>
      </c>
      <c r="D7108" s="12">
        <v>37.209000000000003</v>
      </c>
      <c r="E7108" s="9" t="str">
        <f t="shared" si="534"/>
        <v/>
      </c>
      <c r="F7108" s="9" t="str">
        <f t="shared" si="535"/>
        <v/>
      </c>
      <c r="G7108" s="9" t="str">
        <f t="shared" si="536"/>
        <v/>
      </c>
      <c r="H7108" s="13">
        <v>-5</v>
      </c>
      <c r="I7108" s="13" t="str">
        <f t="shared" si="537"/>
        <v/>
      </c>
      <c r="J7108" s="13" t="str">
        <f t="shared" si="538"/>
        <v/>
      </c>
      <c r="K7108" s="13">
        <v>-5</v>
      </c>
      <c r="P7108" s="6"/>
    </row>
    <row r="7109" spans="1:16" hidden="1" x14ac:dyDescent="0.25">
      <c r="A7109" s="7">
        <v>40839</v>
      </c>
      <c r="B7109" s="8">
        <v>500</v>
      </c>
      <c r="C7109" s="11">
        <v>37.06</v>
      </c>
      <c r="D7109" s="12">
        <v>37.064</v>
      </c>
      <c r="E7109" s="9" t="str">
        <f t="shared" si="534"/>
        <v/>
      </c>
      <c r="F7109" s="9" t="str">
        <f t="shared" si="535"/>
        <v/>
      </c>
      <c r="G7109" s="9" t="str">
        <f t="shared" si="536"/>
        <v/>
      </c>
      <c r="H7109" s="13">
        <v>-5</v>
      </c>
      <c r="I7109" s="13" t="str">
        <f t="shared" si="537"/>
        <v/>
      </c>
      <c r="J7109" s="13" t="str">
        <f t="shared" si="538"/>
        <v/>
      </c>
      <c r="K7109" s="13">
        <v>-5</v>
      </c>
      <c r="P7109" s="5"/>
    </row>
    <row r="7110" spans="1:16" hidden="1" x14ac:dyDescent="0.25">
      <c r="A7110" s="7">
        <v>40839</v>
      </c>
      <c r="B7110" s="8">
        <v>600</v>
      </c>
      <c r="C7110" s="11">
        <v>35.08</v>
      </c>
      <c r="D7110" s="12">
        <v>37.22</v>
      </c>
      <c r="E7110" s="9" t="str">
        <f t="shared" si="534"/>
        <v/>
      </c>
      <c r="F7110" s="9" t="str">
        <f t="shared" si="535"/>
        <v/>
      </c>
      <c r="G7110" s="9" t="str">
        <f t="shared" si="536"/>
        <v/>
      </c>
      <c r="H7110" s="13">
        <v>-5</v>
      </c>
      <c r="I7110" s="13" t="str">
        <f t="shared" si="537"/>
        <v/>
      </c>
      <c r="J7110" s="13" t="str">
        <f t="shared" si="538"/>
        <v/>
      </c>
      <c r="K7110" s="13">
        <v>-5</v>
      </c>
      <c r="P7110" s="6"/>
    </row>
    <row r="7111" spans="1:16" hidden="1" x14ac:dyDescent="0.25">
      <c r="A7111" s="7">
        <v>40839</v>
      </c>
      <c r="B7111" s="8">
        <v>700</v>
      </c>
      <c r="C7111" s="11">
        <v>38.64</v>
      </c>
      <c r="D7111" s="12">
        <v>39.593000000000004</v>
      </c>
      <c r="E7111" s="9" t="str">
        <f t="shared" si="534"/>
        <v/>
      </c>
      <c r="F7111" s="9" t="str">
        <f t="shared" si="535"/>
        <v/>
      </c>
      <c r="G7111" s="9" t="str">
        <f t="shared" si="536"/>
        <v/>
      </c>
      <c r="H7111" s="13">
        <v>-5</v>
      </c>
      <c r="I7111" s="13" t="str">
        <f t="shared" si="537"/>
        <v/>
      </c>
      <c r="J7111" s="13" t="str">
        <f t="shared" si="538"/>
        <v/>
      </c>
      <c r="K7111" s="13">
        <v>-5</v>
      </c>
      <c r="P7111" s="5"/>
    </row>
    <row r="7112" spans="1:16" hidden="1" x14ac:dyDescent="0.25">
      <c r="A7112" s="7">
        <v>40839</v>
      </c>
      <c r="B7112" s="8">
        <v>800</v>
      </c>
      <c r="C7112" s="11">
        <v>41.15</v>
      </c>
      <c r="D7112" s="12">
        <v>41.154000000000003</v>
      </c>
      <c r="E7112" s="9" t="str">
        <f t="shared" si="534"/>
        <v/>
      </c>
      <c r="F7112" s="9" t="str">
        <f t="shared" si="535"/>
        <v/>
      </c>
      <c r="G7112" s="9" t="str">
        <f t="shared" si="536"/>
        <v/>
      </c>
      <c r="H7112" s="13">
        <v>-5</v>
      </c>
      <c r="I7112" s="13" t="str">
        <f t="shared" si="537"/>
        <v/>
      </c>
      <c r="J7112" s="13" t="str">
        <f t="shared" si="538"/>
        <v/>
      </c>
      <c r="K7112" s="13">
        <v>-5</v>
      </c>
      <c r="P7112" s="6"/>
    </row>
    <row r="7113" spans="1:16" hidden="1" x14ac:dyDescent="0.25">
      <c r="A7113" s="7">
        <v>40839</v>
      </c>
      <c r="B7113" s="8">
        <v>900</v>
      </c>
      <c r="C7113" s="11">
        <v>44.35</v>
      </c>
      <c r="D7113" s="12">
        <v>44.348999999999997</v>
      </c>
      <c r="E7113" s="9" t="str">
        <f t="shared" si="534"/>
        <v/>
      </c>
      <c r="F7113" s="9" t="str">
        <f t="shared" si="535"/>
        <v/>
      </c>
      <c r="G7113" s="9" t="str">
        <f t="shared" si="536"/>
        <v/>
      </c>
      <c r="H7113" s="13">
        <v>-5</v>
      </c>
      <c r="I7113" s="13" t="str">
        <f t="shared" si="537"/>
        <v/>
      </c>
      <c r="J7113" s="13" t="str">
        <f t="shared" si="538"/>
        <v/>
      </c>
      <c r="K7113" s="13">
        <v>-5</v>
      </c>
      <c r="P7113" s="5"/>
    </row>
    <row r="7114" spans="1:16" hidden="1" x14ac:dyDescent="0.25">
      <c r="A7114" s="7">
        <v>40839</v>
      </c>
      <c r="B7114" s="8">
        <v>1000</v>
      </c>
      <c r="C7114" s="11">
        <v>44.56</v>
      </c>
      <c r="D7114" s="12">
        <v>46.427999999999997</v>
      </c>
      <c r="E7114" s="9" t="str">
        <f t="shared" si="534"/>
        <v/>
      </c>
      <c r="F7114" s="9" t="str">
        <f t="shared" si="535"/>
        <v/>
      </c>
      <c r="G7114" s="9" t="str">
        <f t="shared" si="536"/>
        <v/>
      </c>
      <c r="H7114" s="13">
        <v>-5</v>
      </c>
      <c r="I7114" s="13" t="str">
        <f t="shared" si="537"/>
        <v/>
      </c>
      <c r="J7114" s="13" t="str">
        <f t="shared" si="538"/>
        <v/>
      </c>
      <c r="K7114" s="13">
        <v>-5</v>
      </c>
      <c r="P7114" s="6"/>
    </row>
    <row r="7115" spans="1:16" hidden="1" x14ac:dyDescent="0.25">
      <c r="A7115" s="7">
        <v>40839</v>
      </c>
      <c r="B7115" s="8">
        <v>1100</v>
      </c>
      <c r="C7115" s="11">
        <v>45.08</v>
      </c>
      <c r="D7115" s="12">
        <v>45.12</v>
      </c>
      <c r="E7115" s="9" t="str">
        <f t="shared" si="534"/>
        <v/>
      </c>
      <c r="F7115" s="9" t="str">
        <f t="shared" si="535"/>
        <v/>
      </c>
      <c r="G7115" s="9" t="str">
        <f t="shared" si="536"/>
        <v/>
      </c>
      <c r="H7115" s="13">
        <v>-5</v>
      </c>
      <c r="I7115" s="13" t="str">
        <f t="shared" si="537"/>
        <v/>
      </c>
      <c r="J7115" s="13" t="str">
        <f t="shared" si="538"/>
        <v/>
      </c>
      <c r="K7115" s="13">
        <v>-5</v>
      </c>
      <c r="P7115" s="5"/>
    </row>
    <row r="7116" spans="1:16" hidden="1" x14ac:dyDescent="0.25">
      <c r="A7116" s="7">
        <v>40839</v>
      </c>
      <c r="B7116" s="8">
        <v>1200</v>
      </c>
      <c r="C7116" s="11">
        <v>40.43</v>
      </c>
      <c r="D7116" s="12">
        <v>49.96</v>
      </c>
      <c r="E7116" s="9" t="str">
        <f t="shared" si="534"/>
        <v/>
      </c>
      <c r="F7116" s="9" t="str">
        <f t="shared" si="535"/>
        <v/>
      </c>
      <c r="G7116" s="9" t="str">
        <f t="shared" si="536"/>
        <v/>
      </c>
      <c r="H7116" s="13">
        <v>-5</v>
      </c>
      <c r="I7116" s="13" t="str">
        <f t="shared" si="537"/>
        <v/>
      </c>
      <c r="J7116" s="13" t="str">
        <f t="shared" si="538"/>
        <v/>
      </c>
      <c r="K7116" s="13">
        <v>-5</v>
      </c>
      <c r="P7116" s="6"/>
    </row>
    <row r="7117" spans="1:16" hidden="1" x14ac:dyDescent="0.25">
      <c r="A7117" s="7">
        <v>40839</v>
      </c>
      <c r="B7117" s="8">
        <v>1300</v>
      </c>
      <c r="C7117" s="11">
        <v>37.01</v>
      </c>
      <c r="D7117" s="12">
        <v>43.81</v>
      </c>
      <c r="E7117" s="9" t="str">
        <f t="shared" si="534"/>
        <v/>
      </c>
      <c r="F7117" s="9" t="str">
        <f t="shared" si="535"/>
        <v/>
      </c>
      <c r="G7117" s="9" t="str">
        <f t="shared" si="536"/>
        <v/>
      </c>
      <c r="H7117" s="13">
        <v>-5</v>
      </c>
      <c r="I7117" s="13" t="str">
        <f t="shared" si="537"/>
        <v/>
      </c>
      <c r="J7117" s="13" t="str">
        <f t="shared" si="538"/>
        <v/>
      </c>
      <c r="K7117" s="13">
        <v>-5</v>
      </c>
      <c r="P7117" s="5"/>
    </row>
    <row r="7118" spans="1:16" hidden="1" x14ac:dyDescent="0.25">
      <c r="A7118" s="7">
        <v>40839</v>
      </c>
      <c r="B7118" s="8">
        <v>1400</v>
      </c>
      <c r="C7118" s="11">
        <v>37.01</v>
      </c>
      <c r="D7118" s="12">
        <v>37.859000000000002</v>
      </c>
      <c r="E7118" s="9" t="str">
        <f t="shared" si="534"/>
        <v/>
      </c>
      <c r="F7118" s="9" t="str">
        <f t="shared" si="535"/>
        <v/>
      </c>
      <c r="G7118" s="9" t="str">
        <f t="shared" si="536"/>
        <v/>
      </c>
      <c r="H7118" s="13">
        <v>-5</v>
      </c>
      <c r="I7118" s="13" t="str">
        <f t="shared" si="537"/>
        <v/>
      </c>
      <c r="J7118" s="13" t="str">
        <f t="shared" si="538"/>
        <v/>
      </c>
      <c r="K7118" s="13">
        <v>-5</v>
      </c>
      <c r="P7118" s="6"/>
    </row>
    <row r="7119" spans="1:16" hidden="1" x14ac:dyDescent="0.25">
      <c r="A7119" s="7">
        <v>40839</v>
      </c>
      <c r="B7119" s="8">
        <v>1500</v>
      </c>
      <c r="C7119" s="11">
        <v>35.06</v>
      </c>
      <c r="D7119" s="12">
        <v>35.064</v>
      </c>
      <c r="E7119" s="9" t="str">
        <f t="shared" si="534"/>
        <v/>
      </c>
      <c r="F7119" s="9" t="str">
        <f t="shared" si="535"/>
        <v/>
      </c>
      <c r="G7119" s="9" t="str">
        <f t="shared" si="536"/>
        <v/>
      </c>
      <c r="H7119" s="13">
        <v>-5</v>
      </c>
      <c r="I7119" s="13" t="str">
        <f t="shared" si="537"/>
        <v/>
      </c>
      <c r="J7119" s="13" t="str">
        <f t="shared" si="538"/>
        <v/>
      </c>
      <c r="K7119" s="13">
        <v>-5</v>
      </c>
      <c r="P7119" s="5"/>
    </row>
    <row r="7120" spans="1:16" hidden="1" x14ac:dyDescent="0.25">
      <c r="A7120" s="7">
        <v>40839</v>
      </c>
      <c r="B7120" s="8">
        <v>1600</v>
      </c>
      <c r="C7120" s="11">
        <v>36.15</v>
      </c>
      <c r="D7120" s="12">
        <v>36.149000000000001</v>
      </c>
      <c r="E7120" s="9" t="str">
        <f t="shared" si="534"/>
        <v/>
      </c>
      <c r="F7120" s="9" t="str">
        <f t="shared" si="535"/>
        <v/>
      </c>
      <c r="G7120" s="9" t="str">
        <f t="shared" si="536"/>
        <v/>
      </c>
      <c r="H7120" s="13">
        <v>-5</v>
      </c>
      <c r="I7120" s="13" t="str">
        <f t="shared" si="537"/>
        <v/>
      </c>
      <c r="J7120" s="13" t="str">
        <f t="shared" si="538"/>
        <v/>
      </c>
      <c r="K7120" s="13">
        <v>-5</v>
      </c>
      <c r="P7120" s="6"/>
    </row>
    <row r="7121" spans="1:16" hidden="1" x14ac:dyDescent="0.25">
      <c r="A7121" s="7">
        <v>40839</v>
      </c>
      <c r="B7121" s="8">
        <v>1700</v>
      </c>
      <c r="C7121" s="11">
        <v>41.87</v>
      </c>
      <c r="D7121" s="12">
        <v>41.078000000000003</v>
      </c>
      <c r="E7121" s="9" t="str">
        <f t="shared" si="534"/>
        <v/>
      </c>
      <c r="F7121" s="9" t="str">
        <f t="shared" si="535"/>
        <v/>
      </c>
      <c r="G7121" s="9" t="str">
        <f t="shared" si="536"/>
        <v/>
      </c>
      <c r="H7121" s="13">
        <v>-5</v>
      </c>
      <c r="I7121" s="13" t="str">
        <f t="shared" si="537"/>
        <v/>
      </c>
      <c r="J7121" s="13" t="str">
        <f t="shared" si="538"/>
        <v/>
      </c>
      <c r="K7121" s="13">
        <v>-5</v>
      </c>
      <c r="P7121" s="5"/>
    </row>
    <row r="7122" spans="1:16" hidden="1" x14ac:dyDescent="0.25">
      <c r="A7122" s="7">
        <v>40839</v>
      </c>
      <c r="B7122" s="8">
        <v>1800</v>
      </c>
      <c r="C7122" s="11">
        <v>51.22</v>
      </c>
      <c r="D7122" s="12">
        <v>51.222999999999999</v>
      </c>
      <c r="E7122" s="9" t="str">
        <f t="shared" si="534"/>
        <v/>
      </c>
      <c r="F7122" s="9" t="str">
        <f t="shared" si="535"/>
        <v/>
      </c>
      <c r="G7122" s="9" t="str">
        <f t="shared" si="536"/>
        <v/>
      </c>
      <c r="H7122" s="13">
        <v>-5</v>
      </c>
      <c r="I7122" s="13" t="str">
        <f t="shared" si="537"/>
        <v/>
      </c>
      <c r="J7122" s="13" t="str">
        <f t="shared" si="538"/>
        <v/>
      </c>
      <c r="K7122" s="13">
        <v>-5</v>
      </c>
      <c r="P7122" s="6"/>
    </row>
    <row r="7123" spans="1:16" hidden="1" x14ac:dyDescent="0.25">
      <c r="A7123" s="7">
        <v>40839</v>
      </c>
      <c r="B7123" s="8">
        <v>1900</v>
      </c>
      <c r="C7123" s="11">
        <v>67.95</v>
      </c>
      <c r="D7123" s="12">
        <v>67.953000000000003</v>
      </c>
      <c r="E7123" s="9" t="str">
        <f t="shared" si="534"/>
        <v/>
      </c>
      <c r="F7123" s="9" t="str">
        <f t="shared" si="535"/>
        <v/>
      </c>
      <c r="G7123" s="9" t="str">
        <f t="shared" si="536"/>
        <v/>
      </c>
      <c r="H7123" s="13">
        <v>-5</v>
      </c>
      <c r="I7123" s="13" t="str">
        <f t="shared" si="537"/>
        <v/>
      </c>
      <c r="J7123" s="13" t="str">
        <f t="shared" si="538"/>
        <v/>
      </c>
      <c r="K7123" s="13">
        <v>-5</v>
      </c>
      <c r="P7123" s="5"/>
    </row>
    <row r="7124" spans="1:16" hidden="1" x14ac:dyDescent="0.25">
      <c r="A7124" s="7">
        <v>40839</v>
      </c>
      <c r="B7124" s="8">
        <v>2000</v>
      </c>
      <c r="C7124" s="11">
        <v>56.35</v>
      </c>
      <c r="D7124" s="12">
        <v>56.348999999999997</v>
      </c>
      <c r="E7124" s="9" t="str">
        <f t="shared" si="534"/>
        <v/>
      </c>
      <c r="F7124" s="9" t="str">
        <f t="shared" si="535"/>
        <v/>
      </c>
      <c r="G7124" s="9" t="str">
        <f t="shared" si="536"/>
        <v/>
      </c>
      <c r="H7124" s="13">
        <v>-5</v>
      </c>
      <c r="I7124" s="13" t="str">
        <f t="shared" si="537"/>
        <v/>
      </c>
      <c r="J7124" s="13" t="str">
        <f t="shared" si="538"/>
        <v/>
      </c>
      <c r="K7124" s="13">
        <v>-5</v>
      </c>
      <c r="P7124" s="6"/>
    </row>
    <row r="7125" spans="1:16" hidden="1" x14ac:dyDescent="0.25">
      <c r="A7125" s="7">
        <v>40839</v>
      </c>
      <c r="B7125" s="8">
        <v>2100</v>
      </c>
      <c r="C7125" s="11">
        <v>47.39</v>
      </c>
      <c r="D7125" s="12">
        <v>47.386000000000003</v>
      </c>
      <c r="E7125" s="9" t="str">
        <f t="shared" si="534"/>
        <v/>
      </c>
      <c r="F7125" s="9" t="str">
        <f t="shared" si="535"/>
        <v/>
      </c>
      <c r="G7125" s="9" t="str">
        <f t="shared" si="536"/>
        <v/>
      </c>
      <c r="H7125" s="13">
        <v>-5</v>
      </c>
      <c r="I7125" s="13" t="str">
        <f t="shared" si="537"/>
        <v/>
      </c>
      <c r="J7125" s="13" t="str">
        <f t="shared" si="538"/>
        <v/>
      </c>
      <c r="K7125" s="13">
        <v>-5</v>
      </c>
      <c r="P7125" s="5"/>
    </row>
    <row r="7126" spans="1:16" hidden="1" x14ac:dyDescent="0.25">
      <c r="A7126" s="7">
        <v>40839</v>
      </c>
      <c r="B7126" s="8">
        <v>2200</v>
      </c>
      <c r="C7126" s="11">
        <v>44.52</v>
      </c>
      <c r="D7126" s="12">
        <v>48.585000000000001</v>
      </c>
      <c r="E7126" s="9" t="str">
        <f t="shared" si="534"/>
        <v/>
      </c>
      <c r="F7126" s="9" t="str">
        <f t="shared" si="535"/>
        <v/>
      </c>
      <c r="G7126" s="9" t="str">
        <f t="shared" si="536"/>
        <v/>
      </c>
      <c r="H7126" s="13">
        <v>-5</v>
      </c>
      <c r="I7126" s="13" t="str">
        <f t="shared" si="537"/>
        <v/>
      </c>
      <c r="J7126" s="13" t="str">
        <f t="shared" si="538"/>
        <v/>
      </c>
      <c r="K7126" s="13">
        <v>-5</v>
      </c>
      <c r="P7126" s="6"/>
    </row>
    <row r="7127" spans="1:16" hidden="1" x14ac:dyDescent="0.25">
      <c r="A7127" s="7">
        <v>40839</v>
      </c>
      <c r="B7127" s="8">
        <v>2300</v>
      </c>
      <c r="C7127" s="11">
        <v>40.68</v>
      </c>
      <c r="D7127" s="12">
        <v>40.933999999999997</v>
      </c>
      <c r="E7127" s="9">
        <f t="shared" si="534"/>
        <v>41.262083333333337</v>
      </c>
      <c r="F7127" s="9">
        <f t="shared" si="535"/>
        <v>45.40358333333333</v>
      </c>
      <c r="G7127" s="9">
        <f t="shared" si="536"/>
        <v>-4.1414999999999935</v>
      </c>
      <c r="H7127" s="13">
        <v>-5</v>
      </c>
      <c r="I7127" s="13">
        <f t="shared" si="537"/>
        <v>0.85850000000000648</v>
      </c>
      <c r="J7127" s="13">
        <f t="shared" si="538"/>
        <v>206.04000000000156</v>
      </c>
      <c r="K7127" s="13">
        <v>-5</v>
      </c>
      <c r="P7127" s="5"/>
    </row>
    <row r="7128" spans="1:16" hidden="1" x14ac:dyDescent="0.25">
      <c r="A7128" s="7">
        <v>40840</v>
      </c>
      <c r="B7128" s="8">
        <v>0</v>
      </c>
      <c r="C7128" s="11">
        <v>37.25</v>
      </c>
      <c r="D7128" s="12">
        <v>39.57</v>
      </c>
      <c r="E7128" s="9" t="str">
        <f t="shared" si="534"/>
        <v/>
      </c>
      <c r="F7128" s="9" t="str">
        <f t="shared" si="535"/>
        <v/>
      </c>
      <c r="G7128" s="9" t="str">
        <f t="shared" si="536"/>
        <v/>
      </c>
      <c r="H7128" s="13">
        <v>-5</v>
      </c>
      <c r="I7128" s="13" t="str">
        <f t="shared" si="537"/>
        <v/>
      </c>
      <c r="J7128" s="13" t="str">
        <f t="shared" si="538"/>
        <v/>
      </c>
      <c r="K7128" s="13">
        <v>-5</v>
      </c>
      <c r="P7128" s="6"/>
    </row>
    <row r="7129" spans="1:16" hidden="1" x14ac:dyDescent="0.25">
      <c r="A7129" s="7">
        <v>40840</v>
      </c>
      <c r="B7129" s="8">
        <v>100</v>
      </c>
      <c r="C7129" s="11">
        <v>34.5</v>
      </c>
      <c r="D7129" s="12">
        <v>35.459000000000003</v>
      </c>
      <c r="E7129" s="9" t="str">
        <f t="shared" si="534"/>
        <v/>
      </c>
      <c r="F7129" s="9" t="str">
        <f t="shared" si="535"/>
        <v/>
      </c>
      <c r="G7129" s="9" t="str">
        <f t="shared" si="536"/>
        <v/>
      </c>
      <c r="H7129" s="13">
        <v>-5</v>
      </c>
      <c r="I7129" s="13" t="str">
        <f t="shared" si="537"/>
        <v/>
      </c>
      <c r="J7129" s="13" t="str">
        <f t="shared" si="538"/>
        <v/>
      </c>
      <c r="K7129" s="13">
        <v>-5</v>
      </c>
      <c r="P7129" s="5"/>
    </row>
    <row r="7130" spans="1:16" hidden="1" x14ac:dyDescent="0.25">
      <c r="A7130" s="7">
        <v>40840</v>
      </c>
      <c r="B7130" s="8">
        <v>200</v>
      </c>
      <c r="C7130" s="11">
        <v>32.61</v>
      </c>
      <c r="D7130" s="12">
        <v>32.613</v>
      </c>
      <c r="E7130" s="9" t="str">
        <f t="shared" si="534"/>
        <v/>
      </c>
      <c r="F7130" s="9" t="str">
        <f t="shared" si="535"/>
        <v/>
      </c>
      <c r="G7130" s="9" t="str">
        <f t="shared" si="536"/>
        <v/>
      </c>
      <c r="H7130" s="13">
        <v>-5</v>
      </c>
      <c r="I7130" s="13" t="str">
        <f t="shared" si="537"/>
        <v/>
      </c>
      <c r="J7130" s="13" t="str">
        <f t="shared" si="538"/>
        <v/>
      </c>
      <c r="K7130" s="13">
        <v>-5</v>
      </c>
      <c r="P7130" s="6"/>
    </row>
    <row r="7131" spans="1:16" hidden="1" x14ac:dyDescent="0.25">
      <c r="A7131" s="7">
        <v>40840</v>
      </c>
      <c r="B7131" s="8">
        <v>300</v>
      </c>
      <c r="C7131" s="11">
        <v>30.82</v>
      </c>
      <c r="D7131" s="12">
        <v>30.821000000000002</v>
      </c>
      <c r="E7131" s="9" t="str">
        <f t="shared" si="534"/>
        <v/>
      </c>
      <c r="F7131" s="9" t="str">
        <f t="shared" si="535"/>
        <v/>
      </c>
      <c r="G7131" s="9" t="str">
        <f t="shared" si="536"/>
        <v/>
      </c>
      <c r="H7131" s="13">
        <v>-5</v>
      </c>
      <c r="I7131" s="13" t="str">
        <f t="shared" si="537"/>
        <v/>
      </c>
      <c r="J7131" s="13" t="str">
        <f t="shared" si="538"/>
        <v/>
      </c>
      <c r="K7131" s="13">
        <v>-5</v>
      </c>
      <c r="P7131" s="5"/>
    </row>
    <row r="7132" spans="1:16" hidden="1" x14ac:dyDescent="0.25">
      <c r="A7132" s="7">
        <v>40840</v>
      </c>
      <c r="B7132" s="8">
        <v>400</v>
      </c>
      <c r="C7132" s="11">
        <v>34.03</v>
      </c>
      <c r="D7132" s="12">
        <v>34.033999999999999</v>
      </c>
      <c r="E7132" s="9" t="str">
        <f t="shared" si="534"/>
        <v/>
      </c>
      <c r="F7132" s="9" t="str">
        <f t="shared" si="535"/>
        <v/>
      </c>
      <c r="G7132" s="9" t="str">
        <f t="shared" si="536"/>
        <v/>
      </c>
      <c r="H7132" s="13">
        <v>-5</v>
      </c>
      <c r="I7132" s="13" t="str">
        <f t="shared" si="537"/>
        <v/>
      </c>
      <c r="J7132" s="13" t="str">
        <f t="shared" si="538"/>
        <v/>
      </c>
      <c r="K7132" s="13">
        <v>-5</v>
      </c>
      <c r="P7132" s="6"/>
    </row>
    <row r="7133" spans="1:16" hidden="1" x14ac:dyDescent="0.25">
      <c r="A7133" s="7">
        <v>40840</v>
      </c>
      <c r="B7133" s="8">
        <v>500</v>
      </c>
      <c r="C7133" s="11">
        <v>37.18</v>
      </c>
      <c r="D7133" s="12">
        <v>37.179000000000002</v>
      </c>
      <c r="E7133" s="9" t="str">
        <f t="shared" si="534"/>
        <v/>
      </c>
      <c r="F7133" s="9" t="str">
        <f t="shared" si="535"/>
        <v/>
      </c>
      <c r="G7133" s="9" t="str">
        <f t="shared" si="536"/>
        <v/>
      </c>
      <c r="H7133" s="13">
        <v>-5</v>
      </c>
      <c r="I7133" s="13" t="str">
        <f t="shared" si="537"/>
        <v/>
      </c>
      <c r="J7133" s="13" t="str">
        <f t="shared" si="538"/>
        <v/>
      </c>
      <c r="K7133" s="13">
        <v>-5</v>
      </c>
      <c r="P7133" s="5"/>
    </row>
    <row r="7134" spans="1:16" hidden="1" x14ac:dyDescent="0.25">
      <c r="A7134" s="7">
        <v>40840</v>
      </c>
      <c r="B7134" s="8">
        <v>600</v>
      </c>
      <c r="C7134" s="11">
        <v>47.03</v>
      </c>
      <c r="D7134" s="12">
        <v>47.031999999999996</v>
      </c>
      <c r="E7134" s="9" t="str">
        <f t="shared" si="534"/>
        <v/>
      </c>
      <c r="F7134" s="9" t="str">
        <f t="shared" si="535"/>
        <v/>
      </c>
      <c r="G7134" s="9" t="str">
        <f t="shared" si="536"/>
        <v/>
      </c>
      <c r="H7134" s="13">
        <v>-5</v>
      </c>
      <c r="I7134" s="13" t="str">
        <f t="shared" si="537"/>
        <v/>
      </c>
      <c r="J7134" s="13" t="str">
        <f t="shared" si="538"/>
        <v/>
      </c>
      <c r="K7134" s="13">
        <v>-5</v>
      </c>
      <c r="P7134" s="6"/>
    </row>
    <row r="7135" spans="1:16" hidden="1" x14ac:dyDescent="0.25">
      <c r="A7135" s="7">
        <v>40840</v>
      </c>
      <c r="B7135" s="8">
        <v>700</v>
      </c>
      <c r="C7135" s="11">
        <v>69.62</v>
      </c>
      <c r="D7135" s="12">
        <v>69.620999999999995</v>
      </c>
      <c r="E7135" s="9" t="str">
        <f t="shared" si="534"/>
        <v/>
      </c>
      <c r="F7135" s="9" t="str">
        <f t="shared" si="535"/>
        <v/>
      </c>
      <c r="G7135" s="9" t="str">
        <f t="shared" si="536"/>
        <v/>
      </c>
      <c r="H7135" s="13">
        <v>-5</v>
      </c>
      <c r="I7135" s="13" t="str">
        <f t="shared" si="537"/>
        <v/>
      </c>
      <c r="J7135" s="13" t="str">
        <f t="shared" si="538"/>
        <v/>
      </c>
      <c r="K7135" s="13">
        <v>-5</v>
      </c>
      <c r="P7135" s="5"/>
    </row>
    <row r="7136" spans="1:16" hidden="1" x14ac:dyDescent="0.25">
      <c r="A7136" s="7">
        <v>40840</v>
      </c>
      <c r="B7136" s="8">
        <v>800</v>
      </c>
      <c r="C7136" s="11">
        <v>68.95</v>
      </c>
      <c r="D7136" s="12">
        <v>68.954999999999998</v>
      </c>
      <c r="E7136" s="9" t="str">
        <f t="shared" si="534"/>
        <v/>
      </c>
      <c r="F7136" s="9" t="str">
        <f t="shared" si="535"/>
        <v/>
      </c>
      <c r="G7136" s="9" t="str">
        <f t="shared" si="536"/>
        <v/>
      </c>
      <c r="H7136" s="13">
        <v>-5</v>
      </c>
      <c r="I7136" s="13" t="str">
        <f t="shared" si="537"/>
        <v/>
      </c>
      <c r="J7136" s="13" t="str">
        <f t="shared" si="538"/>
        <v/>
      </c>
      <c r="K7136" s="13">
        <v>-5</v>
      </c>
      <c r="P7136" s="6"/>
    </row>
    <row r="7137" spans="1:16" hidden="1" x14ac:dyDescent="0.25">
      <c r="A7137" s="7">
        <v>40840</v>
      </c>
      <c r="B7137" s="8">
        <v>900</v>
      </c>
      <c r="C7137" s="11">
        <v>68.069999999999993</v>
      </c>
      <c r="D7137" s="12">
        <v>68.069000000000003</v>
      </c>
      <c r="E7137" s="9" t="str">
        <f t="shared" si="534"/>
        <v/>
      </c>
      <c r="F7137" s="9" t="str">
        <f t="shared" si="535"/>
        <v/>
      </c>
      <c r="G7137" s="9" t="str">
        <f t="shared" si="536"/>
        <v/>
      </c>
      <c r="H7137" s="13">
        <v>-5</v>
      </c>
      <c r="I7137" s="13" t="str">
        <f t="shared" si="537"/>
        <v/>
      </c>
      <c r="J7137" s="13" t="str">
        <f t="shared" si="538"/>
        <v/>
      </c>
      <c r="K7137" s="13">
        <v>-5</v>
      </c>
      <c r="P7137" s="5"/>
    </row>
    <row r="7138" spans="1:16" hidden="1" x14ac:dyDescent="0.25">
      <c r="A7138" s="7">
        <v>40840</v>
      </c>
      <c r="B7138" s="8">
        <v>1000</v>
      </c>
      <c r="C7138" s="11">
        <v>64.06</v>
      </c>
      <c r="D7138" s="12">
        <v>64.366</v>
      </c>
      <c r="E7138" s="9" t="str">
        <f t="shared" si="534"/>
        <v/>
      </c>
      <c r="F7138" s="9" t="str">
        <f t="shared" si="535"/>
        <v/>
      </c>
      <c r="G7138" s="9" t="str">
        <f t="shared" si="536"/>
        <v/>
      </c>
      <c r="H7138" s="13">
        <v>-5</v>
      </c>
      <c r="I7138" s="13" t="str">
        <f t="shared" si="537"/>
        <v/>
      </c>
      <c r="J7138" s="13" t="str">
        <f t="shared" si="538"/>
        <v/>
      </c>
      <c r="K7138" s="13">
        <v>-5</v>
      </c>
      <c r="P7138" s="6"/>
    </row>
    <row r="7139" spans="1:16" hidden="1" x14ac:dyDescent="0.25">
      <c r="A7139" s="7">
        <v>40840</v>
      </c>
      <c r="B7139" s="8">
        <v>1100</v>
      </c>
      <c r="C7139" s="11">
        <v>54.84</v>
      </c>
      <c r="D7139" s="12">
        <v>61.076999999999998</v>
      </c>
      <c r="E7139" s="9" t="str">
        <f t="shared" si="534"/>
        <v/>
      </c>
      <c r="F7139" s="9" t="str">
        <f t="shared" si="535"/>
        <v/>
      </c>
      <c r="G7139" s="9" t="str">
        <f t="shared" si="536"/>
        <v/>
      </c>
      <c r="H7139" s="13">
        <v>-5</v>
      </c>
      <c r="I7139" s="13" t="str">
        <f t="shared" si="537"/>
        <v/>
      </c>
      <c r="J7139" s="13" t="str">
        <f t="shared" si="538"/>
        <v/>
      </c>
      <c r="K7139" s="13">
        <v>-5</v>
      </c>
      <c r="P7139" s="5"/>
    </row>
    <row r="7140" spans="1:16" hidden="1" x14ac:dyDescent="0.25">
      <c r="A7140" s="7">
        <v>40840</v>
      </c>
      <c r="B7140" s="8">
        <v>1200</v>
      </c>
      <c r="C7140" s="11">
        <v>49.63</v>
      </c>
      <c r="D7140" s="12">
        <v>61.198</v>
      </c>
      <c r="E7140" s="9" t="str">
        <f t="shared" si="534"/>
        <v/>
      </c>
      <c r="F7140" s="9" t="str">
        <f t="shared" si="535"/>
        <v/>
      </c>
      <c r="G7140" s="9" t="str">
        <f t="shared" si="536"/>
        <v/>
      </c>
      <c r="H7140" s="13">
        <v>-5</v>
      </c>
      <c r="I7140" s="13" t="str">
        <f t="shared" si="537"/>
        <v/>
      </c>
      <c r="J7140" s="13" t="str">
        <f t="shared" si="538"/>
        <v/>
      </c>
      <c r="K7140" s="13">
        <v>-5</v>
      </c>
      <c r="P7140" s="6"/>
    </row>
    <row r="7141" spans="1:16" hidden="1" x14ac:dyDescent="0.25">
      <c r="A7141" s="7">
        <v>40840</v>
      </c>
      <c r="B7141" s="8">
        <v>1300</v>
      </c>
      <c r="C7141" s="11">
        <v>42.65</v>
      </c>
      <c r="D7141" s="12">
        <v>54.505000000000003</v>
      </c>
      <c r="E7141" s="9" t="str">
        <f t="shared" si="534"/>
        <v/>
      </c>
      <c r="F7141" s="9" t="str">
        <f t="shared" si="535"/>
        <v/>
      </c>
      <c r="G7141" s="9" t="str">
        <f t="shared" si="536"/>
        <v/>
      </c>
      <c r="H7141" s="13">
        <v>-5</v>
      </c>
      <c r="I7141" s="13" t="str">
        <f t="shared" si="537"/>
        <v/>
      </c>
      <c r="J7141" s="13" t="str">
        <f t="shared" si="538"/>
        <v/>
      </c>
      <c r="K7141" s="13">
        <v>-5</v>
      </c>
      <c r="P7141" s="5"/>
    </row>
    <row r="7142" spans="1:16" hidden="1" x14ac:dyDescent="0.25">
      <c r="A7142" s="7">
        <v>40840</v>
      </c>
      <c r="B7142" s="8">
        <v>1400</v>
      </c>
      <c r="C7142" s="11">
        <v>40.97</v>
      </c>
      <c r="D7142" s="12">
        <v>53.198</v>
      </c>
      <c r="E7142" s="9" t="str">
        <f t="shared" si="534"/>
        <v/>
      </c>
      <c r="F7142" s="9" t="str">
        <f t="shared" si="535"/>
        <v/>
      </c>
      <c r="G7142" s="9" t="str">
        <f t="shared" si="536"/>
        <v/>
      </c>
      <c r="H7142" s="13">
        <v>-5</v>
      </c>
      <c r="I7142" s="13" t="str">
        <f t="shared" si="537"/>
        <v/>
      </c>
      <c r="J7142" s="13" t="str">
        <f t="shared" si="538"/>
        <v/>
      </c>
      <c r="K7142" s="13">
        <v>-5</v>
      </c>
      <c r="P7142" s="6"/>
    </row>
    <row r="7143" spans="1:16" hidden="1" x14ac:dyDescent="0.25">
      <c r="A7143" s="7">
        <v>40840</v>
      </c>
      <c r="B7143" s="8">
        <v>1500</v>
      </c>
      <c r="C7143" s="11">
        <v>42.64</v>
      </c>
      <c r="D7143" s="12">
        <v>49.703000000000003</v>
      </c>
      <c r="E7143" s="9" t="str">
        <f t="shared" si="534"/>
        <v/>
      </c>
      <c r="F7143" s="9" t="str">
        <f t="shared" si="535"/>
        <v/>
      </c>
      <c r="G7143" s="9" t="str">
        <f t="shared" si="536"/>
        <v/>
      </c>
      <c r="H7143" s="13">
        <v>-5</v>
      </c>
      <c r="I7143" s="13" t="str">
        <f t="shared" si="537"/>
        <v/>
      </c>
      <c r="J7143" s="13" t="str">
        <f t="shared" si="538"/>
        <v/>
      </c>
      <c r="K7143" s="13">
        <v>-5</v>
      </c>
      <c r="P7143" s="5"/>
    </row>
    <row r="7144" spans="1:16" hidden="1" x14ac:dyDescent="0.25">
      <c r="A7144" s="7">
        <v>40840</v>
      </c>
      <c r="B7144" s="8">
        <v>1600</v>
      </c>
      <c r="C7144" s="11">
        <v>43.94</v>
      </c>
      <c r="D7144" s="12">
        <v>49.031999999999996</v>
      </c>
      <c r="E7144" s="9" t="str">
        <f t="shared" si="534"/>
        <v/>
      </c>
      <c r="F7144" s="9" t="str">
        <f t="shared" si="535"/>
        <v/>
      </c>
      <c r="G7144" s="9" t="str">
        <f t="shared" si="536"/>
        <v/>
      </c>
      <c r="H7144" s="13">
        <v>-5</v>
      </c>
      <c r="I7144" s="13" t="str">
        <f t="shared" si="537"/>
        <v/>
      </c>
      <c r="J7144" s="13" t="str">
        <f t="shared" si="538"/>
        <v/>
      </c>
      <c r="K7144" s="13">
        <v>-5</v>
      </c>
      <c r="P7144" s="6"/>
    </row>
    <row r="7145" spans="1:16" hidden="1" x14ac:dyDescent="0.25">
      <c r="A7145" s="7">
        <v>40840</v>
      </c>
      <c r="B7145" s="8">
        <v>1700</v>
      </c>
      <c r="C7145" s="11">
        <v>51.46</v>
      </c>
      <c r="D7145" s="12">
        <v>51.465000000000003</v>
      </c>
      <c r="E7145" s="9" t="str">
        <f t="shared" si="534"/>
        <v/>
      </c>
      <c r="F7145" s="9" t="str">
        <f t="shared" si="535"/>
        <v/>
      </c>
      <c r="G7145" s="9" t="str">
        <f t="shared" si="536"/>
        <v/>
      </c>
      <c r="H7145" s="13">
        <v>-5</v>
      </c>
      <c r="I7145" s="13" t="str">
        <f t="shared" si="537"/>
        <v/>
      </c>
      <c r="J7145" s="13" t="str">
        <f t="shared" si="538"/>
        <v/>
      </c>
      <c r="K7145" s="13">
        <v>-5</v>
      </c>
      <c r="P7145" s="5"/>
    </row>
    <row r="7146" spans="1:16" hidden="1" x14ac:dyDescent="0.25">
      <c r="A7146" s="7">
        <v>40840</v>
      </c>
      <c r="B7146" s="8">
        <v>1800</v>
      </c>
      <c r="C7146" s="11">
        <v>67.97</v>
      </c>
      <c r="D7146" s="12">
        <v>67.972999999999999</v>
      </c>
      <c r="E7146" s="9" t="str">
        <f t="shared" si="534"/>
        <v/>
      </c>
      <c r="F7146" s="9" t="str">
        <f t="shared" si="535"/>
        <v/>
      </c>
      <c r="G7146" s="9" t="str">
        <f t="shared" si="536"/>
        <v/>
      </c>
      <c r="H7146" s="13">
        <v>-5</v>
      </c>
      <c r="I7146" s="13" t="str">
        <f t="shared" si="537"/>
        <v/>
      </c>
      <c r="J7146" s="13" t="str">
        <f t="shared" si="538"/>
        <v/>
      </c>
      <c r="K7146" s="13">
        <v>-5</v>
      </c>
      <c r="P7146" s="6"/>
    </row>
    <row r="7147" spans="1:16" hidden="1" x14ac:dyDescent="0.25">
      <c r="A7147" s="7">
        <v>40840</v>
      </c>
      <c r="B7147" s="8">
        <v>1900</v>
      </c>
      <c r="C7147" s="11">
        <v>73.709999999999994</v>
      </c>
      <c r="D7147" s="12">
        <v>73.709999999999994</v>
      </c>
      <c r="E7147" s="9" t="str">
        <f t="shared" si="534"/>
        <v/>
      </c>
      <c r="F7147" s="9" t="str">
        <f t="shared" si="535"/>
        <v/>
      </c>
      <c r="G7147" s="9" t="str">
        <f t="shared" si="536"/>
        <v/>
      </c>
      <c r="H7147" s="13">
        <v>-5</v>
      </c>
      <c r="I7147" s="13" t="str">
        <f t="shared" si="537"/>
        <v/>
      </c>
      <c r="J7147" s="13" t="str">
        <f t="shared" si="538"/>
        <v/>
      </c>
      <c r="K7147" s="13">
        <v>-5</v>
      </c>
      <c r="P7147" s="5"/>
    </row>
    <row r="7148" spans="1:16" hidden="1" x14ac:dyDescent="0.25">
      <c r="A7148" s="7">
        <v>40840</v>
      </c>
      <c r="B7148" s="8">
        <v>2000</v>
      </c>
      <c r="C7148" s="11">
        <v>62.05</v>
      </c>
      <c r="D7148" s="12">
        <v>67.09</v>
      </c>
      <c r="E7148" s="9" t="str">
        <f t="shared" si="534"/>
        <v/>
      </c>
      <c r="F7148" s="9" t="str">
        <f t="shared" si="535"/>
        <v/>
      </c>
      <c r="G7148" s="9" t="str">
        <f t="shared" si="536"/>
        <v/>
      </c>
      <c r="H7148" s="13">
        <v>-5</v>
      </c>
      <c r="I7148" s="13" t="str">
        <f t="shared" si="537"/>
        <v/>
      </c>
      <c r="J7148" s="13" t="str">
        <f t="shared" si="538"/>
        <v/>
      </c>
      <c r="K7148" s="13">
        <v>-5</v>
      </c>
      <c r="P7148" s="6"/>
    </row>
    <row r="7149" spans="1:16" hidden="1" x14ac:dyDescent="0.25">
      <c r="A7149" s="7">
        <v>40840</v>
      </c>
      <c r="B7149" s="8">
        <v>2100</v>
      </c>
      <c r="C7149" s="11">
        <v>44.23</v>
      </c>
      <c r="D7149" s="12">
        <v>48.116</v>
      </c>
      <c r="E7149" s="9" t="str">
        <f t="shared" si="534"/>
        <v/>
      </c>
      <c r="F7149" s="9" t="str">
        <f t="shared" si="535"/>
        <v/>
      </c>
      <c r="G7149" s="9" t="str">
        <f t="shared" si="536"/>
        <v/>
      </c>
      <c r="H7149" s="13">
        <v>-5</v>
      </c>
      <c r="I7149" s="13" t="str">
        <f t="shared" si="537"/>
        <v/>
      </c>
      <c r="J7149" s="13" t="str">
        <f t="shared" si="538"/>
        <v/>
      </c>
      <c r="K7149" s="13">
        <v>-5</v>
      </c>
      <c r="P7149" s="5"/>
    </row>
    <row r="7150" spans="1:16" hidden="1" x14ac:dyDescent="0.25">
      <c r="A7150" s="7">
        <v>40840</v>
      </c>
      <c r="B7150" s="8">
        <v>2200</v>
      </c>
      <c r="C7150" s="11">
        <v>44.07</v>
      </c>
      <c r="D7150" s="12">
        <v>50.673000000000002</v>
      </c>
      <c r="E7150" s="9" t="str">
        <f t="shared" si="534"/>
        <v/>
      </c>
      <c r="F7150" s="9" t="str">
        <f t="shared" si="535"/>
        <v/>
      </c>
      <c r="G7150" s="9" t="str">
        <f t="shared" si="536"/>
        <v/>
      </c>
      <c r="H7150" s="13">
        <v>-5</v>
      </c>
      <c r="I7150" s="13" t="str">
        <f t="shared" si="537"/>
        <v/>
      </c>
      <c r="J7150" s="13" t="str">
        <f t="shared" si="538"/>
        <v/>
      </c>
      <c r="K7150" s="13">
        <v>-5</v>
      </c>
      <c r="P7150" s="6"/>
    </row>
    <row r="7151" spans="1:16" hidden="1" x14ac:dyDescent="0.25">
      <c r="A7151" s="7">
        <v>40840</v>
      </c>
      <c r="B7151" s="8">
        <v>2300</v>
      </c>
      <c r="C7151" s="11">
        <v>40.49</v>
      </c>
      <c r="D7151" s="12">
        <v>48.817999999999998</v>
      </c>
      <c r="E7151" s="9">
        <f t="shared" si="534"/>
        <v>49.282083333333333</v>
      </c>
      <c r="F7151" s="9">
        <f t="shared" si="535"/>
        <v>52.678208333333323</v>
      </c>
      <c r="G7151" s="9">
        <f t="shared" si="536"/>
        <v>-3.3961249999999907</v>
      </c>
      <c r="H7151" s="13">
        <v>-5</v>
      </c>
      <c r="I7151" s="13">
        <f t="shared" si="537"/>
        <v>1.6038750000000093</v>
      </c>
      <c r="J7151" s="13">
        <f t="shared" si="538"/>
        <v>384.93000000000222</v>
      </c>
      <c r="K7151" s="13">
        <v>-5</v>
      </c>
      <c r="P7151" s="5"/>
    </row>
    <row r="7152" spans="1:16" hidden="1" x14ac:dyDescent="0.25">
      <c r="A7152" s="7">
        <v>40841</v>
      </c>
      <c r="B7152" s="8">
        <v>0</v>
      </c>
      <c r="C7152" s="11">
        <v>40.03</v>
      </c>
      <c r="D7152" s="12">
        <v>45.109000000000002</v>
      </c>
      <c r="E7152" s="9" t="str">
        <f t="shared" si="534"/>
        <v/>
      </c>
      <c r="F7152" s="9" t="str">
        <f t="shared" si="535"/>
        <v/>
      </c>
      <c r="G7152" s="9" t="str">
        <f t="shared" si="536"/>
        <v/>
      </c>
      <c r="H7152" s="13">
        <v>-5</v>
      </c>
      <c r="I7152" s="13" t="str">
        <f t="shared" si="537"/>
        <v/>
      </c>
      <c r="J7152" s="13" t="str">
        <f t="shared" si="538"/>
        <v/>
      </c>
      <c r="K7152" s="13">
        <v>-5</v>
      </c>
      <c r="P7152" s="6"/>
    </row>
    <row r="7153" spans="1:16" hidden="1" x14ac:dyDescent="0.25">
      <c r="A7153" s="7">
        <v>40841</v>
      </c>
      <c r="B7153" s="8">
        <v>100</v>
      </c>
      <c r="C7153" s="11">
        <v>40</v>
      </c>
      <c r="D7153" s="12">
        <v>42.215000000000003</v>
      </c>
      <c r="E7153" s="9" t="str">
        <f t="shared" ref="E7153:E7216" si="539">IF(A7153=A7154,"",AVERAGE(C7130:C7153))</f>
        <v/>
      </c>
      <c r="F7153" s="9" t="str">
        <f t="shared" ref="F7153:F7216" si="540">IF(A7153=A7154,"",AVERAGE(D7130:D7153))</f>
        <v/>
      </c>
      <c r="G7153" s="9" t="str">
        <f t="shared" ref="G7153:G7216" si="541">IF(A7153=A7154,"",E7153-F7153)</f>
        <v/>
      </c>
      <c r="H7153" s="13">
        <v>-5</v>
      </c>
      <c r="I7153" s="13" t="str">
        <f t="shared" si="537"/>
        <v/>
      </c>
      <c r="J7153" s="13" t="str">
        <f t="shared" si="538"/>
        <v/>
      </c>
      <c r="K7153" s="13">
        <v>-5</v>
      </c>
      <c r="P7153" s="5"/>
    </row>
    <row r="7154" spans="1:16" hidden="1" x14ac:dyDescent="0.25">
      <c r="A7154" s="7">
        <v>40841</v>
      </c>
      <c r="B7154" s="8">
        <v>200</v>
      </c>
      <c r="C7154" s="11">
        <v>35.58</v>
      </c>
      <c r="D7154" s="12">
        <v>35.582000000000001</v>
      </c>
      <c r="E7154" s="9" t="str">
        <f t="shared" si="539"/>
        <v/>
      </c>
      <c r="F7154" s="9" t="str">
        <f t="shared" si="540"/>
        <v/>
      </c>
      <c r="G7154" s="9" t="str">
        <f t="shared" si="541"/>
        <v/>
      </c>
      <c r="H7154" s="13">
        <v>-5</v>
      </c>
      <c r="I7154" s="13" t="str">
        <f t="shared" si="537"/>
        <v/>
      </c>
      <c r="J7154" s="13" t="str">
        <f t="shared" si="538"/>
        <v/>
      </c>
      <c r="K7154" s="13">
        <v>-5</v>
      </c>
      <c r="P7154" s="6"/>
    </row>
    <row r="7155" spans="1:16" hidden="1" x14ac:dyDescent="0.25">
      <c r="A7155" s="7">
        <v>40841</v>
      </c>
      <c r="B7155" s="8">
        <v>300</v>
      </c>
      <c r="C7155" s="11">
        <v>35.119999999999997</v>
      </c>
      <c r="D7155" s="12">
        <v>35.119999999999997</v>
      </c>
      <c r="E7155" s="9" t="str">
        <f t="shared" si="539"/>
        <v/>
      </c>
      <c r="F7155" s="9" t="str">
        <f t="shared" si="540"/>
        <v/>
      </c>
      <c r="G7155" s="9" t="str">
        <f t="shared" si="541"/>
        <v/>
      </c>
      <c r="H7155" s="13">
        <v>-5</v>
      </c>
      <c r="I7155" s="13" t="str">
        <f t="shared" si="537"/>
        <v/>
      </c>
      <c r="J7155" s="13" t="str">
        <f t="shared" si="538"/>
        <v/>
      </c>
      <c r="K7155" s="13">
        <v>-5</v>
      </c>
      <c r="P7155" s="5"/>
    </row>
    <row r="7156" spans="1:16" hidden="1" x14ac:dyDescent="0.25">
      <c r="A7156" s="7">
        <v>40841</v>
      </c>
      <c r="B7156" s="8">
        <v>400</v>
      </c>
      <c r="C7156" s="11">
        <v>35.26</v>
      </c>
      <c r="D7156" s="12">
        <v>35.255000000000003</v>
      </c>
      <c r="E7156" s="9" t="str">
        <f t="shared" si="539"/>
        <v/>
      </c>
      <c r="F7156" s="9" t="str">
        <f t="shared" si="540"/>
        <v/>
      </c>
      <c r="G7156" s="9" t="str">
        <f t="shared" si="541"/>
        <v/>
      </c>
      <c r="H7156" s="13">
        <v>-5</v>
      </c>
      <c r="I7156" s="13" t="str">
        <f t="shared" si="537"/>
        <v/>
      </c>
      <c r="J7156" s="13" t="str">
        <f t="shared" si="538"/>
        <v/>
      </c>
      <c r="K7156" s="13">
        <v>-5</v>
      </c>
      <c r="P7156" s="6"/>
    </row>
    <row r="7157" spans="1:16" hidden="1" x14ac:dyDescent="0.25">
      <c r="A7157" s="7">
        <v>40841</v>
      </c>
      <c r="B7157" s="8">
        <v>500</v>
      </c>
      <c r="C7157" s="11">
        <v>40.46</v>
      </c>
      <c r="D7157" s="12">
        <v>40.459000000000003</v>
      </c>
      <c r="E7157" s="9" t="str">
        <f t="shared" si="539"/>
        <v/>
      </c>
      <c r="F7157" s="9" t="str">
        <f t="shared" si="540"/>
        <v/>
      </c>
      <c r="G7157" s="9" t="str">
        <f t="shared" si="541"/>
        <v/>
      </c>
      <c r="H7157" s="13">
        <v>-5</v>
      </c>
      <c r="I7157" s="13" t="str">
        <f t="shared" si="537"/>
        <v/>
      </c>
      <c r="J7157" s="13" t="str">
        <f t="shared" si="538"/>
        <v/>
      </c>
      <c r="K7157" s="13">
        <v>-5</v>
      </c>
      <c r="P7157" s="5"/>
    </row>
    <row r="7158" spans="1:16" hidden="1" x14ac:dyDescent="0.25">
      <c r="A7158" s="7">
        <v>40841</v>
      </c>
      <c r="B7158" s="8">
        <v>600</v>
      </c>
      <c r="C7158" s="11">
        <v>48.9</v>
      </c>
      <c r="D7158" s="12">
        <v>48.902999999999999</v>
      </c>
      <c r="E7158" s="9" t="str">
        <f t="shared" si="539"/>
        <v/>
      </c>
      <c r="F7158" s="9" t="str">
        <f t="shared" si="540"/>
        <v/>
      </c>
      <c r="G7158" s="9" t="str">
        <f t="shared" si="541"/>
        <v/>
      </c>
      <c r="H7158" s="13">
        <v>-5</v>
      </c>
      <c r="I7158" s="13" t="str">
        <f t="shared" si="537"/>
        <v/>
      </c>
      <c r="J7158" s="13" t="str">
        <f t="shared" si="538"/>
        <v/>
      </c>
      <c r="K7158" s="13">
        <v>-5</v>
      </c>
      <c r="P7158" s="6"/>
    </row>
    <row r="7159" spans="1:16" hidden="1" x14ac:dyDescent="0.25">
      <c r="A7159" s="7">
        <v>40841</v>
      </c>
      <c r="B7159" s="8">
        <v>700</v>
      </c>
      <c r="C7159" s="11">
        <v>62.54</v>
      </c>
      <c r="D7159" s="12">
        <v>66.188000000000002</v>
      </c>
      <c r="E7159" s="9" t="str">
        <f t="shared" si="539"/>
        <v/>
      </c>
      <c r="F7159" s="9" t="str">
        <f t="shared" si="540"/>
        <v/>
      </c>
      <c r="G7159" s="9" t="str">
        <f t="shared" si="541"/>
        <v/>
      </c>
      <c r="H7159" s="13">
        <v>-5</v>
      </c>
      <c r="I7159" s="13" t="str">
        <f t="shared" si="537"/>
        <v/>
      </c>
      <c r="J7159" s="13" t="str">
        <f t="shared" si="538"/>
        <v/>
      </c>
      <c r="K7159" s="13">
        <v>-5</v>
      </c>
      <c r="P7159" s="5"/>
    </row>
    <row r="7160" spans="1:16" hidden="1" x14ac:dyDescent="0.25">
      <c r="A7160" s="7">
        <v>40841</v>
      </c>
      <c r="B7160" s="8">
        <v>800</v>
      </c>
      <c r="C7160" s="11">
        <v>63.23</v>
      </c>
      <c r="D7160" s="12">
        <v>64.600999999999999</v>
      </c>
      <c r="E7160" s="9" t="str">
        <f t="shared" si="539"/>
        <v/>
      </c>
      <c r="F7160" s="9" t="str">
        <f t="shared" si="540"/>
        <v/>
      </c>
      <c r="G7160" s="9" t="str">
        <f t="shared" si="541"/>
        <v/>
      </c>
      <c r="H7160" s="13">
        <v>-5</v>
      </c>
      <c r="I7160" s="13" t="str">
        <f t="shared" si="537"/>
        <v/>
      </c>
      <c r="J7160" s="13" t="str">
        <f t="shared" si="538"/>
        <v/>
      </c>
      <c r="K7160" s="13">
        <v>-5</v>
      </c>
      <c r="P7160" s="6"/>
    </row>
    <row r="7161" spans="1:16" hidden="1" x14ac:dyDescent="0.25">
      <c r="A7161" s="7">
        <v>40841</v>
      </c>
      <c r="B7161" s="8">
        <v>900</v>
      </c>
      <c r="C7161" s="11">
        <v>61.98</v>
      </c>
      <c r="D7161" s="12">
        <v>68.290000000000006</v>
      </c>
      <c r="E7161" s="9" t="str">
        <f t="shared" si="539"/>
        <v/>
      </c>
      <c r="F7161" s="9" t="str">
        <f t="shared" si="540"/>
        <v/>
      </c>
      <c r="G7161" s="9" t="str">
        <f t="shared" si="541"/>
        <v/>
      </c>
      <c r="H7161" s="13">
        <v>-5</v>
      </c>
      <c r="I7161" s="13" t="str">
        <f t="shared" ref="I7161:I7224" si="542">IF(A7161=A7162,"",MAX(G7161-H7161,0))</f>
        <v/>
      </c>
      <c r="J7161" s="13" t="str">
        <f t="shared" ref="J7161:J7224" si="543">IF(A7161=A7162,"",I7161*10*24)</f>
        <v/>
      </c>
      <c r="K7161" s="13">
        <v>-5</v>
      </c>
      <c r="P7161" s="5"/>
    </row>
    <row r="7162" spans="1:16" hidden="1" x14ac:dyDescent="0.25">
      <c r="A7162" s="7">
        <v>40841</v>
      </c>
      <c r="B7162" s="8">
        <v>1000</v>
      </c>
      <c r="C7162" s="11">
        <v>58.08</v>
      </c>
      <c r="D7162" s="12">
        <v>66.263000000000005</v>
      </c>
      <c r="E7162" s="9" t="str">
        <f t="shared" si="539"/>
        <v/>
      </c>
      <c r="F7162" s="9" t="str">
        <f t="shared" si="540"/>
        <v/>
      </c>
      <c r="G7162" s="9" t="str">
        <f t="shared" si="541"/>
        <v/>
      </c>
      <c r="H7162" s="13">
        <v>-5</v>
      </c>
      <c r="I7162" s="13" t="str">
        <f t="shared" si="542"/>
        <v/>
      </c>
      <c r="J7162" s="13" t="str">
        <f t="shared" si="543"/>
        <v/>
      </c>
      <c r="K7162" s="13">
        <v>-5</v>
      </c>
      <c r="P7162" s="6"/>
    </row>
    <row r="7163" spans="1:16" hidden="1" x14ac:dyDescent="0.25">
      <c r="A7163" s="7">
        <v>40841</v>
      </c>
      <c r="B7163" s="8">
        <v>1100</v>
      </c>
      <c r="C7163" s="11">
        <v>61.38</v>
      </c>
      <c r="D7163" s="12">
        <v>66.884</v>
      </c>
      <c r="E7163" s="9" t="str">
        <f t="shared" si="539"/>
        <v/>
      </c>
      <c r="F7163" s="9" t="str">
        <f t="shared" si="540"/>
        <v/>
      </c>
      <c r="G7163" s="9" t="str">
        <f t="shared" si="541"/>
        <v/>
      </c>
      <c r="H7163" s="13">
        <v>-5</v>
      </c>
      <c r="I7163" s="13" t="str">
        <f t="shared" si="542"/>
        <v/>
      </c>
      <c r="J7163" s="13" t="str">
        <f t="shared" si="543"/>
        <v/>
      </c>
      <c r="K7163" s="13">
        <v>-5</v>
      </c>
      <c r="P7163" s="5"/>
    </row>
    <row r="7164" spans="1:16" hidden="1" x14ac:dyDescent="0.25">
      <c r="A7164" s="7">
        <v>40841</v>
      </c>
      <c r="B7164" s="8">
        <v>1200</v>
      </c>
      <c r="C7164" s="11">
        <v>55.17</v>
      </c>
      <c r="D7164" s="12">
        <v>68.06</v>
      </c>
      <c r="E7164" s="9" t="str">
        <f t="shared" si="539"/>
        <v/>
      </c>
      <c r="F7164" s="9" t="str">
        <f t="shared" si="540"/>
        <v/>
      </c>
      <c r="G7164" s="9" t="str">
        <f t="shared" si="541"/>
        <v/>
      </c>
      <c r="H7164" s="13">
        <v>-5</v>
      </c>
      <c r="I7164" s="13" t="str">
        <f t="shared" si="542"/>
        <v/>
      </c>
      <c r="J7164" s="13" t="str">
        <f t="shared" si="543"/>
        <v/>
      </c>
      <c r="K7164" s="13">
        <v>-5</v>
      </c>
      <c r="P7164" s="6"/>
    </row>
    <row r="7165" spans="1:16" hidden="1" x14ac:dyDescent="0.25">
      <c r="A7165" s="7">
        <v>40841</v>
      </c>
      <c r="B7165" s="8">
        <v>1300</v>
      </c>
      <c r="C7165" s="11">
        <v>56.92</v>
      </c>
      <c r="D7165" s="12">
        <v>66.260999999999996</v>
      </c>
      <c r="E7165" s="9" t="str">
        <f t="shared" si="539"/>
        <v/>
      </c>
      <c r="F7165" s="9" t="str">
        <f t="shared" si="540"/>
        <v/>
      </c>
      <c r="G7165" s="9" t="str">
        <f t="shared" si="541"/>
        <v/>
      </c>
      <c r="H7165" s="13">
        <v>-5</v>
      </c>
      <c r="I7165" s="13" t="str">
        <f t="shared" si="542"/>
        <v/>
      </c>
      <c r="J7165" s="13" t="str">
        <f t="shared" si="543"/>
        <v/>
      </c>
      <c r="K7165" s="13">
        <v>-5</v>
      </c>
      <c r="P7165" s="5"/>
    </row>
    <row r="7166" spans="1:16" hidden="1" x14ac:dyDescent="0.25">
      <c r="A7166" s="7">
        <v>40841</v>
      </c>
      <c r="B7166" s="8">
        <v>1400</v>
      </c>
      <c r="C7166" s="11">
        <v>55.14</v>
      </c>
      <c r="D7166" s="12">
        <v>65.355000000000004</v>
      </c>
      <c r="E7166" s="9" t="str">
        <f t="shared" si="539"/>
        <v/>
      </c>
      <c r="F7166" s="9" t="str">
        <f t="shared" si="540"/>
        <v/>
      </c>
      <c r="G7166" s="9" t="str">
        <f t="shared" si="541"/>
        <v/>
      </c>
      <c r="H7166" s="13">
        <v>-5</v>
      </c>
      <c r="I7166" s="13" t="str">
        <f t="shared" si="542"/>
        <v/>
      </c>
      <c r="J7166" s="13" t="str">
        <f t="shared" si="543"/>
        <v/>
      </c>
      <c r="K7166" s="13">
        <v>-5</v>
      </c>
      <c r="P7166" s="6"/>
    </row>
    <row r="7167" spans="1:16" hidden="1" x14ac:dyDescent="0.25">
      <c r="A7167" s="7">
        <v>40841</v>
      </c>
      <c r="B7167" s="8">
        <v>1500</v>
      </c>
      <c r="C7167" s="11">
        <v>52.01</v>
      </c>
      <c r="D7167" s="12">
        <v>55.003</v>
      </c>
      <c r="E7167" s="9" t="str">
        <f t="shared" si="539"/>
        <v/>
      </c>
      <c r="F7167" s="9" t="str">
        <f t="shared" si="540"/>
        <v/>
      </c>
      <c r="G7167" s="9" t="str">
        <f t="shared" si="541"/>
        <v/>
      </c>
      <c r="H7167" s="13">
        <v>-5</v>
      </c>
      <c r="I7167" s="13" t="str">
        <f t="shared" si="542"/>
        <v/>
      </c>
      <c r="J7167" s="13" t="str">
        <f t="shared" si="543"/>
        <v/>
      </c>
      <c r="K7167" s="13">
        <v>-5</v>
      </c>
      <c r="P7167" s="5"/>
    </row>
    <row r="7168" spans="1:16" hidden="1" x14ac:dyDescent="0.25">
      <c r="A7168" s="7">
        <v>40841</v>
      </c>
      <c r="B7168" s="8">
        <v>1600</v>
      </c>
      <c r="C7168" s="11">
        <v>51.9</v>
      </c>
      <c r="D7168" s="12">
        <v>54.899000000000001</v>
      </c>
      <c r="E7168" s="9" t="str">
        <f t="shared" si="539"/>
        <v/>
      </c>
      <c r="F7168" s="9" t="str">
        <f t="shared" si="540"/>
        <v/>
      </c>
      <c r="G7168" s="9" t="str">
        <f t="shared" si="541"/>
        <v/>
      </c>
      <c r="H7168" s="13">
        <v>-5</v>
      </c>
      <c r="I7168" s="13" t="str">
        <f t="shared" si="542"/>
        <v/>
      </c>
      <c r="J7168" s="13" t="str">
        <f t="shared" si="543"/>
        <v/>
      </c>
      <c r="K7168" s="13">
        <v>-5</v>
      </c>
      <c r="P7168" s="6"/>
    </row>
    <row r="7169" spans="1:16" hidden="1" x14ac:dyDescent="0.25">
      <c r="A7169" s="7">
        <v>40841</v>
      </c>
      <c r="B7169" s="8">
        <v>1700</v>
      </c>
      <c r="C7169" s="11">
        <v>62.2</v>
      </c>
      <c r="D7169" s="12">
        <v>62.201999999999998</v>
      </c>
      <c r="E7169" s="9" t="str">
        <f t="shared" si="539"/>
        <v/>
      </c>
      <c r="F7169" s="9" t="str">
        <f t="shared" si="540"/>
        <v/>
      </c>
      <c r="G7169" s="9" t="str">
        <f t="shared" si="541"/>
        <v/>
      </c>
      <c r="H7169" s="13">
        <v>-5</v>
      </c>
      <c r="I7169" s="13" t="str">
        <f t="shared" si="542"/>
        <v/>
      </c>
      <c r="J7169" s="13" t="str">
        <f t="shared" si="543"/>
        <v/>
      </c>
      <c r="K7169" s="13">
        <v>-5</v>
      </c>
      <c r="P7169" s="5"/>
    </row>
    <row r="7170" spans="1:16" hidden="1" x14ac:dyDescent="0.25">
      <c r="A7170" s="7">
        <v>40841</v>
      </c>
      <c r="B7170" s="8">
        <v>1800</v>
      </c>
      <c r="C7170" s="11">
        <v>69.86</v>
      </c>
      <c r="D7170" s="12">
        <v>69.858000000000004</v>
      </c>
      <c r="E7170" s="9" t="str">
        <f t="shared" si="539"/>
        <v/>
      </c>
      <c r="F7170" s="9" t="str">
        <f t="shared" si="540"/>
        <v/>
      </c>
      <c r="G7170" s="9" t="str">
        <f t="shared" si="541"/>
        <v/>
      </c>
      <c r="H7170" s="13">
        <v>-5</v>
      </c>
      <c r="I7170" s="13" t="str">
        <f t="shared" si="542"/>
        <v/>
      </c>
      <c r="J7170" s="13" t="str">
        <f t="shared" si="543"/>
        <v/>
      </c>
      <c r="K7170" s="13">
        <v>-5</v>
      </c>
      <c r="P7170" s="6"/>
    </row>
    <row r="7171" spans="1:16" hidden="1" x14ac:dyDescent="0.25">
      <c r="A7171" s="7">
        <v>40841</v>
      </c>
      <c r="B7171" s="8">
        <v>1900</v>
      </c>
      <c r="C7171" s="11">
        <v>79.709999999999994</v>
      </c>
      <c r="D7171" s="12">
        <v>79.876999999999995</v>
      </c>
      <c r="E7171" s="9" t="str">
        <f t="shared" si="539"/>
        <v/>
      </c>
      <c r="F7171" s="9" t="str">
        <f t="shared" si="540"/>
        <v/>
      </c>
      <c r="G7171" s="9" t="str">
        <f t="shared" si="541"/>
        <v/>
      </c>
      <c r="H7171" s="13">
        <v>-5</v>
      </c>
      <c r="I7171" s="13" t="str">
        <f t="shared" si="542"/>
        <v/>
      </c>
      <c r="J7171" s="13" t="str">
        <f t="shared" si="543"/>
        <v/>
      </c>
      <c r="K7171" s="13">
        <v>-5</v>
      </c>
      <c r="P7171" s="5"/>
    </row>
    <row r="7172" spans="1:16" hidden="1" x14ac:dyDescent="0.25">
      <c r="A7172" s="7">
        <v>40841</v>
      </c>
      <c r="B7172" s="8">
        <v>2000</v>
      </c>
      <c r="C7172" s="11">
        <v>68.53</v>
      </c>
      <c r="D7172" s="12">
        <v>73.111000000000004</v>
      </c>
      <c r="E7172" s="9" t="str">
        <f t="shared" si="539"/>
        <v/>
      </c>
      <c r="F7172" s="9" t="str">
        <f t="shared" si="540"/>
        <v/>
      </c>
      <c r="G7172" s="9" t="str">
        <f t="shared" si="541"/>
        <v/>
      </c>
      <c r="H7172" s="13">
        <v>-5</v>
      </c>
      <c r="I7172" s="13" t="str">
        <f t="shared" si="542"/>
        <v/>
      </c>
      <c r="J7172" s="13" t="str">
        <f t="shared" si="543"/>
        <v/>
      </c>
      <c r="K7172" s="13">
        <v>-5</v>
      </c>
      <c r="P7172" s="6"/>
    </row>
    <row r="7173" spans="1:16" hidden="1" x14ac:dyDescent="0.25">
      <c r="A7173" s="7">
        <v>40841</v>
      </c>
      <c r="B7173" s="8">
        <v>2100</v>
      </c>
      <c r="C7173" s="11">
        <v>61.91</v>
      </c>
      <c r="D7173" s="12">
        <v>61.908000000000001</v>
      </c>
      <c r="E7173" s="9" t="str">
        <f t="shared" si="539"/>
        <v/>
      </c>
      <c r="F7173" s="9" t="str">
        <f t="shared" si="540"/>
        <v/>
      </c>
      <c r="G7173" s="9" t="str">
        <f t="shared" si="541"/>
        <v/>
      </c>
      <c r="H7173" s="13">
        <v>-5</v>
      </c>
      <c r="I7173" s="13" t="str">
        <f t="shared" si="542"/>
        <v/>
      </c>
      <c r="J7173" s="13" t="str">
        <f t="shared" si="543"/>
        <v/>
      </c>
      <c r="K7173" s="13">
        <v>-5</v>
      </c>
      <c r="P7173" s="5"/>
    </row>
    <row r="7174" spans="1:16" hidden="1" x14ac:dyDescent="0.25">
      <c r="A7174" s="7">
        <v>40841</v>
      </c>
      <c r="B7174" s="8">
        <v>2200</v>
      </c>
      <c r="C7174" s="11">
        <v>57.73</v>
      </c>
      <c r="D7174" s="12">
        <v>65.293000000000006</v>
      </c>
      <c r="E7174" s="9" t="str">
        <f t="shared" si="539"/>
        <v/>
      </c>
      <c r="F7174" s="9" t="str">
        <f t="shared" si="540"/>
        <v/>
      </c>
      <c r="G7174" s="9" t="str">
        <f t="shared" si="541"/>
        <v/>
      </c>
      <c r="H7174" s="13">
        <v>-5</v>
      </c>
      <c r="I7174" s="13" t="str">
        <f t="shared" si="542"/>
        <v/>
      </c>
      <c r="J7174" s="13" t="str">
        <f t="shared" si="543"/>
        <v/>
      </c>
      <c r="K7174" s="13">
        <v>-5</v>
      </c>
      <c r="P7174" s="6"/>
    </row>
    <row r="7175" spans="1:16" hidden="1" x14ac:dyDescent="0.25">
      <c r="A7175" s="7">
        <v>40841</v>
      </c>
      <c r="B7175" s="8">
        <v>2300</v>
      </c>
      <c r="C7175" s="11">
        <v>49.94</v>
      </c>
      <c r="D7175" s="12">
        <v>54.424999999999997</v>
      </c>
      <c r="E7175" s="9">
        <f t="shared" si="539"/>
        <v>54.315833333333337</v>
      </c>
      <c r="F7175" s="9">
        <f t="shared" si="540"/>
        <v>57.963374999999992</v>
      </c>
      <c r="G7175" s="9">
        <f t="shared" si="541"/>
        <v>-3.6475416666666547</v>
      </c>
      <c r="H7175" s="13">
        <v>-5</v>
      </c>
      <c r="I7175" s="13">
        <f t="shared" si="542"/>
        <v>1.3524583333333453</v>
      </c>
      <c r="J7175" s="13">
        <f t="shared" si="543"/>
        <v>324.59000000000287</v>
      </c>
      <c r="K7175" s="13">
        <v>-5</v>
      </c>
      <c r="P7175" s="5"/>
    </row>
    <row r="7176" spans="1:16" hidden="1" x14ac:dyDescent="0.25">
      <c r="A7176" s="7">
        <v>40842</v>
      </c>
      <c r="B7176" s="8">
        <v>0</v>
      </c>
      <c r="C7176" s="11">
        <v>43.95</v>
      </c>
      <c r="D7176" s="12">
        <v>49.655999999999999</v>
      </c>
      <c r="E7176" s="9" t="str">
        <f t="shared" si="539"/>
        <v/>
      </c>
      <c r="F7176" s="9" t="str">
        <f t="shared" si="540"/>
        <v/>
      </c>
      <c r="G7176" s="9" t="str">
        <f t="shared" si="541"/>
        <v/>
      </c>
      <c r="H7176" s="13">
        <v>-5</v>
      </c>
      <c r="I7176" s="13" t="str">
        <f t="shared" si="542"/>
        <v/>
      </c>
      <c r="J7176" s="13" t="str">
        <f t="shared" si="543"/>
        <v/>
      </c>
      <c r="K7176" s="13">
        <v>-5</v>
      </c>
      <c r="P7176" s="6"/>
    </row>
    <row r="7177" spans="1:16" hidden="1" x14ac:dyDescent="0.25">
      <c r="A7177" s="7">
        <v>40842</v>
      </c>
      <c r="B7177" s="8">
        <v>100</v>
      </c>
      <c r="C7177" s="11">
        <v>42.29</v>
      </c>
      <c r="D7177" s="12">
        <v>47.04</v>
      </c>
      <c r="E7177" s="9" t="str">
        <f t="shared" si="539"/>
        <v/>
      </c>
      <c r="F7177" s="9" t="str">
        <f t="shared" si="540"/>
        <v/>
      </c>
      <c r="G7177" s="9" t="str">
        <f t="shared" si="541"/>
        <v/>
      </c>
      <c r="H7177" s="13">
        <v>-5</v>
      </c>
      <c r="I7177" s="13" t="str">
        <f t="shared" si="542"/>
        <v/>
      </c>
      <c r="J7177" s="13" t="str">
        <f t="shared" si="543"/>
        <v/>
      </c>
      <c r="K7177" s="13">
        <v>-5</v>
      </c>
      <c r="P7177" s="5"/>
    </row>
    <row r="7178" spans="1:16" hidden="1" x14ac:dyDescent="0.25">
      <c r="A7178" s="7">
        <v>40842</v>
      </c>
      <c r="B7178" s="8">
        <v>200</v>
      </c>
      <c r="C7178" s="11">
        <v>41.65</v>
      </c>
      <c r="D7178" s="12">
        <v>41.65</v>
      </c>
      <c r="E7178" s="9" t="str">
        <f t="shared" si="539"/>
        <v/>
      </c>
      <c r="F7178" s="9" t="str">
        <f t="shared" si="540"/>
        <v/>
      </c>
      <c r="G7178" s="9" t="str">
        <f t="shared" si="541"/>
        <v/>
      </c>
      <c r="H7178" s="13">
        <v>-5</v>
      </c>
      <c r="I7178" s="13" t="str">
        <f t="shared" si="542"/>
        <v/>
      </c>
      <c r="J7178" s="13" t="str">
        <f t="shared" si="543"/>
        <v/>
      </c>
      <c r="K7178" s="13">
        <v>-5</v>
      </c>
      <c r="P7178" s="6"/>
    </row>
    <row r="7179" spans="1:16" hidden="1" x14ac:dyDescent="0.25">
      <c r="A7179" s="7">
        <v>40842</v>
      </c>
      <c r="B7179" s="8">
        <v>300</v>
      </c>
      <c r="C7179" s="11">
        <v>40.630000000000003</v>
      </c>
      <c r="D7179" s="12">
        <v>40.631</v>
      </c>
      <c r="E7179" s="9" t="str">
        <f t="shared" si="539"/>
        <v/>
      </c>
      <c r="F7179" s="9" t="str">
        <f t="shared" si="540"/>
        <v/>
      </c>
      <c r="G7179" s="9" t="str">
        <f t="shared" si="541"/>
        <v/>
      </c>
      <c r="H7179" s="13">
        <v>-5</v>
      </c>
      <c r="I7179" s="13" t="str">
        <f t="shared" si="542"/>
        <v/>
      </c>
      <c r="J7179" s="13" t="str">
        <f t="shared" si="543"/>
        <v/>
      </c>
      <c r="K7179" s="13">
        <v>-5</v>
      </c>
      <c r="P7179" s="5"/>
    </row>
    <row r="7180" spans="1:16" hidden="1" x14ac:dyDescent="0.25">
      <c r="A7180" s="7">
        <v>40842</v>
      </c>
      <c r="B7180" s="8">
        <v>400</v>
      </c>
      <c r="C7180" s="11">
        <v>40.659999999999997</v>
      </c>
      <c r="D7180" s="12">
        <v>40.659999999999997</v>
      </c>
      <c r="E7180" s="9" t="str">
        <f t="shared" si="539"/>
        <v/>
      </c>
      <c r="F7180" s="9" t="str">
        <f t="shared" si="540"/>
        <v/>
      </c>
      <c r="G7180" s="9" t="str">
        <f t="shared" si="541"/>
        <v/>
      </c>
      <c r="H7180" s="13">
        <v>-5</v>
      </c>
      <c r="I7180" s="13" t="str">
        <f t="shared" si="542"/>
        <v/>
      </c>
      <c r="J7180" s="13" t="str">
        <f t="shared" si="543"/>
        <v/>
      </c>
      <c r="K7180" s="13">
        <v>-5</v>
      </c>
      <c r="P7180" s="6"/>
    </row>
    <row r="7181" spans="1:16" hidden="1" x14ac:dyDescent="0.25">
      <c r="A7181" s="7">
        <v>40842</v>
      </c>
      <c r="B7181" s="8">
        <v>500</v>
      </c>
      <c r="C7181" s="11">
        <v>45.08</v>
      </c>
      <c r="D7181" s="12">
        <v>45.076999999999998</v>
      </c>
      <c r="E7181" s="9" t="str">
        <f t="shared" si="539"/>
        <v/>
      </c>
      <c r="F7181" s="9" t="str">
        <f t="shared" si="540"/>
        <v/>
      </c>
      <c r="G7181" s="9" t="str">
        <f t="shared" si="541"/>
        <v/>
      </c>
      <c r="H7181" s="13">
        <v>-5</v>
      </c>
      <c r="I7181" s="13" t="str">
        <f t="shared" si="542"/>
        <v/>
      </c>
      <c r="J7181" s="13" t="str">
        <f t="shared" si="543"/>
        <v/>
      </c>
      <c r="K7181" s="13">
        <v>-5</v>
      </c>
      <c r="P7181" s="5"/>
    </row>
    <row r="7182" spans="1:16" hidden="1" x14ac:dyDescent="0.25">
      <c r="A7182" s="7">
        <v>40842</v>
      </c>
      <c r="B7182" s="8">
        <v>600</v>
      </c>
      <c r="C7182" s="11">
        <v>49.43</v>
      </c>
      <c r="D7182" s="12">
        <v>49.43</v>
      </c>
      <c r="E7182" s="9" t="str">
        <f t="shared" si="539"/>
        <v/>
      </c>
      <c r="F7182" s="9" t="str">
        <f t="shared" si="540"/>
        <v/>
      </c>
      <c r="G7182" s="9" t="str">
        <f t="shared" si="541"/>
        <v/>
      </c>
      <c r="H7182" s="13">
        <v>-5</v>
      </c>
      <c r="I7182" s="13" t="str">
        <f t="shared" si="542"/>
        <v/>
      </c>
      <c r="J7182" s="13" t="str">
        <f t="shared" si="543"/>
        <v/>
      </c>
      <c r="K7182" s="13">
        <v>-5</v>
      </c>
      <c r="P7182" s="6"/>
    </row>
    <row r="7183" spans="1:16" hidden="1" x14ac:dyDescent="0.25">
      <c r="A7183" s="7">
        <v>40842</v>
      </c>
      <c r="B7183" s="8">
        <v>700</v>
      </c>
      <c r="C7183" s="11">
        <v>68.09</v>
      </c>
      <c r="D7183" s="12">
        <v>68.091999999999999</v>
      </c>
      <c r="E7183" s="9" t="str">
        <f t="shared" si="539"/>
        <v/>
      </c>
      <c r="F7183" s="9" t="str">
        <f t="shared" si="540"/>
        <v/>
      </c>
      <c r="G7183" s="9" t="str">
        <f t="shared" si="541"/>
        <v/>
      </c>
      <c r="H7183" s="13">
        <v>-5</v>
      </c>
      <c r="I7183" s="13" t="str">
        <f t="shared" si="542"/>
        <v/>
      </c>
      <c r="J7183" s="13" t="str">
        <f t="shared" si="543"/>
        <v/>
      </c>
      <c r="K7183" s="13">
        <v>-5</v>
      </c>
      <c r="P7183" s="5"/>
    </row>
    <row r="7184" spans="1:16" hidden="1" x14ac:dyDescent="0.25">
      <c r="A7184" s="7">
        <v>40842</v>
      </c>
      <c r="B7184" s="8">
        <v>800</v>
      </c>
      <c r="C7184" s="11">
        <v>72</v>
      </c>
      <c r="D7184" s="12">
        <v>72</v>
      </c>
      <c r="E7184" s="9" t="str">
        <f t="shared" si="539"/>
        <v/>
      </c>
      <c r="F7184" s="9" t="str">
        <f t="shared" si="540"/>
        <v/>
      </c>
      <c r="G7184" s="9" t="str">
        <f t="shared" si="541"/>
        <v/>
      </c>
      <c r="H7184" s="13">
        <v>-5</v>
      </c>
      <c r="I7184" s="13" t="str">
        <f t="shared" si="542"/>
        <v/>
      </c>
      <c r="J7184" s="13" t="str">
        <f t="shared" si="543"/>
        <v/>
      </c>
      <c r="K7184" s="13">
        <v>-5</v>
      </c>
      <c r="P7184" s="6"/>
    </row>
    <row r="7185" spans="1:16" hidden="1" x14ac:dyDescent="0.25">
      <c r="A7185" s="7">
        <v>40842</v>
      </c>
      <c r="B7185" s="8">
        <v>900</v>
      </c>
      <c r="C7185" s="11">
        <v>73.39</v>
      </c>
      <c r="D7185" s="12">
        <v>73.394000000000005</v>
      </c>
      <c r="E7185" s="9" t="str">
        <f t="shared" si="539"/>
        <v/>
      </c>
      <c r="F7185" s="9" t="str">
        <f t="shared" si="540"/>
        <v/>
      </c>
      <c r="G7185" s="9" t="str">
        <f t="shared" si="541"/>
        <v/>
      </c>
      <c r="H7185" s="13">
        <v>-5</v>
      </c>
      <c r="I7185" s="13" t="str">
        <f t="shared" si="542"/>
        <v/>
      </c>
      <c r="J7185" s="13" t="str">
        <f t="shared" si="543"/>
        <v/>
      </c>
      <c r="K7185" s="13">
        <v>-5</v>
      </c>
      <c r="P7185" s="5"/>
    </row>
    <row r="7186" spans="1:16" hidden="1" x14ac:dyDescent="0.25">
      <c r="A7186" s="7">
        <v>40842</v>
      </c>
      <c r="B7186" s="8">
        <v>1000</v>
      </c>
      <c r="C7186" s="11">
        <v>73.599999999999994</v>
      </c>
      <c r="D7186" s="12">
        <v>73.596999999999994</v>
      </c>
      <c r="E7186" s="9" t="str">
        <f t="shared" si="539"/>
        <v/>
      </c>
      <c r="F7186" s="9" t="str">
        <f t="shared" si="540"/>
        <v/>
      </c>
      <c r="G7186" s="9" t="str">
        <f t="shared" si="541"/>
        <v/>
      </c>
      <c r="H7186" s="13">
        <v>-5</v>
      </c>
      <c r="I7186" s="13" t="str">
        <f t="shared" si="542"/>
        <v/>
      </c>
      <c r="J7186" s="13" t="str">
        <f t="shared" si="543"/>
        <v/>
      </c>
      <c r="K7186" s="13">
        <v>-5</v>
      </c>
      <c r="P7186" s="6"/>
    </row>
    <row r="7187" spans="1:16" hidden="1" x14ac:dyDescent="0.25">
      <c r="A7187" s="7">
        <v>40842</v>
      </c>
      <c r="B7187" s="8">
        <v>1100</v>
      </c>
      <c r="C7187" s="11">
        <v>71.989999999999995</v>
      </c>
      <c r="D7187" s="12">
        <v>71.988</v>
      </c>
      <c r="E7187" s="9" t="str">
        <f t="shared" si="539"/>
        <v/>
      </c>
      <c r="F7187" s="9" t="str">
        <f t="shared" si="540"/>
        <v/>
      </c>
      <c r="G7187" s="9" t="str">
        <f t="shared" si="541"/>
        <v/>
      </c>
      <c r="H7187" s="13">
        <v>-5</v>
      </c>
      <c r="I7187" s="13" t="str">
        <f t="shared" si="542"/>
        <v/>
      </c>
      <c r="J7187" s="13" t="str">
        <f t="shared" si="543"/>
        <v/>
      </c>
      <c r="K7187" s="13">
        <v>-5</v>
      </c>
      <c r="P7187" s="5"/>
    </row>
    <row r="7188" spans="1:16" hidden="1" x14ac:dyDescent="0.25">
      <c r="A7188" s="7">
        <v>40842</v>
      </c>
      <c r="B7188" s="8">
        <v>1200</v>
      </c>
      <c r="C7188" s="11">
        <v>69.33</v>
      </c>
      <c r="D7188" s="12">
        <v>69.325999999999993</v>
      </c>
      <c r="E7188" s="9" t="str">
        <f t="shared" si="539"/>
        <v/>
      </c>
      <c r="F7188" s="9" t="str">
        <f t="shared" si="540"/>
        <v/>
      </c>
      <c r="G7188" s="9" t="str">
        <f t="shared" si="541"/>
        <v/>
      </c>
      <c r="H7188" s="13">
        <v>-5</v>
      </c>
      <c r="I7188" s="13" t="str">
        <f t="shared" si="542"/>
        <v/>
      </c>
      <c r="J7188" s="13" t="str">
        <f t="shared" si="543"/>
        <v/>
      </c>
      <c r="K7188" s="13">
        <v>-5</v>
      </c>
      <c r="P7188" s="6"/>
    </row>
    <row r="7189" spans="1:16" hidden="1" x14ac:dyDescent="0.25">
      <c r="A7189" s="7">
        <v>40842</v>
      </c>
      <c r="B7189" s="8">
        <v>1300</v>
      </c>
      <c r="C7189" s="11">
        <v>66.180000000000007</v>
      </c>
      <c r="D7189" s="12">
        <v>66.182000000000002</v>
      </c>
      <c r="E7189" s="9" t="str">
        <f t="shared" si="539"/>
        <v/>
      </c>
      <c r="F7189" s="9" t="str">
        <f t="shared" si="540"/>
        <v/>
      </c>
      <c r="G7189" s="9" t="str">
        <f t="shared" si="541"/>
        <v/>
      </c>
      <c r="H7189" s="13">
        <v>-5</v>
      </c>
      <c r="I7189" s="13" t="str">
        <f t="shared" si="542"/>
        <v/>
      </c>
      <c r="J7189" s="13" t="str">
        <f t="shared" si="543"/>
        <v/>
      </c>
      <c r="K7189" s="13">
        <v>-5</v>
      </c>
      <c r="P7189" s="5"/>
    </row>
    <row r="7190" spans="1:16" hidden="1" x14ac:dyDescent="0.25">
      <c r="A7190" s="7">
        <v>40842</v>
      </c>
      <c r="B7190" s="8">
        <v>1400</v>
      </c>
      <c r="C7190" s="11">
        <v>64.03</v>
      </c>
      <c r="D7190" s="12">
        <v>64.033000000000001</v>
      </c>
      <c r="E7190" s="9" t="str">
        <f t="shared" si="539"/>
        <v/>
      </c>
      <c r="F7190" s="9" t="str">
        <f t="shared" si="540"/>
        <v/>
      </c>
      <c r="G7190" s="9" t="str">
        <f t="shared" si="541"/>
        <v/>
      </c>
      <c r="H7190" s="13">
        <v>-5</v>
      </c>
      <c r="I7190" s="13" t="str">
        <f t="shared" si="542"/>
        <v/>
      </c>
      <c r="J7190" s="13" t="str">
        <f t="shared" si="543"/>
        <v/>
      </c>
      <c r="K7190" s="13">
        <v>-5</v>
      </c>
      <c r="P7190" s="6"/>
    </row>
    <row r="7191" spans="1:16" hidden="1" x14ac:dyDescent="0.25">
      <c r="A7191" s="7">
        <v>40842</v>
      </c>
      <c r="B7191" s="8">
        <v>1500</v>
      </c>
      <c r="C7191" s="11">
        <v>57.67</v>
      </c>
      <c r="D7191" s="12">
        <v>57.674999999999997</v>
      </c>
      <c r="E7191" s="9" t="str">
        <f t="shared" si="539"/>
        <v/>
      </c>
      <c r="F7191" s="9" t="str">
        <f t="shared" si="540"/>
        <v/>
      </c>
      <c r="G7191" s="9" t="str">
        <f t="shared" si="541"/>
        <v/>
      </c>
      <c r="H7191" s="13">
        <v>-5</v>
      </c>
      <c r="I7191" s="13" t="str">
        <f t="shared" si="542"/>
        <v/>
      </c>
      <c r="J7191" s="13" t="str">
        <f t="shared" si="543"/>
        <v/>
      </c>
      <c r="K7191" s="13">
        <v>-5</v>
      </c>
      <c r="P7191" s="5"/>
    </row>
    <row r="7192" spans="1:16" hidden="1" x14ac:dyDescent="0.25">
      <c r="A7192" s="7">
        <v>40842</v>
      </c>
      <c r="B7192" s="8">
        <v>1600</v>
      </c>
      <c r="C7192" s="11">
        <v>56.18</v>
      </c>
      <c r="D7192" s="12">
        <v>56.18</v>
      </c>
      <c r="E7192" s="9" t="str">
        <f t="shared" si="539"/>
        <v/>
      </c>
      <c r="F7192" s="9" t="str">
        <f t="shared" si="540"/>
        <v/>
      </c>
      <c r="G7192" s="9" t="str">
        <f t="shared" si="541"/>
        <v/>
      </c>
      <c r="H7192" s="13">
        <v>-5</v>
      </c>
      <c r="I7192" s="13" t="str">
        <f t="shared" si="542"/>
        <v/>
      </c>
      <c r="J7192" s="13" t="str">
        <f t="shared" si="543"/>
        <v/>
      </c>
      <c r="K7192" s="13">
        <v>-5</v>
      </c>
      <c r="P7192" s="6"/>
    </row>
    <row r="7193" spans="1:16" hidden="1" x14ac:dyDescent="0.25">
      <c r="A7193" s="7">
        <v>40842</v>
      </c>
      <c r="B7193" s="8">
        <v>1700</v>
      </c>
      <c r="C7193" s="11">
        <v>64.930000000000007</v>
      </c>
      <c r="D7193" s="12">
        <v>64.930000000000007</v>
      </c>
      <c r="E7193" s="9" t="str">
        <f t="shared" si="539"/>
        <v/>
      </c>
      <c r="F7193" s="9" t="str">
        <f t="shared" si="540"/>
        <v/>
      </c>
      <c r="G7193" s="9" t="str">
        <f t="shared" si="541"/>
        <v/>
      </c>
      <c r="H7193" s="13">
        <v>-5</v>
      </c>
      <c r="I7193" s="13" t="str">
        <f t="shared" si="542"/>
        <v/>
      </c>
      <c r="J7193" s="13" t="str">
        <f t="shared" si="543"/>
        <v/>
      </c>
      <c r="K7193" s="13">
        <v>-5</v>
      </c>
      <c r="P7193" s="5"/>
    </row>
    <row r="7194" spans="1:16" hidden="1" x14ac:dyDescent="0.25">
      <c r="A7194" s="7">
        <v>40842</v>
      </c>
      <c r="B7194" s="8">
        <v>1800</v>
      </c>
      <c r="C7194" s="11">
        <v>74.16</v>
      </c>
      <c r="D7194" s="12">
        <v>74.161000000000001</v>
      </c>
      <c r="E7194" s="9" t="str">
        <f t="shared" si="539"/>
        <v/>
      </c>
      <c r="F7194" s="9" t="str">
        <f t="shared" si="540"/>
        <v/>
      </c>
      <c r="G7194" s="9" t="str">
        <f t="shared" si="541"/>
        <v/>
      </c>
      <c r="H7194" s="13">
        <v>-5</v>
      </c>
      <c r="I7194" s="13" t="str">
        <f t="shared" si="542"/>
        <v/>
      </c>
      <c r="J7194" s="13" t="str">
        <f t="shared" si="543"/>
        <v/>
      </c>
      <c r="K7194" s="13">
        <v>-5</v>
      </c>
      <c r="P7194" s="6"/>
    </row>
    <row r="7195" spans="1:16" hidden="1" x14ac:dyDescent="0.25">
      <c r="A7195" s="7">
        <v>40842</v>
      </c>
      <c r="B7195" s="8">
        <v>1900</v>
      </c>
      <c r="C7195" s="11">
        <v>94.19</v>
      </c>
      <c r="D7195" s="12">
        <v>94.191000000000003</v>
      </c>
      <c r="E7195" s="9" t="str">
        <f t="shared" si="539"/>
        <v/>
      </c>
      <c r="F7195" s="9" t="str">
        <f t="shared" si="540"/>
        <v/>
      </c>
      <c r="G7195" s="9" t="str">
        <f t="shared" si="541"/>
        <v/>
      </c>
      <c r="H7195" s="13">
        <v>-5</v>
      </c>
      <c r="I7195" s="13" t="str">
        <f t="shared" si="542"/>
        <v/>
      </c>
      <c r="J7195" s="13" t="str">
        <f t="shared" si="543"/>
        <v/>
      </c>
      <c r="K7195" s="13">
        <v>-5</v>
      </c>
      <c r="P7195" s="5"/>
    </row>
    <row r="7196" spans="1:16" hidden="1" x14ac:dyDescent="0.25">
      <c r="A7196" s="7">
        <v>40842</v>
      </c>
      <c r="B7196" s="8">
        <v>2000</v>
      </c>
      <c r="C7196" s="11">
        <v>69.52</v>
      </c>
      <c r="D7196" s="12">
        <v>69.518000000000001</v>
      </c>
      <c r="E7196" s="9" t="str">
        <f t="shared" si="539"/>
        <v/>
      </c>
      <c r="F7196" s="9" t="str">
        <f t="shared" si="540"/>
        <v/>
      </c>
      <c r="G7196" s="9" t="str">
        <f t="shared" si="541"/>
        <v/>
      </c>
      <c r="H7196" s="13">
        <v>-5</v>
      </c>
      <c r="I7196" s="13" t="str">
        <f t="shared" si="542"/>
        <v/>
      </c>
      <c r="J7196" s="13" t="str">
        <f t="shared" si="543"/>
        <v/>
      </c>
      <c r="K7196" s="13">
        <v>-5</v>
      </c>
      <c r="P7196" s="6"/>
    </row>
    <row r="7197" spans="1:16" hidden="1" x14ac:dyDescent="0.25">
      <c r="A7197" s="7">
        <v>40842</v>
      </c>
      <c r="B7197" s="8">
        <v>2100</v>
      </c>
      <c r="C7197" s="11">
        <v>52.46</v>
      </c>
      <c r="D7197" s="12">
        <v>52.462000000000003</v>
      </c>
      <c r="E7197" s="9" t="str">
        <f t="shared" si="539"/>
        <v/>
      </c>
      <c r="F7197" s="9" t="str">
        <f t="shared" si="540"/>
        <v/>
      </c>
      <c r="G7197" s="9" t="str">
        <f t="shared" si="541"/>
        <v/>
      </c>
      <c r="H7197" s="13">
        <v>-5</v>
      </c>
      <c r="I7197" s="13" t="str">
        <f t="shared" si="542"/>
        <v/>
      </c>
      <c r="J7197" s="13" t="str">
        <f t="shared" si="543"/>
        <v/>
      </c>
      <c r="K7197" s="13">
        <v>-5</v>
      </c>
      <c r="P7197" s="5"/>
    </row>
    <row r="7198" spans="1:16" hidden="1" x14ac:dyDescent="0.25">
      <c r="A7198" s="7">
        <v>40842</v>
      </c>
      <c r="B7198" s="8">
        <v>2200</v>
      </c>
      <c r="C7198" s="11">
        <v>48.33</v>
      </c>
      <c r="D7198" s="12">
        <v>48.334000000000003</v>
      </c>
      <c r="E7198" s="9" t="str">
        <f t="shared" si="539"/>
        <v/>
      </c>
      <c r="F7198" s="9" t="str">
        <f t="shared" si="540"/>
        <v/>
      </c>
      <c r="G7198" s="9" t="str">
        <f t="shared" si="541"/>
        <v/>
      </c>
      <c r="H7198" s="13">
        <v>-5</v>
      </c>
      <c r="I7198" s="13" t="str">
        <f t="shared" si="542"/>
        <v/>
      </c>
      <c r="J7198" s="13" t="str">
        <f t="shared" si="543"/>
        <v/>
      </c>
      <c r="K7198" s="13">
        <v>-5</v>
      </c>
      <c r="P7198" s="6"/>
    </row>
    <row r="7199" spans="1:16" hidden="1" x14ac:dyDescent="0.25">
      <c r="A7199" s="7">
        <v>40842</v>
      </c>
      <c r="B7199" s="8">
        <v>2300</v>
      </c>
      <c r="C7199" s="11">
        <v>47.26</v>
      </c>
      <c r="D7199" s="12">
        <v>47.258000000000003</v>
      </c>
      <c r="E7199" s="9">
        <f t="shared" si="539"/>
        <v>59.458333333333336</v>
      </c>
      <c r="F7199" s="9">
        <f t="shared" si="540"/>
        <v>59.894375000000004</v>
      </c>
      <c r="G7199" s="9">
        <f t="shared" si="541"/>
        <v>-0.43604166666666799</v>
      </c>
      <c r="H7199" s="13">
        <v>-5</v>
      </c>
      <c r="I7199" s="13">
        <f t="shared" si="542"/>
        <v>4.563958333333332</v>
      </c>
      <c r="J7199" s="13">
        <f t="shared" si="543"/>
        <v>1095.3499999999997</v>
      </c>
      <c r="K7199" s="13">
        <v>-5</v>
      </c>
      <c r="P7199" s="5"/>
    </row>
    <row r="7200" spans="1:16" hidden="1" x14ac:dyDescent="0.25">
      <c r="A7200" s="7">
        <v>40843</v>
      </c>
      <c r="B7200" s="8">
        <v>0</v>
      </c>
      <c r="C7200" s="11">
        <v>45</v>
      </c>
      <c r="D7200" s="12">
        <v>45</v>
      </c>
      <c r="E7200" s="9" t="str">
        <f t="shared" si="539"/>
        <v/>
      </c>
      <c r="F7200" s="9" t="str">
        <f t="shared" si="540"/>
        <v/>
      </c>
      <c r="G7200" s="9" t="str">
        <f t="shared" si="541"/>
        <v/>
      </c>
      <c r="H7200" s="13">
        <v>-5</v>
      </c>
      <c r="I7200" s="13" t="str">
        <f t="shared" si="542"/>
        <v/>
      </c>
      <c r="J7200" s="13" t="str">
        <f t="shared" si="543"/>
        <v/>
      </c>
      <c r="K7200" s="13">
        <v>-5</v>
      </c>
      <c r="P7200" s="6"/>
    </row>
    <row r="7201" spans="1:16" hidden="1" x14ac:dyDescent="0.25">
      <c r="A7201" s="7">
        <v>40843</v>
      </c>
      <c r="B7201" s="8">
        <v>100</v>
      </c>
      <c r="C7201" s="11">
        <v>43.69</v>
      </c>
      <c r="D7201" s="12">
        <v>43.685000000000002</v>
      </c>
      <c r="E7201" s="9" t="str">
        <f t="shared" si="539"/>
        <v/>
      </c>
      <c r="F7201" s="9" t="str">
        <f t="shared" si="540"/>
        <v/>
      </c>
      <c r="G7201" s="9" t="str">
        <f t="shared" si="541"/>
        <v/>
      </c>
      <c r="H7201" s="13">
        <v>-5</v>
      </c>
      <c r="I7201" s="13" t="str">
        <f t="shared" si="542"/>
        <v/>
      </c>
      <c r="J7201" s="13" t="str">
        <f t="shared" si="543"/>
        <v/>
      </c>
      <c r="K7201" s="13">
        <v>-5</v>
      </c>
      <c r="P7201" s="5"/>
    </row>
    <row r="7202" spans="1:16" hidden="1" x14ac:dyDescent="0.25">
      <c r="A7202" s="7">
        <v>40843</v>
      </c>
      <c r="B7202" s="8">
        <v>200</v>
      </c>
      <c r="C7202" s="11">
        <v>41.17</v>
      </c>
      <c r="D7202" s="12">
        <v>41.173999999999999</v>
      </c>
      <c r="E7202" s="9" t="str">
        <f t="shared" si="539"/>
        <v/>
      </c>
      <c r="F7202" s="9" t="str">
        <f t="shared" si="540"/>
        <v/>
      </c>
      <c r="G7202" s="9" t="str">
        <f t="shared" si="541"/>
        <v/>
      </c>
      <c r="H7202" s="13">
        <v>-5</v>
      </c>
      <c r="I7202" s="13" t="str">
        <f t="shared" si="542"/>
        <v/>
      </c>
      <c r="J7202" s="13" t="str">
        <f t="shared" si="543"/>
        <v/>
      </c>
      <c r="K7202" s="13">
        <v>-5</v>
      </c>
      <c r="P7202" s="6"/>
    </row>
    <row r="7203" spans="1:16" hidden="1" x14ac:dyDescent="0.25">
      <c r="A7203" s="7">
        <v>40843</v>
      </c>
      <c r="B7203" s="8">
        <v>300</v>
      </c>
      <c r="C7203" s="11">
        <v>39.590000000000003</v>
      </c>
      <c r="D7203" s="12">
        <v>39.590000000000003</v>
      </c>
      <c r="E7203" s="9" t="str">
        <f t="shared" si="539"/>
        <v/>
      </c>
      <c r="F7203" s="9" t="str">
        <f t="shared" si="540"/>
        <v/>
      </c>
      <c r="G7203" s="9" t="str">
        <f t="shared" si="541"/>
        <v/>
      </c>
      <c r="H7203" s="13">
        <v>-5</v>
      </c>
      <c r="I7203" s="13" t="str">
        <f t="shared" si="542"/>
        <v/>
      </c>
      <c r="J7203" s="13" t="str">
        <f t="shared" si="543"/>
        <v/>
      </c>
      <c r="K7203" s="13">
        <v>-5</v>
      </c>
      <c r="P7203" s="5"/>
    </row>
    <row r="7204" spans="1:16" hidden="1" x14ac:dyDescent="0.25">
      <c r="A7204" s="7">
        <v>40843</v>
      </c>
      <c r="B7204" s="8">
        <v>400</v>
      </c>
      <c r="C7204" s="11">
        <v>39.590000000000003</v>
      </c>
      <c r="D7204" s="12">
        <v>39.590000000000003</v>
      </c>
      <c r="E7204" s="9" t="str">
        <f t="shared" si="539"/>
        <v/>
      </c>
      <c r="F7204" s="9" t="str">
        <f t="shared" si="540"/>
        <v/>
      </c>
      <c r="G7204" s="9" t="str">
        <f t="shared" si="541"/>
        <v/>
      </c>
      <c r="H7204" s="13">
        <v>-5</v>
      </c>
      <c r="I7204" s="13" t="str">
        <f t="shared" si="542"/>
        <v/>
      </c>
      <c r="J7204" s="13" t="str">
        <f t="shared" si="543"/>
        <v/>
      </c>
      <c r="K7204" s="13">
        <v>-5</v>
      </c>
      <c r="P7204" s="6"/>
    </row>
    <row r="7205" spans="1:16" hidden="1" x14ac:dyDescent="0.25">
      <c r="A7205" s="7">
        <v>40843</v>
      </c>
      <c r="B7205" s="8">
        <v>500</v>
      </c>
      <c r="C7205" s="11">
        <v>44.55</v>
      </c>
      <c r="D7205" s="12">
        <v>44.55</v>
      </c>
      <c r="E7205" s="9" t="str">
        <f t="shared" si="539"/>
        <v/>
      </c>
      <c r="F7205" s="9" t="str">
        <f t="shared" si="540"/>
        <v/>
      </c>
      <c r="G7205" s="9" t="str">
        <f t="shared" si="541"/>
        <v/>
      </c>
      <c r="H7205" s="13">
        <v>-5</v>
      </c>
      <c r="I7205" s="13" t="str">
        <f t="shared" si="542"/>
        <v/>
      </c>
      <c r="J7205" s="13" t="str">
        <f t="shared" si="543"/>
        <v/>
      </c>
      <c r="K7205" s="13">
        <v>-5</v>
      </c>
      <c r="P7205" s="5"/>
    </row>
    <row r="7206" spans="1:16" hidden="1" x14ac:dyDescent="0.25">
      <c r="A7206" s="7">
        <v>40843</v>
      </c>
      <c r="B7206" s="8">
        <v>600</v>
      </c>
      <c r="C7206" s="11">
        <v>55.7</v>
      </c>
      <c r="D7206" s="12">
        <v>55.698</v>
      </c>
      <c r="E7206" s="9" t="str">
        <f t="shared" si="539"/>
        <v/>
      </c>
      <c r="F7206" s="9" t="str">
        <f t="shared" si="540"/>
        <v/>
      </c>
      <c r="G7206" s="9" t="str">
        <f t="shared" si="541"/>
        <v/>
      </c>
      <c r="H7206" s="13">
        <v>-5</v>
      </c>
      <c r="I7206" s="13" t="str">
        <f t="shared" si="542"/>
        <v/>
      </c>
      <c r="J7206" s="13" t="str">
        <f t="shared" si="543"/>
        <v/>
      </c>
      <c r="K7206" s="13">
        <v>-5</v>
      </c>
      <c r="P7206" s="6"/>
    </row>
    <row r="7207" spans="1:16" hidden="1" x14ac:dyDescent="0.25">
      <c r="A7207" s="7">
        <v>40843</v>
      </c>
      <c r="B7207" s="8">
        <v>700</v>
      </c>
      <c r="C7207" s="11">
        <v>72.489999999999995</v>
      </c>
      <c r="D7207" s="12">
        <v>72.488</v>
      </c>
      <c r="E7207" s="9" t="str">
        <f t="shared" si="539"/>
        <v/>
      </c>
      <c r="F7207" s="9" t="str">
        <f t="shared" si="540"/>
        <v/>
      </c>
      <c r="G7207" s="9" t="str">
        <f t="shared" si="541"/>
        <v/>
      </c>
      <c r="H7207" s="13">
        <v>-5</v>
      </c>
      <c r="I7207" s="13" t="str">
        <f t="shared" si="542"/>
        <v/>
      </c>
      <c r="J7207" s="13" t="str">
        <f t="shared" si="543"/>
        <v/>
      </c>
      <c r="K7207" s="13">
        <v>-5</v>
      </c>
      <c r="P7207" s="5"/>
    </row>
    <row r="7208" spans="1:16" hidden="1" x14ac:dyDescent="0.25">
      <c r="A7208" s="7">
        <v>40843</v>
      </c>
      <c r="B7208" s="8">
        <v>800</v>
      </c>
      <c r="C7208" s="11">
        <v>72.88</v>
      </c>
      <c r="D7208" s="12">
        <v>72.882999999999996</v>
      </c>
      <c r="E7208" s="9" t="str">
        <f t="shared" si="539"/>
        <v/>
      </c>
      <c r="F7208" s="9" t="str">
        <f t="shared" si="540"/>
        <v/>
      </c>
      <c r="G7208" s="9" t="str">
        <f t="shared" si="541"/>
        <v/>
      </c>
      <c r="H7208" s="13">
        <v>-5</v>
      </c>
      <c r="I7208" s="13" t="str">
        <f t="shared" si="542"/>
        <v/>
      </c>
      <c r="J7208" s="13" t="str">
        <f t="shared" si="543"/>
        <v/>
      </c>
      <c r="K7208" s="13">
        <v>-5</v>
      </c>
      <c r="P7208" s="6"/>
    </row>
    <row r="7209" spans="1:16" hidden="1" x14ac:dyDescent="0.25">
      <c r="A7209" s="7">
        <v>40843</v>
      </c>
      <c r="B7209" s="8">
        <v>900</v>
      </c>
      <c r="C7209" s="11">
        <v>73.36</v>
      </c>
      <c r="D7209" s="12">
        <v>73.36</v>
      </c>
      <c r="E7209" s="9" t="str">
        <f t="shared" si="539"/>
        <v/>
      </c>
      <c r="F7209" s="9" t="str">
        <f t="shared" si="540"/>
        <v/>
      </c>
      <c r="G7209" s="9" t="str">
        <f t="shared" si="541"/>
        <v/>
      </c>
      <c r="H7209" s="13">
        <v>-5</v>
      </c>
      <c r="I7209" s="13" t="str">
        <f t="shared" si="542"/>
        <v/>
      </c>
      <c r="J7209" s="13" t="str">
        <f t="shared" si="543"/>
        <v/>
      </c>
      <c r="K7209" s="13">
        <v>-5</v>
      </c>
      <c r="P7209" s="5"/>
    </row>
    <row r="7210" spans="1:16" hidden="1" x14ac:dyDescent="0.25">
      <c r="A7210" s="7">
        <v>40843</v>
      </c>
      <c r="B7210" s="8">
        <v>1000</v>
      </c>
      <c r="C7210" s="11">
        <v>73.19</v>
      </c>
      <c r="D7210" s="12">
        <v>73.192999999999998</v>
      </c>
      <c r="E7210" s="9" t="str">
        <f t="shared" si="539"/>
        <v/>
      </c>
      <c r="F7210" s="9" t="str">
        <f t="shared" si="540"/>
        <v/>
      </c>
      <c r="G7210" s="9" t="str">
        <f t="shared" si="541"/>
        <v/>
      </c>
      <c r="H7210" s="13">
        <v>-5</v>
      </c>
      <c r="I7210" s="13" t="str">
        <f t="shared" si="542"/>
        <v/>
      </c>
      <c r="J7210" s="13" t="str">
        <f t="shared" si="543"/>
        <v/>
      </c>
      <c r="K7210" s="13">
        <v>-5</v>
      </c>
      <c r="P7210" s="6"/>
    </row>
    <row r="7211" spans="1:16" hidden="1" x14ac:dyDescent="0.25">
      <c r="A7211" s="7">
        <v>40843</v>
      </c>
      <c r="B7211" s="8">
        <v>1100</v>
      </c>
      <c r="C7211" s="11">
        <v>73.17</v>
      </c>
      <c r="D7211" s="12">
        <v>73.168999999999997</v>
      </c>
      <c r="E7211" s="9" t="str">
        <f t="shared" si="539"/>
        <v/>
      </c>
      <c r="F7211" s="9" t="str">
        <f t="shared" si="540"/>
        <v/>
      </c>
      <c r="G7211" s="9" t="str">
        <f t="shared" si="541"/>
        <v/>
      </c>
      <c r="H7211" s="13">
        <v>-5</v>
      </c>
      <c r="I7211" s="13" t="str">
        <f t="shared" si="542"/>
        <v/>
      </c>
      <c r="J7211" s="13" t="str">
        <f t="shared" si="543"/>
        <v/>
      </c>
      <c r="K7211" s="13">
        <v>-5</v>
      </c>
      <c r="P7211" s="5"/>
    </row>
    <row r="7212" spans="1:16" hidden="1" x14ac:dyDescent="0.25">
      <c r="A7212" s="7">
        <v>40843</v>
      </c>
      <c r="B7212" s="8">
        <v>1200</v>
      </c>
      <c r="C7212" s="11">
        <v>70.98</v>
      </c>
      <c r="D7212" s="12">
        <v>70.981999999999999</v>
      </c>
      <c r="E7212" s="9" t="str">
        <f t="shared" si="539"/>
        <v/>
      </c>
      <c r="F7212" s="9" t="str">
        <f t="shared" si="540"/>
        <v/>
      </c>
      <c r="G7212" s="9" t="str">
        <f t="shared" si="541"/>
        <v/>
      </c>
      <c r="H7212" s="13">
        <v>-5</v>
      </c>
      <c r="I7212" s="13" t="str">
        <f t="shared" si="542"/>
        <v/>
      </c>
      <c r="J7212" s="13" t="str">
        <f t="shared" si="543"/>
        <v/>
      </c>
      <c r="K7212" s="13">
        <v>-5</v>
      </c>
      <c r="P7212" s="6"/>
    </row>
    <row r="7213" spans="1:16" hidden="1" x14ac:dyDescent="0.25">
      <c r="A7213" s="7">
        <v>40843</v>
      </c>
      <c r="B7213" s="8">
        <v>1300</v>
      </c>
      <c r="C7213" s="11">
        <v>67.180000000000007</v>
      </c>
      <c r="D7213" s="12">
        <v>67.183999999999997</v>
      </c>
      <c r="E7213" s="9" t="str">
        <f t="shared" si="539"/>
        <v/>
      </c>
      <c r="F7213" s="9" t="str">
        <f t="shared" si="540"/>
        <v/>
      </c>
      <c r="G7213" s="9" t="str">
        <f t="shared" si="541"/>
        <v/>
      </c>
      <c r="H7213" s="13">
        <v>-5</v>
      </c>
      <c r="I7213" s="13" t="str">
        <f t="shared" si="542"/>
        <v/>
      </c>
      <c r="J7213" s="13" t="str">
        <f t="shared" si="543"/>
        <v/>
      </c>
      <c r="K7213" s="13">
        <v>-5</v>
      </c>
      <c r="P7213" s="5"/>
    </row>
    <row r="7214" spans="1:16" hidden="1" x14ac:dyDescent="0.25">
      <c r="A7214" s="7">
        <v>40843</v>
      </c>
      <c r="B7214" s="8">
        <v>1400</v>
      </c>
      <c r="C7214" s="11">
        <v>63.47</v>
      </c>
      <c r="D7214" s="12">
        <v>63.473999999999997</v>
      </c>
      <c r="E7214" s="9" t="str">
        <f t="shared" si="539"/>
        <v/>
      </c>
      <c r="F7214" s="9" t="str">
        <f t="shared" si="540"/>
        <v/>
      </c>
      <c r="G7214" s="9" t="str">
        <f t="shared" si="541"/>
        <v/>
      </c>
      <c r="H7214" s="13">
        <v>-5</v>
      </c>
      <c r="I7214" s="13" t="str">
        <f t="shared" si="542"/>
        <v/>
      </c>
      <c r="J7214" s="13" t="str">
        <f t="shared" si="543"/>
        <v/>
      </c>
      <c r="K7214" s="13">
        <v>-5</v>
      </c>
      <c r="P7214" s="6"/>
    </row>
    <row r="7215" spans="1:16" hidden="1" x14ac:dyDescent="0.25">
      <c r="A7215" s="7">
        <v>40843</v>
      </c>
      <c r="B7215" s="8">
        <v>1500</v>
      </c>
      <c r="C7215" s="11">
        <v>56.97</v>
      </c>
      <c r="D7215" s="12">
        <v>56.966999999999999</v>
      </c>
      <c r="E7215" s="9" t="str">
        <f t="shared" si="539"/>
        <v/>
      </c>
      <c r="F7215" s="9" t="str">
        <f t="shared" si="540"/>
        <v/>
      </c>
      <c r="G7215" s="9" t="str">
        <f t="shared" si="541"/>
        <v/>
      </c>
      <c r="H7215" s="13">
        <v>-5</v>
      </c>
      <c r="I7215" s="13" t="str">
        <f t="shared" si="542"/>
        <v/>
      </c>
      <c r="J7215" s="13" t="str">
        <f t="shared" si="543"/>
        <v/>
      </c>
      <c r="K7215" s="13">
        <v>-5</v>
      </c>
      <c r="P7215" s="5"/>
    </row>
    <row r="7216" spans="1:16" hidden="1" x14ac:dyDescent="0.25">
      <c r="A7216" s="7">
        <v>40843</v>
      </c>
      <c r="B7216" s="8">
        <v>1600</v>
      </c>
      <c r="C7216" s="11">
        <v>56.24</v>
      </c>
      <c r="D7216" s="12">
        <v>56.237000000000002</v>
      </c>
      <c r="E7216" s="9" t="str">
        <f t="shared" si="539"/>
        <v/>
      </c>
      <c r="F7216" s="9" t="str">
        <f t="shared" si="540"/>
        <v/>
      </c>
      <c r="G7216" s="9" t="str">
        <f t="shared" si="541"/>
        <v/>
      </c>
      <c r="H7216" s="13">
        <v>-5</v>
      </c>
      <c r="I7216" s="13" t="str">
        <f t="shared" si="542"/>
        <v/>
      </c>
      <c r="J7216" s="13" t="str">
        <f t="shared" si="543"/>
        <v/>
      </c>
      <c r="K7216" s="13">
        <v>-5</v>
      </c>
      <c r="P7216" s="6"/>
    </row>
    <row r="7217" spans="1:16" hidden="1" x14ac:dyDescent="0.25">
      <c r="A7217" s="7">
        <v>40843</v>
      </c>
      <c r="B7217" s="8">
        <v>1700</v>
      </c>
      <c r="C7217" s="11">
        <v>65</v>
      </c>
      <c r="D7217" s="12">
        <v>65</v>
      </c>
      <c r="E7217" s="9" t="str">
        <f t="shared" ref="E7217:E7280" si="544">IF(A7217=A7218,"",AVERAGE(C7194:C7217))</f>
        <v/>
      </c>
      <c r="F7217" s="9" t="str">
        <f t="shared" ref="F7217:F7280" si="545">IF(A7217=A7218,"",AVERAGE(D7194:D7217))</f>
        <v/>
      </c>
      <c r="G7217" s="9" t="str">
        <f t="shared" ref="G7217:G7280" si="546">IF(A7217=A7218,"",E7217-F7217)</f>
        <v/>
      </c>
      <c r="H7217" s="13">
        <v>-5</v>
      </c>
      <c r="I7217" s="13" t="str">
        <f t="shared" si="542"/>
        <v/>
      </c>
      <c r="J7217" s="13" t="str">
        <f t="shared" si="543"/>
        <v/>
      </c>
      <c r="K7217" s="13">
        <v>-5</v>
      </c>
      <c r="P7217" s="5"/>
    </row>
    <row r="7218" spans="1:16" hidden="1" x14ac:dyDescent="0.25">
      <c r="A7218" s="7">
        <v>40843</v>
      </c>
      <c r="B7218" s="8">
        <v>1800</v>
      </c>
      <c r="C7218" s="11">
        <v>73.37</v>
      </c>
      <c r="D7218" s="12">
        <v>73.364999999999995</v>
      </c>
      <c r="E7218" s="9" t="str">
        <f t="shared" si="544"/>
        <v/>
      </c>
      <c r="F7218" s="9" t="str">
        <f t="shared" si="545"/>
        <v/>
      </c>
      <c r="G7218" s="9" t="str">
        <f t="shared" si="546"/>
        <v/>
      </c>
      <c r="H7218" s="13">
        <v>-5</v>
      </c>
      <c r="I7218" s="13" t="str">
        <f t="shared" si="542"/>
        <v/>
      </c>
      <c r="J7218" s="13" t="str">
        <f t="shared" si="543"/>
        <v/>
      </c>
      <c r="K7218" s="13">
        <v>-5</v>
      </c>
      <c r="P7218" s="6"/>
    </row>
    <row r="7219" spans="1:16" hidden="1" x14ac:dyDescent="0.25">
      <c r="A7219" s="7">
        <v>40843</v>
      </c>
      <c r="B7219" s="8">
        <v>1900</v>
      </c>
      <c r="C7219" s="11">
        <v>80.58</v>
      </c>
      <c r="D7219" s="12">
        <v>80.581999999999994</v>
      </c>
      <c r="E7219" s="9" t="str">
        <f t="shared" si="544"/>
        <v/>
      </c>
      <c r="F7219" s="9" t="str">
        <f t="shared" si="545"/>
        <v/>
      </c>
      <c r="G7219" s="9" t="str">
        <f t="shared" si="546"/>
        <v/>
      </c>
      <c r="H7219" s="13">
        <v>-5</v>
      </c>
      <c r="I7219" s="13" t="str">
        <f t="shared" si="542"/>
        <v/>
      </c>
      <c r="J7219" s="13" t="str">
        <f t="shared" si="543"/>
        <v/>
      </c>
      <c r="K7219" s="13">
        <v>-5</v>
      </c>
      <c r="P7219" s="5"/>
    </row>
    <row r="7220" spans="1:16" hidden="1" x14ac:dyDescent="0.25">
      <c r="A7220" s="7">
        <v>40843</v>
      </c>
      <c r="B7220" s="8">
        <v>2000</v>
      </c>
      <c r="C7220" s="11">
        <v>70.02</v>
      </c>
      <c r="D7220" s="12">
        <v>70.019000000000005</v>
      </c>
      <c r="E7220" s="9" t="str">
        <f t="shared" si="544"/>
        <v/>
      </c>
      <c r="F7220" s="9" t="str">
        <f t="shared" si="545"/>
        <v/>
      </c>
      <c r="G7220" s="9" t="str">
        <f t="shared" si="546"/>
        <v/>
      </c>
      <c r="H7220" s="13">
        <v>-5</v>
      </c>
      <c r="I7220" s="13" t="str">
        <f t="shared" si="542"/>
        <v/>
      </c>
      <c r="J7220" s="13" t="str">
        <f t="shared" si="543"/>
        <v/>
      </c>
      <c r="K7220" s="13">
        <v>-5</v>
      </c>
      <c r="P7220" s="6"/>
    </row>
    <row r="7221" spans="1:16" hidden="1" x14ac:dyDescent="0.25">
      <c r="A7221" s="7">
        <v>40843</v>
      </c>
      <c r="B7221" s="8">
        <v>2100</v>
      </c>
      <c r="C7221" s="11">
        <v>52.91</v>
      </c>
      <c r="D7221" s="12">
        <v>52.908999999999999</v>
      </c>
      <c r="E7221" s="9" t="str">
        <f t="shared" si="544"/>
        <v/>
      </c>
      <c r="F7221" s="9" t="str">
        <f t="shared" si="545"/>
        <v/>
      </c>
      <c r="G7221" s="9" t="str">
        <f t="shared" si="546"/>
        <v/>
      </c>
      <c r="H7221" s="13">
        <v>-5</v>
      </c>
      <c r="I7221" s="13" t="str">
        <f t="shared" si="542"/>
        <v/>
      </c>
      <c r="J7221" s="13" t="str">
        <f t="shared" si="543"/>
        <v/>
      </c>
      <c r="K7221" s="13">
        <v>-5</v>
      </c>
      <c r="P7221" s="5"/>
    </row>
    <row r="7222" spans="1:16" hidden="1" x14ac:dyDescent="0.25">
      <c r="A7222" s="7">
        <v>40843</v>
      </c>
      <c r="B7222" s="8">
        <v>2200</v>
      </c>
      <c r="C7222" s="11">
        <v>57.11</v>
      </c>
      <c r="D7222" s="12">
        <v>57.109000000000002</v>
      </c>
      <c r="E7222" s="9" t="str">
        <f t="shared" si="544"/>
        <v/>
      </c>
      <c r="F7222" s="9" t="str">
        <f t="shared" si="545"/>
        <v/>
      </c>
      <c r="G7222" s="9" t="str">
        <f t="shared" si="546"/>
        <v/>
      </c>
      <c r="H7222" s="13">
        <v>-5</v>
      </c>
      <c r="I7222" s="13" t="str">
        <f t="shared" si="542"/>
        <v/>
      </c>
      <c r="J7222" s="13" t="str">
        <f t="shared" si="543"/>
        <v/>
      </c>
      <c r="K7222" s="13">
        <v>-5</v>
      </c>
      <c r="P7222" s="6"/>
    </row>
    <row r="7223" spans="1:16" hidden="1" x14ac:dyDescent="0.25">
      <c r="A7223" s="7">
        <v>40843</v>
      </c>
      <c r="B7223" s="8">
        <v>2300</v>
      </c>
      <c r="C7223" s="11">
        <v>53.57</v>
      </c>
      <c r="D7223" s="12">
        <v>53.570999999999998</v>
      </c>
      <c r="E7223" s="9">
        <f t="shared" si="544"/>
        <v>60.074166666666663</v>
      </c>
      <c r="F7223" s="9">
        <f t="shared" si="545"/>
        <v>60.074124999999988</v>
      </c>
      <c r="G7223" s="9">
        <f t="shared" si="546"/>
        <v>4.1666666675155284E-5</v>
      </c>
      <c r="H7223" s="13">
        <v>-5</v>
      </c>
      <c r="I7223" s="13">
        <f t="shared" si="542"/>
        <v>5.0000416666666752</v>
      </c>
      <c r="J7223" s="13">
        <f t="shared" si="543"/>
        <v>1200.010000000002</v>
      </c>
      <c r="K7223" s="13">
        <v>-5</v>
      </c>
      <c r="P7223" s="5"/>
    </row>
    <row r="7224" spans="1:16" hidden="1" x14ac:dyDescent="0.25">
      <c r="A7224" s="7">
        <v>40844</v>
      </c>
      <c r="B7224" s="8">
        <v>0</v>
      </c>
      <c r="C7224" s="11">
        <v>43.38</v>
      </c>
      <c r="D7224" s="12">
        <v>43.384</v>
      </c>
      <c r="E7224" s="9" t="str">
        <f t="shared" si="544"/>
        <v/>
      </c>
      <c r="F7224" s="9" t="str">
        <f t="shared" si="545"/>
        <v/>
      </c>
      <c r="G7224" s="9" t="str">
        <f t="shared" si="546"/>
        <v/>
      </c>
      <c r="H7224" s="13">
        <v>-5</v>
      </c>
      <c r="I7224" s="13" t="str">
        <f t="shared" si="542"/>
        <v/>
      </c>
      <c r="J7224" s="13" t="str">
        <f t="shared" si="543"/>
        <v/>
      </c>
      <c r="K7224" s="13">
        <v>-5</v>
      </c>
      <c r="P7224" s="6"/>
    </row>
    <row r="7225" spans="1:16" hidden="1" x14ac:dyDescent="0.25">
      <c r="A7225" s="7">
        <v>40844</v>
      </c>
      <c r="B7225" s="8">
        <v>100</v>
      </c>
      <c r="C7225" s="11">
        <v>41.55</v>
      </c>
      <c r="D7225" s="12">
        <v>41.552</v>
      </c>
      <c r="E7225" s="9" t="str">
        <f t="shared" si="544"/>
        <v/>
      </c>
      <c r="F7225" s="9" t="str">
        <f t="shared" si="545"/>
        <v/>
      </c>
      <c r="G7225" s="9" t="str">
        <f t="shared" si="546"/>
        <v/>
      </c>
      <c r="H7225" s="13">
        <v>-5</v>
      </c>
      <c r="I7225" s="13" t="str">
        <f t="shared" ref="I7225:I7288" si="547">IF(A7225=A7226,"",MAX(G7225-H7225,0))</f>
        <v/>
      </c>
      <c r="J7225" s="13" t="str">
        <f t="shared" ref="J7225:J7288" si="548">IF(A7225=A7226,"",I7225*10*24)</f>
        <v/>
      </c>
      <c r="K7225" s="13">
        <v>-5</v>
      </c>
      <c r="P7225" s="5"/>
    </row>
    <row r="7226" spans="1:16" hidden="1" x14ac:dyDescent="0.25">
      <c r="A7226" s="7">
        <v>40844</v>
      </c>
      <c r="B7226" s="8">
        <v>200</v>
      </c>
      <c r="C7226" s="11">
        <v>38.33</v>
      </c>
      <c r="D7226" s="12">
        <v>38.331000000000003</v>
      </c>
      <c r="E7226" s="9" t="str">
        <f t="shared" si="544"/>
        <v/>
      </c>
      <c r="F7226" s="9" t="str">
        <f t="shared" si="545"/>
        <v/>
      </c>
      <c r="G7226" s="9" t="str">
        <f t="shared" si="546"/>
        <v/>
      </c>
      <c r="H7226" s="13">
        <v>-5</v>
      </c>
      <c r="I7226" s="13" t="str">
        <f t="shared" si="547"/>
        <v/>
      </c>
      <c r="J7226" s="13" t="str">
        <f t="shared" si="548"/>
        <v/>
      </c>
      <c r="K7226" s="13">
        <v>-5</v>
      </c>
      <c r="P7226" s="6"/>
    </row>
    <row r="7227" spans="1:16" hidden="1" x14ac:dyDescent="0.25">
      <c r="A7227" s="7">
        <v>40844</v>
      </c>
      <c r="B7227" s="8">
        <v>300</v>
      </c>
      <c r="C7227" s="11">
        <v>37.53</v>
      </c>
      <c r="D7227" s="12">
        <v>37.53</v>
      </c>
      <c r="E7227" s="9" t="str">
        <f t="shared" si="544"/>
        <v/>
      </c>
      <c r="F7227" s="9" t="str">
        <f t="shared" si="545"/>
        <v/>
      </c>
      <c r="G7227" s="9" t="str">
        <f t="shared" si="546"/>
        <v/>
      </c>
      <c r="H7227" s="13">
        <v>-5</v>
      </c>
      <c r="I7227" s="13" t="str">
        <f t="shared" si="547"/>
        <v/>
      </c>
      <c r="J7227" s="13" t="str">
        <f t="shared" si="548"/>
        <v/>
      </c>
      <c r="K7227" s="13">
        <v>-5</v>
      </c>
      <c r="P7227" s="5"/>
    </row>
    <row r="7228" spans="1:16" hidden="1" x14ac:dyDescent="0.25">
      <c r="A7228" s="7">
        <v>40844</v>
      </c>
      <c r="B7228" s="8">
        <v>400</v>
      </c>
      <c r="C7228" s="11">
        <v>38.590000000000003</v>
      </c>
      <c r="D7228" s="12">
        <v>38.585999999999999</v>
      </c>
      <c r="E7228" s="9" t="str">
        <f t="shared" si="544"/>
        <v/>
      </c>
      <c r="F7228" s="9" t="str">
        <f t="shared" si="545"/>
        <v/>
      </c>
      <c r="G7228" s="9" t="str">
        <f t="shared" si="546"/>
        <v/>
      </c>
      <c r="H7228" s="13">
        <v>-5</v>
      </c>
      <c r="I7228" s="13" t="str">
        <f t="shared" si="547"/>
        <v/>
      </c>
      <c r="J7228" s="13" t="str">
        <f t="shared" si="548"/>
        <v/>
      </c>
      <c r="K7228" s="13">
        <v>-5</v>
      </c>
      <c r="P7228" s="6"/>
    </row>
    <row r="7229" spans="1:16" hidden="1" x14ac:dyDescent="0.25">
      <c r="A7229" s="7">
        <v>40844</v>
      </c>
      <c r="B7229" s="8">
        <v>500</v>
      </c>
      <c r="C7229" s="11">
        <v>43.93</v>
      </c>
      <c r="D7229" s="12">
        <v>43.93</v>
      </c>
      <c r="E7229" s="9" t="str">
        <f t="shared" si="544"/>
        <v/>
      </c>
      <c r="F7229" s="9" t="str">
        <f t="shared" si="545"/>
        <v/>
      </c>
      <c r="G7229" s="9" t="str">
        <f t="shared" si="546"/>
        <v/>
      </c>
      <c r="H7229" s="13">
        <v>-5</v>
      </c>
      <c r="I7229" s="13" t="str">
        <f t="shared" si="547"/>
        <v/>
      </c>
      <c r="J7229" s="13" t="str">
        <f t="shared" si="548"/>
        <v/>
      </c>
      <c r="K7229" s="13">
        <v>-5</v>
      </c>
      <c r="P7229" s="5"/>
    </row>
    <row r="7230" spans="1:16" hidden="1" x14ac:dyDescent="0.25">
      <c r="A7230" s="7">
        <v>40844</v>
      </c>
      <c r="B7230" s="8">
        <v>600</v>
      </c>
      <c r="C7230" s="11">
        <v>52.51</v>
      </c>
      <c r="D7230" s="12">
        <v>52.506999999999998</v>
      </c>
      <c r="E7230" s="9" t="str">
        <f t="shared" si="544"/>
        <v/>
      </c>
      <c r="F7230" s="9" t="str">
        <f t="shared" si="545"/>
        <v/>
      </c>
      <c r="G7230" s="9" t="str">
        <f t="shared" si="546"/>
        <v/>
      </c>
      <c r="H7230" s="13">
        <v>-5</v>
      </c>
      <c r="I7230" s="13" t="str">
        <f t="shared" si="547"/>
        <v/>
      </c>
      <c r="J7230" s="13" t="str">
        <f t="shared" si="548"/>
        <v/>
      </c>
      <c r="K7230" s="13">
        <v>-5</v>
      </c>
      <c r="P7230" s="6"/>
    </row>
    <row r="7231" spans="1:16" hidden="1" x14ac:dyDescent="0.25">
      <c r="A7231" s="7">
        <v>40844</v>
      </c>
      <c r="B7231" s="8">
        <v>700</v>
      </c>
      <c r="C7231" s="11">
        <v>68.03</v>
      </c>
      <c r="D7231" s="12">
        <v>68.028999999999996</v>
      </c>
      <c r="E7231" s="9" t="str">
        <f t="shared" si="544"/>
        <v/>
      </c>
      <c r="F7231" s="9" t="str">
        <f t="shared" si="545"/>
        <v/>
      </c>
      <c r="G7231" s="9" t="str">
        <f t="shared" si="546"/>
        <v/>
      </c>
      <c r="H7231" s="13">
        <v>-5</v>
      </c>
      <c r="I7231" s="13" t="str">
        <f t="shared" si="547"/>
        <v/>
      </c>
      <c r="J7231" s="13" t="str">
        <f t="shared" si="548"/>
        <v/>
      </c>
      <c r="K7231" s="13">
        <v>-5</v>
      </c>
      <c r="P7231" s="5"/>
    </row>
    <row r="7232" spans="1:16" hidden="1" x14ac:dyDescent="0.25">
      <c r="A7232" s="7">
        <v>40844</v>
      </c>
      <c r="B7232" s="8">
        <v>800</v>
      </c>
      <c r="C7232" s="11">
        <v>69.040000000000006</v>
      </c>
      <c r="D7232" s="12">
        <v>69.037999999999997</v>
      </c>
      <c r="E7232" s="9" t="str">
        <f t="shared" si="544"/>
        <v/>
      </c>
      <c r="F7232" s="9" t="str">
        <f t="shared" si="545"/>
        <v/>
      </c>
      <c r="G7232" s="9" t="str">
        <f t="shared" si="546"/>
        <v/>
      </c>
      <c r="H7232" s="13">
        <v>-5</v>
      </c>
      <c r="I7232" s="13" t="str">
        <f t="shared" si="547"/>
        <v/>
      </c>
      <c r="J7232" s="13" t="str">
        <f t="shared" si="548"/>
        <v/>
      </c>
      <c r="K7232" s="13">
        <v>-5</v>
      </c>
      <c r="P7232" s="6"/>
    </row>
    <row r="7233" spans="1:16" hidden="1" x14ac:dyDescent="0.25">
      <c r="A7233" s="7">
        <v>40844</v>
      </c>
      <c r="B7233" s="8">
        <v>900</v>
      </c>
      <c r="C7233" s="11">
        <v>70.650000000000006</v>
      </c>
      <c r="D7233" s="12">
        <v>70.646000000000001</v>
      </c>
      <c r="E7233" s="9" t="str">
        <f t="shared" si="544"/>
        <v/>
      </c>
      <c r="F7233" s="9" t="str">
        <f t="shared" si="545"/>
        <v/>
      </c>
      <c r="G7233" s="9" t="str">
        <f t="shared" si="546"/>
        <v/>
      </c>
      <c r="H7233" s="13">
        <v>-5</v>
      </c>
      <c r="I7233" s="13" t="str">
        <f t="shared" si="547"/>
        <v/>
      </c>
      <c r="J7233" s="13" t="str">
        <f t="shared" si="548"/>
        <v/>
      </c>
      <c r="K7233" s="13">
        <v>-5</v>
      </c>
      <c r="P7233" s="5"/>
    </row>
    <row r="7234" spans="1:16" hidden="1" x14ac:dyDescent="0.25">
      <c r="A7234" s="7">
        <v>40844</v>
      </c>
      <c r="B7234" s="8">
        <v>1000</v>
      </c>
      <c r="C7234" s="11">
        <v>68.7</v>
      </c>
      <c r="D7234" s="12">
        <v>68.701999999999998</v>
      </c>
      <c r="E7234" s="9" t="str">
        <f t="shared" si="544"/>
        <v/>
      </c>
      <c r="F7234" s="9" t="str">
        <f t="shared" si="545"/>
        <v/>
      </c>
      <c r="G7234" s="9" t="str">
        <f t="shared" si="546"/>
        <v/>
      </c>
      <c r="H7234" s="13">
        <v>-5</v>
      </c>
      <c r="I7234" s="13" t="str">
        <f t="shared" si="547"/>
        <v/>
      </c>
      <c r="J7234" s="13" t="str">
        <f t="shared" si="548"/>
        <v/>
      </c>
      <c r="K7234" s="13">
        <v>-5</v>
      </c>
      <c r="P7234" s="6"/>
    </row>
    <row r="7235" spans="1:16" hidden="1" x14ac:dyDescent="0.25">
      <c r="A7235" s="7">
        <v>40844</v>
      </c>
      <c r="B7235" s="8">
        <v>1100</v>
      </c>
      <c r="C7235" s="11">
        <v>67.2</v>
      </c>
      <c r="D7235" s="12">
        <v>67.197999999999993</v>
      </c>
      <c r="E7235" s="9" t="str">
        <f t="shared" si="544"/>
        <v/>
      </c>
      <c r="F7235" s="9" t="str">
        <f t="shared" si="545"/>
        <v/>
      </c>
      <c r="G7235" s="9" t="str">
        <f t="shared" si="546"/>
        <v/>
      </c>
      <c r="H7235" s="13">
        <v>-5</v>
      </c>
      <c r="I7235" s="13" t="str">
        <f t="shared" si="547"/>
        <v/>
      </c>
      <c r="J7235" s="13" t="str">
        <f t="shared" si="548"/>
        <v/>
      </c>
      <c r="K7235" s="13">
        <v>-5</v>
      </c>
      <c r="P7235" s="5"/>
    </row>
    <row r="7236" spans="1:16" hidden="1" x14ac:dyDescent="0.25">
      <c r="A7236" s="7">
        <v>40844</v>
      </c>
      <c r="B7236" s="8">
        <v>1200</v>
      </c>
      <c r="C7236" s="11">
        <v>63.56</v>
      </c>
      <c r="D7236" s="12">
        <v>63.558999999999997</v>
      </c>
      <c r="E7236" s="9" t="str">
        <f t="shared" si="544"/>
        <v/>
      </c>
      <c r="F7236" s="9" t="str">
        <f t="shared" si="545"/>
        <v/>
      </c>
      <c r="G7236" s="9" t="str">
        <f t="shared" si="546"/>
        <v/>
      </c>
      <c r="H7236" s="13">
        <v>-5</v>
      </c>
      <c r="I7236" s="13" t="str">
        <f t="shared" si="547"/>
        <v/>
      </c>
      <c r="J7236" s="13" t="str">
        <f t="shared" si="548"/>
        <v/>
      </c>
      <c r="K7236" s="13">
        <v>-5</v>
      </c>
      <c r="P7236" s="6"/>
    </row>
    <row r="7237" spans="1:16" hidden="1" x14ac:dyDescent="0.25">
      <c r="A7237" s="7">
        <v>40844</v>
      </c>
      <c r="B7237" s="8">
        <v>1300</v>
      </c>
      <c r="C7237" s="11">
        <v>61.94</v>
      </c>
      <c r="D7237" s="12">
        <v>65.143000000000001</v>
      </c>
      <c r="E7237" s="9" t="str">
        <f t="shared" si="544"/>
        <v/>
      </c>
      <c r="F7237" s="9" t="str">
        <f t="shared" si="545"/>
        <v/>
      </c>
      <c r="G7237" s="9" t="str">
        <f t="shared" si="546"/>
        <v/>
      </c>
      <c r="H7237" s="13">
        <v>-5</v>
      </c>
      <c r="I7237" s="13" t="str">
        <f t="shared" si="547"/>
        <v/>
      </c>
      <c r="J7237" s="13" t="str">
        <f t="shared" si="548"/>
        <v/>
      </c>
      <c r="K7237" s="13">
        <v>-5</v>
      </c>
      <c r="P7237" s="5"/>
    </row>
    <row r="7238" spans="1:16" hidden="1" x14ac:dyDescent="0.25">
      <c r="A7238" s="7">
        <v>40844</v>
      </c>
      <c r="B7238" s="8">
        <v>1400</v>
      </c>
      <c r="C7238" s="11">
        <v>51.89</v>
      </c>
      <c r="D7238" s="12">
        <v>60.908000000000001</v>
      </c>
      <c r="E7238" s="9" t="str">
        <f t="shared" si="544"/>
        <v/>
      </c>
      <c r="F7238" s="9" t="str">
        <f t="shared" si="545"/>
        <v/>
      </c>
      <c r="G7238" s="9" t="str">
        <f t="shared" si="546"/>
        <v/>
      </c>
      <c r="H7238" s="13">
        <v>-5</v>
      </c>
      <c r="I7238" s="13" t="str">
        <f t="shared" si="547"/>
        <v/>
      </c>
      <c r="J7238" s="13" t="str">
        <f t="shared" si="548"/>
        <v/>
      </c>
      <c r="K7238" s="13">
        <v>-5</v>
      </c>
      <c r="P7238" s="6"/>
    </row>
    <row r="7239" spans="1:16" hidden="1" x14ac:dyDescent="0.25">
      <c r="A7239" s="7">
        <v>40844</v>
      </c>
      <c r="B7239" s="8">
        <v>1500</v>
      </c>
      <c r="C7239" s="11">
        <v>50.45</v>
      </c>
      <c r="D7239" s="12">
        <v>50.448</v>
      </c>
      <c r="E7239" s="9" t="str">
        <f t="shared" si="544"/>
        <v/>
      </c>
      <c r="F7239" s="9" t="str">
        <f t="shared" si="545"/>
        <v/>
      </c>
      <c r="G7239" s="9" t="str">
        <f t="shared" si="546"/>
        <v/>
      </c>
      <c r="H7239" s="13">
        <v>-5</v>
      </c>
      <c r="I7239" s="13" t="str">
        <f t="shared" si="547"/>
        <v/>
      </c>
      <c r="J7239" s="13" t="str">
        <f t="shared" si="548"/>
        <v/>
      </c>
      <c r="K7239" s="13">
        <v>-5</v>
      </c>
      <c r="P7239" s="5"/>
    </row>
    <row r="7240" spans="1:16" hidden="1" x14ac:dyDescent="0.25">
      <c r="A7240" s="7">
        <v>40844</v>
      </c>
      <c r="B7240" s="8">
        <v>1600</v>
      </c>
      <c r="C7240" s="11">
        <v>49.32</v>
      </c>
      <c r="D7240" s="12">
        <v>49.317</v>
      </c>
      <c r="E7240" s="9" t="str">
        <f t="shared" si="544"/>
        <v/>
      </c>
      <c r="F7240" s="9" t="str">
        <f t="shared" si="545"/>
        <v/>
      </c>
      <c r="G7240" s="9" t="str">
        <f t="shared" si="546"/>
        <v/>
      </c>
      <c r="H7240" s="13">
        <v>-5</v>
      </c>
      <c r="I7240" s="13" t="str">
        <f t="shared" si="547"/>
        <v/>
      </c>
      <c r="J7240" s="13" t="str">
        <f t="shared" si="548"/>
        <v/>
      </c>
      <c r="K7240" s="13">
        <v>-5</v>
      </c>
      <c r="P7240" s="6"/>
    </row>
    <row r="7241" spans="1:16" hidden="1" x14ac:dyDescent="0.25">
      <c r="A7241" s="7">
        <v>40844</v>
      </c>
      <c r="B7241" s="8">
        <v>1700</v>
      </c>
      <c r="C7241" s="11">
        <v>61.93</v>
      </c>
      <c r="D7241" s="12">
        <v>61.930999999999997</v>
      </c>
      <c r="E7241" s="9" t="str">
        <f t="shared" si="544"/>
        <v/>
      </c>
      <c r="F7241" s="9" t="str">
        <f t="shared" si="545"/>
        <v/>
      </c>
      <c r="G7241" s="9" t="str">
        <f t="shared" si="546"/>
        <v/>
      </c>
      <c r="H7241" s="13">
        <v>-5</v>
      </c>
      <c r="I7241" s="13" t="str">
        <f t="shared" si="547"/>
        <v/>
      </c>
      <c r="J7241" s="13" t="str">
        <f t="shared" si="548"/>
        <v/>
      </c>
      <c r="K7241" s="13">
        <v>-5</v>
      </c>
      <c r="P7241" s="5"/>
    </row>
    <row r="7242" spans="1:16" hidden="1" x14ac:dyDescent="0.25">
      <c r="A7242" s="7">
        <v>40844</v>
      </c>
      <c r="B7242" s="8">
        <v>1800</v>
      </c>
      <c r="C7242" s="11">
        <v>71.63</v>
      </c>
      <c r="D7242" s="12">
        <v>71.631</v>
      </c>
      <c r="E7242" s="9" t="str">
        <f t="shared" si="544"/>
        <v/>
      </c>
      <c r="F7242" s="9" t="str">
        <f t="shared" si="545"/>
        <v/>
      </c>
      <c r="G7242" s="9" t="str">
        <f t="shared" si="546"/>
        <v/>
      </c>
      <c r="H7242" s="13">
        <v>-5</v>
      </c>
      <c r="I7242" s="13" t="str">
        <f t="shared" si="547"/>
        <v/>
      </c>
      <c r="J7242" s="13" t="str">
        <f t="shared" si="548"/>
        <v/>
      </c>
      <c r="K7242" s="13">
        <v>-5</v>
      </c>
      <c r="P7242" s="6"/>
    </row>
    <row r="7243" spans="1:16" hidden="1" x14ac:dyDescent="0.25">
      <c r="A7243" s="7">
        <v>40844</v>
      </c>
      <c r="B7243" s="8">
        <v>1900</v>
      </c>
      <c r="C7243" s="11">
        <v>81.680000000000007</v>
      </c>
      <c r="D7243" s="12">
        <v>81.683999999999997</v>
      </c>
      <c r="E7243" s="9" t="str">
        <f t="shared" si="544"/>
        <v/>
      </c>
      <c r="F7243" s="9" t="str">
        <f t="shared" si="545"/>
        <v/>
      </c>
      <c r="G7243" s="9" t="str">
        <f t="shared" si="546"/>
        <v/>
      </c>
      <c r="H7243" s="13">
        <v>-5</v>
      </c>
      <c r="I7243" s="13" t="str">
        <f t="shared" si="547"/>
        <v/>
      </c>
      <c r="J7243" s="13" t="str">
        <f t="shared" si="548"/>
        <v/>
      </c>
      <c r="K7243" s="13">
        <v>-5</v>
      </c>
      <c r="P7243" s="5"/>
    </row>
    <row r="7244" spans="1:16" hidden="1" x14ac:dyDescent="0.25">
      <c r="A7244" s="7">
        <v>40844</v>
      </c>
      <c r="B7244" s="8">
        <v>2000</v>
      </c>
      <c r="C7244" s="11">
        <v>71.56</v>
      </c>
      <c r="D7244" s="12">
        <v>71.563000000000002</v>
      </c>
      <c r="E7244" s="9" t="str">
        <f t="shared" si="544"/>
        <v/>
      </c>
      <c r="F7244" s="9" t="str">
        <f t="shared" si="545"/>
        <v/>
      </c>
      <c r="G7244" s="9" t="str">
        <f t="shared" si="546"/>
        <v/>
      </c>
      <c r="H7244" s="13">
        <v>-5</v>
      </c>
      <c r="I7244" s="13" t="str">
        <f t="shared" si="547"/>
        <v/>
      </c>
      <c r="J7244" s="13" t="str">
        <f t="shared" si="548"/>
        <v/>
      </c>
      <c r="K7244" s="13">
        <v>-5</v>
      </c>
      <c r="P7244" s="6"/>
    </row>
    <row r="7245" spans="1:16" hidden="1" x14ac:dyDescent="0.25">
      <c r="A7245" s="7">
        <v>40844</v>
      </c>
      <c r="B7245" s="8">
        <v>2100</v>
      </c>
      <c r="C7245" s="11">
        <v>52.5</v>
      </c>
      <c r="D7245" s="12">
        <v>52.497</v>
      </c>
      <c r="E7245" s="9" t="str">
        <f t="shared" si="544"/>
        <v/>
      </c>
      <c r="F7245" s="9" t="str">
        <f t="shared" si="545"/>
        <v/>
      </c>
      <c r="G7245" s="9" t="str">
        <f t="shared" si="546"/>
        <v/>
      </c>
      <c r="H7245" s="13">
        <v>-5</v>
      </c>
      <c r="I7245" s="13" t="str">
        <f t="shared" si="547"/>
        <v/>
      </c>
      <c r="J7245" s="13" t="str">
        <f t="shared" si="548"/>
        <v/>
      </c>
      <c r="K7245" s="13">
        <v>-5</v>
      </c>
      <c r="P7245" s="5"/>
    </row>
    <row r="7246" spans="1:16" hidden="1" x14ac:dyDescent="0.25">
      <c r="A7246" s="7">
        <v>40844</v>
      </c>
      <c r="B7246" s="8">
        <v>2200</v>
      </c>
      <c r="C7246" s="11">
        <v>54.08</v>
      </c>
      <c r="D7246" s="12">
        <v>54.079000000000001</v>
      </c>
      <c r="E7246" s="9" t="str">
        <f t="shared" si="544"/>
        <v/>
      </c>
      <c r="F7246" s="9" t="str">
        <f t="shared" si="545"/>
        <v/>
      </c>
      <c r="G7246" s="9" t="str">
        <f t="shared" si="546"/>
        <v/>
      </c>
      <c r="H7246" s="13">
        <v>-5</v>
      </c>
      <c r="I7246" s="13" t="str">
        <f t="shared" si="547"/>
        <v/>
      </c>
      <c r="J7246" s="13" t="str">
        <f t="shared" si="548"/>
        <v/>
      </c>
      <c r="K7246" s="13">
        <v>-5</v>
      </c>
      <c r="P7246" s="6"/>
    </row>
    <row r="7247" spans="1:16" hidden="1" x14ac:dyDescent="0.25">
      <c r="A7247" s="7">
        <v>40844</v>
      </c>
      <c r="B7247" s="8">
        <v>2300</v>
      </c>
      <c r="C7247" s="11">
        <v>51.99</v>
      </c>
      <c r="D7247" s="12">
        <v>51.987000000000002</v>
      </c>
      <c r="E7247" s="9">
        <f t="shared" si="544"/>
        <v>56.748750000000008</v>
      </c>
      <c r="F7247" s="9">
        <f t="shared" si="545"/>
        <v>57.257500000000014</v>
      </c>
      <c r="G7247" s="9">
        <f t="shared" si="546"/>
        <v>-0.50875000000000625</v>
      </c>
      <c r="H7247" s="13">
        <v>-5</v>
      </c>
      <c r="I7247" s="13">
        <f t="shared" si="547"/>
        <v>4.4912499999999937</v>
      </c>
      <c r="J7247" s="13">
        <f t="shared" si="548"/>
        <v>1077.8999999999985</v>
      </c>
      <c r="K7247" s="13">
        <v>-5</v>
      </c>
      <c r="P7247" s="5"/>
    </row>
    <row r="7248" spans="1:16" hidden="1" x14ac:dyDescent="0.25">
      <c r="A7248" s="7">
        <v>40845</v>
      </c>
      <c r="B7248" s="8">
        <v>0</v>
      </c>
      <c r="C7248" s="11">
        <v>56.27</v>
      </c>
      <c r="D7248" s="12">
        <v>56.27</v>
      </c>
      <c r="E7248" s="9" t="str">
        <f t="shared" si="544"/>
        <v/>
      </c>
      <c r="F7248" s="9" t="str">
        <f t="shared" si="545"/>
        <v/>
      </c>
      <c r="G7248" s="9" t="str">
        <f t="shared" si="546"/>
        <v/>
      </c>
      <c r="H7248" s="13">
        <v>-5</v>
      </c>
      <c r="I7248" s="13" t="str">
        <f t="shared" si="547"/>
        <v/>
      </c>
      <c r="J7248" s="13" t="str">
        <f t="shared" si="548"/>
        <v/>
      </c>
      <c r="K7248" s="13">
        <v>-5</v>
      </c>
      <c r="P7248" s="6"/>
    </row>
    <row r="7249" spans="1:16" hidden="1" x14ac:dyDescent="0.25">
      <c r="A7249" s="7">
        <v>40845</v>
      </c>
      <c r="B7249" s="8">
        <v>100</v>
      </c>
      <c r="C7249" s="11">
        <v>48.31</v>
      </c>
      <c r="D7249" s="12">
        <v>48.311999999999998</v>
      </c>
      <c r="E7249" s="9" t="str">
        <f t="shared" si="544"/>
        <v/>
      </c>
      <c r="F7249" s="9" t="str">
        <f t="shared" si="545"/>
        <v/>
      </c>
      <c r="G7249" s="9" t="str">
        <f t="shared" si="546"/>
        <v/>
      </c>
      <c r="H7249" s="13">
        <v>-5</v>
      </c>
      <c r="I7249" s="13" t="str">
        <f t="shared" si="547"/>
        <v/>
      </c>
      <c r="J7249" s="13" t="str">
        <f t="shared" si="548"/>
        <v/>
      </c>
      <c r="K7249" s="13">
        <v>-5</v>
      </c>
      <c r="P7249" s="5"/>
    </row>
    <row r="7250" spans="1:16" hidden="1" x14ac:dyDescent="0.25">
      <c r="A7250" s="7">
        <v>40845</v>
      </c>
      <c r="B7250" s="8">
        <v>200</v>
      </c>
      <c r="C7250" s="11">
        <v>43.97</v>
      </c>
      <c r="D7250" s="12">
        <v>43.972999999999999</v>
      </c>
      <c r="E7250" s="9" t="str">
        <f t="shared" si="544"/>
        <v/>
      </c>
      <c r="F7250" s="9" t="str">
        <f t="shared" si="545"/>
        <v/>
      </c>
      <c r="G7250" s="9" t="str">
        <f t="shared" si="546"/>
        <v/>
      </c>
      <c r="H7250" s="13">
        <v>-5</v>
      </c>
      <c r="I7250" s="13" t="str">
        <f t="shared" si="547"/>
        <v/>
      </c>
      <c r="J7250" s="13" t="str">
        <f t="shared" si="548"/>
        <v/>
      </c>
      <c r="K7250" s="13">
        <v>-5</v>
      </c>
      <c r="P7250" s="6"/>
    </row>
    <row r="7251" spans="1:16" hidden="1" x14ac:dyDescent="0.25">
      <c r="A7251" s="7">
        <v>40845</v>
      </c>
      <c r="B7251" s="8">
        <v>300</v>
      </c>
      <c r="C7251" s="11">
        <v>41.59</v>
      </c>
      <c r="D7251" s="12">
        <v>41.59</v>
      </c>
      <c r="E7251" s="9" t="str">
        <f t="shared" si="544"/>
        <v/>
      </c>
      <c r="F7251" s="9" t="str">
        <f t="shared" si="545"/>
        <v/>
      </c>
      <c r="G7251" s="9" t="str">
        <f t="shared" si="546"/>
        <v/>
      </c>
      <c r="H7251" s="13">
        <v>-5</v>
      </c>
      <c r="I7251" s="13" t="str">
        <f t="shared" si="547"/>
        <v/>
      </c>
      <c r="J7251" s="13" t="str">
        <f t="shared" si="548"/>
        <v/>
      </c>
      <c r="K7251" s="13">
        <v>-5</v>
      </c>
      <c r="P7251" s="5"/>
    </row>
    <row r="7252" spans="1:16" hidden="1" x14ac:dyDescent="0.25">
      <c r="A7252" s="7">
        <v>40845</v>
      </c>
      <c r="B7252" s="8">
        <v>400</v>
      </c>
      <c r="C7252" s="11">
        <v>40.83</v>
      </c>
      <c r="D7252" s="12">
        <v>40.83</v>
      </c>
      <c r="E7252" s="9" t="str">
        <f t="shared" si="544"/>
        <v/>
      </c>
      <c r="F7252" s="9" t="str">
        <f t="shared" si="545"/>
        <v/>
      </c>
      <c r="G7252" s="9" t="str">
        <f t="shared" si="546"/>
        <v/>
      </c>
      <c r="H7252" s="13">
        <v>-5</v>
      </c>
      <c r="I7252" s="13" t="str">
        <f t="shared" si="547"/>
        <v/>
      </c>
      <c r="J7252" s="13" t="str">
        <f t="shared" si="548"/>
        <v/>
      </c>
      <c r="K7252" s="13">
        <v>-5</v>
      </c>
      <c r="P7252" s="6"/>
    </row>
    <row r="7253" spans="1:16" hidden="1" x14ac:dyDescent="0.25">
      <c r="A7253" s="7">
        <v>40845</v>
      </c>
      <c r="B7253" s="8">
        <v>500</v>
      </c>
      <c r="C7253" s="11">
        <v>40.700000000000003</v>
      </c>
      <c r="D7253" s="12">
        <v>40.704000000000001</v>
      </c>
      <c r="E7253" s="9" t="str">
        <f t="shared" si="544"/>
        <v/>
      </c>
      <c r="F7253" s="9" t="str">
        <f t="shared" si="545"/>
        <v/>
      </c>
      <c r="G7253" s="9" t="str">
        <f t="shared" si="546"/>
        <v/>
      </c>
      <c r="H7253" s="13">
        <v>-5</v>
      </c>
      <c r="I7253" s="13" t="str">
        <f t="shared" si="547"/>
        <v/>
      </c>
      <c r="J7253" s="13" t="str">
        <f t="shared" si="548"/>
        <v/>
      </c>
      <c r="K7253" s="13">
        <v>-5</v>
      </c>
      <c r="P7253" s="5"/>
    </row>
    <row r="7254" spans="1:16" hidden="1" x14ac:dyDescent="0.25">
      <c r="A7254" s="7">
        <v>40845</v>
      </c>
      <c r="B7254" s="8">
        <v>600</v>
      </c>
      <c r="C7254" s="11">
        <v>42.09</v>
      </c>
      <c r="D7254" s="12">
        <v>42.085999999999999</v>
      </c>
      <c r="E7254" s="9" t="str">
        <f t="shared" si="544"/>
        <v/>
      </c>
      <c r="F7254" s="9" t="str">
        <f t="shared" si="545"/>
        <v/>
      </c>
      <c r="G7254" s="9" t="str">
        <f t="shared" si="546"/>
        <v/>
      </c>
      <c r="H7254" s="13">
        <v>-5</v>
      </c>
      <c r="I7254" s="13" t="str">
        <f t="shared" si="547"/>
        <v/>
      </c>
      <c r="J7254" s="13" t="str">
        <f t="shared" si="548"/>
        <v/>
      </c>
      <c r="K7254" s="13">
        <v>-5</v>
      </c>
      <c r="P7254" s="6"/>
    </row>
    <row r="7255" spans="1:16" hidden="1" x14ac:dyDescent="0.25">
      <c r="A7255" s="7">
        <v>40845</v>
      </c>
      <c r="B7255" s="8">
        <v>700</v>
      </c>
      <c r="C7255" s="11">
        <v>43.96</v>
      </c>
      <c r="D7255" s="12">
        <v>43.959000000000003</v>
      </c>
      <c r="E7255" s="9" t="str">
        <f t="shared" si="544"/>
        <v/>
      </c>
      <c r="F7255" s="9" t="str">
        <f t="shared" si="545"/>
        <v/>
      </c>
      <c r="G7255" s="9" t="str">
        <f t="shared" si="546"/>
        <v/>
      </c>
      <c r="H7255" s="13">
        <v>-5</v>
      </c>
      <c r="I7255" s="13" t="str">
        <f t="shared" si="547"/>
        <v/>
      </c>
      <c r="J7255" s="13" t="str">
        <f t="shared" si="548"/>
        <v/>
      </c>
      <c r="K7255" s="13">
        <v>-5</v>
      </c>
      <c r="P7255" s="5"/>
    </row>
    <row r="7256" spans="1:16" hidden="1" x14ac:dyDescent="0.25">
      <c r="A7256" s="7">
        <v>40845</v>
      </c>
      <c r="B7256" s="8">
        <v>800</v>
      </c>
      <c r="C7256" s="11">
        <v>49.54</v>
      </c>
      <c r="D7256" s="12">
        <v>49.534999999999997</v>
      </c>
      <c r="E7256" s="9" t="str">
        <f t="shared" si="544"/>
        <v/>
      </c>
      <c r="F7256" s="9" t="str">
        <f t="shared" si="545"/>
        <v/>
      </c>
      <c r="G7256" s="9" t="str">
        <f t="shared" si="546"/>
        <v/>
      </c>
      <c r="H7256" s="13">
        <v>-5</v>
      </c>
      <c r="I7256" s="13" t="str">
        <f t="shared" si="547"/>
        <v/>
      </c>
      <c r="J7256" s="13" t="str">
        <f t="shared" si="548"/>
        <v/>
      </c>
      <c r="K7256" s="13">
        <v>-5</v>
      </c>
      <c r="P7256" s="6"/>
    </row>
    <row r="7257" spans="1:16" hidden="1" x14ac:dyDescent="0.25">
      <c r="A7257" s="7">
        <v>40845</v>
      </c>
      <c r="B7257" s="8">
        <v>900</v>
      </c>
      <c r="C7257" s="11">
        <v>54.25</v>
      </c>
      <c r="D7257" s="12">
        <v>54.25</v>
      </c>
      <c r="E7257" s="9" t="str">
        <f t="shared" si="544"/>
        <v/>
      </c>
      <c r="F7257" s="9" t="str">
        <f t="shared" si="545"/>
        <v/>
      </c>
      <c r="G7257" s="9" t="str">
        <f t="shared" si="546"/>
        <v/>
      </c>
      <c r="H7257" s="13">
        <v>-5</v>
      </c>
      <c r="I7257" s="13" t="str">
        <f t="shared" si="547"/>
        <v/>
      </c>
      <c r="J7257" s="13" t="str">
        <f t="shared" si="548"/>
        <v/>
      </c>
      <c r="K7257" s="13">
        <v>-5</v>
      </c>
      <c r="P7257" s="5"/>
    </row>
    <row r="7258" spans="1:16" hidden="1" x14ac:dyDescent="0.25">
      <c r="A7258" s="7">
        <v>40845</v>
      </c>
      <c r="B7258" s="8">
        <v>1000</v>
      </c>
      <c r="C7258" s="11">
        <v>60.33</v>
      </c>
      <c r="D7258" s="12">
        <v>60.325000000000003</v>
      </c>
      <c r="E7258" s="9" t="str">
        <f t="shared" si="544"/>
        <v/>
      </c>
      <c r="F7258" s="9" t="str">
        <f t="shared" si="545"/>
        <v/>
      </c>
      <c r="G7258" s="9" t="str">
        <f t="shared" si="546"/>
        <v/>
      </c>
      <c r="H7258" s="13">
        <v>-5</v>
      </c>
      <c r="I7258" s="13" t="str">
        <f t="shared" si="547"/>
        <v/>
      </c>
      <c r="J7258" s="13" t="str">
        <f t="shared" si="548"/>
        <v/>
      </c>
      <c r="K7258" s="13">
        <v>-5</v>
      </c>
      <c r="P7258" s="6"/>
    </row>
    <row r="7259" spans="1:16" hidden="1" x14ac:dyDescent="0.25">
      <c r="A7259" s="7">
        <v>40845</v>
      </c>
      <c r="B7259" s="8">
        <v>1100</v>
      </c>
      <c r="C7259" s="11">
        <v>62.51</v>
      </c>
      <c r="D7259" s="12">
        <v>62.51</v>
      </c>
      <c r="E7259" s="9" t="str">
        <f t="shared" si="544"/>
        <v/>
      </c>
      <c r="F7259" s="9" t="str">
        <f t="shared" si="545"/>
        <v/>
      </c>
      <c r="G7259" s="9" t="str">
        <f t="shared" si="546"/>
        <v/>
      </c>
      <c r="H7259" s="13">
        <v>-5</v>
      </c>
      <c r="I7259" s="13" t="str">
        <f t="shared" si="547"/>
        <v/>
      </c>
      <c r="J7259" s="13" t="str">
        <f t="shared" si="548"/>
        <v/>
      </c>
      <c r="K7259" s="13">
        <v>-5</v>
      </c>
      <c r="P7259" s="5"/>
    </row>
    <row r="7260" spans="1:16" hidden="1" x14ac:dyDescent="0.25">
      <c r="A7260" s="7">
        <v>40845</v>
      </c>
      <c r="B7260" s="8">
        <v>1200</v>
      </c>
      <c r="C7260" s="11">
        <v>60.18</v>
      </c>
      <c r="D7260" s="12">
        <v>60.801000000000002</v>
      </c>
      <c r="E7260" s="9" t="str">
        <f t="shared" si="544"/>
        <v/>
      </c>
      <c r="F7260" s="9" t="str">
        <f t="shared" si="545"/>
        <v/>
      </c>
      <c r="G7260" s="9" t="str">
        <f t="shared" si="546"/>
        <v/>
      </c>
      <c r="H7260" s="13">
        <v>-5</v>
      </c>
      <c r="I7260" s="13" t="str">
        <f t="shared" si="547"/>
        <v/>
      </c>
      <c r="J7260" s="13" t="str">
        <f t="shared" si="548"/>
        <v/>
      </c>
      <c r="K7260" s="13">
        <v>-5</v>
      </c>
      <c r="P7260" s="6"/>
    </row>
    <row r="7261" spans="1:16" hidden="1" x14ac:dyDescent="0.25">
      <c r="A7261" s="7">
        <v>40845</v>
      </c>
      <c r="B7261" s="8">
        <v>1300</v>
      </c>
      <c r="C7261" s="11">
        <v>50.96</v>
      </c>
      <c r="D7261" s="12">
        <v>50.960999999999999</v>
      </c>
      <c r="E7261" s="9" t="str">
        <f t="shared" si="544"/>
        <v/>
      </c>
      <c r="F7261" s="9" t="str">
        <f t="shared" si="545"/>
        <v/>
      </c>
      <c r="G7261" s="9" t="str">
        <f t="shared" si="546"/>
        <v/>
      </c>
      <c r="H7261" s="13">
        <v>-5</v>
      </c>
      <c r="I7261" s="13" t="str">
        <f t="shared" si="547"/>
        <v/>
      </c>
      <c r="J7261" s="13" t="str">
        <f t="shared" si="548"/>
        <v/>
      </c>
      <c r="K7261" s="13">
        <v>-5</v>
      </c>
      <c r="P7261" s="5"/>
    </row>
    <row r="7262" spans="1:16" hidden="1" x14ac:dyDescent="0.25">
      <c r="A7262" s="7">
        <v>40845</v>
      </c>
      <c r="B7262" s="8">
        <v>1400</v>
      </c>
      <c r="C7262" s="11">
        <v>48.77</v>
      </c>
      <c r="D7262" s="12">
        <v>48.767000000000003</v>
      </c>
      <c r="E7262" s="9" t="str">
        <f t="shared" si="544"/>
        <v/>
      </c>
      <c r="F7262" s="9" t="str">
        <f t="shared" si="545"/>
        <v/>
      </c>
      <c r="G7262" s="9" t="str">
        <f t="shared" si="546"/>
        <v/>
      </c>
      <c r="H7262" s="13">
        <v>-5</v>
      </c>
      <c r="I7262" s="13" t="str">
        <f t="shared" si="547"/>
        <v/>
      </c>
      <c r="J7262" s="13" t="str">
        <f t="shared" si="548"/>
        <v/>
      </c>
      <c r="K7262" s="13">
        <v>-5</v>
      </c>
      <c r="P7262" s="6"/>
    </row>
    <row r="7263" spans="1:16" hidden="1" x14ac:dyDescent="0.25">
      <c r="A7263" s="7">
        <v>40845</v>
      </c>
      <c r="B7263" s="8">
        <v>1500</v>
      </c>
      <c r="C7263" s="11">
        <v>47.32</v>
      </c>
      <c r="D7263" s="12">
        <v>47.322000000000003</v>
      </c>
      <c r="E7263" s="9" t="str">
        <f t="shared" si="544"/>
        <v/>
      </c>
      <c r="F7263" s="9" t="str">
        <f t="shared" si="545"/>
        <v/>
      </c>
      <c r="G7263" s="9" t="str">
        <f t="shared" si="546"/>
        <v/>
      </c>
      <c r="H7263" s="13">
        <v>-5</v>
      </c>
      <c r="I7263" s="13" t="str">
        <f t="shared" si="547"/>
        <v/>
      </c>
      <c r="J7263" s="13" t="str">
        <f t="shared" si="548"/>
        <v/>
      </c>
      <c r="K7263" s="13">
        <v>-5</v>
      </c>
      <c r="P7263" s="5"/>
    </row>
    <row r="7264" spans="1:16" hidden="1" x14ac:dyDescent="0.25">
      <c r="A7264" s="7">
        <v>40845</v>
      </c>
      <c r="B7264" s="8">
        <v>1600</v>
      </c>
      <c r="C7264" s="11">
        <v>45.79</v>
      </c>
      <c r="D7264" s="12">
        <v>45.795000000000002</v>
      </c>
      <c r="E7264" s="9" t="str">
        <f t="shared" si="544"/>
        <v/>
      </c>
      <c r="F7264" s="9" t="str">
        <f t="shared" si="545"/>
        <v/>
      </c>
      <c r="G7264" s="9" t="str">
        <f t="shared" si="546"/>
        <v/>
      </c>
      <c r="H7264" s="13">
        <v>-5</v>
      </c>
      <c r="I7264" s="13" t="str">
        <f t="shared" si="547"/>
        <v/>
      </c>
      <c r="J7264" s="13" t="str">
        <f t="shared" si="548"/>
        <v/>
      </c>
      <c r="K7264" s="13">
        <v>-5</v>
      </c>
      <c r="P7264" s="6"/>
    </row>
    <row r="7265" spans="1:16" hidden="1" x14ac:dyDescent="0.25">
      <c r="A7265" s="7">
        <v>40845</v>
      </c>
      <c r="B7265" s="8">
        <v>1700</v>
      </c>
      <c r="C7265" s="11">
        <v>49.67</v>
      </c>
      <c r="D7265" s="12">
        <v>49.67</v>
      </c>
      <c r="E7265" s="9" t="str">
        <f t="shared" si="544"/>
        <v/>
      </c>
      <c r="F7265" s="9" t="str">
        <f t="shared" si="545"/>
        <v/>
      </c>
      <c r="G7265" s="9" t="str">
        <f t="shared" si="546"/>
        <v/>
      </c>
      <c r="H7265" s="13">
        <v>-5</v>
      </c>
      <c r="I7265" s="13" t="str">
        <f t="shared" si="547"/>
        <v/>
      </c>
      <c r="J7265" s="13" t="str">
        <f t="shared" si="548"/>
        <v/>
      </c>
      <c r="K7265" s="13">
        <v>-5</v>
      </c>
      <c r="P7265" s="5"/>
    </row>
    <row r="7266" spans="1:16" hidden="1" x14ac:dyDescent="0.25">
      <c r="A7266" s="7">
        <v>40845</v>
      </c>
      <c r="B7266" s="8">
        <v>1800</v>
      </c>
      <c r="C7266" s="11">
        <v>63.47</v>
      </c>
      <c r="D7266" s="12">
        <v>63.473999999999997</v>
      </c>
      <c r="E7266" s="9" t="str">
        <f t="shared" si="544"/>
        <v/>
      </c>
      <c r="F7266" s="9" t="str">
        <f t="shared" si="545"/>
        <v/>
      </c>
      <c r="G7266" s="9" t="str">
        <f t="shared" si="546"/>
        <v/>
      </c>
      <c r="H7266" s="13">
        <v>-5</v>
      </c>
      <c r="I7266" s="13" t="str">
        <f t="shared" si="547"/>
        <v/>
      </c>
      <c r="J7266" s="13" t="str">
        <f t="shared" si="548"/>
        <v/>
      </c>
      <c r="K7266" s="13">
        <v>-5</v>
      </c>
      <c r="P7266" s="6"/>
    </row>
    <row r="7267" spans="1:16" hidden="1" x14ac:dyDescent="0.25">
      <c r="A7267" s="7">
        <v>40845</v>
      </c>
      <c r="B7267" s="8">
        <v>1900</v>
      </c>
      <c r="C7267" s="11">
        <v>68.56</v>
      </c>
      <c r="D7267" s="12">
        <v>68.555000000000007</v>
      </c>
      <c r="E7267" s="9" t="str">
        <f t="shared" si="544"/>
        <v/>
      </c>
      <c r="F7267" s="9" t="str">
        <f t="shared" si="545"/>
        <v/>
      </c>
      <c r="G7267" s="9" t="str">
        <f t="shared" si="546"/>
        <v/>
      </c>
      <c r="H7267" s="13">
        <v>-5</v>
      </c>
      <c r="I7267" s="13" t="str">
        <f t="shared" si="547"/>
        <v/>
      </c>
      <c r="J7267" s="13" t="str">
        <f t="shared" si="548"/>
        <v/>
      </c>
      <c r="K7267" s="13">
        <v>-5</v>
      </c>
      <c r="P7267" s="5"/>
    </row>
    <row r="7268" spans="1:16" hidden="1" x14ac:dyDescent="0.25">
      <c r="A7268" s="7">
        <v>40845</v>
      </c>
      <c r="B7268" s="8">
        <v>2000</v>
      </c>
      <c r="C7268" s="11">
        <v>57.25</v>
      </c>
      <c r="D7268" s="12">
        <v>57.253</v>
      </c>
      <c r="E7268" s="9" t="str">
        <f t="shared" si="544"/>
        <v/>
      </c>
      <c r="F7268" s="9" t="str">
        <f t="shared" si="545"/>
        <v/>
      </c>
      <c r="G7268" s="9" t="str">
        <f t="shared" si="546"/>
        <v/>
      </c>
      <c r="H7268" s="13">
        <v>-5</v>
      </c>
      <c r="I7268" s="13" t="str">
        <f t="shared" si="547"/>
        <v/>
      </c>
      <c r="J7268" s="13" t="str">
        <f t="shared" si="548"/>
        <v/>
      </c>
      <c r="K7268" s="13">
        <v>-5</v>
      </c>
      <c r="P7268" s="6"/>
    </row>
    <row r="7269" spans="1:16" hidden="1" x14ac:dyDescent="0.25">
      <c r="A7269" s="7">
        <v>40845</v>
      </c>
      <c r="B7269" s="8">
        <v>2100</v>
      </c>
      <c r="C7269" s="11">
        <v>47.65</v>
      </c>
      <c r="D7269" s="12">
        <v>47.651000000000003</v>
      </c>
      <c r="E7269" s="9" t="str">
        <f t="shared" si="544"/>
        <v/>
      </c>
      <c r="F7269" s="9" t="str">
        <f t="shared" si="545"/>
        <v/>
      </c>
      <c r="G7269" s="9" t="str">
        <f t="shared" si="546"/>
        <v/>
      </c>
      <c r="H7269" s="13">
        <v>-5</v>
      </c>
      <c r="I7269" s="13" t="str">
        <f t="shared" si="547"/>
        <v/>
      </c>
      <c r="J7269" s="13" t="str">
        <f t="shared" si="548"/>
        <v/>
      </c>
      <c r="K7269" s="13">
        <v>-5</v>
      </c>
      <c r="P7269" s="5"/>
    </row>
    <row r="7270" spans="1:16" hidden="1" x14ac:dyDescent="0.25">
      <c r="A7270" s="7">
        <v>40845</v>
      </c>
      <c r="B7270" s="8">
        <v>2200</v>
      </c>
      <c r="C7270" s="11">
        <v>48.1</v>
      </c>
      <c r="D7270" s="12">
        <v>48.100999999999999</v>
      </c>
      <c r="E7270" s="9" t="str">
        <f t="shared" si="544"/>
        <v/>
      </c>
      <c r="F7270" s="9" t="str">
        <f t="shared" si="545"/>
        <v/>
      </c>
      <c r="G7270" s="9" t="str">
        <f t="shared" si="546"/>
        <v/>
      </c>
      <c r="H7270" s="13">
        <v>-5</v>
      </c>
      <c r="I7270" s="13" t="str">
        <f t="shared" si="547"/>
        <v/>
      </c>
      <c r="J7270" s="13" t="str">
        <f t="shared" si="548"/>
        <v/>
      </c>
      <c r="K7270" s="13">
        <v>-5</v>
      </c>
      <c r="P7270" s="6"/>
    </row>
    <row r="7271" spans="1:16" hidden="1" x14ac:dyDescent="0.25">
      <c r="A7271" s="7">
        <v>40845</v>
      </c>
      <c r="B7271" s="8">
        <v>2300</v>
      </c>
      <c r="C7271" s="11">
        <v>43.94</v>
      </c>
      <c r="D7271" s="12">
        <v>48.08</v>
      </c>
      <c r="E7271" s="9">
        <f t="shared" si="544"/>
        <v>50.667083333333331</v>
      </c>
      <c r="F7271" s="9">
        <f t="shared" si="545"/>
        <v>50.865583333333326</v>
      </c>
      <c r="G7271" s="9">
        <f t="shared" si="546"/>
        <v>-0.19849999999999568</v>
      </c>
      <c r="H7271" s="13">
        <v>-5</v>
      </c>
      <c r="I7271" s="13">
        <f t="shared" si="547"/>
        <v>4.8015000000000043</v>
      </c>
      <c r="J7271" s="13">
        <f t="shared" si="548"/>
        <v>1152.360000000001</v>
      </c>
      <c r="K7271" s="13">
        <v>-5</v>
      </c>
      <c r="P7271" s="5"/>
    </row>
    <row r="7272" spans="1:16" hidden="1" x14ac:dyDescent="0.25">
      <c r="A7272" s="7">
        <v>40846</v>
      </c>
      <c r="B7272" s="8">
        <v>0</v>
      </c>
      <c r="C7272" s="11">
        <v>41.34</v>
      </c>
      <c r="D7272" s="12">
        <v>41.338999999999999</v>
      </c>
      <c r="E7272" s="9" t="str">
        <f t="shared" si="544"/>
        <v/>
      </c>
      <c r="F7272" s="9" t="str">
        <f t="shared" si="545"/>
        <v/>
      </c>
      <c r="G7272" s="9" t="str">
        <f t="shared" si="546"/>
        <v/>
      </c>
      <c r="H7272" s="13">
        <v>-5</v>
      </c>
      <c r="I7272" s="13" t="str">
        <f t="shared" si="547"/>
        <v/>
      </c>
      <c r="J7272" s="13" t="str">
        <f t="shared" si="548"/>
        <v/>
      </c>
      <c r="K7272" s="13">
        <v>-5</v>
      </c>
      <c r="P7272" s="6"/>
    </row>
    <row r="7273" spans="1:16" hidden="1" x14ac:dyDescent="0.25">
      <c r="A7273" s="7">
        <v>40846</v>
      </c>
      <c r="B7273" s="8">
        <v>100</v>
      </c>
      <c r="C7273" s="11">
        <v>41.58</v>
      </c>
      <c r="D7273" s="12">
        <v>41.58</v>
      </c>
      <c r="E7273" s="9" t="str">
        <f t="shared" si="544"/>
        <v/>
      </c>
      <c r="F7273" s="9" t="str">
        <f t="shared" si="545"/>
        <v/>
      </c>
      <c r="G7273" s="9" t="str">
        <f t="shared" si="546"/>
        <v/>
      </c>
      <c r="H7273" s="13">
        <v>-5</v>
      </c>
      <c r="I7273" s="13" t="str">
        <f t="shared" si="547"/>
        <v/>
      </c>
      <c r="J7273" s="13" t="str">
        <f t="shared" si="548"/>
        <v/>
      </c>
      <c r="K7273" s="13">
        <v>-5</v>
      </c>
      <c r="P7273" s="5"/>
    </row>
    <row r="7274" spans="1:16" hidden="1" x14ac:dyDescent="0.25">
      <c r="A7274" s="7">
        <v>40846</v>
      </c>
      <c r="B7274" s="8">
        <v>200</v>
      </c>
      <c r="C7274" s="11">
        <v>23.46</v>
      </c>
      <c r="D7274" s="12">
        <v>39.551000000000002</v>
      </c>
      <c r="E7274" s="9" t="str">
        <f t="shared" si="544"/>
        <v/>
      </c>
      <c r="F7274" s="9" t="str">
        <f t="shared" si="545"/>
        <v/>
      </c>
      <c r="G7274" s="9" t="str">
        <f t="shared" si="546"/>
        <v/>
      </c>
      <c r="H7274" s="13">
        <v>-5</v>
      </c>
      <c r="I7274" s="13" t="str">
        <f t="shared" si="547"/>
        <v/>
      </c>
      <c r="J7274" s="13" t="str">
        <f t="shared" si="548"/>
        <v/>
      </c>
      <c r="K7274" s="13">
        <v>-5</v>
      </c>
      <c r="P7274" s="6"/>
    </row>
    <row r="7275" spans="1:16" hidden="1" x14ac:dyDescent="0.25">
      <c r="A7275" s="7">
        <v>40846</v>
      </c>
      <c r="B7275" s="8">
        <v>300</v>
      </c>
      <c r="C7275" s="11">
        <v>23.46</v>
      </c>
      <c r="D7275" s="12">
        <v>39.551000000000002</v>
      </c>
      <c r="E7275" s="9" t="str">
        <f t="shared" si="544"/>
        <v/>
      </c>
      <c r="F7275" s="9" t="str">
        <f t="shared" si="545"/>
        <v/>
      </c>
      <c r="G7275" s="9" t="str">
        <f t="shared" si="546"/>
        <v/>
      </c>
      <c r="H7275" s="13">
        <v>-5</v>
      </c>
      <c r="I7275" s="13" t="str">
        <f t="shared" si="547"/>
        <v/>
      </c>
      <c r="J7275" s="13" t="str">
        <f t="shared" si="548"/>
        <v/>
      </c>
      <c r="K7275" s="13">
        <v>-5</v>
      </c>
      <c r="P7275" s="5"/>
    </row>
    <row r="7276" spans="1:16" hidden="1" x14ac:dyDescent="0.25">
      <c r="A7276" s="7">
        <v>40846</v>
      </c>
      <c r="B7276" s="8">
        <v>400</v>
      </c>
      <c r="C7276" s="11">
        <v>29.26</v>
      </c>
      <c r="D7276" s="12">
        <v>29.257000000000001</v>
      </c>
      <c r="E7276" s="9" t="str">
        <f t="shared" si="544"/>
        <v/>
      </c>
      <c r="F7276" s="9" t="str">
        <f t="shared" si="545"/>
        <v/>
      </c>
      <c r="G7276" s="9" t="str">
        <f t="shared" si="546"/>
        <v/>
      </c>
      <c r="H7276" s="13">
        <v>-5</v>
      </c>
      <c r="I7276" s="13" t="str">
        <f t="shared" si="547"/>
        <v/>
      </c>
      <c r="J7276" s="13" t="str">
        <f t="shared" si="548"/>
        <v/>
      </c>
      <c r="K7276" s="13">
        <v>-5</v>
      </c>
      <c r="P7276" s="6"/>
    </row>
    <row r="7277" spans="1:16" hidden="1" x14ac:dyDescent="0.25">
      <c r="A7277" s="7">
        <v>40846</v>
      </c>
      <c r="B7277" s="8">
        <v>500</v>
      </c>
      <c r="C7277" s="11">
        <v>28.96</v>
      </c>
      <c r="D7277" s="12">
        <v>28.957999999999998</v>
      </c>
      <c r="E7277" s="9" t="str">
        <f t="shared" si="544"/>
        <v/>
      </c>
      <c r="F7277" s="9" t="str">
        <f t="shared" si="545"/>
        <v/>
      </c>
      <c r="G7277" s="9" t="str">
        <f t="shared" si="546"/>
        <v/>
      </c>
      <c r="H7277" s="13">
        <v>-5</v>
      </c>
      <c r="I7277" s="13" t="str">
        <f t="shared" si="547"/>
        <v/>
      </c>
      <c r="J7277" s="13" t="str">
        <f t="shared" si="548"/>
        <v/>
      </c>
      <c r="K7277" s="13">
        <v>-5</v>
      </c>
      <c r="P7277" s="5"/>
    </row>
    <row r="7278" spans="1:16" hidden="1" x14ac:dyDescent="0.25">
      <c r="A7278" s="7">
        <v>40846</v>
      </c>
      <c r="B7278" s="8">
        <v>600</v>
      </c>
      <c r="C7278" s="11">
        <v>30</v>
      </c>
      <c r="D7278" s="12">
        <v>29.998000000000001</v>
      </c>
      <c r="E7278" s="9" t="str">
        <f t="shared" si="544"/>
        <v/>
      </c>
      <c r="F7278" s="9" t="str">
        <f t="shared" si="545"/>
        <v/>
      </c>
      <c r="G7278" s="9" t="str">
        <f t="shared" si="546"/>
        <v/>
      </c>
      <c r="H7278" s="13">
        <v>-5</v>
      </c>
      <c r="I7278" s="13" t="str">
        <f t="shared" si="547"/>
        <v/>
      </c>
      <c r="J7278" s="13" t="str">
        <f t="shared" si="548"/>
        <v/>
      </c>
      <c r="K7278" s="13">
        <v>-5</v>
      </c>
      <c r="P7278" s="6"/>
    </row>
    <row r="7279" spans="1:16" hidden="1" x14ac:dyDescent="0.25">
      <c r="A7279" s="7">
        <v>40846</v>
      </c>
      <c r="B7279" s="8">
        <v>700</v>
      </c>
      <c r="C7279" s="11">
        <v>31.95</v>
      </c>
      <c r="D7279" s="12">
        <v>31.948</v>
      </c>
      <c r="E7279" s="9" t="str">
        <f t="shared" si="544"/>
        <v/>
      </c>
      <c r="F7279" s="9" t="str">
        <f t="shared" si="545"/>
        <v/>
      </c>
      <c r="G7279" s="9" t="str">
        <f t="shared" si="546"/>
        <v/>
      </c>
      <c r="H7279" s="13">
        <v>-5</v>
      </c>
      <c r="I7279" s="13" t="str">
        <f t="shared" si="547"/>
        <v/>
      </c>
      <c r="J7279" s="13" t="str">
        <f t="shared" si="548"/>
        <v/>
      </c>
      <c r="K7279" s="13">
        <v>-5</v>
      </c>
      <c r="P7279" s="5"/>
    </row>
    <row r="7280" spans="1:16" hidden="1" x14ac:dyDescent="0.25">
      <c r="A7280" s="7">
        <v>40846</v>
      </c>
      <c r="B7280" s="8">
        <v>800</v>
      </c>
      <c r="C7280" s="11">
        <v>34.5</v>
      </c>
      <c r="D7280" s="12">
        <v>34.503999999999998</v>
      </c>
      <c r="E7280" s="9" t="str">
        <f t="shared" si="544"/>
        <v/>
      </c>
      <c r="F7280" s="9" t="str">
        <f t="shared" si="545"/>
        <v/>
      </c>
      <c r="G7280" s="9" t="str">
        <f t="shared" si="546"/>
        <v/>
      </c>
      <c r="H7280" s="13">
        <v>-5</v>
      </c>
      <c r="I7280" s="13" t="str">
        <f t="shared" si="547"/>
        <v/>
      </c>
      <c r="J7280" s="13" t="str">
        <f t="shared" si="548"/>
        <v/>
      </c>
      <c r="K7280" s="13">
        <v>-5</v>
      </c>
      <c r="P7280" s="6"/>
    </row>
    <row r="7281" spans="1:16" hidden="1" x14ac:dyDescent="0.25">
      <c r="A7281" s="7">
        <v>40846</v>
      </c>
      <c r="B7281" s="8">
        <v>900</v>
      </c>
      <c r="C7281" s="11">
        <v>40.049999999999997</v>
      </c>
      <c r="D7281" s="12">
        <v>40.049999999999997</v>
      </c>
      <c r="E7281" s="9" t="str">
        <f t="shared" ref="E7281:E7344" si="549">IF(A7281=A7282,"",AVERAGE(C7258:C7281))</f>
        <v/>
      </c>
      <c r="F7281" s="9" t="str">
        <f t="shared" ref="F7281:F7344" si="550">IF(A7281=A7282,"",AVERAGE(D7258:D7281))</f>
        <v/>
      </c>
      <c r="G7281" s="9" t="str">
        <f t="shared" ref="G7281:G7344" si="551">IF(A7281=A7282,"",E7281-F7281)</f>
        <v/>
      </c>
      <c r="H7281" s="13">
        <v>-5</v>
      </c>
      <c r="I7281" s="13" t="str">
        <f t="shared" si="547"/>
        <v/>
      </c>
      <c r="J7281" s="13" t="str">
        <f t="shared" si="548"/>
        <v/>
      </c>
      <c r="K7281" s="13">
        <v>-5</v>
      </c>
      <c r="P7281" s="5"/>
    </row>
    <row r="7282" spans="1:16" hidden="1" x14ac:dyDescent="0.25">
      <c r="A7282" s="7">
        <v>40846</v>
      </c>
      <c r="B7282" s="8">
        <v>1000</v>
      </c>
      <c r="C7282" s="11">
        <v>46.11</v>
      </c>
      <c r="D7282" s="12">
        <v>46.11</v>
      </c>
      <c r="E7282" s="9" t="str">
        <f t="shared" si="549"/>
        <v/>
      </c>
      <c r="F7282" s="9" t="str">
        <f t="shared" si="550"/>
        <v/>
      </c>
      <c r="G7282" s="9" t="str">
        <f t="shared" si="551"/>
        <v/>
      </c>
      <c r="H7282" s="13">
        <v>-5</v>
      </c>
      <c r="I7282" s="13" t="str">
        <f t="shared" si="547"/>
        <v/>
      </c>
      <c r="J7282" s="13" t="str">
        <f t="shared" si="548"/>
        <v/>
      </c>
      <c r="K7282" s="13">
        <v>-5</v>
      </c>
      <c r="P7282" s="6"/>
    </row>
    <row r="7283" spans="1:16" hidden="1" x14ac:dyDescent="0.25">
      <c r="A7283" s="7">
        <v>40846</v>
      </c>
      <c r="B7283" s="8">
        <v>1100</v>
      </c>
      <c r="C7283" s="11">
        <v>49.51</v>
      </c>
      <c r="D7283" s="12">
        <v>49.509</v>
      </c>
      <c r="E7283" s="9" t="str">
        <f t="shared" si="549"/>
        <v/>
      </c>
      <c r="F7283" s="9" t="str">
        <f t="shared" si="550"/>
        <v/>
      </c>
      <c r="G7283" s="9" t="str">
        <f t="shared" si="551"/>
        <v/>
      </c>
      <c r="H7283" s="13">
        <v>-5</v>
      </c>
      <c r="I7283" s="13" t="str">
        <f t="shared" si="547"/>
        <v/>
      </c>
      <c r="J7283" s="13" t="str">
        <f t="shared" si="548"/>
        <v/>
      </c>
      <c r="K7283" s="13">
        <v>-5</v>
      </c>
      <c r="P7283" s="5"/>
    </row>
    <row r="7284" spans="1:16" hidden="1" x14ac:dyDescent="0.25">
      <c r="A7284" s="7">
        <v>40846</v>
      </c>
      <c r="B7284" s="8">
        <v>1200</v>
      </c>
      <c r="C7284" s="11">
        <v>54.92</v>
      </c>
      <c r="D7284" s="12">
        <v>54.917999999999999</v>
      </c>
      <c r="E7284" s="9" t="str">
        <f t="shared" si="549"/>
        <v/>
      </c>
      <c r="F7284" s="9" t="str">
        <f t="shared" si="550"/>
        <v/>
      </c>
      <c r="G7284" s="9" t="str">
        <f t="shared" si="551"/>
        <v/>
      </c>
      <c r="H7284" s="13">
        <v>-5</v>
      </c>
      <c r="I7284" s="13" t="str">
        <f t="shared" si="547"/>
        <v/>
      </c>
      <c r="J7284" s="13" t="str">
        <f t="shared" si="548"/>
        <v/>
      </c>
      <c r="K7284" s="13">
        <v>-5</v>
      </c>
      <c r="P7284" s="6"/>
    </row>
    <row r="7285" spans="1:16" hidden="1" x14ac:dyDescent="0.25">
      <c r="A7285" s="7">
        <v>40846</v>
      </c>
      <c r="B7285" s="8">
        <v>1300</v>
      </c>
      <c r="C7285" s="11">
        <v>55.98</v>
      </c>
      <c r="D7285" s="12">
        <v>55.98</v>
      </c>
      <c r="E7285" s="9" t="str">
        <f t="shared" si="549"/>
        <v/>
      </c>
      <c r="F7285" s="9" t="str">
        <f t="shared" si="550"/>
        <v/>
      </c>
      <c r="G7285" s="9" t="str">
        <f t="shared" si="551"/>
        <v/>
      </c>
      <c r="H7285" s="13">
        <v>-5</v>
      </c>
      <c r="I7285" s="13" t="str">
        <f t="shared" si="547"/>
        <v/>
      </c>
      <c r="J7285" s="13" t="str">
        <f t="shared" si="548"/>
        <v/>
      </c>
      <c r="K7285" s="13">
        <v>-5</v>
      </c>
      <c r="P7285" s="5"/>
    </row>
    <row r="7286" spans="1:16" hidden="1" x14ac:dyDescent="0.25">
      <c r="A7286" s="7">
        <v>40846</v>
      </c>
      <c r="B7286" s="8">
        <v>1400</v>
      </c>
      <c r="C7286" s="11">
        <v>48.93</v>
      </c>
      <c r="D7286" s="12">
        <v>48.926000000000002</v>
      </c>
      <c r="E7286" s="9" t="str">
        <f t="shared" si="549"/>
        <v/>
      </c>
      <c r="F7286" s="9" t="str">
        <f t="shared" si="550"/>
        <v/>
      </c>
      <c r="G7286" s="9" t="str">
        <f t="shared" si="551"/>
        <v/>
      </c>
      <c r="H7286" s="13">
        <v>-5</v>
      </c>
      <c r="I7286" s="13" t="str">
        <f t="shared" si="547"/>
        <v/>
      </c>
      <c r="J7286" s="13" t="str">
        <f t="shared" si="548"/>
        <v/>
      </c>
      <c r="K7286" s="13">
        <v>-5</v>
      </c>
      <c r="P7286" s="6"/>
    </row>
    <row r="7287" spans="1:16" hidden="1" x14ac:dyDescent="0.25">
      <c r="A7287" s="7">
        <v>40846</v>
      </c>
      <c r="B7287" s="8">
        <v>1500</v>
      </c>
      <c r="C7287" s="11">
        <v>46.63</v>
      </c>
      <c r="D7287" s="12">
        <v>46.634</v>
      </c>
      <c r="E7287" s="9" t="str">
        <f t="shared" si="549"/>
        <v/>
      </c>
      <c r="F7287" s="9" t="str">
        <f t="shared" si="550"/>
        <v/>
      </c>
      <c r="G7287" s="9" t="str">
        <f t="shared" si="551"/>
        <v/>
      </c>
      <c r="H7287" s="13">
        <v>-5</v>
      </c>
      <c r="I7287" s="13" t="str">
        <f t="shared" si="547"/>
        <v/>
      </c>
      <c r="J7287" s="13" t="str">
        <f t="shared" si="548"/>
        <v/>
      </c>
      <c r="K7287" s="13">
        <v>-5</v>
      </c>
      <c r="P7287" s="5"/>
    </row>
    <row r="7288" spans="1:16" hidden="1" x14ac:dyDescent="0.25">
      <c r="A7288" s="7">
        <v>40846</v>
      </c>
      <c r="B7288" s="8">
        <v>1600</v>
      </c>
      <c r="C7288" s="11">
        <v>45.11</v>
      </c>
      <c r="D7288" s="12">
        <v>45.115000000000002</v>
      </c>
      <c r="E7288" s="9" t="str">
        <f t="shared" si="549"/>
        <v/>
      </c>
      <c r="F7288" s="9" t="str">
        <f t="shared" si="550"/>
        <v/>
      </c>
      <c r="G7288" s="9" t="str">
        <f t="shared" si="551"/>
        <v/>
      </c>
      <c r="H7288" s="13">
        <v>-5</v>
      </c>
      <c r="I7288" s="13" t="str">
        <f t="shared" si="547"/>
        <v/>
      </c>
      <c r="J7288" s="13" t="str">
        <f t="shared" si="548"/>
        <v/>
      </c>
      <c r="K7288" s="13">
        <v>-5</v>
      </c>
      <c r="P7288" s="6"/>
    </row>
    <row r="7289" spans="1:16" hidden="1" x14ac:dyDescent="0.25">
      <c r="A7289" s="7">
        <v>40846</v>
      </c>
      <c r="B7289" s="8">
        <v>1700</v>
      </c>
      <c r="C7289" s="11">
        <v>47.18</v>
      </c>
      <c r="D7289" s="12">
        <v>47.182000000000002</v>
      </c>
      <c r="E7289" s="9" t="str">
        <f t="shared" si="549"/>
        <v/>
      </c>
      <c r="F7289" s="9" t="str">
        <f t="shared" si="550"/>
        <v/>
      </c>
      <c r="G7289" s="9" t="str">
        <f t="shared" si="551"/>
        <v/>
      </c>
      <c r="H7289" s="13">
        <v>-5</v>
      </c>
      <c r="I7289" s="13" t="str">
        <f t="shared" ref="I7289:I7352" si="552">IF(A7289=A7290,"",MAX(G7289-H7289,0))</f>
        <v/>
      </c>
      <c r="J7289" s="13" t="str">
        <f t="shared" ref="J7289:J7352" si="553">IF(A7289=A7290,"",I7289*10*24)</f>
        <v/>
      </c>
      <c r="K7289" s="13">
        <v>-5</v>
      </c>
      <c r="P7289" s="5"/>
    </row>
    <row r="7290" spans="1:16" hidden="1" x14ac:dyDescent="0.25">
      <c r="A7290" s="7">
        <v>40846</v>
      </c>
      <c r="B7290" s="8">
        <v>1800</v>
      </c>
      <c r="C7290" s="11">
        <v>59.97</v>
      </c>
      <c r="D7290" s="12">
        <v>59.973999999999997</v>
      </c>
      <c r="E7290" s="9" t="str">
        <f t="shared" si="549"/>
        <v/>
      </c>
      <c r="F7290" s="9" t="str">
        <f t="shared" si="550"/>
        <v/>
      </c>
      <c r="G7290" s="9" t="str">
        <f t="shared" si="551"/>
        <v/>
      </c>
      <c r="H7290" s="13">
        <v>-5</v>
      </c>
      <c r="I7290" s="13" t="str">
        <f t="shared" si="552"/>
        <v/>
      </c>
      <c r="J7290" s="13" t="str">
        <f t="shared" si="553"/>
        <v/>
      </c>
      <c r="K7290" s="13">
        <v>-5</v>
      </c>
      <c r="P7290" s="6"/>
    </row>
    <row r="7291" spans="1:16" hidden="1" x14ac:dyDescent="0.25">
      <c r="A7291" s="7">
        <v>40846</v>
      </c>
      <c r="B7291" s="8">
        <v>1900</v>
      </c>
      <c r="C7291" s="11">
        <v>66.8</v>
      </c>
      <c r="D7291" s="12">
        <v>66.8</v>
      </c>
      <c r="E7291" s="9" t="str">
        <f t="shared" si="549"/>
        <v/>
      </c>
      <c r="F7291" s="9" t="str">
        <f t="shared" si="550"/>
        <v/>
      </c>
      <c r="G7291" s="9" t="str">
        <f t="shared" si="551"/>
        <v/>
      </c>
      <c r="H7291" s="13">
        <v>-5</v>
      </c>
      <c r="I7291" s="13" t="str">
        <f t="shared" si="552"/>
        <v/>
      </c>
      <c r="J7291" s="13" t="str">
        <f t="shared" si="553"/>
        <v/>
      </c>
      <c r="K7291" s="13">
        <v>-5</v>
      </c>
      <c r="P7291" s="5"/>
    </row>
    <row r="7292" spans="1:16" hidden="1" x14ac:dyDescent="0.25">
      <c r="A7292" s="7">
        <v>40846</v>
      </c>
      <c r="B7292" s="8">
        <v>2000</v>
      </c>
      <c r="C7292" s="11">
        <v>66.099999999999994</v>
      </c>
      <c r="D7292" s="12">
        <v>66.096000000000004</v>
      </c>
      <c r="E7292" s="9" t="str">
        <f t="shared" si="549"/>
        <v/>
      </c>
      <c r="F7292" s="9" t="str">
        <f t="shared" si="550"/>
        <v/>
      </c>
      <c r="G7292" s="9" t="str">
        <f t="shared" si="551"/>
        <v/>
      </c>
      <c r="H7292" s="13">
        <v>-5</v>
      </c>
      <c r="I7292" s="13" t="str">
        <f t="shared" si="552"/>
        <v/>
      </c>
      <c r="J7292" s="13" t="str">
        <f t="shared" si="553"/>
        <v/>
      </c>
      <c r="K7292" s="13">
        <v>-5</v>
      </c>
      <c r="P7292" s="6"/>
    </row>
    <row r="7293" spans="1:16" hidden="1" x14ac:dyDescent="0.25">
      <c r="A7293" s="7">
        <v>40846</v>
      </c>
      <c r="B7293" s="8">
        <v>2100</v>
      </c>
      <c r="C7293" s="11">
        <v>61.27</v>
      </c>
      <c r="D7293" s="12">
        <v>61.268000000000001</v>
      </c>
      <c r="E7293" s="9" t="str">
        <f t="shared" si="549"/>
        <v/>
      </c>
      <c r="F7293" s="9" t="str">
        <f t="shared" si="550"/>
        <v/>
      </c>
      <c r="G7293" s="9" t="str">
        <f t="shared" si="551"/>
        <v/>
      </c>
      <c r="H7293" s="13">
        <v>-5</v>
      </c>
      <c r="I7293" s="13" t="str">
        <f t="shared" si="552"/>
        <v/>
      </c>
      <c r="J7293" s="13" t="str">
        <f t="shared" si="553"/>
        <v/>
      </c>
      <c r="K7293" s="13">
        <v>-5</v>
      </c>
      <c r="P7293" s="5"/>
    </row>
    <row r="7294" spans="1:16" hidden="1" x14ac:dyDescent="0.25">
      <c r="A7294" s="7">
        <v>40846</v>
      </c>
      <c r="B7294" s="8">
        <v>2200</v>
      </c>
      <c r="C7294" s="11">
        <v>49</v>
      </c>
      <c r="D7294" s="12">
        <v>49.005000000000003</v>
      </c>
      <c r="E7294" s="9" t="str">
        <f t="shared" si="549"/>
        <v/>
      </c>
      <c r="F7294" s="9" t="str">
        <f t="shared" si="550"/>
        <v/>
      </c>
      <c r="G7294" s="9" t="str">
        <f t="shared" si="551"/>
        <v/>
      </c>
      <c r="H7294" s="13">
        <v>-5</v>
      </c>
      <c r="I7294" s="13" t="str">
        <f t="shared" si="552"/>
        <v/>
      </c>
      <c r="J7294" s="13" t="str">
        <f t="shared" si="553"/>
        <v/>
      </c>
      <c r="K7294" s="13">
        <v>-5</v>
      </c>
      <c r="P7294" s="6"/>
    </row>
    <row r="7295" spans="1:16" hidden="1" x14ac:dyDescent="0.25">
      <c r="A7295" s="7">
        <v>40846</v>
      </c>
      <c r="B7295" s="8">
        <v>2300</v>
      </c>
      <c r="C7295" s="11">
        <v>54.55</v>
      </c>
      <c r="D7295" s="12">
        <v>54.55</v>
      </c>
      <c r="E7295" s="9" t="str">
        <f t="shared" si="549"/>
        <v/>
      </c>
      <c r="F7295" s="9" t="str">
        <f t="shared" si="550"/>
        <v/>
      </c>
      <c r="G7295" s="9" t="str">
        <f t="shared" si="551"/>
        <v/>
      </c>
      <c r="H7295" s="13">
        <v>-5</v>
      </c>
      <c r="I7295" s="13" t="str">
        <f t="shared" si="552"/>
        <v/>
      </c>
      <c r="J7295" s="13" t="str">
        <f t="shared" si="553"/>
        <v/>
      </c>
      <c r="K7295" s="13">
        <v>-5</v>
      </c>
      <c r="P7295" s="5"/>
    </row>
    <row r="7296" spans="1:16" hidden="1" x14ac:dyDescent="0.25">
      <c r="A7296" s="7">
        <v>40846</v>
      </c>
      <c r="B7296" s="8">
        <v>0</v>
      </c>
      <c r="C7296" s="11">
        <v>49.48</v>
      </c>
      <c r="D7296" s="12">
        <v>51.005000000000003</v>
      </c>
      <c r="E7296" s="9">
        <f t="shared" si="549"/>
        <v>45.198333333333331</v>
      </c>
      <c r="F7296" s="9">
        <f t="shared" si="550"/>
        <v>46.602875000000012</v>
      </c>
      <c r="G7296" s="9">
        <f t="shared" si="551"/>
        <v>-1.404541666666681</v>
      </c>
      <c r="H7296" s="13">
        <v>-5</v>
      </c>
      <c r="I7296" s="13">
        <f t="shared" si="552"/>
        <v>3.595458333333319</v>
      </c>
      <c r="J7296" s="13">
        <f t="shared" si="553"/>
        <v>862.90999999999656</v>
      </c>
      <c r="K7296" s="13">
        <v>-5</v>
      </c>
      <c r="P7296" s="6"/>
    </row>
    <row r="7297" spans="1:16" hidden="1" x14ac:dyDescent="0.25">
      <c r="A7297" s="7">
        <v>40847</v>
      </c>
      <c r="B7297" s="8">
        <v>100</v>
      </c>
      <c r="C7297" s="11">
        <v>45.78</v>
      </c>
      <c r="D7297" s="12">
        <v>47.506999999999998</v>
      </c>
      <c r="E7297" s="9" t="str">
        <f t="shared" si="549"/>
        <v/>
      </c>
      <c r="F7297" s="9" t="str">
        <f t="shared" si="550"/>
        <v/>
      </c>
      <c r="G7297" s="9" t="str">
        <f t="shared" si="551"/>
        <v/>
      </c>
      <c r="H7297" s="13">
        <v>-5</v>
      </c>
      <c r="I7297" s="13" t="str">
        <f t="shared" si="552"/>
        <v/>
      </c>
      <c r="J7297" s="13" t="str">
        <f t="shared" si="553"/>
        <v/>
      </c>
      <c r="K7297" s="13">
        <v>-5</v>
      </c>
      <c r="P7297" s="5"/>
    </row>
    <row r="7298" spans="1:16" hidden="1" x14ac:dyDescent="0.25">
      <c r="A7298" s="7">
        <v>40847</v>
      </c>
      <c r="B7298" s="8">
        <v>200</v>
      </c>
      <c r="C7298" s="11">
        <v>42.97</v>
      </c>
      <c r="D7298" s="12">
        <v>42.968000000000004</v>
      </c>
      <c r="E7298" s="9" t="str">
        <f t="shared" si="549"/>
        <v/>
      </c>
      <c r="F7298" s="9" t="str">
        <f t="shared" si="550"/>
        <v/>
      </c>
      <c r="G7298" s="9" t="str">
        <f t="shared" si="551"/>
        <v/>
      </c>
      <c r="H7298" s="13">
        <v>-5</v>
      </c>
      <c r="I7298" s="13" t="str">
        <f t="shared" si="552"/>
        <v/>
      </c>
      <c r="J7298" s="13" t="str">
        <f t="shared" si="553"/>
        <v/>
      </c>
      <c r="K7298" s="13">
        <v>-5</v>
      </c>
      <c r="P7298" s="6"/>
    </row>
    <row r="7299" spans="1:16" hidden="1" x14ac:dyDescent="0.25">
      <c r="A7299" s="7">
        <v>40847</v>
      </c>
      <c r="B7299" s="8">
        <v>300</v>
      </c>
      <c r="C7299" s="11">
        <v>39.83</v>
      </c>
      <c r="D7299" s="12">
        <v>39.83</v>
      </c>
      <c r="E7299" s="9" t="str">
        <f t="shared" si="549"/>
        <v/>
      </c>
      <c r="F7299" s="9" t="str">
        <f t="shared" si="550"/>
        <v/>
      </c>
      <c r="G7299" s="9" t="str">
        <f t="shared" si="551"/>
        <v/>
      </c>
      <c r="H7299" s="13">
        <v>-5</v>
      </c>
      <c r="I7299" s="13" t="str">
        <f t="shared" si="552"/>
        <v/>
      </c>
      <c r="J7299" s="13" t="str">
        <f t="shared" si="553"/>
        <v/>
      </c>
      <c r="K7299" s="13">
        <v>-5</v>
      </c>
      <c r="P7299" s="5"/>
    </row>
    <row r="7300" spans="1:16" hidden="1" x14ac:dyDescent="0.25">
      <c r="A7300" s="7">
        <v>40847</v>
      </c>
      <c r="B7300" s="8">
        <v>400</v>
      </c>
      <c r="C7300" s="11">
        <v>36.9</v>
      </c>
      <c r="D7300" s="12">
        <v>36.9</v>
      </c>
      <c r="E7300" s="9" t="str">
        <f t="shared" si="549"/>
        <v/>
      </c>
      <c r="F7300" s="9" t="str">
        <f t="shared" si="550"/>
        <v/>
      </c>
      <c r="G7300" s="9" t="str">
        <f t="shared" si="551"/>
        <v/>
      </c>
      <c r="H7300" s="13">
        <v>-5</v>
      </c>
      <c r="I7300" s="13" t="str">
        <f t="shared" si="552"/>
        <v/>
      </c>
      <c r="J7300" s="13" t="str">
        <f t="shared" si="553"/>
        <v/>
      </c>
      <c r="K7300" s="13">
        <v>-5</v>
      </c>
      <c r="P7300" s="6"/>
    </row>
    <row r="7301" spans="1:16" hidden="1" x14ac:dyDescent="0.25">
      <c r="A7301" s="7">
        <v>40847</v>
      </c>
      <c r="B7301" s="8">
        <v>500</v>
      </c>
      <c r="C7301" s="11">
        <v>40.32</v>
      </c>
      <c r="D7301" s="12">
        <v>40.32</v>
      </c>
      <c r="E7301" s="9" t="str">
        <f t="shared" si="549"/>
        <v/>
      </c>
      <c r="F7301" s="9" t="str">
        <f t="shared" si="550"/>
        <v/>
      </c>
      <c r="G7301" s="9" t="str">
        <f t="shared" si="551"/>
        <v/>
      </c>
      <c r="H7301" s="13">
        <v>-5</v>
      </c>
      <c r="I7301" s="13" t="str">
        <f t="shared" si="552"/>
        <v/>
      </c>
      <c r="J7301" s="13" t="str">
        <f t="shared" si="553"/>
        <v/>
      </c>
      <c r="K7301" s="13">
        <v>-5</v>
      </c>
      <c r="P7301" s="5"/>
    </row>
    <row r="7302" spans="1:16" hidden="1" x14ac:dyDescent="0.25">
      <c r="A7302" s="7">
        <v>40847</v>
      </c>
      <c r="B7302" s="8">
        <v>600</v>
      </c>
      <c r="C7302" s="11">
        <v>43.62</v>
      </c>
      <c r="D7302" s="12">
        <v>43.621000000000002</v>
      </c>
      <c r="E7302" s="9" t="str">
        <f t="shared" si="549"/>
        <v/>
      </c>
      <c r="F7302" s="9" t="str">
        <f t="shared" si="550"/>
        <v/>
      </c>
      <c r="G7302" s="9" t="str">
        <f t="shared" si="551"/>
        <v/>
      </c>
      <c r="H7302" s="13">
        <v>-5</v>
      </c>
      <c r="I7302" s="13" t="str">
        <f t="shared" si="552"/>
        <v/>
      </c>
      <c r="J7302" s="13" t="str">
        <f t="shared" si="553"/>
        <v/>
      </c>
      <c r="K7302" s="13">
        <v>-5</v>
      </c>
      <c r="P7302" s="6"/>
    </row>
    <row r="7303" spans="1:16" hidden="1" x14ac:dyDescent="0.25">
      <c r="A7303" s="7">
        <v>40847</v>
      </c>
      <c r="B7303" s="8">
        <v>700</v>
      </c>
      <c r="C7303" s="11">
        <v>49.94</v>
      </c>
      <c r="D7303" s="12">
        <v>49.94</v>
      </c>
      <c r="E7303" s="9" t="str">
        <f t="shared" si="549"/>
        <v/>
      </c>
      <c r="F7303" s="9" t="str">
        <f t="shared" si="550"/>
        <v/>
      </c>
      <c r="G7303" s="9" t="str">
        <f t="shared" si="551"/>
        <v/>
      </c>
      <c r="H7303" s="13">
        <v>-5</v>
      </c>
      <c r="I7303" s="13" t="str">
        <f t="shared" si="552"/>
        <v/>
      </c>
      <c r="J7303" s="13" t="str">
        <f t="shared" si="553"/>
        <v/>
      </c>
      <c r="K7303" s="13">
        <v>-5</v>
      </c>
      <c r="P7303" s="5"/>
    </row>
    <row r="7304" spans="1:16" hidden="1" x14ac:dyDescent="0.25">
      <c r="A7304" s="7">
        <v>40847</v>
      </c>
      <c r="B7304" s="8">
        <v>800</v>
      </c>
      <c r="C7304" s="11">
        <v>54.94</v>
      </c>
      <c r="D7304" s="12">
        <v>54.94</v>
      </c>
      <c r="E7304" s="9" t="str">
        <f t="shared" si="549"/>
        <v/>
      </c>
      <c r="F7304" s="9" t="str">
        <f t="shared" si="550"/>
        <v/>
      </c>
      <c r="G7304" s="9" t="str">
        <f t="shared" si="551"/>
        <v/>
      </c>
      <c r="H7304" s="13">
        <v>-5</v>
      </c>
      <c r="I7304" s="13" t="str">
        <f t="shared" si="552"/>
        <v/>
      </c>
      <c r="J7304" s="13" t="str">
        <f t="shared" si="553"/>
        <v/>
      </c>
      <c r="K7304" s="13">
        <v>-5</v>
      </c>
      <c r="P7304" s="6"/>
    </row>
    <row r="7305" spans="1:16" hidden="1" x14ac:dyDescent="0.25">
      <c r="A7305" s="7">
        <v>40847</v>
      </c>
      <c r="B7305" s="8">
        <v>900</v>
      </c>
      <c r="C7305" s="11">
        <v>60.81</v>
      </c>
      <c r="D7305" s="12">
        <v>60.811999999999998</v>
      </c>
      <c r="E7305" s="9" t="str">
        <f t="shared" si="549"/>
        <v/>
      </c>
      <c r="F7305" s="9" t="str">
        <f t="shared" si="550"/>
        <v/>
      </c>
      <c r="G7305" s="9" t="str">
        <f t="shared" si="551"/>
        <v/>
      </c>
      <c r="H7305" s="13">
        <v>-5</v>
      </c>
      <c r="I7305" s="13" t="str">
        <f t="shared" si="552"/>
        <v/>
      </c>
      <c r="J7305" s="13" t="str">
        <f t="shared" si="553"/>
        <v/>
      </c>
      <c r="K7305" s="13">
        <v>-5</v>
      </c>
      <c r="P7305" s="5"/>
    </row>
    <row r="7306" spans="1:16" hidden="1" x14ac:dyDescent="0.25">
      <c r="A7306" s="7">
        <v>40847</v>
      </c>
      <c r="B7306" s="8">
        <v>1000</v>
      </c>
      <c r="C7306" s="11">
        <v>63.18</v>
      </c>
      <c r="D7306" s="12">
        <v>63.18</v>
      </c>
      <c r="E7306" s="9" t="str">
        <f t="shared" si="549"/>
        <v/>
      </c>
      <c r="F7306" s="9" t="str">
        <f t="shared" si="550"/>
        <v/>
      </c>
      <c r="G7306" s="9" t="str">
        <f t="shared" si="551"/>
        <v/>
      </c>
      <c r="H7306" s="13">
        <v>-5</v>
      </c>
      <c r="I7306" s="13" t="str">
        <f t="shared" si="552"/>
        <v/>
      </c>
      <c r="J7306" s="13" t="str">
        <f t="shared" si="553"/>
        <v/>
      </c>
      <c r="K7306" s="13">
        <v>-5</v>
      </c>
      <c r="P7306" s="6"/>
    </row>
    <row r="7307" spans="1:16" hidden="1" x14ac:dyDescent="0.25">
      <c r="A7307" s="7">
        <v>40847</v>
      </c>
      <c r="B7307" s="8">
        <v>1100</v>
      </c>
      <c r="C7307" s="11">
        <v>58.48</v>
      </c>
      <c r="D7307" s="12">
        <v>58.481000000000002</v>
      </c>
      <c r="E7307" s="9" t="str">
        <f t="shared" si="549"/>
        <v/>
      </c>
      <c r="F7307" s="9" t="str">
        <f t="shared" si="550"/>
        <v/>
      </c>
      <c r="G7307" s="9" t="str">
        <f t="shared" si="551"/>
        <v/>
      </c>
      <c r="H7307" s="13">
        <v>-5</v>
      </c>
      <c r="I7307" s="13" t="str">
        <f t="shared" si="552"/>
        <v/>
      </c>
      <c r="J7307" s="13" t="str">
        <f t="shared" si="553"/>
        <v/>
      </c>
      <c r="K7307" s="13">
        <v>-5</v>
      </c>
      <c r="P7307" s="5"/>
    </row>
    <row r="7308" spans="1:16" hidden="1" x14ac:dyDescent="0.25">
      <c r="A7308" s="7">
        <v>40847</v>
      </c>
      <c r="B7308" s="8">
        <v>1200</v>
      </c>
      <c r="C7308" s="11">
        <v>62.06</v>
      </c>
      <c r="D7308" s="12">
        <v>62.064</v>
      </c>
      <c r="E7308" s="9" t="str">
        <f t="shared" si="549"/>
        <v/>
      </c>
      <c r="F7308" s="9" t="str">
        <f t="shared" si="550"/>
        <v/>
      </c>
      <c r="G7308" s="9" t="str">
        <f t="shared" si="551"/>
        <v/>
      </c>
      <c r="H7308" s="13">
        <v>-5</v>
      </c>
      <c r="I7308" s="13" t="str">
        <f t="shared" si="552"/>
        <v/>
      </c>
      <c r="J7308" s="13" t="str">
        <f t="shared" si="553"/>
        <v/>
      </c>
      <c r="K7308" s="13">
        <v>-5</v>
      </c>
      <c r="P7308" s="6"/>
    </row>
    <row r="7309" spans="1:16" hidden="1" x14ac:dyDescent="0.25">
      <c r="A7309" s="7">
        <v>40847</v>
      </c>
      <c r="B7309" s="8">
        <v>1300</v>
      </c>
      <c r="C7309" s="11">
        <v>64.69</v>
      </c>
      <c r="D7309" s="12">
        <v>64.686000000000007</v>
      </c>
      <c r="E7309" s="9" t="str">
        <f t="shared" si="549"/>
        <v/>
      </c>
      <c r="F7309" s="9" t="str">
        <f t="shared" si="550"/>
        <v/>
      </c>
      <c r="G7309" s="9" t="str">
        <f t="shared" si="551"/>
        <v/>
      </c>
      <c r="H7309" s="13">
        <v>-5</v>
      </c>
      <c r="I7309" s="13" t="str">
        <f t="shared" si="552"/>
        <v/>
      </c>
      <c r="J7309" s="13" t="str">
        <f t="shared" si="553"/>
        <v/>
      </c>
      <c r="K7309" s="13">
        <v>-5</v>
      </c>
      <c r="P7309" s="5"/>
    </row>
    <row r="7310" spans="1:16" hidden="1" x14ac:dyDescent="0.25">
      <c r="A7310" s="7">
        <v>40847</v>
      </c>
      <c r="B7310" s="8">
        <v>1400</v>
      </c>
      <c r="C7310" s="11">
        <v>61.69</v>
      </c>
      <c r="D7310" s="12">
        <v>61.686999999999998</v>
      </c>
      <c r="E7310" s="9" t="str">
        <f t="shared" si="549"/>
        <v/>
      </c>
      <c r="F7310" s="9" t="str">
        <f t="shared" si="550"/>
        <v/>
      </c>
      <c r="G7310" s="9" t="str">
        <f t="shared" si="551"/>
        <v/>
      </c>
      <c r="H7310" s="13">
        <v>-5</v>
      </c>
      <c r="I7310" s="13" t="str">
        <f t="shared" si="552"/>
        <v/>
      </c>
      <c r="J7310" s="13" t="str">
        <f t="shared" si="553"/>
        <v/>
      </c>
      <c r="K7310" s="13">
        <v>-5</v>
      </c>
      <c r="P7310" s="6"/>
    </row>
    <row r="7311" spans="1:16" hidden="1" x14ac:dyDescent="0.25">
      <c r="A7311" s="7">
        <v>40847</v>
      </c>
      <c r="B7311" s="8">
        <v>1500</v>
      </c>
      <c r="C7311" s="11">
        <v>58.23</v>
      </c>
      <c r="D7311" s="12">
        <v>58.231999999999999</v>
      </c>
      <c r="E7311" s="9" t="str">
        <f t="shared" si="549"/>
        <v/>
      </c>
      <c r="F7311" s="9" t="str">
        <f t="shared" si="550"/>
        <v/>
      </c>
      <c r="G7311" s="9" t="str">
        <f t="shared" si="551"/>
        <v/>
      </c>
      <c r="H7311" s="13">
        <v>-5</v>
      </c>
      <c r="I7311" s="13" t="str">
        <f t="shared" si="552"/>
        <v/>
      </c>
      <c r="J7311" s="13" t="str">
        <f t="shared" si="553"/>
        <v/>
      </c>
      <c r="K7311" s="13">
        <v>-5</v>
      </c>
      <c r="P7311" s="5"/>
    </row>
    <row r="7312" spans="1:16" hidden="1" x14ac:dyDescent="0.25">
      <c r="A7312" s="7">
        <v>40847</v>
      </c>
      <c r="B7312" s="8">
        <v>1600</v>
      </c>
      <c r="C7312" s="11">
        <v>56.84</v>
      </c>
      <c r="D7312" s="12">
        <v>56.84</v>
      </c>
      <c r="E7312" s="9" t="str">
        <f t="shared" si="549"/>
        <v/>
      </c>
      <c r="F7312" s="9" t="str">
        <f t="shared" si="550"/>
        <v/>
      </c>
      <c r="G7312" s="9" t="str">
        <f t="shared" si="551"/>
        <v/>
      </c>
      <c r="H7312" s="13">
        <v>-5</v>
      </c>
      <c r="I7312" s="13" t="str">
        <f t="shared" si="552"/>
        <v/>
      </c>
      <c r="J7312" s="13" t="str">
        <f t="shared" si="553"/>
        <v/>
      </c>
      <c r="K7312" s="13">
        <v>-5</v>
      </c>
      <c r="P7312" s="6"/>
    </row>
    <row r="7313" spans="1:16" hidden="1" x14ac:dyDescent="0.25">
      <c r="A7313" s="7">
        <v>40847</v>
      </c>
      <c r="B7313" s="8">
        <v>1700</v>
      </c>
      <c r="C7313" s="11">
        <v>58.09</v>
      </c>
      <c r="D7313" s="12">
        <v>56.201999999999998</v>
      </c>
      <c r="E7313" s="9" t="str">
        <f t="shared" si="549"/>
        <v/>
      </c>
      <c r="F7313" s="9" t="str">
        <f t="shared" si="550"/>
        <v/>
      </c>
      <c r="G7313" s="9" t="str">
        <f t="shared" si="551"/>
        <v/>
      </c>
      <c r="H7313" s="13">
        <v>-5</v>
      </c>
      <c r="I7313" s="13" t="str">
        <f t="shared" si="552"/>
        <v/>
      </c>
      <c r="J7313" s="13" t="str">
        <f t="shared" si="553"/>
        <v/>
      </c>
      <c r="K7313" s="13">
        <v>-5</v>
      </c>
      <c r="P7313" s="5"/>
    </row>
    <row r="7314" spans="1:16" hidden="1" x14ac:dyDescent="0.25">
      <c r="A7314" s="7">
        <v>40847</v>
      </c>
      <c r="B7314" s="8">
        <v>1800</v>
      </c>
      <c r="C7314" s="11">
        <v>70.989999999999995</v>
      </c>
      <c r="D7314" s="12">
        <v>70.992999999999995</v>
      </c>
      <c r="E7314" s="9" t="str">
        <f t="shared" si="549"/>
        <v/>
      </c>
      <c r="F7314" s="9" t="str">
        <f t="shared" si="550"/>
        <v/>
      </c>
      <c r="G7314" s="9" t="str">
        <f t="shared" si="551"/>
        <v/>
      </c>
      <c r="H7314" s="13">
        <v>-5</v>
      </c>
      <c r="I7314" s="13" t="str">
        <f t="shared" si="552"/>
        <v/>
      </c>
      <c r="J7314" s="13" t="str">
        <f t="shared" si="553"/>
        <v/>
      </c>
      <c r="K7314" s="13">
        <v>-5</v>
      </c>
      <c r="P7314" s="6"/>
    </row>
    <row r="7315" spans="1:16" hidden="1" x14ac:dyDescent="0.25">
      <c r="A7315" s="7">
        <v>40847</v>
      </c>
      <c r="B7315" s="8">
        <v>1900</v>
      </c>
      <c r="C7315" s="11">
        <v>76.62</v>
      </c>
      <c r="D7315" s="12">
        <v>76.622</v>
      </c>
      <c r="E7315" s="9" t="str">
        <f t="shared" si="549"/>
        <v/>
      </c>
      <c r="F7315" s="9" t="str">
        <f t="shared" si="550"/>
        <v/>
      </c>
      <c r="G7315" s="9" t="str">
        <f t="shared" si="551"/>
        <v/>
      </c>
      <c r="H7315" s="13">
        <v>-5</v>
      </c>
      <c r="I7315" s="13" t="str">
        <f t="shared" si="552"/>
        <v/>
      </c>
      <c r="J7315" s="13" t="str">
        <f t="shared" si="553"/>
        <v/>
      </c>
      <c r="K7315" s="13">
        <v>-5</v>
      </c>
      <c r="P7315" s="5"/>
    </row>
    <row r="7316" spans="1:16" hidden="1" x14ac:dyDescent="0.25">
      <c r="A7316" s="7">
        <v>40847</v>
      </c>
      <c r="B7316" s="8">
        <v>2000</v>
      </c>
      <c r="C7316" s="11">
        <v>69.25</v>
      </c>
      <c r="D7316" s="12">
        <v>69.25</v>
      </c>
      <c r="E7316" s="9" t="str">
        <f t="shared" si="549"/>
        <v/>
      </c>
      <c r="F7316" s="9" t="str">
        <f t="shared" si="550"/>
        <v/>
      </c>
      <c r="G7316" s="9" t="str">
        <f t="shared" si="551"/>
        <v/>
      </c>
      <c r="H7316" s="13">
        <v>-5</v>
      </c>
      <c r="I7316" s="13" t="str">
        <f t="shared" si="552"/>
        <v/>
      </c>
      <c r="J7316" s="13" t="str">
        <f t="shared" si="553"/>
        <v/>
      </c>
      <c r="K7316" s="13">
        <v>-5</v>
      </c>
      <c r="P7316" s="6"/>
    </row>
    <row r="7317" spans="1:16" hidden="1" x14ac:dyDescent="0.25">
      <c r="A7317" s="7">
        <v>40847</v>
      </c>
      <c r="B7317" s="8">
        <v>2100</v>
      </c>
      <c r="C7317" s="11">
        <v>59.41</v>
      </c>
      <c r="D7317" s="12">
        <v>59.408000000000001</v>
      </c>
      <c r="E7317" s="9" t="str">
        <f t="shared" si="549"/>
        <v/>
      </c>
      <c r="F7317" s="9" t="str">
        <f t="shared" si="550"/>
        <v/>
      </c>
      <c r="G7317" s="9" t="str">
        <f t="shared" si="551"/>
        <v/>
      </c>
      <c r="H7317" s="13">
        <v>-5</v>
      </c>
      <c r="I7317" s="13" t="str">
        <f t="shared" si="552"/>
        <v/>
      </c>
      <c r="J7317" s="13" t="str">
        <f t="shared" si="553"/>
        <v/>
      </c>
      <c r="K7317" s="13">
        <v>-5</v>
      </c>
      <c r="P7317" s="5"/>
    </row>
    <row r="7318" spans="1:16" hidden="1" x14ac:dyDescent="0.25">
      <c r="A7318" s="7">
        <v>40847</v>
      </c>
      <c r="B7318" s="8">
        <v>2200</v>
      </c>
      <c r="C7318" s="11">
        <v>51.87</v>
      </c>
      <c r="D7318" s="12">
        <v>51.869</v>
      </c>
      <c r="E7318" s="9" t="str">
        <f t="shared" si="549"/>
        <v/>
      </c>
      <c r="F7318" s="9" t="str">
        <f t="shared" si="550"/>
        <v/>
      </c>
      <c r="G7318" s="9" t="str">
        <f t="shared" si="551"/>
        <v/>
      </c>
      <c r="H7318" s="13">
        <v>-5</v>
      </c>
      <c r="I7318" s="13" t="str">
        <f t="shared" si="552"/>
        <v/>
      </c>
      <c r="J7318" s="13" t="str">
        <f t="shared" si="553"/>
        <v/>
      </c>
      <c r="K7318" s="13">
        <v>-5</v>
      </c>
      <c r="P7318" s="6"/>
    </row>
    <row r="7319" spans="1:16" hidden="1" x14ac:dyDescent="0.25">
      <c r="A7319" s="7">
        <v>40847</v>
      </c>
      <c r="B7319" s="8">
        <v>2300</v>
      </c>
      <c r="C7319" s="11">
        <v>53.2</v>
      </c>
      <c r="D7319" s="12">
        <v>53.2</v>
      </c>
      <c r="E7319" s="9" t="str">
        <f t="shared" si="549"/>
        <v/>
      </c>
      <c r="F7319" s="9" t="str">
        <f t="shared" si="550"/>
        <v/>
      </c>
      <c r="G7319" s="9" t="str">
        <f t="shared" si="551"/>
        <v/>
      </c>
      <c r="H7319" s="13">
        <v>-5</v>
      </c>
      <c r="I7319" s="13" t="str">
        <f t="shared" si="552"/>
        <v/>
      </c>
      <c r="J7319" s="13" t="str">
        <f t="shared" si="553"/>
        <v/>
      </c>
      <c r="K7319" s="13">
        <v>-5</v>
      </c>
      <c r="P7319" s="5"/>
    </row>
    <row r="7320" spans="1:16" hidden="1" x14ac:dyDescent="0.25">
      <c r="A7320" s="7">
        <v>40847</v>
      </c>
      <c r="B7320" s="8">
        <v>2400</v>
      </c>
      <c r="C7320" s="11">
        <v>48.52</v>
      </c>
      <c r="D7320" s="12">
        <v>48.52</v>
      </c>
      <c r="E7320" s="9">
        <f t="shared" si="549"/>
        <v>55.342916666666667</v>
      </c>
      <c r="F7320" s="9">
        <f t="shared" si="550"/>
        <v>55.336333333333329</v>
      </c>
      <c r="G7320" s="9">
        <f t="shared" si="551"/>
        <v>6.5833333333387145E-3</v>
      </c>
      <c r="H7320" s="13">
        <v>-5</v>
      </c>
      <c r="I7320" s="13">
        <f t="shared" si="552"/>
        <v>5.0065833333333387</v>
      </c>
      <c r="J7320" s="13">
        <f t="shared" si="553"/>
        <v>1201.5800000000013</v>
      </c>
      <c r="K7320" s="13">
        <v>-5</v>
      </c>
      <c r="P7320" s="6"/>
    </row>
    <row r="7321" spans="1:16" hidden="1" x14ac:dyDescent="0.25">
      <c r="A7321" s="7">
        <v>40848</v>
      </c>
      <c r="B7321" s="8">
        <v>0</v>
      </c>
      <c r="C7321" s="11">
        <v>42.6</v>
      </c>
      <c r="D7321" s="12">
        <v>42.6</v>
      </c>
      <c r="E7321" s="9" t="str">
        <f t="shared" si="549"/>
        <v/>
      </c>
      <c r="F7321" s="9" t="str">
        <f t="shared" si="550"/>
        <v/>
      </c>
      <c r="G7321" s="9" t="str">
        <f t="shared" si="551"/>
        <v/>
      </c>
      <c r="H7321" s="13">
        <v>-5</v>
      </c>
      <c r="I7321" s="13" t="str">
        <f t="shared" si="552"/>
        <v/>
      </c>
      <c r="J7321" s="13" t="str">
        <f t="shared" si="553"/>
        <v/>
      </c>
      <c r="K7321" s="13">
        <v>-5</v>
      </c>
      <c r="P7321" s="5"/>
    </row>
    <row r="7322" spans="1:16" hidden="1" x14ac:dyDescent="0.25">
      <c r="A7322" s="7">
        <v>40848</v>
      </c>
      <c r="B7322" s="8">
        <v>100</v>
      </c>
      <c r="C7322" s="11">
        <v>40.44</v>
      </c>
      <c r="D7322" s="12">
        <v>40.435000000000002</v>
      </c>
      <c r="E7322" s="9" t="str">
        <f t="shared" si="549"/>
        <v/>
      </c>
      <c r="F7322" s="9" t="str">
        <f t="shared" si="550"/>
        <v/>
      </c>
      <c r="G7322" s="9" t="str">
        <f t="shared" si="551"/>
        <v/>
      </c>
      <c r="H7322" s="13">
        <v>-5</v>
      </c>
      <c r="I7322" s="13" t="str">
        <f t="shared" si="552"/>
        <v/>
      </c>
      <c r="J7322" s="13" t="str">
        <f t="shared" si="553"/>
        <v/>
      </c>
      <c r="K7322" s="13">
        <v>-5</v>
      </c>
      <c r="P7322" s="6"/>
    </row>
    <row r="7323" spans="1:16" hidden="1" x14ac:dyDescent="0.25">
      <c r="A7323" s="7">
        <v>40848</v>
      </c>
      <c r="B7323" s="8">
        <v>200</v>
      </c>
      <c r="C7323" s="11">
        <v>34.96</v>
      </c>
      <c r="D7323" s="12">
        <v>34.96</v>
      </c>
      <c r="E7323" s="9" t="str">
        <f t="shared" si="549"/>
        <v/>
      </c>
      <c r="F7323" s="9" t="str">
        <f t="shared" si="550"/>
        <v/>
      </c>
      <c r="G7323" s="9" t="str">
        <f t="shared" si="551"/>
        <v/>
      </c>
      <c r="H7323" s="13">
        <v>-5</v>
      </c>
      <c r="I7323" s="13" t="str">
        <f t="shared" si="552"/>
        <v/>
      </c>
      <c r="J7323" s="13" t="str">
        <f t="shared" si="553"/>
        <v/>
      </c>
      <c r="K7323" s="13">
        <v>-5</v>
      </c>
      <c r="P7323" s="5"/>
    </row>
    <row r="7324" spans="1:16" hidden="1" x14ac:dyDescent="0.25">
      <c r="A7324" s="7">
        <v>40848</v>
      </c>
      <c r="B7324" s="8">
        <v>300</v>
      </c>
      <c r="C7324" s="11">
        <v>32.36</v>
      </c>
      <c r="D7324" s="12">
        <v>32.356999999999999</v>
      </c>
      <c r="E7324" s="9" t="str">
        <f t="shared" si="549"/>
        <v/>
      </c>
      <c r="F7324" s="9" t="str">
        <f t="shared" si="550"/>
        <v/>
      </c>
      <c r="G7324" s="9" t="str">
        <f t="shared" si="551"/>
        <v/>
      </c>
      <c r="H7324" s="13">
        <v>-5</v>
      </c>
      <c r="I7324" s="13" t="str">
        <f t="shared" si="552"/>
        <v/>
      </c>
      <c r="J7324" s="13" t="str">
        <f t="shared" si="553"/>
        <v/>
      </c>
      <c r="K7324" s="13">
        <v>-5</v>
      </c>
      <c r="P7324" s="6"/>
    </row>
    <row r="7325" spans="1:16" hidden="1" x14ac:dyDescent="0.25">
      <c r="A7325" s="7">
        <v>40848</v>
      </c>
      <c r="B7325" s="8">
        <v>400</v>
      </c>
      <c r="C7325" s="11">
        <v>34.42</v>
      </c>
      <c r="D7325" s="12">
        <v>25.873999999999999</v>
      </c>
      <c r="E7325" s="9" t="str">
        <f t="shared" si="549"/>
        <v/>
      </c>
      <c r="F7325" s="9" t="str">
        <f t="shared" si="550"/>
        <v/>
      </c>
      <c r="G7325" s="9" t="str">
        <f t="shared" si="551"/>
        <v/>
      </c>
      <c r="H7325" s="13">
        <v>-5</v>
      </c>
      <c r="I7325" s="13" t="str">
        <f t="shared" si="552"/>
        <v/>
      </c>
      <c r="J7325" s="13" t="str">
        <f t="shared" si="553"/>
        <v/>
      </c>
      <c r="K7325" s="13">
        <v>-5</v>
      </c>
      <c r="P7325" s="5"/>
    </row>
    <row r="7326" spans="1:16" hidden="1" x14ac:dyDescent="0.25">
      <c r="A7326" s="7">
        <v>40848</v>
      </c>
      <c r="B7326" s="8">
        <v>500</v>
      </c>
      <c r="C7326" s="11">
        <v>37.07</v>
      </c>
      <c r="D7326" s="12">
        <v>31.248000000000001</v>
      </c>
      <c r="E7326" s="9" t="str">
        <f t="shared" si="549"/>
        <v/>
      </c>
      <c r="F7326" s="9" t="str">
        <f t="shared" si="550"/>
        <v/>
      </c>
      <c r="G7326" s="9" t="str">
        <f t="shared" si="551"/>
        <v/>
      </c>
      <c r="H7326" s="13">
        <v>-5</v>
      </c>
      <c r="I7326" s="13" t="str">
        <f t="shared" si="552"/>
        <v/>
      </c>
      <c r="J7326" s="13" t="str">
        <f t="shared" si="553"/>
        <v/>
      </c>
      <c r="K7326" s="13">
        <v>-5</v>
      </c>
      <c r="P7326" s="6"/>
    </row>
    <row r="7327" spans="1:16" hidden="1" x14ac:dyDescent="0.25">
      <c r="A7327" s="7">
        <v>40848</v>
      </c>
      <c r="B7327" s="8">
        <v>600</v>
      </c>
      <c r="C7327" s="11">
        <v>41.18</v>
      </c>
      <c r="D7327" s="12">
        <v>31.521999999999998</v>
      </c>
      <c r="E7327" s="9" t="str">
        <f t="shared" si="549"/>
        <v/>
      </c>
      <c r="F7327" s="9" t="str">
        <f t="shared" si="550"/>
        <v/>
      </c>
      <c r="G7327" s="9" t="str">
        <f t="shared" si="551"/>
        <v/>
      </c>
      <c r="H7327" s="13">
        <v>-5</v>
      </c>
      <c r="I7327" s="13" t="str">
        <f t="shared" si="552"/>
        <v/>
      </c>
      <c r="J7327" s="13" t="str">
        <f t="shared" si="553"/>
        <v/>
      </c>
      <c r="K7327" s="13">
        <v>-5</v>
      </c>
      <c r="P7327" s="5"/>
    </row>
    <row r="7328" spans="1:16" hidden="1" x14ac:dyDescent="0.25">
      <c r="A7328" s="7">
        <v>40848</v>
      </c>
      <c r="B7328" s="8">
        <v>700</v>
      </c>
      <c r="C7328" s="11">
        <v>44.89</v>
      </c>
      <c r="D7328" s="12">
        <v>33.273000000000003</v>
      </c>
      <c r="E7328" s="9" t="str">
        <f t="shared" si="549"/>
        <v/>
      </c>
      <c r="F7328" s="9" t="str">
        <f t="shared" si="550"/>
        <v/>
      </c>
      <c r="G7328" s="9" t="str">
        <f t="shared" si="551"/>
        <v/>
      </c>
      <c r="H7328" s="13">
        <v>-5</v>
      </c>
      <c r="I7328" s="13" t="str">
        <f t="shared" si="552"/>
        <v/>
      </c>
      <c r="J7328" s="13" t="str">
        <f t="shared" si="553"/>
        <v/>
      </c>
      <c r="K7328" s="13">
        <v>-5</v>
      </c>
      <c r="P7328" s="6"/>
    </row>
    <row r="7329" spans="1:16" hidden="1" x14ac:dyDescent="0.25">
      <c r="A7329" s="7">
        <v>40848</v>
      </c>
      <c r="B7329" s="8">
        <v>800</v>
      </c>
      <c r="C7329" s="11">
        <v>44.93</v>
      </c>
      <c r="D7329" s="12">
        <v>42.4</v>
      </c>
      <c r="E7329" s="9" t="str">
        <f t="shared" si="549"/>
        <v/>
      </c>
      <c r="F7329" s="9" t="str">
        <f t="shared" si="550"/>
        <v/>
      </c>
      <c r="G7329" s="9" t="str">
        <f t="shared" si="551"/>
        <v/>
      </c>
      <c r="H7329" s="13">
        <v>-5</v>
      </c>
      <c r="I7329" s="13" t="str">
        <f t="shared" si="552"/>
        <v/>
      </c>
      <c r="J7329" s="13" t="str">
        <f t="shared" si="553"/>
        <v/>
      </c>
      <c r="K7329" s="13">
        <v>-5</v>
      </c>
      <c r="P7329" s="5"/>
    </row>
    <row r="7330" spans="1:16" hidden="1" x14ac:dyDescent="0.25">
      <c r="A7330" s="7">
        <v>40848</v>
      </c>
      <c r="B7330" s="8">
        <v>900</v>
      </c>
      <c r="C7330" s="11">
        <v>46.07</v>
      </c>
      <c r="D7330" s="12">
        <v>46.07</v>
      </c>
      <c r="E7330" s="9" t="str">
        <f t="shared" si="549"/>
        <v/>
      </c>
      <c r="F7330" s="9" t="str">
        <f t="shared" si="550"/>
        <v/>
      </c>
      <c r="G7330" s="9" t="str">
        <f t="shared" si="551"/>
        <v/>
      </c>
      <c r="H7330" s="13">
        <v>-5</v>
      </c>
      <c r="I7330" s="13" t="str">
        <f t="shared" si="552"/>
        <v/>
      </c>
      <c r="J7330" s="13" t="str">
        <f t="shared" si="553"/>
        <v/>
      </c>
      <c r="K7330" s="13">
        <v>-5</v>
      </c>
      <c r="P7330" s="6"/>
    </row>
    <row r="7331" spans="1:16" hidden="1" x14ac:dyDescent="0.25">
      <c r="A7331" s="7">
        <v>40848</v>
      </c>
      <c r="B7331" s="8">
        <v>1000</v>
      </c>
      <c r="C7331" s="11">
        <v>45.95</v>
      </c>
      <c r="D7331" s="12">
        <v>45.951999999999998</v>
      </c>
      <c r="E7331" s="9" t="str">
        <f t="shared" si="549"/>
        <v/>
      </c>
      <c r="F7331" s="9" t="str">
        <f t="shared" si="550"/>
        <v/>
      </c>
      <c r="G7331" s="9" t="str">
        <f t="shared" si="551"/>
        <v/>
      </c>
      <c r="H7331" s="13">
        <v>-5</v>
      </c>
      <c r="I7331" s="13" t="str">
        <f t="shared" si="552"/>
        <v/>
      </c>
      <c r="J7331" s="13" t="str">
        <f t="shared" si="553"/>
        <v/>
      </c>
      <c r="K7331" s="13">
        <v>-5</v>
      </c>
      <c r="P7331" s="5"/>
    </row>
    <row r="7332" spans="1:16" hidden="1" x14ac:dyDescent="0.25">
      <c r="A7332" s="7">
        <v>40848</v>
      </c>
      <c r="B7332" s="8">
        <v>1100</v>
      </c>
      <c r="C7332" s="11">
        <v>48.86</v>
      </c>
      <c r="D7332" s="12">
        <v>48.854999999999997</v>
      </c>
      <c r="E7332" s="9" t="str">
        <f t="shared" si="549"/>
        <v/>
      </c>
      <c r="F7332" s="9" t="str">
        <f t="shared" si="550"/>
        <v/>
      </c>
      <c r="G7332" s="9" t="str">
        <f t="shared" si="551"/>
        <v/>
      </c>
      <c r="H7332" s="13">
        <v>-5</v>
      </c>
      <c r="I7332" s="13" t="str">
        <f t="shared" si="552"/>
        <v/>
      </c>
      <c r="J7332" s="13" t="str">
        <f t="shared" si="553"/>
        <v/>
      </c>
      <c r="K7332" s="13">
        <v>-5</v>
      </c>
      <c r="P7332" s="6"/>
    </row>
    <row r="7333" spans="1:16" hidden="1" x14ac:dyDescent="0.25">
      <c r="A7333" s="7">
        <v>40848</v>
      </c>
      <c r="B7333" s="8">
        <v>1200</v>
      </c>
      <c r="C7333" s="11">
        <v>51.64</v>
      </c>
      <c r="D7333" s="12">
        <v>51.639000000000003</v>
      </c>
      <c r="E7333" s="9" t="str">
        <f t="shared" si="549"/>
        <v/>
      </c>
      <c r="F7333" s="9" t="str">
        <f t="shared" si="550"/>
        <v/>
      </c>
      <c r="G7333" s="9" t="str">
        <f t="shared" si="551"/>
        <v/>
      </c>
      <c r="H7333" s="13">
        <v>-5</v>
      </c>
      <c r="I7333" s="13" t="str">
        <f t="shared" si="552"/>
        <v/>
      </c>
      <c r="J7333" s="13" t="str">
        <f t="shared" si="553"/>
        <v/>
      </c>
      <c r="K7333" s="13">
        <v>-5</v>
      </c>
      <c r="P7333" s="5"/>
    </row>
    <row r="7334" spans="1:16" hidden="1" x14ac:dyDescent="0.25">
      <c r="A7334" s="7">
        <v>40848</v>
      </c>
      <c r="B7334" s="8">
        <v>1300</v>
      </c>
      <c r="C7334" s="11">
        <v>48.75</v>
      </c>
      <c r="D7334" s="12">
        <v>48.753</v>
      </c>
      <c r="E7334" s="9" t="str">
        <f t="shared" si="549"/>
        <v/>
      </c>
      <c r="F7334" s="9" t="str">
        <f t="shared" si="550"/>
        <v/>
      </c>
      <c r="G7334" s="9" t="str">
        <f t="shared" si="551"/>
        <v/>
      </c>
      <c r="H7334" s="13">
        <v>-5</v>
      </c>
      <c r="I7334" s="13" t="str">
        <f t="shared" si="552"/>
        <v/>
      </c>
      <c r="J7334" s="13" t="str">
        <f t="shared" si="553"/>
        <v/>
      </c>
      <c r="K7334" s="13">
        <v>-5</v>
      </c>
      <c r="P7334" s="6"/>
    </row>
    <row r="7335" spans="1:16" hidden="1" x14ac:dyDescent="0.25">
      <c r="A7335" s="7">
        <v>40848</v>
      </c>
      <c r="B7335" s="8">
        <v>1400</v>
      </c>
      <c r="C7335" s="11">
        <v>45.52</v>
      </c>
      <c r="D7335" s="12">
        <v>45.517000000000003</v>
      </c>
      <c r="E7335" s="9" t="str">
        <f t="shared" si="549"/>
        <v/>
      </c>
      <c r="F7335" s="9" t="str">
        <f t="shared" si="550"/>
        <v/>
      </c>
      <c r="G7335" s="9" t="str">
        <f t="shared" si="551"/>
        <v/>
      </c>
      <c r="H7335" s="13">
        <v>-5</v>
      </c>
      <c r="I7335" s="13" t="str">
        <f t="shared" si="552"/>
        <v/>
      </c>
      <c r="J7335" s="13" t="str">
        <f t="shared" si="553"/>
        <v/>
      </c>
      <c r="K7335" s="13">
        <v>-5</v>
      </c>
      <c r="P7335" s="5"/>
    </row>
    <row r="7336" spans="1:16" hidden="1" x14ac:dyDescent="0.25">
      <c r="A7336" s="7">
        <v>40848</v>
      </c>
      <c r="B7336" s="8">
        <v>1500</v>
      </c>
      <c r="C7336" s="11">
        <v>46.28</v>
      </c>
      <c r="D7336" s="12">
        <v>46.283999999999999</v>
      </c>
      <c r="E7336" s="9" t="str">
        <f t="shared" si="549"/>
        <v/>
      </c>
      <c r="F7336" s="9" t="str">
        <f t="shared" si="550"/>
        <v/>
      </c>
      <c r="G7336" s="9" t="str">
        <f t="shared" si="551"/>
        <v/>
      </c>
      <c r="H7336" s="13">
        <v>-5</v>
      </c>
      <c r="I7336" s="13" t="str">
        <f t="shared" si="552"/>
        <v/>
      </c>
      <c r="J7336" s="13" t="str">
        <f t="shared" si="553"/>
        <v/>
      </c>
      <c r="K7336" s="13">
        <v>-5</v>
      </c>
      <c r="P7336" s="6"/>
    </row>
    <row r="7337" spans="1:16" hidden="1" x14ac:dyDescent="0.25">
      <c r="A7337" s="7">
        <v>40848</v>
      </c>
      <c r="B7337" s="8">
        <v>1600</v>
      </c>
      <c r="C7337" s="11">
        <v>49.99</v>
      </c>
      <c r="D7337" s="12">
        <v>45.505000000000003</v>
      </c>
      <c r="E7337" s="9" t="str">
        <f t="shared" si="549"/>
        <v/>
      </c>
      <c r="F7337" s="9" t="str">
        <f t="shared" si="550"/>
        <v/>
      </c>
      <c r="G7337" s="9" t="str">
        <f t="shared" si="551"/>
        <v/>
      </c>
      <c r="H7337" s="13">
        <v>-5</v>
      </c>
      <c r="I7337" s="13" t="str">
        <f t="shared" si="552"/>
        <v/>
      </c>
      <c r="J7337" s="13" t="str">
        <f t="shared" si="553"/>
        <v/>
      </c>
      <c r="K7337" s="13">
        <v>-5</v>
      </c>
      <c r="P7337" s="5"/>
    </row>
    <row r="7338" spans="1:16" hidden="1" x14ac:dyDescent="0.25">
      <c r="A7338" s="7">
        <v>40848</v>
      </c>
      <c r="B7338" s="8">
        <v>1700</v>
      </c>
      <c r="C7338" s="11">
        <v>61.2</v>
      </c>
      <c r="D7338" s="12">
        <v>61.195</v>
      </c>
      <c r="E7338" s="9" t="str">
        <f t="shared" si="549"/>
        <v/>
      </c>
      <c r="F7338" s="9" t="str">
        <f t="shared" si="550"/>
        <v/>
      </c>
      <c r="G7338" s="9" t="str">
        <f t="shared" si="551"/>
        <v/>
      </c>
      <c r="H7338" s="13">
        <v>-5</v>
      </c>
      <c r="I7338" s="13" t="str">
        <f t="shared" si="552"/>
        <v/>
      </c>
      <c r="J7338" s="13" t="str">
        <f t="shared" si="553"/>
        <v/>
      </c>
      <c r="K7338" s="13">
        <v>-5</v>
      </c>
      <c r="P7338" s="6"/>
    </row>
    <row r="7339" spans="1:16" hidden="1" x14ac:dyDescent="0.25">
      <c r="A7339" s="7">
        <v>40848</v>
      </c>
      <c r="B7339" s="8">
        <v>1800</v>
      </c>
      <c r="C7339" s="11">
        <v>68.989999999999995</v>
      </c>
      <c r="D7339" s="12">
        <v>68.991</v>
      </c>
      <c r="E7339" s="9" t="str">
        <f t="shared" si="549"/>
        <v/>
      </c>
      <c r="F7339" s="9" t="str">
        <f t="shared" si="550"/>
        <v/>
      </c>
      <c r="G7339" s="9" t="str">
        <f t="shared" si="551"/>
        <v/>
      </c>
      <c r="H7339" s="13">
        <v>-5</v>
      </c>
      <c r="I7339" s="13" t="str">
        <f t="shared" si="552"/>
        <v/>
      </c>
      <c r="J7339" s="13" t="str">
        <f t="shared" si="553"/>
        <v/>
      </c>
      <c r="K7339" s="13">
        <v>-5</v>
      </c>
      <c r="P7339" s="5"/>
    </row>
    <row r="7340" spans="1:16" hidden="1" x14ac:dyDescent="0.25">
      <c r="A7340" s="7">
        <v>40848</v>
      </c>
      <c r="B7340" s="8">
        <v>1900</v>
      </c>
      <c r="C7340" s="11">
        <v>67.89</v>
      </c>
      <c r="D7340" s="12">
        <v>67.891999999999996</v>
      </c>
      <c r="E7340" s="9" t="str">
        <f t="shared" si="549"/>
        <v/>
      </c>
      <c r="F7340" s="9" t="str">
        <f t="shared" si="550"/>
        <v/>
      </c>
      <c r="G7340" s="9" t="str">
        <f t="shared" si="551"/>
        <v/>
      </c>
      <c r="H7340" s="13">
        <v>-5</v>
      </c>
      <c r="I7340" s="13" t="str">
        <f t="shared" si="552"/>
        <v/>
      </c>
      <c r="J7340" s="13" t="str">
        <f t="shared" si="553"/>
        <v/>
      </c>
      <c r="K7340" s="13">
        <v>-5</v>
      </c>
      <c r="P7340" s="6"/>
    </row>
    <row r="7341" spans="1:16" hidden="1" x14ac:dyDescent="0.25">
      <c r="A7341" s="7">
        <v>40848</v>
      </c>
      <c r="B7341" s="8">
        <v>2000</v>
      </c>
      <c r="C7341" s="11">
        <v>58.23</v>
      </c>
      <c r="D7341" s="12">
        <v>58.232999999999997</v>
      </c>
      <c r="E7341" s="9" t="str">
        <f t="shared" si="549"/>
        <v/>
      </c>
      <c r="F7341" s="9" t="str">
        <f t="shared" si="550"/>
        <v/>
      </c>
      <c r="G7341" s="9" t="str">
        <f t="shared" si="551"/>
        <v/>
      </c>
      <c r="H7341" s="13">
        <v>-5</v>
      </c>
      <c r="I7341" s="13" t="str">
        <f t="shared" si="552"/>
        <v/>
      </c>
      <c r="J7341" s="13" t="str">
        <f t="shared" si="553"/>
        <v/>
      </c>
      <c r="K7341" s="13">
        <v>-5</v>
      </c>
      <c r="P7341" s="5"/>
    </row>
    <row r="7342" spans="1:16" hidden="1" x14ac:dyDescent="0.25">
      <c r="A7342" s="7">
        <v>40848</v>
      </c>
      <c r="B7342" s="8">
        <v>2100</v>
      </c>
      <c r="C7342" s="11">
        <v>49.56</v>
      </c>
      <c r="D7342" s="12">
        <v>49.56</v>
      </c>
      <c r="E7342" s="9" t="str">
        <f t="shared" si="549"/>
        <v/>
      </c>
      <c r="F7342" s="9" t="str">
        <f t="shared" si="550"/>
        <v/>
      </c>
      <c r="G7342" s="9" t="str">
        <f t="shared" si="551"/>
        <v/>
      </c>
      <c r="H7342" s="13">
        <v>-5</v>
      </c>
      <c r="I7342" s="13" t="str">
        <f t="shared" si="552"/>
        <v/>
      </c>
      <c r="J7342" s="13" t="str">
        <f t="shared" si="553"/>
        <v/>
      </c>
      <c r="K7342" s="13">
        <v>-5</v>
      </c>
      <c r="P7342" s="6"/>
    </row>
    <row r="7343" spans="1:16" hidden="1" x14ac:dyDescent="0.25">
      <c r="A7343" s="7">
        <v>40848</v>
      </c>
      <c r="B7343" s="8">
        <v>2200</v>
      </c>
      <c r="C7343" s="11">
        <v>49.33</v>
      </c>
      <c r="D7343" s="12">
        <v>49.332999999999998</v>
      </c>
      <c r="E7343" s="9" t="str">
        <f t="shared" si="549"/>
        <v/>
      </c>
      <c r="F7343" s="9" t="str">
        <f t="shared" si="550"/>
        <v/>
      </c>
      <c r="G7343" s="9" t="str">
        <f t="shared" si="551"/>
        <v/>
      </c>
      <c r="H7343" s="13">
        <v>-5</v>
      </c>
      <c r="I7343" s="13" t="str">
        <f t="shared" si="552"/>
        <v/>
      </c>
      <c r="J7343" s="13" t="str">
        <f t="shared" si="553"/>
        <v/>
      </c>
      <c r="K7343" s="13">
        <v>-5</v>
      </c>
      <c r="P7343" s="5"/>
    </row>
    <row r="7344" spans="1:16" hidden="1" x14ac:dyDescent="0.25">
      <c r="A7344" s="7">
        <v>40848</v>
      </c>
      <c r="B7344" s="8">
        <v>2300</v>
      </c>
      <c r="C7344" s="11">
        <v>45.7</v>
      </c>
      <c r="D7344" s="12">
        <v>45.761000000000003</v>
      </c>
      <c r="E7344" s="9">
        <f t="shared" si="549"/>
        <v>47.367083333333333</v>
      </c>
      <c r="F7344" s="9">
        <f t="shared" si="550"/>
        <v>45.592041666666667</v>
      </c>
      <c r="G7344" s="9">
        <f t="shared" si="551"/>
        <v>1.7750416666666666</v>
      </c>
      <c r="H7344" s="13">
        <v>-5</v>
      </c>
      <c r="I7344" s="13">
        <f t="shared" si="552"/>
        <v>6.7750416666666666</v>
      </c>
      <c r="J7344" s="13">
        <f t="shared" si="553"/>
        <v>1626.01</v>
      </c>
      <c r="K7344" s="13">
        <v>-5</v>
      </c>
      <c r="P7344" s="6"/>
    </row>
    <row r="7345" spans="1:16" hidden="1" x14ac:dyDescent="0.25">
      <c r="A7345" s="7">
        <v>40849</v>
      </c>
      <c r="B7345" s="8">
        <v>0</v>
      </c>
      <c r="C7345" s="11">
        <v>44</v>
      </c>
      <c r="D7345" s="12">
        <v>44</v>
      </c>
      <c r="E7345" s="9" t="str">
        <f t="shared" ref="E7345:E7408" si="554">IF(A7345=A7346,"",AVERAGE(C7322:C7345))</f>
        <v/>
      </c>
      <c r="F7345" s="9" t="str">
        <f t="shared" ref="F7345:F7408" si="555">IF(A7345=A7346,"",AVERAGE(D7322:D7345))</f>
        <v/>
      </c>
      <c r="G7345" s="9" t="str">
        <f t="shared" ref="G7345:G7408" si="556">IF(A7345=A7346,"",E7345-F7345)</f>
        <v/>
      </c>
      <c r="H7345" s="13">
        <v>-5</v>
      </c>
      <c r="I7345" s="13" t="str">
        <f t="shared" si="552"/>
        <v/>
      </c>
      <c r="J7345" s="13" t="str">
        <f t="shared" si="553"/>
        <v/>
      </c>
      <c r="K7345" s="13">
        <v>-5</v>
      </c>
      <c r="P7345" s="5"/>
    </row>
    <row r="7346" spans="1:16" hidden="1" x14ac:dyDescent="0.25">
      <c r="A7346" s="7">
        <v>40849</v>
      </c>
      <c r="B7346" s="8">
        <v>100</v>
      </c>
      <c r="C7346" s="11">
        <v>41.22</v>
      </c>
      <c r="D7346" s="12">
        <v>41.216000000000001</v>
      </c>
      <c r="E7346" s="9" t="str">
        <f t="shared" si="554"/>
        <v/>
      </c>
      <c r="F7346" s="9" t="str">
        <f t="shared" si="555"/>
        <v/>
      </c>
      <c r="G7346" s="9" t="str">
        <f t="shared" si="556"/>
        <v/>
      </c>
      <c r="H7346" s="13">
        <v>-5</v>
      </c>
      <c r="I7346" s="13" t="str">
        <f t="shared" si="552"/>
        <v/>
      </c>
      <c r="J7346" s="13" t="str">
        <f t="shared" si="553"/>
        <v/>
      </c>
      <c r="K7346" s="13">
        <v>-5</v>
      </c>
      <c r="P7346" s="6"/>
    </row>
    <row r="7347" spans="1:16" hidden="1" x14ac:dyDescent="0.25">
      <c r="A7347" s="7">
        <v>40849</v>
      </c>
      <c r="B7347" s="8">
        <v>200</v>
      </c>
      <c r="C7347" s="11">
        <v>36.619999999999997</v>
      </c>
      <c r="D7347" s="12">
        <v>36.616999999999997</v>
      </c>
      <c r="E7347" s="9" t="str">
        <f t="shared" si="554"/>
        <v/>
      </c>
      <c r="F7347" s="9" t="str">
        <f t="shared" si="555"/>
        <v/>
      </c>
      <c r="G7347" s="9" t="str">
        <f t="shared" si="556"/>
        <v/>
      </c>
      <c r="H7347" s="13">
        <v>-5</v>
      </c>
      <c r="I7347" s="13" t="str">
        <f t="shared" si="552"/>
        <v/>
      </c>
      <c r="J7347" s="13" t="str">
        <f t="shared" si="553"/>
        <v/>
      </c>
      <c r="K7347" s="13">
        <v>-5</v>
      </c>
      <c r="P7347" s="5"/>
    </row>
    <row r="7348" spans="1:16" hidden="1" x14ac:dyDescent="0.25">
      <c r="A7348" s="7">
        <v>40849</v>
      </c>
      <c r="B7348" s="8">
        <v>300</v>
      </c>
      <c r="C7348" s="11">
        <v>35</v>
      </c>
      <c r="D7348" s="12">
        <v>33.984000000000002</v>
      </c>
      <c r="E7348" s="9" t="str">
        <f t="shared" si="554"/>
        <v/>
      </c>
      <c r="F7348" s="9" t="str">
        <f t="shared" si="555"/>
        <v/>
      </c>
      <c r="G7348" s="9" t="str">
        <f t="shared" si="556"/>
        <v/>
      </c>
      <c r="H7348" s="13">
        <v>-5</v>
      </c>
      <c r="I7348" s="13" t="str">
        <f t="shared" si="552"/>
        <v/>
      </c>
      <c r="J7348" s="13" t="str">
        <f t="shared" si="553"/>
        <v/>
      </c>
      <c r="K7348" s="13">
        <v>-5</v>
      </c>
      <c r="P7348" s="6"/>
    </row>
    <row r="7349" spans="1:16" hidden="1" x14ac:dyDescent="0.25">
      <c r="A7349" s="7">
        <v>40849</v>
      </c>
      <c r="B7349" s="8">
        <v>400</v>
      </c>
      <c r="C7349" s="11">
        <v>40.270000000000003</v>
      </c>
      <c r="D7349" s="12">
        <v>31.4</v>
      </c>
      <c r="E7349" s="9" t="str">
        <f t="shared" si="554"/>
        <v/>
      </c>
      <c r="F7349" s="9" t="str">
        <f t="shared" si="555"/>
        <v/>
      </c>
      <c r="G7349" s="9" t="str">
        <f t="shared" si="556"/>
        <v/>
      </c>
      <c r="H7349" s="13">
        <v>-5</v>
      </c>
      <c r="I7349" s="13" t="str">
        <f t="shared" si="552"/>
        <v/>
      </c>
      <c r="J7349" s="13" t="str">
        <f t="shared" si="553"/>
        <v/>
      </c>
      <c r="K7349" s="13">
        <v>-5</v>
      </c>
      <c r="P7349" s="5"/>
    </row>
    <row r="7350" spans="1:16" hidden="1" x14ac:dyDescent="0.25">
      <c r="A7350" s="7">
        <v>40849</v>
      </c>
      <c r="B7350" s="8">
        <v>500</v>
      </c>
      <c r="C7350" s="11">
        <v>42.57</v>
      </c>
      <c r="D7350" s="12">
        <v>42.569000000000003</v>
      </c>
      <c r="E7350" s="9" t="str">
        <f t="shared" si="554"/>
        <v/>
      </c>
      <c r="F7350" s="9" t="str">
        <f t="shared" si="555"/>
        <v/>
      </c>
      <c r="G7350" s="9" t="str">
        <f t="shared" si="556"/>
        <v/>
      </c>
      <c r="H7350" s="13">
        <v>-5</v>
      </c>
      <c r="I7350" s="13" t="str">
        <f t="shared" si="552"/>
        <v/>
      </c>
      <c r="J7350" s="13" t="str">
        <f t="shared" si="553"/>
        <v/>
      </c>
      <c r="K7350" s="13">
        <v>-5</v>
      </c>
      <c r="P7350" s="6"/>
    </row>
    <row r="7351" spans="1:16" hidden="1" x14ac:dyDescent="0.25">
      <c r="A7351" s="7">
        <v>40849</v>
      </c>
      <c r="B7351" s="8">
        <v>600</v>
      </c>
      <c r="C7351" s="11">
        <v>58.97</v>
      </c>
      <c r="D7351" s="12">
        <v>50.832999999999998</v>
      </c>
      <c r="E7351" s="9" t="str">
        <f t="shared" si="554"/>
        <v/>
      </c>
      <c r="F7351" s="9" t="str">
        <f t="shared" si="555"/>
        <v/>
      </c>
      <c r="G7351" s="9" t="str">
        <f t="shared" si="556"/>
        <v/>
      </c>
      <c r="H7351" s="13">
        <v>-5</v>
      </c>
      <c r="I7351" s="13" t="str">
        <f t="shared" si="552"/>
        <v/>
      </c>
      <c r="J7351" s="13" t="str">
        <f t="shared" si="553"/>
        <v/>
      </c>
      <c r="K7351" s="13">
        <v>-5</v>
      </c>
      <c r="P7351" s="5"/>
    </row>
    <row r="7352" spans="1:16" hidden="1" x14ac:dyDescent="0.25">
      <c r="A7352" s="7">
        <v>40849</v>
      </c>
      <c r="B7352" s="8">
        <v>700</v>
      </c>
      <c r="C7352" s="11">
        <v>68.94</v>
      </c>
      <c r="D7352" s="12">
        <v>68.94</v>
      </c>
      <c r="E7352" s="9" t="str">
        <f t="shared" si="554"/>
        <v/>
      </c>
      <c r="F7352" s="9" t="str">
        <f t="shared" si="555"/>
        <v/>
      </c>
      <c r="G7352" s="9" t="str">
        <f t="shared" si="556"/>
        <v/>
      </c>
      <c r="H7352" s="13">
        <v>-5</v>
      </c>
      <c r="I7352" s="13" t="str">
        <f t="shared" si="552"/>
        <v/>
      </c>
      <c r="J7352" s="13" t="str">
        <f t="shared" si="553"/>
        <v/>
      </c>
      <c r="K7352" s="13">
        <v>-5</v>
      </c>
      <c r="P7352" s="6"/>
    </row>
    <row r="7353" spans="1:16" hidden="1" x14ac:dyDescent="0.25">
      <c r="A7353" s="7">
        <v>40849</v>
      </c>
      <c r="B7353" s="8">
        <v>800</v>
      </c>
      <c r="C7353" s="11">
        <v>69.38</v>
      </c>
      <c r="D7353" s="12">
        <v>69.38</v>
      </c>
      <c r="E7353" s="9" t="str">
        <f t="shared" si="554"/>
        <v/>
      </c>
      <c r="F7353" s="9" t="str">
        <f t="shared" si="555"/>
        <v/>
      </c>
      <c r="G7353" s="9" t="str">
        <f t="shared" si="556"/>
        <v/>
      </c>
      <c r="H7353" s="13">
        <v>-5</v>
      </c>
      <c r="I7353" s="13" t="str">
        <f t="shared" ref="I7353:I7416" si="557">IF(A7353=A7354,"",MAX(G7353-H7353,0))</f>
        <v/>
      </c>
      <c r="J7353" s="13" t="str">
        <f t="shared" ref="J7353:J7416" si="558">IF(A7353=A7354,"",I7353*10*24)</f>
        <v/>
      </c>
      <c r="K7353" s="13">
        <v>-5</v>
      </c>
      <c r="P7353" s="5"/>
    </row>
    <row r="7354" spans="1:16" hidden="1" x14ac:dyDescent="0.25">
      <c r="A7354" s="7">
        <v>40849</v>
      </c>
      <c r="B7354" s="8">
        <v>900</v>
      </c>
      <c r="C7354" s="11">
        <v>66.95</v>
      </c>
      <c r="D7354" s="12">
        <v>66.95</v>
      </c>
      <c r="E7354" s="9" t="str">
        <f t="shared" si="554"/>
        <v/>
      </c>
      <c r="F7354" s="9" t="str">
        <f t="shared" si="555"/>
        <v/>
      </c>
      <c r="G7354" s="9" t="str">
        <f t="shared" si="556"/>
        <v/>
      </c>
      <c r="H7354" s="13">
        <v>-5</v>
      </c>
      <c r="I7354" s="13" t="str">
        <f t="shared" si="557"/>
        <v/>
      </c>
      <c r="J7354" s="13" t="str">
        <f t="shared" si="558"/>
        <v/>
      </c>
      <c r="K7354" s="13">
        <v>-5</v>
      </c>
      <c r="P7354" s="6"/>
    </row>
    <row r="7355" spans="1:16" hidden="1" x14ac:dyDescent="0.25">
      <c r="A7355" s="7">
        <v>40849</v>
      </c>
      <c r="B7355" s="8">
        <v>1000</v>
      </c>
      <c r="C7355" s="11">
        <v>66.25</v>
      </c>
      <c r="D7355" s="12">
        <v>66.25</v>
      </c>
      <c r="E7355" s="9" t="str">
        <f t="shared" si="554"/>
        <v/>
      </c>
      <c r="F7355" s="9" t="str">
        <f t="shared" si="555"/>
        <v/>
      </c>
      <c r="G7355" s="9" t="str">
        <f t="shared" si="556"/>
        <v/>
      </c>
      <c r="H7355" s="13">
        <v>-5</v>
      </c>
      <c r="I7355" s="13" t="str">
        <f t="shared" si="557"/>
        <v/>
      </c>
      <c r="J7355" s="13" t="str">
        <f t="shared" si="558"/>
        <v/>
      </c>
      <c r="K7355" s="13">
        <v>-5</v>
      </c>
      <c r="P7355" s="5"/>
    </row>
    <row r="7356" spans="1:16" hidden="1" x14ac:dyDescent="0.25">
      <c r="A7356" s="7">
        <v>40849</v>
      </c>
      <c r="B7356" s="8">
        <v>1100</v>
      </c>
      <c r="C7356" s="11">
        <v>66.09</v>
      </c>
      <c r="D7356" s="12">
        <v>66.087999999999994</v>
      </c>
      <c r="E7356" s="9" t="str">
        <f t="shared" si="554"/>
        <v/>
      </c>
      <c r="F7356" s="9" t="str">
        <f t="shared" si="555"/>
        <v/>
      </c>
      <c r="G7356" s="9" t="str">
        <f t="shared" si="556"/>
        <v/>
      </c>
      <c r="H7356" s="13">
        <v>-5</v>
      </c>
      <c r="I7356" s="13" t="str">
        <f t="shared" si="557"/>
        <v/>
      </c>
      <c r="J7356" s="13" t="str">
        <f t="shared" si="558"/>
        <v/>
      </c>
      <c r="K7356" s="13">
        <v>-5</v>
      </c>
      <c r="P7356" s="6"/>
    </row>
    <row r="7357" spans="1:16" hidden="1" x14ac:dyDescent="0.25">
      <c r="A7357" s="7">
        <v>40849</v>
      </c>
      <c r="B7357" s="8">
        <v>1200</v>
      </c>
      <c r="C7357" s="11">
        <v>65.55</v>
      </c>
      <c r="D7357" s="12">
        <v>65.55</v>
      </c>
      <c r="E7357" s="9" t="str">
        <f t="shared" si="554"/>
        <v/>
      </c>
      <c r="F7357" s="9" t="str">
        <f t="shared" si="555"/>
        <v/>
      </c>
      <c r="G7357" s="9" t="str">
        <f t="shared" si="556"/>
        <v/>
      </c>
      <c r="H7357" s="13">
        <v>-5</v>
      </c>
      <c r="I7357" s="13" t="str">
        <f t="shared" si="557"/>
        <v/>
      </c>
      <c r="J7357" s="13" t="str">
        <f t="shared" si="558"/>
        <v/>
      </c>
      <c r="K7357" s="13">
        <v>-5</v>
      </c>
      <c r="P7357" s="5"/>
    </row>
    <row r="7358" spans="1:16" hidden="1" x14ac:dyDescent="0.25">
      <c r="A7358" s="7">
        <v>40849</v>
      </c>
      <c r="B7358" s="8">
        <v>1300</v>
      </c>
      <c r="C7358" s="11">
        <v>64.89</v>
      </c>
      <c r="D7358" s="12">
        <v>64.893000000000001</v>
      </c>
      <c r="E7358" s="9" t="str">
        <f t="shared" si="554"/>
        <v/>
      </c>
      <c r="F7358" s="9" t="str">
        <f t="shared" si="555"/>
        <v/>
      </c>
      <c r="G7358" s="9" t="str">
        <f t="shared" si="556"/>
        <v/>
      </c>
      <c r="H7358" s="13">
        <v>-5</v>
      </c>
      <c r="I7358" s="13" t="str">
        <f t="shared" si="557"/>
        <v/>
      </c>
      <c r="J7358" s="13" t="str">
        <f t="shared" si="558"/>
        <v/>
      </c>
      <c r="K7358" s="13">
        <v>-5</v>
      </c>
      <c r="P7358" s="6"/>
    </row>
    <row r="7359" spans="1:16" hidden="1" x14ac:dyDescent="0.25">
      <c r="A7359" s="7">
        <v>40849</v>
      </c>
      <c r="B7359" s="8">
        <v>1400</v>
      </c>
      <c r="C7359" s="11">
        <v>62.9</v>
      </c>
      <c r="D7359" s="12">
        <v>62.896000000000001</v>
      </c>
      <c r="E7359" s="9" t="str">
        <f t="shared" si="554"/>
        <v/>
      </c>
      <c r="F7359" s="9" t="str">
        <f t="shared" si="555"/>
        <v/>
      </c>
      <c r="G7359" s="9" t="str">
        <f t="shared" si="556"/>
        <v/>
      </c>
      <c r="H7359" s="13">
        <v>-5</v>
      </c>
      <c r="I7359" s="13" t="str">
        <f t="shared" si="557"/>
        <v/>
      </c>
      <c r="J7359" s="13" t="str">
        <f t="shared" si="558"/>
        <v/>
      </c>
      <c r="K7359" s="13">
        <v>-5</v>
      </c>
      <c r="P7359" s="5"/>
    </row>
    <row r="7360" spans="1:16" hidden="1" x14ac:dyDescent="0.25">
      <c r="A7360" s="7">
        <v>40849</v>
      </c>
      <c r="B7360" s="8">
        <v>1500</v>
      </c>
      <c r="C7360" s="11">
        <v>64.91</v>
      </c>
      <c r="D7360" s="12">
        <v>59.283999999999999</v>
      </c>
      <c r="E7360" s="9" t="str">
        <f t="shared" si="554"/>
        <v/>
      </c>
      <c r="F7360" s="9" t="str">
        <f t="shared" si="555"/>
        <v/>
      </c>
      <c r="G7360" s="9" t="str">
        <f t="shared" si="556"/>
        <v/>
      </c>
      <c r="H7360" s="13">
        <v>-5</v>
      </c>
      <c r="I7360" s="13" t="str">
        <f t="shared" si="557"/>
        <v/>
      </c>
      <c r="J7360" s="13" t="str">
        <f t="shared" si="558"/>
        <v/>
      </c>
      <c r="K7360" s="13">
        <v>-5</v>
      </c>
      <c r="P7360" s="6"/>
    </row>
    <row r="7361" spans="1:16" hidden="1" x14ac:dyDescent="0.25">
      <c r="A7361" s="7">
        <v>40849</v>
      </c>
      <c r="B7361" s="8">
        <v>1600</v>
      </c>
      <c r="C7361" s="11">
        <v>71.94</v>
      </c>
      <c r="D7361" s="12">
        <v>58.265999999999998</v>
      </c>
      <c r="E7361" s="9" t="str">
        <f t="shared" si="554"/>
        <v/>
      </c>
      <c r="F7361" s="9" t="str">
        <f t="shared" si="555"/>
        <v/>
      </c>
      <c r="G7361" s="9" t="str">
        <f t="shared" si="556"/>
        <v/>
      </c>
      <c r="H7361" s="13">
        <v>-5</v>
      </c>
      <c r="I7361" s="13" t="str">
        <f t="shared" si="557"/>
        <v/>
      </c>
      <c r="J7361" s="13" t="str">
        <f t="shared" si="558"/>
        <v/>
      </c>
      <c r="K7361" s="13">
        <v>-5</v>
      </c>
      <c r="P7361" s="5"/>
    </row>
    <row r="7362" spans="1:16" hidden="1" x14ac:dyDescent="0.25">
      <c r="A7362" s="7">
        <v>40849</v>
      </c>
      <c r="B7362" s="8">
        <v>1700</v>
      </c>
      <c r="C7362" s="11">
        <v>81.37</v>
      </c>
      <c r="D7362" s="12">
        <v>67.998999999999995</v>
      </c>
      <c r="E7362" s="9" t="str">
        <f t="shared" si="554"/>
        <v/>
      </c>
      <c r="F7362" s="9" t="str">
        <f t="shared" si="555"/>
        <v/>
      </c>
      <c r="G7362" s="9" t="str">
        <f t="shared" si="556"/>
        <v/>
      </c>
      <c r="H7362" s="13">
        <v>-5</v>
      </c>
      <c r="I7362" s="13" t="str">
        <f t="shared" si="557"/>
        <v/>
      </c>
      <c r="J7362" s="13" t="str">
        <f t="shared" si="558"/>
        <v/>
      </c>
      <c r="K7362" s="13">
        <v>-5</v>
      </c>
      <c r="P7362" s="6"/>
    </row>
    <row r="7363" spans="1:16" hidden="1" x14ac:dyDescent="0.25">
      <c r="A7363" s="7">
        <v>40849</v>
      </c>
      <c r="B7363" s="8">
        <v>1800</v>
      </c>
      <c r="C7363" s="11">
        <v>85.08</v>
      </c>
      <c r="D7363" s="12">
        <v>85.078999999999994</v>
      </c>
      <c r="E7363" s="9" t="str">
        <f t="shared" si="554"/>
        <v/>
      </c>
      <c r="F7363" s="9" t="str">
        <f t="shared" si="555"/>
        <v/>
      </c>
      <c r="G7363" s="9" t="str">
        <f t="shared" si="556"/>
        <v/>
      </c>
      <c r="H7363" s="13">
        <v>-5</v>
      </c>
      <c r="I7363" s="13" t="str">
        <f t="shared" si="557"/>
        <v/>
      </c>
      <c r="J7363" s="13" t="str">
        <f t="shared" si="558"/>
        <v/>
      </c>
      <c r="K7363" s="13">
        <v>-5</v>
      </c>
      <c r="P7363" s="5"/>
    </row>
    <row r="7364" spans="1:16" hidden="1" x14ac:dyDescent="0.25">
      <c r="A7364" s="7">
        <v>40849</v>
      </c>
      <c r="B7364" s="8">
        <v>1900</v>
      </c>
      <c r="C7364" s="11">
        <v>71.72</v>
      </c>
      <c r="D7364" s="12">
        <v>71.721999999999994</v>
      </c>
      <c r="E7364" s="9" t="str">
        <f t="shared" si="554"/>
        <v/>
      </c>
      <c r="F7364" s="9" t="str">
        <f t="shared" si="555"/>
        <v/>
      </c>
      <c r="G7364" s="9" t="str">
        <f t="shared" si="556"/>
        <v/>
      </c>
      <c r="H7364" s="13">
        <v>-5</v>
      </c>
      <c r="I7364" s="13" t="str">
        <f t="shared" si="557"/>
        <v/>
      </c>
      <c r="J7364" s="13" t="str">
        <f t="shared" si="558"/>
        <v/>
      </c>
      <c r="K7364" s="13">
        <v>-5</v>
      </c>
      <c r="P7364" s="6"/>
    </row>
    <row r="7365" spans="1:16" hidden="1" x14ac:dyDescent="0.25">
      <c r="A7365" s="7">
        <v>40849</v>
      </c>
      <c r="B7365" s="8">
        <v>2000</v>
      </c>
      <c r="C7365" s="11">
        <v>59.83</v>
      </c>
      <c r="D7365" s="12">
        <v>59.832000000000001</v>
      </c>
      <c r="E7365" s="9" t="str">
        <f t="shared" si="554"/>
        <v/>
      </c>
      <c r="F7365" s="9" t="str">
        <f t="shared" si="555"/>
        <v/>
      </c>
      <c r="G7365" s="9" t="str">
        <f t="shared" si="556"/>
        <v/>
      </c>
      <c r="H7365" s="13">
        <v>-5</v>
      </c>
      <c r="I7365" s="13" t="str">
        <f t="shared" si="557"/>
        <v/>
      </c>
      <c r="J7365" s="13" t="str">
        <f t="shared" si="558"/>
        <v/>
      </c>
      <c r="K7365" s="13">
        <v>-5</v>
      </c>
      <c r="P7365" s="5"/>
    </row>
    <row r="7366" spans="1:16" hidden="1" x14ac:dyDescent="0.25">
      <c r="A7366" s="7">
        <v>40849</v>
      </c>
      <c r="B7366" s="8">
        <v>2100</v>
      </c>
      <c r="C7366" s="11">
        <v>47.64</v>
      </c>
      <c r="D7366" s="12">
        <v>47.640999999999998</v>
      </c>
      <c r="E7366" s="9" t="str">
        <f t="shared" si="554"/>
        <v/>
      </c>
      <c r="F7366" s="9" t="str">
        <f t="shared" si="555"/>
        <v/>
      </c>
      <c r="G7366" s="9" t="str">
        <f t="shared" si="556"/>
        <v/>
      </c>
      <c r="H7366" s="13">
        <v>-5</v>
      </c>
      <c r="I7366" s="13" t="str">
        <f t="shared" si="557"/>
        <v/>
      </c>
      <c r="J7366" s="13" t="str">
        <f t="shared" si="558"/>
        <v/>
      </c>
      <c r="K7366" s="13">
        <v>-5</v>
      </c>
      <c r="P7366" s="6"/>
    </row>
    <row r="7367" spans="1:16" hidden="1" x14ac:dyDescent="0.25">
      <c r="A7367" s="7">
        <v>40849</v>
      </c>
      <c r="B7367" s="8">
        <v>2200</v>
      </c>
      <c r="C7367" s="11">
        <v>50.02</v>
      </c>
      <c r="D7367" s="12">
        <v>50.021000000000001</v>
      </c>
      <c r="E7367" s="9" t="str">
        <f t="shared" si="554"/>
        <v/>
      </c>
      <c r="F7367" s="9" t="str">
        <f t="shared" si="555"/>
        <v/>
      </c>
      <c r="G7367" s="9" t="str">
        <f t="shared" si="556"/>
        <v/>
      </c>
      <c r="H7367" s="13">
        <v>-5</v>
      </c>
      <c r="I7367" s="13" t="str">
        <f t="shared" si="557"/>
        <v/>
      </c>
      <c r="J7367" s="13" t="str">
        <f t="shared" si="558"/>
        <v/>
      </c>
      <c r="K7367" s="13">
        <v>-5</v>
      </c>
      <c r="P7367" s="5"/>
    </row>
    <row r="7368" spans="1:16" hidden="1" x14ac:dyDescent="0.25">
      <c r="A7368" s="7">
        <v>40849</v>
      </c>
      <c r="B7368" s="8">
        <v>2300</v>
      </c>
      <c r="C7368" s="11">
        <v>44.57</v>
      </c>
      <c r="D7368" s="12">
        <v>44.57</v>
      </c>
      <c r="E7368" s="9">
        <f t="shared" si="554"/>
        <v>58.61166666666665</v>
      </c>
      <c r="F7368" s="9">
        <f t="shared" si="555"/>
        <v>56.499166666666667</v>
      </c>
      <c r="G7368" s="9">
        <f t="shared" si="556"/>
        <v>2.1124999999999829</v>
      </c>
      <c r="H7368" s="13">
        <v>-5</v>
      </c>
      <c r="I7368" s="13">
        <f t="shared" si="557"/>
        <v>7.1124999999999829</v>
      </c>
      <c r="J7368" s="13">
        <f t="shared" si="558"/>
        <v>1706.9999999999959</v>
      </c>
      <c r="K7368" s="13">
        <v>-5</v>
      </c>
      <c r="P7368" s="6"/>
    </row>
    <row r="7369" spans="1:16" hidden="1" x14ac:dyDescent="0.25">
      <c r="A7369" s="7">
        <v>40850</v>
      </c>
      <c r="B7369" s="8">
        <v>0</v>
      </c>
      <c r="C7369" s="11">
        <v>43.97</v>
      </c>
      <c r="D7369" s="12">
        <v>43.972999999999999</v>
      </c>
      <c r="E7369" s="9" t="str">
        <f t="shared" si="554"/>
        <v/>
      </c>
      <c r="F7369" s="9" t="str">
        <f t="shared" si="555"/>
        <v/>
      </c>
      <c r="G7369" s="9" t="str">
        <f t="shared" si="556"/>
        <v/>
      </c>
      <c r="H7369" s="13">
        <v>-5</v>
      </c>
      <c r="I7369" s="13" t="str">
        <f t="shared" si="557"/>
        <v/>
      </c>
      <c r="J7369" s="13" t="str">
        <f t="shared" si="558"/>
        <v/>
      </c>
      <c r="K7369" s="13">
        <v>-5</v>
      </c>
      <c r="P7369" s="5"/>
    </row>
    <row r="7370" spans="1:16" hidden="1" x14ac:dyDescent="0.25">
      <c r="A7370" s="7">
        <v>40850</v>
      </c>
      <c r="B7370" s="8">
        <v>100</v>
      </c>
      <c r="C7370" s="11">
        <v>41.56</v>
      </c>
      <c r="D7370" s="12">
        <v>41.56</v>
      </c>
      <c r="E7370" s="9" t="str">
        <f t="shared" si="554"/>
        <v/>
      </c>
      <c r="F7370" s="9" t="str">
        <f t="shared" si="555"/>
        <v/>
      </c>
      <c r="G7370" s="9" t="str">
        <f t="shared" si="556"/>
        <v/>
      </c>
      <c r="H7370" s="13">
        <v>-5</v>
      </c>
      <c r="I7370" s="13" t="str">
        <f t="shared" si="557"/>
        <v/>
      </c>
      <c r="J7370" s="13" t="str">
        <f t="shared" si="558"/>
        <v/>
      </c>
      <c r="K7370" s="13">
        <v>-5</v>
      </c>
      <c r="P7370" s="6"/>
    </row>
    <row r="7371" spans="1:16" hidden="1" x14ac:dyDescent="0.25">
      <c r="A7371" s="7">
        <v>40850</v>
      </c>
      <c r="B7371" s="8">
        <v>200</v>
      </c>
      <c r="C7371" s="11">
        <v>38.75</v>
      </c>
      <c r="D7371" s="12">
        <v>38.744999999999997</v>
      </c>
      <c r="E7371" s="9" t="str">
        <f t="shared" si="554"/>
        <v/>
      </c>
      <c r="F7371" s="9" t="str">
        <f t="shared" si="555"/>
        <v/>
      </c>
      <c r="G7371" s="9" t="str">
        <f t="shared" si="556"/>
        <v/>
      </c>
      <c r="H7371" s="13">
        <v>-5</v>
      </c>
      <c r="I7371" s="13" t="str">
        <f t="shared" si="557"/>
        <v/>
      </c>
      <c r="J7371" s="13" t="str">
        <f t="shared" si="558"/>
        <v/>
      </c>
      <c r="K7371" s="13">
        <v>-5</v>
      </c>
      <c r="P7371" s="5"/>
    </row>
    <row r="7372" spans="1:16" hidden="1" x14ac:dyDescent="0.25">
      <c r="A7372" s="7">
        <v>40850</v>
      </c>
      <c r="B7372" s="8">
        <v>300</v>
      </c>
      <c r="C7372" s="11">
        <v>35.22</v>
      </c>
      <c r="D7372" s="12">
        <v>33.588999999999999</v>
      </c>
      <c r="E7372" s="9" t="str">
        <f t="shared" si="554"/>
        <v/>
      </c>
      <c r="F7372" s="9" t="str">
        <f t="shared" si="555"/>
        <v/>
      </c>
      <c r="G7372" s="9" t="str">
        <f t="shared" si="556"/>
        <v/>
      </c>
      <c r="H7372" s="13">
        <v>-5</v>
      </c>
      <c r="I7372" s="13" t="str">
        <f t="shared" si="557"/>
        <v/>
      </c>
      <c r="J7372" s="13" t="str">
        <f t="shared" si="558"/>
        <v/>
      </c>
      <c r="K7372" s="13">
        <v>-5</v>
      </c>
      <c r="P7372" s="6"/>
    </row>
    <row r="7373" spans="1:16" hidden="1" x14ac:dyDescent="0.25">
      <c r="A7373" s="7">
        <v>40850</v>
      </c>
      <c r="B7373" s="8">
        <v>400</v>
      </c>
      <c r="C7373" s="11">
        <v>37.14</v>
      </c>
      <c r="D7373" s="12">
        <v>32.720999999999997</v>
      </c>
      <c r="E7373" s="9" t="str">
        <f t="shared" si="554"/>
        <v/>
      </c>
      <c r="F7373" s="9" t="str">
        <f t="shared" si="555"/>
        <v/>
      </c>
      <c r="G7373" s="9" t="str">
        <f t="shared" si="556"/>
        <v/>
      </c>
      <c r="H7373" s="13">
        <v>-5</v>
      </c>
      <c r="I7373" s="13" t="str">
        <f t="shared" si="557"/>
        <v/>
      </c>
      <c r="J7373" s="13" t="str">
        <f t="shared" si="558"/>
        <v/>
      </c>
      <c r="K7373" s="13">
        <v>-5</v>
      </c>
      <c r="P7373" s="5"/>
    </row>
    <row r="7374" spans="1:16" hidden="1" x14ac:dyDescent="0.25">
      <c r="A7374" s="7">
        <v>40850</v>
      </c>
      <c r="B7374" s="8">
        <v>500</v>
      </c>
      <c r="C7374" s="11">
        <v>38.82</v>
      </c>
      <c r="D7374" s="12">
        <v>38.823999999999998</v>
      </c>
      <c r="E7374" s="9" t="str">
        <f t="shared" si="554"/>
        <v/>
      </c>
      <c r="F7374" s="9" t="str">
        <f t="shared" si="555"/>
        <v/>
      </c>
      <c r="G7374" s="9" t="str">
        <f t="shared" si="556"/>
        <v/>
      </c>
      <c r="H7374" s="13">
        <v>-5</v>
      </c>
      <c r="I7374" s="13" t="str">
        <f t="shared" si="557"/>
        <v/>
      </c>
      <c r="J7374" s="13" t="str">
        <f t="shared" si="558"/>
        <v/>
      </c>
      <c r="K7374" s="13">
        <v>-5</v>
      </c>
      <c r="P7374" s="6"/>
    </row>
    <row r="7375" spans="1:16" hidden="1" x14ac:dyDescent="0.25">
      <c r="A7375" s="7">
        <v>40850</v>
      </c>
      <c r="B7375" s="8">
        <v>600</v>
      </c>
      <c r="C7375" s="11">
        <v>44.57</v>
      </c>
      <c r="D7375" s="12">
        <v>44.57</v>
      </c>
      <c r="E7375" s="9" t="str">
        <f t="shared" si="554"/>
        <v/>
      </c>
      <c r="F7375" s="9" t="str">
        <f t="shared" si="555"/>
        <v/>
      </c>
      <c r="G7375" s="9" t="str">
        <f t="shared" si="556"/>
        <v/>
      </c>
      <c r="H7375" s="13">
        <v>-5</v>
      </c>
      <c r="I7375" s="13" t="str">
        <f t="shared" si="557"/>
        <v/>
      </c>
      <c r="J7375" s="13" t="str">
        <f t="shared" si="558"/>
        <v/>
      </c>
      <c r="K7375" s="13">
        <v>-5</v>
      </c>
      <c r="P7375" s="5"/>
    </row>
    <row r="7376" spans="1:16" hidden="1" x14ac:dyDescent="0.25">
      <c r="A7376" s="7">
        <v>40850</v>
      </c>
      <c r="B7376" s="8">
        <v>700</v>
      </c>
      <c r="C7376" s="11">
        <v>56.13</v>
      </c>
      <c r="D7376" s="12">
        <v>56.13</v>
      </c>
      <c r="E7376" s="9" t="str">
        <f t="shared" si="554"/>
        <v/>
      </c>
      <c r="F7376" s="9" t="str">
        <f t="shared" si="555"/>
        <v/>
      </c>
      <c r="G7376" s="9" t="str">
        <f t="shared" si="556"/>
        <v/>
      </c>
      <c r="H7376" s="13">
        <v>-5</v>
      </c>
      <c r="I7376" s="13" t="str">
        <f t="shared" si="557"/>
        <v/>
      </c>
      <c r="J7376" s="13" t="str">
        <f t="shared" si="558"/>
        <v/>
      </c>
      <c r="K7376" s="13">
        <v>-5</v>
      </c>
      <c r="P7376" s="6"/>
    </row>
    <row r="7377" spans="1:16" hidden="1" x14ac:dyDescent="0.25">
      <c r="A7377" s="7">
        <v>40850</v>
      </c>
      <c r="B7377" s="8">
        <v>800</v>
      </c>
      <c r="C7377" s="11">
        <v>58.42</v>
      </c>
      <c r="D7377" s="12">
        <v>58.417000000000002</v>
      </c>
      <c r="E7377" s="9" t="str">
        <f t="shared" si="554"/>
        <v/>
      </c>
      <c r="F7377" s="9" t="str">
        <f t="shared" si="555"/>
        <v/>
      </c>
      <c r="G7377" s="9" t="str">
        <f t="shared" si="556"/>
        <v/>
      </c>
      <c r="H7377" s="13">
        <v>-5</v>
      </c>
      <c r="I7377" s="13" t="str">
        <f t="shared" si="557"/>
        <v/>
      </c>
      <c r="J7377" s="13" t="str">
        <f t="shared" si="558"/>
        <v/>
      </c>
      <c r="K7377" s="13">
        <v>-5</v>
      </c>
      <c r="P7377" s="5"/>
    </row>
    <row r="7378" spans="1:16" hidden="1" x14ac:dyDescent="0.25">
      <c r="A7378" s="7">
        <v>40850</v>
      </c>
      <c r="B7378" s="8">
        <v>900</v>
      </c>
      <c r="C7378" s="11">
        <v>53.27</v>
      </c>
      <c r="D7378" s="12">
        <v>53.274000000000001</v>
      </c>
      <c r="E7378" s="9" t="str">
        <f t="shared" si="554"/>
        <v/>
      </c>
      <c r="F7378" s="9" t="str">
        <f t="shared" si="555"/>
        <v/>
      </c>
      <c r="G7378" s="9" t="str">
        <f t="shared" si="556"/>
        <v/>
      </c>
      <c r="H7378" s="13">
        <v>-5</v>
      </c>
      <c r="I7378" s="13" t="str">
        <f t="shared" si="557"/>
        <v/>
      </c>
      <c r="J7378" s="13" t="str">
        <f t="shared" si="558"/>
        <v/>
      </c>
      <c r="K7378" s="13">
        <v>-5</v>
      </c>
      <c r="P7378" s="6"/>
    </row>
    <row r="7379" spans="1:16" hidden="1" x14ac:dyDescent="0.25">
      <c r="A7379" s="7">
        <v>40850</v>
      </c>
      <c r="B7379" s="8">
        <v>1000</v>
      </c>
      <c r="C7379" s="11">
        <v>52</v>
      </c>
      <c r="D7379" s="12">
        <v>52</v>
      </c>
      <c r="E7379" s="9" t="str">
        <f t="shared" si="554"/>
        <v/>
      </c>
      <c r="F7379" s="9" t="str">
        <f t="shared" si="555"/>
        <v/>
      </c>
      <c r="G7379" s="9" t="str">
        <f t="shared" si="556"/>
        <v/>
      </c>
      <c r="H7379" s="13">
        <v>-5</v>
      </c>
      <c r="I7379" s="13" t="str">
        <f t="shared" si="557"/>
        <v/>
      </c>
      <c r="J7379" s="13" t="str">
        <f t="shared" si="558"/>
        <v/>
      </c>
      <c r="K7379" s="13">
        <v>-5</v>
      </c>
      <c r="P7379" s="5"/>
    </row>
    <row r="7380" spans="1:16" hidden="1" x14ac:dyDescent="0.25">
      <c r="A7380" s="7">
        <v>40850</v>
      </c>
      <c r="B7380" s="8">
        <v>1100</v>
      </c>
      <c r="C7380" s="11">
        <v>53.2</v>
      </c>
      <c r="D7380" s="12">
        <v>53.198999999999998</v>
      </c>
      <c r="E7380" s="9" t="str">
        <f t="shared" si="554"/>
        <v/>
      </c>
      <c r="F7380" s="9" t="str">
        <f t="shared" si="555"/>
        <v/>
      </c>
      <c r="G7380" s="9" t="str">
        <f t="shared" si="556"/>
        <v/>
      </c>
      <c r="H7380" s="13">
        <v>-5</v>
      </c>
      <c r="I7380" s="13" t="str">
        <f t="shared" si="557"/>
        <v/>
      </c>
      <c r="J7380" s="13" t="str">
        <f t="shared" si="558"/>
        <v/>
      </c>
      <c r="K7380" s="13">
        <v>-5</v>
      </c>
      <c r="P7380" s="6"/>
    </row>
    <row r="7381" spans="1:16" hidden="1" x14ac:dyDescent="0.25">
      <c r="A7381" s="7">
        <v>40850</v>
      </c>
      <c r="B7381" s="8">
        <v>1200</v>
      </c>
      <c r="C7381" s="11">
        <v>57.44</v>
      </c>
      <c r="D7381" s="12">
        <v>57.44</v>
      </c>
      <c r="E7381" s="9" t="str">
        <f t="shared" si="554"/>
        <v/>
      </c>
      <c r="F7381" s="9" t="str">
        <f t="shared" si="555"/>
        <v/>
      </c>
      <c r="G7381" s="9" t="str">
        <f t="shared" si="556"/>
        <v/>
      </c>
      <c r="H7381" s="13">
        <v>-5</v>
      </c>
      <c r="I7381" s="13" t="str">
        <f t="shared" si="557"/>
        <v/>
      </c>
      <c r="J7381" s="13" t="str">
        <f t="shared" si="558"/>
        <v/>
      </c>
      <c r="K7381" s="13">
        <v>-5</v>
      </c>
      <c r="P7381" s="5"/>
    </row>
    <row r="7382" spans="1:16" hidden="1" x14ac:dyDescent="0.25">
      <c r="A7382" s="7">
        <v>40850</v>
      </c>
      <c r="B7382" s="8">
        <v>1300</v>
      </c>
      <c r="C7382" s="11">
        <v>57.33</v>
      </c>
      <c r="D7382" s="12">
        <v>57.331000000000003</v>
      </c>
      <c r="E7382" s="9" t="str">
        <f t="shared" si="554"/>
        <v/>
      </c>
      <c r="F7382" s="9" t="str">
        <f t="shared" si="555"/>
        <v/>
      </c>
      <c r="G7382" s="9" t="str">
        <f t="shared" si="556"/>
        <v/>
      </c>
      <c r="H7382" s="13">
        <v>-5</v>
      </c>
      <c r="I7382" s="13" t="str">
        <f t="shared" si="557"/>
        <v/>
      </c>
      <c r="J7382" s="13" t="str">
        <f t="shared" si="558"/>
        <v/>
      </c>
      <c r="K7382" s="13">
        <v>-5</v>
      </c>
      <c r="P7382" s="6"/>
    </row>
    <row r="7383" spans="1:16" hidden="1" x14ac:dyDescent="0.25">
      <c r="A7383" s="7">
        <v>40850</v>
      </c>
      <c r="B7383" s="8">
        <v>1400</v>
      </c>
      <c r="C7383" s="11">
        <v>56.19</v>
      </c>
      <c r="D7383" s="12">
        <v>56.195</v>
      </c>
      <c r="E7383" s="9" t="str">
        <f t="shared" si="554"/>
        <v/>
      </c>
      <c r="F7383" s="9" t="str">
        <f t="shared" si="555"/>
        <v/>
      </c>
      <c r="G7383" s="9" t="str">
        <f t="shared" si="556"/>
        <v/>
      </c>
      <c r="H7383" s="13">
        <v>-5</v>
      </c>
      <c r="I7383" s="13" t="str">
        <f t="shared" si="557"/>
        <v/>
      </c>
      <c r="J7383" s="13" t="str">
        <f t="shared" si="558"/>
        <v/>
      </c>
      <c r="K7383" s="13">
        <v>-5</v>
      </c>
      <c r="P7383" s="5"/>
    </row>
    <row r="7384" spans="1:16" hidden="1" x14ac:dyDescent="0.25">
      <c r="A7384" s="7">
        <v>40850</v>
      </c>
      <c r="B7384" s="8">
        <v>1500</v>
      </c>
      <c r="C7384" s="11">
        <v>52.32</v>
      </c>
      <c r="D7384" s="12">
        <v>52.323999999999998</v>
      </c>
      <c r="E7384" s="9" t="str">
        <f t="shared" si="554"/>
        <v/>
      </c>
      <c r="F7384" s="9" t="str">
        <f t="shared" si="555"/>
        <v/>
      </c>
      <c r="G7384" s="9" t="str">
        <f t="shared" si="556"/>
        <v/>
      </c>
      <c r="H7384" s="13">
        <v>-5</v>
      </c>
      <c r="I7384" s="13" t="str">
        <f t="shared" si="557"/>
        <v/>
      </c>
      <c r="J7384" s="13" t="str">
        <f t="shared" si="558"/>
        <v/>
      </c>
      <c r="K7384" s="13">
        <v>-5</v>
      </c>
      <c r="P7384" s="6"/>
    </row>
    <row r="7385" spans="1:16" hidden="1" x14ac:dyDescent="0.25">
      <c r="A7385" s="7">
        <v>40850</v>
      </c>
      <c r="B7385" s="8">
        <v>1600</v>
      </c>
      <c r="C7385" s="11">
        <v>64.989999999999995</v>
      </c>
      <c r="D7385" s="12">
        <v>48.622</v>
      </c>
      <c r="E7385" s="9" t="str">
        <f t="shared" si="554"/>
        <v/>
      </c>
      <c r="F7385" s="9" t="str">
        <f t="shared" si="555"/>
        <v/>
      </c>
      <c r="G7385" s="9" t="str">
        <f t="shared" si="556"/>
        <v/>
      </c>
      <c r="H7385" s="13">
        <v>-5</v>
      </c>
      <c r="I7385" s="13" t="str">
        <f t="shared" si="557"/>
        <v/>
      </c>
      <c r="J7385" s="13" t="str">
        <f t="shared" si="558"/>
        <v/>
      </c>
      <c r="K7385" s="13">
        <v>-5</v>
      </c>
      <c r="P7385" s="5"/>
    </row>
    <row r="7386" spans="1:16" hidden="1" x14ac:dyDescent="0.25">
      <c r="A7386" s="7">
        <v>40850</v>
      </c>
      <c r="B7386" s="8">
        <v>1700</v>
      </c>
      <c r="C7386" s="11">
        <v>70.05</v>
      </c>
      <c r="D7386" s="12">
        <v>64.388000000000005</v>
      </c>
      <c r="E7386" s="9" t="str">
        <f t="shared" si="554"/>
        <v/>
      </c>
      <c r="F7386" s="9" t="str">
        <f t="shared" si="555"/>
        <v/>
      </c>
      <c r="G7386" s="9" t="str">
        <f t="shared" si="556"/>
        <v/>
      </c>
      <c r="H7386" s="13">
        <v>-5</v>
      </c>
      <c r="I7386" s="13" t="str">
        <f t="shared" si="557"/>
        <v/>
      </c>
      <c r="J7386" s="13" t="str">
        <f t="shared" si="558"/>
        <v/>
      </c>
      <c r="K7386" s="13">
        <v>-5</v>
      </c>
      <c r="P7386" s="6"/>
    </row>
    <row r="7387" spans="1:16" hidden="1" x14ac:dyDescent="0.25">
      <c r="A7387" s="7">
        <v>40850</v>
      </c>
      <c r="B7387" s="8">
        <v>1800</v>
      </c>
      <c r="C7387" s="11">
        <v>81.58</v>
      </c>
      <c r="D7387" s="12">
        <v>81.581999999999994</v>
      </c>
      <c r="E7387" s="9" t="str">
        <f t="shared" si="554"/>
        <v/>
      </c>
      <c r="F7387" s="9" t="str">
        <f t="shared" si="555"/>
        <v/>
      </c>
      <c r="G7387" s="9" t="str">
        <f t="shared" si="556"/>
        <v/>
      </c>
      <c r="H7387" s="13">
        <v>-5</v>
      </c>
      <c r="I7387" s="13" t="str">
        <f t="shared" si="557"/>
        <v/>
      </c>
      <c r="J7387" s="13" t="str">
        <f t="shared" si="558"/>
        <v/>
      </c>
      <c r="K7387" s="13">
        <v>-5</v>
      </c>
      <c r="P7387" s="5"/>
    </row>
    <row r="7388" spans="1:16" hidden="1" x14ac:dyDescent="0.25">
      <c r="A7388" s="7">
        <v>40850</v>
      </c>
      <c r="B7388" s="8">
        <v>1900</v>
      </c>
      <c r="C7388" s="11">
        <v>69.75</v>
      </c>
      <c r="D7388" s="12">
        <v>69.747</v>
      </c>
      <c r="E7388" s="9" t="str">
        <f t="shared" si="554"/>
        <v/>
      </c>
      <c r="F7388" s="9" t="str">
        <f t="shared" si="555"/>
        <v/>
      </c>
      <c r="G7388" s="9" t="str">
        <f t="shared" si="556"/>
        <v/>
      </c>
      <c r="H7388" s="13">
        <v>-5</v>
      </c>
      <c r="I7388" s="13" t="str">
        <f t="shared" si="557"/>
        <v/>
      </c>
      <c r="J7388" s="13" t="str">
        <f t="shared" si="558"/>
        <v/>
      </c>
      <c r="K7388" s="13">
        <v>-5</v>
      </c>
      <c r="P7388" s="6"/>
    </row>
    <row r="7389" spans="1:16" hidden="1" x14ac:dyDescent="0.25">
      <c r="A7389" s="7">
        <v>40850</v>
      </c>
      <c r="B7389" s="8">
        <v>2000</v>
      </c>
      <c r="C7389" s="11">
        <v>60.81</v>
      </c>
      <c r="D7389" s="12">
        <v>60.813000000000002</v>
      </c>
      <c r="E7389" s="9" t="str">
        <f t="shared" si="554"/>
        <v/>
      </c>
      <c r="F7389" s="9" t="str">
        <f t="shared" si="555"/>
        <v/>
      </c>
      <c r="G7389" s="9" t="str">
        <f t="shared" si="556"/>
        <v/>
      </c>
      <c r="H7389" s="13">
        <v>-5</v>
      </c>
      <c r="I7389" s="13" t="str">
        <f t="shared" si="557"/>
        <v/>
      </c>
      <c r="J7389" s="13" t="str">
        <f t="shared" si="558"/>
        <v/>
      </c>
      <c r="K7389" s="13">
        <v>-5</v>
      </c>
      <c r="P7389" s="5"/>
    </row>
    <row r="7390" spans="1:16" hidden="1" x14ac:dyDescent="0.25">
      <c r="A7390" s="7">
        <v>40850</v>
      </c>
      <c r="B7390" s="8">
        <v>2100</v>
      </c>
      <c r="C7390" s="11">
        <v>49</v>
      </c>
      <c r="D7390" s="12">
        <v>49</v>
      </c>
      <c r="E7390" s="9" t="str">
        <f t="shared" si="554"/>
        <v/>
      </c>
      <c r="F7390" s="9" t="str">
        <f t="shared" si="555"/>
        <v/>
      </c>
      <c r="G7390" s="9" t="str">
        <f t="shared" si="556"/>
        <v/>
      </c>
      <c r="H7390" s="13">
        <v>-5</v>
      </c>
      <c r="I7390" s="13" t="str">
        <f t="shared" si="557"/>
        <v/>
      </c>
      <c r="J7390" s="13" t="str">
        <f t="shared" si="558"/>
        <v/>
      </c>
      <c r="K7390" s="13">
        <v>-5</v>
      </c>
      <c r="P7390" s="6"/>
    </row>
    <row r="7391" spans="1:16" hidden="1" x14ac:dyDescent="0.25">
      <c r="A7391" s="7">
        <v>40850</v>
      </c>
      <c r="B7391" s="8">
        <v>2200</v>
      </c>
      <c r="C7391" s="11">
        <v>47.64</v>
      </c>
      <c r="D7391" s="12">
        <v>47.637999999999998</v>
      </c>
      <c r="E7391" s="9" t="str">
        <f t="shared" si="554"/>
        <v/>
      </c>
      <c r="F7391" s="9" t="str">
        <f t="shared" si="555"/>
        <v/>
      </c>
      <c r="G7391" s="9" t="str">
        <f t="shared" si="556"/>
        <v/>
      </c>
      <c r="H7391" s="13">
        <v>-5</v>
      </c>
      <c r="I7391" s="13" t="str">
        <f t="shared" si="557"/>
        <v/>
      </c>
      <c r="J7391" s="13" t="str">
        <f t="shared" si="558"/>
        <v/>
      </c>
      <c r="K7391" s="13">
        <v>-5</v>
      </c>
      <c r="P7391" s="5"/>
    </row>
    <row r="7392" spans="1:16" hidden="1" x14ac:dyDescent="0.25">
      <c r="A7392" s="7">
        <v>40850</v>
      </c>
      <c r="B7392" s="8">
        <v>2300</v>
      </c>
      <c r="C7392" s="11">
        <v>43.95</v>
      </c>
      <c r="D7392" s="12">
        <v>43.948999999999998</v>
      </c>
      <c r="E7392" s="9">
        <f t="shared" si="554"/>
        <v>52.670833333333341</v>
      </c>
      <c r="F7392" s="9">
        <f t="shared" si="555"/>
        <v>51.501291666666674</v>
      </c>
      <c r="G7392" s="9">
        <f t="shared" si="556"/>
        <v>1.1695416666666674</v>
      </c>
      <c r="H7392" s="13">
        <v>-5</v>
      </c>
      <c r="I7392" s="13">
        <f t="shared" si="557"/>
        <v>6.1695416666666674</v>
      </c>
      <c r="J7392" s="13">
        <f t="shared" si="558"/>
        <v>1480.69</v>
      </c>
      <c r="K7392" s="13">
        <v>-5</v>
      </c>
      <c r="P7392" s="6"/>
    </row>
    <row r="7393" spans="1:16" hidden="1" x14ac:dyDescent="0.25">
      <c r="A7393" s="7">
        <v>40851</v>
      </c>
      <c r="B7393" s="8">
        <v>0</v>
      </c>
      <c r="C7393" s="11">
        <v>45.03</v>
      </c>
      <c r="D7393" s="12">
        <v>45.027000000000001</v>
      </c>
      <c r="E7393" s="9" t="str">
        <f t="shared" si="554"/>
        <v/>
      </c>
      <c r="F7393" s="9" t="str">
        <f t="shared" si="555"/>
        <v/>
      </c>
      <c r="G7393" s="9" t="str">
        <f t="shared" si="556"/>
        <v/>
      </c>
      <c r="H7393" s="13">
        <v>-5</v>
      </c>
      <c r="I7393" s="13" t="str">
        <f t="shared" si="557"/>
        <v/>
      </c>
      <c r="J7393" s="13" t="str">
        <f t="shared" si="558"/>
        <v/>
      </c>
      <c r="K7393" s="13">
        <v>-5</v>
      </c>
      <c r="P7393" s="5"/>
    </row>
    <row r="7394" spans="1:16" hidden="1" x14ac:dyDescent="0.25">
      <c r="A7394" s="7">
        <v>40851</v>
      </c>
      <c r="B7394" s="8">
        <v>100</v>
      </c>
      <c r="C7394" s="11">
        <v>42.01</v>
      </c>
      <c r="D7394" s="12">
        <v>42.01</v>
      </c>
      <c r="E7394" s="9" t="str">
        <f t="shared" si="554"/>
        <v/>
      </c>
      <c r="F7394" s="9" t="str">
        <f t="shared" si="555"/>
        <v/>
      </c>
      <c r="G7394" s="9" t="str">
        <f t="shared" si="556"/>
        <v/>
      </c>
      <c r="H7394" s="13">
        <v>-5</v>
      </c>
      <c r="I7394" s="13" t="str">
        <f t="shared" si="557"/>
        <v/>
      </c>
      <c r="J7394" s="13" t="str">
        <f t="shared" si="558"/>
        <v/>
      </c>
      <c r="K7394" s="13">
        <v>-5</v>
      </c>
      <c r="P7394" s="6"/>
    </row>
    <row r="7395" spans="1:16" hidden="1" x14ac:dyDescent="0.25">
      <c r="A7395" s="7">
        <v>40851</v>
      </c>
      <c r="B7395" s="8">
        <v>200</v>
      </c>
      <c r="C7395" s="11">
        <v>39.020000000000003</v>
      </c>
      <c r="D7395" s="12">
        <v>39.021999999999998</v>
      </c>
      <c r="E7395" s="9" t="str">
        <f t="shared" si="554"/>
        <v/>
      </c>
      <c r="F7395" s="9" t="str">
        <f t="shared" si="555"/>
        <v/>
      </c>
      <c r="G7395" s="9" t="str">
        <f t="shared" si="556"/>
        <v/>
      </c>
      <c r="H7395" s="13">
        <v>-5</v>
      </c>
      <c r="I7395" s="13" t="str">
        <f t="shared" si="557"/>
        <v/>
      </c>
      <c r="J7395" s="13" t="str">
        <f t="shared" si="558"/>
        <v/>
      </c>
      <c r="K7395" s="13">
        <v>-5</v>
      </c>
      <c r="P7395" s="5"/>
    </row>
    <row r="7396" spans="1:16" hidden="1" x14ac:dyDescent="0.25">
      <c r="A7396" s="7">
        <v>40851</v>
      </c>
      <c r="B7396" s="8">
        <v>300</v>
      </c>
      <c r="C7396" s="11">
        <v>34.380000000000003</v>
      </c>
      <c r="D7396" s="12">
        <v>34.383000000000003</v>
      </c>
      <c r="E7396" s="9" t="str">
        <f t="shared" si="554"/>
        <v/>
      </c>
      <c r="F7396" s="9" t="str">
        <f t="shared" si="555"/>
        <v/>
      </c>
      <c r="G7396" s="9" t="str">
        <f t="shared" si="556"/>
        <v/>
      </c>
      <c r="H7396" s="13">
        <v>-5</v>
      </c>
      <c r="I7396" s="13" t="str">
        <f t="shared" si="557"/>
        <v/>
      </c>
      <c r="J7396" s="13" t="str">
        <f t="shared" si="558"/>
        <v/>
      </c>
      <c r="K7396" s="13">
        <v>-5</v>
      </c>
      <c r="P7396" s="6"/>
    </row>
    <row r="7397" spans="1:16" hidden="1" x14ac:dyDescent="0.25">
      <c r="A7397" s="7">
        <v>40851</v>
      </c>
      <c r="B7397" s="8">
        <v>400</v>
      </c>
      <c r="C7397" s="11">
        <v>38.869999999999997</v>
      </c>
      <c r="D7397" s="12">
        <v>38.871000000000002</v>
      </c>
      <c r="E7397" s="9" t="str">
        <f t="shared" si="554"/>
        <v/>
      </c>
      <c r="F7397" s="9" t="str">
        <f t="shared" si="555"/>
        <v/>
      </c>
      <c r="G7397" s="9" t="str">
        <f t="shared" si="556"/>
        <v/>
      </c>
      <c r="H7397" s="13">
        <v>-5</v>
      </c>
      <c r="I7397" s="13" t="str">
        <f t="shared" si="557"/>
        <v/>
      </c>
      <c r="J7397" s="13" t="str">
        <f t="shared" si="558"/>
        <v/>
      </c>
      <c r="K7397" s="13">
        <v>-5</v>
      </c>
      <c r="P7397" s="5"/>
    </row>
    <row r="7398" spans="1:16" hidden="1" x14ac:dyDescent="0.25">
      <c r="A7398" s="7">
        <v>40851</v>
      </c>
      <c r="B7398" s="8">
        <v>500</v>
      </c>
      <c r="C7398" s="11">
        <v>44</v>
      </c>
      <c r="D7398" s="12">
        <v>44</v>
      </c>
      <c r="E7398" s="9" t="str">
        <f t="shared" si="554"/>
        <v/>
      </c>
      <c r="F7398" s="9" t="str">
        <f t="shared" si="555"/>
        <v/>
      </c>
      <c r="G7398" s="9" t="str">
        <f t="shared" si="556"/>
        <v/>
      </c>
      <c r="H7398" s="13">
        <v>-5</v>
      </c>
      <c r="I7398" s="13" t="str">
        <f t="shared" si="557"/>
        <v/>
      </c>
      <c r="J7398" s="13" t="str">
        <f t="shared" si="558"/>
        <v/>
      </c>
      <c r="K7398" s="13">
        <v>-5</v>
      </c>
      <c r="P7398" s="6"/>
    </row>
    <row r="7399" spans="1:16" hidden="1" x14ac:dyDescent="0.25">
      <c r="A7399" s="7">
        <v>40851</v>
      </c>
      <c r="B7399" s="8">
        <v>600</v>
      </c>
      <c r="C7399" s="11">
        <v>49.99</v>
      </c>
      <c r="D7399" s="12">
        <v>49.988999999999997</v>
      </c>
      <c r="E7399" s="9" t="str">
        <f t="shared" si="554"/>
        <v/>
      </c>
      <c r="F7399" s="9" t="str">
        <f t="shared" si="555"/>
        <v/>
      </c>
      <c r="G7399" s="9" t="str">
        <f t="shared" si="556"/>
        <v/>
      </c>
      <c r="H7399" s="13">
        <v>-5</v>
      </c>
      <c r="I7399" s="13" t="str">
        <f t="shared" si="557"/>
        <v/>
      </c>
      <c r="J7399" s="13" t="str">
        <f t="shared" si="558"/>
        <v/>
      </c>
      <c r="K7399" s="13">
        <v>-5</v>
      </c>
      <c r="P7399" s="5"/>
    </row>
    <row r="7400" spans="1:16" hidden="1" x14ac:dyDescent="0.25">
      <c r="A7400" s="7">
        <v>40851</v>
      </c>
      <c r="B7400" s="8">
        <v>700</v>
      </c>
      <c r="C7400" s="11">
        <v>62.63</v>
      </c>
      <c r="D7400" s="12">
        <v>62.631999999999998</v>
      </c>
      <c r="E7400" s="9" t="str">
        <f t="shared" si="554"/>
        <v/>
      </c>
      <c r="F7400" s="9" t="str">
        <f t="shared" si="555"/>
        <v/>
      </c>
      <c r="G7400" s="9" t="str">
        <f t="shared" si="556"/>
        <v/>
      </c>
      <c r="H7400" s="13">
        <v>-5</v>
      </c>
      <c r="I7400" s="13" t="str">
        <f t="shared" si="557"/>
        <v/>
      </c>
      <c r="J7400" s="13" t="str">
        <f t="shared" si="558"/>
        <v/>
      </c>
      <c r="K7400" s="13">
        <v>-5</v>
      </c>
      <c r="P7400" s="6"/>
    </row>
    <row r="7401" spans="1:16" hidden="1" x14ac:dyDescent="0.25">
      <c r="A7401" s="7">
        <v>40851</v>
      </c>
      <c r="B7401" s="8">
        <v>800</v>
      </c>
      <c r="C7401" s="11">
        <v>62.93</v>
      </c>
      <c r="D7401" s="12">
        <v>62.927999999999997</v>
      </c>
      <c r="E7401" s="9" t="str">
        <f t="shared" si="554"/>
        <v/>
      </c>
      <c r="F7401" s="9" t="str">
        <f t="shared" si="555"/>
        <v/>
      </c>
      <c r="G7401" s="9" t="str">
        <f t="shared" si="556"/>
        <v/>
      </c>
      <c r="H7401" s="13">
        <v>-5</v>
      </c>
      <c r="I7401" s="13" t="str">
        <f t="shared" si="557"/>
        <v/>
      </c>
      <c r="J7401" s="13" t="str">
        <f t="shared" si="558"/>
        <v/>
      </c>
      <c r="K7401" s="13">
        <v>-5</v>
      </c>
      <c r="P7401" s="5"/>
    </row>
    <row r="7402" spans="1:16" hidden="1" x14ac:dyDescent="0.25">
      <c r="A7402" s="7">
        <v>40851</v>
      </c>
      <c r="B7402" s="8">
        <v>900</v>
      </c>
      <c r="C7402" s="11">
        <v>63.97</v>
      </c>
      <c r="D7402" s="12">
        <v>63.970999999999997</v>
      </c>
      <c r="E7402" s="9" t="str">
        <f t="shared" si="554"/>
        <v/>
      </c>
      <c r="F7402" s="9" t="str">
        <f t="shared" si="555"/>
        <v/>
      </c>
      <c r="G7402" s="9" t="str">
        <f t="shared" si="556"/>
        <v/>
      </c>
      <c r="H7402" s="13">
        <v>-5</v>
      </c>
      <c r="I7402" s="13" t="str">
        <f t="shared" si="557"/>
        <v/>
      </c>
      <c r="J7402" s="13" t="str">
        <f t="shared" si="558"/>
        <v/>
      </c>
      <c r="K7402" s="13">
        <v>-5</v>
      </c>
      <c r="P7402" s="6"/>
    </row>
    <row r="7403" spans="1:16" hidden="1" x14ac:dyDescent="0.25">
      <c r="A7403" s="7">
        <v>40851</v>
      </c>
      <c r="B7403" s="8">
        <v>1000</v>
      </c>
      <c r="C7403" s="11">
        <v>64.39</v>
      </c>
      <c r="D7403" s="12">
        <v>64.388999999999996</v>
      </c>
      <c r="E7403" s="9" t="str">
        <f t="shared" si="554"/>
        <v/>
      </c>
      <c r="F7403" s="9" t="str">
        <f t="shared" si="555"/>
        <v/>
      </c>
      <c r="G7403" s="9" t="str">
        <f t="shared" si="556"/>
        <v/>
      </c>
      <c r="H7403" s="13">
        <v>-5</v>
      </c>
      <c r="I7403" s="13" t="str">
        <f t="shared" si="557"/>
        <v/>
      </c>
      <c r="J7403" s="13" t="str">
        <f t="shared" si="558"/>
        <v/>
      </c>
      <c r="K7403" s="13">
        <v>-5</v>
      </c>
      <c r="P7403" s="5"/>
    </row>
    <row r="7404" spans="1:16" hidden="1" x14ac:dyDescent="0.25">
      <c r="A7404" s="7">
        <v>40851</v>
      </c>
      <c r="B7404" s="8">
        <v>1100</v>
      </c>
      <c r="C7404" s="11">
        <v>63.27</v>
      </c>
      <c r="D7404" s="12">
        <v>63.274000000000001</v>
      </c>
      <c r="E7404" s="9" t="str">
        <f t="shared" si="554"/>
        <v/>
      </c>
      <c r="F7404" s="9" t="str">
        <f t="shared" si="555"/>
        <v/>
      </c>
      <c r="G7404" s="9" t="str">
        <f t="shared" si="556"/>
        <v/>
      </c>
      <c r="H7404" s="13">
        <v>-5</v>
      </c>
      <c r="I7404" s="13" t="str">
        <f t="shared" si="557"/>
        <v/>
      </c>
      <c r="J7404" s="13" t="str">
        <f t="shared" si="558"/>
        <v/>
      </c>
      <c r="K7404" s="13">
        <v>-5</v>
      </c>
      <c r="P7404" s="6"/>
    </row>
    <row r="7405" spans="1:16" hidden="1" x14ac:dyDescent="0.25">
      <c r="A7405" s="7">
        <v>40851</v>
      </c>
      <c r="B7405" s="8">
        <v>1200</v>
      </c>
      <c r="C7405" s="11">
        <v>64.03</v>
      </c>
      <c r="D7405" s="12">
        <v>64.03</v>
      </c>
      <c r="E7405" s="9" t="str">
        <f t="shared" si="554"/>
        <v/>
      </c>
      <c r="F7405" s="9" t="str">
        <f t="shared" si="555"/>
        <v/>
      </c>
      <c r="G7405" s="9" t="str">
        <f t="shared" si="556"/>
        <v/>
      </c>
      <c r="H7405" s="13">
        <v>-5</v>
      </c>
      <c r="I7405" s="13" t="str">
        <f t="shared" si="557"/>
        <v/>
      </c>
      <c r="J7405" s="13" t="str">
        <f t="shared" si="558"/>
        <v/>
      </c>
      <c r="K7405" s="13">
        <v>-5</v>
      </c>
      <c r="P7405" s="5"/>
    </row>
    <row r="7406" spans="1:16" hidden="1" x14ac:dyDescent="0.25">
      <c r="A7406" s="7">
        <v>40851</v>
      </c>
      <c r="B7406" s="8">
        <v>1300</v>
      </c>
      <c r="C7406" s="11">
        <v>59.13</v>
      </c>
      <c r="D7406" s="12">
        <v>59.128999999999998</v>
      </c>
      <c r="E7406" s="9" t="str">
        <f t="shared" si="554"/>
        <v/>
      </c>
      <c r="F7406" s="9" t="str">
        <f t="shared" si="555"/>
        <v/>
      </c>
      <c r="G7406" s="9" t="str">
        <f t="shared" si="556"/>
        <v/>
      </c>
      <c r="H7406" s="13">
        <v>-5</v>
      </c>
      <c r="I7406" s="13" t="str">
        <f t="shared" si="557"/>
        <v/>
      </c>
      <c r="J7406" s="13" t="str">
        <f t="shared" si="558"/>
        <v/>
      </c>
      <c r="K7406" s="13">
        <v>-5</v>
      </c>
      <c r="P7406" s="6"/>
    </row>
    <row r="7407" spans="1:16" hidden="1" x14ac:dyDescent="0.25">
      <c r="A7407" s="7">
        <v>40851</v>
      </c>
      <c r="B7407" s="8">
        <v>1400</v>
      </c>
      <c r="C7407" s="11">
        <v>58.57</v>
      </c>
      <c r="D7407" s="12">
        <v>58.572000000000003</v>
      </c>
      <c r="E7407" s="9" t="str">
        <f t="shared" si="554"/>
        <v/>
      </c>
      <c r="F7407" s="9" t="str">
        <f t="shared" si="555"/>
        <v/>
      </c>
      <c r="G7407" s="9" t="str">
        <f t="shared" si="556"/>
        <v/>
      </c>
      <c r="H7407" s="13">
        <v>-5</v>
      </c>
      <c r="I7407" s="13" t="str">
        <f t="shared" si="557"/>
        <v/>
      </c>
      <c r="J7407" s="13" t="str">
        <f t="shared" si="558"/>
        <v/>
      </c>
      <c r="K7407" s="13">
        <v>-5</v>
      </c>
      <c r="P7407" s="5"/>
    </row>
    <row r="7408" spans="1:16" hidden="1" x14ac:dyDescent="0.25">
      <c r="A7408" s="7">
        <v>40851</v>
      </c>
      <c r="B7408" s="8">
        <v>1500</v>
      </c>
      <c r="C7408" s="11">
        <v>59.54</v>
      </c>
      <c r="D7408" s="12">
        <v>59.540999999999997</v>
      </c>
      <c r="E7408" s="9" t="str">
        <f t="shared" si="554"/>
        <v/>
      </c>
      <c r="F7408" s="9" t="str">
        <f t="shared" si="555"/>
        <v/>
      </c>
      <c r="G7408" s="9" t="str">
        <f t="shared" si="556"/>
        <v/>
      </c>
      <c r="H7408" s="13">
        <v>-5</v>
      </c>
      <c r="I7408" s="13" t="str">
        <f t="shared" si="557"/>
        <v/>
      </c>
      <c r="J7408" s="13" t="str">
        <f t="shared" si="558"/>
        <v/>
      </c>
      <c r="K7408" s="13">
        <v>-5</v>
      </c>
      <c r="P7408" s="6"/>
    </row>
    <row r="7409" spans="1:16" hidden="1" x14ac:dyDescent="0.25">
      <c r="A7409" s="7">
        <v>40851</v>
      </c>
      <c r="B7409" s="8">
        <v>1600</v>
      </c>
      <c r="C7409" s="11">
        <v>62.01</v>
      </c>
      <c r="D7409" s="12">
        <v>59.258000000000003</v>
      </c>
      <c r="E7409" s="9" t="str">
        <f t="shared" ref="E7409:E7472" si="559">IF(A7409=A7410,"",AVERAGE(C7386:C7409))</f>
        <v/>
      </c>
      <c r="F7409" s="9" t="str">
        <f t="shared" ref="F7409:F7472" si="560">IF(A7409=A7410,"",AVERAGE(D7386:D7409))</f>
        <v/>
      </c>
      <c r="G7409" s="9" t="str">
        <f t="shared" ref="G7409:G7472" si="561">IF(A7409=A7410,"",E7409-F7409)</f>
        <v/>
      </c>
      <c r="H7409" s="13">
        <v>-5</v>
      </c>
      <c r="I7409" s="13" t="str">
        <f t="shared" si="557"/>
        <v/>
      </c>
      <c r="J7409" s="13" t="str">
        <f t="shared" si="558"/>
        <v/>
      </c>
      <c r="K7409" s="13">
        <v>-5</v>
      </c>
      <c r="P7409" s="5"/>
    </row>
    <row r="7410" spans="1:16" hidden="1" x14ac:dyDescent="0.25">
      <c r="A7410" s="7">
        <v>40851</v>
      </c>
      <c r="B7410" s="8">
        <v>1700</v>
      </c>
      <c r="C7410" s="11">
        <v>73.430000000000007</v>
      </c>
      <c r="D7410" s="12">
        <v>73.430000000000007</v>
      </c>
      <c r="E7410" s="9" t="str">
        <f t="shared" si="559"/>
        <v/>
      </c>
      <c r="F7410" s="9" t="str">
        <f t="shared" si="560"/>
        <v/>
      </c>
      <c r="G7410" s="9" t="str">
        <f t="shared" si="561"/>
        <v/>
      </c>
      <c r="H7410" s="13">
        <v>-5</v>
      </c>
      <c r="I7410" s="13" t="str">
        <f t="shared" si="557"/>
        <v/>
      </c>
      <c r="J7410" s="13" t="str">
        <f t="shared" si="558"/>
        <v/>
      </c>
      <c r="K7410" s="13">
        <v>-5</v>
      </c>
      <c r="P7410" s="6"/>
    </row>
    <row r="7411" spans="1:16" hidden="1" x14ac:dyDescent="0.25">
      <c r="A7411" s="7">
        <v>40851</v>
      </c>
      <c r="B7411" s="8">
        <v>1800</v>
      </c>
      <c r="C7411" s="11">
        <v>80.489999999999995</v>
      </c>
      <c r="D7411" s="12">
        <v>80.489999999999995</v>
      </c>
      <c r="E7411" s="9" t="str">
        <f t="shared" si="559"/>
        <v/>
      </c>
      <c r="F7411" s="9" t="str">
        <f t="shared" si="560"/>
        <v/>
      </c>
      <c r="G7411" s="9" t="str">
        <f t="shared" si="561"/>
        <v/>
      </c>
      <c r="H7411" s="13">
        <v>-5</v>
      </c>
      <c r="I7411" s="13" t="str">
        <f t="shared" si="557"/>
        <v/>
      </c>
      <c r="J7411" s="13" t="str">
        <f t="shared" si="558"/>
        <v/>
      </c>
      <c r="K7411" s="13">
        <v>-5</v>
      </c>
      <c r="P7411" s="5"/>
    </row>
    <row r="7412" spans="1:16" hidden="1" x14ac:dyDescent="0.25">
      <c r="A7412" s="7">
        <v>40851</v>
      </c>
      <c r="B7412" s="8">
        <v>1900</v>
      </c>
      <c r="C7412" s="11">
        <v>69.94</v>
      </c>
      <c r="D7412" s="12">
        <v>69.94</v>
      </c>
      <c r="E7412" s="9" t="str">
        <f t="shared" si="559"/>
        <v/>
      </c>
      <c r="F7412" s="9" t="str">
        <f t="shared" si="560"/>
        <v/>
      </c>
      <c r="G7412" s="9" t="str">
        <f t="shared" si="561"/>
        <v/>
      </c>
      <c r="H7412" s="13">
        <v>-5</v>
      </c>
      <c r="I7412" s="13" t="str">
        <f t="shared" si="557"/>
        <v/>
      </c>
      <c r="J7412" s="13" t="str">
        <f t="shared" si="558"/>
        <v/>
      </c>
      <c r="K7412" s="13">
        <v>-5</v>
      </c>
      <c r="P7412" s="6"/>
    </row>
    <row r="7413" spans="1:16" hidden="1" x14ac:dyDescent="0.25">
      <c r="A7413" s="7">
        <v>40851</v>
      </c>
      <c r="B7413" s="8">
        <v>2000</v>
      </c>
      <c r="C7413" s="11">
        <v>59.93</v>
      </c>
      <c r="D7413" s="12">
        <v>59.926000000000002</v>
      </c>
      <c r="E7413" s="9" t="str">
        <f t="shared" si="559"/>
        <v/>
      </c>
      <c r="F7413" s="9" t="str">
        <f t="shared" si="560"/>
        <v/>
      </c>
      <c r="G7413" s="9" t="str">
        <f t="shared" si="561"/>
        <v/>
      </c>
      <c r="H7413" s="13">
        <v>-5</v>
      </c>
      <c r="I7413" s="13" t="str">
        <f t="shared" si="557"/>
        <v/>
      </c>
      <c r="J7413" s="13" t="str">
        <f t="shared" si="558"/>
        <v/>
      </c>
      <c r="K7413" s="13">
        <v>-5</v>
      </c>
      <c r="P7413" s="5"/>
    </row>
    <row r="7414" spans="1:16" hidden="1" x14ac:dyDescent="0.25">
      <c r="A7414" s="7">
        <v>40851</v>
      </c>
      <c r="B7414" s="8">
        <v>2100</v>
      </c>
      <c r="C7414" s="11">
        <v>48.64</v>
      </c>
      <c r="D7414" s="12">
        <v>48.643999999999998</v>
      </c>
      <c r="E7414" s="9" t="str">
        <f t="shared" si="559"/>
        <v/>
      </c>
      <c r="F7414" s="9" t="str">
        <f t="shared" si="560"/>
        <v/>
      </c>
      <c r="G7414" s="9" t="str">
        <f t="shared" si="561"/>
        <v/>
      </c>
      <c r="H7414" s="13">
        <v>-5</v>
      </c>
      <c r="I7414" s="13" t="str">
        <f t="shared" si="557"/>
        <v/>
      </c>
      <c r="J7414" s="13" t="str">
        <f t="shared" si="558"/>
        <v/>
      </c>
      <c r="K7414" s="13">
        <v>-5</v>
      </c>
      <c r="P7414" s="6"/>
    </row>
    <row r="7415" spans="1:16" hidden="1" x14ac:dyDescent="0.25">
      <c r="A7415" s="7">
        <v>40851</v>
      </c>
      <c r="B7415" s="8">
        <v>2200</v>
      </c>
      <c r="C7415" s="11">
        <v>49.57</v>
      </c>
      <c r="D7415" s="12">
        <v>49.569000000000003</v>
      </c>
      <c r="E7415" s="9" t="str">
        <f t="shared" si="559"/>
        <v/>
      </c>
      <c r="F7415" s="9" t="str">
        <f t="shared" si="560"/>
        <v/>
      </c>
      <c r="G7415" s="9" t="str">
        <f t="shared" si="561"/>
        <v/>
      </c>
      <c r="H7415" s="13">
        <v>-5</v>
      </c>
      <c r="I7415" s="13" t="str">
        <f t="shared" si="557"/>
        <v/>
      </c>
      <c r="J7415" s="13" t="str">
        <f t="shared" si="558"/>
        <v/>
      </c>
      <c r="K7415" s="13">
        <v>-5</v>
      </c>
      <c r="P7415" s="5"/>
    </row>
    <row r="7416" spans="1:16" hidden="1" x14ac:dyDescent="0.25">
      <c r="A7416" s="7">
        <v>40851</v>
      </c>
      <c r="B7416" s="8">
        <v>2300</v>
      </c>
      <c r="C7416" s="11">
        <v>47.76</v>
      </c>
      <c r="D7416" s="12">
        <v>47.755000000000003</v>
      </c>
      <c r="E7416" s="9">
        <f t="shared" si="559"/>
        <v>55.980416666666677</v>
      </c>
      <c r="F7416" s="9">
        <f t="shared" si="560"/>
        <v>55.865833333333342</v>
      </c>
      <c r="G7416" s="9">
        <f t="shared" si="561"/>
        <v>0.1145833333333357</v>
      </c>
      <c r="H7416" s="13">
        <v>-5</v>
      </c>
      <c r="I7416" s="13">
        <f t="shared" si="557"/>
        <v>5.1145833333333357</v>
      </c>
      <c r="J7416" s="13">
        <f t="shared" si="558"/>
        <v>1227.5000000000005</v>
      </c>
      <c r="K7416" s="13">
        <v>-5</v>
      </c>
      <c r="P7416" s="6"/>
    </row>
    <row r="7417" spans="1:16" hidden="1" x14ac:dyDescent="0.25">
      <c r="A7417" s="7">
        <v>40852</v>
      </c>
      <c r="B7417" s="8">
        <v>0</v>
      </c>
      <c r="C7417" s="11">
        <v>46.01</v>
      </c>
      <c r="D7417" s="12">
        <v>46.015000000000001</v>
      </c>
      <c r="E7417" s="9" t="str">
        <f t="shared" si="559"/>
        <v/>
      </c>
      <c r="F7417" s="9" t="str">
        <f t="shared" si="560"/>
        <v/>
      </c>
      <c r="G7417" s="9" t="str">
        <f t="shared" si="561"/>
        <v/>
      </c>
      <c r="H7417" s="13">
        <v>-5</v>
      </c>
      <c r="I7417" s="13" t="str">
        <f t="shared" ref="I7417:I7480" si="562">IF(A7417=A7418,"",MAX(G7417-H7417,0))</f>
        <v/>
      </c>
      <c r="J7417" s="13" t="str">
        <f t="shared" ref="J7417:J7480" si="563">IF(A7417=A7418,"",I7417*10*24)</f>
        <v/>
      </c>
      <c r="K7417" s="13">
        <v>-5</v>
      </c>
      <c r="P7417" s="5"/>
    </row>
    <row r="7418" spans="1:16" hidden="1" x14ac:dyDescent="0.25">
      <c r="A7418" s="7">
        <v>40852</v>
      </c>
      <c r="B7418" s="8">
        <v>100</v>
      </c>
      <c r="C7418" s="11">
        <v>43.15</v>
      </c>
      <c r="D7418" s="12">
        <v>43.15</v>
      </c>
      <c r="E7418" s="9" t="str">
        <f t="shared" si="559"/>
        <v/>
      </c>
      <c r="F7418" s="9" t="str">
        <f t="shared" si="560"/>
        <v/>
      </c>
      <c r="G7418" s="9" t="str">
        <f t="shared" si="561"/>
        <v/>
      </c>
      <c r="H7418" s="13">
        <v>-5</v>
      </c>
      <c r="I7418" s="13" t="str">
        <f t="shared" si="562"/>
        <v/>
      </c>
      <c r="J7418" s="13" t="str">
        <f t="shared" si="563"/>
        <v/>
      </c>
      <c r="K7418" s="13">
        <v>-5</v>
      </c>
      <c r="P7418" s="6"/>
    </row>
    <row r="7419" spans="1:16" hidden="1" x14ac:dyDescent="0.25">
      <c r="A7419" s="7">
        <v>40852</v>
      </c>
      <c r="B7419" s="8">
        <v>200</v>
      </c>
      <c r="C7419" s="11">
        <v>40.630000000000003</v>
      </c>
      <c r="D7419" s="12">
        <v>40.628999999999998</v>
      </c>
      <c r="E7419" s="9" t="str">
        <f t="shared" si="559"/>
        <v/>
      </c>
      <c r="F7419" s="9" t="str">
        <f t="shared" si="560"/>
        <v/>
      </c>
      <c r="G7419" s="9" t="str">
        <f t="shared" si="561"/>
        <v/>
      </c>
      <c r="H7419" s="13">
        <v>-5</v>
      </c>
      <c r="I7419" s="13" t="str">
        <f t="shared" si="562"/>
        <v/>
      </c>
      <c r="J7419" s="13" t="str">
        <f t="shared" si="563"/>
        <v/>
      </c>
      <c r="K7419" s="13">
        <v>-5</v>
      </c>
      <c r="P7419" s="5"/>
    </row>
    <row r="7420" spans="1:16" hidden="1" x14ac:dyDescent="0.25">
      <c r="A7420" s="7">
        <v>40852</v>
      </c>
      <c r="B7420" s="8">
        <v>300</v>
      </c>
      <c r="C7420" s="11">
        <v>38.950000000000003</v>
      </c>
      <c r="D7420" s="12">
        <v>38.945999999999998</v>
      </c>
      <c r="E7420" s="9" t="str">
        <f t="shared" si="559"/>
        <v/>
      </c>
      <c r="F7420" s="9" t="str">
        <f t="shared" si="560"/>
        <v/>
      </c>
      <c r="G7420" s="9" t="str">
        <f t="shared" si="561"/>
        <v/>
      </c>
      <c r="H7420" s="13">
        <v>-5</v>
      </c>
      <c r="I7420" s="13" t="str">
        <f t="shared" si="562"/>
        <v/>
      </c>
      <c r="J7420" s="13" t="str">
        <f t="shared" si="563"/>
        <v/>
      </c>
      <c r="K7420" s="13">
        <v>-5</v>
      </c>
      <c r="P7420" s="6"/>
    </row>
    <row r="7421" spans="1:16" hidden="1" x14ac:dyDescent="0.25">
      <c r="A7421" s="7">
        <v>40852</v>
      </c>
      <c r="B7421" s="8">
        <v>400</v>
      </c>
      <c r="C7421" s="11">
        <v>37.58</v>
      </c>
      <c r="D7421" s="12">
        <v>37.578000000000003</v>
      </c>
      <c r="E7421" s="9" t="str">
        <f t="shared" si="559"/>
        <v/>
      </c>
      <c r="F7421" s="9" t="str">
        <f t="shared" si="560"/>
        <v/>
      </c>
      <c r="G7421" s="9" t="str">
        <f t="shared" si="561"/>
        <v/>
      </c>
      <c r="H7421" s="13">
        <v>-5</v>
      </c>
      <c r="I7421" s="13" t="str">
        <f t="shared" si="562"/>
        <v/>
      </c>
      <c r="J7421" s="13" t="str">
        <f t="shared" si="563"/>
        <v/>
      </c>
      <c r="K7421" s="13">
        <v>-5</v>
      </c>
      <c r="P7421" s="5"/>
    </row>
    <row r="7422" spans="1:16" hidden="1" x14ac:dyDescent="0.25">
      <c r="A7422" s="7">
        <v>40852</v>
      </c>
      <c r="B7422" s="8">
        <v>500</v>
      </c>
      <c r="C7422" s="11">
        <v>38.130000000000003</v>
      </c>
      <c r="D7422" s="12">
        <v>38.128999999999998</v>
      </c>
      <c r="E7422" s="9" t="str">
        <f t="shared" si="559"/>
        <v/>
      </c>
      <c r="F7422" s="9" t="str">
        <f t="shared" si="560"/>
        <v/>
      </c>
      <c r="G7422" s="9" t="str">
        <f t="shared" si="561"/>
        <v/>
      </c>
      <c r="H7422" s="13">
        <v>-5</v>
      </c>
      <c r="I7422" s="13" t="str">
        <f t="shared" si="562"/>
        <v/>
      </c>
      <c r="J7422" s="13" t="str">
        <f t="shared" si="563"/>
        <v/>
      </c>
      <c r="K7422" s="13">
        <v>-5</v>
      </c>
      <c r="P7422" s="6"/>
    </row>
    <row r="7423" spans="1:16" hidden="1" x14ac:dyDescent="0.25">
      <c r="A7423" s="7">
        <v>40852</v>
      </c>
      <c r="B7423" s="8">
        <v>600</v>
      </c>
      <c r="C7423" s="11">
        <v>41.03</v>
      </c>
      <c r="D7423" s="12">
        <v>41.033999999999999</v>
      </c>
      <c r="E7423" s="9" t="str">
        <f t="shared" si="559"/>
        <v/>
      </c>
      <c r="F7423" s="9" t="str">
        <f t="shared" si="560"/>
        <v/>
      </c>
      <c r="G7423" s="9" t="str">
        <f t="shared" si="561"/>
        <v/>
      </c>
      <c r="H7423" s="13">
        <v>-5</v>
      </c>
      <c r="I7423" s="13" t="str">
        <f t="shared" si="562"/>
        <v/>
      </c>
      <c r="J7423" s="13" t="str">
        <f t="shared" si="563"/>
        <v/>
      </c>
      <c r="K7423" s="13">
        <v>-5</v>
      </c>
      <c r="P7423" s="5"/>
    </row>
    <row r="7424" spans="1:16" hidden="1" x14ac:dyDescent="0.25">
      <c r="A7424" s="7">
        <v>40852</v>
      </c>
      <c r="B7424" s="8">
        <v>700</v>
      </c>
      <c r="C7424" s="11">
        <v>43.76</v>
      </c>
      <c r="D7424" s="12">
        <v>43.76</v>
      </c>
      <c r="E7424" s="9" t="str">
        <f t="shared" si="559"/>
        <v/>
      </c>
      <c r="F7424" s="9" t="str">
        <f t="shared" si="560"/>
        <v/>
      </c>
      <c r="G7424" s="9" t="str">
        <f t="shared" si="561"/>
        <v/>
      </c>
      <c r="H7424" s="13">
        <v>-5</v>
      </c>
      <c r="I7424" s="13" t="str">
        <f t="shared" si="562"/>
        <v/>
      </c>
      <c r="J7424" s="13" t="str">
        <f t="shared" si="563"/>
        <v/>
      </c>
      <c r="K7424" s="13">
        <v>-5</v>
      </c>
      <c r="P7424" s="6"/>
    </row>
    <row r="7425" spans="1:16" hidden="1" x14ac:dyDescent="0.25">
      <c r="A7425" s="7">
        <v>40852</v>
      </c>
      <c r="B7425" s="8">
        <v>800</v>
      </c>
      <c r="C7425" s="11">
        <v>48.28</v>
      </c>
      <c r="D7425" s="12">
        <v>48.279000000000003</v>
      </c>
      <c r="E7425" s="9" t="str">
        <f t="shared" si="559"/>
        <v/>
      </c>
      <c r="F7425" s="9" t="str">
        <f t="shared" si="560"/>
        <v/>
      </c>
      <c r="G7425" s="9" t="str">
        <f t="shared" si="561"/>
        <v/>
      </c>
      <c r="H7425" s="13">
        <v>-5</v>
      </c>
      <c r="I7425" s="13" t="str">
        <f t="shared" si="562"/>
        <v/>
      </c>
      <c r="J7425" s="13" t="str">
        <f t="shared" si="563"/>
        <v/>
      </c>
      <c r="K7425" s="13">
        <v>-5</v>
      </c>
      <c r="P7425" s="5"/>
    </row>
    <row r="7426" spans="1:16" hidden="1" x14ac:dyDescent="0.25">
      <c r="A7426" s="7">
        <v>40852</v>
      </c>
      <c r="B7426" s="8">
        <v>900</v>
      </c>
      <c r="C7426" s="11">
        <v>47.27</v>
      </c>
      <c r="D7426" s="12">
        <v>47.268999999999998</v>
      </c>
      <c r="E7426" s="9" t="str">
        <f t="shared" si="559"/>
        <v/>
      </c>
      <c r="F7426" s="9" t="str">
        <f t="shared" si="560"/>
        <v/>
      </c>
      <c r="G7426" s="9" t="str">
        <f t="shared" si="561"/>
        <v/>
      </c>
      <c r="H7426" s="13">
        <v>-5</v>
      </c>
      <c r="I7426" s="13" t="str">
        <f t="shared" si="562"/>
        <v/>
      </c>
      <c r="J7426" s="13" t="str">
        <f t="shared" si="563"/>
        <v/>
      </c>
      <c r="K7426" s="13">
        <v>-5</v>
      </c>
      <c r="P7426" s="6"/>
    </row>
    <row r="7427" spans="1:16" hidden="1" x14ac:dyDescent="0.25">
      <c r="A7427" s="7">
        <v>40852</v>
      </c>
      <c r="B7427" s="8">
        <v>1000</v>
      </c>
      <c r="C7427" s="11">
        <v>47.95</v>
      </c>
      <c r="D7427" s="12">
        <v>47.95</v>
      </c>
      <c r="E7427" s="9" t="str">
        <f t="shared" si="559"/>
        <v/>
      </c>
      <c r="F7427" s="9" t="str">
        <f t="shared" si="560"/>
        <v/>
      </c>
      <c r="G7427" s="9" t="str">
        <f t="shared" si="561"/>
        <v/>
      </c>
      <c r="H7427" s="13">
        <v>-5</v>
      </c>
      <c r="I7427" s="13" t="str">
        <f t="shared" si="562"/>
        <v/>
      </c>
      <c r="J7427" s="13" t="str">
        <f t="shared" si="563"/>
        <v/>
      </c>
      <c r="K7427" s="13">
        <v>-5</v>
      </c>
      <c r="P7427" s="5"/>
    </row>
    <row r="7428" spans="1:16" hidden="1" x14ac:dyDescent="0.25">
      <c r="A7428" s="7">
        <v>40852</v>
      </c>
      <c r="B7428" s="8">
        <v>1100</v>
      </c>
      <c r="C7428" s="11">
        <v>49</v>
      </c>
      <c r="D7428" s="12">
        <v>49</v>
      </c>
      <c r="E7428" s="9" t="str">
        <f t="shared" si="559"/>
        <v/>
      </c>
      <c r="F7428" s="9" t="str">
        <f t="shared" si="560"/>
        <v/>
      </c>
      <c r="G7428" s="9" t="str">
        <f t="shared" si="561"/>
        <v/>
      </c>
      <c r="H7428" s="13">
        <v>-5</v>
      </c>
      <c r="I7428" s="13" t="str">
        <f t="shared" si="562"/>
        <v/>
      </c>
      <c r="J7428" s="13" t="str">
        <f t="shared" si="563"/>
        <v/>
      </c>
      <c r="K7428" s="13">
        <v>-5</v>
      </c>
      <c r="P7428" s="6"/>
    </row>
    <row r="7429" spans="1:16" hidden="1" x14ac:dyDescent="0.25">
      <c r="A7429" s="7">
        <v>40852</v>
      </c>
      <c r="B7429" s="8">
        <v>1200</v>
      </c>
      <c r="C7429" s="11">
        <v>49.38</v>
      </c>
      <c r="D7429" s="12">
        <v>49.375999999999998</v>
      </c>
      <c r="E7429" s="9" t="str">
        <f t="shared" si="559"/>
        <v/>
      </c>
      <c r="F7429" s="9" t="str">
        <f t="shared" si="560"/>
        <v/>
      </c>
      <c r="G7429" s="9" t="str">
        <f t="shared" si="561"/>
        <v/>
      </c>
      <c r="H7429" s="13">
        <v>-5</v>
      </c>
      <c r="I7429" s="13" t="str">
        <f t="shared" si="562"/>
        <v/>
      </c>
      <c r="J7429" s="13" t="str">
        <f t="shared" si="563"/>
        <v/>
      </c>
      <c r="K7429" s="13">
        <v>-5</v>
      </c>
      <c r="P7429" s="5"/>
    </row>
    <row r="7430" spans="1:16" hidden="1" x14ac:dyDescent="0.25">
      <c r="A7430" s="7">
        <v>40852</v>
      </c>
      <c r="B7430" s="8">
        <v>1300</v>
      </c>
      <c r="C7430" s="11">
        <v>46.1</v>
      </c>
      <c r="D7430" s="12">
        <v>46.1</v>
      </c>
      <c r="E7430" s="9" t="str">
        <f t="shared" si="559"/>
        <v/>
      </c>
      <c r="F7430" s="9" t="str">
        <f t="shared" si="560"/>
        <v/>
      </c>
      <c r="G7430" s="9" t="str">
        <f t="shared" si="561"/>
        <v/>
      </c>
      <c r="H7430" s="13">
        <v>-5</v>
      </c>
      <c r="I7430" s="13" t="str">
        <f t="shared" si="562"/>
        <v/>
      </c>
      <c r="J7430" s="13" t="str">
        <f t="shared" si="563"/>
        <v/>
      </c>
      <c r="K7430" s="13">
        <v>-5</v>
      </c>
      <c r="P7430" s="6"/>
    </row>
    <row r="7431" spans="1:16" hidden="1" x14ac:dyDescent="0.25">
      <c r="A7431" s="7">
        <v>40852</v>
      </c>
      <c r="B7431" s="8">
        <v>1400</v>
      </c>
      <c r="C7431" s="11">
        <v>44.07</v>
      </c>
      <c r="D7431" s="12">
        <v>44.067</v>
      </c>
      <c r="E7431" s="9" t="str">
        <f t="shared" si="559"/>
        <v/>
      </c>
      <c r="F7431" s="9" t="str">
        <f t="shared" si="560"/>
        <v/>
      </c>
      <c r="G7431" s="9" t="str">
        <f t="shared" si="561"/>
        <v/>
      </c>
      <c r="H7431" s="13">
        <v>-5</v>
      </c>
      <c r="I7431" s="13" t="str">
        <f t="shared" si="562"/>
        <v/>
      </c>
      <c r="J7431" s="13" t="str">
        <f t="shared" si="563"/>
        <v/>
      </c>
      <c r="K7431" s="13">
        <v>-5</v>
      </c>
      <c r="P7431" s="5"/>
    </row>
    <row r="7432" spans="1:16" hidden="1" x14ac:dyDescent="0.25">
      <c r="A7432" s="7">
        <v>40852</v>
      </c>
      <c r="B7432" s="8">
        <v>1500</v>
      </c>
      <c r="C7432" s="11">
        <v>44.16</v>
      </c>
      <c r="D7432" s="12">
        <v>44.155999999999999</v>
      </c>
      <c r="E7432" s="9" t="str">
        <f t="shared" si="559"/>
        <v/>
      </c>
      <c r="F7432" s="9" t="str">
        <f t="shared" si="560"/>
        <v/>
      </c>
      <c r="G7432" s="9" t="str">
        <f t="shared" si="561"/>
        <v/>
      </c>
      <c r="H7432" s="13">
        <v>-5</v>
      </c>
      <c r="I7432" s="13" t="str">
        <f t="shared" si="562"/>
        <v/>
      </c>
      <c r="J7432" s="13" t="str">
        <f t="shared" si="563"/>
        <v/>
      </c>
      <c r="K7432" s="13">
        <v>-5</v>
      </c>
      <c r="P7432" s="6"/>
    </row>
    <row r="7433" spans="1:16" hidden="1" x14ac:dyDescent="0.25">
      <c r="A7433" s="7">
        <v>40852</v>
      </c>
      <c r="B7433" s="8">
        <v>1600</v>
      </c>
      <c r="C7433" s="11">
        <v>48.27</v>
      </c>
      <c r="D7433" s="12">
        <v>48.27</v>
      </c>
      <c r="E7433" s="9" t="str">
        <f t="shared" si="559"/>
        <v/>
      </c>
      <c r="F7433" s="9" t="str">
        <f t="shared" si="560"/>
        <v/>
      </c>
      <c r="G7433" s="9" t="str">
        <f t="shared" si="561"/>
        <v/>
      </c>
      <c r="H7433" s="13">
        <v>-5</v>
      </c>
      <c r="I7433" s="13" t="str">
        <f t="shared" si="562"/>
        <v/>
      </c>
      <c r="J7433" s="13" t="str">
        <f t="shared" si="563"/>
        <v/>
      </c>
      <c r="K7433" s="13">
        <v>-5</v>
      </c>
      <c r="P7433" s="5"/>
    </row>
    <row r="7434" spans="1:16" hidden="1" x14ac:dyDescent="0.25">
      <c r="A7434" s="7">
        <v>40852</v>
      </c>
      <c r="B7434" s="8">
        <v>1700</v>
      </c>
      <c r="C7434" s="11">
        <v>64.069999999999993</v>
      </c>
      <c r="D7434" s="12">
        <v>64.073999999999998</v>
      </c>
      <c r="E7434" s="9" t="str">
        <f t="shared" si="559"/>
        <v/>
      </c>
      <c r="F7434" s="9" t="str">
        <f t="shared" si="560"/>
        <v/>
      </c>
      <c r="G7434" s="9" t="str">
        <f t="shared" si="561"/>
        <v/>
      </c>
      <c r="H7434" s="13">
        <v>-5</v>
      </c>
      <c r="I7434" s="13" t="str">
        <f t="shared" si="562"/>
        <v/>
      </c>
      <c r="J7434" s="13" t="str">
        <f t="shared" si="563"/>
        <v/>
      </c>
      <c r="K7434" s="13">
        <v>-5</v>
      </c>
      <c r="P7434" s="6"/>
    </row>
    <row r="7435" spans="1:16" hidden="1" x14ac:dyDescent="0.25">
      <c r="A7435" s="7">
        <v>40852</v>
      </c>
      <c r="B7435" s="8">
        <v>1800</v>
      </c>
      <c r="C7435" s="11">
        <v>71.37</v>
      </c>
      <c r="D7435" s="12">
        <v>71.369</v>
      </c>
      <c r="E7435" s="9" t="str">
        <f t="shared" si="559"/>
        <v/>
      </c>
      <c r="F7435" s="9" t="str">
        <f t="shared" si="560"/>
        <v/>
      </c>
      <c r="G7435" s="9" t="str">
        <f t="shared" si="561"/>
        <v/>
      </c>
      <c r="H7435" s="13">
        <v>-5</v>
      </c>
      <c r="I7435" s="13" t="str">
        <f t="shared" si="562"/>
        <v/>
      </c>
      <c r="J7435" s="13" t="str">
        <f t="shared" si="563"/>
        <v/>
      </c>
      <c r="K7435" s="13">
        <v>-5</v>
      </c>
      <c r="P7435" s="5"/>
    </row>
    <row r="7436" spans="1:16" hidden="1" x14ac:dyDescent="0.25">
      <c r="A7436" s="7">
        <v>40852</v>
      </c>
      <c r="B7436" s="8">
        <v>1900</v>
      </c>
      <c r="C7436" s="11">
        <v>66.209999999999994</v>
      </c>
      <c r="D7436" s="12">
        <v>66.206000000000003</v>
      </c>
      <c r="E7436" s="9" t="str">
        <f t="shared" si="559"/>
        <v/>
      </c>
      <c r="F7436" s="9" t="str">
        <f t="shared" si="560"/>
        <v/>
      </c>
      <c r="G7436" s="9" t="str">
        <f t="shared" si="561"/>
        <v/>
      </c>
      <c r="H7436" s="13">
        <v>-5</v>
      </c>
      <c r="I7436" s="13" t="str">
        <f t="shared" si="562"/>
        <v/>
      </c>
      <c r="J7436" s="13" t="str">
        <f t="shared" si="563"/>
        <v/>
      </c>
      <c r="K7436" s="13">
        <v>-5</v>
      </c>
      <c r="P7436" s="6"/>
    </row>
    <row r="7437" spans="1:16" hidden="1" x14ac:dyDescent="0.25">
      <c r="A7437" s="7">
        <v>40852</v>
      </c>
      <c r="B7437" s="8">
        <v>2000</v>
      </c>
      <c r="C7437" s="11">
        <v>49.24</v>
      </c>
      <c r="D7437" s="12">
        <v>49.241</v>
      </c>
      <c r="E7437" s="9" t="str">
        <f t="shared" si="559"/>
        <v/>
      </c>
      <c r="F7437" s="9" t="str">
        <f t="shared" si="560"/>
        <v/>
      </c>
      <c r="G7437" s="9" t="str">
        <f t="shared" si="561"/>
        <v/>
      </c>
      <c r="H7437" s="13">
        <v>-5</v>
      </c>
      <c r="I7437" s="13" t="str">
        <f t="shared" si="562"/>
        <v/>
      </c>
      <c r="J7437" s="13" t="str">
        <f t="shared" si="563"/>
        <v/>
      </c>
      <c r="K7437" s="13">
        <v>-5</v>
      </c>
      <c r="P7437" s="5"/>
    </row>
    <row r="7438" spans="1:16" hidden="1" x14ac:dyDescent="0.25">
      <c r="A7438" s="7">
        <v>40852</v>
      </c>
      <c r="B7438" s="8">
        <v>2100</v>
      </c>
      <c r="C7438" s="11">
        <v>46.07</v>
      </c>
      <c r="D7438" s="12">
        <v>46.064999999999998</v>
      </c>
      <c r="E7438" s="9" t="str">
        <f t="shared" si="559"/>
        <v/>
      </c>
      <c r="F7438" s="9" t="str">
        <f t="shared" si="560"/>
        <v/>
      </c>
      <c r="G7438" s="9" t="str">
        <f t="shared" si="561"/>
        <v/>
      </c>
      <c r="H7438" s="13">
        <v>-5</v>
      </c>
      <c r="I7438" s="13" t="str">
        <f t="shared" si="562"/>
        <v/>
      </c>
      <c r="J7438" s="13" t="str">
        <f t="shared" si="563"/>
        <v/>
      </c>
      <c r="K7438" s="13">
        <v>-5</v>
      </c>
      <c r="P7438" s="6"/>
    </row>
    <row r="7439" spans="1:16" hidden="1" x14ac:dyDescent="0.25">
      <c r="A7439" s="7">
        <v>40852</v>
      </c>
      <c r="B7439" s="8">
        <v>2200</v>
      </c>
      <c r="C7439" s="11">
        <v>47.43</v>
      </c>
      <c r="D7439" s="12">
        <v>47.43</v>
      </c>
      <c r="E7439" s="9" t="str">
        <f t="shared" si="559"/>
        <v/>
      </c>
      <c r="F7439" s="9" t="str">
        <f t="shared" si="560"/>
        <v/>
      </c>
      <c r="G7439" s="9" t="str">
        <f t="shared" si="561"/>
        <v/>
      </c>
      <c r="H7439" s="13">
        <v>-5</v>
      </c>
      <c r="I7439" s="13" t="str">
        <f t="shared" si="562"/>
        <v/>
      </c>
      <c r="J7439" s="13" t="str">
        <f t="shared" si="563"/>
        <v/>
      </c>
      <c r="K7439" s="13">
        <v>-5</v>
      </c>
      <c r="P7439" s="5"/>
    </row>
    <row r="7440" spans="1:16" hidden="1" x14ac:dyDescent="0.25">
      <c r="A7440" s="7">
        <v>40852</v>
      </c>
      <c r="B7440" s="8">
        <v>2300</v>
      </c>
      <c r="C7440" s="11">
        <v>45.08</v>
      </c>
      <c r="D7440" s="12">
        <v>45.082000000000001</v>
      </c>
      <c r="E7440" s="9">
        <f t="shared" si="559"/>
        <v>47.632916666666667</v>
      </c>
      <c r="F7440" s="9">
        <f t="shared" si="560"/>
        <v>47.632291666666674</v>
      </c>
      <c r="G7440" s="9">
        <f t="shared" si="561"/>
        <v>6.2499999999232614E-4</v>
      </c>
      <c r="H7440" s="13">
        <v>-5</v>
      </c>
      <c r="I7440" s="13">
        <f t="shared" si="562"/>
        <v>5.0006249999999923</v>
      </c>
      <c r="J7440" s="13">
        <f t="shared" si="563"/>
        <v>1200.1499999999983</v>
      </c>
      <c r="K7440" s="13">
        <v>-5</v>
      </c>
      <c r="P7440" s="6"/>
    </row>
    <row r="7441" spans="1:16" hidden="1" x14ac:dyDescent="0.25">
      <c r="A7441" s="7">
        <v>40853</v>
      </c>
      <c r="B7441" s="8">
        <v>0</v>
      </c>
      <c r="C7441" s="11">
        <v>45.81</v>
      </c>
      <c r="D7441" s="12">
        <v>45.807000000000002</v>
      </c>
      <c r="E7441" s="9" t="str">
        <f t="shared" si="559"/>
        <v/>
      </c>
      <c r="F7441" s="9" t="str">
        <f t="shared" si="560"/>
        <v/>
      </c>
      <c r="G7441" s="9" t="str">
        <f t="shared" si="561"/>
        <v/>
      </c>
      <c r="H7441" s="13">
        <v>-5</v>
      </c>
      <c r="I7441" s="13" t="str">
        <f t="shared" si="562"/>
        <v/>
      </c>
      <c r="J7441" s="13" t="str">
        <f t="shared" si="563"/>
        <v/>
      </c>
      <c r="K7441" s="13">
        <v>-5</v>
      </c>
      <c r="P7441" s="5"/>
    </row>
    <row r="7442" spans="1:16" hidden="1" x14ac:dyDescent="0.25">
      <c r="A7442" s="7">
        <v>40853</v>
      </c>
      <c r="B7442" s="8">
        <v>100</v>
      </c>
      <c r="C7442" s="11">
        <v>38.17</v>
      </c>
      <c r="D7442" s="12">
        <v>38.171999999999997</v>
      </c>
      <c r="E7442" s="9" t="str">
        <f t="shared" si="559"/>
        <v/>
      </c>
      <c r="F7442" s="9" t="str">
        <f t="shared" si="560"/>
        <v/>
      </c>
      <c r="G7442" s="9" t="str">
        <f t="shared" si="561"/>
        <v/>
      </c>
      <c r="H7442" s="13">
        <v>-5</v>
      </c>
      <c r="I7442" s="13" t="str">
        <f t="shared" si="562"/>
        <v/>
      </c>
      <c r="J7442" s="13" t="str">
        <f t="shared" si="563"/>
        <v/>
      </c>
      <c r="K7442" s="13">
        <v>-5</v>
      </c>
      <c r="P7442" s="6"/>
    </row>
    <row r="7443" spans="1:16" hidden="1" x14ac:dyDescent="0.25">
      <c r="A7443" s="7">
        <v>40853</v>
      </c>
      <c r="B7443" s="8">
        <v>200</v>
      </c>
      <c r="C7443" s="11">
        <v>37.82</v>
      </c>
      <c r="D7443" s="12">
        <v>37.816000000000003</v>
      </c>
      <c r="E7443" s="9" t="str">
        <f t="shared" si="559"/>
        <v/>
      </c>
      <c r="F7443" s="9" t="str">
        <f t="shared" si="560"/>
        <v/>
      </c>
      <c r="G7443" s="9" t="str">
        <f t="shared" si="561"/>
        <v/>
      </c>
      <c r="H7443" s="13">
        <v>-5</v>
      </c>
      <c r="I7443" s="13" t="str">
        <f t="shared" si="562"/>
        <v/>
      </c>
      <c r="J7443" s="13" t="str">
        <f t="shared" si="563"/>
        <v/>
      </c>
      <c r="K7443" s="13">
        <v>-5</v>
      </c>
      <c r="P7443" s="5"/>
    </row>
    <row r="7444" spans="1:16" hidden="1" x14ac:dyDescent="0.25">
      <c r="A7444" s="7">
        <v>40853</v>
      </c>
      <c r="B7444" s="8">
        <v>300</v>
      </c>
      <c r="C7444" s="11">
        <v>37.340000000000003</v>
      </c>
      <c r="D7444" s="12">
        <v>37.341999999999999</v>
      </c>
      <c r="E7444" s="9" t="str">
        <f t="shared" si="559"/>
        <v/>
      </c>
      <c r="F7444" s="9" t="str">
        <f t="shared" si="560"/>
        <v/>
      </c>
      <c r="G7444" s="9" t="str">
        <f t="shared" si="561"/>
        <v/>
      </c>
      <c r="H7444" s="13">
        <v>-5</v>
      </c>
      <c r="I7444" s="13" t="str">
        <f t="shared" si="562"/>
        <v/>
      </c>
      <c r="J7444" s="13" t="str">
        <f t="shared" si="563"/>
        <v/>
      </c>
      <c r="K7444" s="13">
        <v>-5</v>
      </c>
      <c r="P7444" s="6"/>
    </row>
    <row r="7445" spans="1:16" hidden="1" x14ac:dyDescent="0.25">
      <c r="A7445" s="7">
        <v>40853</v>
      </c>
      <c r="B7445" s="8">
        <v>400</v>
      </c>
      <c r="C7445" s="11">
        <v>37.35</v>
      </c>
      <c r="D7445" s="12">
        <v>23.245999999999999</v>
      </c>
      <c r="E7445" s="9" t="str">
        <f t="shared" si="559"/>
        <v/>
      </c>
      <c r="F7445" s="9" t="str">
        <f t="shared" si="560"/>
        <v/>
      </c>
      <c r="G7445" s="9" t="str">
        <f t="shared" si="561"/>
        <v/>
      </c>
      <c r="H7445" s="13">
        <v>-5</v>
      </c>
      <c r="I7445" s="13" t="str">
        <f t="shared" si="562"/>
        <v/>
      </c>
      <c r="J7445" s="13" t="str">
        <f t="shared" si="563"/>
        <v/>
      </c>
      <c r="K7445" s="13">
        <v>-5</v>
      </c>
      <c r="P7445" s="5"/>
    </row>
    <row r="7446" spans="1:16" hidden="1" x14ac:dyDescent="0.25">
      <c r="A7446" s="7">
        <v>40853</v>
      </c>
      <c r="B7446" s="8">
        <v>500</v>
      </c>
      <c r="C7446" s="11">
        <v>37.130000000000003</v>
      </c>
      <c r="D7446" s="12">
        <v>30.346</v>
      </c>
      <c r="E7446" s="9" t="str">
        <f t="shared" si="559"/>
        <v/>
      </c>
      <c r="F7446" s="9" t="str">
        <f t="shared" si="560"/>
        <v/>
      </c>
      <c r="G7446" s="9" t="str">
        <f t="shared" si="561"/>
        <v/>
      </c>
      <c r="H7446" s="13">
        <v>-5</v>
      </c>
      <c r="I7446" s="13" t="str">
        <f t="shared" si="562"/>
        <v/>
      </c>
      <c r="J7446" s="13" t="str">
        <f t="shared" si="563"/>
        <v/>
      </c>
      <c r="K7446" s="13">
        <v>-5</v>
      </c>
      <c r="P7446" s="6"/>
    </row>
    <row r="7447" spans="1:16" hidden="1" x14ac:dyDescent="0.25">
      <c r="A7447" s="7">
        <v>40853</v>
      </c>
      <c r="B7447" s="8">
        <v>600</v>
      </c>
      <c r="C7447" s="11">
        <v>37.99</v>
      </c>
      <c r="D7447" s="12">
        <v>15.930999999999999</v>
      </c>
      <c r="E7447" s="9" t="str">
        <f t="shared" si="559"/>
        <v/>
      </c>
      <c r="F7447" s="9" t="str">
        <f t="shared" si="560"/>
        <v/>
      </c>
      <c r="G7447" s="9" t="str">
        <f t="shared" si="561"/>
        <v/>
      </c>
      <c r="H7447" s="13">
        <v>-5</v>
      </c>
      <c r="I7447" s="13" t="str">
        <f t="shared" si="562"/>
        <v/>
      </c>
      <c r="J7447" s="13" t="str">
        <f t="shared" si="563"/>
        <v/>
      </c>
      <c r="K7447" s="13">
        <v>-5</v>
      </c>
      <c r="P7447" s="5"/>
    </row>
    <row r="7448" spans="1:16" hidden="1" x14ac:dyDescent="0.25">
      <c r="A7448" s="7">
        <v>40853</v>
      </c>
      <c r="B7448" s="8">
        <v>700</v>
      </c>
      <c r="C7448" s="11">
        <v>38.58</v>
      </c>
      <c r="D7448" s="12">
        <v>22.53</v>
      </c>
      <c r="E7448" s="9" t="str">
        <f t="shared" si="559"/>
        <v/>
      </c>
      <c r="F7448" s="9" t="str">
        <f t="shared" si="560"/>
        <v/>
      </c>
      <c r="G7448" s="9" t="str">
        <f t="shared" si="561"/>
        <v/>
      </c>
      <c r="H7448" s="13">
        <v>-5</v>
      </c>
      <c r="I7448" s="13" t="str">
        <f t="shared" si="562"/>
        <v/>
      </c>
      <c r="J7448" s="13" t="str">
        <f t="shared" si="563"/>
        <v/>
      </c>
      <c r="K7448" s="13">
        <v>-5</v>
      </c>
      <c r="P7448" s="6"/>
    </row>
    <row r="7449" spans="1:16" hidden="1" x14ac:dyDescent="0.25">
      <c r="A7449" s="7">
        <v>40853</v>
      </c>
      <c r="B7449" s="8">
        <v>800</v>
      </c>
      <c r="C7449" s="11">
        <v>39.53</v>
      </c>
      <c r="D7449" s="12">
        <v>23.212</v>
      </c>
      <c r="E7449" s="9" t="str">
        <f t="shared" si="559"/>
        <v/>
      </c>
      <c r="F7449" s="9" t="str">
        <f t="shared" si="560"/>
        <v/>
      </c>
      <c r="G7449" s="9" t="str">
        <f t="shared" si="561"/>
        <v/>
      </c>
      <c r="H7449" s="13">
        <v>-5</v>
      </c>
      <c r="I7449" s="13" t="str">
        <f t="shared" si="562"/>
        <v/>
      </c>
      <c r="J7449" s="13" t="str">
        <f t="shared" si="563"/>
        <v/>
      </c>
      <c r="K7449" s="13">
        <v>-5</v>
      </c>
      <c r="P7449" s="5"/>
    </row>
    <row r="7450" spans="1:16" hidden="1" x14ac:dyDescent="0.25">
      <c r="A7450" s="7">
        <v>40853</v>
      </c>
      <c r="B7450" s="8">
        <v>900</v>
      </c>
      <c r="C7450" s="11">
        <v>43.03</v>
      </c>
      <c r="D7450" s="12">
        <v>43.027999999999999</v>
      </c>
      <c r="E7450" s="9" t="str">
        <f t="shared" si="559"/>
        <v/>
      </c>
      <c r="F7450" s="9" t="str">
        <f t="shared" si="560"/>
        <v/>
      </c>
      <c r="G7450" s="9" t="str">
        <f t="shared" si="561"/>
        <v/>
      </c>
      <c r="H7450" s="13">
        <v>-5</v>
      </c>
      <c r="I7450" s="13" t="str">
        <f t="shared" si="562"/>
        <v/>
      </c>
      <c r="J7450" s="13" t="str">
        <f t="shared" si="563"/>
        <v/>
      </c>
      <c r="K7450" s="13">
        <v>-5</v>
      </c>
      <c r="P7450" s="6"/>
    </row>
    <row r="7451" spans="1:16" hidden="1" x14ac:dyDescent="0.25">
      <c r="A7451" s="7">
        <v>40853</v>
      </c>
      <c r="B7451" s="8">
        <v>1000</v>
      </c>
      <c r="C7451" s="11">
        <v>45.34</v>
      </c>
      <c r="D7451" s="12">
        <v>45.344000000000001</v>
      </c>
      <c r="E7451" s="9" t="str">
        <f t="shared" si="559"/>
        <v/>
      </c>
      <c r="F7451" s="9" t="str">
        <f t="shared" si="560"/>
        <v/>
      </c>
      <c r="G7451" s="9" t="str">
        <f t="shared" si="561"/>
        <v/>
      </c>
      <c r="H7451" s="13">
        <v>-5</v>
      </c>
      <c r="I7451" s="13" t="str">
        <f t="shared" si="562"/>
        <v/>
      </c>
      <c r="J7451" s="13" t="str">
        <f t="shared" si="563"/>
        <v/>
      </c>
      <c r="K7451" s="13">
        <v>-5</v>
      </c>
      <c r="P7451" s="5"/>
    </row>
    <row r="7452" spans="1:16" hidden="1" x14ac:dyDescent="0.25">
      <c r="A7452" s="7">
        <v>40853</v>
      </c>
      <c r="B7452" s="8">
        <v>1100</v>
      </c>
      <c r="C7452" s="11">
        <v>50.55</v>
      </c>
      <c r="D7452" s="12">
        <v>50.55</v>
      </c>
      <c r="E7452" s="9" t="str">
        <f t="shared" si="559"/>
        <v/>
      </c>
      <c r="F7452" s="9" t="str">
        <f t="shared" si="560"/>
        <v/>
      </c>
      <c r="G7452" s="9" t="str">
        <f t="shared" si="561"/>
        <v/>
      </c>
      <c r="H7452" s="13">
        <v>-5</v>
      </c>
      <c r="I7452" s="13" t="str">
        <f t="shared" si="562"/>
        <v/>
      </c>
      <c r="J7452" s="13" t="str">
        <f t="shared" si="563"/>
        <v/>
      </c>
      <c r="K7452" s="13">
        <v>-5</v>
      </c>
      <c r="P7452" s="6"/>
    </row>
    <row r="7453" spans="1:16" hidden="1" x14ac:dyDescent="0.25">
      <c r="A7453" s="7">
        <v>40853</v>
      </c>
      <c r="B7453" s="8">
        <v>1200</v>
      </c>
      <c r="C7453" s="11">
        <v>52.51</v>
      </c>
      <c r="D7453" s="12">
        <v>52.515000000000001</v>
      </c>
      <c r="E7453" s="9" t="str">
        <f t="shared" si="559"/>
        <v/>
      </c>
      <c r="F7453" s="9" t="str">
        <f t="shared" si="560"/>
        <v/>
      </c>
      <c r="G7453" s="9" t="str">
        <f t="shared" si="561"/>
        <v/>
      </c>
      <c r="H7453" s="13">
        <v>-5</v>
      </c>
      <c r="I7453" s="13" t="str">
        <f t="shared" si="562"/>
        <v/>
      </c>
      <c r="J7453" s="13" t="str">
        <f t="shared" si="563"/>
        <v/>
      </c>
      <c r="K7453" s="13">
        <v>-5</v>
      </c>
      <c r="P7453" s="5"/>
    </row>
    <row r="7454" spans="1:16" hidden="1" x14ac:dyDescent="0.25">
      <c r="A7454" s="7">
        <v>40853</v>
      </c>
      <c r="B7454" s="8">
        <v>1300</v>
      </c>
      <c r="C7454" s="11">
        <v>46.66</v>
      </c>
      <c r="D7454" s="12">
        <v>46.66</v>
      </c>
      <c r="E7454" s="9" t="str">
        <f t="shared" si="559"/>
        <v/>
      </c>
      <c r="F7454" s="9" t="str">
        <f t="shared" si="560"/>
        <v/>
      </c>
      <c r="G7454" s="9" t="str">
        <f t="shared" si="561"/>
        <v/>
      </c>
      <c r="H7454" s="13">
        <v>-5</v>
      </c>
      <c r="I7454" s="13" t="str">
        <f t="shared" si="562"/>
        <v/>
      </c>
      <c r="J7454" s="13" t="str">
        <f t="shared" si="563"/>
        <v/>
      </c>
      <c r="K7454" s="13">
        <v>-5</v>
      </c>
      <c r="P7454" s="6"/>
    </row>
    <row r="7455" spans="1:16" hidden="1" x14ac:dyDescent="0.25">
      <c r="A7455" s="7">
        <v>40853</v>
      </c>
      <c r="B7455" s="8">
        <v>1400</v>
      </c>
      <c r="C7455" s="11">
        <v>43.39</v>
      </c>
      <c r="D7455" s="12">
        <v>43.386000000000003</v>
      </c>
      <c r="E7455" s="9" t="str">
        <f t="shared" si="559"/>
        <v/>
      </c>
      <c r="F7455" s="9" t="str">
        <f t="shared" si="560"/>
        <v/>
      </c>
      <c r="G7455" s="9" t="str">
        <f t="shared" si="561"/>
        <v/>
      </c>
      <c r="H7455" s="13">
        <v>-5</v>
      </c>
      <c r="I7455" s="13" t="str">
        <f t="shared" si="562"/>
        <v/>
      </c>
      <c r="J7455" s="13" t="str">
        <f t="shared" si="563"/>
        <v/>
      </c>
      <c r="K7455" s="13">
        <v>-5</v>
      </c>
      <c r="P7455" s="5"/>
    </row>
    <row r="7456" spans="1:16" hidden="1" x14ac:dyDescent="0.25">
      <c r="A7456" s="7">
        <v>40853</v>
      </c>
      <c r="B7456" s="8">
        <v>1500</v>
      </c>
      <c r="C7456" s="11">
        <v>42.5</v>
      </c>
      <c r="D7456" s="12">
        <v>35.722000000000001</v>
      </c>
      <c r="E7456" s="9" t="str">
        <f t="shared" si="559"/>
        <v/>
      </c>
      <c r="F7456" s="9" t="str">
        <f t="shared" si="560"/>
        <v/>
      </c>
      <c r="G7456" s="9" t="str">
        <f t="shared" si="561"/>
        <v/>
      </c>
      <c r="H7456" s="13">
        <v>-5</v>
      </c>
      <c r="I7456" s="13" t="str">
        <f t="shared" si="562"/>
        <v/>
      </c>
      <c r="J7456" s="13" t="str">
        <f t="shared" si="563"/>
        <v/>
      </c>
      <c r="K7456" s="13">
        <v>-5</v>
      </c>
      <c r="P7456" s="6"/>
    </row>
    <row r="7457" spans="1:16" hidden="1" x14ac:dyDescent="0.25">
      <c r="A7457" s="7">
        <v>40853</v>
      </c>
      <c r="B7457" s="8">
        <v>1600</v>
      </c>
      <c r="C7457" s="11">
        <v>46.96</v>
      </c>
      <c r="D7457" s="12">
        <v>36.338999999999999</v>
      </c>
      <c r="E7457" s="9" t="str">
        <f t="shared" si="559"/>
        <v/>
      </c>
      <c r="F7457" s="9" t="str">
        <f t="shared" si="560"/>
        <v/>
      </c>
      <c r="G7457" s="9" t="str">
        <f t="shared" si="561"/>
        <v/>
      </c>
      <c r="H7457" s="13">
        <v>-5</v>
      </c>
      <c r="I7457" s="13" t="str">
        <f t="shared" si="562"/>
        <v/>
      </c>
      <c r="J7457" s="13" t="str">
        <f t="shared" si="563"/>
        <v/>
      </c>
      <c r="K7457" s="13">
        <v>-5</v>
      </c>
      <c r="P7457" s="5"/>
    </row>
    <row r="7458" spans="1:16" hidden="1" x14ac:dyDescent="0.25">
      <c r="A7458" s="7">
        <v>40853</v>
      </c>
      <c r="B7458" s="8">
        <v>1700</v>
      </c>
      <c r="C7458" s="11">
        <v>59.94</v>
      </c>
      <c r="D7458" s="12">
        <v>54.155000000000001</v>
      </c>
      <c r="E7458" s="9" t="str">
        <f t="shared" si="559"/>
        <v/>
      </c>
      <c r="F7458" s="9" t="str">
        <f t="shared" si="560"/>
        <v/>
      </c>
      <c r="G7458" s="9" t="str">
        <f t="shared" si="561"/>
        <v/>
      </c>
      <c r="H7458" s="13">
        <v>-5</v>
      </c>
      <c r="I7458" s="13" t="str">
        <f t="shared" si="562"/>
        <v/>
      </c>
      <c r="J7458" s="13" t="str">
        <f t="shared" si="563"/>
        <v/>
      </c>
      <c r="K7458" s="13">
        <v>-5</v>
      </c>
      <c r="P7458" s="6"/>
    </row>
    <row r="7459" spans="1:16" hidden="1" x14ac:dyDescent="0.25">
      <c r="A7459" s="7">
        <v>40853</v>
      </c>
      <c r="B7459" s="8">
        <v>1800</v>
      </c>
      <c r="C7459" s="11">
        <v>66.069999999999993</v>
      </c>
      <c r="D7459" s="12">
        <v>66.070999999999998</v>
      </c>
      <c r="E7459" s="9" t="str">
        <f t="shared" si="559"/>
        <v/>
      </c>
      <c r="F7459" s="9" t="str">
        <f t="shared" si="560"/>
        <v/>
      </c>
      <c r="G7459" s="9" t="str">
        <f t="shared" si="561"/>
        <v/>
      </c>
      <c r="H7459" s="13">
        <v>-5</v>
      </c>
      <c r="I7459" s="13" t="str">
        <f t="shared" si="562"/>
        <v/>
      </c>
      <c r="J7459" s="13" t="str">
        <f t="shared" si="563"/>
        <v/>
      </c>
      <c r="K7459" s="13">
        <v>-5</v>
      </c>
      <c r="P7459" s="5"/>
    </row>
    <row r="7460" spans="1:16" hidden="1" x14ac:dyDescent="0.25">
      <c r="A7460" s="7">
        <v>40853</v>
      </c>
      <c r="B7460" s="8">
        <v>1900</v>
      </c>
      <c r="C7460" s="11">
        <v>66.27</v>
      </c>
      <c r="D7460" s="12">
        <v>66.266000000000005</v>
      </c>
      <c r="E7460" s="9" t="str">
        <f t="shared" si="559"/>
        <v/>
      </c>
      <c r="F7460" s="9" t="str">
        <f t="shared" si="560"/>
        <v/>
      </c>
      <c r="G7460" s="9" t="str">
        <f t="shared" si="561"/>
        <v/>
      </c>
      <c r="H7460" s="13">
        <v>-5</v>
      </c>
      <c r="I7460" s="13" t="str">
        <f t="shared" si="562"/>
        <v/>
      </c>
      <c r="J7460" s="13" t="str">
        <f t="shared" si="563"/>
        <v/>
      </c>
      <c r="K7460" s="13">
        <v>-5</v>
      </c>
      <c r="P7460" s="6"/>
    </row>
    <row r="7461" spans="1:16" hidden="1" x14ac:dyDescent="0.25">
      <c r="A7461" s="7">
        <v>40853</v>
      </c>
      <c r="B7461" s="8">
        <v>2000</v>
      </c>
      <c r="C7461" s="11">
        <v>53.2</v>
      </c>
      <c r="D7461" s="12">
        <v>53.198999999999998</v>
      </c>
      <c r="E7461" s="9" t="str">
        <f t="shared" si="559"/>
        <v/>
      </c>
      <c r="F7461" s="9" t="str">
        <f t="shared" si="560"/>
        <v/>
      </c>
      <c r="G7461" s="9" t="str">
        <f t="shared" si="561"/>
        <v/>
      </c>
      <c r="H7461" s="13">
        <v>-5</v>
      </c>
      <c r="I7461" s="13" t="str">
        <f t="shared" si="562"/>
        <v/>
      </c>
      <c r="J7461" s="13" t="str">
        <f t="shared" si="563"/>
        <v/>
      </c>
      <c r="K7461" s="13">
        <v>-5</v>
      </c>
      <c r="P7461" s="5"/>
    </row>
    <row r="7462" spans="1:16" hidden="1" x14ac:dyDescent="0.25">
      <c r="A7462" s="7">
        <v>40853</v>
      </c>
      <c r="B7462" s="8">
        <v>2100</v>
      </c>
      <c r="C7462" s="11">
        <v>47.64</v>
      </c>
      <c r="D7462" s="12">
        <v>47.639000000000003</v>
      </c>
      <c r="E7462" s="9" t="str">
        <f t="shared" si="559"/>
        <v/>
      </c>
      <c r="F7462" s="9" t="str">
        <f t="shared" si="560"/>
        <v/>
      </c>
      <c r="G7462" s="9" t="str">
        <f t="shared" si="561"/>
        <v/>
      </c>
      <c r="H7462" s="13">
        <v>-5</v>
      </c>
      <c r="I7462" s="13" t="str">
        <f t="shared" si="562"/>
        <v/>
      </c>
      <c r="J7462" s="13" t="str">
        <f t="shared" si="563"/>
        <v/>
      </c>
      <c r="K7462" s="13">
        <v>-5</v>
      </c>
      <c r="P7462" s="6"/>
    </row>
    <row r="7463" spans="1:16" hidden="1" x14ac:dyDescent="0.25">
      <c r="A7463" s="7">
        <v>40853</v>
      </c>
      <c r="B7463" s="8">
        <v>2200</v>
      </c>
      <c r="C7463" s="11">
        <v>48.24</v>
      </c>
      <c r="D7463" s="12">
        <v>48.244999999999997</v>
      </c>
      <c r="E7463" s="9" t="str">
        <f t="shared" si="559"/>
        <v/>
      </c>
      <c r="F7463" s="9" t="str">
        <f t="shared" si="560"/>
        <v/>
      </c>
      <c r="G7463" s="9" t="str">
        <f t="shared" si="561"/>
        <v/>
      </c>
      <c r="H7463" s="13">
        <v>-5</v>
      </c>
      <c r="I7463" s="13" t="str">
        <f t="shared" si="562"/>
        <v/>
      </c>
      <c r="J7463" s="13" t="str">
        <f t="shared" si="563"/>
        <v/>
      </c>
      <c r="K7463" s="13">
        <v>-5</v>
      </c>
      <c r="P7463" s="5"/>
    </row>
    <row r="7464" spans="1:16" hidden="1" x14ac:dyDescent="0.25">
      <c r="A7464" s="7">
        <v>40853</v>
      </c>
      <c r="B7464" s="8">
        <v>2300</v>
      </c>
      <c r="C7464" s="11">
        <v>43.93</v>
      </c>
      <c r="D7464" s="12">
        <v>43.930999999999997</v>
      </c>
      <c r="E7464" s="9">
        <f t="shared" si="559"/>
        <v>46.081250000000004</v>
      </c>
      <c r="F7464" s="9">
        <f t="shared" si="560"/>
        <v>41.977166666666662</v>
      </c>
      <c r="G7464" s="9">
        <f t="shared" si="561"/>
        <v>4.1040833333333424</v>
      </c>
      <c r="H7464" s="13">
        <v>-5</v>
      </c>
      <c r="I7464" s="13">
        <f t="shared" si="562"/>
        <v>9.1040833333333424</v>
      </c>
      <c r="J7464" s="13">
        <f t="shared" si="563"/>
        <v>2184.9800000000023</v>
      </c>
      <c r="K7464" s="13">
        <v>-5</v>
      </c>
      <c r="P7464" s="6"/>
    </row>
    <row r="7465" spans="1:16" hidden="1" x14ac:dyDescent="0.25">
      <c r="A7465" s="7">
        <v>40854</v>
      </c>
      <c r="B7465" s="8">
        <v>0</v>
      </c>
      <c r="C7465" s="11">
        <v>38.11</v>
      </c>
      <c r="D7465" s="12">
        <v>38.110999999999997</v>
      </c>
      <c r="E7465" s="9" t="str">
        <f t="shared" si="559"/>
        <v/>
      </c>
      <c r="F7465" s="9" t="str">
        <f t="shared" si="560"/>
        <v/>
      </c>
      <c r="G7465" s="9" t="str">
        <f t="shared" si="561"/>
        <v/>
      </c>
      <c r="H7465" s="13">
        <v>-5</v>
      </c>
      <c r="I7465" s="13" t="str">
        <f t="shared" si="562"/>
        <v/>
      </c>
      <c r="J7465" s="13" t="str">
        <f t="shared" si="563"/>
        <v/>
      </c>
      <c r="K7465" s="13">
        <v>-5</v>
      </c>
      <c r="P7465" s="5"/>
    </row>
    <row r="7466" spans="1:16" hidden="1" x14ac:dyDescent="0.25">
      <c r="A7466" s="7">
        <v>40854</v>
      </c>
      <c r="B7466" s="8">
        <v>100</v>
      </c>
      <c r="C7466" s="11">
        <v>37.1</v>
      </c>
      <c r="D7466" s="12">
        <v>37.1</v>
      </c>
      <c r="E7466" s="9" t="str">
        <f t="shared" si="559"/>
        <v/>
      </c>
      <c r="F7466" s="9" t="str">
        <f t="shared" si="560"/>
        <v/>
      </c>
      <c r="G7466" s="9" t="str">
        <f t="shared" si="561"/>
        <v/>
      </c>
      <c r="H7466" s="13">
        <v>-5</v>
      </c>
      <c r="I7466" s="13" t="str">
        <f t="shared" si="562"/>
        <v/>
      </c>
      <c r="J7466" s="13" t="str">
        <f t="shared" si="563"/>
        <v/>
      </c>
      <c r="K7466" s="13">
        <v>-5</v>
      </c>
      <c r="P7466" s="6"/>
    </row>
    <row r="7467" spans="1:16" hidden="1" x14ac:dyDescent="0.25">
      <c r="A7467" s="7">
        <v>40854</v>
      </c>
      <c r="B7467" s="8">
        <v>200</v>
      </c>
      <c r="C7467" s="11">
        <v>35.39</v>
      </c>
      <c r="D7467" s="12">
        <v>35.387</v>
      </c>
      <c r="E7467" s="9" t="str">
        <f t="shared" si="559"/>
        <v/>
      </c>
      <c r="F7467" s="9" t="str">
        <f t="shared" si="560"/>
        <v/>
      </c>
      <c r="G7467" s="9" t="str">
        <f t="shared" si="561"/>
        <v/>
      </c>
      <c r="H7467" s="13">
        <v>-5</v>
      </c>
      <c r="I7467" s="13" t="str">
        <f t="shared" si="562"/>
        <v/>
      </c>
      <c r="J7467" s="13" t="str">
        <f t="shared" si="563"/>
        <v/>
      </c>
      <c r="K7467" s="13">
        <v>-5</v>
      </c>
      <c r="P7467" s="5"/>
    </row>
    <row r="7468" spans="1:16" hidden="1" x14ac:dyDescent="0.25">
      <c r="A7468" s="7">
        <v>40854</v>
      </c>
      <c r="B7468" s="8">
        <v>300</v>
      </c>
      <c r="C7468" s="11">
        <v>34.979999999999997</v>
      </c>
      <c r="D7468" s="12">
        <v>27.937000000000001</v>
      </c>
      <c r="E7468" s="9" t="str">
        <f t="shared" si="559"/>
        <v/>
      </c>
      <c r="F7468" s="9" t="str">
        <f t="shared" si="560"/>
        <v/>
      </c>
      <c r="G7468" s="9" t="str">
        <f t="shared" si="561"/>
        <v/>
      </c>
      <c r="H7468" s="13">
        <v>-5</v>
      </c>
      <c r="I7468" s="13" t="str">
        <f t="shared" si="562"/>
        <v/>
      </c>
      <c r="J7468" s="13" t="str">
        <f t="shared" si="563"/>
        <v/>
      </c>
      <c r="K7468" s="13">
        <v>-5</v>
      </c>
      <c r="P7468" s="6"/>
    </row>
    <row r="7469" spans="1:16" hidden="1" x14ac:dyDescent="0.25">
      <c r="A7469" s="7">
        <v>40854</v>
      </c>
      <c r="B7469" s="8">
        <v>400</v>
      </c>
      <c r="C7469" s="11">
        <v>37.22</v>
      </c>
      <c r="D7469" s="12">
        <v>32.624000000000002</v>
      </c>
      <c r="E7469" s="9" t="str">
        <f t="shared" si="559"/>
        <v/>
      </c>
      <c r="F7469" s="9" t="str">
        <f t="shared" si="560"/>
        <v/>
      </c>
      <c r="G7469" s="9" t="str">
        <f t="shared" si="561"/>
        <v/>
      </c>
      <c r="H7469" s="13">
        <v>-5</v>
      </c>
      <c r="I7469" s="13" t="str">
        <f t="shared" si="562"/>
        <v/>
      </c>
      <c r="J7469" s="13" t="str">
        <f t="shared" si="563"/>
        <v/>
      </c>
      <c r="K7469" s="13">
        <v>-5</v>
      </c>
      <c r="P7469" s="5"/>
    </row>
    <row r="7470" spans="1:16" hidden="1" x14ac:dyDescent="0.25">
      <c r="A7470" s="7">
        <v>40854</v>
      </c>
      <c r="B7470" s="8">
        <v>500</v>
      </c>
      <c r="C7470" s="11">
        <v>39.130000000000003</v>
      </c>
      <c r="D7470" s="12">
        <v>39.134999999999998</v>
      </c>
      <c r="E7470" s="9" t="str">
        <f t="shared" si="559"/>
        <v/>
      </c>
      <c r="F7470" s="9" t="str">
        <f t="shared" si="560"/>
        <v/>
      </c>
      <c r="G7470" s="9" t="str">
        <f t="shared" si="561"/>
        <v/>
      </c>
      <c r="H7470" s="13">
        <v>-5</v>
      </c>
      <c r="I7470" s="13" t="str">
        <f t="shared" si="562"/>
        <v/>
      </c>
      <c r="J7470" s="13" t="str">
        <f t="shared" si="563"/>
        <v/>
      </c>
      <c r="K7470" s="13">
        <v>-5</v>
      </c>
      <c r="P7470" s="6"/>
    </row>
    <row r="7471" spans="1:16" hidden="1" x14ac:dyDescent="0.25">
      <c r="A7471" s="7">
        <v>40854</v>
      </c>
      <c r="B7471" s="8">
        <v>600</v>
      </c>
      <c r="C7471" s="11">
        <v>48.98</v>
      </c>
      <c r="D7471" s="12">
        <v>48.981000000000002</v>
      </c>
      <c r="E7471" s="9" t="str">
        <f t="shared" si="559"/>
        <v/>
      </c>
      <c r="F7471" s="9" t="str">
        <f t="shared" si="560"/>
        <v/>
      </c>
      <c r="G7471" s="9" t="str">
        <f t="shared" si="561"/>
        <v/>
      </c>
      <c r="H7471" s="13">
        <v>-5</v>
      </c>
      <c r="I7471" s="13" t="str">
        <f t="shared" si="562"/>
        <v/>
      </c>
      <c r="J7471" s="13" t="str">
        <f t="shared" si="563"/>
        <v/>
      </c>
      <c r="K7471" s="13">
        <v>-5</v>
      </c>
      <c r="P7471" s="5"/>
    </row>
    <row r="7472" spans="1:16" hidden="1" x14ac:dyDescent="0.25">
      <c r="A7472" s="7">
        <v>40854</v>
      </c>
      <c r="B7472" s="8">
        <v>700</v>
      </c>
      <c r="C7472" s="11">
        <v>65.989999999999995</v>
      </c>
      <c r="D7472" s="12">
        <v>65.992999999999995</v>
      </c>
      <c r="E7472" s="9" t="str">
        <f t="shared" si="559"/>
        <v/>
      </c>
      <c r="F7472" s="9" t="str">
        <f t="shared" si="560"/>
        <v/>
      </c>
      <c r="G7472" s="9" t="str">
        <f t="shared" si="561"/>
        <v/>
      </c>
      <c r="H7472" s="13">
        <v>-5</v>
      </c>
      <c r="I7472" s="13" t="str">
        <f t="shared" si="562"/>
        <v/>
      </c>
      <c r="J7472" s="13" t="str">
        <f t="shared" si="563"/>
        <v/>
      </c>
      <c r="K7472" s="13">
        <v>-5</v>
      </c>
      <c r="P7472" s="6"/>
    </row>
    <row r="7473" spans="1:16" hidden="1" x14ac:dyDescent="0.25">
      <c r="A7473" s="7">
        <v>40854</v>
      </c>
      <c r="B7473" s="8">
        <v>800</v>
      </c>
      <c r="C7473" s="11">
        <v>64.94</v>
      </c>
      <c r="D7473" s="12">
        <v>64.938000000000002</v>
      </c>
      <c r="E7473" s="9" t="str">
        <f t="shared" ref="E7473:E7536" si="564">IF(A7473=A7474,"",AVERAGE(C7450:C7473))</f>
        <v/>
      </c>
      <c r="F7473" s="9" t="str">
        <f t="shared" ref="F7473:F7536" si="565">IF(A7473=A7474,"",AVERAGE(D7450:D7473))</f>
        <v/>
      </c>
      <c r="G7473" s="9" t="str">
        <f t="shared" ref="G7473:G7536" si="566">IF(A7473=A7474,"",E7473-F7473)</f>
        <v/>
      </c>
      <c r="H7473" s="13">
        <v>-5</v>
      </c>
      <c r="I7473" s="13" t="str">
        <f t="shared" si="562"/>
        <v/>
      </c>
      <c r="J7473" s="13" t="str">
        <f t="shared" si="563"/>
        <v/>
      </c>
      <c r="K7473" s="13">
        <v>-5</v>
      </c>
      <c r="P7473" s="5"/>
    </row>
    <row r="7474" spans="1:16" hidden="1" x14ac:dyDescent="0.25">
      <c r="A7474" s="7">
        <v>40854</v>
      </c>
      <c r="B7474" s="8">
        <v>900</v>
      </c>
      <c r="C7474" s="11">
        <v>61.64</v>
      </c>
      <c r="D7474" s="12">
        <v>61.642000000000003</v>
      </c>
      <c r="E7474" s="9" t="str">
        <f t="shared" si="564"/>
        <v/>
      </c>
      <c r="F7474" s="9" t="str">
        <f t="shared" si="565"/>
        <v/>
      </c>
      <c r="G7474" s="9" t="str">
        <f t="shared" si="566"/>
        <v/>
      </c>
      <c r="H7474" s="13">
        <v>-5</v>
      </c>
      <c r="I7474" s="13" t="str">
        <f t="shared" si="562"/>
        <v/>
      </c>
      <c r="J7474" s="13" t="str">
        <f t="shared" si="563"/>
        <v/>
      </c>
      <c r="K7474" s="13">
        <v>-5</v>
      </c>
      <c r="P7474" s="6"/>
    </row>
    <row r="7475" spans="1:16" hidden="1" x14ac:dyDescent="0.25">
      <c r="A7475" s="7">
        <v>40854</v>
      </c>
      <c r="B7475" s="8">
        <v>1000</v>
      </c>
      <c r="C7475" s="11">
        <v>58.61</v>
      </c>
      <c r="D7475" s="12">
        <v>58.610999999999997</v>
      </c>
      <c r="E7475" s="9" t="str">
        <f t="shared" si="564"/>
        <v/>
      </c>
      <c r="F7475" s="9" t="str">
        <f t="shared" si="565"/>
        <v/>
      </c>
      <c r="G7475" s="9" t="str">
        <f t="shared" si="566"/>
        <v/>
      </c>
      <c r="H7475" s="13">
        <v>-5</v>
      </c>
      <c r="I7475" s="13" t="str">
        <f t="shared" si="562"/>
        <v/>
      </c>
      <c r="J7475" s="13" t="str">
        <f t="shared" si="563"/>
        <v/>
      </c>
      <c r="K7475" s="13">
        <v>-5</v>
      </c>
      <c r="P7475" s="5"/>
    </row>
    <row r="7476" spans="1:16" hidden="1" x14ac:dyDescent="0.25">
      <c r="A7476" s="7">
        <v>40854</v>
      </c>
      <c r="B7476" s="8">
        <v>1100</v>
      </c>
      <c r="C7476" s="11">
        <v>60.82</v>
      </c>
      <c r="D7476" s="12">
        <v>60.823999999999998</v>
      </c>
      <c r="E7476" s="9" t="str">
        <f t="shared" si="564"/>
        <v/>
      </c>
      <c r="F7476" s="9" t="str">
        <f t="shared" si="565"/>
        <v/>
      </c>
      <c r="G7476" s="9" t="str">
        <f t="shared" si="566"/>
        <v/>
      </c>
      <c r="H7476" s="13">
        <v>-5</v>
      </c>
      <c r="I7476" s="13" t="str">
        <f t="shared" si="562"/>
        <v/>
      </c>
      <c r="J7476" s="13" t="str">
        <f t="shared" si="563"/>
        <v/>
      </c>
      <c r="K7476" s="13">
        <v>-5</v>
      </c>
      <c r="P7476" s="6"/>
    </row>
    <row r="7477" spans="1:16" hidden="1" x14ac:dyDescent="0.25">
      <c r="A7477" s="7">
        <v>40854</v>
      </c>
      <c r="B7477" s="8">
        <v>1200</v>
      </c>
      <c r="C7477" s="11">
        <v>61.18</v>
      </c>
      <c r="D7477" s="12">
        <v>61.180999999999997</v>
      </c>
      <c r="E7477" s="9" t="str">
        <f t="shared" si="564"/>
        <v/>
      </c>
      <c r="F7477" s="9" t="str">
        <f t="shared" si="565"/>
        <v/>
      </c>
      <c r="G7477" s="9" t="str">
        <f t="shared" si="566"/>
        <v/>
      </c>
      <c r="H7477" s="13">
        <v>-5</v>
      </c>
      <c r="I7477" s="13" t="str">
        <f t="shared" si="562"/>
        <v/>
      </c>
      <c r="J7477" s="13" t="str">
        <f t="shared" si="563"/>
        <v/>
      </c>
      <c r="K7477" s="13">
        <v>-5</v>
      </c>
      <c r="P7477" s="5"/>
    </row>
    <row r="7478" spans="1:16" hidden="1" x14ac:dyDescent="0.25">
      <c r="A7478" s="7">
        <v>40854</v>
      </c>
      <c r="B7478" s="8">
        <v>1300</v>
      </c>
      <c r="C7478" s="11">
        <v>60</v>
      </c>
      <c r="D7478" s="12">
        <v>60</v>
      </c>
      <c r="E7478" s="9" t="str">
        <f t="shared" si="564"/>
        <v/>
      </c>
      <c r="F7478" s="9" t="str">
        <f t="shared" si="565"/>
        <v/>
      </c>
      <c r="G7478" s="9" t="str">
        <f t="shared" si="566"/>
        <v/>
      </c>
      <c r="H7478" s="13">
        <v>-5</v>
      </c>
      <c r="I7478" s="13" t="str">
        <f t="shared" si="562"/>
        <v/>
      </c>
      <c r="J7478" s="13" t="str">
        <f t="shared" si="563"/>
        <v/>
      </c>
      <c r="K7478" s="13">
        <v>-5</v>
      </c>
      <c r="P7478" s="6"/>
    </row>
    <row r="7479" spans="1:16" hidden="1" x14ac:dyDescent="0.25">
      <c r="A7479" s="7">
        <v>40854</v>
      </c>
      <c r="B7479" s="8">
        <v>1400</v>
      </c>
      <c r="C7479" s="11">
        <v>56.71</v>
      </c>
      <c r="D7479" s="12">
        <v>56.71</v>
      </c>
      <c r="E7479" s="9" t="str">
        <f t="shared" si="564"/>
        <v/>
      </c>
      <c r="F7479" s="9" t="str">
        <f t="shared" si="565"/>
        <v/>
      </c>
      <c r="G7479" s="9" t="str">
        <f t="shared" si="566"/>
        <v/>
      </c>
      <c r="H7479" s="13">
        <v>-5</v>
      </c>
      <c r="I7479" s="13" t="str">
        <f t="shared" si="562"/>
        <v/>
      </c>
      <c r="J7479" s="13" t="str">
        <f t="shared" si="563"/>
        <v/>
      </c>
      <c r="K7479" s="13">
        <v>-5</v>
      </c>
      <c r="P7479" s="5"/>
    </row>
    <row r="7480" spans="1:16" hidden="1" x14ac:dyDescent="0.25">
      <c r="A7480" s="7">
        <v>40854</v>
      </c>
      <c r="B7480" s="8">
        <v>1500</v>
      </c>
      <c r="C7480" s="11">
        <v>55.01</v>
      </c>
      <c r="D7480" s="12">
        <v>55.014000000000003</v>
      </c>
      <c r="E7480" s="9" t="str">
        <f t="shared" si="564"/>
        <v/>
      </c>
      <c r="F7480" s="9" t="str">
        <f t="shared" si="565"/>
        <v/>
      </c>
      <c r="G7480" s="9" t="str">
        <f t="shared" si="566"/>
        <v/>
      </c>
      <c r="H7480" s="13">
        <v>-5</v>
      </c>
      <c r="I7480" s="13" t="str">
        <f t="shared" si="562"/>
        <v/>
      </c>
      <c r="J7480" s="13" t="str">
        <f t="shared" si="563"/>
        <v/>
      </c>
      <c r="K7480" s="13">
        <v>-5</v>
      </c>
      <c r="P7480" s="6"/>
    </row>
    <row r="7481" spans="1:16" hidden="1" x14ac:dyDescent="0.25">
      <c r="A7481" s="7">
        <v>40854</v>
      </c>
      <c r="B7481" s="8">
        <v>1600</v>
      </c>
      <c r="C7481" s="11">
        <v>66.709999999999994</v>
      </c>
      <c r="D7481" s="12">
        <v>66.709000000000003</v>
      </c>
      <c r="E7481" s="9" t="str">
        <f t="shared" si="564"/>
        <v/>
      </c>
      <c r="F7481" s="9" t="str">
        <f t="shared" si="565"/>
        <v/>
      </c>
      <c r="G7481" s="9" t="str">
        <f t="shared" si="566"/>
        <v/>
      </c>
      <c r="H7481" s="13">
        <v>-5</v>
      </c>
      <c r="I7481" s="13" t="str">
        <f t="shared" ref="I7481:I7544" si="567">IF(A7481=A7482,"",MAX(G7481-H7481,0))</f>
        <v/>
      </c>
      <c r="J7481" s="13" t="str">
        <f t="shared" ref="J7481:J7544" si="568">IF(A7481=A7482,"",I7481*10*24)</f>
        <v/>
      </c>
      <c r="K7481" s="13">
        <v>-5</v>
      </c>
      <c r="P7481" s="5"/>
    </row>
    <row r="7482" spans="1:16" hidden="1" x14ac:dyDescent="0.25">
      <c r="A7482" s="7">
        <v>40854</v>
      </c>
      <c r="B7482" s="8">
        <v>1700</v>
      </c>
      <c r="C7482" s="11">
        <v>82.48</v>
      </c>
      <c r="D7482" s="12">
        <v>82.48</v>
      </c>
      <c r="E7482" s="9" t="str">
        <f t="shared" si="564"/>
        <v/>
      </c>
      <c r="F7482" s="9" t="str">
        <f t="shared" si="565"/>
        <v/>
      </c>
      <c r="G7482" s="9" t="str">
        <f t="shared" si="566"/>
        <v/>
      </c>
      <c r="H7482" s="13">
        <v>-5</v>
      </c>
      <c r="I7482" s="13" t="str">
        <f t="shared" si="567"/>
        <v/>
      </c>
      <c r="J7482" s="13" t="str">
        <f t="shared" si="568"/>
        <v/>
      </c>
      <c r="K7482" s="13">
        <v>-5</v>
      </c>
      <c r="P7482" s="6"/>
    </row>
    <row r="7483" spans="1:16" hidden="1" x14ac:dyDescent="0.25">
      <c r="A7483" s="7">
        <v>40854</v>
      </c>
      <c r="B7483" s="8">
        <v>1800</v>
      </c>
      <c r="C7483" s="11">
        <v>100.46</v>
      </c>
      <c r="D7483" s="12">
        <v>100.45699999999999</v>
      </c>
      <c r="E7483" s="9" t="str">
        <f t="shared" si="564"/>
        <v/>
      </c>
      <c r="F7483" s="9" t="str">
        <f t="shared" si="565"/>
        <v/>
      </c>
      <c r="G7483" s="9" t="str">
        <f t="shared" si="566"/>
        <v/>
      </c>
      <c r="H7483" s="13">
        <v>-5</v>
      </c>
      <c r="I7483" s="13" t="str">
        <f t="shared" si="567"/>
        <v/>
      </c>
      <c r="J7483" s="13" t="str">
        <f t="shared" si="568"/>
        <v/>
      </c>
      <c r="K7483" s="13">
        <v>-5</v>
      </c>
      <c r="P7483" s="5"/>
    </row>
    <row r="7484" spans="1:16" hidden="1" x14ac:dyDescent="0.25">
      <c r="A7484" s="7">
        <v>40854</v>
      </c>
      <c r="B7484" s="8">
        <v>1900</v>
      </c>
      <c r="C7484" s="11">
        <v>76.84</v>
      </c>
      <c r="D7484" s="12">
        <v>76.841999999999999</v>
      </c>
      <c r="E7484" s="9" t="str">
        <f t="shared" si="564"/>
        <v/>
      </c>
      <c r="F7484" s="9" t="str">
        <f t="shared" si="565"/>
        <v/>
      </c>
      <c r="G7484" s="9" t="str">
        <f t="shared" si="566"/>
        <v/>
      </c>
      <c r="H7484" s="13">
        <v>-5</v>
      </c>
      <c r="I7484" s="13" t="str">
        <f t="shared" si="567"/>
        <v/>
      </c>
      <c r="J7484" s="13" t="str">
        <f t="shared" si="568"/>
        <v/>
      </c>
      <c r="K7484" s="13">
        <v>-5</v>
      </c>
      <c r="P7484" s="6"/>
    </row>
    <row r="7485" spans="1:16" hidden="1" x14ac:dyDescent="0.25">
      <c r="A7485" s="7">
        <v>40854</v>
      </c>
      <c r="B7485" s="8">
        <v>2000</v>
      </c>
      <c r="C7485" s="11">
        <v>64.09</v>
      </c>
      <c r="D7485" s="12">
        <v>64.084999999999994</v>
      </c>
      <c r="E7485" s="9" t="str">
        <f t="shared" si="564"/>
        <v/>
      </c>
      <c r="F7485" s="9" t="str">
        <f t="shared" si="565"/>
        <v/>
      </c>
      <c r="G7485" s="9" t="str">
        <f t="shared" si="566"/>
        <v/>
      </c>
      <c r="H7485" s="13">
        <v>-5</v>
      </c>
      <c r="I7485" s="13" t="str">
        <f t="shared" si="567"/>
        <v/>
      </c>
      <c r="J7485" s="13" t="str">
        <f t="shared" si="568"/>
        <v/>
      </c>
      <c r="K7485" s="13">
        <v>-5</v>
      </c>
      <c r="P7485" s="5"/>
    </row>
    <row r="7486" spans="1:16" hidden="1" x14ac:dyDescent="0.25">
      <c r="A7486" s="7">
        <v>40854</v>
      </c>
      <c r="B7486" s="8">
        <v>2100</v>
      </c>
      <c r="C7486" s="11">
        <v>48</v>
      </c>
      <c r="D7486" s="12">
        <v>48</v>
      </c>
      <c r="E7486" s="9" t="str">
        <f t="shared" si="564"/>
        <v/>
      </c>
      <c r="F7486" s="9" t="str">
        <f t="shared" si="565"/>
        <v/>
      </c>
      <c r="G7486" s="9" t="str">
        <f t="shared" si="566"/>
        <v/>
      </c>
      <c r="H7486" s="13">
        <v>-5</v>
      </c>
      <c r="I7486" s="13" t="str">
        <f t="shared" si="567"/>
        <v/>
      </c>
      <c r="J7486" s="13" t="str">
        <f t="shared" si="568"/>
        <v/>
      </c>
      <c r="K7486" s="13">
        <v>-5</v>
      </c>
      <c r="P7486" s="6"/>
    </row>
    <row r="7487" spans="1:16" hidden="1" x14ac:dyDescent="0.25">
      <c r="A7487" s="7">
        <v>40854</v>
      </c>
      <c r="B7487" s="8">
        <v>2200</v>
      </c>
      <c r="C7487" s="11">
        <v>50</v>
      </c>
      <c r="D7487" s="12">
        <v>50</v>
      </c>
      <c r="E7487" s="9" t="str">
        <f t="shared" si="564"/>
        <v/>
      </c>
      <c r="F7487" s="9" t="str">
        <f t="shared" si="565"/>
        <v/>
      </c>
      <c r="G7487" s="9" t="str">
        <f t="shared" si="566"/>
        <v/>
      </c>
      <c r="H7487" s="13">
        <v>-5</v>
      </c>
      <c r="I7487" s="13" t="str">
        <f t="shared" si="567"/>
        <v/>
      </c>
      <c r="J7487" s="13" t="str">
        <f t="shared" si="568"/>
        <v/>
      </c>
      <c r="K7487" s="13">
        <v>-5</v>
      </c>
      <c r="P7487" s="5"/>
    </row>
    <row r="7488" spans="1:16" hidden="1" x14ac:dyDescent="0.25">
      <c r="A7488" s="7">
        <v>40854</v>
      </c>
      <c r="B7488" s="8">
        <v>2300</v>
      </c>
      <c r="C7488" s="11">
        <v>46.81</v>
      </c>
      <c r="D7488" s="12">
        <v>46.805999999999997</v>
      </c>
      <c r="E7488" s="9">
        <f t="shared" si="564"/>
        <v>56.29999999999999</v>
      </c>
      <c r="F7488" s="9">
        <f t="shared" si="565"/>
        <v>55.815291666666667</v>
      </c>
      <c r="G7488" s="9">
        <f t="shared" si="566"/>
        <v>0.48470833333332308</v>
      </c>
      <c r="H7488" s="13">
        <v>-5</v>
      </c>
      <c r="I7488" s="13">
        <f t="shared" si="567"/>
        <v>5.4847083333333231</v>
      </c>
      <c r="J7488" s="13">
        <f t="shared" si="568"/>
        <v>1316.3299999999977</v>
      </c>
      <c r="K7488" s="13">
        <v>-5</v>
      </c>
      <c r="P7488" s="6"/>
    </row>
    <row r="7489" spans="1:16" hidden="1" x14ac:dyDescent="0.25">
      <c r="A7489" s="7">
        <v>40855</v>
      </c>
      <c r="B7489" s="8">
        <v>0</v>
      </c>
      <c r="C7489" s="11">
        <v>43.95</v>
      </c>
      <c r="D7489" s="12">
        <v>43.954000000000001</v>
      </c>
      <c r="E7489" s="9" t="str">
        <f t="shared" si="564"/>
        <v/>
      </c>
      <c r="F7489" s="9" t="str">
        <f t="shared" si="565"/>
        <v/>
      </c>
      <c r="G7489" s="9" t="str">
        <f t="shared" si="566"/>
        <v/>
      </c>
      <c r="H7489" s="13">
        <v>-5</v>
      </c>
      <c r="I7489" s="13" t="str">
        <f t="shared" si="567"/>
        <v/>
      </c>
      <c r="J7489" s="13" t="str">
        <f t="shared" si="568"/>
        <v/>
      </c>
      <c r="K7489" s="13">
        <v>-5</v>
      </c>
      <c r="P7489" s="5"/>
    </row>
    <row r="7490" spans="1:16" hidden="1" x14ac:dyDescent="0.25">
      <c r="A7490" s="7">
        <v>40855</v>
      </c>
      <c r="B7490" s="8">
        <v>100</v>
      </c>
      <c r="C7490" s="11">
        <v>40.56</v>
      </c>
      <c r="D7490" s="12">
        <v>40.564999999999998</v>
      </c>
      <c r="E7490" s="9" t="str">
        <f t="shared" si="564"/>
        <v/>
      </c>
      <c r="F7490" s="9" t="str">
        <f t="shared" si="565"/>
        <v/>
      </c>
      <c r="G7490" s="9" t="str">
        <f t="shared" si="566"/>
        <v/>
      </c>
      <c r="H7490" s="13">
        <v>-5</v>
      </c>
      <c r="I7490" s="13" t="str">
        <f t="shared" si="567"/>
        <v/>
      </c>
      <c r="J7490" s="13" t="str">
        <f t="shared" si="568"/>
        <v/>
      </c>
      <c r="K7490" s="13">
        <v>-5</v>
      </c>
      <c r="P7490" s="6"/>
    </row>
    <row r="7491" spans="1:16" hidden="1" x14ac:dyDescent="0.25">
      <c r="A7491" s="7">
        <v>40855</v>
      </c>
      <c r="B7491" s="8">
        <v>200</v>
      </c>
      <c r="C7491" s="11">
        <v>39.450000000000003</v>
      </c>
      <c r="D7491" s="12">
        <v>39.450000000000003</v>
      </c>
      <c r="E7491" s="9" t="str">
        <f t="shared" si="564"/>
        <v/>
      </c>
      <c r="F7491" s="9" t="str">
        <f t="shared" si="565"/>
        <v/>
      </c>
      <c r="G7491" s="9" t="str">
        <f t="shared" si="566"/>
        <v/>
      </c>
      <c r="H7491" s="13">
        <v>-5</v>
      </c>
      <c r="I7491" s="13" t="str">
        <f t="shared" si="567"/>
        <v/>
      </c>
      <c r="J7491" s="13" t="str">
        <f t="shared" si="568"/>
        <v/>
      </c>
      <c r="K7491" s="13">
        <v>-5</v>
      </c>
      <c r="P7491" s="5"/>
    </row>
    <row r="7492" spans="1:16" hidden="1" x14ac:dyDescent="0.25">
      <c r="A7492" s="7">
        <v>40855</v>
      </c>
      <c r="B7492" s="8">
        <v>300</v>
      </c>
      <c r="C7492" s="11">
        <v>38.15</v>
      </c>
      <c r="D7492" s="12">
        <v>38.146999999999998</v>
      </c>
      <c r="E7492" s="9" t="str">
        <f t="shared" si="564"/>
        <v/>
      </c>
      <c r="F7492" s="9" t="str">
        <f t="shared" si="565"/>
        <v/>
      </c>
      <c r="G7492" s="9" t="str">
        <f t="shared" si="566"/>
        <v/>
      </c>
      <c r="H7492" s="13">
        <v>-5</v>
      </c>
      <c r="I7492" s="13" t="str">
        <f t="shared" si="567"/>
        <v/>
      </c>
      <c r="J7492" s="13" t="str">
        <f t="shared" si="568"/>
        <v/>
      </c>
      <c r="K7492" s="13">
        <v>-5</v>
      </c>
      <c r="P7492" s="6"/>
    </row>
    <row r="7493" spans="1:16" hidden="1" x14ac:dyDescent="0.25">
      <c r="A7493" s="7">
        <v>40855</v>
      </c>
      <c r="B7493" s="8">
        <v>400</v>
      </c>
      <c r="C7493" s="11">
        <v>38.85</v>
      </c>
      <c r="D7493" s="12">
        <v>38.854999999999997</v>
      </c>
      <c r="E7493" s="9" t="str">
        <f t="shared" si="564"/>
        <v/>
      </c>
      <c r="F7493" s="9" t="str">
        <f t="shared" si="565"/>
        <v/>
      </c>
      <c r="G7493" s="9" t="str">
        <f t="shared" si="566"/>
        <v/>
      </c>
      <c r="H7493" s="13">
        <v>-5</v>
      </c>
      <c r="I7493" s="13" t="str">
        <f t="shared" si="567"/>
        <v/>
      </c>
      <c r="J7493" s="13" t="str">
        <f t="shared" si="568"/>
        <v/>
      </c>
      <c r="K7493" s="13">
        <v>-5</v>
      </c>
      <c r="P7493" s="5"/>
    </row>
    <row r="7494" spans="1:16" hidden="1" x14ac:dyDescent="0.25">
      <c r="A7494" s="7">
        <v>40855</v>
      </c>
      <c r="B7494" s="8">
        <v>500</v>
      </c>
      <c r="C7494" s="11">
        <v>41.06</v>
      </c>
      <c r="D7494" s="12">
        <v>41.055999999999997</v>
      </c>
      <c r="E7494" s="9" t="str">
        <f t="shared" si="564"/>
        <v/>
      </c>
      <c r="F7494" s="9" t="str">
        <f t="shared" si="565"/>
        <v/>
      </c>
      <c r="G7494" s="9" t="str">
        <f t="shared" si="566"/>
        <v/>
      </c>
      <c r="H7494" s="13">
        <v>-5</v>
      </c>
      <c r="I7494" s="13" t="str">
        <f t="shared" si="567"/>
        <v/>
      </c>
      <c r="J7494" s="13" t="str">
        <f t="shared" si="568"/>
        <v/>
      </c>
      <c r="K7494" s="13">
        <v>-5</v>
      </c>
      <c r="P7494" s="6"/>
    </row>
    <row r="7495" spans="1:16" hidden="1" x14ac:dyDescent="0.25">
      <c r="A7495" s="7">
        <v>40855</v>
      </c>
      <c r="B7495" s="8">
        <v>600</v>
      </c>
      <c r="C7495" s="11">
        <v>46.99</v>
      </c>
      <c r="D7495" s="12">
        <v>46.994</v>
      </c>
      <c r="E7495" s="9" t="str">
        <f t="shared" si="564"/>
        <v/>
      </c>
      <c r="F7495" s="9" t="str">
        <f t="shared" si="565"/>
        <v/>
      </c>
      <c r="G7495" s="9" t="str">
        <f t="shared" si="566"/>
        <v/>
      </c>
      <c r="H7495" s="13">
        <v>-5</v>
      </c>
      <c r="I7495" s="13" t="str">
        <f t="shared" si="567"/>
        <v/>
      </c>
      <c r="J7495" s="13" t="str">
        <f t="shared" si="568"/>
        <v/>
      </c>
      <c r="K7495" s="13">
        <v>-5</v>
      </c>
      <c r="P7495" s="5"/>
    </row>
    <row r="7496" spans="1:16" hidden="1" x14ac:dyDescent="0.25">
      <c r="A7496" s="7">
        <v>40855</v>
      </c>
      <c r="B7496" s="8">
        <v>700</v>
      </c>
      <c r="C7496" s="11">
        <v>64.27</v>
      </c>
      <c r="D7496" s="12">
        <v>64.268000000000001</v>
      </c>
      <c r="E7496" s="9" t="str">
        <f t="shared" si="564"/>
        <v/>
      </c>
      <c r="F7496" s="9" t="str">
        <f t="shared" si="565"/>
        <v/>
      </c>
      <c r="G7496" s="9" t="str">
        <f t="shared" si="566"/>
        <v/>
      </c>
      <c r="H7496" s="13">
        <v>-5</v>
      </c>
      <c r="I7496" s="13" t="str">
        <f t="shared" si="567"/>
        <v/>
      </c>
      <c r="J7496" s="13" t="str">
        <f t="shared" si="568"/>
        <v/>
      </c>
      <c r="K7496" s="13">
        <v>-5</v>
      </c>
      <c r="P7496" s="6"/>
    </row>
    <row r="7497" spans="1:16" hidden="1" x14ac:dyDescent="0.25">
      <c r="A7497" s="7">
        <v>40855</v>
      </c>
      <c r="B7497" s="8">
        <v>800</v>
      </c>
      <c r="C7497" s="11">
        <v>66.78</v>
      </c>
      <c r="D7497" s="12">
        <v>66.775000000000006</v>
      </c>
      <c r="E7497" s="9" t="str">
        <f t="shared" si="564"/>
        <v/>
      </c>
      <c r="F7497" s="9" t="str">
        <f t="shared" si="565"/>
        <v/>
      </c>
      <c r="G7497" s="9" t="str">
        <f t="shared" si="566"/>
        <v/>
      </c>
      <c r="H7497" s="13">
        <v>-5</v>
      </c>
      <c r="I7497" s="13" t="str">
        <f t="shared" si="567"/>
        <v/>
      </c>
      <c r="J7497" s="13" t="str">
        <f t="shared" si="568"/>
        <v/>
      </c>
      <c r="K7497" s="13">
        <v>-5</v>
      </c>
      <c r="P7497" s="5"/>
    </row>
    <row r="7498" spans="1:16" hidden="1" x14ac:dyDescent="0.25">
      <c r="A7498" s="7">
        <v>40855</v>
      </c>
      <c r="B7498" s="8">
        <v>900</v>
      </c>
      <c r="C7498" s="11">
        <v>62.91</v>
      </c>
      <c r="D7498" s="12">
        <v>62.908999999999999</v>
      </c>
      <c r="E7498" s="9" t="str">
        <f t="shared" si="564"/>
        <v/>
      </c>
      <c r="F7498" s="9" t="str">
        <f t="shared" si="565"/>
        <v/>
      </c>
      <c r="G7498" s="9" t="str">
        <f t="shared" si="566"/>
        <v/>
      </c>
      <c r="H7498" s="13">
        <v>-5</v>
      </c>
      <c r="I7498" s="13" t="str">
        <f t="shared" si="567"/>
        <v/>
      </c>
      <c r="J7498" s="13" t="str">
        <f t="shared" si="568"/>
        <v/>
      </c>
      <c r="K7498" s="13">
        <v>-5</v>
      </c>
      <c r="P7498" s="6"/>
    </row>
    <row r="7499" spans="1:16" hidden="1" x14ac:dyDescent="0.25">
      <c r="A7499" s="7">
        <v>40855</v>
      </c>
      <c r="B7499" s="8">
        <v>1000</v>
      </c>
      <c r="C7499" s="11">
        <v>60.01</v>
      </c>
      <c r="D7499" s="12">
        <v>60.009</v>
      </c>
      <c r="E7499" s="9" t="str">
        <f t="shared" si="564"/>
        <v/>
      </c>
      <c r="F7499" s="9" t="str">
        <f t="shared" si="565"/>
        <v/>
      </c>
      <c r="G7499" s="9" t="str">
        <f t="shared" si="566"/>
        <v/>
      </c>
      <c r="H7499" s="13">
        <v>-5</v>
      </c>
      <c r="I7499" s="13" t="str">
        <f t="shared" si="567"/>
        <v/>
      </c>
      <c r="J7499" s="13" t="str">
        <f t="shared" si="568"/>
        <v/>
      </c>
      <c r="K7499" s="13">
        <v>-5</v>
      </c>
      <c r="P7499" s="5"/>
    </row>
    <row r="7500" spans="1:16" hidden="1" x14ac:dyDescent="0.25">
      <c r="A7500" s="7">
        <v>40855</v>
      </c>
      <c r="B7500" s="8">
        <v>1100</v>
      </c>
      <c r="C7500" s="11">
        <v>58.94</v>
      </c>
      <c r="D7500" s="12">
        <v>58.936</v>
      </c>
      <c r="E7500" s="9" t="str">
        <f t="shared" si="564"/>
        <v/>
      </c>
      <c r="F7500" s="9" t="str">
        <f t="shared" si="565"/>
        <v/>
      </c>
      <c r="G7500" s="9" t="str">
        <f t="shared" si="566"/>
        <v/>
      </c>
      <c r="H7500" s="13">
        <v>-5</v>
      </c>
      <c r="I7500" s="13" t="str">
        <f t="shared" si="567"/>
        <v/>
      </c>
      <c r="J7500" s="13" t="str">
        <f t="shared" si="568"/>
        <v/>
      </c>
      <c r="K7500" s="13">
        <v>-5</v>
      </c>
      <c r="P7500" s="6"/>
    </row>
    <row r="7501" spans="1:16" hidden="1" x14ac:dyDescent="0.25">
      <c r="A7501" s="7">
        <v>40855</v>
      </c>
      <c r="B7501" s="8">
        <v>1200</v>
      </c>
      <c r="C7501" s="11">
        <v>55.98</v>
      </c>
      <c r="D7501" s="12">
        <v>61.194000000000003</v>
      </c>
      <c r="E7501" s="9" t="str">
        <f t="shared" si="564"/>
        <v/>
      </c>
      <c r="F7501" s="9" t="str">
        <f t="shared" si="565"/>
        <v/>
      </c>
      <c r="G7501" s="9" t="str">
        <f t="shared" si="566"/>
        <v/>
      </c>
      <c r="H7501" s="13">
        <v>-5</v>
      </c>
      <c r="I7501" s="13" t="str">
        <f t="shared" si="567"/>
        <v/>
      </c>
      <c r="J7501" s="13" t="str">
        <f t="shared" si="568"/>
        <v/>
      </c>
      <c r="K7501" s="13">
        <v>-5</v>
      </c>
      <c r="P7501" s="5"/>
    </row>
    <row r="7502" spans="1:16" hidden="1" x14ac:dyDescent="0.25">
      <c r="A7502" s="7">
        <v>40855</v>
      </c>
      <c r="B7502" s="8">
        <v>1300</v>
      </c>
      <c r="C7502" s="11">
        <v>59.18</v>
      </c>
      <c r="D7502" s="12">
        <v>59.177</v>
      </c>
      <c r="E7502" s="9" t="str">
        <f t="shared" si="564"/>
        <v/>
      </c>
      <c r="F7502" s="9" t="str">
        <f t="shared" si="565"/>
        <v/>
      </c>
      <c r="G7502" s="9" t="str">
        <f t="shared" si="566"/>
        <v/>
      </c>
      <c r="H7502" s="13">
        <v>-5</v>
      </c>
      <c r="I7502" s="13" t="str">
        <f t="shared" si="567"/>
        <v/>
      </c>
      <c r="J7502" s="13" t="str">
        <f t="shared" si="568"/>
        <v/>
      </c>
      <c r="K7502" s="13">
        <v>-5</v>
      </c>
      <c r="P7502" s="6"/>
    </row>
    <row r="7503" spans="1:16" hidden="1" x14ac:dyDescent="0.25">
      <c r="A7503" s="7">
        <v>40855</v>
      </c>
      <c r="B7503" s="8">
        <v>1400</v>
      </c>
      <c r="C7503" s="11">
        <v>56.91</v>
      </c>
      <c r="D7503" s="12">
        <v>56.911999999999999</v>
      </c>
      <c r="E7503" s="9" t="str">
        <f t="shared" si="564"/>
        <v/>
      </c>
      <c r="F7503" s="9" t="str">
        <f t="shared" si="565"/>
        <v/>
      </c>
      <c r="G7503" s="9" t="str">
        <f t="shared" si="566"/>
        <v/>
      </c>
      <c r="H7503" s="13">
        <v>-5</v>
      </c>
      <c r="I7503" s="13" t="str">
        <f t="shared" si="567"/>
        <v/>
      </c>
      <c r="J7503" s="13" t="str">
        <f t="shared" si="568"/>
        <v/>
      </c>
      <c r="K7503" s="13">
        <v>-5</v>
      </c>
      <c r="P7503" s="5"/>
    </row>
    <row r="7504" spans="1:16" hidden="1" x14ac:dyDescent="0.25">
      <c r="A7504" s="7">
        <v>40855</v>
      </c>
      <c r="B7504" s="8">
        <v>1500</v>
      </c>
      <c r="C7504" s="11">
        <v>56.91</v>
      </c>
      <c r="D7504" s="12">
        <v>56.912999999999997</v>
      </c>
      <c r="E7504" s="9" t="str">
        <f t="shared" si="564"/>
        <v/>
      </c>
      <c r="F7504" s="9" t="str">
        <f t="shared" si="565"/>
        <v/>
      </c>
      <c r="G7504" s="9" t="str">
        <f t="shared" si="566"/>
        <v/>
      </c>
      <c r="H7504" s="13">
        <v>-5</v>
      </c>
      <c r="I7504" s="13" t="str">
        <f t="shared" si="567"/>
        <v/>
      </c>
      <c r="J7504" s="13" t="str">
        <f t="shared" si="568"/>
        <v/>
      </c>
      <c r="K7504" s="13">
        <v>-5</v>
      </c>
      <c r="P7504" s="6"/>
    </row>
    <row r="7505" spans="1:16" hidden="1" x14ac:dyDescent="0.25">
      <c r="A7505" s="7">
        <v>40855</v>
      </c>
      <c r="B7505" s="8">
        <v>1600</v>
      </c>
      <c r="C7505" s="11">
        <v>65</v>
      </c>
      <c r="D7505" s="12">
        <v>65.003</v>
      </c>
      <c r="E7505" s="9" t="str">
        <f t="shared" si="564"/>
        <v/>
      </c>
      <c r="F7505" s="9" t="str">
        <f t="shared" si="565"/>
        <v/>
      </c>
      <c r="G7505" s="9" t="str">
        <f t="shared" si="566"/>
        <v/>
      </c>
      <c r="H7505" s="13">
        <v>-5</v>
      </c>
      <c r="I7505" s="13" t="str">
        <f t="shared" si="567"/>
        <v/>
      </c>
      <c r="J7505" s="13" t="str">
        <f t="shared" si="568"/>
        <v/>
      </c>
      <c r="K7505" s="13">
        <v>-5</v>
      </c>
      <c r="P7505" s="5"/>
    </row>
    <row r="7506" spans="1:16" hidden="1" x14ac:dyDescent="0.25">
      <c r="A7506" s="7">
        <v>40855</v>
      </c>
      <c r="B7506" s="8">
        <v>1700</v>
      </c>
      <c r="C7506" s="11">
        <v>85.1</v>
      </c>
      <c r="D7506" s="12">
        <v>85.096999999999994</v>
      </c>
      <c r="E7506" s="9" t="str">
        <f t="shared" si="564"/>
        <v/>
      </c>
      <c r="F7506" s="9" t="str">
        <f t="shared" si="565"/>
        <v/>
      </c>
      <c r="G7506" s="9" t="str">
        <f t="shared" si="566"/>
        <v/>
      </c>
      <c r="H7506" s="13">
        <v>-5</v>
      </c>
      <c r="I7506" s="13" t="str">
        <f t="shared" si="567"/>
        <v/>
      </c>
      <c r="J7506" s="13" t="str">
        <f t="shared" si="568"/>
        <v/>
      </c>
      <c r="K7506" s="13">
        <v>-5</v>
      </c>
      <c r="P7506" s="6"/>
    </row>
    <row r="7507" spans="1:16" hidden="1" x14ac:dyDescent="0.25">
      <c r="A7507" s="7">
        <v>40855</v>
      </c>
      <c r="B7507" s="8">
        <v>1800</v>
      </c>
      <c r="C7507" s="11">
        <v>102.2</v>
      </c>
      <c r="D7507" s="12">
        <v>102.19799999999999</v>
      </c>
      <c r="E7507" s="9" t="str">
        <f t="shared" si="564"/>
        <v/>
      </c>
      <c r="F7507" s="9" t="str">
        <f t="shared" si="565"/>
        <v/>
      </c>
      <c r="G7507" s="9" t="str">
        <f t="shared" si="566"/>
        <v/>
      </c>
      <c r="H7507" s="13">
        <v>-5</v>
      </c>
      <c r="I7507" s="13" t="str">
        <f t="shared" si="567"/>
        <v/>
      </c>
      <c r="J7507" s="13" t="str">
        <f t="shared" si="568"/>
        <v/>
      </c>
      <c r="K7507" s="13">
        <v>-5</v>
      </c>
      <c r="P7507" s="5"/>
    </row>
    <row r="7508" spans="1:16" hidden="1" x14ac:dyDescent="0.25">
      <c r="A7508" s="7">
        <v>40855</v>
      </c>
      <c r="B7508" s="8">
        <v>1900</v>
      </c>
      <c r="C7508" s="11">
        <v>76.87</v>
      </c>
      <c r="D7508" s="12">
        <v>76.87</v>
      </c>
      <c r="E7508" s="9" t="str">
        <f t="shared" si="564"/>
        <v/>
      </c>
      <c r="F7508" s="9" t="str">
        <f t="shared" si="565"/>
        <v/>
      </c>
      <c r="G7508" s="9" t="str">
        <f t="shared" si="566"/>
        <v/>
      </c>
      <c r="H7508" s="13">
        <v>-5</v>
      </c>
      <c r="I7508" s="13" t="str">
        <f t="shared" si="567"/>
        <v/>
      </c>
      <c r="J7508" s="13" t="str">
        <f t="shared" si="568"/>
        <v/>
      </c>
      <c r="K7508" s="13">
        <v>-5</v>
      </c>
      <c r="P7508" s="6"/>
    </row>
    <row r="7509" spans="1:16" hidden="1" x14ac:dyDescent="0.25">
      <c r="A7509" s="7">
        <v>40855</v>
      </c>
      <c r="B7509" s="8">
        <v>2000</v>
      </c>
      <c r="C7509" s="11">
        <v>57.9</v>
      </c>
      <c r="D7509" s="12">
        <v>57.902000000000001</v>
      </c>
      <c r="E7509" s="9" t="str">
        <f t="shared" si="564"/>
        <v/>
      </c>
      <c r="F7509" s="9" t="str">
        <f t="shared" si="565"/>
        <v/>
      </c>
      <c r="G7509" s="9" t="str">
        <f t="shared" si="566"/>
        <v/>
      </c>
      <c r="H7509" s="13">
        <v>-5</v>
      </c>
      <c r="I7509" s="13" t="str">
        <f t="shared" si="567"/>
        <v/>
      </c>
      <c r="J7509" s="13" t="str">
        <f t="shared" si="568"/>
        <v/>
      </c>
      <c r="K7509" s="13">
        <v>-5</v>
      </c>
      <c r="P7509" s="5"/>
    </row>
    <row r="7510" spans="1:16" hidden="1" x14ac:dyDescent="0.25">
      <c r="A7510" s="7">
        <v>40855</v>
      </c>
      <c r="B7510" s="8">
        <v>2100</v>
      </c>
      <c r="C7510" s="11">
        <v>50.1</v>
      </c>
      <c r="D7510" s="12">
        <v>50.103000000000002</v>
      </c>
      <c r="E7510" s="9" t="str">
        <f t="shared" si="564"/>
        <v/>
      </c>
      <c r="F7510" s="9" t="str">
        <f t="shared" si="565"/>
        <v/>
      </c>
      <c r="G7510" s="9" t="str">
        <f t="shared" si="566"/>
        <v/>
      </c>
      <c r="H7510" s="13">
        <v>-5</v>
      </c>
      <c r="I7510" s="13" t="str">
        <f t="shared" si="567"/>
        <v/>
      </c>
      <c r="J7510" s="13" t="str">
        <f t="shared" si="568"/>
        <v/>
      </c>
      <c r="K7510" s="13">
        <v>-5</v>
      </c>
      <c r="P7510" s="6"/>
    </row>
    <row r="7511" spans="1:16" hidden="1" x14ac:dyDescent="0.25">
      <c r="A7511" s="7">
        <v>40855</v>
      </c>
      <c r="B7511" s="8">
        <v>2200</v>
      </c>
      <c r="C7511" s="11">
        <v>51.77</v>
      </c>
      <c r="D7511" s="12">
        <v>51.773000000000003</v>
      </c>
      <c r="E7511" s="9" t="str">
        <f t="shared" si="564"/>
        <v/>
      </c>
      <c r="F7511" s="9" t="str">
        <f t="shared" si="565"/>
        <v/>
      </c>
      <c r="G7511" s="9" t="str">
        <f t="shared" si="566"/>
        <v/>
      </c>
      <c r="H7511" s="13">
        <v>-5</v>
      </c>
      <c r="I7511" s="13" t="str">
        <f t="shared" si="567"/>
        <v/>
      </c>
      <c r="J7511" s="13" t="str">
        <f t="shared" si="568"/>
        <v/>
      </c>
      <c r="K7511" s="13">
        <v>-5</v>
      </c>
      <c r="P7511" s="5"/>
    </row>
    <row r="7512" spans="1:16" hidden="1" x14ac:dyDescent="0.25">
      <c r="A7512" s="7">
        <v>40855</v>
      </c>
      <c r="B7512" s="8">
        <v>2300</v>
      </c>
      <c r="C7512" s="11">
        <v>44.94</v>
      </c>
      <c r="D7512" s="12">
        <v>44.938000000000002</v>
      </c>
      <c r="E7512" s="9">
        <f t="shared" si="564"/>
        <v>56.86583333333332</v>
      </c>
      <c r="F7512" s="9">
        <f t="shared" si="565"/>
        <v>57.083250000000014</v>
      </c>
      <c r="G7512" s="9">
        <f t="shared" si="566"/>
        <v>-0.21741666666669346</v>
      </c>
      <c r="H7512" s="13">
        <v>-5</v>
      </c>
      <c r="I7512" s="13">
        <f t="shared" si="567"/>
        <v>4.7825833333333065</v>
      </c>
      <c r="J7512" s="13">
        <f t="shared" si="568"/>
        <v>1147.8199999999936</v>
      </c>
      <c r="K7512" s="13">
        <v>-5</v>
      </c>
      <c r="P7512" s="6"/>
    </row>
    <row r="7513" spans="1:16" hidden="1" x14ac:dyDescent="0.25">
      <c r="A7513" s="7">
        <v>40856</v>
      </c>
      <c r="B7513" s="8">
        <v>0</v>
      </c>
      <c r="C7513" s="11">
        <v>44.35</v>
      </c>
      <c r="D7513" s="12">
        <v>44.353999999999999</v>
      </c>
      <c r="E7513" s="9" t="str">
        <f t="shared" si="564"/>
        <v/>
      </c>
      <c r="F7513" s="9" t="str">
        <f t="shared" si="565"/>
        <v/>
      </c>
      <c r="G7513" s="9" t="str">
        <f t="shared" si="566"/>
        <v/>
      </c>
      <c r="H7513" s="13">
        <v>-5</v>
      </c>
      <c r="I7513" s="13" t="str">
        <f t="shared" si="567"/>
        <v/>
      </c>
      <c r="J7513" s="13" t="str">
        <f t="shared" si="568"/>
        <v/>
      </c>
      <c r="K7513" s="13">
        <v>-5</v>
      </c>
      <c r="P7513" s="5"/>
    </row>
    <row r="7514" spans="1:16" hidden="1" x14ac:dyDescent="0.25">
      <c r="A7514" s="7">
        <v>40856</v>
      </c>
      <c r="B7514" s="8">
        <v>100</v>
      </c>
      <c r="C7514" s="11">
        <v>43.93</v>
      </c>
      <c r="D7514" s="12">
        <v>43.935000000000002</v>
      </c>
      <c r="E7514" s="9" t="str">
        <f t="shared" si="564"/>
        <v/>
      </c>
      <c r="F7514" s="9" t="str">
        <f t="shared" si="565"/>
        <v/>
      </c>
      <c r="G7514" s="9" t="str">
        <f t="shared" si="566"/>
        <v/>
      </c>
      <c r="H7514" s="13">
        <v>-5</v>
      </c>
      <c r="I7514" s="13" t="str">
        <f t="shared" si="567"/>
        <v/>
      </c>
      <c r="J7514" s="13" t="str">
        <f t="shared" si="568"/>
        <v/>
      </c>
      <c r="K7514" s="13">
        <v>-5</v>
      </c>
      <c r="P7514" s="6"/>
    </row>
    <row r="7515" spans="1:16" hidden="1" x14ac:dyDescent="0.25">
      <c r="A7515" s="7">
        <v>40856</v>
      </c>
      <c r="B7515" s="8">
        <v>200</v>
      </c>
      <c r="C7515" s="11">
        <v>40.72</v>
      </c>
      <c r="D7515" s="12">
        <v>40.723999999999997</v>
      </c>
      <c r="E7515" s="9" t="str">
        <f t="shared" si="564"/>
        <v/>
      </c>
      <c r="F7515" s="9" t="str">
        <f t="shared" si="565"/>
        <v/>
      </c>
      <c r="G7515" s="9" t="str">
        <f t="shared" si="566"/>
        <v/>
      </c>
      <c r="H7515" s="13">
        <v>-5</v>
      </c>
      <c r="I7515" s="13" t="str">
        <f t="shared" si="567"/>
        <v/>
      </c>
      <c r="J7515" s="13" t="str">
        <f t="shared" si="568"/>
        <v/>
      </c>
      <c r="K7515" s="13">
        <v>-5</v>
      </c>
      <c r="P7515" s="5"/>
    </row>
    <row r="7516" spans="1:16" hidden="1" x14ac:dyDescent="0.25">
      <c r="A7516" s="7">
        <v>40856</v>
      </c>
      <c r="B7516" s="8">
        <v>300</v>
      </c>
      <c r="C7516" s="11">
        <v>39.61</v>
      </c>
      <c r="D7516" s="12">
        <v>39.61</v>
      </c>
      <c r="E7516" s="9" t="str">
        <f t="shared" si="564"/>
        <v/>
      </c>
      <c r="F7516" s="9" t="str">
        <f t="shared" si="565"/>
        <v/>
      </c>
      <c r="G7516" s="9" t="str">
        <f t="shared" si="566"/>
        <v/>
      </c>
      <c r="H7516" s="13">
        <v>-5</v>
      </c>
      <c r="I7516" s="13" t="str">
        <f t="shared" si="567"/>
        <v/>
      </c>
      <c r="J7516" s="13" t="str">
        <f t="shared" si="568"/>
        <v/>
      </c>
      <c r="K7516" s="13">
        <v>-5</v>
      </c>
      <c r="P7516" s="6"/>
    </row>
    <row r="7517" spans="1:16" hidden="1" x14ac:dyDescent="0.25">
      <c r="A7517" s="7">
        <v>40856</v>
      </c>
      <c r="B7517" s="8">
        <v>400</v>
      </c>
      <c r="C7517" s="11">
        <v>40.75</v>
      </c>
      <c r="D7517" s="12">
        <v>40.75</v>
      </c>
      <c r="E7517" s="9" t="str">
        <f t="shared" si="564"/>
        <v/>
      </c>
      <c r="F7517" s="9" t="str">
        <f t="shared" si="565"/>
        <v/>
      </c>
      <c r="G7517" s="9" t="str">
        <f t="shared" si="566"/>
        <v/>
      </c>
      <c r="H7517" s="13">
        <v>-5</v>
      </c>
      <c r="I7517" s="13" t="str">
        <f t="shared" si="567"/>
        <v/>
      </c>
      <c r="J7517" s="13" t="str">
        <f t="shared" si="568"/>
        <v/>
      </c>
      <c r="K7517" s="13">
        <v>-5</v>
      </c>
      <c r="P7517" s="5"/>
    </row>
    <row r="7518" spans="1:16" hidden="1" x14ac:dyDescent="0.25">
      <c r="A7518" s="7">
        <v>40856</v>
      </c>
      <c r="B7518" s="8">
        <v>500</v>
      </c>
      <c r="C7518" s="11">
        <v>43.91</v>
      </c>
      <c r="D7518" s="12">
        <v>43.911000000000001</v>
      </c>
      <c r="E7518" s="9" t="str">
        <f t="shared" si="564"/>
        <v/>
      </c>
      <c r="F7518" s="9" t="str">
        <f t="shared" si="565"/>
        <v/>
      </c>
      <c r="G7518" s="9" t="str">
        <f t="shared" si="566"/>
        <v/>
      </c>
      <c r="H7518" s="13">
        <v>-5</v>
      </c>
      <c r="I7518" s="13" t="str">
        <f t="shared" si="567"/>
        <v/>
      </c>
      <c r="J7518" s="13" t="str">
        <f t="shared" si="568"/>
        <v/>
      </c>
      <c r="K7518" s="13">
        <v>-5</v>
      </c>
      <c r="P7518" s="6"/>
    </row>
    <row r="7519" spans="1:16" hidden="1" x14ac:dyDescent="0.25">
      <c r="A7519" s="7">
        <v>40856</v>
      </c>
      <c r="B7519" s="8">
        <v>600</v>
      </c>
      <c r="C7519" s="11">
        <v>48.69</v>
      </c>
      <c r="D7519" s="12">
        <v>48.695</v>
      </c>
      <c r="E7519" s="9" t="str">
        <f t="shared" si="564"/>
        <v/>
      </c>
      <c r="F7519" s="9" t="str">
        <f t="shared" si="565"/>
        <v/>
      </c>
      <c r="G7519" s="9" t="str">
        <f t="shared" si="566"/>
        <v/>
      </c>
      <c r="H7519" s="13">
        <v>-5</v>
      </c>
      <c r="I7519" s="13" t="str">
        <f t="shared" si="567"/>
        <v/>
      </c>
      <c r="J7519" s="13" t="str">
        <f t="shared" si="568"/>
        <v/>
      </c>
      <c r="K7519" s="13">
        <v>-5</v>
      </c>
      <c r="P7519" s="5"/>
    </row>
    <row r="7520" spans="1:16" hidden="1" x14ac:dyDescent="0.25">
      <c r="A7520" s="7">
        <v>40856</v>
      </c>
      <c r="B7520" s="8">
        <v>700</v>
      </c>
      <c r="C7520" s="11">
        <v>66.86</v>
      </c>
      <c r="D7520" s="12">
        <v>66.86</v>
      </c>
      <c r="E7520" s="9" t="str">
        <f t="shared" si="564"/>
        <v/>
      </c>
      <c r="F7520" s="9" t="str">
        <f t="shared" si="565"/>
        <v/>
      </c>
      <c r="G7520" s="9" t="str">
        <f t="shared" si="566"/>
        <v/>
      </c>
      <c r="H7520" s="13">
        <v>-5</v>
      </c>
      <c r="I7520" s="13" t="str">
        <f t="shared" si="567"/>
        <v/>
      </c>
      <c r="J7520" s="13" t="str">
        <f t="shared" si="568"/>
        <v/>
      </c>
      <c r="K7520" s="13">
        <v>-5</v>
      </c>
      <c r="P7520" s="6"/>
    </row>
    <row r="7521" spans="1:16" hidden="1" x14ac:dyDescent="0.25">
      <c r="A7521" s="7">
        <v>40856</v>
      </c>
      <c r="B7521" s="8">
        <v>800</v>
      </c>
      <c r="C7521" s="11">
        <v>70.489999999999995</v>
      </c>
      <c r="D7521" s="12">
        <v>70.492999999999995</v>
      </c>
      <c r="E7521" s="9" t="str">
        <f t="shared" si="564"/>
        <v/>
      </c>
      <c r="F7521" s="9" t="str">
        <f t="shared" si="565"/>
        <v/>
      </c>
      <c r="G7521" s="9" t="str">
        <f t="shared" si="566"/>
        <v/>
      </c>
      <c r="H7521" s="13">
        <v>-5</v>
      </c>
      <c r="I7521" s="13" t="str">
        <f t="shared" si="567"/>
        <v/>
      </c>
      <c r="J7521" s="13" t="str">
        <f t="shared" si="568"/>
        <v/>
      </c>
      <c r="K7521" s="13">
        <v>-5</v>
      </c>
      <c r="P7521" s="5"/>
    </row>
    <row r="7522" spans="1:16" hidden="1" x14ac:dyDescent="0.25">
      <c r="A7522" s="7">
        <v>40856</v>
      </c>
      <c r="B7522" s="8">
        <v>900</v>
      </c>
      <c r="C7522" s="11">
        <v>69.63</v>
      </c>
      <c r="D7522" s="12">
        <v>69.629000000000005</v>
      </c>
      <c r="E7522" s="9" t="str">
        <f t="shared" si="564"/>
        <v/>
      </c>
      <c r="F7522" s="9" t="str">
        <f t="shared" si="565"/>
        <v/>
      </c>
      <c r="G7522" s="9" t="str">
        <f t="shared" si="566"/>
        <v/>
      </c>
      <c r="H7522" s="13">
        <v>-5</v>
      </c>
      <c r="I7522" s="13" t="str">
        <f t="shared" si="567"/>
        <v/>
      </c>
      <c r="J7522" s="13" t="str">
        <f t="shared" si="568"/>
        <v/>
      </c>
      <c r="K7522" s="13">
        <v>-5</v>
      </c>
      <c r="P7522" s="6"/>
    </row>
    <row r="7523" spans="1:16" hidden="1" x14ac:dyDescent="0.25">
      <c r="A7523" s="7">
        <v>40856</v>
      </c>
      <c r="B7523" s="8">
        <v>1000</v>
      </c>
      <c r="C7523" s="11">
        <v>66.209999999999994</v>
      </c>
      <c r="D7523" s="12">
        <v>66.209000000000003</v>
      </c>
      <c r="E7523" s="9" t="str">
        <f t="shared" si="564"/>
        <v/>
      </c>
      <c r="F7523" s="9" t="str">
        <f t="shared" si="565"/>
        <v/>
      </c>
      <c r="G7523" s="9" t="str">
        <f t="shared" si="566"/>
        <v/>
      </c>
      <c r="H7523" s="13">
        <v>-5</v>
      </c>
      <c r="I7523" s="13" t="str">
        <f t="shared" si="567"/>
        <v/>
      </c>
      <c r="J7523" s="13" t="str">
        <f t="shared" si="568"/>
        <v/>
      </c>
      <c r="K7523" s="13">
        <v>-5</v>
      </c>
      <c r="P7523" s="5"/>
    </row>
    <row r="7524" spans="1:16" hidden="1" x14ac:dyDescent="0.25">
      <c r="A7524" s="7">
        <v>40856</v>
      </c>
      <c r="B7524" s="8">
        <v>1100</v>
      </c>
      <c r="C7524" s="11">
        <v>66.010000000000005</v>
      </c>
      <c r="D7524" s="12">
        <v>66.010000000000005</v>
      </c>
      <c r="E7524" s="9" t="str">
        <f t="shared" si="564"/>
        <v/>
      </c>
      <c r="F7524" s="9" t="str">
        <f t="shared" si="565"/>
        <v/>
      </c>
      <c r="G7524" s="9" t="str">
        <f t="shared" si="566"/>
        <v/>
      </c>
      <c r="H7524" s="13">
        <v>-5</v>
      </c>
      <c r="I7524" s="13" t="str">
        <f t="shared" si="567"/>
        <v/>
      </c>
      <c r="J7524" s="13" t="str">
        <f t="shared" si="568"/>
        <v/>
      </c>
      <c r="K7524" s="13">
        <v>-5</v>
      </c>
      <c r="P7524" s="6"/>
    </row>
    <row r="7525" spans="1:16" hidden="1" x14ac:dyDescent="0.25">
      <c r="A7525" s="7">
        <v>40856</v>
      </c>
      <c r="B7525" s="8">
        <v>1200</v>
      </c>
      <c r="C7525" s="11">
        <v>64.09</v>
      </c>
      <c r="D7525" s="12">
        <v>64.093999999999994</v>
      </c>
      <c r="E7525" s="9" t="str">
        <f t="shared" si="564"/>
        <v/>
      </c>
      <c r="F7525" s="9" t="str">
        <f t="shared" si="565"/>
        <v/>
      </c>
      <c r="G7525" s="9" t="str">
        <f t="shared" si="566"/>
        <v/>
      </c>
      <c r="H7525" s="13">
        <v>-5</v>
      </c>
      <c r="I7525" s="13" t="str">
        <f t="shared" si="567"/>
        <v/>
      </c>
      <c r="J7525" s="13" t="str">
        <f t="shared" si="568"/>
        <v/>
      </c>
      <c r="K7525" s="13">
        <v>-5</v>
      </c>
      <c r="P7525" s="5"/>
    </row>
    <row r="7526" spans="1:16" hidden="1" x14ac:dyDescent="0.25">
      <c r="A7526" s="7">
        <v>40856</v>
      </c>
      <c r="B7526" s="8">
        <v>1300</v>
      </c>
      <c r="C7526" s="11">
        <v>61.57</v>
      </c>
      <c r="D7526" s="12">
        <v>61.570999999999998</v>
      </c>
      <c r="E7526" s="9" t="str">
        <f t="shared" si="564"/>
        <v/>
      </c>
      <c r="F7526" s="9" t="str">
        <f t="shared" si="565"/>
        <v/>
      </c>
      <c r="G7526" s="9" t="str">
        <f t="shared" si="566"/>
        <v/>
      </c>
      <c r="H7526" s="13">
        <v>-5</v>
      </c>
      <c r="I7526" s="13" t="str">
        <f t="shared" si="567"/>
        <v/>
      </c>
      <c r="J7526" s="13" t="str">
        <f t="shared" si="568"/>
        <v/>
      </c>
      <c r="K7526" s="13">
        <v>-5</v>
      </c>
      <c r="P7526" s="6"/>
    </row>
    <row r="7527" spans="1:16" hidden="1" x14ac:dyDescent="0.25">
      <c r="A7527" s="7">
        <v>40856</v>
      </c>
      <c r="B7527" s="8">
        <v>1400</v>
      </c>
      <c r="C7527" s="11">
        <v>61.19</v>
      </c>
      <c r="D7527" s="12">
        <v>61.195</v>
      </c>
      <c r="E7527" s="9" t="str">
        <f t="shared" si="564"/>
        <v/>
      </c>
      <c r="F7527" s="9" t="str">
        <f t="shared" si="565"/>
        <v/>
      </c>
      <c r="G7527" s="9" t="str">
        <f t="shared" si="566"/>
        <v/>
      </c>
      <c r="H7527" s="13">
        <v>-5</v>
      </c>
      <c r="I7527" s="13" t="str">
        <f t="shared" si="567"/>
        <v/>
      </c>
      <c r="J7527" s="13" t="str">
        <f t="shared" si="568"/>
        <v/>
      </c>
      <c r="K7527" s="13">
        <v>-5</v>
      </c>
      <c r="P7527" s="5"/>
    </row>
    <row r="7528" spans="1:16" hidden="1" x14ac:dyDescent="0.25">
      <c r="A7528" s="7">
        <v>40856</v>
      </c>
      <c r="B7528" s="8">
        <v>1500</v>
      </c>
      <c r="C7528" s="11">
        <v>62.96</v>
      </c>
      <c r="D7528" s="12">
        <v>62.96</v>
      </c>
      <c r="E7528" s="9" t="str">
        <f t="shared" si="564"/>
        <v/>
      </c>
      <c r="F7528" s="9" t="str">
        <f t="shared" si="565"/>
        <v/>
      </c>
      <c r="G7528" s="9" t="str">
        <f t="shared" si="566"/>
        <v/>
      </c>
      <c r="H7528" s="13">
        <v>-5</v>
      </c>
      <c r="I7528" s="13" t="str">
        <f t="shared" si="567"/>
        <v/>
      </c>
      <c r="J7528" s="13" t="str">
        <f t="shared" si="568"/>
        <v/>
      </c>
      <c r="K7528" s="13">
        <v>-5</v>
      </c>
      <c r="P7528" s="6"/>
    </row>
    <row r="7529" spans="1:16" hidden="1" x14ac:dyDescent="0.25">
      <c r="A7529" s="7">
        <v>40856</v>
      </c>
      <c r="B7529" s="8">
        <v>1600</v>
      </c>
      <c r="C7529" s="11">
        <v>66.95</v>
      </c>
      <c r="D7529" s="12">
        <v>62.927</v>
      </c>
      <c r="E7529" s="9" t="str">
        <f t="shared" si="564"/>
        <v/>
      </c>
      <c r="F7529" s="9" t="str">
        <f t="shared" si="565"/>
        <v/>
      </c>
      <c r="G7529" s="9" t="str">
        <f t="shared" si="566"/>
        <v/>
      </c>
      <c r="H7529" s="13">
        <v>-5</v>
      </c>
      <c r="I7529" s="13" t="str">
        <f t="shared" si="567"/>
        <v/>
      </c>
      <c r="J7529" s="13" t="str">
        <f t="shared" si="568"/>
        <v/>
      </c>
      <c r="K7529" s="13">
        <v>-5</v>
      </c>
      <c r="P7529" s="5"/>
    </row>
    <row r="7530" spans="1:16" hidden="1" x14ac:dyDescent="0.25">
      <c r="A7530" s="7">
        <v>40856</v>
      </c>
      <c r="B7530" s="8">
        <v>1700</v>
      </c>
      <c r="C7530" s="11">
        <v>79.94</v>
      </c>
      <c r="D7530" s="12">
        <v>79.94</v>
      </c>
      <c r="E7530" s="9" t="str">
        <f t="shared" si="564"/>
        <v/>
      </c>
      <c r="F7530" s="9" t="str">
        <f t="shared" si="565"/>
        <v/>
      </c>
      <c r="G7530" s="9" t="str">
        <f t="shared" si="566"/>
        <v/>
      </c>
      <c r="H7530" s="13">
        <v>-5</v>
      </c>
      <c r="I7530" s="13" t="str">
        <f t="shared" si="567"/>
        <v/>
      </c>
      <c r="J7530" s="13" t="str">
        <f t="shared" si="568"/>
        <v/>
      </c>
      <c r="K7530" s="13">
        <v>-5</v>
      </c>
      <c r="P7530" s="6"/>
    </row>
    <row r="7531" spans="1:16" hidden="1" x14ac:dyDescent="0.25">
      <c r="A7531" s="7">
        <v>40856</v>
      </c>
      <c r="B7531" s="8">
        <v>1800</v>
      </c>
      <c r="C7531" s="11">
        <v>92.45</v>
      </c>
      <c r="D7531" s="12">
        <v>92.450999999999993</v>
      </c>
      <c r="E7531" s="9" t="str">
        <f t="shared" si="564"/>
        <v/>
      </c>
      <c r="F7531" s="9" t="str">
        <f t="shared" si="565"/>
        <v/>
      </c>
      <c r="G7531" s="9" t="str">
        <f t="shared" si="566"/>
        <v/>
      </c>
      <c r="H7531" s="13">
        <v>-5</v>
      </c>
      <c r="I7531" s="13" t="str">
        <f t="shared" si="567"/>
        <v/>
      </c>
      <c r="J7531" s="13" t="str">
        <f t="shared" si="568"/>
        <v/>
      </c>
      <c r="K7531" s="13">
        <v>-5</v>
      </c>
      <c r="P7531" s="5"/>
    </row>
    <row r="7532" spans="1:16" hidden="1" x14ac:dyDescent="0.25">
      <c r="A7532" s="7">
        <v>40856</v>
      </c>
      <c r="B7532" s="8">
        <v>1900</v>
      </c>
      <c r="C7532" s="11">
        <v>76.989999999999995</v>
      </c>
      <c r="D7532" s="12">
        <v>76.994</v>
      </c>
      <c r="E7532" s="9" t="str">
        <f t="shared" si="564"/>
        <v/>
      </c>
      <c r="F7532" s="9" t="str">
        <f t="shared" si="565"/>
        <v/>
      </c>
      <c r="G7532" s="9" t="str">
        <f t="shared" si="566"/>
        <v/>
      </c>
      <c r="H7532" s="13">
        <v>-5</v>
      </c>
      <c r="I7532" s="13" t="str">
        <f t="shared" si="567"/>
        <v/>
      </c>
      <c r="J7532" s="13" t="str">
        <f t="shared" si="568"/>
        <v/>
      </c>
      <c r="K7532" s="13">
        <v>-5</v>
      </c>
      <c r="P7532" s="6"/>
    </row>
    <row r="7533" spans="1:16" hidden="1" x14ac:dyDescent="0.25">
      <c r="A7533" s="7">
        <v>40856</v>
      </c>
      <c r="B7533" s="8">
        <v>2000</v>
      </c>
      <c r="C7533" s="11">
        <v>65.02</v>
      </c>
      <c r="D7533" s="12">
        <v>65.015000000000001</v>
      </c>
      <c r="E7533" s="9" t="str">
        <f t="shared" si="564"/>
        <v/>
      </c>
      <c r="F7533" s="9" t="str">
        <f t="shared" si="565"/>
        <v/>
      </c>
      <c r="G7533" s="9" t="str">
        <f t="shared" si="566"/>
        <v/>
      </c>
      <c r="H7533" s="13">
        <v>-5</v>
      </c>
      <c r="I7533" s="13" t="str">
        <f t="shared" si="567"/>
        <v/>
      </c>
      <c r="J7533" s="13" t="str">
        <f t="shared" si="568"/>
        <v/>
      </c>
      <c r="K7533" s="13">
        <v>-5</v>
      </c>
      <c r="P7533" s="5"/>
    </row>
    <row r="7534" spans="1:16" hidden="1" x14ac:dyDescent="0.25">
      <c r="A7534" s="7">
        <v>40856</v>
      </c>
      <c r="B7534" s="8">
        <v>2100</v>
      </c>
      <c r="C7534" s="11">
        <v>53.38</v>
      </c>
      <c r="D7534" s="12">
        <v>53.381999999999998</v>
      </c>
      <c r="E7534" s="9" t="str">
        <f t="shared" si="564"/>
        <v/>
      </c>
      <c r="F7534" s="9" t="str">
        <f t="shared" si="565"/>
        <v/>
      </c>
      <c r="G7534" s="9" t="str">
        <f t="shared" si="566"/>
        <v/>
      </c>
      <c r="H7534" s="13">
        <v>-5</v>
      </c>
      <c r="I7534" s="13" t="str">
        <f t="shared" si="567"/>
        <v/>
      </c>
      <c r="J7534" s="13" t="str">
        <f t="shared" si="568"/>
        <v/>
      </c>
      <c r="K7534" s="13">
        <v>-5</v>
      </c>
      <c r="P7534" s="6"/>
    </row>
    <row r="7535" spans="1:16" hidden="1" x14ac:dyDescent="0.25">
      <c r="A7535" s="7">
        <v>40856</v>
      </c>
      <c r="B7535" s="8">
        <v>2200</v>
      </c>
      <c r="C7535" s="11">
        <v>52.44</v>
      </c>
      <c r="D7535" s="12">
        <v>52.44</v>
      </c>
      <c r="E7535" s="9" t="str">
        <f t="shared" si="564"/>
        <v/>
      </c>
      <c r="F7535" s="9" t="str">
        <f t="shared" si="565"/>
        <v/>
      </c>
      <c r="G7535" s="9" t="str">
        <f t="shared" si="566"/>
        <v/>
      </c>
      <c r="H7535" s="13">
        <v>-5</v>
      </c>
      <c r="I7535" s="13" t="str">
        <f t="shared" si="567"/>
        <v/>
      </c>
      <c r="J7535" s="13" t="str">
        <f t="shared" si="568"/>
        <v/>
      </c>
      <c r="K7535" s="13">
        <v>-5</v>
      </c>
      <c r="P7535" s="5"/>
    </row>
    <row r="7536" spans="1:16" hidden="1" x14ac:dyDescent="0.25">
      <c r="A7536" s="7">
        <v>40856</v>
      </c>
      <c r="B7536" s="8">
        <v>2300</v>
      </c>
      <c r="C7536" s="11">
        <v>47.78</v>
      </c>
      <c r="D7536" s="12">
        <v>47.783000000000001</v>
      </c>
      <c r="E7536" s="9">
        <f t="shared" si="564"/>
        <v>59.413333333333355</v>
      </c>
      <c r="F7536" s="9">
        <f t="shared" si="565"/>
        <v>59.247166666666679</v>
      </c>
      <c r="G7536" s="9">
        <f t="shared" si="566"/>
        <v>0.16616666666667612</v>
      </c>
      <c r="H7536" s="13">
        <v>-5</v>
      </c>
      <c r="I7536" s="13">
        <f t="shared" si="567"/>
        <v>5.1661666666666761</v>
      </c>
      <c r="J7536" s="13">
        <f t="shared" si="568"/>
        <v>1239.8800000000024</v>
      </c>
      <c r="K7536" s="13">
        <v>-5</v>
      </c>
      <c r="P7536" s="6"/>
    </row>
    <row r="7537" spans="1:16" hidden="1" x14ac:dyDescent="0.25">
      <c r="A7537" s="7">
        <v>40857</v>
      </c>
      <c r="B7537" s="8">
        <v>0</v>
      </c>
      <c r="C7537" s="11">
        <v>44.98</v>
      </c>
      <c r="D7537" s="12">
        <v>44.98</v>
      </c>
      <c r="E7537" s="9" t="str">
        <f t="shared" ref="E7537:E7600" si="569">IF(A7537=A7538,"",AVERAGE(C7514:C7537))</f>
        <v/>
      </c>
      <c r="F7537" s="9" t="str">
        <f t="shared" ref="F7537:F7600" si="570">IF(A7537=A7538,"",AVERAGE(D7514:D7537))</f>
        <v/>
      </c>
      <c r="G7537" s="9" t="str">
        <f t="shared" ref="G7537:G7600" si="571">IF(A7537=A7538,"",E7537-F7537)</f>
        <v/>
      </c>
      <c r="H7537" s="13">
        <v>-5</v>
      </c>
      <c r="I7537" s="13" t="str">
        <f t="shared" si="567"/>
        <v/>
      </c>
      <c r="J7537" s="13" t="str">
        <f t="shared" si="568"/>
        <v/>
      </c>
      <c r="K7537" s="13">
        <v>-5</v>
      </c>
      <c r="P7537" s="5"/>
    </row>
    <row r="7538" spans="1:16" hidden="1" x14ac:dyDescent="0.25">
      <c r="A7538" s="7">
        <v>40857</v>
      </c>
      <c r="B7538" s="8">
        <v>100</v>
      </c>
      <c r="C7538" s="11">
        <v>43.86</v>
      </c>
      <c r="D7538" s="12">
        <v>43.86</v>
      </c>
      <c r="E7538" s="9" t="str">
        <f t="shared" si="569"/>
        <v/>
      </c>
      <c r="F7538" s="9" t="str">
        <f t="shared" si="570"/>
        <v/>
      </c>
      <c r="G7538" s="9" t="str">
        <f t="shared" si="571"/>
        <v/>
      </c>
      <c r="H7538" s="13">
        <v>-5</v>
      </c>
      <c r="I7538" s="13" t="str">
        <f t="shared" si="567"/>
        <v/>
      </c>
      <c r="J7538" s="13" t="str">
        <f t="shared" si="568"/>
        <v/>
      </c>
      <c r="K7538" s="13">
        <v>-5</v>
      </c>
      <c r="P7538" s="6"/>
    </row>
    <row r="7539" spans="1:16" hidden="1" x14ac:dyDescent="0.25">
      <c r="A7539" s="7">
        <v>40857</v>
      </c>
      <c r="B7539" s="8">
        <v>200</v>
      </c>
      <c r="C7539" s="11">
        <v>42.33</v>
      </c>
      <c r="D7539" s="12">
        <v>42.334000000000003</v>
      </c>
      <c r="E7539" s="9" t="str">
        <f t="shared" si="569"/>
        <v/>
      </c>
      <c r="F7539" s="9" t="str">
        <f t="shared" si="570"/>
        <v/>
      </c>
      <c r="G7539" s="9" t="str">
        <f t="shared" si="571"/>
        <v/>
      </c>
      <c r="H7539" s="13">
        <v>-5</v>
      </c>
      <c r="I7539" s="13" t="str">
        <f t="shared" si="567"/>
        <v/>
      </c>
      <c r="J7539" s="13" t="str">
        <f t="shared" si="568"/>
        <v/>
      </c>
      <c r="K7539" s="13">
        <v>-5</v>
      </c>
      <c r="P7539" s="5"/>
    </row>
    <row r="7540" spans="1:16" hidden="1" x14ac:dyDescent="0.25">
      <c r="A7540" s="7">
        <v>40857</v>
      </c>
      <c r="B7540" s="8">
        <v>300</v>
      </c>
      <c r="C7540" s="11">
        <v>40.36</v>
      </c>
      <c r="D7540" s="12">
        <v>40.363</v>
      </c>
      <c r="E7540" s="9" t="str">
        <f t="shared" si="569"/>
        <v/>
      </c>
      <c r="F7540" s="9" t="str">
        <f t="shared" si="570"/>
        <v/>
      </c>
      <c r="G7540" s="9" t="str">
        <f t="shared" si="571"/>
        <v/>
      </c>
      <c r="H7540" s="13">
        <v>-5</v>
      </c>
      <c r="I7540" s="13" t="str">
        <f t="shared" si="567"/>
        <v/>
      </c>
      <c r="J7540" s="13" t="str">
        <f t="shared" si="568"/>
        <v/>
      </c>
      <c r="K7540" s="13">
        <v>-5</v>
      </c>
      <c r="P7540" s="6"/>
    </row>
    <row r="7541" spans="1:16" hidden="1" x14ac:dyDescent="0.25">
      <c r="A7541" s="7">
        <v>40857</v>
      </c>
      <c r="B7541" s="8">
        <v>400</v>
      </c>
      <c r="C7541" s="11">
        <v>42.08</v>
      </c>
      <c r="D7541" s="12">
        <v>42.08</v>
      </c>
      <c r="E7541" s="9" t="str">
        <f t="shared" si="569"/>
        <v/>
      </c>
      <c r="F7541" s="9" t="str">
        <f t="shared" si="570"/>
        <v/>
      </c>
      <c r="G7541" s="9" t="str">
        <f t="shared" si="571"/>
        <v/>
      </c>
      <c r="H7541" s="13">
        <v>-5</v>
      </c>
      <c r="I7541" s="13" t="str">
        <f t="shared" si="567"/>
        <v/>
      </c>
      <c r="J7541" s="13" t="str">
        <f t="shared" si="568"/>
        <v/>
      </c>
      <c r="K7541" s="13">
        <v>-5</v>
      </c>
      <c r="P7541" s="5"/>
    </row>
    <row r="7542" spans="1:16" hidden="1" x14ac:dyDescent="0.25">
      <c r="A7542" s="7">
        <v>40857</v>
      </c>
      <c r="B7542" s="8">
        <v>500</v>
      </c>
      <c r="C7542" s="11">
        <v>45.22</v>
      </c>
      <c r="D7542" s="12">
        <v>45.220999999999997</v>
      </c>
      <c r="E7542" s="9" t="str">
        <f t="shared" si="569"/>
        <v/>
      </c>
      <c r="F7542" s="9" t="str">
        <f t="shared" si="570"/>
        <v/>
      </c>
      <c r="G7542" s="9" t="str">
        <f t="shared" si="571"/>
        <v/>
      </c>
      <c r="H7542" s="13">
        <v>-5</v>
      </c>
      <c r="I7542" s="13" t="str">
        <f t="shared" si="567"/>
        <v/>
      </c>
      <c r="J7542" s="13" t="str">
        <f t="shared" si="568"/>
        <v/>
      </c>
      <c r="K7542" s="13">
        <v>-5</v>
      </c>
      <c r="P7542" s="6"/>
    </row>
    <row r="7543" spans="1:16" hidden="1" x14ac:dyDescent="0.25">
      <c r="A7543" s="7">
        <v>40857</v>
      </c>
      <c r="B7543" s="8">
        <v>600</v>
      </c>
      <c r="C7543" s="11">
        <v>52.12</v>
      </c>
      <c r="D7543" s="12">
        <v>52.12</v>
      </c>
      <c r="E7543" s="9" t="str">
        <f t="shared" si="569"/>
        <v/>
      </c>
      <c r="F7543" s="9" t="str">
        <f t="shared" si="570"/>
        <v/>
      </c>
      <c r="G7543" s="9" t="str">
        <f t="shared" si="571"/>
        <v/>
      </c>
      <c r="H7543" s="13">
        <v>-5</v>
      </c>
      <c r="I7543" s="13" t="str">
        <f t="shared" si="567"/>
        <v/>
      </c>
      <c r="J7543" s="13" t="str">
        <f t="shared" si="568"/>
        <v/>
      </c>
      <c r="K7543" s="13">
        <v>-5</v>
      </c>
      <c r="P7543" s="5"/>
    </row>
    <row r="7544" spans="1:16" hidden="1" x14ac:dyDescent="0.25">
      <c r="A7544" s="7">
        <v>40857</v>
      </c>
      <c r="B7544" s="8">
        <v>700</v>
      </c>
      <c r="C7544" s="11">
        <v>67.83</v>
      </c>
      <c r="D7544" s="12">
        <v>67.831999999999994</v>
      </c>
      <c r="E7544" s="9" t="str">
        <f t="shared" si="569"/>
        <v/>
      </c>
      <c r="F7544" s="9" t="str">
        <f t="shared" si="570"/>
        <v/>
      </c>
      <c r="G7544" s="9" t="str">
        <f t="shared" si="571"/>
        <v/>
      </c>
      <c r="H7544" s="13">
        <v>-5</v>
      </c>
      <c r="I7544" s="13" t="str">
        <f t="shared" si="567"/>
        <v/>
      </c>
      <c r="J7544" s="13" t="str">
        <f t="shared" si="568"/>
        <v/>
      </c>
      <c r="K7544" s="13">
        <v>-5</v>
      </c>
      <c r="P7544" s="6"/>
    </row>
    <row r="7545" spans="1:16" hidden="1" x14ac:dyDescent="0.25">
      <c r="A7545" s="7">
        <v>40857</v>
      </c>
      <c r="B7545" s="8">
        <v>800</v>
      </c>
      <c r="C7545" s="11">
        <v>69</v>
      </c>
      <c r="D7545" s="12">
        <v>68.997</v>
      </c>
      <c r="E7545" s="9" t="str">
        <f t="shared" si="569"/>
        <v/>
      </c>
      <c r="F7545" s="9" t="str">
        <f t="shared" si="570"/>
        <v/>
      </c>
      <c r="G7545" s="9" t="str">
        <f t="shared" si="571"/>
        <v/>
      </c>
      <c r="H7545" s="13">
        <v>-5</v>
      </c>
      <c r="I7545" s="13" t="str">
        <f t="shared" ref="I7545:I7608" si="572">IF(A7545=A7546,"",MAX(G7545-H7545,0))</f>
        <v/>
      </c>
      <c r="J7545" s="13" t="str">
        <f t="shared" ref="J7545:J7608" si="573">IF(A7545=A7546,"",I7545*10*24)</f>
        <v/>
      </c>
      <c r="K7545" s="13">
        <v>-5</v>
      </c>
      <c r="P7545" s="5"/>
    </row>
    <row r="7546" spans="1:16" hidden="1" x14ac:dyDescent="0.25">
      <c r="A7546" s="7">
        <v>40857</v>
      </c>
      <c r="B7546" s="8">
        <v>900</v>
      </c>
      <c r="C7546" s="11">
        <v>66.010000000000005</v>
      </c>
      <c r="D7546" s="12">
        <v>66.013999999999996</v>
      </c>
      <c r="E7546" s="9" t="str">
        <f t="shared" si="569"/>
        <v/>
      </c>
      <c r="F7546" s="9" t="str">
        <f t="shared" si="570"/>
        <v/>
      </c>
      <c r="G7546" s="9" t="str">
        <f t="shared" si="571"/>
        <v/>
      </c>
      <c r="H7546" s="13">
        <v>-5</v>
      </c>
      <c r="I7546" s="13" t="str">
        <f t="shared" si="572"/>
        <v/>
      </c>
      <c r="J7546" s="13" t="str">
        <f t="shared" si="573"/>
        <v/>
      </c>
      <c r="K7546" s="13">
        <v>-5</v>
      </c>
      <c r="P7546" s="6"/>
    </row>
    <row r="7547" spans="1:16" hidden="1" x14ac:dyDescent="0.25">
      <c r="A7547" s="7">
        <v>40857</v>
      </c>
      <c r="B7547" s="8">
        <v>1000</v>
      </c>
      <c r="C7547" s="11">
        <v>65.88</v>
      </c>
      <c r="D7547" s="12">
        <v>65.882999999999996</v>
      </c>
      <c r="E7547" s="9" t="str">
        <f t="shared" si="569"/>
        <v/>
      </c>
      <c r="F7547" s="9" t="str">
        <f t="shared" si="570"/>
        <v/>
      </c>
      <c r="G7547" s="9" t="str">
        <f t="shared" si="571"/>
        <v/>
      </c>
      <c r="H7547" s="13">
        <v>-5</v>
      </c>
      <c r="I7547" s="13" t="str">
        <f t="shared" si="572"/>
        <v/>
      </c>
      <c r="J7547" s="13" t="str">
        <f t="shared" si="573"/>
        <v/>
      </c>
      <c r="K7547" s="13">
        <v>-5</v>
      </c>
      <c r="P7547" s="5"/>
    </row>
    <row r="7548" spans="1:16" hidden="1" x14ac:dyDescent="0.25">
      <c r="A7548" s="7">
        <v>40857</v>
      </c>
      <c r="B7548" s="8">
        <v>1100</v>
      </c>
      <c r="C7548" s="11">
        <v>66.27</v>
      </c>
      <c r="D7548" s="12">
        <v>66.268000000000001</v>
      </c>
      <c r="E7548" s="9" t="str">
        <f t="shared" si="569"/>
        <v/>
      </c>
      <c r="F7548" s="9" t="str">
        <f t="shared" si="570"/>
        <v/>
      </c>
      <c r="G7548" s="9" t="str">
        <f t="shared" si="571"/>
        <v/>
      </c>
      <c r="H7548" s="13">
        <v>-5</v>
      </c>
      <c r="I7548" s="13" t="str">
        <f t="shared" si="572"/>
        <v/>
      </c>
      <c r="J7548" s="13" t="str">
        <f t="shared" si="573"/>
        <v/>
      </c>
      <c r="K7548" s="13">
        <v>-5</v>
      </c>
      <c r="P7548" s="6"/>
    </row>
    <row r="7549" spans="1:16" hidden="1" x14ac:dyDescent="0.25">
      <c r="A7549" s="7">
        <v>40857</v>
      </c>
      <c r="B7549" s="8">
        <v>1200</v>
      </c>
      <c r="C7549" s="11">
        <v>65.97</v>
      </c>
      <c r="D7549" s="12">
        <v>65.971999999999994</v>
      </c>
      <c r="E7549" s="9" t="str">
        <f t="shared" si="569"/>
        <v/>
      </c>
      <c r="F7549" s="9" t="str">
        <f t="shared" si="570"/>
        <v/>
      </c>
      <c r="G7549" s="9" t="str">
        <f t="shared" si="571"/>
        <v/>
      </c>
      <c r="H7549" s="13">
        <v>-5</v>
      </c>
      <c r="I7549" s="13" t="str">
        <f t="shared" si="572"/>
        <v/>
      </c>
      <c r="J7549" s="13" t="str">
        <f t="shared" si="573"/>
        <v/>
      </c>
      <c r="K7549" s="13">
        <v>-5</v>
      </c>
      <c r="P7549" s="5"/>
    </row>
    <row r="7550" spans="1:16" hidden="1" x14ac:dyDescent="0.25">
      <c r="A7550" s="7">
        <v>40857</v>
      </c>
      <c r="B7550" s="8">
        <v>1300</v>
      </c>
      <c r="C7550" s="11">
        <v>60.16</v>
      </c>
      <c r="D7550" s="12">
        <v>60.161000000000001</v>
      </c>
      <c r="E7550" s="9" t="str">
        <f t="shared" si="569"/>
        <v/>
      </c>
      <c r="F7550" s="9" t="str">
        <f t="shared" si="570"/>
        <v/>
      </c>
      <c r="G7550" s="9" t="str">
        <f t="shared" si="571"/>
        <v/>
      </c>
      <c r="H7550" s="13">
        <v>-5</v>
      </c>
      <c r="I7550" s="13" t="str">
        <f t="shared" si="572"/>
        <v/>
      </c>
      <c r="J7550" s="13" t="str">
        <f t="shared" si="573"/>
        <v/>
      </c>
      <c r="K7550" s="13">
        <v>-5</v>
      </c>
      <c r="P7550" s="6"/>
    </row>
    <row r="7551" spans="1:16" hidden="1" x14ac:dyDescent="0.25">
      <c r="A7551" s="7">
        <v>40857</v>
      </c>
      <c r="B7551" s="8">
        <v>1400</v>
      </c>
      <c r="C7551" s="11">
        <v>60.99</v>
      </c>
      <c r="D7551" s="12">
        <v>60.994999999999997</v>
      </c>
      <c r="E7551" s="9" t="str">
        <f t="shared" si="569"/>
        <v/>
      </c>
      <c r="F7551" s="9" t="str">
        <f t="shared" si="570"/>
        <v/>
      </c>
      <c r="G7551" s="9" t="str">
        <f t="shared" si="571"/>
        <v/>
      </c>
      <c r="H7551" s="13">
        <v>-5</v>
      </c>
      <c r="I7551" s="13" t="str">
        <f t="shared" si="572"/>
        <v/>
      </c>
      <c r="J7551" s="13" t="str">
        <f t="shared" si="573"/>
        <v/>
      </c>
      <c r="K7551" s="13">
        <v>-5</v>
      </c>
      <c r="P7551" s="5"/>
    </row>
    <row r="7552" spans="1:16" hidden="1" x14ac:dyDescent="0.25">
      <c r="A7552" s="7">
        <v>40857</v>
      </c>
      <c r="B7552" s="8">
        <v>1500</v>
      </c>
      <c r="C7552" s="11">
        <v>61.91</v>
      </c>
      <c r="D7552" s="12">
        <v>61.911000000000001</v>
      </c>
      <c r="E7552" s="9" t="str">
        <f t="shared" si="569"/>
        <v/>
      </c>
      <c r="F7552" s="9" t="str">
        <f t="shared" si="570"/>
        <v/>
      </c>
      <c r="G7552" s="9" t="str">
        <f t="shared" si="571"/>
        <v/>
      </c>
      <c r="H7552" s="13">
        <v>-5</v>
      </c>
      <c r="I7552" s="13" t="str">
        <f t="shared" si="572"/>
        <v/>
      </c>
      <c r="J7552" s="13" t="str">
        <f t="shared" si="573"/>
        <v/>
      </c>
      <c r="K7552" s="13">
        <v>-5</v>
      </c>
      <c r="P7552" s="6"/>
    </row>
    <row r="7553" spans="1:16" hidden="1" x14ac:dyDescent="0.25">
      <c r="A7553" s="7">
        <v>40857</v>
      </c>
      <c r="B7553" s="8">
        <v>1600</v>
      </c>
      <c r="C7553" s="11">
        <v>66.31</v>
      </c>
      <c r="D7553" s="12">
        <v>62.16</v>
      </c>
      <c r="E7553" s="9" t="str">
        <f t="shared" si="569"/>
        <v/>
      </c>
      <c r="F7553" s="9" t="str">
        <f t="shared" si="570"/>
        <v/>
      </c>
      <c r="G7553" s="9" t="str">
        <f t="shared" si="571"/>
        <v/>
      </c>
      <c r="H7553" s="13">
        <v>-5</v>
      </c>
      <c r="I7553" s="13" t="str">
        <f t="shared" si="572"/>
        <v/>
      </c>
      <c r="J7553" s="13" t="str">
        <f t="shared" si="573"/>
        <v/>
      </c>
      <c r="K7553" s="13">
        <v>-5</v>
      </c>
      <c r="P7553" s="5"/>
    </row>
    <row r="7554" spans="1:16" hidden="1" x14ac:dyDescent="0.25">
      <c r="A7554" s="7">
        <v>40857</v>
      </c>
      <c r="B7554" s="8">
        <v>1700</v>
      </c>
      <c r="C7554" s="11">
        <v>77.86</v>
      </c>
      <c r="D7554" s="12">
        <v>77.858000000000004</v>
      </c>
      <c r="E7554" s="9" t="str">
        <f t="shared" si="569"/>
        <v/>
      </c>
      <c r="F7554" s="9" t="str">
        <f t="shared" si="570"/>
        <v/>
      </c>
      <c r="G7554" s="9" t="str">
        <f t="shared" si="571"/>
        <v/>
      </c>
      <c r="H7554" s="13">
        <v>-5</v>
      </c>
      <c r="I7554" s="13" t="str">
        <f t="shared" si="572"/>
        <v/>
      </c>
      <c r="J7554" s="13" t="str">
        <f t="shared" si="573"/>
        <v/>
      </c>
      <c r="K7554" s="13">
        <v>-5</v>
      </c>
      <c r="P7554" s="6"/>
    </row>
    <row r="7555" spans="1:16" hidden="1" x14ac:dyDescent="0.25">
      <c r="A7555" s="7">
        <v>40857</v>
      </c>
      <c r="B7555" s="8">
        <v>1800</v>
      </c>
      <c r="C7555" s="11">
        <v>92.88</v>
      </c>
      <c r="D7555" s="12">
        <v>92.88</v>
      </c>
      <c r="E7555" s="9" t="str">
        <f t="shared" si="569"/>
        <v/>
      </c>
      <c r="F7555" s="9" t="str">
        <f t="shared" si="570"/>
        <v/>
      </c>
      <c r="G7555" s="9" t="str">
        <f t="shared" si="571"/>
        <v/>
      </c>
      <c r="H7555" s="13">
        <v>-5</v>
      </c>
      <c r="I7555" s="13" t="str">
        <f t="shared" si="572"/>
        <v/>
      </c>
      <c r="J7555" s="13" t="str">
        <f t="shared" si="573"/>
        <v/>
      </c>
      <c r="K7555" s="13">
        <v>-5</v>
      </c>
      <c r="P7555" s="5"/>
    </row>
    <row r="7556" spans="1:16" hidden="1" x14ac:dyDescent="0.25">
      <c r="A7556" s="7">
        <v>40857</v>
      </c>
      <c r="B7556" s="8">
        <v>1900</v>
      </c>
      <c r="C7556" s="11">
        <v>74.22</v>
      </c>
      <c r="D7556" s="12">
        <v>74.22</v>
      </c>
      <c r="E7556" s="9" t="str">
        <f t="shared" si="569"/>
        <v/>
      </c>
      <c r="F7556" s="9" t="str">
        <f t="shared" si="570"/>
        <v/>
      </c>
      <c r="G7556" s="9" t="str">
        <f t="shared" si="571"/>
        <v/>
      </c>
      <c r="H7556" s="13">
        <v>-5</v>
      </c>
      <c r="I7556" s="13" t="str">
        <f t="shared" si="572"/>
        <v/>
      </c>
      <c r="J7556" s="13" t="str">
        <f t="shared" si="573"/>
        <v/>
      </c>
      <c r="K7556" s="13">
        <v>-5</v>
      </c>
      <c r="P7556" s="6"/>
    </row>
    <row r="7557" spans="1:16" hidden="1" x14ac:dyDescent="0.25">
      <c r="A7557" s="7">
        <v>40857</v>
      </c>
      <c r="B7557" s="8">
        <v>2000</v>
      </c>
      <c r="C7557" s="11">
        <v>57.8</v>
      </c>
      <c r="D7557" s="12">
        <v>57.796999999999997</v>
      </c>
      <c r="E7557" s="9" t="str">
        <f t="shared" si="569"/>
        <v/>
      </c>
      <c r="F7557" s="9" t="str">
        <f t="shared" si="570"/>
        <v/>
      </c>
      <c r="G7557" s="9" t="str">
        <f t="shared" si="571"/>
        <v/>
      </c>
      <c r="H7557" s="13">
        <v>-5</v>
      </c>
      <c r="I7557" s="13" t="str">
        <f t="shared" si="572"/>
        <v/>
      </c>
      <c r="J7557" s="13" t="str">
        <f t="shared" si="573"/>
        <v/>
      </c>
      <c r="K7557" s="13">
        <v>-5</v>
      </c>
      <c r="P7557" s="5"/>
    </row>
    <row r="7558" spans="1:16" hidden="1" x14ac:dyDescent="0.25">
      <c r="A7558" s="7">
        <v>40857</v>
      </c>
      <c r="B7558" s="8">
        <v>2100</v>
      </c>
      <c r="C7558" s="11">
        <v>51.17</v>
      </c>
      <c r="D7558" s="12">
        <v>51.167000000000002</v>
      </c>
      <c r="E7558" s="9" t="str">
        <f t="shared" si="569"/>
        <v/>
      </c>
      <c r="F7558" s="9" t="str">
        <f t="shared" si="570"/>
        <v/>
      </c>
      <c r="G7558" s="9" t="str">
        <f t="shared" si="571"/>
        <v/>
      </c>
      <c r="H7558" s="13">
        <v>-5</v>
      </c>
      <c r="I7558" s="13" t="str">
        <f t="shared" si="572"/>
        <v/>
      </c>
      <c r="J7558" s="13" t="str">
        <f t="shared" si="573"/>
        <v/>
      </c>
      <c r="K7558" s="13">
        <v>-5</v>
      </c>
      <c r="P7558" s="6"/>
    </row>
    <row r="7559" spans="1:16" hidden="1" x14ac:dyDescent="0.25">
      <c r="A7559" s="7">
        <v>40857</v>
      </c>
      <c r="B7559" s="8">
        <v>2200</v>
      </c>
      <c r="C7559" s="11">
        <v>51.85</v>
      </c>
      <c r="D7559" s="12">
        <v>51.844999999999999</v>
      </c>
      <c r="E7559" s="9" t="str">
        <f t="shared" si="569"/>
        <v/>
      </c>
      <c r="F7559" s="9" t="str">
        <f t="shared" si="570"/>
        <v/>
      </c>
      <c r="G7559" s="9" t="str">
        <f t="shared" si="571"/>
        <v/>
      </c>
      <c r="H7559" s="13">
        <v>-5</v>
      </c>
      <c r="I7559" s="13" t="str">
        <f t="shared" si="572"/>
        <v/>
      </c>
      <c r="J7559" s="13" t="str">
        <f t="shared" si="573"/>
        <v/>
      </c>
      <c r="K7559" s="13">
        <v>-5</v>
      </c>
      <c r="P7559" s="5"/>
    </row>
    <row r="7560" spans="1:16" hidden="1" x14ac:dyDescent="0.25">
      <c r="A7560" s="7">
        <v>40857</v>
      </c>
      <c r="B7560" s="8">
        <v>2300</v>
      </c>
      <c r="C7560" s="11">
        <v>47.81</v>
      </c>
      <c r="D7560" s="12">
        <v>47.805</v>
      </c>
      <c r="E7560" s="9">
        <f t="shared" si="569"/>
        <v>58.95291666666666</v>
      </c>
      <c r="F7560" s="9">
        <f t="shared" si="570"/>
        <v>58.780125000000005</v>
      </c>
      <c r="G7560" s="9">
        <f t="shared" si="571"/>
        <v>0.17279166666665446</v>
      </c>
      <c r="H7560" s="13">
        <v>-5</v>
      </c>
      <c r="I7560" s="13">
        <f t="shared" si="572"/>
        <v>5.1727916666666545</v>
      </c>
      <c r="J7560" s="13">
        <f t="shared" si="573"/>
        <v>1241.4699999999971</v>
      </c>
      <c r="K7560" s="13">
        <v>-5</v>
      </c>
      <c r="P7560" s="6"/>
    </row>
    <row r="7561" spans="1:16" hidden="1" x14ac:dyDescent="0.25">
      <c r="A7561" s="7">
        <v>40858</v>
      </c>
      <c r="B7561" s="8">
        <v>0</v>
      </c>
      <c r="C7561" s="11">
        <v>48</v>
      </c>
      <c r="D7561" s="12">
        <v>48.002000000000002</v>
      </c>
      <c r="E7561" s="9" t="str">
        <f t="shared" si="569"/>
        <v/>
      </c>
      <c r="F7561" s="9" t="str">
        <f t="shared" si="570"/>
        <v/>
      </c>
      <c r="G7561" s="9" t="str">
        <f t="shared" si="571"/>
        <v/>
      </c>
      <c r="H7561" s="13">
        <v>-5</v>
      </c>
      <c r="I7561" s="13" t="str">
        <f t="shared" si="572"/>
        <v/>
      </c>
      <c r="J7561" s="13" t="str">
        <f t="shared" si="573"/>
        <v/>
      </c>
      <c r="K7561" s="13">
        <v>-5</v>
      </c>
      <c r="P7561" s="5"/>
    </row>
    <row r="7562" spans="1:16" hidden="1" x14ac:dyDescent="0.25">
      <c r="A7562" s="7">
        <v>40858</v>
      </c>
      <c r="B7562" s="8">
        <v>100</v>
      </c>
      <c r="C7562" s="11">
        <v>45.11</v>
      </c>
      <c r="D7562" s="12">
        <v>45.110999999999997</v>
      </c>
      <c r="E7562" s="9" t="str">
        <f t="shared" si="569"/>
        <v/>
      </c>
      <c r="F7562" s="9" t="str">
        <f t="shared" si="570"/>
        <v/>
      </c>
      <c r="G7562" s="9" t="str">
        <f t="shared" si="571"/>
        <v/>
      </c>
      <c r="H7562" s="13">
        <v>-5</v>
      </c>
      <c r="I7562" s="13" t="str">
        <f t="shared" si="572"/>
        <v/>
      </c>
      <c r="J7562" s="13" t="str">
        <f t="shared" si="573"/>
        <v/>
      </c>
      <c r="K7562" s="13">
        <v>-5</v>
      </c>
      <c r="P7562" s="6"/>
    </row>
    <row r="7563" spans="1:16" hidden="1" x14ac:dyDescent="0.25">
      <c r="A7563" s="7">
        <v>40858</v>
      </c>
      <c r="B7563" s="8">
        <v>200</v>
      </c>
      <c r="C7563" s="11">
        <v>42.25</v>
      </c>
      <c r="D7563" s="12">
        <v>42.253999999999998</v>
      </c>
      <c r="E7563" s="9" t="str">
        <f t="shared" si="569"/>
        <v/>
      </c>
      <c r="F7563" s="9" t="str">
        <f t="shared" si="570"/>
        <v/>
      </c>
      <c r="G7563" s="9" t="str">
        <f t="shared" si="571"/>
        <v/>
      </c>
      <c r="H7563" s="13">
        <v>-5</v>
      </c>
      <c r="I7563" s="13" t="str">
        <f t="shared" si="572"/>
        <v/>
      </c>
      <c r="J7563" s="13" t="str">
        <f t="shared" si="573"/>
        <v/>
      </c>
      <c r="K7563" s="13">
        <v>-5</v>
      </c>
      <c r="P7563" s="5"/>
    </row>
    <row r="7564" spans="1:16" hidden="1" x14ac:dyDescent="0.25">
      <c r="A7564" s="7">
        <v>40858</v>
      </c>
      <c r="B7564" s="8">
        <v>300</v>
      </c>
      <c r="C7564" s="11">
        <v>40</v>
      </c>
      <c r="D7564" s="12">
        <v>40.002000000000002</v>
      </c>
      <c r="E7564" s="9" t="str">
        <f t="shared" si="569"/>
        <v/>
      </c>
      <c r="F7564" s="9" t="str">
        <f t="shared" si="570"/>
        <v/>
      </c>
      <c r="G7564" s="9" t="str">
        <f t="shared" si="571"/>
        <v/>
      </c>
      <c r="H7564" s="13">
        <v>-5</v>
      </c>
      <c r="I7564" s="13" t="str">
        <f t="shared" si="572"/>
        <v/>
      </c>
      <c r="J7564" s="13" t="str">
        <f t="shared" si="573"/>
        <v/>
      </c>
      <c r="K7564" s="13">
        <v>-5</v>
      </c>
      <c r="P7564" s="6"/>
    </row>
    <row r="7565" spans="1:16" hidden="1" x14ac:dyDescent="0.25">
      <c r="A7565" s="7">
        <v>40858</v>
      </c>
      <c r="B7565" s="8">
        <v>400</v>
      </c>
      <c r="C7565" s="11">
        <v>39.57</v>
      </c>
      <c r="D7565" s="12">
        <v>39.573</v>
      </c>
      <c r="E7565" s="9" t="str">
        <f t="shared" si="569"/>
        <v/>
      </c>
      <c r="F7565" s="9" t="str">
        <f t="shared" si="570"/>
        <v/>
      </c>
      <c r="G7565" s="9" t="str">
        <f t="shared" si="571"/>
        <v/>
      </c>
      <c r="H7565" s="13">
        <v>-5</v>
      </c>
      <c r="I7565" s="13" t="str">
        <f t="shared" si="572"/>
        <v/>
      </c>
      <c r="J7565" s="13" t="str">
        <f t="shared" si="573"/>
        <v/>
      </c>
      <c r="K7565" s="13">
        <v>-5</v>
      </c>
      <c r="P7565" s="5"/>
    </row>
    <row r="7566" spans="1:16" hidden="1" x14ac:dyDescent="0.25">
      <c r="A7566" s="7">
        <v>40858</v>
      </c>
      <c r="B7566" s="8">
        <v>500</v>
      </c>
      <c r="C7566" s="11">
        <v>41.35</v>
      </c>
      <c r="D7566" s="12">
        <v>41.353999999999999</v>
      </c>
      <c r="E7566" s="9" t="str">
        <f t="shared" si="569"/>
        <v/>
      </c>
      <c r="F7566" s="9" t="str">
        <f t="shared" si="570"/>
        <v/>
      </c>
      <c r="G7566" s="9" t="str">
        <f t="shared" si="571"/>
        <v/>
      </c>
      <c r="H7566" s="13">
        <v>-5</v>
      </c>
      <c r="I7566" s="13" t="str">
        <f t="shared" si="572"/>
        <v/>
      </c>
      <c r="J7566" s="13" t="str">
        <f t="shared" si="573"/>
        <v/>
      </c>
      <c r="K7566" s="13">
        <v>-5</v>
      </c>
      <c r="P7566" s="6"/>
    </row>
    <row r="7567" spans="1:16" hidden="1" x14ac:dyDescent="0.25">
      <c r="A7567" s="7">
        <v>40858</v>
      </c>
      <c r="B7567" s="8">
        <v>600</v>
      </c>
      <c r="C7567" s="11">
        <v>47.48</v>
      </c>
      <c r="D7567" s="12">
        <v>44.615000000000002</v>
      </c>
      <c r="E7567" s="9" t="str">
        <f t="shared" si="569"/>
        <v/>
      </c>
      <c r="F7567" s="9" t="str">
        <f t="shared" si="570"/>
        <v/>
      </c>
      <c r="G7567" s="9" t="str">
        <f t="shared" si="571"/>
        <v/>
      </c>
      <c r="H7567" s="13">
        <v>-5</v>
      </c>
      <c r="I7567" s="13" t="str">
        <f t="shared" si="572"/>
        <v/>
      </c>
      <c r="J7567" s="13" t="str">
        <f t="shared" si="573"/>
        <v/>
      </c>
      <c r="K7567" s="13">
        <v>-5</v>
      </c>
      <c r="P7567" s="5"/>
    </row>
    <row r="7568" spans="1:16" hidden="1" x14ac:dyDescent="0.25">
      <c r="A7568" s="7">
        <v>40858</v>
      </c>
      <c r="B7568" s="8">
        <v>700</v>
      </c>
      <c r="C7568" s="11">
        <v>56.97</v>
      </c>
      <c r="D7568" s="12">
        <v>48.722999999999999</v>
      </c>
      <c r="E7568" s="9" t="str">
        <f t="shared" si="569"/>
        <v/>
      </c>
      <c r="F7568" s="9" t="str">
        <f t="shared" si="570"/>
        <v/>
      </c>
      <c r="G7568" s="9" t="str">
        <f t="shared" si="571"/>
        <v/>
      </c>
      <c r="H7568" s="13">
        <v>-5</v>
      </c>
      <c r="I7568" s="13" t="str">
        <f t="shared" si="572"/>
        <v/>
      </c>
      <c r="J7568" s="13" t="str">
        <f t="shared" si="573"/>
        <v/>
      </c>
      <c r="K7568" s="13">
        <v>-5</v>
      </c>
      <c r="P7568" s="6"/>
    </row>
    <row r="7569" spans="1:16" hidden="1" x14ac:dyDescent="0.25">
      <c r="A7569" s="7">
        <v>40858</v>
      </c>
      <c r="B7569" s="8">
        <v>800</v>
      </c>
      <c r="C7569" s="11">
        <v>56.17</v>
      </c>
      <c r="D7569" s="12">
        <v>55</v>
      </c>
      <c r="E7569" s="9" t="str">
        <f t="shared" si="569"/>
        <v/>
      </c>
      <c r="F7569" s="9" t="str">
        <f t="shared" si="570"/>
        <v/>
      </c>
      <c r="G7569" s="9" t="str">
        <f t="shared" si="571"/>
        <v/>
      </c>
      <c r="H7569" s="13">
        <v>-5</v>
      </c>
      <c r="I7569" s="13" t="str">
        <f t="shared" si="572"/>
        <v/>
      </c>
      <c r="J7569" s="13" t="str">
        <f t="shared" si="573"/>
        <v/>
      </c>
      <c r="K7569" s="13">
        <v>-5</v>
      </c>
      <c r="P7569" s="5"/>
    </row>
    <row r="7570" spans="1:16" hidden="1" x14ac:dyDescent="0.25">
      <c r="A7570" s="7">
        <v>40858</v>
      </c>
      <c r="B7570" s="8">
        <v>900</v>
      </c>
      <c r="C7570" s="11">
        <v>54.61</v>
      </c>
      <c r="D7570" s="12">
        <v>54.613999999999997</v>
      </c>
      <c r="E7570" s="9" t="str">
        <f t="shared" si="569"/>
        <v/>
      </c>
      <c r="F7570" s="9" t="str">
        <f t="shared" si="570"/>
        <v/>
      </c>
      <c r="G7570" s="9" t="str">
        <f t="shared" si="571"/>
        <v/>
      </c>
      <c r="H7570" s="13">
        <v>-5</v>
      </c>
      <c r="I7570" s="13" t="str">
        <f t="shared" si="572"/>
        <v/>
      </c>
      <c r="J7570" s="13" t="str">
        <f t="shared" si="573"/>
        <v/>
      </c>
      <c r="K7570" s="13">
        <v>-5</v>
      </c>
      <c r="P7570" s="6"/>
    </row>
    <row r="7571" spans="1:16" hidden="1" x14ac:dyDescent="0.25">
      <c r="A7571" s="7">
        <v>40858</v>
      </c>
      <c r="B7571" s="8">
        <v>1000</v>
      </c>
      <c r="C7571" s="11">
        <v>52.52</v>
      </c>
      <c r="D7571" s="12">
        <v>52.523000000000003</v>
      </c>
      <c r="E7571" s="9" t="str">
        <f t="shared" si="569"/>
        <v/>
      </c>
      <c r="F7571" s="9" t="str">
        <f t="shared" si="570"/>
        <v/>
      </c>
      <c r="G7571" s="9" t="str">
        <f t="shared" si="571"/>
        <v/>
      </c>
      <c r="H7571" s="13">
        <v>-5</v>
      </c>
      <c r="I7571" s="13" t="str">
        <f t="shared" si="572"/>
        <v/>
      </c>
      <c r="J7571" s="13" t="str">
        <f t="shared" si="573"/>
        <v/>
      </c>
      <c r="K7571" s="13">
        <v>-5</v>
      </c>
      <c r="P7571" s="5"/>
    </row>
    <row r="7572" spans="1:16" hidden="1" x14ac:dyDescent="0.25">
      <c r="A7572" s="7">
        <v>40858</v>
      </c>
      <c r="B7572" s="8">
        <v>1100</v>
      </c>
      <c r="C7572" s="11">
        <v>52.48</v>
      </c>
      <c r="D7572" s="12">
        <v>52.48</v>
      </c>
      <c r="E7572" s="9" t="str">
        <f t="shared" si="569"/>
        <v/>
      </c>
      <c r="F7572" s="9" t="str">
        <f t="shared" si="570"/>
        <v/>
      </c>
      <c r="G7572" s="9" t="str">
        <f t="shared" si="571"/>
        <v/>
      </c>
      <c r="H7572" s="13">
        <v>-5</v>
      </c>
      <c r="I7572" s="13" t="str">
        <f t="shared" si="572"/>
        <v/>
      </c>
      <c r="J7572" s="13" t="str">
        <f t="shared" si="573"/>
        <v/>
      </c>
      <c r="K7572" s="13">
        <v>-5</v>
      </c>
      <c r="P7572" s="6"/>
    </row>
    <row r="7573" spans="1:16" hidden="1" x14ac:dyDescent="0.25">
      <c r="A7573" s="7">
        <v>40858</v>
      </c>
      <c r="B7573" s="8">
        <v>1200</v>
      </c>
      <c r="C7573" s="11">
        <v>53.02</v>
      </c>
      <c r="D7573" s="12">
        <v>53.02</v>
      </c>
      <c r="E7573" s="9" t="str">
        <f t="shared" si="569"/>
        <v/>
      </c>
      <c r="F7573" s="9" t="str">
        <f t="shared" si="570"/>
        <v/>
      </c>
      <c r="G7573" s="9" t="str">
        <f t="shared" si="571"/>
        <v/>
      </c>
      <c r="H7573" s="13">
        <v>-5</v>
      </c>
      <c r="I7573" s="13" t="str">
        <f t="shared" si="572"/>
        <v/>
      </c>
      <c r="J7573" s="13" t="str">
        <f t="shared" si="573"/>
        <v/>
      </c>
      <c r="K7573" s="13">
        <v>-5</v>
      </c>
      <c r="P7573" s="5"/>
    </row>
    <row r="7574" spans="1:16" hidden="1" x14ac:dyDescent="0.25">
      <c r="A7574" s="7">
        <v>40858</v>
      </c>
      <c r="B7574" s="8">
        <v>1300</v>
      </c>
      <c r="C7574" s="11">
        <v>50.88</v>
      </c>
      <c r="D7574" s="12">
        <v>50.88</v>
      </c>
      <c r="E7574" s="9" t="str">
        <f t="shared" si="569"/>
        <v/>
      </c>
      <c r="F7574" s="9" t="str">
        <f t="shared" si="570"/>
        <v/>
      </c>
      <c r="G7574" s="9" t="str">
        <f t="shared" si="571"/>
        <v/>
      </c>
      <c r="H7574" s="13">
        <v>-5</v>
      </c>
      <c r="I7574" s="13" t="str">
        <f t="shared" si="572"/>
        <v/>
      </c>
      <c r="J7574" s="13" t="str">
        <f t="shared" si="573"/>
        <v/>
      </c>
      <c r="K7574" s="13">
        <v>-5</v>
      </c>
      <c r="P7574" s="6"/>
    </row>
    <row r="7575" spans="1:16" hidden="1" x14ac:dyDescent="0.25">
      <c r="A7575" s="7">
        <v>40858</v>
      </c>
      <c r="B7575" s="8">
        <v>1400</v>
      </c>
      <c r="C7575" s="11">
        <v>47.28</v>
      </c>
      <c r="D7575" s="12">
        <v>47.279000000000003</v>
      </c>
      <c r="E7575" s="9" t="str">
        <f t="shared" si="569"/>
        <v/>
      </c>
      <c r="F7575" s="9" t="str">
        <f t="shared" si="570"/>
        <v/>
      </c>
      <c r="G7575" s="9" t="str">
        <f t="shared" si="571"/>
        <v/>
      </c>
      <c r="H7575" s="13">
        <v>-5</v>
      </c>
      <c r="I7575" s="13" t="str">
        <f t="shared" si="572"/>
        <v/>
      </c>
      <c r="J7575" s="13" t="str">
        <f t="shared" si="573"/>
        <v/>
      </c>
      <c r="K7575" s="13">
        <v>-5</v>
      </c>
      <c r="P7575" s="5"/>
    </row>
    <row r="7576" spans="1:16" hidden="1" x14ac:dyDescent="0.25">
      <c r="A7576" s="7">
        <v>40858</v>
      </c>
      <c r="B7576" s="8">
        <v>1500</v>
      </c>
      <c r="C7576" s="11">
        <v>47.6</v>
      </c>
      <c r="D7576" s="12">
        <v>47.061999999999998</v>
      </c>
      <c r="E7576" s="9" t="str">
        <f t="shared" si="569"/>
        <v/>
      </c>
      <c r="F7576" s="9" t="str">
        <f t="shared" si="570"/>
        <v/>
      </c>
      <c r="G7576" s="9" t="str">
        <f t="shared" si="571"/>
        <v/>
      </c>
      <c r="H7576" s="13">
        <v>-5</v>
      </c>
      <c r="I7576" s="13" t="str">
        <f t="shared" si="572"/>
        <v/>
      </c>
      <c r="J7576" s="13" t="str">
        <f t="shared" si="573"/>
        <v/>
      </c>
      <c r="K7576" s="13">
        <v>-5</v>
      </c>
      <c r="P7576" s="6"/>
    </row>
    <row r="7577" spans="1:16" hidden="1" x14ac:dyDescent="0.25">
      <c r="A7577" s="7">
        <v>40858</v>
      </c>
      <c r="B7577" s="8">
        <v>1600</v>
      </c>
      <c r="C7577" s="11">
        <v>50.47</v>
      </c>
      <c r="D7577" s="12">
        <v>48.399000000000001</v>
      </c>
      <c r="E7577" s="9" t="str">
        <f t="shared" si="569"/>
        <v/>
      </c>
      <c r="F7577" s="9" t="str">
        <f t="shared" si="570"/>
        <v/>
      </c>
      <c r="G7577" s="9" t="str">
        <f t="shared" si="571"/>
        <v/>
      </c>
      <c r="H7577" s="13">
        <v>-5</v>
      </c>
      <c r="I7577" s="13" t="str">
        <f t="shared" si="572"/>
        <v/>
      </c>
      <c r="J7577" s="13" t="str">
        <f t="shared" si="573"/>
        <v/>
      </c>
      <c r="K7577" s="13">
        <v>-5</v>
      </c>
      <c r="P7577" s="5"/>
    </row>
    <row r="7578" spans="1:16" hidden="1" x14ac:dyDescent="0.25">
      <c r="A7578" s="7">
        <v>40858</v>
      </c>
      <c r="B7578" s="8">
        <v>1700</v>
      </c>
      <c r="C7578" s="11">
        <v>65.95</v>
      </c>
      <c r="D7578" s="12">
        <v>56.93</v>
      </c>
      <c r="E7578" s="9" t="str">
        <f t="shared" si="569"/>
        <v/>
      </c>
      <c r="F7578" s="9" t="str">
        <f t="shared" si="570"/>
        <v/>
      </c>
      <c r="G7578" s="9" t="str">
        <f t="shared" si="571"/>
        <v/>
      </c>
      <c r="H7578" s="13">
        <v>-5</v>
      </c>
      <c r="I7578" s="13" t="str">
        <f t="shared" si="572"/>
        <v/>
      </c>
      <c r="J7578" s="13" t="str">
        <f t="shared" si="573"/>
        <v/>
      </c>
      <c r="K7578" s="13">
        <v>-5</v>
      </c>
      <c r="P7578" s="6"/>
    </row>
    <row r="7579" spans="1:16" hidden="1" x14ac:dyDescent="0.25">
      <c r="A7579" s="7">
        <v>40858</v>
      </c>
      <c r="B7579" s="8">
        <v>1800</v>
      </c>
      <c r="C7579" s="11">
        <v>69.05</v>
      </c>
      <c r="D7579" s="12">
        <v>69.046999999999997</v>
      </c>
      <c r="E7579" s="9" t="str">
        <f t="shared" si="569"/>
        <v/>
      </c>
      <c r="F7579" s="9" t="str">
        <f t="shared" si="570"/>
        <v/>
      </c>
      <c r="G7579" s="9" t="str">
        <f t="shared" si="571"/>
        <v/>
      </c>
      <c r="H7579" s="13">
        <v>-5</v>
      </c>
      <c r="I7579" s="13" t="str">
        <f t="shared" si="572"/>
        <v/>
      </c>
      <c r="J7579" s="13" t="str">
        <f t="shared" si="573"/>
        <v/>
      </c>
      <c r="K7579" s="13">
        <v>-5</v>
      </c>
      <c r="P7579" s="5"/>
    </row>
    <row r="7580" spans="1:16" hidden="1" x14ac:dyDescent="0.25">
      <c r="A7580" s="7">
        <v>40858</v>
      </c>
      <c r="B7580" s="8">
        <v>1900</v>
      </c>
      <c r="C7580" s="11">
        <v>65.91</v>
      </c>
      <c r="D7580" s="12">
        <v>65.912000000000006</v>
      </c>
      <c r="E7580" s="9" t="str">
        <f t="shared" si="569"/>
        <v/>
      </c>
      <c r="F7580" s="9" t="str">
        <f t="shared" si="570"/>
        <v/>
      </c>
      <c r="G7580" s="9" t="str">
        <f t="shared" si="571"/>
        <v/>
      </c>
      <c r="H7580" s="13">
        <v>-5</v>
      </c>
      <c r="I7580" s="13" t="str">
        <f t="shared" si="572"/>
        <v/>
      </c>
      <c r="J7580" s="13" t="str">
        <f t="shared" si="573"/>
        <v/>
      </c>
      <c r="K7580" s="13">
        <v>-5</v>
      </c>
      <c r="P7580" s="6"/>
    </row>
    <row r="7581" spans="1:16" hidden="1" x14ac:dyDescent="0.25">
      <c r="A7581" s="7">
        <v>40858</v>
      </c>
      <c r="B7581" s="8">
        <v>2000</v>
      </c>
      <c r="C7581" s="11">
        <v>50.85</v>
      </c>
      <c r="D7581" s="12">
        <v>50.847000000000001</v>
      </c>
      <c r="E7581" s="9" t="str">
        <f t="shared" si="569"/>
        <v/>
      </c>
      <c r="F7581" s="9" t="str">
        <f t="shared" si="570"/>
        <v/>
      </c>
      <c r="G7581" s="9" t="str">
        <f t="shared" si="571"/>
        <v/>
      </c>
      <c r="H7581" s="13">
        <v>-5</v>
      </c>
      <c r="I7581" s="13" t="str">
        <f t="shared" si="572"/>
        <v/>
      </c>
      <c r="J7581" s="13" t="str">
        <f t="shared" si="573"/>
        <v/>
      </c>
      <c r="K7581" s="13">
        <v>-5</v>
      </c>
      <c r="P7581" s="5"/>
    </row>
    <row r="7582" spans="1:16" hidden="1" x14ac:dyDescent="0.25">
      <c r="A7582" s="7">
        <v>40858</v>
      </c>
      <c r="B7582" s="8">
        <v>2100</v>
      </c>
      <c r="C7582" s="11">
        <v>49.15</v>
      </c>
      <c r="D7582" s="12">
        <v>49.15</v>
      </c>
      <c r="E7582" s="9" t="str">
        <f t="shared" si="569"/>
        <v/>
      </c>
      <c r="F7582" s="9" t="str">
        <f t="shared" si="570"/>
        <v/>
      </c>
      <c r="G7582" s="9" t="str">
        <f t="shared" si="571"/>
        <v/>
      </c>
      <c r="H7582" s="13">
        <v>-5</v>
      </c>
      <c r="I7582" s="13" t="str">
        <f t="shared" si="572"/>
        <v/>
      </c>
      <c r="J7582" s="13" t="str">
        <f t="shared" si="573"/>
        <v/>
      </c>
      <c r="K7582" s="13">
        <v>-5</v>
      </c>
      <c r="P7582" s="6"/>
    </row>
    <row r="7583" spans="1:16" hidden="1" x14ac:dyDescent="0.25">
      <c r="A7583" s="7">
        <v>40858</v>
      </c>
      <c r="B7583" s="8">
        <v>2200</v>
      </c>
      <c r="C7583" s="11">
        <v>48.84</v>
      </c>
      <c r="D7583" s="12">
        <v>48.841000000000001</v>
      </c>
      <c r="E7583" s="9" t="str">
        <f t="shared" si="569"/>
        <v/>
      </c>
      <c r="F7583" s="9" t="str">
        <f t="shared" si="570"/>
        <v/>
      </c>
      <c r="G7583" s="9" t="str">
        <f t="shared" si="571"/>
        <v/>
      </c>
      <c r="H7583" s="13">
        <v>-5</v>
      </c>
      <c r="I7583" s="13" t="str">
        <f t="shared" si="572"/>
        <v/>
      </c>
      <c r="J7583" s="13" t="str">
        <f t="shared" si="573"/>
        <v/>
      </c>
      <c r="K7583" s="13">
        <v>-5</v>
      </c>
      <c r="P7583" s="5"/>
    </row>
    <row r="7584" spans="1:16" hidden="1" x14ac:dyDescent="0.25">
      <c r="A7584" s="7">
        <v>40858</v>
      </c>
      <c r="B7584" s="8">
        <v>2300</v>
      </c>
      <c r="C7584" s="11">
        <v>46.44</v>
      </c>
      <c r="D7584" s="12">
        <v>46.439</v>
      </c>
      <c r="E7584" s="9">
        <f t="shared" si="569"/>
        <v>50.914583333333333</v>
      </c>
      <c r="F7584" s="9">
        <f t="shared" si="570"/>
        <v>49.919041666666665</v>
      </c>
      <c r="G7584" s="9">
        <f t="shared" si="571"/>
        <v>0.99554166666666788</v>
      </c>
      <c r="H7584" s="13">
        <v>-5</v>
      </c>
      <c r="I7584" s="13">
        <f t="shared" si="572"/>
        <v>5.9955416666666679</v>
      </c>
      <c r="J7584" s="13">
        <f t="shared" si="573"/>
        <v>1438.9300000000003</v>
      </c>
      <c r="K7584" s="13">
        <v>-5</v>
      </c>
      <c r="P7584" s="6"/>
    </row>
    <row r="7585" spans="1:16" hidden="1" x14ac:dyDescent="0.25">
      <c r="A7585" s="7">
        <v>40859</v>
      </c>
      <c r="B7585" s="8">
        <v>0</v>
      </c>
      <c r="C7585" s="11">
        <v>40.97</v>
      </c>
      <c r="D7585" s="12">
        <v>40.969000000000001</v>
      </c>
      <c r="E7585" s="9" t="str">
        <f t="shared" si="569"/>
        <v/>
      </c>
      <c r="F7585" s="9" t="str">
        <f t="shared" si="570"/>
        <v/>
      </c>
      <c r="G7585" s="9" t="str">
        <f t="shared" si="571"/>
        <v/>
      </c>
      <c r="H7585" s="13">
        <v>-5</v>
      </c>
      <c r="I7585" s="13" t="str">
        <f t="shared" si="572"/>
        <v/>
      </c>
      <c r="J7585" s="13" t="str">
        <f t="shared" si="573"/>
        <v/>
      </c>
      <c r="K7585" s="13">
        <v>-5</v>
      </c>
      <c r="P7585" s="5"/>
    </row>
    <row r="7586" spans="1:16" hidden="1" x14ac:dyDescent="0.25">
      <c r="A7586" s="7">
        <v>40859</v>
      </c>
      <c r="B7586" s="8">
        <v>100</v>
      </c>
      <c r="C7586" s="11">
        <v>39.57</v>
      </c>
      <c r="D7586" s="12">
        <v>39.567</v>
      </c>
      <c r="E7586" s="9" t="str">
        <f t="shared" si="569"/>
        <v/>
      </c>
      <c r="F7586" s="9" t="str">
        <f t="shared" si="570"/>
        <v/>
      </c>
      <c r="G7586" s="9" t="str">
        <f t="shared" si="571"/>
        <v/>
      </c>
      <c r="H7586" s="13">
        <v>-5</v>
      </c>
      <c r="I7586" s="13" t="str">
        <f t="shared" si="572"/>
        <v/>
      </c>
      <c r="J7586" s="13" t="str">
        <f t="shared" si="573"/>
        <v/>
      </c>
      <c r="K7586" s="13">
        <v>-5</v>
      </c>
      <c r="P7586" s="6"/>
    </row>
    <row r="7587" spans="1:16" hidden="1" x14ac:dyDescent="0.25">
      <c r="A7587" s="7">
        <v>40859</v>
      </c>
      <c r="B7587" s="8">
        <v>200</v>
      </c>
      <c r="C7587" s="11">
        <v>37.71</v>
      </c>
      <c r="D7587" s="12">
        <v>37.707999999999998</v>
      </c>
      <c r="E7587" s="9" t="str">
        <f t="shared" si="569"/>
        <v/>
      </c>
      <c r="F7587" s="9" t="str">
        <f t="shared" si="570"/>
        <v/>
      </c>
      <c r="G7587" s="9" t="str">
        <f t="shared" si="571"/>
        <v/>
      </c>
      <c r="H7587" s="13">
        <v>-5</v>
      </c>
      <c r="I7587" s="13" t="str">
        <f t="shared" si="572"/>
        <v/>
      </c>
      <c r="J7587" s="13" t="str">
        <f t="shared" si="573"/>
        <v/>
      </c>
      <c r="K7587" s="13">
        <v>-5</v>
      </c>
      <c r="P7587" s="5"/>
    </row>
    <row r="7588" spans="1:16" hidden="1" x14ac:dyDescent="0.25">
      <c r="A7588" s="7">
        <v>40859</v>
      </c>
      <c r="B7588" s="8">
        <v>300</v>
      </c>
      <c r="C7588" s="11">
        <v>37.33</v>
      </c>
      <c r="D7588" s="12">
        <v>31.483000000000001</v>
      </c>
      <c r="E7588" s="9" t="str">
        <f t="shared" si="569"/>
        <v/>
      </c>
      <c r="F7588" s="9" t="str">
        <f t="shared" si="570"/>
        <v/>
      </c>
      <c r="G7588" s="9" t="str">
        <f t="shared" si="571"/>
        <v/>
      </c>
      <c r="H7588" s="13">
        <v>-5</v>
      </c>
      <c r="I7588" s="13" t="str">
        <f t="shared" si="572"/>
        <v/>
      </c>
      <c r="J7588" s="13" t="str">
        <f t="shared" si="573"/>
        <v/>
      </c>
      <c r="K7588" s="13">
        <v>-5</v>
      </c>
      <c r="P7588" s="6"/>
    </row>
    <row r="7589" spans="1:16" hidden="1" x14ac:dyDescent="0.25">
      <c r="A7589" s="7">
        <v>40859</v>
      </c>
      <c r="B7589" s="8">
        <v>400</v>
      </c>
      <c r="C7589" s="11">
        <v>37.86</v>
      </c>
      <c r="D7589" s="12">
        <v>32.561</v>
      </c>
      <c r="E7589" s="9" t="str">
        <f t="shared" si="569"/>
        <v/>
      </c>
      <c r="F7589" s="9" t="str">
        <f t="shared" si="570"/>
        <v/>
      </c>
      <c r="G7589" s="9" t="str">
        <f t="shared" si="571"/>
        <v/>
      </c>
      <c r="H7589" s="13">
        <v>-5</v>
      </c>
      <c r="I7589" s="13" t="str">
        <f t="shared" si="572"/>
        <v/>
      </c>
      <c r="J7589" s="13" t="str">
        <f t="shared" si="573"/>
        <v/>
      </c>
      <c r="K7589" s="13">
        <v>-5</v>
      </c>
      <c r="P7589" s="5"/>
    </row>
    <row r="7590" spans="1:16" hidden="1" x14ac:dyDescent="0.25">
      <c r="A7590" s="7">
        <v>40859</v>
      </c>
      <c r="B7590" s="8">
        <v>500</v>
      </c>
      <c r="C7590" s="11">
        <v>38.81</v>
      </c>
      <c r="D7590" s="12">
        <v>38.813000000000002</v>
      </c>
      <c r="E7590" s="9" t="str">
        <f t="shared" si="569"/>
        <v/>
      </c>
      <c r="F7590" s="9" t="str">
        <f t="shared" si="570"/>
        <v/>
      </c>
      <c r="G7590" s="9" t="str">
        <f t="shared" si="571"/>
        <v/>
      </c>
      <c r="H7590" s="13">
        <v>-5</v>
      </c>
      <c r="I7590" s="13" t="str">
        <f t="shared" si="572"/>
        <v/>
      </c>
      <c r="J7590" s="13" t="str">
        <f t="shared" si="573"/>
        <v/>
      </c>
      <c r="K7590" s="13">
        <v>-5</v>
      </c>
      <c r="P7590" s="6"/>
    </row>
    <row r="7591" spans="1:16" hidden="1" x14ac:dyDescent="0.25">
      <c r="A7591" s="7">
        <v>40859</v>
      </c>
      <c r="B7591" s="8">
        <v>600</v>
      </c>
      <c r="C7591" s="11">
        <v>40.19</v>
      </c>
      <c r="D7591" s="12">
        <v>40.191000000000003</v>
      </c>
      <c r="E7591" s="9" t="str">
        <f t="shared" si="569"/>
        <v/>
      </c>
      <c r="F7591" s="9" t="str">
        <f t="shared" si="570"/>
        <v/>
      </c>
      <c r="G7591" s="9" t="str">
        <f t="shared" si="571"/>
        <v/>
      </c>
      <c r="H7591" s="13">
        <v>-5</v>
      </c>
      <c r="I7591" s="13" t="str">
        <f t="shared" si="572"/>
        <v/>
      </c>
      <c r="J7591" s="13" t="str">
        <f t="shared" si="573"/>
        <v/>
      </c>
      <c r="K7591" s="13">
        <v>-5</v>
      </c>
      <c r="P7591" s="5"/>
    </row>
    <row r="7592" spans="1:16" hidden="1" x14ac:dyDescent="0.25">
      <c r="A7592" s="7">
        <v>40859</v>
      </c>
      <c r="B7592" s="8">
        <v>700</v>
      </c>
      <c r="C7592" s="11">
        <v>43.65</v>
      </c>
      <c r="D7592" s="12">
        <v>43.646000000000001</v>
      </c>
      <c r="E7592" s="9" t="str">
        <f t="shared" si="569"/>
        <v/>
      </c>
      <c r="F7592" s="9" t="str">
        <f t="shared" si="570"/>
        <v/>
      </c>
      <c r="G7592" s="9" t="str">
        <f t="shared" si="571"/>
        <v/>
      </c>
      <c r="H7592" s="13">
        <v>-5</v>
      </c>
      <c r="I7592" s="13" t="str">
        <f t="shared" si="572"/>
        <v/>
      </c>
      <c r="J7592" s="13" t="str">
        <f t="shared" si="573"/>
        <v/>
      </c>
      <c r="K7592" s="13">
        <v>-5</v>
      </c>
      <c r="P7592" s="6"/>
    </row>
    <row r="7593" spans="1:16" hidden="1" x14ac:dyDescent="0.25">
      <c r="A7593" s="7">
        <v>40859</v>
      </c>
      <c r="B7593" s="8">
        <v>800</v>
      </c>
      <c r="C7593" s="11">
        <v>47.44</v>
      </c>
      <c r="D7593" s="12">
        <v>47.435000000000002</v>
      </c>
      <c r="E7593" s="9" t="str">
        <f t="shared" si="569"/>
        <v/>
      </c>
      <c r="F7593" s="9" t="str">
        <f t="shared" si="570"/>
        <v/>
      </c>
      <c r="G7593" s="9" t="str">
        <f t="shared" si="571"/>
        <v/>
      </c>
      <c r="H7593" s="13">
        <v>-5</v>
      </c>
      <c r="I7593" s="13" t="str">
        <f t="shared" si="572"/>
        <v/>
      </c>
      <c r="J7593" s="13" t="str">
        <f t="shared" si="573"/>
        <v/>
      </c>
      <c r="K7593" s="13">
        <v>-5</v>
      </c>
      <c r="P7593" s="5"/>
    </row>
    <row r="7594" spans="1:16" hidden="1" x14ac:dyDescent="0.25">
      <c r="A7594" s="7">
        <v>40859</v>
      </c>
      <c r="B7594" s="8">
        <v>900</v>
      </c>
      <c r="C7594" s="11">
        <v>52</v>
      </c>
      <c r="D7594" s="12">
        <v>52</v>
      </c>
      <c r="E7594" s="9" t="str">
        <f t="shared" si="569"/>
        <v/>
      </c>
      <c r="F7594" s="9" t="str">
        <f t="shared" si="570"/>
        <v/>
      </c>
      <c r="G7594" s="9" t="str">
        <f t="shared" si="571"/>
        <v/>
      </c>
      <c r="H7594" s="13">
        <v>-5</v>
      </c>
      <c r="I7594" s="13" t="str">
        <f t="shared" si="572"/>
        <v/>
      </c>
      <c r="J7594" s="13" t="str">
        <f t="shared" si="573"/>
        <v/>
      </c>
      <c r="K7594" s="13">
        <v>-5</v>
      </c>
      <c r="P7594" s="6"/>
    </row>
    <row r="7595" spans="1:16" hidden="1" x14ac:dyDescent="0.25">
      <c r="A7595" s="7">
        <v>40859</v>
      </c>
      <c r="B7595" s="8">
        <v>1000</v>
      </c>
      <c r="C7595" s="11">
        <v>53.7</v>
      </c>
      <c r="D7595" s="12">
        <v>53.695999999999998</v>
      </c>
      <c r="E7595" s="9" t="str">
        <f t="shared" si="569"/>
        <v/>
      </c>
      <c r="F7595" s="9" t="str">
        <f t="shared" si="570"/>
        <v/>
      </c>
      <c r="G7595" s="9" t="str">
        <f t="shared" si="571"/>
        <v/>
      </c>
      <c r="H7595" s="13">
        <v>-5</v>
      </c>
      <c r="I7595" s="13" t="str">
        <f t="shared" si="572"/>
        <v/>
      </c>
      <c r="J7595" s="13" t="str">
        <f t="shared" si="573"/>
        <v/>
      </c>
      <c r="K7595" s="13">
        <v>-5</v>
      </c>
      <c r="P7595" s="5"/>
    </row>
    <row r="7596" spans="1:16" hidden="1" x14ac:dyDescent="0.25">
      <c r="A7596" s="7">
        <v>40859</v>
      </c>
      <c r="B7596" s="8">
        <v>1100</v>
      </c>
      <c r="C7596" s="11">
        <v>52.79</v>
      </c>
      <c r="D7596" s="12">
        <v>52.793999999999997</v>
      </c>
      <c r="E7596" s="9" t="str">
        <f t="shared" si="569"/>
        <v/>
      </c>
      <c r="F7596" s="9" t="str">
        <f t="shared" si="570"/>
        <v/>
      </c>
      <c r="G7596" s="9" t="str">
        <f t="shared" si="571"/>
        <v/>
      </c>
      <c r="H7596" s="13">
        <v>-5</v>
      </c>
      <c r="I7596" s="13" t="str">
        <f t="shared" si="572"/>
        <v/>
      </c>
      <c r="J7596" s="13" t="str">
        <f t="shared" si="573"/>
        <v/>
      </c>
      <c r="K7596" s="13">
        <v>-5</v>
      </c>
      <c r="P7596" s="6"/>
    </row>
    <row r="7597" spans="1:16" hidden="1" x14ac:dyDescent="0.25">
      <c r="A7597" s="7">
        <v>40859</v>
      </c>
      <c r="B7597" s="8">
        <v>1200</v>
      </c>
      <c r="C7597" s="11">
        <v>54.25</v>
      </c>
      <c r="D7597" s="12">
        <v>54.250999999999998</v>
      </c>
      <c r="E7597" s="9" t="str">
        <f t="shared" si="569"/>
        <v/>
      </c>
      <c r="F7597" s="9" t="str">
        <f t="shared" si="570"/>
        <v/>
      </c>
      <c r="G7597" s="9" t="str">
        <f t="shared" si="571"/>
        <v/>
      </c>
      <c r="H7597" s="13">
        <v>-5</v>
      </c>
      <c r="I7597" s="13" t="str">
        <f t="shared" si="572"/>
        <v/>
      </c>
      <c r="J7597" s="13" t="str">
        <f t="shared" si="573"/>
        <v/>
      </c>
      <c r="K7597" s="13">
        <v>-5</v>
      </c>
      <c r="P7597" s="5"/>
    </row>
    <row r="7598" spans="1:16" hidden="1" x14ac:dyDescent="0.25">
      <c r="A7598" s="7">
        <v>40859</v>
      </c>
      <c r="B7598" s="8">
        <v>1300</v>
      </c>
      <c r="C7598" s="11">
        <v>49.92</v>
      </c>
      <c r="D7598" s="12">
        <v>49.92</v>
      </c>
      <c r="E7598" s="9" t="str">
        <f t="shared" si="569"/>
        <v/>
      </c>
      <c r="F7598" s="9" t="str">
        <f t="shared" si="570"/>
        <v/>
      </c>
      <c r="G7598" s="9" t="str">
        <f t="shared" si="571"/>
        <v/>
      </c>
      <c r="H7598" s="13">
        <v>-5</v>
      </c>
      <c r="I7598" s="13" t="str">
        <f t="shared" si="572"/>
        <v/>
      </c>
      <c r="J7598" s="13" t="str">
        <f t="shared" si="573"/>
        <v/>
      </c>
      <c r="K7598" s="13">
        <v>-5</v>
      </c>
      <c r="P7598" s="6"/>
    </row>
    <row r="7599" spans="1:16" hidden="1" x14ac:dyDescent="0.25">
      <c r="A7599" s="7">
        <v>40859</v>
      </c>
      <c r="B7599" s="8">
        <v>1400</v>
      </c>
      <c r="C7599" s="11">
        <v>46.87</v>
      </c>
      <c r="D7599" s="12">
        <v>46.87</v>
      </c>
      <c r="E7599" s="9" t="str">
        <f t="shared" si="569"/>
        <v/>
      </c>
      <c r="F7599" s="9" t="str">
        <f t="shared" si="570"/>
        <v/>
      </c>
      <c r="G7599" s="9" t="str">
        <f t="shared" si="571"/>
        <v/>
      </c>
      <c r="H7599" s="13">
        <v>-5</v>
      </c>
      <c r="I7599" s="13" t="str">
        <f t="shared" si="572"/>
        <v/>
      </c>
      <c r="J7599" s="13" t="str">
        <f t="shared" si="573"/>
        <v/>
      </c>
      <c r="K7599" s="13">
        <v>-5</v>
      </c>
      <c r="P7599" s="5"/>
    </row>
    <row r="7600" spans="1:16" hidden="1" x14ac:dyDescent="0.25">
      <c r="A7600" s="7">
        <v>40859</v>
      </c>
      <c r="B7600" s="8">
        <v>1500</v>
      </c>
      <c r="C7600" s="11">
        <v>49.92</v>
      </c>
      <c r="D7600" s="12">
        <v>49.920999999999999</v>
      </c>
      <c r="E7600" s="9" t="str">
        <f t="shared" si="569"/>
        <v/>
      </c>
      <c r="F7600" s="9" t="str">
        <f t="shared" si="570"/>
        <v/>
      </c>
      <c r="G7600" s="9" t="str">
        <f t="shared" si="571"/>
        <v/>
      </c>
      <c r="H7600" s="13">
        <v>-5</v>
      </c>
      <c r="I7600" s="13" t="str">
        <f t="shared" si="572"/>
        <v/>
      </c>
      <c r="J7600" s="13" t="str">
        <f t="shared" si="573"/>
        <v/>
      </c>
      <c r="K7600" s="13">
        <v>-5</v>
      </c>
      <c r="P7600" s="6"/>
    </row>
    <row r="7601" spans="1:16" hidden="1" x14ac:dyDescent="0.25">
      <c r="A7601" s="7">
        <v>40859</v>
      </c>
      <c r="B7601" s="8">
        <v>1600</v>
      </c>
      <c r="C7601" s="11">
        <v>56.18</v>
      </c>
      <c r="D7601" s="12">
        <v>47.542999999999999</v>
      </c>
      <c r="E7601" s="9" t="str">
        <f t="shared" ref="E7601:E7664" si="574">IF(A7601=A7602,"",AVERAGE(C7578:C7601))</f>
        <v/>
      </c>
      <c r="F7601" s="9" t="str">
        <f t="shared" ref="F7601:F7664" si="575">IF(A7601=A7602,"",AVERAGE(D7578:D7601))</f>
        <v/>
      </c>
      <c r="G7601" s="9" t="str">
        <f t="shared" ref="G7601:G7664" si="576">IF(A7601=A7602,"",E7601-F7601)</f>
        <v/>
      </c>
      <c r="H7601" s="13">
        <v>-5</v>
      </c>
      <c r="I7601" s="13" t="str">
        <f t="shared" si="572"/>
        <v/>
      </c>
      <c r="J7601" s="13" t="str">
        <f t="shared" si="573"/>
        <v/>
      </c>
      <c r="K7601" s="13">
        <v>-5</v>
      </c>
      <c r="P7601" s="5"/>
    </row>
    <row r="7602" spans="1:16" hidden="1" x14ac:dyDescent="0.25">
      <c r="A7602" s="7">
        <v>40859</v>
      </c>
      <c r="B7602" s="8">
        <v>1700</v>
      </c>
      <c r="C7602" s="11">
        <v>70.94</v>
      </c>
      <c r="D7602" s="12">
        <v>62.052999999999997</v>
      </c>
      <c r="E7602" s="9" t="str">
        <f t="shared" si="574"/>
        <v/>
      </c>
      <c r="F7602" s="9" t="str">
        <f t="shared" si="575"/>
        <v/>
      </c>
      <c r="G7602" s="9" t="str">
        <f t="shared" si="576"/>
        <v/>
      </c>
      <c r="H7602" s="13">
        <v>-5</v>
      </c>
      <c r="I7602" s="13" t="str">
        <f t="shared" si="572"/>
        <v/>
      </c>
      <c r="J7602" s="13" t="str">
        <f t="shared" si="573"/>
        <v/>
      </c>
      <c r="K7602" s="13">
        <v>-5</v>
      </c>
      <c r="P7602" s="6"/>
    </row>
    <row r="7603" spans="1:16" hidden="1" x14ac:dyDescent="0.25">
      <c r="A7603" s="7">
        <v>40859</v>
      </c>
      <c r="B7603" s="8">
        <v>1800</v>
      </c>
      <c r="C7603" s="11">
        <v>75</v>
      </c>
      <c r="D7603" s="12">
        <v>75</v>
      </c>
      <c r="E7603" s="9" t="str">
        <f t="shared" si="574"/>
        <v/>
      </c>
      <c r="F7603" s="9" t="str">
        <f t="shared" si="575"/>
        <v/>
      </c>
      <c r="G7603" s="9" t="str">
        <f t="shared" si="576"/>
        <v/>
      </c>
      <c r="H7603" s="13">
        <v>-5</v>
      </c>
      <c r="I7603" s="13" t="str">
        <f t="shared" si="572"/>
        <v/>
      </c>
      <c r="J7603" s="13" t="str">
        <f t="shared" si="573"/>
        <v/>
      </c>
      <c r="K7603" s="13">
        <v>-5</v>
      </c>
      <c r="P7603" s="5"/>
    </row>
    <row r="7604" spans="1:16" hidden="1" x14ac:dyDescent="0.25">
      <c r="A7604" s="7">
        <v>40859</v>
      </c>
      <c r="B7604" s="8">
        <v>1900</v>
      </c>
      <c r="C7604" s="11">
        <v>64.98</v>
      </c>
      <c r="D7604" s="12">
        <v>64.983999999999995</v>
      </c>
      <c r="E7604" s="9" t="str">
        <f t="shared" si="574"/>
        <v/>
      </c>
      <c r="F7604" s="9" t="str">
        <f t="shared" si="575"/>
        <v/>
      </c>
      <c r="G7604" s="9" t="str">
        <f t="shared" si="576"/>
        <v/>
      </c>
      <c r="H7604" s="13">
        <v>-5</v>
      </c>
      <c r="I7604" s="13" t="str">
        <f t="shared" si="572"/>
        <v/>
      </c>
      <c r="J7604" s="13" t="str">
        <f t="shared" si="573"/>
        <v/>
      </c>
      <c r="K7604" s="13">
        <v>-5</v>
      </c>
      <c r="P7604" s="6"/>
    </row>
    <row r="7605" spans="1:16" hidden="1" x14ac:dyDescent="0.25">
      <c r="A7605" s="7">
        <v>40859</v>
      </c>
      <c r="B7605" s="8">
        <v>2000</v>
      </c>
      <c r="C7605" s="11">
        <v>50.35</v>
      </c>
      <c r="D7605" s="12">
        <v>50.353999999999999</v>
      </c>
      <c r="E7605" s="9" t="str">
        <f t="shared" si="574"/>
        <v/>
      </c>
      <c r="F7605" s="9" t="str">
        <f t="shared" si="575"/>
        <v/>
      </c>
      <c r="G7605" s="9" t="str">
        <f t="shared" si="576"/>
        <v/>
      </c>
      <c r="H7605" s="13">
        <v>-5</v>
      </c>
      <c r="I7605" s="13" t="str">
        <f t="shared" si="572"/>
        <v/>
      </c>
      <c r="J7605" s="13" t="str">
        <f t="shared" si="573"/>
        <v/>
      </c>
      <c r="K7605" s="13">
        <v>-5</v>
      </c>
      <c r="P7605" s="5"/>
    </row>
    <row r="7606" spans="1:16" hidden="1" x14ac:dyDescent="0.25">
      <c r="A7606" s="7">
        <v>40859</v>
      </c>
      <c r="B7606" s="8">
        <v>2100</v>
      </c>
      <c r="C7606" s="11">
        <v>46</v>
      </c>
      <c r="D7606" s="12">
        <v>45.996000000000002</v>
      </c>
      <c r="E7606" s="9" t="str">
        <f t="shared" si="574"/>
        <v/>
      </c>
      <c r="F7606" s="9" t="str">
        <f t="shared" si="575"/>
        <v/>
      </c>
      <c r="G7606" s="9" t="str">
        <f t="shared" si="576"/>
        <v/>
      </c>
      <c r="H7606" s="13">
        <v>-5</v>
      </c>
      <c r="I7606" s="13" t="str">
        <f t="shared" si="572"/>
        <v/>
      </c>
      <c r="J7606" s="13" t="str">
        <f t="shared" si="573"/>
        <v/>
      </c>
      <c r="K7606" s="13">
        <v>-5</v>
      </c>
      <c r="P7606" s="6"/>
    </row>
    <row r="7607" spans="1:16" hidden="1" x14ac:dyDescent="0.25">
      <c r="A7607" s="7">
        <v>40859</v>
      </c>
      <c r="B7607" s="8">
        <v>2200</v>
      </c>
      <c r="C7607" s="11">
        <v>47.41</v>
      </c>
      <c r="D7607" s="12">
        <v>47.41</v>
      </c>
      <c r="E7607" s="9" t="str">
        <f t="shared" si="574"/>
        <v/>
      </c>
      <c r="F7607" s="9" t="str">
        <f t="shared" si="575"/>
        <v/>
      </c>
      <c r="G7607" s="9" t="str">
        <f t="shared" si="576"/>
        <v/>
      </c>
      <c r="H7607" s="13">
        <v>-5</v>
      </c>
      <c r="I7607" s="13" t="str">
        <f t="shared" si="572"/>
        <v/>
      </c>
      <c r="J7607" s="13" t="str">
        <f t="shared" si="573"/>
        <v/>
      </c>
      <c r="K7607" s="13">
        <v>-5</v>
      </c>
      <c r="P7607" s="5"/>
    </row>
    <row r="7608" spans="1:16" hidden="1" x14ac:dyDescent="0.25">
      <c r="A7608" s="7">
        <v>40859</v>
      </c>
      <c r="B7608" s="8">
        <v>2300</v>
      </c>
      <c r="C7608" s="11">
        <v>46.98</v>
      </c>
      <c r="D7608" s="12">
        <v>46.98</v>
      </c>
      <c r="E7608" s="9">
        <f t="shared" si="574"/>
        <v>49.200833333333328</v>
      </c>
      <c r="F7608" s="9">
        <f t="shared" si="575"/>
        <v>48.006041666666675</v>
      </c>
      <c r="G7608" s="9">
        <f t="shared" si="576"/>
        <v>1.1947916666666529</v>
      </c>
      <c r="H7608" s="13">
        <v>-5</v>
      </c>
      <c r="I7608" s="13">
        <f t="shared" si="572"/>
        <v>6.1947916666666529</v>
      </c>
      <c r="J7608" s="13">
        <f t="shared" si="573"/>
        <v>1486.7499999999968</v>
      </c>
      <c r="K7608" s="13">
        <v>-5</v>
      </c>
      <c r="P7608" s="6"/>
    </row>
    <row r="7609" spans="1:16" hidden="1" x14ac:dyDescent="0.25">
      <c r="A7609" s="7">
        <v>40860</v>
      </c>
      <c r="B7609" s="8">
        <v>0</v>
      </c>
      <c r="C7609" s="11">
        <v>43.58</v>
      </c>
      <c r="D7609" s="12">
        <v>43.58</v>
      </c>
      <c r="E7609" s="9" t="str">
        <f t="shared" si="574"/>
        <v/>
      </c>
      <c r="F7609" s="9" t="str">
        <f t="shared" si="575"/>
        <v/>
      </c>
      <c r="G7609" s="9" t="str">
        <f t="shared" si="576"/>
        <v/>
      </c>
      <c r="H7609" s="13">
        <v>-5</v>
      </c>
      <c r="I7609" s="13" t="str">
        <f t="shared" ref="I7609:I7672" si="577">IF(A7609=A7610,"",MAX(G7609-H7609,0))</f>
        <v/>
      </c>
      <c r="J7609" s="13" t="str">
        <f t="shared" ref="J7609:J7672" si="578">IF(A7609=A7610,"",I7609*10*24)</f>
        <v/>
      </c>
      <c r="K7609" s="13">
        <v>-5</v>
      </c>
      <c r="P7609" s="5"/>
    </row>
    <row r="7610" spans="1:16" hidden="1" x14ac:dyDescent="0.25">
      <c r="A7610" s="7">
        <v>40860</v>
      </c>
      <c r="B7610" s="8">
        <v>100</v>
      </c>
      <c r="C7610" s="11">
        <v>41.38</v>
      </c>
      <c r="D7610" s="12">
        <v>41.375</v>
      </c>
      <c r="E7610" s="9" t="str">
        <f t="shared" si="574"/>
        <v/>
      </c>
      <c r="F7610" s="9" t="str">
        <f t="shared" si="575"/>
        <v/>
      </c>
      <c r="G7610" s="9" t="str">
        <f t="shared" si="576"/>
        <v/>
      </c>
      <c r="H7610" s="13">
        <v>-5</v>
      </c>
      <c r="I7610" s="13" t="str">
        <f t="shared" si="577"/>
        <v/>
      </c>
      <c r="J7610" s="13" t="str">
        <f t="shared" si="578"/>
        <v/>
      </c>
      <c r="K7610" s="13">
        <v>-5</v>
      </c>
      <c r="P7610" s="6"/>
    </row>
    <row r="7611" spans="1:16" hidden="1" x14ac:dyDescent="0.25">
      <c r="A7611" s="7">
        <v>40860</v>
      </c>
      <c r="B7611" s="8">
        <v>200</v>
      </c>
      <c r="C7611" s="11">
        <v>39.340000000000003</v>
      </c>
      <c r="D7611" s="12">
        <v>39.341999999999999</v>
      </c>
      <c r="E7611" s="9" t="str">
        <f t="shared" si="574"/>
        <v/>
      </c>
      <c r="F7611" s="9" t="str">
        <f t="shared" si="575"/>
        <v/>
      </c>
      <c r="G7611" s="9" t="str">
        <f t="shared" si="576"/>
        <v/>
      </c>
      <c r="H7611" s="13">
        <v>-5</v>
      </c>
      <c r="I7611" s="13" t="str">
        <f t="shared" si="577"/>
        <v/>
      </c>
      <c r="J7611" s="13" t="str">
        <f t="shared" si="578"/>
        <v/>
      </c>
      <c r="K7611" s="13">
        <v>-5</v>
      </c>
      <c r="P7611" s="5"/>
    </row>
    <row r="7612" spans="1:16" hidden="1" x14ac:dyDescent="0.25">
      <c r="A7612" s="7">
        <v>40860</v>
      </c>
      <c r="B7612" s="8">
        <v>300</v>
      </c>
      <c r="C7612" s="11">
        <v>39.26</v>
      </c>
      <c r="D7612" s="12">
        <v>22.004000000000001</v>
      </c>
      <c r="E7612" s="9" t="str">
        <f t="shared" si="574"/>
        <v/>
      </c>
      <c r="F7612" s="9" t="str">
        <f t="shared" si="575"/>
        <v/>
      </c>
      <c r="G7612" s="9" t="str">
        <f t="shared" si="576"/>
        <v/>
      </c>
      <c r="H7612" s="13">
        <v>-5</v>
      </c>
      <c r="I7612" s="13" t="str">
        <f t="shared" si="577"/>
        <v/>
      </c>
      <c r="J7612" s="13" t="str">
        <f t="shared" si="578"/>
        <v/>
      </c>
      <c r="K7612" s="13">
        <v>-5</v>
      </c>
      <c r="P7612" s="6"/>
    </row>
    <row r="7613" spans="1:16" hidden="1" x14ac:dyDescent="0.25">
      <c r="A7613" s="7">
        <v>40860</v>
      </c>
      <c r="B7613" s="8">
        <v>400</v>
      </c>
      <c r="C7613" s="11">
        <v>39.450000000000003</v>
      </c>
      <c r="D7613" s="12">
        <v>19.068999999999999</v>
      </c>
      <c r="E7613" s="9" t="str">
        <f t="shared" si="574"/>
        <v/>
      </c>
      <c r="F7613" s="9" t="str">
        <f t="shared" si="575"/>
        <v/>
      </c>
      <c r="G7613" s="9" t="str">
        <f t="shared" si="576"/>
        <v/>
      </c>
      <c r="H7613" s="13">
        <v>-5</v>
      </c>
      <c r="I7613" s="13" t="str">
        <f t="shared" si="577"/>
        <v/>
      </c>
      <c r="J7613" s="13" t="str">
        <f t="shared" si="578"/>
        <v/>
      </c>
      <c r="K7613" s="13">
        <v>-5</v>
      </c>
      <c r="P7613" s="5"/>
    </row>
    <row r="7614" spans="1:16" hidden="1" x14ac:dyDescent="0.25">
      <c r="A7614" s="7">
        <v>40860</v>
      </c>
      <c r="B7614" s="8">
        <v>500</v>
      </c>
      <c r="C7614" s="11">
        <v>39.450000000000003</v>
      </c>
      <c r="D7614" s="12">
        <v>31.193000000000001</v>
      </c>
      <c r="E7614" s="9" t="str">
        <f t="shared" si="574"/>
        <v/>
      </c>
      <c r="F7614" s="9" t="str">
        <f t="shared" si="575"/>
        <v/>
      </c>
      <c r="G7614" s="9" t="str">
        <f t="shared" si="576"/>
        <v/>
      </c>
      <c r="H7614" s="13">
        <v>-5</v>
      </c>
      <c r="I7614" s="13" t="str">
        <f t="shared" si="577"/>
        <v/>
      </c>
      <c r="J7614" s="13" t="str">
        <f t="shared" si="578"/>
        <v/>
      </c>
      <c r="K7614" s="13">
        <v>-5</v>
      </c>
      <c r="P7614" s="6"/>
    </row>
    <row r="7615" spans="1:16" hidden="1" x14ac:dyDescent="0.25">
      <c r="A7615" s="7">
        <v>40860</v>
      </c>
      <c r="B7615" s="8">
        <v>600</v>
      </c>
      <c r="C7615" s="11">
        <v>38.869999999999997</v>
      </c>
      <c r="D7615" s="12">
        <v>36.738999999999997</v>
      </c>
      <c r="E7615" s="9" t="str">
        <f t="shared" si="574"/>
        <v/>
      </c>
      <c r="F7615" s="9" t="str">
        <f t="shared" si="575"/>
        <v/>
      </c>
      <c r="G7615" s="9" t="str">
        <f t="shared" si="576"/>
        <v/>
      </c>
      <c r="H7615" s="13">
        <v>-5</v>
      </c>
      <c r="I7615" s="13" t="str">
        <f t="shared" si="577"/>
        <v/>
      </c>
      <c r="J7615" s="13" t="str">
        <f t="shared" si="578"/>
        <v/>
      </c>
      <c r="K7615" s="13">
        <v>-5</v>
      </c>
      <c r="P7615" s="5"/>
    </row>
    <row r="7616" spans="1:16" hidden="1" x14ac:dyDescent="0.25">
      <c r="A7616" s="7">
        <v>40860</v>
      </c>
      <c r="B7616" s="8">
        <v>700</v>
      </c>
      <c r="C7616" s="11">
        <v>39.15</v>
      </c>
      <c r="D7616" s="12">
        <v>34.554000000000002</v>
      </c>
      <c r="E7616" s="9" t="str">
        <f t="shared" si="574"/>
        <v/>
      </c>
      <c r="F7616" s="9" t="str">
        <f t="shared" si="575"/>
        <v/>
      </c>
      <c r="G7616" s="9" t="str">
        <f t="shared" si="576"/>
        <v/>
      </c>
      <c r="H7616" s="13">
        <v>-5</v>
      </c>
      <c r="I7616" s="13" t="str">
        <f t="shared" si="577"/>
        <v/>
      </c>
      <c r="J7616" s="13" t="str">
        <f t="shared" si="578"/>
        <v/>
      </c>
      <c r="K7616" s="13">
        <v>-5</v>
      </c>
      <c r="P7616" s="6"/>
    </row>
    <row r="7617" spans="1:16" hidden="1" x14ac:dyDescent="0.25">
      <c r="A7617" s="7">
        <v>40860</v>
      </c>
      <c r="B7617" s="8">
        <v>800</v>
      </c>
      <c r="C7617" s="11">
        <v>40.19</v>
      </c>
      <c r="D7617" s="12">
        <v>40.186999999999998</v>
      </c>
      <c r="E7617" s="9" t="str">
        <f t="shared" si="574"/>
        <v/>
      </c>
      <c r="F7617" s="9" t="str">
        <f t="shared" si="575"/>
        <v/>
      </c>
      <c r="G7617" s="9" t="str">
        <f t="shared" si="576"/>
        <v/>
      </c>
      <c r="H7617" s="13">
        <v>-5</v>
      </c>
      <c r="I7617" s="13" t="str">
        <f t="shared" si="577"/>
        <v/>
      </c>
      <c r="J7617" s="13" t="str">
        <f t="shared" si="578"/>
        <v/>
      </c>
      <c r="K7617" s="13">
        <v>-5</v>
      </c>
      <c r="P7617" s="5"/>
    </row>
    <row r="7618" spans="1:16" hidden="1" x14ac:dyDescent="0.25">
      <c r="A7618" s="7">
        <v>40860</v>
      </c>
      <c r="B7618" s="8">
        <v>900</v>
      </c>
      <c r="C7618" s="11">
        <v>43.03</v>
      </c>
      <c r="D7618" s="12">
        <v>43.033000000000001</v>
      </c>
      <c r="E7618" s="9" t="str">
        <f t="shared" si="574"/>
        <v/>
      </c>
      <c r="F7618" s="9" t="str">
        <f t="shared" si="575"/>
        <v/>
      </c>
      <c r="G7618" s="9" t="str">
        <f t="shared" si="576"/>
        <v/>
      </c>
      <c r="H7618" s="13">
        <v>-5</v>
      </c>
      <c r="I7618" s="13" t="str">
        <f t="shared" si="577"/>
        <v/>
      </c>
      <c r="J7618" s="13" t="str">
        <f t="shared" si="578"/>
        <v/>
      </c>
      <c r="K7618" s="13">
        <v>-5</v>
      </c>
      <c r="P7618" s="6"/>
    </row>
    <row r="7619" spans="1:16" hidden="1" x14ac:dyDescent="0.25">
      <c r="A7619" s="7">
        <v>40860</v>
      </c>
      <c r="B7619" s="8">
        <v>1000</v>
      </c>
      <c r="C7619" s="11">
        <v>45.26</v>
      </c>
      <c r="D7619" s="12">
        <v>45.26</v>
      </c>
      <c r="E7619" s="9" t="str">
        <f t="shared" si="574"/>
        <v/>
      </c>
      <c r="F7619" s="9" t="str">
        <f t="shared" si="575"/>
        <v/>
      </c>
      <c r="G7619" s="9" t="str">
        <f t="shared" si="576"/>
        <v/>
      </c>
      <c r="H7619" s="13">
        <v>-5</v>
      </c>
      <c r="I7619" s="13" t="str">
        <f t="shared" si="577"/>
        <v/>
      </c>
      <c r="J7619" s="13" t="str">
        <f t="shared" si="578"/>
        <v/>
      </c>
      <c r="K7619" s="13">
        <v>-5</v>
      </c>
      <c r="P7619" s="5"/>
    </row>
    <row r="7620" spans="1:16" hidden="1" x14ac:dyDescent="0.25">
      <c r="A7620" s="7">
        <v>40860</v>
      </c>
      <c r="B7620" s="8">
        <v>1100</v>
      </c>
      <c r="C7620" s="11">
        <v>47.77</v>
      </c>
      <c r="D7620" s="12">
        <v>47.768000000000001</v>
      </c>
      <c r="E7620" s="9" t="str">
        <f t="shared" si="574"/>
        <v/>
      </c>
      <c r="F7620" s="9" t="str">
        <f t="shared" si="575"/>
        <v/>
      </c>
      <c r="G7620" s="9" t="str">
        <f t="shared" si="576"/>
        <v/>
      </c>
      <c r="H7620" s="13">
        <v>-5</v>
      </c>
      <c r="I7620" s="13" t="str">
        <f t="shared" si="577"/>
        <v/>
      </c>
      <c r="J7620" s="13" t="str">
        <f t="shared" si="578"/>
        <v/>
      </c>
      <c r="K7620" s="13">
        <v>-5</v>
      </c>
      <c r="P7620" s="6"/>
    </row>
    <row r="7621" spans="1:16" hidden="1" x14ac:dyDescent="0.25">
      <c r="A7621" s="7">
        <v>40860</v>
      </c>
      <c r="B7621" s="8">
        <v>1200</v>
      </c>
      <c r="C7621" s="11">
        <v>48.4</v>
      </c>
      <c r="D7621" s="12">
        <v>48.4</v>
      </c>
      <c r="E7621" s="9" t="str">
        <f t="shared" si="574"/>
        <v/>
      </c>
      <c r="F7621" s="9" t="str">
        <f t="shared" si="575"/>
        <v/>
      </c>
      <c r="G7621" s="9" t="str">
        <f t="shared" si="576"/>
        <v/>
      </c>
      <c r="H7621" s="13">
        <v>-5</v>
      </c>
      <c r="I7621" s="13" t="str">
        <f t="shared" si="577"/>
        <v/>
      </c>
      <c r="J7621" s="13" t="str">
        <f t="shared" si="578"/>
        <v/>
      </c>
      <c r="K7621" s="13">
        <v>-5</v>
      </c>
      <c r="P7621" s="5"/>
    </row>
    <row r="7622" spans="1:16" hidden="1" x14ac:dyDescent="0.25">
      <c r="A7622" s="7">
        <v>40860</v>
      </c>
      <c r="B7622" s="8">
        <v>1300</v>
      </c>
      <c r="C7622" s="11">
        <v>43.99</v>
      </c>
      <c r="D7622" s="12">
        <v>43.991999999999997</v>
      </c>
      <c r="E7622" s="9" t="str">
        <f t="shared" si="574"/>
        <v/>
      </c>
      <c r="F7622" s="9" t="str">
        <f t="shared" si="575"/>
        <v/>
      </c>
      <c r="G7622" s="9" t="str">
        <f t="shared" si="576"/>
        <v/>
      </c>
      <c r="H7622" s="13">
        <v>-5</v>
      </c>
      <c r="I7622" s="13" t="str">
        <f t="shared" si="577"/>
        <v/>
      </c>
      <c r="J7622" s="13" t="str">
        <f t="shared" si="578"/>
        <v/>
      </c>
      <c r="K7622" s="13">
        <v>-5</v>
      </c>
      <c r="P7622" s="6"/>
    </row>
    <row r="7623" spans="1:16" hidden="1" x14ac:dyDescent="0.25">
      <c r="A7623" s="7">
        <v>40860</v>
      </c>
      <c r="B7623" s="8">
        <v>1400</v>
      </c>
      <c r="C7623" s="11">
        <v>42.84</v>
      </c>
      <c r="D7623" s="12">
        <v>42.838000000000001</v>
      </c>
      <c r="E7623" s="9" t="str">
        <f t="shared" si="574"/>
        <v/>
      </c>
      <c r="F7623" s="9" t="str">
        <f t="shared" si="575"/>
        <v/>
      </c>
      <c r="G7623" s="9" t="str">
        <f t="shared" si="576"/>
        <v/>
      </c>
      <c r="H7623" s="13">
        <v>-5</v>
      </c>
      <c r="I7623" s="13" t="str">
        <f t="shared" si="577"/>
        <v/>
      </c>
      <c r="J7623" s="13" t="str">
        <f t="shared" si="578"/>
        <v/>
      </c>
      <c r="K7623" s="13">
        <v>-5</v>
      </c>
      <c r="P7623" s="5"/>
    </row>
    <row r="7624" spans="1:16" hidden="1" x14ac:dyDescent="0.25">
      <c r="A7624" s="7">
        <v>40860</v>
      </c>
      <c r="B7624" s="8">
        <v>1500</v>
      </c>
      <c r="C7624" s="11">
        <v>43.46</v>
      </c>
      <c r="D7624" s="12">
        <v>39.768000000000001</v>
      </c>
      <c r="E7624" s="9" t="str">
        <f t="shared" si="574"/>
        <v/>
      </c>
      <c r="F7624" s="9" t="str">
        <f t="shared" si="575"/>
        <v/>
      </c>
      <c r="G7624" s="9" t="str">
        <f t="shared" si="576"/>
        <v/>
      </c>
      <c r="H7624" s="13">
        <v>-5</v>
      </c>
      <c r="I7624" s="13" t="str">
        <f t="shared" si="577"/>
        <v/>
      </c>
      <c r="J7624" s="13" t="str">
        <f t="shared" si="578"/>
        <v/>
      </c>
      <c r="K7624" s="13">
        <v>-5</v>
      </c>
      <c r="P7624" s="6"/>
    </row>
    <row r="7625" spans="1:16" hidden="1" x14ac:dyDescent="0.25">
      <c r="A7625" s="7">
        <v>40860</v>
      </c>
      <c r="B7625" s="8">
        <v>1600</v>
      </c>
      <c r="C7625" s="11">
        <v>46.48</v>
      </c>
      <c r="D7625" s="12">
        <v>38.613</v>
      </c>
      <c r="E7625" s="9" t="str">
        <f t="shared" si="574"/>
        <v/>
      </c>
      <c r="F7625" s="9" t="str">
        <f t="shared" si="575"/>
        <v/>
      </c>
      <c r="G7625" s="9" t="str">
        <f t="shared" si="576"/>
        <v/>
      </c>
      <c r="H7625" s="13">
        <v>-5</v>
      </c>
      <c r="I7625" s="13" t="str">
        <f t="shared" si="577"/>
        <v/>
      </c>
      <c r="J7625" s="13" t="str">
        <f t="shared" si="578"/>
        <v/>
      </c>
      <c r="K7625" s="13">
        <v>-5</v>
      </c>
      <c r="P7625" s="5"/>
    </row>
    <row r="7626" spans="1:16" hidden="1" x14ac:dyDescent="0.25">
      <c r="A7626" s="7">
        <v>40860</v>
      </c>
      <c r="B7626" s="8">
        <v>1700</v>
      </c>
      <c r="C7626" s="11">
        <v>53.19</v>
      </c>
      <c r="D7626" s="12">
        <v>53.192</v>
      </c>
      <c r="E7626" s="9" t="str">
        <f t="shared" si="574"/>
        <v/>
      </c>
      <c r="F7626" s="9" t="str">
        <f t="shared" si="575"/>
        <v/>
      </c>
      <c r="G7626" s="9" t="str">
        <f t="shared" si="576"/>
        <v/>
      </c>
      <c r="H7626" s="13">
        <v>-5</v>
      </c>
      <c r="I7626" s="13" t="str">
        <f t="shared" si="577"/>
        <v/>
      </c>
      <c r="J7626" s="13" t="str">
        <f t="shared" si="578"/>
        <v/>
      </c>
      <c r="K7626" s="13">
        <v>-5</v>
      </c>
      <c r="P7626" s="6"/>
    </row>
    <row r="7627" spans="1:16" hidden="1" x14ac:dyDescent="0.25">
      <c r="A7627" s="7">
        <v>40860</v>
      </c>
      <c r="B7627" s="8">
        <v>1800</v>
      </c>
      <c r="C7627" s="11">
        <v>67.39</v>
      </c>
      <c r="D7627" s="12">
        <v>67.39</v>
      </c>
      <c r="E7627" s="9" t="str">
        <f t="shared" si="574"/>
        <v/>
      </c>
      <c r="F7627" s="9" t="str">
        <f t="shared" si="575"/>
        <v/>
      </c>
      <c r="G7627" s="9" t="str">
        <f t="shared" si="576"/>
        <v/>
      </c>
      <c r="H7627" s="13">
        <v>-5</v>
      </c>
      <c r="I7627" s="13" t="str">
        <f t="shared" si="577"/>
        <v/>
      </c>
      <c r="J7627" s="13" t="str">
        <f t="shared" si="578"/>
        <v/>
      </c>
      <c r="K7627" s="13">
        <v>-5</v>
      </c>
      <c r="P7627" s="5"/>
    </row>
    <row r="7628" spans="1:16" hidden="1" x14ac:dyDescent="0.25">
      <c r="A7628" s="7">
        <v>40860</v>
      </c>
      <c r="B7628" s="8">
        <v>1900</v>
      </c>
      <c r="C7628" s="11">
        <v>64.930000000000007</v>
      </c>
      <c r="D7628" s="12">
        <v>64.927000000000007</v>
      </c>
      <c r="E7628" s="9" t="str">
        <f t="shared" si="574"/>
        <v/>
      </c>
      <c r="F7628" s="9" t="str">
        <f t="shared" si="575"/>
        <v/>
      </c>
      <c r="G7628" s="9" t="str">
        <f t="shared" si="576"/>
        <v/>
      </c>
      <c r="H7628" s="13">
        <v>-5</v>
      </c>
      <c r="I7628" s="13" t="str">
        <f t="shared" si="577"/>
        <v/>
      </c>
      <c r="J7628" s="13" t="str">
        <f t="shared" si="578"/>
        <v/>
      </c>
      <c r="K7628" s="13">
        <v>-5</v>
      </c>
      <c r="P7628" s="6"/>
    </row>
    <row r="7629" spans="1:16" hidden="1" x14ac:dyDescent="0.25">
      <c r="A7629" s="7">
        <v>40860</v>
      </c>
      <c r="B7629" s="8">
        <v>2000</v>
      </c>
      <c r="C7629" s="11">
        <v>50.01</v>
      </c>
      <c r="D7629" s="12">
        <v>50.005000000000003</v>
      </c>
      <c r="E7629" s="9" t="str">
        <f t="shared" si="574"/>
        <v/>
      </c>
      <c r="F7629" s="9" t="str">
        <f t="shared" si="575"/>
        <v/>
      </c>
      <c r="G7629" s="9" t="str">
        <f t="shared" si="576"/>
        <v/>
      </c>
      <c r="H7629" s="13">
        <v>-5</v>
      </c>
      <c r="I7629" s="13" t="str">
        <f t="shared" si="577"/>
        <v/>
      </c>
      <c r="J7629" s="13" t="str">
        <f t="shared" si="578"/>
        <v/>
      </c>
      <c r="K7629" s="13">
        <v>-5</v>
      </c>
      <c r="P7629" s="5"/>
    </row>
    <row r="7630" spans="1:16" hidden="1" x14ac:dyDescent="0.25">
      <c r="A7630" s="7">
        <v>40860</v>
      </c>
      <c r="B7630" s="8">
        <v>2100</v>
      </c>
      <c r="C7630" s="11">
        <v>46.16</v>
      </c>
      <c r="D7630" s="12">
        <v>46.16</v>
      </c>
      <c r="E7630" s="9" t="str">
        <f t="shared" si="574"/>
        <v/>
      </c>
      <c r="F7630" s="9" t="str">
        <f t="shared" si="575"/>
        <v/>
      </c>
      <c r="G7630" s="9" t="str">
        <f t="shared" si="576"/>
        <v/>
      </c>
      <c r="H7630" s="13">
        <v>-5</v>
      </c>
      <c r="I7630" s="13" t="str">
        <f t="shared" si="577"/>
        <v/>
      </c>
      <c r="J7630" s="13" t="str">
        <f t="shared" si="578"/>
        <v/>
      </c>
      <c r="K7630" s="13">
        <v>-5</v>
      </c>
      <c r="P7630" s="6"/>
    </row>
    <row r="7631" spans="1:16" hidden="1" x14ac:dyDescent="0.25">
      <c r="A7631" s="7">
        <v>40860</v>
      </c>
      <c r="B7631" s="8">
        <v>2200</v>
      </c>
      <c r="C7631" s="11">
        <v>47.42</v>
      </c>
      <c r="D7631" s="12">
        <v>47.423000000000002</v>
      </c>
      <c r="E7631" s="9" t="str">
        <f t="shared" si="574"/>
        <v/>
      </c>
      <c r="F7631" s="9" t="str">
        <f t="shared" si="575"/>
        <v/>
      </c>
      <c r="G7631" s="9" t="str">
        <f t="shared" si="576"/>
        <v/>
      </c>
      <c r="H7631" s="13">
        <v>-5</v>
      </c>
      <c r="I7631" s="13" t="str">
        <f t="shared" si="577"/>
        <v/>
      </c>
      <c r="J7631" s="13" t="str">
        <f t="shared" si="578"/>
        <v/>
      </c>
      <c r="K7631" s="13">
        <v>-5</v>
      </c>
      <c r="P7631" s="5"/>
    </row>
    <row r="7632" spans="1:16" hidden="1" x14ac:dyDescent="0.25">
      <c r="A7632" s="7">
        <v>40860</v>
      </c>
      <c r="B7632" s="8">
        <v>2300</v>
      </c>
      <c r="C7632" s="11">
        <v>44.57</v>
      </c>
      <c r="D7632" s="12">
        <v>44.57</v>
      </c>
      <c r="E7632" s="9">
        <f t="shared" si="574"/>
        <v>45.648749999999986</v>
      </c>
      <c r="F7632" s="9">
        <f t="shared" si="575"/>
        <v>42.974249999999991</v>
      </c>
      <c r="G7632" s="9">
        <f t="shared" si="576"/>
        <v>2.6744999999999948</v>
      </c>
      <c r="H7632" s="13">
        <v>-5</v>
      </c>
      <c r="I7632" s="13">
        <f t="shared" si="577"/>
        <v>7.6744999999999948</v>
      </c>
      <c r="J7632" s="13">
        <f t="shared" si="578"/>
        <v>1841.8799999999987</v>
      </c>
      <c r="K7632" s="13">
        <v>-5</v>
      </c>
      <c r="P7632" s="6"/>
    </row>
    <row r="7633" spans="1:16" hidden="1" x14ac:dyDescent="0.25">
      <c r="A7633" s="7">
        <v>40861</v>
      </c>
      <c r="B7633" s="8">
        <v>0</v>
      </c>
      <c r="C7633" s="11">
        <v>42.16</v>
      </c>
      <c r="D7633" s="12">
        <v>42.16</v>
      </c>
      <c r="E7633" s="9" t="str">
        <f t="shared" si="574"/>
        <v/>
      </c>
      <c r="F7633" s="9" t="str">
        <f t="shared" si="575"/>
        <v/>
      </c>
      <c r="G7633" s="9" t="str">
        <f t="shared" si="576"/>
        <v/>
      </c>
      <c r="H7633" s="13">
        <v>-5</v>
      </c>
      <c r="I7633" s="13" t="str">
        <f t="shared" si="577"/>
        <v/>
      </c>
      <c r="J7633" s="13" t="str">
        <f t="shared" si="578"/>
        <v/>
      </c>
      <c r="K7633" s="13">
        <v>-5</v>
      </c>
      <c r="P7633" s="5"/>
    </row>
    <row r="7634" spans="1:16" hidden="1" x14ac:dyDescent="0.25">
      <c r="A7634" s="7">
        <v>40861</v>
      </c>
      <c r="B7634" s="8">
        <v>100</v>
      </c>
      <c r="C7634" s="11">
        <v>40.43</v>
      </c>
      <c r="D7634" s="12">
        <v>40.427999999999997</v>
      </c>
      <c r="E7634" s="9" t="str">
        <f t="shared" si="574"/>
        <v/>
      </c>
      <c r="F7634" s="9" t="str">
        <f t="shared" si="575"/>
        <v/>
      </c>
      <c r="G7634" s="9" t="str">
        <f t="shared" si="576"/>
        <v/>
      </c>
      <c r="H7634" s="13">
        <v>-5</v>
      </c>
      <c r="I7634" s="13" t="str">
        <f t="shared" si="577"/>
        <v/>
      </c>
      <c r="J7634" s="13" t="str">
        <f t="shared" si="578"/>
        <v/>
      </c>
      <c r="K7634" s="13">
        <v>-5</v>
      </c>
      <c r="P7634" s="6"/>
    </row>
    <row r="7635" spans="1:16" hidden="1" x14ac:dyDescent="0.25">
      <c r="A7635" s="7">
        <v>40861</v>
      </c>
      <c r="B7635" s="8">
        <v>200</v>
      </c>
      <c r="C7635" s="11">
        <v>39.03</v>
      </c>
      <c r="D7635" s="12">
        <v>39.027000000000001</v>
      </c>
      <c r="E7635" s="9" t="str">
        <f t="shared" si="574"/>
        <v/>
      </c>
      <c r="F7635" s="9" t="str">
        <f t="shared" si="575"/>
        <v/>
      </c>
      <c r="G7635" s="9" t="str">
        <f t="shared" si="576"/>
        <v/>
      </c>
      <c r="H7635" s="13">
        <v>-5</v>
      </c>
      <c r="I7635" s="13" t="str">
        <f t="shared" si="577"/>
        <v/>
      </c>
      <c r="J7635" s="13" t="str">
        <f t="shared" si="578"/>
        <v/>
      </c>
      <c r="K7635" s="13">
        <v>-5</v>
      </c>
      <c r="P7635" s="5"/>
    </row>
    <row r="7636" spans="1:16" hidden="1" x14ac:dyDescent="0.25">
      <c r="A7636" s="7">
        <v>40861</v>
      </c>
      <c r="B7636" s="8">
        <v>300</v>
      </c>
      <c r="C7636" s="11">
        <v>38.97</v>
      </c>
      <c r="D7636" s="12">
        <v>35.470999999999997</v>
      </c>
      <c r="E7636" s="9" t="str">
        <f t="shared" si="574"/>
        <v/>
      </c>
      <c r="F7636" s="9" t="str">
        <f t="shared" si="575"/>
        <v/>
      </c>
      <c r="G7636" s="9" t="str">
        <f t="shared" si="576"/>
        <v/>
      </c>
      <c r="H7636" s="13">
        <v>-5</v>
      </c>
      <c r="I7636" s="13" t="str">
        <f t="shared" si="577"/>
        <v/>
      </c>
      <c r="J7636" s="13" t="str">
        <f t="shared" si="578"/>
        <v/>
      </c>
      <c r="K7636" s="13">
        <v>-5</v>
      </c>
      <c r="P7636" s="6"/>
    </row>
    <row r="7637" spans="1:16" hidden="1" x14ac:dyDescent="0.25">
      <c r="A7637" s="7">
        <v>40861</v>
      </c>
      <c r="B7637" s="8">
        <v>400</v>
      </c>
      <c r="C7637" s="11">
        <v>39.92</v>
      </c>
      <c r="D7637" s="12">
        <v>33.665999999999997</v>
      </c>
      <c r="E7637" s="9" t="str">
        <f t="shared" si="574"/>
        <v/>
      </c>
      <c r="F7637" s="9" t="str">
        <f t="shared" si="575"/>
        <v/>
      </c>
      <c r="G7637" s="9" t="str">
        <f t="shared" si="576"/>
        <v/>
      </c>
      <c r="H7637" s="13">
        <v>-5</v>
      </c>
      <c r="I7637" s="13" t="str">
        <f t="shared" si="577"/>
        <v/>
      </c>
      <c r="J7637" s="13" t="str">
        <f t="shared" si="578"/>
        <v/>
      </c>
      <c r="K7637" s="13">
        <v>-5</v>
      </c>
      <c r="P7637" s="5"/>
    </row>
    <row r="7638" spans="1:16" hidden="1" x14ac:dyDescent="0.25">
      <c r="A7638" s="7">
        <v>40861</v>
      </c>
      <c r="B7638" s="8">
        <v>500</v>
      </c>
      <c r="C7638" s="11">
        <v>42.92</v>
      </c>
      <c r="D7638" s="12">
        <v>42.921999999999997</v>
      </c>
      <c r="E7638" s="9" t="str">
        <f t="shared" si="574"/>
        <v/>
      </c>
      <c r="F7638" s="9" t="str">
        <f t="shared" si="575"/>
        <v/>
      </c>
      <c r="G7638" s="9" t="str">
        <f t="shared" si="576"/>
        <v/>
      </c>
      <c r="H7638" s="13">
        <v>-5</v>
      </c>
      <c r="I7638" s="13" t="str">
        <f t="shared" si="577"/>
        <v/>
      </c>
      <c r="J7638" s="13" t="str">
        <f t="shared" si="578"/>
        <v/>
      </c>
      <c r="K7638" s="13">
        <v>-5</v>
      </c>
      <c r="P7638" s="6"/>
    </row>
    <row r="7639" spans="1:16" hidden="1" x14ac:dyDescent="0.25">
      <c r="A7639" s="7">
        <v>40861</v>
      </c>
      <c r="B7639" s="8">
        <v>600</v>
      </c>
      <c r="C7639" s="11">
        <v>49.97</v>
      </c>
      <c r="D7639" s="12">
        <v>49.97</v>
      </c>
      <c r="E7639" s="9" t="str">
        <f t="shared" si="574"/>
        <v/>
      </c>
      <c r="F7639" s="9" t="str">
        <f t="shared" si="575"/>
        <v/>
      </c>
      <c r="G7639" s="9" t="str">
        <f t="shared" si="576"/>
        <v/>
      </c>
      <c r="H7639" s="13">
        <v>-5</v>
      </c>
      <c r="I7639" s="13" t="str">
        <f t="shared" si="577"/>
        <v/>
      </c>
      <c r="J7639" s="13" t="str">
        <f t="shared" si="578"/>
        <v/>
      </c>
      <c r="K7639" s="13">
        <v>-5</v>
      </c>
      <c r="P7639" s="5"/>
    </row>
    <row r="7640" spans="1:16" hidden="1" x14ac:dyDescent="0.25">
      <c r="A7640" s="7">
        <v>40861</v>
      </c>
      <c r="B7640" s="8">
        <v>700</v>
      </c>
      <c r="C7640" s="11">
        <v>68.28</v>
      </c>
      <c r="D7640" s="12">
        <v>68.278999999999996</v>
      </c>
      <c r="E7640" s="9" t="str">
        <f t="shared" si="574"/>
        <v/>
      </c>
      <c r="F7640" s="9" t="str">
        <f t="shared" si="575"/>
        <v/>
      </c>
      <c r="G7640" s="9" t="str">
        <f t="shared" si="576"/>
        <v/>
      </c>
      <c r="H7640" s="13">
        <v>-5</v>
      </c>
      <c r="I7640" s="13" t="str">
        <f t="shared" si="577"/>
        <v/>
      </c>
      <c r="J7640" s="13" t="str">
        <f t="shared" si="578"/>
        <v/>
      </c>
      <c r="K7640" s="13">
        <v>-5</v>
      </c>
      <c r="P7640" s="6"/>
    </row>
    <row r="7641" spans="1:16" hidden="1" x14ac:dyDescent="0.25">
      <c r="A7641" s="7">
        <v>40861</v>
      </c>
      <c r="B7641" s="8">
        <v>800</v>
      </c>
      <c r="C7641" s="11">
        <v>76.7</v>
      </c>
      <c r="D7641" s="12">
        <v>70.861000000000004</v>
      </c>
      <c r="E7641" s="9" t="str">
        <f t="shared" si="574"/>
        <v/>
      </c>
      <c r="F7641" s="9" t="str">
        <f t="shared" si="575"/>
        <v/>
      </c>
      <c r="G7641" s="9" t="str">
        <f t="shared" si="576"/>
        <v/>
      </c>
      <c r="H7641" s="13">
        <v>-5</v>
      </c>
      <c r="I7641" s="13" t="str">
        <f t="shared" si="577"/>
        <v/>
      </c>
      <c r="J7641" s="13" t="str">
        <f t="shared" si="578"/>
        <v/>
      </c>
      <c r="K7641" s="13">
        <v>-5</v>
      </c>
      <c r="P7641" s="5"/>
    </row>
    <row r="7642" spans="1:16" hidden="1" x14ac:dyDescent="0.25">
      <c r="A7642" s="7">
        <v>40861</v>
      </c>
      <c r="B7642" s="8">
        <v>900</v>
      </c>
      <c r="C7642" s="11">
        <v>71.28</v>
      </c>
      <c r="D7642" s="12">
        <v>71.275999999999996</v>
      </c>
      <c r="E7642" s="9" t="str">
        <f t="shared" si="574"/>
        <v/>
      </c>
      <c r="F7642" s="9" t="str">
        <f t="shared" si="575"/>
        <v/>
      </c>
      <c r="G7642" s="9" t="str">
        <f t="shared" si="576"/>
        <v/>
      </c>
      <c r="H7642" s="13">
        <v>-5</v>
      </c>
      <c r="I7642" s="13" t="str">
        <f t="shared" si="577"/>
        <v/>
      </c>
      <c r="J7642" s="13" t="str">
        <f t="shared" si="578"/>
        <v/>
      </c>
      <c r="K7642" s="13">
        <v>-5</v>
      </c>
      <c r="P7642" s="6"/>
    </row>
    <row r="7643" spans="1:16" hidden="1" x14ac:dyDescent="0.25">
      <c r="A7643" s="7">
        <v>40861</v>
      </c>
      <c r="B7643" s="8">
        <v>1000</v>
      </c>
      <c r="C7643" s="11">
        <v>68.95</v>
      </c>
      <c r="D7643" s="12">
        <v>68.945999999999998</v>
      </c>
      <c r="E7643" s="9" t="str">
        <f t="shared" si="574"/>
        <v/>
      </c>
      <c r="F7643" s="9" t="str">
        <f t="shared" si="575"/>
        <v/>
      </c>
      <c r="G7643" s="9" t="str">
        <f t="shared" si="576"/>
        <v/>
      </c>
      <c r="H7643" s="13">
        <v>-5</v>
      </c>
      <c r="I7643" s="13" t="str">
        <f t="shared" si="577"/>
        <v/>
      </c>
      <c r="J7643" s="13" t="str">
        <f t="shared" si="578"/>
        <v/>
      </c>
      <c r="K7643" s="13">
        <v>-5</v>
      </c>
      <c r="P7643" s="5"/>
    </row>
    <row r="7644" spans="1:16" hidden="1" x14ac:dyDescent="0.25">
      <c r="A7644" s="7">
        <v>40861</v>
      </c>
      <c r="B7644" s="8">
        <v>1100</v>
      </c>
      <c r="C7644" s="11">
        <v>67.599999999999994</v>
      </c>
      <c r="D7644" s="12">
        <v>67.600999999999999</v>
      </c>
      <c r="E7644" s="9" t="str">
        <f t="shared" si="574"/>
        <v/>
      </c>
      <c r="F7644" s="9" t="str">
        <f t="shared" si="575"/>
        <v/>
      </c>
      <c r="G7644" s="9" t="str">
        <f t="shared" si="576"/>
        <v/>
      </c>
      <c r="H7644" s="13">
        <v>-5</v>
      </c>
      <c r="I7644" s="13" t="str">
        <f t="shared" si="577"/>
        <v/>
      </c>
      <c r="J7644" s="13" t="str">
        <f t="shared" si="578"/>
        <v/>
      </c>
      <c r="K7644" s="13">
        <v>-5</v>
      </c>
      <c r="P7644" s="6"/>
    </row>
    <row r="7645" spans="1:16" hidden="1" x14ac:dyDescent="0.25">
      <c r="A7645" s="7">
        <v>40861</v>
      </c>
      <c r="B7645" s="8">
        <v>1200</v>
      </c>
      <c r="C7645" s="11">
        <v>65.180000000000007</v>
      </c>
      <c r="D7645" s="12">
        <v>65.180000000000007</v>
      </c>
      <c r="E7645" s="9" t="str">
        <f t="shared" si="574"/>
        <v/>
      </c>
      <c r="F7645" s="9" t="str">
        <f t="shared" si="575"/>
        <v/>
      </c>
      <c r="G7645" s="9" t="str">
        <f t="shared" si="576"/>
        <v/>
      </c>
      <c r="H7645" s="13">
        <v>-5</v>
      </c>
      <c r="I7645" s="13" t="str">
        <f t="shared" si="577"/>
        <v/>
      </c>
      <c r="J7645" s="13" t="str">
        <f t="shared" si="578"/>
        <v/>
      </c>
      <c r="K7645" s="13">
        <v>-5</v>
      </c>
      <c r="P7645" s="5"/>
    </row>
    <row r="7646" spans="1:16" hidden="1" x14ac:dyDescent="0.25">
      <c r="A7646" s="7">
        <v>40861</v>
      </c>
      <c r="B7646" s="8">
        <v>1300</v>
      </c>
      <c r="C7646" s="11">
        <v>64.930000000000007</v>
      </c>
      <c r="D7646" s="12">
        <v>64.930000000000007</v>
      </c>
      <c r="E7646" s="9" t="str">
        <f t="shared" si="574"/>
        <v/>
      </c>
      <c r="F7646" s="9" t="str">
        <f t="shared" si="575"/>
        <v/>
      </c>
      <c r="G7646" s="9" t="str">
        <f t="shared" si="576"/>
        <v/>
      </c>
      <c r="H7646" s="13">
        <v>-5</v>
      </c>
      <c r="I7646" s="13" t="str">
        <f t="shared" si="577"/>
        <v/>
      </c>
      <c r="J7646" s="13" t="str">
        <f t="shared" si="578"/>
        <v/>
      </c>
      <c r="K7646" s="13">
        <v>-5</v>
      </c>
      <c r="P7646" s="6"/>
    </row>
    <row r="7647" spans="1:16" hidden="1" x14ac:dyDescent="0.25">
      <c r="A7647" s="7">
        <v>40861</v>
      </c>
      <c r="B7647" s="8">
        <v>1400</v>
      </c>
      <c r="C7647" s="11">
        <v>62.54</v>
      </c>
      <c r="D7647" s="12">
        <v>62.545000000000002</v>
      </c>
      <c r="E7647" s="9" t="str">
        <f t="shared" si="574"/>
        <v/>
      </c>
      <c r="F7647" s="9" t="str">
        <f t="shared" si="575"/>
        <v/>
      </c>
      <c r="G7647" s="9" t="str">
        <f t="shared" si="576"/>
        <v/>
      </c>
      <c r="H7647" s="13">
        <v>-5</v>
      </c>
      <c r="I7647" s="13" t="str">
        <f t="shared" si="577"/>
        <v/>
      </c>
      <c r="J7647" s="13" t="str">
        <f t="shared" si="578"/>
        <v/>
      </c>
      <c r="K7647" s="13">
        <v>-5</v>
      </c>
      <c r="P7647" s="5"/>
    </row>
    <row r="7648" spans="1:16" hidden="1" x14ac:dyDescent="0.25">
      <c r="A7648" s="7">
        <v>40861</v>
      </c>
      <c r="B7648" s="8">
        <v>1500</v>
      </c>
      <c r="C7648" s="11">
        <v>68.02</v>
      </c>
      <c r="D7648" s="12">
        <v>54.12</v>
      </c>
      <c r="E7648" s="9" t="str">
        <f t="shared" si="574"/>
        <v/>
      </c>
      <c r="F7648" s="9" t="str">
        <f t="shared" si="575"/>
        <v/>
      </c>
      <c r="G7648" s="9" t="str">
        <f t="shared" si="576"/>
        <v/>
      </c>
      <c r="H7648" s="13">
        <v>-5</v>
      </c>
      <c r="I7648" s="13" t="str">
        <f t="shared" si="577"/>
        <v/>
      </c>
      <c r="J7648" s="13" t="str">
        <f t="shared" si="578"/>
        <v/>
      </c>
      <c r="K7648" s="13">
        <v>-5</v>
      </c>
      <c r="P7648" s="6"/>
    </row>
    <row r="7649" spans="1:16" hidden="1" x14ac:dyDescent="0.25">
      <c r="A7649" s="7">
        <v>40861</v>
      </c>
      <c r="B7649" s="8">
        <v>1600</v>
      </c>
      <c r="C7649" s="11">
        <v>80.95</v>
      </c>
      <c r="D7649" s="12">
        <v>54.79</v>
      </c>
      <c r="E7649" s="9" t="str">
        <f t="shared" si="574"/>
        <v/>
      </c>
      <c r="F7649" s="9" t="str">
        <f t="shared" si="575"/>
        <v/>
      </c>
      <c r="G7649" s="9" t="str">
        <f t="shared" si="576"/>
        <v/>
      </c>
      <c r="H7649" s="13">
        <v>-5</v>
      </c>
      <c r="I7649" s="13" t="str">
        <f t="shared" si="577"/>
        <v/>
      </c>
      <c r="J7649" s="13" t="str">
        <f t="shared" si="578"/>
        <v/>
      </c>
      <c r="K7649" s="13">
        <v>-5</v>
      </c>
      <c r="P7649" s="5"/>
    </row>
    <row r="7650" spans="1:16" hidden="1" x14ac:dyDescent="0.25">
      <c r="A7650" s="7">
        <v>40861</v>
      </c>
      <c r="B7650" s="8">
        <v>1700</v>
      </c>
      <c r="C7650" s="11">
        <v>111.01</v>
      </c>
      <c r="D7650" s="12">
        <v>67.460999999999999</v>
      </c>
      <c r="E7650" s="9" t="str">
        <f t="shared" si="574"/>
        <v/>
      </c>
      <c r="F7650" s="9" t="str">
        <f t="shared" si="575"/>
        <v/>
      </c>
      <c r="G7650" s="9" t="str">
        <f t="shared" si="576"/>
        <v/>
      </c>
      <c r="H7650" s="13">
        <v>-5</v>
      </c>
      <c r="I7650" s="13" t="str">
        <f t="shared" si="577"/>
        <v/>
      </c>
      <c r="J7650" s="13" t="str">
        <f t="shared" si="578"/>
        <v/>
      </c>
      <c r="K7650" s="13">
        <v>-5</v>
      </c>
      <c r="P7650" s="6"/>
    </row>
    <row r="7651" spans="1:16" hidden="1" x14ac:dyDescent="0.25">
      <c r="A7651" s="7">
        <v>40861</v>
      </c>
      <c r="B7651" s="8">
        <v>1800</v>
      </c>
      <c r="C7651" s="11">
        <v>99.99</v>
      </c>
      <c r="D7651" s="12">
        <v>99.991</v>
      </c>
      <c r="E7651" s="9" t="str">
        <f t="shared" si="574"/>
        <v/>
      </c>
      <c r="F7651" s="9" t="str">
        <f t="shared" si="575"/>
        <v/>
      </c>
      <c r="G7651" s="9" t="str">
        <f t="shared" si="576"/>
        <v/>
      </c>
      <c r="H7651" s="13">
        <v>-5</v>
      </c>
      <c r="I7651" s="13" t="str">
        <f t="shared" si="577"/>
        <v/>
      </c>
      <c r="J7651" s="13" t="str">
        <f t="shared" si="578"/>
        <v/>
      </c>
      <c r="K7651" s="13">
        <v>-5</v>
      </c>
      <c r="P7651" s="5"/>
    </row>
    <row r="7652" spans="1:16" hidden="1" x14ac:dyDescent="0.25">
      <c r="A7652" s="7">
        <v>40861</v>
      </c>
      <c r="B7652" s="8">
        <v>1900</v>
      </c>
      <c r="C7652" s="11">
        <v>79.97</v>
      </c>
      <c r="D7652" s="12">
        <v>79.968000000000004</v>
      </c>
      <c r="E7652" s="9" t="str">
        <f t="shared" si="574"/>
        <v/>
      </c>
      <c r="F7652" s="9" t="str">
        <f t="shared" si="575"/>
        <v/>
      </c>
      <c r="G7652" s="9" t="str">
        <f t="shared" si="576"/>
        <v/>
      </c>
      <c r="H7652" s="13">
        <v>-5</v>
      </c>
      <c r="I7652" s="13" t="str">
        <f t="shared" si="577"/>
        <v/>
      </c>
      <c r="J7652" s="13" t="str">
        <f t="shared" si="578"/>
        <v/>
      </c>
      <c r="K7652" s="13">
        <v>-5</v>
      </c>
      <c r="P7652" s="6"/>
    </row>
    <row r="7653" spans="1:16" hidden="1" x14ac:dyDescent="0.25">
      <c r="A7653" s="7">
        <v>40861</v>
      </c>
      <c r="B7653" s="8">
        <v>2000</v>
      </c>
      <c r="C7653" s="11">
        <v>68.92</v>
      </c>
      <c r="D7653" s="12">
        <v>68.917000000000002</v>
      </c>
      <c r="E7653" s="9" t="str">
        <f t="shared" si="574"/>
        <v/>
      </c>
      <c r="F7653" s="9" t="str">
        <f t="shared" si="575"/>
        <v/>
      </c>
      <c r="G7653" s="9" t="str">
        <f t="shared" si="576"/>
        <v/>
      </c>
      <c r="H7653" s="13">
        <v>-5</v>
      </c>
      <c r="I7653" s="13" t="str">
        <f t="shared" si="577"/>
        <v/>
      </c>
      <c r="J7653" s="13" t="str">
        <f t="shared" si="578"/>
        <v/>
      </c>
      <c r="K7653" s="13">
        <v>-5</v>
      </c>
      <c r="P7653" s="5"/>
    </row>
    <row r="7654" spans="1:16" hidden="1" x14ac:dyDescent="0.25">
      <c r="A7654" s="7">
        <v>40861</v>
      </c>
      <c r="B7654" s="8">
        <v>2100</v>
      </c>
      <c r="C7654" s="11">
        <v>53.2</v>
      </c>
      <c r="D7654" s="12">
        <v>53.2</v>
      </c>
      <c r="E7654" s="9" t="str">
        <f t="shared" si="574"/>
        <v/>
      </c>
      <c r="F7654" s="9" t="str">
        <f t="shared" si="575"/>
        <v/>
      </c>
      <c r="G7654" s="9" t="str">
        <f t="shared" si="576"/>
        <v/>
      </c>
      <c r="H7654" s="13">
        <v>-5</v>
      </c>
      <c r="I7654" s="13" t="str">
        <f t="shared" si="577"/>
        <v/>
      </c>
      <c r="J7654" s="13" t="str">
        <f t="shared" si="578"/>
        <v/>
      </c>
      <c r="K7654" s="13">
        <v>-5</v>
      </c>
      <c r="P7654" s="6"/>
    </row>
    <row r="7655" spans="1:16" hidden="1" x14ac:dyDescent="0.25">
      <c r="A7655" s="7">
        <v>40861</v>
      </c>
      <c r="B7655" s="8">
        <v>2200</v>
      </c>
      <c r="C7655" s="11">
        <v>50.16</v>
      </c>
      <c r="D7655" s="12">
        <v>50.16</v>
      </c>
      <c r="E7655" s="9" t="str">
        <f t="shared" si="574"/>
        <v/>
      </c>
      <c r="F7655" s="9" t="str">
        <f t="shared" si="575"/>
        <v/>
      </c>
      <c r="G7655" s="9" t="str">
        <f t="shared" si="576"/>
        <v/>
      </c>
      <c r="H7655" s="13">
        <v>-5</v>
      </c>
      <c r="I7655" s="13" t="str">
        <f t="shared" si="577"/>
        <v/>
      </c>
      <c r="J7655" s="13" t="str">
        <f t="shared" si="578"/>
        <v/>
      </c>
      <c r="K7655" s="13">
        <v>-5</v>
      </c>
      <c r="P7655" s="5"/>
    </row>
    <row r="7656" spans="1:16" hidden="1" x14ac:dyDescent="0.25">
      <c r="A7656" s="7">
        <v>40861</v>
      </c>
      <c r="B7656" s="8">
        <v>2300</v>
      </c>
      <c r="C7656" s="11">
        <v>47.31</v>
      </c>
      <c r="D7656" s="12">
        <v>47.314</v>
      </c>
      <c r="E7656" s="9">
        <f t="shared" si="574"/>
        <v>62.432916666666678</v>
      </c>
      <c r="F7656" s="9">
        <f t="shared" si="575"/>
        <v>58.299291666666676</v>
      </c>
      <c r="G7656" s="9">
        <f t="shared" si="576"/>
        <v>4.1336250000000021</v>
      </c>
      <c r="H7656" s="13">
        <v>-5</v>
      </c>
      <c r="I7656" s="13">
        <f t="shared" si="577"/>
        <v>9.1336250000000021</v>
      </c>
      <c r="J7656" s="13">
        <f t="shared" si="578"/>
        <v>2192.0700000000006</v>
      </c>
      <c r="K7656" s="13">
        <v>-5</v>
      </c>
      <c r="P7656" s="6"/>
    </row>
    <row r="7657" spans="1:16" hidden="1" x14ac:dyDescent="0.25">
      <c r="A7657" s="7">
        <v>40862</v>
      </c>
      <c r="B7657" s="8">
        <v>0</v>
      </c>
      <c r="C7657" s="11">
        <v>47.48</v>
      </c>
      <c r="D7657" s="12">
        <v>47.481000000000002</v>
      </c>
      <c r="E7657" s="9" t="str">
        <f t="shared" si="574"/>
        <v/>
      </c>
      <c r="F7657" s="9" t="str">
        <f t="shared" si="575"/>
        <v/>
      </c>
      <c r="G7657" s="9" t="str">
        <f t="shared" si="576"/>
        <v/>
      </c>
      <c r="H7657" s="13">
        <v>-5</v>
      </c>
      <c r="I7657" s="13" t="str">
        <f t="shared" si="577"/>
        <v/>
      </c>
      <c r="J7657" s="13" t="str">
        <f t="shared" si="578"/>
        <v/>
      </c>
      <c r="K7657" s="13">
        <v>-5</v>
      </c>
      <c r="P7657" s="5"/>
    </row>
    <row r="7658" spans="1:16" hidden="1" x14ac:dyDescent="0.25">
      <c r="A7658" s="7">
        <v>40862</v>
      </c>
      <c r="B7658" s="8">
        <v>100</v>
      </c>
      <c r="C7658" s="11">
        <v>44.03</v>
      </c>
      <c r="D7658" s="12">
        <v>44.027000000000001</v>
      </c>
      <c r="E7658" s="9" t="str">
        <f t="shared" si="574"/>
        <v/>
      </c>
      <c r="F7658" s="9" t="str">
        <f t="shared" si="575"/>
        <v/>
      </c>
      <c r="G7658" s="9" t="str">
        <f t="shared" si="576"/>
        <v/>
      </c>
      <c r="H7658" s="13">
        <v>-5</v>
      </c>
      <c r="I7658" s="13" t="str">
        <f t="shared" si="577"/>
        <v/>
      </c>
      <c r="J7658" s="13" t="str">
        <f t="shared" si="578"/>
        <v/>
      </c>
      <c r="K7658" s="13">
        <v>-5</v>
      </c>
      <c r="P7658" s="6"/>
    </row>
    <row r="7659" spans="1:16" hidden="1" x14ac:dyDescent="0.25">
      <c r="A7659" s="7">
        <v>40862</v>
      </c>
      <c r="B7659" s="8">
        <v>200</v>
      </c>
      <c r="C7659" s="11">
        <v>42.09</v>
      </c>
      <c r="D7659" s="12">
        <v>42.087000000000003</v>
      </c>
      <c r="E7659" s="9" t="str">
        <f t="shared" si="574"/>
        <v/>
      </c>
      <c r="F7659" s="9" t="str">
        <f t="shared" si="575"/>
        <v/>
      </c>
      <c r="G7659" s="9" t="str">
        <f t="shared" si="576"/>
        <v/>
      </c>
      <c r="H7659" s="13">
        <v>-5</v>
      </c>
      <c r="I7659" s="13" t="str">
        <f t="shared" si="577"/>
        <v/>
      </c>
      <c r="J7659" s="13" t="str">
        <f t="shared" si="578"/>
        <v/>
      </c>
      <c r="K7659" s="13">
        <v>-5</v>
      </c>
      <c r="P7659" s="5"/>
    </row>
    <row r="7660" spans="1:16" hidden="1" x14ac:dyDescent="0.25">
      <c r="A7660" s="7">
        <v>40862</v>
      </c>
      <c r="B7660" s="8">
        <v>300</v>
      </c>
      <c r="C7660" s="11">
        <v>41.54</v>
      </c>
      <c r="D7660" s="12">
        <v>37.048000000000002</v>
      </c>
      <c r="E7660" s="9" t="str">
        <f t="shared" si="574"/>
        <v/>
      </c>
      <c r="F7660" s="9" t="str">
        <f t="shared" si="575"/>
        <v/>
      </c>
      <c r="G7660" s="9" t="str">
        <f t="shared" si="576"/>
        <v/>
      </c>
      <c r="H7660" s="13">
        <v>-5</v>
      </c>
      <c r="I7660" s="13" t="str">
        <f t="shared" si="577"/>
        <v/>
      </c>
      <c r="J7660" s="13" t="str">
        <f t="shared" si="578"/>
        <v/>
      </c>
      <c r="K7660" s="13">
        <v>-5</v>
      </c>
      <c r="P7660" s="6"/>
    </row>
    <row r="7661" spans="1:16" hidden="1" x14ac:dyDescent="0.25">
      <c r="A7661" s="7">
        <v>40862</v>
      </c>
      <c r="B7661" s="8">
        <v>400</v>
      </c>
      <c r="C7661" s="11">
        <v>42.09</v>
      </c>
      <c r="D7661" s="12">
        <v>36.561999999999998</v>
      </c>
      <c r="E7661" s="9" t="str">
        <f t="shared" si="574"/>
        <v/>
      </c>
      <c r="F7661" s="9" t="str">
        <f t="shared" si="575"/>
        <v/>
      </c>
      <c r="G7661" s="9" t="str">
        <f t="shared" si="576"/>
        <v/>
      </c>
      <c r="H7661" s="13">
        <v>-5</v>
      </c>
      <c r="I7661" s="13" t="str">
        <f t="shared" si="577"/>
        <v/>
      </c>
      <c r="J7661" s="13" t="str">
        <f t="shared" si="578"/>
        <v/>
      </c>
      <c r="K7661" s="13">
        <v>-5</v>
      </c>
      <c r="P7661" s="5"/>
    </row>
    <row r="7662" spans="1:16" hidden="1" x14ac:dyDescent="0.25">
      <c r="A7662" s="7">
        <v>40862</v>
      </c>
      <c r="B7662" s="8">
        <v>500</v>
      </c>
      <c r="C7662" s="11">
        <v>43.91</v>
      </c>
      <c r="D7662" s="12">
        <v>43.914000000000001</v>
      </c>
      <c r="E7662" s="9" t="str">
        <f t="shared" si="574"/>
        <v/>
      </c>
      <c r="F7662" s="9" t="str">
        <f t="shared" si="575"/>
        <v/>
      </c>
      <c r="G7662" s="9" t="str">
        <f t="shared" si="576"/>
        <v/>
      </c>
      <c r="H7662" s="13">
        <v>-5</v>
      </c>
      <c r="I7662" s="13" t="str">
        <f t="shared" si="577"/>
        <v/>
      </c>
      <c r="J7662" s="13" t="str">
        <f t="shared" si="578"/>
        <v/>
      </c>
      <c r="K7662" s="13">
        <v>-5</v>
      </c>
      <c r="P7662" s="6"/>
    </row>
    <row r="7663" spans="1:16" hidden="1" x14ac:dyDescent="0.25">
      <c r="A7663" s="7">
        <v>40862</v>
      </c>
      <c r="B7663" s="8">
        <v>600</v>
      </c>
      <c r="C7663" s="11">
        <v>52.51</v>
      </c>
      <c r="D7663" s="12">
        <v>52.509</v>
      </c>
      <c r="E7663" s="9" t="str">
        <f t="shared" si="574"/>
        <v/>
      </c>
      <c r="F7663" s="9" t="str">
        <f t="shared" si="575"/>
        <v/>
      </c>
      <c r="G7663" s="9" t="str">
        <f t="shared" si="576"/>
        <v/>
      </c>
      <c r="H7663" s="13">
        <v>-5</v>
      </c>
      <c r="I7663" s="13" t="str">
        <f t="shared" si="577"/>
        <v/>
      </c>
      <c r="J7663" s="13" t="str">
        <f t="shared" si="578"/>
        <v/>
      </c>
      <c r="K7663" s="13">
        <v>-5</v>
      </c>
      <c r="P7663" s="5"/>
    </row>
    <row r="7664" spans="1:16" hidden="1" x14ac:dyDescent="0.25">
      <c r="A7664" s="7">
        <v>40862</v>
      </c>
      <c r="B7664" s="8">
        <v>700</v>
      </c>
      <c r="C7664" s="11">
        <v>72.989999999999995</v>
      </c>
      <c r="D7664" s="12">
        <v>72.994</v>
      </c>
      <c r="E7664" s="9" t="str">
        <f t="shared" si="574"/>
        <v/>
      </c>
      <c r="F7664" s="9" t="str">
        <f t="shared" si="575"/>
        <v/>
      </c>
      <c r="G7664" s="9" t="str">
        <f t="shared" si="576"/>
        <v/>
      </c>
      <c r="H7664" s="13">
        <v>-5</v>
      </c>
      <c r="I7664" s="13" t="str">
        <f t="shared" si="577"/>
        <v/>
      </c>
      <c r="J7664" s="13" t="str">
        <f t="shared" si="578"/>
        <v/>
      </c>
      <c r="K7664" s="13">
        <v>-5</v>
      </c>
      <c r="P7664" s="6"/>
    </row>
    <row r="7665" spans="1:16" hidden="1" x14ac:dyDescent="0.25">
      <c r="A7665" s="7">
        <v>40862</v>
      </c>
      <c r="B7665" s="8">
        <v>800</v>
      </c>
      <c r="C7665" s="11">
        <v>71.41</v>
      </c>
      <c r="D7665" s="12">
        <v>71.412999999999997</v>
      </c>
      <c r="E7665" s="9" t="str">
        <f t="shared" ref="E7665:E7728" si="579">IF(A7665=A7666,"",AVERAGE(C7642:C7665))</f>
        <v/>
      </c>
      <c r="F7665" s="9" t="str">
        <f t="shared" ref="F7665:F7728" si="580">IF(A7665=A7666,"",AVERAGE(D7642:D7665))</f>
        <v/>
      </c>
      <c r="G7665" s="9" t="str">
        <f t="shared" ref="G7665:G7728" si="581">IF(A7665=A7666,"",E7665-F7665)</f>
        <v/>
      </c>
      <c r="H7665" s="13">
        <v>-5</v>
      </c>
      <c r="I7665" s="13" t="str">
        <f t="shared" si="577"/>
        <v/>
      </c>
      <c r="J7665" s="13" t="str">
        <f t="shared" si="578"/>
        <v/>
      </c>
      <c r="K7665" s="13">
        <v>-5</v>
      </c>
      <c r="P7665" s="5"/>
    </row>
    <row r="7666" spans="1:16" hidden="1" x14ac:dyDescent="0.25">
      <c r="A7666" s="7">
        <v>40862</v>
      </c>
      <c r="B7666" s="8">
        <v>900</v>
      </c>
      <c r="C7666" s="11">
        <v>68.34</v>
      </c>
      <c r="D7666" s="12">
        <v>68.337999999999994</v>
      </c>
      <c r="E7666" s="9" t="str">
        <f t="shared" si="579"/>
        <v/>
      </c>
      <c r="F7666" s="9" t="str">
        <f t="shared" si="580"/>
        <v/>
      </c>
      <c r="G7666" s="9" t="str">
        <f t="shared" si="581"/>
        <v/>
      </c>
      <c r="H7666" s="13">
        <v>-5</v>
      </c>
      <c r="I7666" s="13" t="str">
        <f t="shared" si="577"/>
        <v/>
      </c>
      <c r="J7666" s="13" t="str">
        <f t="shared" si="578"/>
        <v/>
      </c>
      <c r="K7666" s="13">
        <v>-5</v>
      </c>
      <c r="P7666" s="6"/>
    </row>
    <row r="7667" spans="1:16" hidden="1" x14ac:dyDescent="0.25">
      <c r="A7667" s="7">
        <v>40862</v>
      </c>
      <c r="B7667" s="8">
        <v>1000</v>
      </c>
      <c r="C7667" s="11">
        <v>67.69</v>
      </c>
      <c r="D7667" s="12">
        <v>67.686999999999998</v>
      </c>
      <c r="E7667" s="9" t="str">
        <f t="shared" si="579"/>
        <v/>
      </c>
      <c r="F7667" s="9" t="str">
        <f t="shared" si="580"/>
        <v/>
      </c>
      <c r="G7667" s="9" t="str">
        <f t="shared" si="581"/>
        <v/>
      </c>
      <c r="H7667" s="13">
        <v>-5</v>
      </c>
      <c r="I7667" s="13" t="str">
        <f t="shared" si="577"/>
        <v/>
      </c>
      <c r="J7667" s="13" t="str">
        <f t="shared" si="578"/>
        <v/>
      </c>
      <c r="K7667" s="13">
        <v>-5</v>
      </c>
      <c r="P7667" s="5"/>
    </row>
    <row r="7668" spans="1:16" hidden="1" x14ac:dyDescent="0.25">
      <c r="A7668" s="7">
        <v>40862</v>
      </c>
      <c r="B7668" s="8">
        <v>1100</v>
      </c>
      <c r="C7668" s="11">
        <v>66.08</v>
      </c>
      <c r="D7668" s="12">
        <v>66.081999999999994</v>
      </c>
      <c r="E7668" s="9" t="str">
        <f t="shared" si="579"/>
        <v/>
      </c>
      <c r="F7668" s="9" t="str">
        <f t="shared" si="580"/>
        <v/>
      </c>
      <c r="G7668" s="9" t="str">
        <f t="shared" si="581"/>
        <v/>
      </c>
      <c r="H7668" s="13">
        <v>-5</v>
      </c>
      <c r="I7668" s="13" t="str">
        <f t="shared" si="577"/>
        <v/>
      </c>
      <c r="J7668" s="13" t="str">
        <f t="shared" si="578"/>
        <v/>
      </c>
      <c r="K7668" s="13">
        <v>-5</v>
      </c>
      <c r="P7668" s="6"/>
    </row>
    <row r="7669" spans="1:16" hidden="1" x14ac:dyDescent="0.25">
      <c r="A7669" s="7">
        <v>40862</v>
      </c>
      <c r="B7669" s="8">
        <v>1200</v>
      </c>
      <c r="C7669" s="11">
        <v>65</v>
      </c>
      <c r="D7669" s="12">
        <v>65</v>
      </c>
      <c r="E7669" s="9" t="str">
        <f t="shared" si="579"/>
        <v/>
      </c>
      <c r="F7669" s="9" t="str">
        <f t="shared" si="580"/>
        <v/>
      </c>
      <c r="G7669" s="9" t="str">
        <f t="shared" si="581"/>
        <v/>
      </c>
      <c r="H7669" s="13">
        <v>-5</v>
      </c>
      <c r="I7669" s="13" t="str">
        <f t="shared" si="577"/>
        <v/>
      </c>
      <c r="J7669" s="13" t="str">
        <f t="shared" si="578"/>
        <v/>
      </c>
      <c r="K7669" s="13">
        <v>-5</v>
      </c>
      <c r="P7669" s="5"/>
    </row>
    <row r="7670" spans="1:16" hidden="1" x14ac:dyDescent="0.25">
      <c r="A7670" s="7">
        <v>40862</v>
      </c>
      <c r="B7670" s="8">
        <v>1300</v>
      </c>
      <c r="C7670" s="11">
        <v>65.92</v>
      </c>
      <c r="D7670" s="12">
        <v>65.915999999999997</v>
      </c>
      <c r="E7670" s="9" t="str">
        <f t="shared" si="579"/>
        <v/>
      </c>
      <c r="F7670" s="9" t="str">
        <f t="shared" si="580"/>
        <v/>
      </c>
      <c r="G7670" s="9" t="str">
        <f t="shared" si="581"/>
        <v/>
      </c>
      <c r="H7670" s="13">
        <v>-5</v>
      </c>
      <c r="I7670" s="13" t="str">
        <f t="shared" si="577"/>
        <v/>
      </c>
      <c r="J7670" s="13" t="str">
        <f t="shared" si="578"/>
        <v/>
      </c>
      <c r="K7670" s="13">
        <v>-5</v>
      </c>
      <c r="P7670" s="6"/>
    </row>
    <row r="7671" spans="1:16" hidden="1" x14ac:dyDescent="0.25">
      <c r="A7671" s="7">
        <v>40862</v>
      </c>
      <c r="B7671" s="8">
        <v>1400</v>
      </c>
      <c r="C7671" s="11">
        <v>65.069999999999993</v>
      </c>
      <c r="D7671" s="12">
        <v>65.073999999999998</v>
      </c>
      <c r="E7671" s="9" t="str">
        <f t="shared" si="579"/>
        <v/>
      </c>
      <c r="F7671" s="9" t="str">
        <f t="shared" si="580"/>
        <v/>
      </c>
      <c r="G7671" s="9" t="str">
        <f t="shared" si="581"/>
        <v/>
      </c>
      <c r="H7671" s="13">
        <v>-5</v>
      </c>
      <c r="I7671" s="13" t="str">
        <f t="shared" si="577"/>
        <v/>
      </c>
      <c r="J7671" s="13" t="str">
        <f t="shared" si="578"/>
        <v/>
      </c>
      <c r="K7671" s="13">
        <v>-5</v>
      </c>
      <c r="P7671" s="5"/>
    </row>
    <row r="7672" spans="1:16" hidden="1" x14ac:dyDescent="0.25">
      <c r="A7672" s="7">
        <v>40862</v>
      </c>
      <c r="B7672" s="8">
        <v>1500</v>
      </c>
      <c r="C7672" s="11">
        <v>66.03</v>
      </c>
      <c r="D7672" s="12">
        <v>62.622</v>
      </c>
      <c r="E7672" s="9" t="str">
        <f t="shared" si="579"/>
        <v/>
      </c>
      <c r="F7672" s="9" t="str">
        <f t="shared" si="580"/>
        <v/>
      </c>
      <c r="G7672" s="9" t="str">
        <f t="shared" si="581"/>
        <v/>
      </c>
      <c r="H7672" s="13">
        <v>-5</v>
      </c>
      <c r="I7672" s="13" t="str">
        <f t="shared" si="577"/>
        <v/>
      </c>
      <c r="J7672" s="13" t="str">
        <f t="shared" si="578"/>
        <v/>
      </c>
      <c r="K7672" s="13">
        <v>-5</v>
      </c>
      <c r="P7672" s="6"/>
    </row>
    <row r="7673" spans="1:16" hidden="1" x14ac:dyDescent="0.25">
      <c r="A7673" s="7">
        <v>40862</v>
      </c>
      <c r="B7673" s="8">
        <v>1600</v>
      </c>
      <c r="C7673" s="11">
        <v>69.62</v>
      </c>
      <c r="D7673" s="12">
        <v>64.781999999999996</v>
      </c>
      <c r="E7673" s="9" t="str">
        <f t="shared" si="579"/>
        <v/>
      </c>
      <c r="F7673" s="9" t="str">
        <f t="shared" si="580"/>
        <v/>
      </c>
      <c r="G7673" s="9" t="str">
        <f t="shared" si="581"/>
        <v/>
      </c>
      <c r="H7673" s="13">
        <v>-5</v>
      </c>
      <c r="I7673" s="13" t="str">
        <f t="shared" ref="I7673:I7736" si="582">IF(A7673=A7674,"",MAX(G7673-H7673,0))</f>
        <v/>
      </c>
      <c r="J7673" s="13" t="str">
        <f t="shared" ref="J7673:J7736" si="583">IF(A7673=A7674,"",I7673*10*24)</f>
        <v/>
      </c>
      <c r="K7673" s="13">
        <v>-5</v>
      </c>
      <c r="P7673" s="5"/>
    </row>
    <row r="7674" spans="1:16" hidden="1" x14ac:dyDescent="0.25">
      <c r="A7674" s="7">
        <v>40862</v>
      </c>
      <c r="B7674" s="8">
        <v>1700</v>
      </c>
      <c r="C7674" s="11">
        <v>90.93</v>
      </c>
      <c r="D7674" s="12">
        <v>90.93</v>
      </c>
      <c r="E7674" s="9" t="str">
        <f t="shared" si="579"/>
        <v/>
      </c>
      <c r="F7674" s="9" t="str">
        <f t="shared" si="580"/>
        <v/>
      </c>
      <c r="G7674" s="9" t="str">
        <f t="shared" si="581"/>
        <v/>
      </c>
      <c r="H7674" s="13">
        <v>-5</v>
      </c>
      <c r="I7674" s="13" t="str">
        <f t="shared" si="582"/>
        <v/>
      </c>
      <c r="J7674" s="13" t="str">
        <f t="shared" si="583"/>
        <v/>
      </c>
      <c r="K7674" s="13">
        <v>-5</v>
      </c>
      <c r="P7674" s="6"/>
    </row>
    <row r="7675" spans="1:16" hidden="1" x14ac:dyDescent="0.25">
      <c r="A7675" s="7">
        <v>40862</v>
      </c>
      <c r="B7675" s="8">
        <v>1800</v>
      </c>
      <c r="C7675" s="11">
        <v>109.97</v>
      </c>
      <c r="D7675" s="12">
        <v>109.967</v>
      </c>
      <c r="E7675" s="9" t="str">
        <f t="shared" si="579"/>
        <v/>
      </c>
      <c r="F7675" s="9" t="str">
        <f t="shared" si="580"/>
        <v/>
      </c>
      <c r="G7675" s="9" t="str">
        <f t="shared" si="581"/>
        <v/>
      </c>
      <c r="H7675" s="13">
        <v>-5</v>
      </c>
      <c r="I7675" s="13" t="str">
        <f t="shared" si="582"/>
        <v/>
      </c>
      <c r="J7675" s="13" t="str">
        <f t="shared" si="583"/>
        <v/>
      </c>
      <c r="K7675" s="13">
        <v>-5</v>
      </c>
      <c r="P7675" s="5"/>
    </row>
    <row r="7676" spans="1:16" hidden="1" x14ac:dyDescent="0.25">
      <c r="A7676" s="7">
        <v>40862</v>
      </c>
      <c r="B7676" s="8">
        <v>1900</v>
      </c>
      <c r="C7676" s="11">
        <v>76.02</v>
      </c>
      <c r="D7676" s="12">
        <v>76.016000000000005</v>
      </c>
      <c r="E7676" s="9" t="str">
        <f t="shared" si="579"/>
        <v/>
      </c>
      <c r="F7676" s="9" t="str">
        <f t="shared" si="580"/>
        <v/>
      </c>
      <c r="G7676" s="9" t="str">
        <f t="shared" si="581"/>
        <v/>
      </c>
      <c r="H7676" s="13">
        <v>-5</v>
      </c>
      <c r="I7676" s="13" t="str">
        <f t="shared" si="582"/>
        <v/>
      </c>
      <c r="J7676" s="13" t="str">
        <f t="shared" si="583"/>
        <v/>
      </c>
      <c r="K7676" s="13">
        <v>-5</v>
      </c>
      <c r="P7676" s="6"/>
    </row>
    <row r="7677" spans="1:16" hidden="1" x14ac:dyDescent="0.25">
      <c r="A7677" s="7">
        <v>40862</v>
      </c>
      <c r="B7677" s="8">
        <v>2000</v>
      </c>
      <c r="C7677" s="11">
        <v>67.89</v>
      </c>
      <c r="D7677" s="12">
        <v>67.89</v>
      </c>
      <c r="E7677" s="9" t="str">
        <f t="shared" si="579"/>
        <v/>
      </c>
      <c r="F7677" s="9" t="str">
        <f t="shared" si="580"/>
        <v/>
      </c>
      <c r="G7677" s="9" t="str">
        <f t="shared" si="581"/>
        <v/>
      </c>
      <c r="H7677" s="13">
        <v>-5</v>
      </c>
      <c r="I7677" s="13" t="str">
        <f t="shared" si="582"/>
        <v/>
      </c>
      <c r="J7677" s="13" t="str">
        <f t="shared" si="583"/>
        <v/>
      </c>
      <c r="K7677" s="13">
        <v>-5</v>
      </c>
      <c r="P7677" s="5"/>
    </row>
    <row r="7678" spans="1:16" hidden="1" x14ac:dyDescent="0.25">
      <c r="A7678" s="7">
        <v>40862</v>
      </c>
      <c r="B7678" s="8">
        <v>2100</v>
      </c>
      <c r="C7678" s="11">
        <v>52.7</v>
      </c>
      <c r="D7678" s="12">
        <v>52.697000000000003</v>
      </c>
      <c r="E7678" s="9" t="str">
        <f t="shared" si="579"/>
        <v/>
      </c>
      <c r="F7678" s="9" t="str">
        <f t="shared" si="580"/>
        <v/>
      </c>
      <c r="G7678" s="9" t="str">
        <f t="shared" si="581"/>
        <v/>
      </c>
      <c r="H7678" s="13">
        <v>-5</v>
      </c>
      <c r="I7678" s="13" t="str">
        <f t="shared" si="582"/>
        <v/>
      </c>
      <c r="J7678" s="13" t="str">
        <f t="shared" si="583"/>
        <v/>
      </c>
      <c r="K7678" s="13">
        <v>-5</v>
      </c>
      <c r="P7678" s="6"/>
    </row>
    <row r="7679" spans="1:16" hidden="1" x14ac:dyDescent="0.25">
      <c r="A7679" s="7">
        <v>40862</v>
      </c>
      <c r="B7679" s="8">
        <v>2200</v>
      </c>
      <c r="C7679" s="11">
        <v>52.44</v>
      </c>
      <c r="D7679" s="12">
        <v>52.44</v>
      </c>
      <c r="E7679" s="9" t="str">
        <f t="shared" si="579"/>
        <v/>
      </c>
      <c r="F7679" s="9" t="str">
        <f t="shared" si="580"/>
        <v/>
      </c>
      <c r="G7679" s="9" t="str">
        <f t="shared" si="581"/>
        <v/>
      </c>
      <c r="H7679" s="13">
        <v>-5</v>
      </c>
      <c r="I7679" s="13" t="str">
        <f t="shared" si="582"/>
        <v/>
      </c>
      <c r="J7679" s="13" t="str">
        <f t="shared" si="583"/>
        <v/>
      </c>
      <c r="K7679" s="13">
        <v>-5</v>
      </c>
      <c r="P7679" s="5"/>
    </row>
    <row r="7680" spans="1:16" hidden="1" x14ac:dyDescent="0.25">
      <c r="A7680" s="7">
        <v>40862</v>
      </c>
      <c r="B7680" s="8">
        <v>2300</v>
      </c>
      <c r="C7680" s="11">
        <v>49.35</v>
      </c>
      <c r="D7680" s="12">
        <v>49.35</v>
      </c>
      <c r="E7680" s="9">
        <f t="shared" si="579"/>
        <v>62.129166666666663</v>
      </c>
      <c r="F7680" s="9">
        <f t="shared" si="580"/>
        <v>61.367750000000001</v>
      </c>
      <c r="G7680" s="9">
        <f t="shared" si="581"/>
        <v>0.76141666666666197</v>
      </c>
      <c r="H7680" s="13">
        <v>-5</v>
      </c>
      <c r="I7680" s="13">
        <f t="shared" si="582"/>
        <v>5.761416666666662</v>
      </c>
      <c r="J7680" s="13">
        <f t="shared" si="583"/>
        <v>1382.7399999999989</v>
      </c>
      <c r="K7680" s="13">
        <v>-5</v>
      </c>
      <c r="P7680" s="6"/>
    </row>
    <row r="7681" spans="1:16" hidden="1" x14ac:dyDescent="0.25">
      <c r="A7681" s="7">
        <v>40863</v>
      </c>
      <c r="B7681" s="8">
        <v>0</v>
      </c>
      <c r="C7681" s="11">
        <v>47.07</v>
      </c>
      <c r="D7681" s="12">
        <v>47.067</v>
      </c>
      <c r="E7681" s="9" t="str">
        <f t="shared" si="579"/>
        <v/>
      </c>
      <c r="F7681" s="9" t="str">
        <f t="shared" si="580"/>
        <v/>
      </c>
      <c r="G7681" s="9" t="str">
        <f t="shared" si="581"/>
        <v/>
      </c>
      <c r="H7681" s="13">
        <v>-5</v>
      </c>
      <c r="I7681" s="13" t="str">
        <f t="shared" si="582"/>
        <v/>
      </c>
      <c r="J7681" s="13" t="str">
        <f t="shared" si="583"/>
        <v/>
      </c>
      <c r="K7681" s="13">
        <v>-5</v>
      </c>
      <c r="P7681" s="5"/>
    </row>
    <row r="7682" spans="1:16" hidden="1" x14ac:dyDescent="0.25">
      <c r="A7682" s="7">
        <v>40863</v>
      </c>
      <c r="B7682" s="8">
        <v>100</v>
      </c>
      <c r="C7682" s="11">
        <v>44.15</v>
      </c>
      <c r="D7682" s="12">
        <v>44.154000000000003</v>
      </c>
      <c r="E7682" s="9" t="str">
        <f t="shared" si="579"/>
        <v/>
      </c>
      <c r="F7682" s="9" t="str">
        <f t="shared" si="580"/>
        <v/>
      </c>
      <c r="G7682" s="9" t="str">
        <f t="shared" si="581"/>
        <v/>
      </c>
      <c r="H7682" s="13">
        <v>-5</v>
      </c>
      <c r="I7682" s="13" t="str">
        <f t="shared" si="582"/>
        <v/>
      </c>
      <c r="J7682" s="13" t="str">
        <f t="shared" si="583"/>
        <v/>
      </c>
      <c r="K7682" s="13">
        <v>-5</v>
      </c>
      <c r="P7682" s="6"/>
    </row>
    <row r="7683" spans="1:16" hidden="1" x14ac:dyDescent="0.25">
      <c r="A7683" s="7">
        <v>40863</v>
      </c>
      <c r="B7683" s="8">
        <v>200</v>
      </c>
      <c r="C7683" s="11">
        <v>42.39</v>
      </c>
      <c r="D7683" s="12">
        <v>42.39</v>
      </c>
      <c r="E7683" s="9" t="str">
        <f t="shared" si="579"/>
        <v/>
      </c>
      <c r="F7683" s="9" t="str">
        <f t="shared" si="580"/>
        <v/>
      </c>
      <c r="G7683" s="9" t="str">
        <f t="shared" si="581"/>
        <v/>
      </c>
      <c r="H7683" s="13">
        <v>-5</v>
      </c>
      <c r="I7683" s="13" t="str">
        <f t="shared" si="582"/>
        <v/>
      </c>
      <c r="J7683" s="13" t="str">
        <f t="shared" si="583"/>
        <v/>
      </c>
      <c r="K7683" s="13">
        <v>-5</v>
      </c>
      <c r="P7683" s="5"/>
    </row>
    <row r="7684" spans="1:16" hidden="1" x14ac:dyDescent="0.25">
      <c r="A7684" s="7">
        <v>40863</v>
      </c>
      <c r="B7684" s="8">
        <v>300</v>
      </c>
      <c r="C7684" s="11">
        <v>40.880000000000003</v>
      </c>
      <c r="D7684" s="12">
        <v>40.884</v>
      </c>
      <c r="E7684" s="9" t="str">
        <f t="shared" si="579"/>
        <v/>
      </c>
      <c r="F7684" s="9" t="str">
        <f t="shared" si="580"/>
        <v/>
      </c>
      <c r="G7684" s="9" t="str">
        <f t="shared" si="581"/>
        <v/>
      </c>
      <c r="H7684" s="13">
        <v>-5</v>
      </c>
      <c r="I7684" s="13" t="str">
        <f t="shared" si="582"/>
        <v/>
      </c>
      <c r="J7684" s="13" t="str">
        <f t="shared" si="583"/>
        <v/>
      </c>
      <c r="K7684" s="13">
        <v>-5</v>
      </c>
      <c r="P7684" s="6"/>
    </row>
    <row r="7685" spans="1:16" hidden="1" x14ac:dyDescent="0.25">
      <c r="A7685" s="7">
        <v>40863</v>
      </c>
      <c r="B7685" s="8">
        <v>400</v>
      </c>
      <c r="C7685" s="11">
        <v>41.5</v>
      </c>
      <c r="D7685" s="12">
        <v>41.499000000000002</v>
      </c>
      <c r="E7685" s="9" t="str">
        <f t="shared" si="579"/>
        <v/>
      </c>
      <c r="F7685" s="9" t="str">
        <f t="shared" si="580"/>
        <v/>
      </c>
      <c r="G7685" s="9" t="str">
        <f t="shared" si="581"/>
        <v/>
      </c>
      <c r="H7685" s="13">
        <v>-5</v>
      </c>
      <c r="I7685" s="13" t="str">
        <f t="shared" si="582"/>
        <v/>
      </c>
      <c r="J7685" s="13" t="str">
        <f t="shared" si="583"/>
        <v/>
      </c>
      <c r="K7685" s="13">
        <v>-5</v>
      </c>
      <c r="P7685" s="5"/>
    </row>
    <row r="7686" spans="1:16" hidden="1" x14ac:dyDescent="0.25">
      <c r="A7686" s="7">
        <v>40863</v>
      </c>
      <c r="B7686" s="8">
        <v>500</v>
      </c>
      <c r="C7686" s="11">
        <v>44.3</v>
      </c>
      <c r="D7686" s="12">
        <v>44.295999999999999</v>
      </c>
      <c r="E7686" s="9" t="str">
        <f t="shared" si="579"/>
        <v/>
      </c>
      <c r="F7686" s="9" t="str">
        <f t="shared" si="580"/>
        <v/>
      </c>
      <c r="G7686" s="9" t="str">
        <f t="shared" si="581"/>
        <v/>
      </c>
      <c r="H7686" s="13">
        <v>-5</v>
      </c>
      <c r="I7686" s="13" t="str">
        <f t="shared" si="582"/>
        <v/>
      </c>
      <c r="J7686" s="13" t="str">
        <f t="shared" si="583"/>
        <v/>
      </c>
      <c r="K7686" s="13">
        <v>-5</v>
      </c>
      <c r="P7686" s="6"/>
    </row>
    <row r="7687" spans="1:16" hidden="1" x14ac:dyDescent="0.25">
      <c r="A7687" s="7">
        <v>40863</v>
      </c>
      <c r="B7687" s="8">
        <v>600</v>
      </c>
      <c r="C7687" s="11">
        <v>51.13</v>
      </c>
      <c r="D7687" s="12">
        <v>51.125</v>
      </c>
      <c r="E7687" s="9" t="str">
        <f t="shared" si="579"/>
        <v/>
      </c>
      <c r="F7687" s="9" t="str">
        <f t="shared" si="580"/>
        <v/>
      </c>
      <c r="G7687" s="9" t="str">
        <f t="shared" si="581"/>
        <v/>
      </c>
      <c r="H7687" s="13">
        <v>-5</v>
      </c>
      <c r="I7687" s="13" t="str">
        <f t="shared" si="582"/>
        <v/>
      </c>
      <c r="J7687" s="13" t="str">
        <f t="shared" si="583"/>
        <v/>
      </c>
      <c r="K7687" s="13">
        <v>-5</v>
      </c>
      <c r="P7687" s="5"/>
    </row>
    <row r="7688" spans="1:16" hidden="1" x14ac:dyDescent="0.25">
      <c r="A7688" s="7">
        <v>40863</v>
      </c>
      <c r="B7688" s="8">
        <v>700</v>
      </c>
      <c r="C7688" s="11">
        <v>68.540000000000006</v>
      </c>
      <c r="D7688" s="12">
        <v>68.540999999999997</v>
      </c>
      <c r="E7688" s="9" t="str">
        <f t="shared" si="579"/>
        <v/>
      </c>
      <c r="F7688" s="9" t="str">
        <f t="shared" si="580"/>
        <v/>
      </c>
      <c r="G7688" s="9" t="str">
        <f t="shared" si="581"/>
        <v/>
      </c>
      <c r="H7688" s="13">
        <v>-5</v>
      </c>
      <c r="I7688" s="13" t="str">
        <f t="shared" si="582"/>
        <v/>
      </c>
      <c r="J7688" s="13" t="str">
        <f t="shared" si="583"/>
        <v/>
      </c>
      <c r="K7688" s="13">
        <v>-5</v>
      </c>
      <c r="P7688" s="6"/>
    </row>
    <row r="7689" spans="1:16" hidden="1" x14ac:dyDescent="0.25">
      <c r="A7689" s="7">
        <v>40863</v>
      </c>
      <c r="B7689" s="8">
        <v>800</v>
      </c>
      <c r="C7689" s="11">
        <v>72.92</v>
      </c>
      <c r="D7689" s="12">
        <v>72.915000000000006</v>
      </c>
      <c r="E7689" s="9" t="str">
        <f t="shared" si="579"/>
        <v/>
      </c>
      <c r="F7689" s="9" t="str">
        <f t="shared" si="580"/>
        <v/>
      </c>
      <c r="G7689" s="9" t="str">
        <f t="shared" si="581"/>
        <v/>
      </c>
      <c r="H7689" s="13">
        <v>-5</v>
      </c>
      <c r="I7689" s="13" t="str">
        <f t="shared" si="582"/>
        <v/>
      </c>
      <c r="J7689" s="13" t="str">
        <f t="shared" si="583"/>
        <v/>
      </c>
      <c r="K7689" s="13">
        <v>-5</v>
      </c>
      <c r="P7689" s="5"/>
    </row>
    <row r="7690" spans="1:16" hidden="1" x14ac:dyDescent="0.25">
      <c r="A7690" s="7">
        <v>40863</v>
      </c>
      <c r="B7690" s="8">
        <v>900</v>
      </c>
      <c r="C7690" s="11">
        <v>72.42</v>
      </c>
      <c r="D7690" s="12">
        <v>72.421999999999997</v>
      </c>
      <c r="E7690" s="9" t="str">
        <f t="shared" si="579"/>
        <v/>
      </c>
      <c r="F7690" s="9" t="str">
        <f t="shared" si="580"/>
        <v/>
      </c>
      <c r="G7690" s="9" t="str">
        <f t="shared" si="581"/>
        <v/>
      </c>
      <c r="H7690" s="13">
        <v>-5</v>
      </c>
      <c r="I7690" s="13" t="str">
        <f t="shared" si="582"/>
        <v/>
      </c>
      <c r="J7690" s="13" t="str">
        <f t="shared" si="583"/>
        <v/>
      </c>
      <c r="K7690" s="13">
        <v>-5</v>
      </c>
      <c r="P7690" s="6"/>
    </row>
    <row r="7691" spans="1:16" hidden="1" x14ac:dyDescent="0.25">
      <c r="A7691" s="7">
        <v>40863</v>
      </c>
      <c r="B7691" s="8">
        <v>1000</v>
      </c>
      <c r="C7691" s="11">
        <v>70.650000000000006</v>
      </c>
      <c r="D7691" s="12">
        <v>70.649000000000001</v>
      </c>
      <c r="E7691" s="9" t="str">
        <f t="shared" si="579"/>
        <v/>
      </c>
      <c r="F7691" s="9" t="str">
        <f t="shared" si="580"/>
        <v/>
      </c>
      <c r="G7691" s="9" t="str">
        <f t="shared" si="581"/>
        <v/>
      </c>
      <c r="H7691" s="13">
        <v>-5</v>
      </c>
      <c r="I7691" s="13" t="str">
        <f t="shared" si="582"/>
        <v/>
      </c>
      <c r="J7691" s="13" t="str">
        <f t="shared" si="583"/>
        <v/>
      </c>
      <c r="K7691" s="13">
        <v>-5</v>
      </c>
      <c r="P7691" s="5"/>
    </row>
    <row r="7692" spans="1:16" hidden="1" x14ac:dyDescent="0.25">
      <c r="A7692" s="7">
        <v>40863</v>
      </c>
      <c r="B7692" s="8">
        <v>1100</v>
      </c>
      <c r="C7692" s="11">
        <v>71.040000000000006</v>
      </c>
      <c r="D7692" s="12">
        <v>71.043999999999997</v>
      </c>
      <c r="E7692" s="9" t="str">
        <f t="shared" si="579"/>
        <v/>
      </c>
      <c r="F7692" s="9" t="str">
        <f t="shared" si="580"/>
        <v/>
      </c>
      <c r="G7692" s="9" t="str">
        <f t="shared" si="581"/>
        <v/>
      </c>
      <c r="H7692" s="13">
        <v>-5</v>
      </c>
      <c r="I7692" s="13" t="str">
        <f t="shared" si="582"/>
        <v/>
      </c>
      <c r="J7692" s="13" t="str">
        <f t="shared" si="583"/>
        <v/>
      </c>
      <c r="K7692" s="13">
        <v>-5</v>
      </c>
      <c r="P7692" s="6"/>
    </row>
    <row r="7693" spans="1:16" hidden="1" x14ac:dyDescent="0.25">
      <c r="A7693" s="7">
        <v>40863</v>
      </c>
      <c r="B7693" s="8">
        <v>1200</v>
      </c>
      <c r="C7693" s="11">
        <v>67.260000000000005</v>
      </c>
      <c r="D7693" s="12">
        <v>67.263999999999996</v>
      </c>
      <c r="E7693" s="9" t="str">
        <f t="shared" si="579"/>
        <v/>
      </c>
      <c r="F7693" s="9" t="str">
        <f t="shared" si="580"/>
        <v/>
      </c>
      <c r="G7693" s="9" t="str">
        <f t="shared" si="581"/>
        <v/>
      </c>
      <c r="H7693" s="13">
        <v>-5</v>
      </c>
      <c r="I7693" s="13" t="str">
        <f t="shared" si="582"/>
        <v/>
      </c>
      <c r="J7693" s="13" t="str">
        <f t="shared" si="583"/>
        <v/>
      </c>
      <c r="K7693" s="13">
        <v>-5</v>
      </c>
      <c r="P7693" s="5"/>
    </row>
    <row r="7694" spans="1:16" hidden="1" x14ac:dyDescent="0.25">
      <c r="A7694" s="7">
        <v>40863</v>
      </c>
      <c r="B7694" s="8">
        <v>1300</v>
      </c>
      <c r="C7694" s="11">
        <v>66.040000000000006</v>
      </c>
      <c r="D7694" s="12">
        <v>66.036000000000001</v>
      </c>
      <c r="E7694" s="9" t="str">
        <f t="shared" si="579"/>
        <v/>
      </c>
      <c r="F7694" s="9" t="str">
        <f t="shared" si="580"/>
        <v/>
      </c>
      <c r="G7694" s="9" t="str">
        <f t="shared" si="581"/>
        <v/>
      </c>
      <c r="H7694" s="13">
        <v>-5</v>
      </c>
      <c r="I7694" s="13" t="str">
        <f t="shared" si="582"/>
        <v/>
      </c>
      <c r="J7694" s="13" t="str">
        <f t="shared" si="583"/>
        <v/>
      </c>
      <c r="K7694" s="13">
        <v>-5</v>
      </c>
      <c r="P7694" s="6"/>
    </row>
    <row r="7695" spans="1:16" hidden="1" x14ac:dyDescent="0.25">
      <c r="A7695" s="7">
        <v>40863</v>
      </c>
      <c r="B7695" s="8">
        <v>1400</v>
      </c>
      <c r="C7695" s="11">
        <v>61.52</v>
      </c>
      <c r="D7695" s="12">
        <v>61.517000000000003</v>
      </c>
      <c r="E7695" s="9" t="str">
        <f t="shared" si="579"/>
        <v/>
      </c>
      <c r="F7695" s="9" t="str">
        <f t="shared" si="580"/>
        <v/>
      </c>
      <c r="G7695" s="9" t="str">
        <f t="shared" si="581"/>
        <v/>
      </c>
      <c r="H7695" s="13">
        <v>-5</v>
      </c>
      <c r="I7695" s="13" t="str">
        <f t="shared" si="582"/>
        <v/>
      </c>
      <c r="J7695" s="13" t="str">
        <f t="shared" si="583"/>
        <v/>
      </c>
      <c r="K7695" s="13">
        <v>-5</v>
      </c>
      <c r="P7695" s="5"/>
    </row>
    <row r="7696" spans="1:16" hidden="1" x14ac:dyDescent="0.25">
      <c r="A7696" s="7">
        <v>40863</v>
      </c>
      <c r="B7696" s="8">
        <v>1500</v>
      </c>
      <c r="C7696" s="11">
        <v>64.05</v>
      </c>
      <c r="D7696" s="12">
        <v>64.05</v>
      </c>
      <c r="E7696" s="9" t="str">
        <f t="shared" si="579"/>
        <v/>
      </c>
      <c r="F7696" s="9" t="str">
        <f t="shared" si="580"/>
        <v/>
      </c>
      <c r="G7696" s="9" t="str">
        <f t="shared" si="581"/>
        <v/>
      </c>
      <c r="H7696" s="13">
        <v>-5</v>
      </c>
      <c r="I7696" s="13" t="str">
        <f t="shared" si="582"/>
        <v/>
      </c>
      <c r="J7696" s="13" t="str">
        <f t="shared" si="583"/>
        <v/>
      </c>
      <c r="K7696" s="13">
        <v>-5</v>
      </c>
      <c r="P7696" s="6"/>
    </row>
    <row r="7697" spans="1:16" hidden="1" x14ac:dyDescent="0.25">
      <c r="A7697" s="7">
        <v>40863</v>
      </c>
      <c r="B7697" s="8">
        <v>1600</v>
      </c>
      <c r="C7697" s="11">
        <v>70</v>
      </c>
      <c r="D7697" s="12">
        <v>70</v>
      </c>
      <c r="E7697" s="9" t="str">
        <f t="shared" si="579"/>
        <v/>
      </c>
      <c r="F7697" s="9" t="str">
        <f t="shared" si="580"/>
        <v/>
      </c>
      <c r="G7697" s="9" t="str">
        <f t="shared" si="581"/>
        <v/>
      </c>
      <c r="H7697" s="13">
        <v>-5</v>
      </c>
      <c r="I7697" s="13" t="str">
        <f t="shared" si="582"/>
        <v/>
      </c>
      <c r="J7697" s="13" t="str">
        <f t="shared" si="583"/>
        <v/>
      </c>
      <c r="K7697" s="13">
        <v>-5</v>
      </c>
      <c r="P7697" s="5"/>
    </row>
    <row r="7698" spans="1:16" hidden="1" x14ac:dyDescent="0.25">
      <c r="A7698" s="7">
        <v>40863</v>
      </c>
      <c r="B7698" s="8">
        <v>1700</v>
      </c>
      <c r="C7698" s="11">
        <v>90.31</v>
      </c>
      <c r="D7698" s="12">
        <v>90.31</v>
      </c>
      <c r="E7698" s="9" t="str">
        <f t="shared" si="579"/>
        <v/>
      </c>
      <c r="F7698" s="9" t="str">
        <f t="shared" si="580"/>
        <v/>
      </c>
      <c r="G7698" s="9" t="str">
        <f t="shared" si="581"/>
        <v/>
      </c>
      <c r="H7698" s="13">
        <v>-5</v>
      </c>
      <c r="I7698" s="13" t="str">
        <f t="shared" si="582"/>
        <v/>
      </c>
      <c r="J7698" s="13" t="str">
        <f t="shared" si="583"/>
        <v/>
      </c>
      <c r="K7698" s="13">
        <v>-5</v>
      </c>
      <c r="P7698" s="6"/>
    </row>
    <row r="7699" spans="1:16" hidden="1" x14ac:dyDescent="0.25">
      <c r="A7699" s="7">
        <v>40863</v>
      </c>
      <c r="B7699" s="8">
        <v>1800</v>
      </c>
      <c r="C7699" s="11">
        <v>110.92</v>
      </c>
      <c r="D7699" s="12">
        <v>110.92</v>
      </c>
      <c r="E7699" s="9" t="str">
        <f t="shared" si="579"/>
        <v/>
      </c>
      <c r="F7699" s="9" t="str">
        <f t="shared" si="580"/>
        <v/>
      </c>
      <c r="G7699" s="9" t="str">
        <f t="shared" si="581"/>
        <v/>
      </c>
      <c r="H7699" s="13">
        <v>-5</v>
      </c>
      <c r="I7699" s="13" t="str">
        <f t="shared" si="582"/>
        <v/>
      </c>
      <c r="J7699" s="13" t="str">
        <f t="shared" si="583"/>
        <v/>
      </c>
      <c r="K7699" s="13">
        <v>-5</v>
      </c>
      <c r="P7699" s="5"/>
    </row>
    <row r="7700" spans="1:16" hidden="1" x14ac:dyDescent="0.25">
      <c r="A7700" s="7">
        <v>40863</v>
      </c>
      <c r="B7700" s="8">
        <v>1900</v>
      </c>
      <c r="C7700" s="11">
        <v>76.930000000000007</v>
      </c>
      <c r="D7700" s="12">
        <v>76.930999999999997</v>
      </c>
      <c r="E7700" s="9" t="str">
        <f t="shared" si="579"/>
        <v/>
      </c>
      <c r="F7700" s="9" t="str">
        <f t="shared" si="580"/>
        <v/>
      </c>
      <c r="G7700" s="9" t="str">
        <f t="shared" si="581"/>
        <v/>
      </c>
      <c r="H7700" s="13">
        <v>-5</v>
      </c>
      <c r="I7700" s="13" t="str">
        <f t="shared" si="582"/>
        <v/>
      </c>
      <c r="J7700" s="13" t="str">
        <f t="shared" si="583"/>
        <v/>
      </c>
      <c r="K7700" s="13">
        <v>-5</v>
      </c>
      <c r="P7700" s="6"/>
    </row>
    <row r="7701" spans="1:16" hidden="1" x14ac:dyDescent="0.25">
      <c r="A7701" s="7">
        <v>40863</v>
      </c>
      <c r="B7701" s="8">
        <v>2000</v>
      </c>
      <c r="C7701" s="11">
        <v>66.77</v>
      </c>
      <c r="D7701" s="12">
        <v>66.772000000000006</v>
      </c>
      <c r="E7701" s="9" t="str">
        <f t="shared" si="579"/>
        <v/>
      </c>
      <c r="F7701" s="9" t="str">
        <f t="shared" si="580"/>
        <v/>
      </c>
      <c r="G7701" s="9" t="str">
        <f t="shared" si="581"/>
        <v/>
      </c>
      <c r="H7701" s="13">
        <v>-5</v>
      </c>
      <c r="I7701" s="13" t="str">
        <f t="shared" si="582"/>
        <v/>
      </c>
      <c r="J7701" s="13" t="str">
        <f t="shared" si="583"/>
        <v/>
      </c>
      <c r="K7701" s="13">
        <v>-5</v>
      </c>
      <c r="P7701" s="5"/>
    </row>
    <row r="7702" spans="1:16" hidden="1" x14ac:dyDescent="0.25">
      <c r="A7702" s="7">
        <v>40863</v>
      </c>
      <c r="B7702" s="8">
        <v>2100</v>
      </c>
      <c r="C7702" s="11">
        <v>50.38</v>
      </c>
      <c r="D7702" s="12">
        <v>50.38</v>
      </c>
      <c r="E7702" s="9" t="str">
        <f t="shared" si="579"/>
        <v/>
      </c>
      <c r="F7702" s="9" t="str">
        <f t="shared" si="580"/>
        <v/>
      </c>
      <c r="G7702" s="9" t="str">
        <f t="shared" si="581"/>
        <v/>
      </c>
      <c r="H7702" s="13">
        <v>-5</v>
      </c>
      <c r="I7702" s="13" t="str">
        <f t="shared" si="582"/>
        <v/>
      </c>
      <c r="J7702" s="13" t="str">
        <f t="shared" si="583"/>
        <v/>
      </c>
      <c r="K7702" s="13">
        <v>-5</v>
      </c>
      <c r="P7702" s="6"/>
    </row>
    <row r="7703" spans="1:16" hidden="1" x14ac:dyDescent="0.25">
      <c r="A7703" s="7">
        <v>40863</v>
      </c>
      <c r="B7703" s="8">
        <v>2200</v>
      </c>
      <c r="C7703" s="11">
        <v>47.57</v>
      </c>
      <c r="D7703" s="12">
        <v>47.573999999999998</v>
      </c>
      <c r="E7703" s="9" t="str">
        <f t="shared" si="579"/>
        <v/>
      </c>
      <c r="F7703" s="9" t="str">
        <f t="shared" si="580"/>
        <v/>
      </c>
      <c r="G7703" s="9" t="str">
        <f t="shared" si="581"/>
        <v/>
      </c>
      <c r="H7703" s="13">
        <v>-5</v>
      </c>
      <c r="I7703" s="13" t="str">
        <f t="shared" si="582"/>
        <v/>
      </c>
      <c r="J7703" s="13" t="str">
        <f t="shared" si="583"/>
        <v/>
      </c>
      <c r="K7703" s="13">
        <v>-5</v>
      </c>
      <c r="P7703" s="5"/>
    </row>
    <row r="7704" spans="1:16" hidden="1" x14ac:dyDescent="0.25">
      <c r="A7704" s="7">
        <v>40863</v>
      </c>
      <c r="B7704" s="8">
        <v>2300</v>
      </c>
      <c r="C7704" s="11">
        <v>43.93</v>
      </c>
      <c r="D7704" s="12">
        <v>43.93</v>
      </c>
      <c r="E7704" s="9">
        <f t="shared" si="579"/>
        <v>61.77791666666667</v>
      </c>
      <c r="F7704" s="9">
        <f t="shared" si="580"/>
        <v>61.777916666666677</v>
      </c>
      <c r="G7704" s="9">
        <f t="shared" si="581"/>
        <v>-7.1054273576010019E-15</v>
      </c>
      <c r="H7704" s="13">
        <v>-5</v>
      </c>
      <c r="I7704" s="13">
        <f t="shared" si="582"/>
        <v>4.9999999999999929</v>
      </c>
      <c r="J7704" s="13">
        <f t="shared" si="583"/>
        <v>1199.9999999999982</v>
      </c>
      <c r="K7704" s="13">
        <v>-5</v>
      </c>
      <c r="P7704" s="6"/>
    </row>
    <row r="7705" spans="1:16" hidden="1" x14ac:dyDescent="0.25">
      <c r="A7705" s="7">
        <v>40864</v>
      </c>
      <c r="B7705" s="8">
        <v>0</v>
      </c>
      <c r="C7705" s="11">
        <v>46.06</v>
      </c>
      <c r="D7705" s="12">
        <v>46.058</v>
      </c>
      <c r="E7705" s="9" t="str">
        <f t="shared" si="579"/>
        <v/>
      </c>
      <c r="F7705" s="9" t="str">
        <f t="shared" si="580"/>
        <v/>
      </c>
      <c r="G7705" s="9" t="str">
        <f t="shared" si="581"/>
        <v/>
      </c>
      <c r="H7705" s="13">
        <v>-5</v>
      </c>
      <c r="I7705" s="13" t="str">
        <f t="shared" si="582"/>
        <v/>
      </c>
      <c r="J7705" s="13" t="str">
        <f t="shared" si="583"/>
        <v/>
      </c>
      <c r="K7705" s="13">
        <v>-5</v>
      </c>
      <c r="P7705" s="5"/>
    </row>
    <row r="7706" spans="1:16" hidden="1" x14ac:dyDescent="0.25">
      <c r="A7706" s="7">
        <v>40864</v>
      </c>
      <c r="B7706" s="8">
        <v>100</v>
      </c>
      <c r="C7706" s="11">
        <v>43.08</v>
      </c>
      <c r="D7706" s="12">
        <v>43.081000000000003</v>
      </c>
      <c r="E7706" s="9" t="str">
        <f t="shared" si="579"/>
        <v/>
      </c>
      <c r="F7706" s="9" t="str">
        <f t="shared" si="580"/>
        <v/>
      </c>
      <c r="G7706" s="9" t="str">
        <f t="shared" si="581"/>
        <v/>
      </c>
      <c r="H7706" s="13">
        <v>-5</v>
      </c>
      <c r="I7706" s="13" t="str">
        <f t="shared" si="582"/>
        <v/>
      </c>
      <c r="J7706" s="13" t="str">
        <f t="shared" si="583"/>
        <v/>
      </c>
      <c r="K7706" s="13">
        <v>-5</v>
      </c>
      <c r="P7706" s="6"/>
    </row>
    <row r="7707" spans="1:16" hidden="1" x14ac:dyDescent="0.25">
      <c r="A7707" s="7">
        <v>40864</v>
      </c>
      <c r="B7707" s="8">
        <v>200</v>
      </c>
      <c r="C7707" s="11">
        <v>42.46</v>
      </c>
      <c r="D7707" s="12">
        <v>42.46</v>
      </c>
      <c r="E7707" s="9" t="str">
        <f t="shared" si="579"/>
        <v/>
      </c>
      <c r="F7707" s="9" t="str">
        <f t="shared" si="580"/>
        <v/>
      </c>
      <c r="G7707" s="9" t="str">
        <f t="shared" si="581"/>
        <v/>
      </c>
      <c r="H7707" s="13">
        <v>-5</v>
      </c>
      <c r="I7707" s="13" t="str">
        <f t="shared" si="582"/>
        <v/>
      </c>
      <c r="J7707" s="13" t="str">
        <f t="shared" si="583"/>
        <v/>
      </c>
      <c r="K7707" s="13">
        <v>-5</v>
      </c>
      <c r="P7707" s="5"/>
    </row>
    <row r="7708" spans="1:16" hidden="1" x14ac:dyDescent="0.25">
      <c r="A7708" s="7">
        <v>40864</v>
      </c>
      <c r="B7708" s="8">
        <v>300</v>
      </c>
      <c r="C7708" s="11">
        <v>42.27</v>
      </c>
      <c r="D7708" s="12">
        <v>42.274999999999999</v>
      </c>
      <c r="E7708" s="9" t="str">
        <f t="shared" si="579"/>
        <v/>
      </c>
      <c r="F7708" s="9" t="str">
        <f t="shared" si="580"/>
        <v/>
      </c>
      <c r="G7708" s="9" t="str">
        <f t="shared" si="581"/>
        <v/>
      </c>
      <c r="H7708" s="13">
        <v>-5</v>
      </c>
      <c r="I7708" s="13" t="str">
        <f t="shared" si="582"/>
        <v/>
      </c>
      <c r="J7708" s="13" t="str">
        <f t="shared" si="583"/>
        <v/>
      </c>
      <c r="K7708" s="13">
        <v>-5</v>
      </c>
      <c r="P7708" s="6"/>
    </row>
    <row r="7709" spans="1:16" hidden="1" x14ac:dyDescent="0.25">
      <c r="A7709" s="7">
        <v>40864</v>
      </c>
      <c r="B7709" s="8">
        <v>400</v>
      </c>
      <c r="C7709" s="11">
        <v>42.95</v>
      </c>
      <c r="D7709" s="12">
        <v>42.953000000000003</v>
      </c>
      <c r="E7709" s="9" t="str">
        <f t="shared" si="579"/>
        <v/>
      </c>
      <c r="F7709" s="9" t="str">
        <f t="shared" si="580"/>
        <v/>
      </c>
      <c r="G7709" s="9" t="str">
        <f t="shared" si="581"/>
        <v/>
      </c>
      <c r="H7709" s="13">
        <v>-5</v>
      </c>
      <c r="I7709" s="13" t="str">
        <f t="shared" si="582"/>
        <v/>
      </c>
      <c r="J7709" s="13" t="str">
        <f t="shared" si="583"/>
        <v/>
      </c>
      <c r="K7709" s="13">
        <v>-5</v>
      </c>
      <c r="P7709" s="5"/>
    </row>
    <row r="7710" spans="1:16" hidden="1" x14ac:dyDescent="0.25">
      <c r="A7710" s="7">
        <v>40864</v>
      </c>
      <c r="B7710" s="8">
        <v>500</v>
      </c>
      <c r="C7710" s="11">
        <v>43.92</v>
      </c>
      <c r="D7710" s="12">
        <v>43.915999999999997</v>
      </c>
      <c r="E7710" s="9" t="str">
        <f t="shared" si="579"/>
        <v/>
      </c>
      <c r="F7710" s="9" t="str">
        <f t="shared" si="580"/>
        <v/>
      </c>
      <c r="G7710" s="9" t="str">
        <f t="shared" si="581"/>
        <v/>
      </c>
      <c r="H7710" s="13">
        <v>-5</v>
      </c>
      <c r="I7710" s="13" t="str">
        <f t="shared" si="582"/>
        <v/>
      </c>
      <c r="J7710" s="13" t="str">
        <f t="shared" si="583"/>
        <v/>
      </c>
      <c r="K7710" s="13">
        <v>-5</v>
      </c>
      <c r="P7710" s="6"/>
    </row>
    <row r="7711" spans="1:16" hidden="1" x14ac:dyDescent="0.25">
      <c r="A7711" s="7">
        <v>40864</v>
      </c>
      <c r="B7711" s="8">
        <v>600</v>
      </c>
      <c r="C7711" s="11">
        <v>49.02</v>
      </c>
      <c r="D7711" s="12">
        <v>49.017000000000003</v>
      </c>
      <c r="E7711" s="9" t="str">
        <f t="shared" si="579"/>
        <v/>
      </c>
      <c r="F7711" s="9" t="str">
        <f t="shared" si="580"/>
        <v/>
      </c>
      <c r="G7711" s="9" t="str">
        <f t="shared" si="581"/>
        <v/>
      </c>
      <c r="H7711" s="13">
        <v>-5</v>
      </c>
      <c r="I7711" s="13" t="str">
        <f t="shared" si="582"/>
        <v/>
      </c>
      <c r="J7711" s="13" t="str">
        <f t="shared" si="583"/>
        <v/>
      </c>
      <c r="K7711" s="13">
        <v>-5</v>
      </c>
      <c r="P7711" s="5"/>
    </row>
    <row r="7712" spans="1:16" hidden="1" x14ac:dyDescent="0.25">
      <c r="A7712" s="7">
        <v>40864</v>
      </c>
      <c r="B7712" s="8">
        <v>700</v>
      </c>
      <c r="C7712" s="11">
        <v>66.09</v>
      </c>
      <c r="D7712" s="12">
        <v>66.085999999999999</v>
      </c>
      <c r="E7712" s="9" t="str">
        <f t="shared" si="579"/>
        <v/>
      </c>
      <c r="F7712" s="9" t="str">
        <f t="shared" si="580"/>
        <v/>
      </c>
      <c r="G7712" s="9" t="str">
        <f t="shared" si="581"/>
        <v/>
      </c>
      <c r="H7712" s="13">
        <v>-5</v>
      </c>
      <c r="I7712" s="13" t="str">
        <f t="shared" si="582"/>
        <v/>
      </c>
      <c r="J7712" s="13" t="str">
        <f t="shared" si="583"/>
        <v/>
      </c>
      <c r="K7712" s="13">
        <v>-5</v>
      </c>
      <c r="P7712" s="6"/>
    </row>
    <row r="7713" spans="1:16" hidden="1" x14ac:dyDescent="0.25">
      <c r="A7713" s="7">
        <v>40864</v>
      </c>
      <c r="B7713" s="8">
        <v>800</v>
      </c>
      <c r="C7713" s="11">
        <v>69.569999999999993</v>
      </c>
      <c r="D7713" s="12">
        <v>69.569000000000003</v>
      </c>
      <c r="E7713" s="9" t="str">
        <f t="shared" si="579"/>
        <v/>
      </c>
      <c r="F7713" s="9" t="str">
        <f t="shared" si="580"/>
        <v/>
      </c>
      <c r="G7713" s="9" t="str">
        <f t="shared" si="581"/>
        <v/>
      </c>
      <c r="H7713" s="13">
        <v>-5</v>
      </c>
      <c r="I7713" s="13" t="str">
        <f t="shared" si="582"/>
        <v/>
      </c>
      <c r="J7713" s="13" t="str">
        <f t="shared" si="583"/>
        <v/>
      </c>
      <c r="K7713" s="13">
        <v>-5</v>
      </c>
      <c r="P7713" s="5"/>
    </row>
    <row r="7714" spans="1:16" hidden="1" x14ac:dyDescent="0.25">
      <c r="A7714" s="7">
        <v>40864</v>
      </c>
      <c r="B7714" s="8">
        <v>900</v>
      </c>
      <c r="C7714" s="11">
        <v>70.53</v>
      </c>
      <c r="D7714" s="12">
        <v>70.533000000000001</v>
      </c>
      <c r="E7714" s="9" t="str">
        <f t="shared" si="579"/>
        <v/>
      </c>
      <c r="F7714" s="9" t="str">
        <f t="shared" si="580"/>
        <v/>
      </c>
      <c r="G7714" s="9" t="str">
        <f t="shared" si="581"/>
        <v/>
      </c>
      <c r="H7714" s="13">
        <v>-5</v>
      </c>
      <c r="I7714" s="13" t="str">
        <f t="shared" si="582"/>
        <v/>
      </c>
      <c r="J7714" s="13" t="str">
        <f t="shared" si="583"/>
        <v/>
      </c>
      <c r="K7714" s="13">
        <v>-5</v>
      </c>
      <c r="P7714" s="6"/>
    </row>
    <row r="7715" spans="1:16" hidden="1" x14ac:dyDescent="0.25">
      <c r="A7715" s="7">
        <v>40864</v>
      </c>
      <c r="B7715" s="8">
        <v>1000</v>
      </c>
      <c r="C7715" s="11">
        <v>72.52</v>
      </c>
      <c r="D7715" s="12">
        <v>72.516999999999996</v>
      </c>
      <c r="E7715" s="9" t="str">
        <f t="shared" si="579"/>
        <v/>
      </c>
      <c r="F7715" s="9" t="str">
        <f t="shared" si="580"/>
        <v/>
      </c>
      <c r="G7715" s="9" t="str">
        <f t="shared" si="581"/>
        <v/>
      </c>
      <c r="H7715" s="13">
        <v>-5</v>
      </c>
      <c r="I7715" s="13" t="str">
        <f t="shared" si="582"/>
        <v/>
      </c>
      <c r="J7715" s="13" t="str">
        <f t="shared" si="583"/>
        <v/>
      </c>
      <c r="K7715" s="13">
        <v>-5</v>
      </c>
      <c r="P7715" s="5"/>
    </row>
    <row r="7716" spans="1:16" hidden="1" x14ac:dyDescent="0.25">
      <c r="A7716" s="7">
        <v>40864</v>
      </c>
      <c r="B7716" s="8">
        <v>1100</v>
      </c>
      <c r="C7716" s="11">
        <v>72.97</v>
      </c>
      <c r="D7716" s="12">
        <v>72.966999999999999</v>
      </c>
      <c r="E7716" s="9" t="str">
        <f t="shared" si="579"/>
        <v/>
      </c>
      <c r="F7716" s="9" t="str">
        <f t="shared" si="580"/>
        <v/>
      </c>
      <c r="G7716" s="9" t="str">
        <f t="shared" si="581"/>
        <v/>
      </c>
      <c r="H7716" s="13">
        <v>-5</v>
      </c>
      <c r="I7716" s="13" t="str">
        <f t="shared" si="582"/>
        <v/>
      </c>
      <c r="J7716" s="13" t="str">
        <f t="shared" si="583"/>
        <v/>
      </c>
      <c r="K7716" s="13">
        <v>-5</v>
      </c>
      <c r="P7716" s="6"/>
    </row>
    <row r="7717" spans="1:16" hidden="1" x14ac:dyDescent="0.25">
      <c r="A7717" s="7">
        <v>40864</v>
      </c>
      <c r="B7717" s="8">
        <v>1200</v>
      </c>
      <c r="C7717" s="11">
        <v>69</v>
      </c>
      <c r="D7717" s="12">
        <v>69.001000000000005</v>
      </c>
      <c r="E7717" s="9" t="str">
        <f t="shared" si="579"/>
        <v/>
      </c>
      <c r="F7717" s="9" t="str">
        <f t="shared" si="580"/>
        <v/>
      </c>
      <c r="G7717" s="9" t="str">
        <f t="shared" si="581"/>
        <v/>
      </c>
      <c r="H7717" s="13">
        <v>-5</v>
      </c>
      <c r="I7717" s="13" t="str">
        <f t="shared" si="582"/>
        <v/>
      </c>
      <c r="J7717" s="13" t="str">
        <f t="shared" si="583"/>
        <v/>
      </c>
      <c r="K7717" s="13">
        <v>-5</v>
      </c>
      <c r="P7717" s="5"/>
    </row>
    <row r="7718" spans="1:16" hidden="1" x14ac:dyDescent="0.25">
      <c r="A7718" s="7">
        <v>40864</v>
      </c>
      <c r="B7718" s="8">
        <v>1300</v>
      </c>
      <c r="C7718" s="11">
        <v>69</v>
      </c>
      <c r="D7718" s="12">
        <v>69.004999999999995</v>
      </c>
      <c r="E7718" s="9" t="str">
        <f t="shared" si="579"/>
        <v/>
      </c>
      <c r="F7718" s="9" t="str">
        <f t="shared" si="580"/>
        <v/>
      </c>
      <c r="G7718" s="9" t="str">
        <f t="shared" si="581"/>
        <v/>
      </c>
      <c r="H7718" s="13">
        <v>-5</v>
      </c>
      <c r="I7718" s="13" t="str">
        <f t="shared" si="582"/>
        <v/>
      </c>
      <c r="J7718" s="13" t="str">
        <f t="shared" si="583"/>
        <v/>
      </c>
      <c r="K7718" s="13">
        <v>-5</v>
      </c>
      <c r="P7718" s="6"/>
    </row>
    <row r="7719" spans="1:16" hidden="1" x14ac:dyDescent="0.25">
      <c r="A7719" s="7">
        <v>40864</v>
      </c>
      <c r="B7719" s="8">
        <v>1400</v>
      </c>
      <c r="C7719" s="11">
        <v>68</v>
      </c>
      <c r="D7719" s="12">
        <v>68</v>
      </c>
      <c r="E7719" s="9" t="str">
        <f t="shared" si="579"/>
        <v/>
      </c>
      <c r="F7719" s="9" t="str">
        <f t="shared" si="580"/>
        <v/>
      </c>
      <c r="G7719" s="9" t="str">
        <f t="shared" si="581"/>
        <v/>
      </c>
      <c r="H7719" s="13">
        <v>-5</v>
      </c>
      <c r="I7719" s="13" t="str">
        <f t="shared" si="582"/>
        <v/>
      </c>
      <c r="J7719" s="13" t="str">
        <f t="shared" si="583"/>
        <v/>
      </c>
      <c r="K7719" s="13">
        <v>-5</v>
      </c>
      <c r="P7719" s="5"/>
    </row>
    <row r="7720" spans="1:16" hidden="1" x14ac:dyDescent="0.25">
      <c r="A7720" s="7">
        <v>40864</v>
      </c>
      <c r="B7720" s="8">
        <v>1500</v>
      </c>
      <c r="C7720" s="11">
        <v>75.05</v>
      </c>
      <c r="D7720" s="12">
        <v>75.046999999999997</v>
      </c>
      <c r="E7720" s="9" t="str">
        <f t="shared" si="579"/>
        <v/>
      </c>
      <c r="F7720" s="9" t="str">
        <f t="shared" si="580"/>
        <v/>
      </c>
      <c r="G7720" s="9" t="str">
        <f t="shared" si="581"/>
        <v/>
      </c>
      <c r="H7720" s="13">
        <v>-5</v>
      </c>
      <c r="I7720" s="13" t="str">
        <f t="shared" si="582"/>
        <v/>
      </c>
      <c r="J7720" s="13" t="str">
        <f t="shared" si="583"/>
        <v/>
      </c>
      <c r="K7720" s="13">
        <v>-5</v>
      </c>
      <c r="P7720" s="6"/>
    </row>
    <row r="7721" spans="1:16" hidden="1" x14ac:dyDescent="0.25">
      <c r="A7721" s="7">
        <v>40864</v>
      </c>
      <c r="B7721" s="8">
        <v>1600</v>
      </c>
      <c r="C7721" s="11">
        <v>84.93</v>
      </c>
      <c r="D7721" s="12">
        <v>84.93</v>
      </c>
      <c r="E7721" s="9" t="str">
        <f t="shared" si="579"/>
        <v/>
      </c>
      <c r="F7721" s="9" t="str">
        <f t="shared" si="580"/>
        <v/>
      </c>
      <c r="G7721" s="9" t="str">
        <f t="shared" si="581"/>
        <v/>
      </c>
      <c r="H7721" s="13">
        <v>-5</v>
      </c>
      <c r="I7721" s="13" t="str">
        <f t="shared" si="582"/>
        <v/>
      </c>
      <c r="J7721" s="13" t="str">
        <f t="shared" si="583"/>
        <v/>
      </c>
      <c r="K7721" s="13">
        <v>-5</v>
      </c>
      <c r="P7721" s="5"/>
    </row>
    <row r="7722" spans="1:16" hidden="1" x14ac:dyDescent="0.25">
      <c r="A7722" s="7">
        <v>40864</v>
      </c>
      <c r="B7722" s="8">
        <v>1700</v>
      </c>
      <c r="C7722" s="11">
        <v>95.78</v>
      </c>
      <c r="D7722" s="12">
        <v>95.781000000000006</v>
      </c>
      <c r="E7722" s="9" t="str">
        <f t="shared" si="579"/>
        <v/>
      </c>
      <c r="F7722" s="9" t="str">
        <f t="shared" si="580"/>
        <v/>
      </c>
      <c r="G7722" s="9" t="str">
        <f t="shared" si="581"/>
        <v/>
      </c>
      <c r="H7722" s="13">
        <v>-5</v>
      </c>
      <c r="I7722" s="13" t="str">
        <f t="shared" si="582"/>
        <v/>
      </c>
      <c r="J7722" s="13" t="str">
        <f t="shared" si="583"/>
        <v/>
      </c>
      <c r="K7722" s="13">
        <v>-5</v>
      </c>
      <c r="P7722" s="6"/>
    </row>
    <row r="7723" spans="1:16" hidden="1" x14ac:dyDescent="0.25">
      <c r="A7723" s="7">
        <v>40864</v>
      </c>
      <c r="B7723" s="8">
        <v>1800</v>
      </c>
      <c r="C7723" s="11">
        <v>99.93</v>
      </c>
      <c r="D7723" s="12">
        <v>99.929000000000002</v>
      </c>
      <c r="E7723" s="9" t="str">
        <f t="shared" si="579"/>
        <v/>
      </c>
      <c r="F7723" s="9" t="str">
        <f t="shared" si="580"/>
        <v/>
      </c>
      <c r="G7723" s="9" t="str">
        <f t="shared" si="581"/>
        <v/>
      </c>
      <c r="H7723" s="13">
        <v>-5</v>
      </c>
      <c r="I7723" s="13" t="str">
        <f t="shared" si="582"/>
        <v/>
      </c>
      <c r="J7723" s="13" t="str">
        <f t="shared" si="583"/>
        <v/>
      </c>
      <c r="K7723" s="13">
        <v>-5</v>
      </c>
      <c r="P7723" s="5"/>
    </row>
    <row r="7724" spans="1:16" hidden="1" x14ac:dyDescent="0.25">
      <c r="A7724" s="7">
        <v>40864</v>
      </c>
      <c r="B7724" s="8">
        <v>1900</v>
      </c>
      <c r="C7724" s="11">
        <v>76.06</v>
      </c>
      <c r="D7724" s="12">
        <v>76.063000000000002</v>
      </c>
      <c r="E7724" s="9" t="str">
        <f t="shared" si="579"/>
        <v/>
      </c>
      <c r="F7724" s="9" t="str">
        <f t="shared" si="580"/>
        <v/>
      </c>
      <c r="G7724" s="9" t="str">
        <f t="shared" si="581"/>
        <v/>
      </c>
      <c r="H7724" s="13">
        <v>-5</v>
      </c>
      <c r="I7724" s="13" t="str">
        <f t="shared" si="582"/>
        <v/>
      </c>
      <c r="J7724" s="13" t="str">
        <f t="shared" si="583"/>
        <v/>
      </c>
      <c r="K7724" s="13">
        <v>-5</v>
      </c>
      <c r="P7724" s="6"/>
    </row>
    <row r="7725" spans="1:16" hidden="1" x14ac:dyDescent="0.25">
      <c r="A7725" s="7">
        <v>40864</v>
      </c>
      <c r="B7725" s="8">
        <v>2000</v>
      </c>
      <c r="C7725" s="11">
        <v>63.8</v>
      </c>
      <c r="D7725" s="12">
        <v>63.804000000000002</v>
      </c>
      <c r="E7725" s="9" t="str">
        <f t="shared" si="579"/>
        <v/>
      </c>
      <c r="F7725" s="9" t="str">
        <f t="shared" si="580"/>
        <v/>
      </c>
      <c r="G7725" s="9" t="str">
        <f t="shared" si="581"/>
        <v/>
      </c>
      <c r="H7725" s="13">
        <v>-5</v>
      </c>
      <c r="I7725" s="13" t="str">
        <f t="shared" si="582"/>
        <v/>
      </c>
      <c r="J7725" s="13" t="str">
        <f t="shared" si="583"/>
        <v/>
      </c>
      <c r="K7725" s="13">
        <v>-5</v>
      </c>
      <c r="P7725" s="5"/>
    </row>
    <row r="7726" spans="1:16" hidden="1" x14ac:dyDescent="0.25">
      <c r="A7726" s="7">
        <v>40864</v>
      </c>
      <c r="B7726" s="8">
        <v>2100</v>
      </c>
      <c r="C7726" s="11">
        <v>53.4</v>
      </c>
      <c r="D7726" s="12">
        <v>53.399000000000001</v>
      </c>
      <c r="E7726" s="9" t="str">
        <f t="shared" si="579"/>
        <v/>
      </c>
      <c r="F7726" s="9" t="str">
        <f t="shared" si="580"/>
        <v/>
      </c>
      <c r="G7726" s="9" t="str">
        <f t="shared" si="581"/>
        <v/>
      </c>
      <c r="H7726" s="13">
        <v>-5</v>
      </c>
      <c r="I7726" s="13" t="str">
        <f t="shared" si="582"/>
        <v/>
      </c>
      <c r="J7726" s="13" t="str">
        <f t="shared" si="583"/>
        <v/>
      </c>
      <c r="K7726" s="13">
        <v>-5</v>
      </c>
      <c r="P7726" s="6"/>
    </row>
    <row r="7727" spans="1:16" hidden="1" x14ac:dyDescent="0.25">
      <c r="A7727" s="7">
        <v>40864</v>
      </c>
      <c r="B7727" s="8">
        <v>2200</v>
      </c>
      <c r="C7727" s="11">
        <v>53.6</v>
      </c>
      <c r="D7727" s="12">
        <v>57.142000000000003</v>
      </c>
      <c r="E7727" s="9" t="str">
        <f t="shared" si="579"/>
        <v/>
      </c>
      <c r="F7727" s="9" t="str">
        <f t="shared" si="580"/>
        <v/>
      </c>
      <c r="G7727" s="9" t="str">
        <f t="shared" si="581"/>
        <v/>
      </c>
      <c r="H7727" s="13">
        <v>-5</v>
      </c>
      <c r="I7727" s="13" t="str">
        <f t="shared" si="582"/>
        <v/>
      </c>
      <c r="J7727" s="13" t="str">
        <f t="shared" si="583"/>
        <v/>
      </c>
      <c r="K7727" s="13">
        <v>-5</v>
      </c>
      <c r="P7727" s="5"/>
    </row>
    <row r="7728" spans="1:16" hidden="1" x14ac:dyDescent="0.25">
      <c r="A7728" s="7">
        <v>40864</v>
      </c>
      <c r="B7728" s="8">
        <v>2300</v>
      </c>
      <c r="C7728" s="11">
        <v>47.16</v>
      </c>
      <c r="D7728" s="12">
        <v>53.192</v>
      </c>
      <c r="E7728" s="9">
        <f t="shared" si="579"/>
        <v>63.214583333333337</v>
      </c>
      <c r="F7728" s="9">
        <f t="shared" si="580"/>
        <v>63.613541666666691</v>
      </c>
      <c r="G7728" s="9">
        <f t="shared" si="581"/>
        <v>-0.39895833333335418</v>
      </c>
      <c r="H7728" s="13">
        <v>-5</v>
      </c>
      <c r="I7728" s="13">
        <f t="shared" si="582"/>
        <v>4.6010416666666458</v>
      </c>
      <c r="J7728" s="13">
        <f t="shared" si="583"/>
        <v>1104.249999999995</v>
      </c>
      <c r="K7728" s="13">
        <v>-5</v>
      </c>
      <c r="P7728" s="6"/>
    </row>
    <row r="7729" spans="1:16" hidden="1" x14ac:dyDescent="0.25">
      <c r="A7729" s="7">
        <v>40865</v>
      </c>
      <c r="B7729" s="8">
        <v>0</v>
      </c>
      <c r="C7729" s="11">
        <v>48.91</v>
      </c>
      <c r="D7729" s="12">
        <v>50.8</v>
      </c>
      <c r="E7729" s="9" t="str">
        <f t="shared" ref="E7729:E7792" si="584">IF(A7729=A7730,"",AVERAGE(C7706:C7729))</f>
        <v/>
      </c>
      <c r="F7729" s="9" t="str">
        <f t="shared" ref="F7729:F7792" si="585">IF(A7729=A7730,"",AVERAGE(D7706:D7729))</f>
        <v/>
      </c>
      <c r="G7729" s="9" t="str">
        <f t="shared" ref="G7729:G7792" si="586">IF(A7729=A7730,"",E7729-F7729)</f>
        <v/>
      </c>
      <c r="H7729" s="13">
        <v>-5</v>
      </c>
      <c r="I7729" s="13" t="str">
        <f t="shared" si="582"/>
        <v/>
      </c>
      <c r="J7729" s="13" t="str">
        <f t="shared" si="583"/>
        <v/>
      </c>
      <c r="K7729" s="13">
        <v>-5</v>
      </c>
      <c r="P7729" s="5"/>
    </row>
    <row r="7730" spans="1:16" hidden="1" x14ac:dyDescent="0.25">
      <c r="A7730" s="7">
        <v>40865</v>
      </c>
      <c r="B7730" s="8">
        <v>100</v>
      </c>
      <c r="C7730" s="11">
        <v>42.99</v>
      </c>
      <c r="D7730" s="12">
        <v>42.993000000000002</v>
      </c>
      <c r="E7730" s="9" t="str">
        <f t="shared" si="584"/>
        <v/>
      </c>
      <c r="F7730" s="9" t="str">
        <f t="shared" si="585"/>
        <v/>
      </c>
      <c r="G7730" s="9" t="str">
        <f t="shared" si="586"/>
        <v/>
      </c>
      <c r="H7730" s="13">
        <v>-5</v>
      </c>
      <c r="I7730" s="13" t="str">
        <f t="shared" si="582"/>
        <v/>
      </c>
      <c r="J7730" s="13" t="str">
        <f t="shared" si="583"/>
        <v/>
      </c>
      <c r="K7730" s="13">
        <v>-5</v>
      </c>
      <c r="P7730" s="6"/>
    </row>
    <row r="7731" spans="1:16" hidden="1" x14ac:dyDescent="0.25">
      <c r="A7731" s="7">
        <v>40865</v>
      </c>
      <c r="B7731" s="8">
        <v>200</v>
      </c>
      <c r="C7731" s="11">
        <v>41.96</v>
      </c>
      <c r="D7731" s="12">
        <v>41.957000000000001</v>
      </c>
      <c r="E7731" s="9" t="str">
        <f t="shared" si="584"/>
        <v/>
      </c>
      <c r="F7731" s="9" t="str">
        <f t="shared" si="585"/>
        <v/>
      </c>
      <c r="G7731" s="9" t="str">
        <f t="shared" si="586"/>
        <v/>
      </c>
      <c r="H7731" s="13">
        <v>-5</v>
      </c>
      <c r="I7731" s="13" t="str">
        <f t="shared" si="582"/>
        <v/>
      </c>
      <c r="J7731" s="13" t="str">
        <f t="shared" si="583"/>
        <v/>
      </c>
      <c r="K7731" s="13">
        <v>-5</v>
      </c>
      <c r="P7731" s="5"/>
    </row>
    <row r="7732" spans="1:16" hidden="1" x14ac:dyDescent="0.25">
      <c r="A7732" s="7">
        <v>40865</v>
      </c>
      <c r="B7732" s="8">
        <v>300</v>
      </c>
      <c r="C7732" s="11">
        <v>41.4</v>
      </c>
      <c r="D7732" s="12">
        <v>41.401000000000003</v>
      </c>
      <c r="E7732" s="9" t="str">
        <f t="shared" si="584"/>
        <v/>
      </c>
      <c r="F7732" s="9" t="str">
        <f t="shared" si="585"/>
        <v/>
      </c>
      <c r="G7732" s="9" t="str">
        <f t="shared" si="586"/>
        <v/>
      </c>
      <c r="H7732" s="13">
        <v>-5</v>
      </c>
      <c r="I7732" s="13" t="str">
        <f t="shared" si="582"/>
        <v/>
      </c>
      <c r="J7732" s="13" t="str">
        <f t="shared" si="583"/>
        <v/>
      </c>
      <c r="K7732" s="13">
        <v>-5</v>
      </c>
      <c r="P7732" s="6"/>
    </row>
    <row r="7733" spans="1:16" hidden="1" x14ac:dyDescent="0.25">
      <c r="A7733" s="7">
        <v>40865</v>
      </c>
      <c r="B7733" s="8">
        <v>400</v>
      </c>
      <c r="C7733" s="11">
        <v>41.14</v>
      </c>
      <c r="D7733" s="12">
        <v>41.142000000000003</v>
      </c>
      <c r="E7733" s="9" t="str">
        <f t="shared" si="584"/>
        <v/>
      </c>
      <c r="F7733" s="9" t="str">
        <f t="shared" si="585"/>
        <v/>
      </c>
      <c r="G7733" s="9" t="str">
        <f t="shared" si="586"/>
        <v/>
      </c>
      <c r="H7733" s="13">
        <v>-5</v>
      </c>
      <c r="I7733" s="13" t="str">
        <f t="shared" si="582"/>
        <v/>
      </c>
      <c r="J7733" s="13" t="str">
        <f t="shared" si="583"/>
        <v/>
      </c>
      <c r="K7733" s="13">
        <v>-5</v>
      </c>
      <c r="P7733" s="5"/>
    </row>
    <row r="7734" spans="1:16" hidden="1" x14ac:dyDescent="0.25">
      <c r="A7734" s="7">
        <v>40865</v>
      </c>
      <c r="B7734" s="8">
        <v>500</v>
      </c>
      <c r="C7734" s="11">
        <v>43.55</v>
      </c>
      <c r="D7734" s="12">
        <v>43.552999999999997</v>
      </c>
      <c r="E7734" s="9" t="str">
        <f t="shared" si="584"/>
        <v/>
      </c>
      <c r="F7734" s="9" t="str">
        <f t="shared" si="585"/>
        <v/>
      </c>
      <c r="G7734" s="9" t="str">
        <f t="shared" si="586"/>
        <v/>
      </c>
      <c r="H7734" s="13">
        <v>-5</v>
      </c>
      <c r="I7734" s="13" t="str">
        <f t="shared" si="582"/>
        <v/>
      </c>
      <c r="J7734" s="13" t="str">
        <f t="shared" si="583"/>
        <v/>
      </c>
      <c r="K7734" s="13">
        <v>-5</v>
      </c>
      <c r="P7734" s="6"/>
    </row>
    <row r="7735" spans="1:16" hidden="1" x14ac:dyDescent="0.25">
      <c r="A7735" s="7">
        <v>40865</v>
      </c>
      <c r="B7735" s="8">
        <v>600</v>
      </c>
      <c r="C7735" s="11">
        <v>53.34</v>
      </c>
      <c r="D7735" s="12">
        <v>53.337000000000003</v>
      </c>
      <c r="E7735" s="9" t="str">
        <f t="shared" si="584"/>
        <v/>
      </c>
      <c r="F7735" s="9" t="str">
        <f t="shared" si="585"/>
        <v/>
      </c>
      <c r="G7735" s="9" t="str">
        <f t="shared" si="586"/>
        <v/>
      </c>
      <c r="H7735" s="13">
        <v>-5</v>
      </c>
      <c r="I7735" s="13" t="str">
        <f t="shared" si="582"/>
        <v/>
      </c>
      <c r="J7735" s="13" t="str">
        <f t="shared" si="583"/>
        <v/>
      </c>
      <c r="K7735" s="13">
        <v>-5</v>
      </c>
      <c r="P7735" s="5"/>
    </row>
    <row r="7736" spans="1:16" hidden="1" x14ac:dyDescent="0.25">
      <c r="A7736" s="7">
        <v>40865</v>
      </c>
      <c r="B7736" s="8">
        <v>700</v>
      </c>
      <c r="C7736" s="11">
        <v>72.930000000000007</v>
      </c>
      <c r="D7736" s="12">
        <v>72.933000000000007</v>
      </c>
      <c r="E7736" s="9" t="str">
        <f t="shared" si="584"/>
        <v/>
      </c>
      <c r="F7736" s="9" t="str">
        <f t="shared" si="585"/>
        <v/>
      </c>
      <c r="G7736" s="9" t="str">
        <f t="shared" si="586"/>
        <v/>
      </c>
      <c r="H7736" s="13">
        <v>-5</v>
      </c>
      <c r="I7736" s="13" t="str">
        <f t="shared" si="582"/>
        <v/>
      </c>
      <c r="J7736" s="13" t="str">
        <f t="shared" si="583"/>
        <v/>
      </c>
      <c r="K7736" s="13">
        <v>-5</v>
      </c>
      <c r="P7736" s="6"/>
    </row>
    <row r="7737" spans="1:16" hidden="1" x14ac:dyDescent="0.25">
      <c r="A7737" s="7">
        <v>40865</v>
      </c>
      <c r="B7737" s="8">
        <v>800</v>
      </c>
      <c r="C7737" s="11">
        <v>71.760000000000005</v>
      </c>
      <c r="D7737" s="12">
        <v>71.765000000000001</v>
      </c>
      <c r="E7737" s="9" t="str">
        <f t="shared" si="584"/>
        <v/>
      </c>
      <c r="F7737" s="9" t="str">
        <f t="shared" si="585"/>
        <v/>
      </c>
      <c r="G7737" s="9" t="str">
        <f t="shared" si="586"/>
        <v/>
      </c>
      <c r="H7737" s="13">
        <v>-5</v>
      </c>
      <c r="I7737" s="13" t="str">
        <f t="shared" ref="I7737:I7800" si="587">IF(A7737=A7738,"",MAX(G7737-H7737,0))</f>
        <v/>
      </c>
      <c r="J7737" s="13" t="str">
        <f t="shared" ref="J7737:J7800" si="588">IF(A7737=A7738,"",I7737*10*24)</f>
        <v/>
      </c>
      <c r="K7737" s="13">
        <v>-5</v>
      </c>
      <c r="P7737" s="5"/>
    </row>
    <row r="7738" spans="1:16" hidden="1" x14ac:dyDescent="0.25">
      <c r="A7738" s="7">
        <v>40865</v>
      </c>
      <c r="B7738" s="8">
        <v>900</v>
      </c>
      <c r="C7738" s="11">
        <v>74.959999999999994</v>
      </c>
      <c r="D7738" s="12">
        <v>74.959999999999994</v>
      </c>
      <c r="E7738" s="9" t="str">
        <f t="shared" si="584"/>
        <v/>
      </c>
      <c r="F7738" s="9" t="str">
        <f t="shared" si="585"/>
        <v/>
      </c>
      <c r="G7738" s="9" t="str">
        <f t="shared" si="586"/>
        <v/>
      </c>
      <c r="H7738" s="13">
        <v>-5</v>
      </c>
      <c r="I7738" s="13" t="str">
        <f t="shared" si="587"/>
        <v/>
      </c>
      <c r="J7738" s="13" t="str">
        <f t="shared" si="588"/>
        <v/>
      </c>
      <c r="K7738" s="13">
        <v>-5</v>
      </c>
      <c r="P7738" s="6"/>
    </row>
    <row r="7739" spans="1:16" hidden="1" x14ac:dyDescent="0.25">
      <c r="A7739" s="7">
        <v>40865</v>
      </c>
      <c r="B7739" s="8">
        <v>1000</v>
      </c>
      <c r="C7739" s="11">
        <v>75.94</v>
      </c>
      <c r="D7739" s="12">
        <v>75.94</v>
      </c>
      <c r="E7739" s="9" t="str">
        <f t="shared" si="584"/>
        <v/>
      </c>
      <c r="F7739" s="9" t="str">
        <f t="shared" si="585"/>
        <v/>
      </c>
      <c r="G7739" s="9" t="str">
        <f t="shared" si="586"/>
        <v/>
      </c>
      <c r="H7739" s="13">
        <v>-5</v>
      </c>
      <c r="I7739" s="13" t="str">
        <f t="shared" si="587"/>
        <v/>
      </c>
      <c r="J7739" s="13" t="str">
        <f t="shared" si="588"/>
        <v/>
      </c>
      <c r="K7739" s="13">
        <v>-5</v>
      </c>
      <c r="P7739" s="5"/>
    </row>
    <row r="7740" spans="1:16" hidden="1" x14ac:dyDescent="0.25">
      <c r="A7740" s="7">
        <v>40865</v>
      </c>
      <c r="B7740" s="8">
        <v>1100</v>
      </c>
      <c r="C7740" s="11">
        <v>75.03</v>
      </c>
      <c r="D7740" s="12">
        <v>75.031000000000006</v>
      </c>
      <c r="E7740" s="9" t="str">
        <f t="shared" si="584"/>
        <v/>
      </c>
      <c r="F7740" s="9" t="str">
        <f t="shared" si="585"/>
        <v/>
      </c>
      <c r="G7740" s="9" t="str">
        <f t="shared" si="586"/>
        <v/>
      </c>
      <c r="H7740" s="13">
        <v>-5</v>
      </c>
      <c r="I7740" s="13" t="str">
        <f t="shared" si="587"/>
        <v/>
      </c>
      <c r="J7740" s="13" t="str">
        <f t="shared" si="588"/>
        <v/>
      </c>
      <c r="K7740" s="13">
        <v>-5</v>
      </c>
      <c r="P7740" s="6"/>
    </row>
    <row r="7741" spans="1:16" hidden="1" x14ac:dyDescent="0.25">
      <c r="A7741" s="7">
        <v>40865</v>
      </c>
      <c r="B7741" s="8">
        <v>1200</v>
      </c>
      <c r="C7741" s="11">
        <v>74.13</v>
      </c>
      <c r="D7741" s="12">
        <v>74.132999999999996</v>
      </c>
      <c r="E7741" s="9" t="str">
        <f t="shared" si="584"/>
        <v/>
      </c>
      <c r="F7741" s="9" t="str">
        <f t="shared" si="585"/>
        <v/>
      </c>
      <c r="G7741" s="9" t="str">
        <f t="shared" si="586"/>
        <v/>
      </c>
      <c r="H7741" s="13">
        <v>-5</v>
      </c>
      <c r="I7741" s="13" t="str">
        <f t="shared" si="587"/>
        <v/>
      </c>
      <c r="J7741" s="13" t="str">
        <f t="shared" si="588"/>
        <v/>
      </c>
      <c r="K7741" s="13">
        <v>-5</v>
      </c>
      <c r="P7741" s="5"/>
    </row>
    <row r="7742" spans="1:16" hidden="1" x14ac:dyDescent="0.25">
      <c r="A7742" s="7">
        <v>40865</v>
      </c>
      <c r="B7742" s="8">
        <v>1300</v>
      </c>
      <c r="C7742" s="11">
        <v>68.680000000000007</v>
      </c>
      <c r="D7742" s="12">
        <v>68.680000000000007</v>
      </c>
      <c r="E7742" s="9" t="str">
        <f t="shared" si="584"/>
        <v/>
      </c>
      <c r="F7742" s="9" t="str">
        <f t="shared" si="585"/>
        <v/>
      </c>
      <c r="G7742" s="9" t="str">
        <f t="shared" si="586"/>
        <v/>
      </c>
      <c r="H7742" s="13">
        <v>-5</v>
      </c>
      <c r="I7742" s="13" t="str">
        <f t="shared" si="587"/>
        <v/>
      </c>
      <c r="J7742" s="13" t="str">
        <f t="shared" si="588"/>
        <v/>
      </c>
      <c r="K7742" s="13">
        <v>-5</v>
      </c>
      <c r="P7742" s="6"/>
    </row>
    <row r="7743" spans="1:16" hidden="1" x14ac:dyDescent="0.25">
      <c r="A7743" s="7">
        <v>40865</v>
      </c>
      <c r="B7743" s="8">
        <v>1400</v>
      </c>
      <c r="C7743" s="11">
        <v>63.05</v>
      </c>
      <c r="D7743" s="12">
        <v>63.051000000000002</v>
      </c>
      <c r="E7743" s="9" t="str">
        <f t="shared" si="584"/>
        <v/>
      </c>
      <c r="F7743" s="9" t="str">
        <f t="shared" si="585"/>
        <v/>
      </c>
      <c r="G7743" s="9" t="str">
        <f t="shared" si="586"/>
        <v/>
      </c>
      <c r="H7743" s="13">
        <v>-5</v>
      </c>
      <c r="I7743" s="13" t="str">
        <f t="shared" si="587"/>
        <v/>
      </c>
      <c r="J7743" s="13" t="str">
        <f t="shared" si="588"/>
        <v/>
      </c>
      <c r="K7743" s="13">
        <v>-5</v>
      </c>
      <c r="P7743" s="5"/>
    </row>
    <row r="7744" spans="1:16" hidden="1" x14ac:dyDescent="0.25">
      <c r="A7744" s="7">
        <v>40865</v>
      </c>
      <c r="B7744" s="8">
        <v>1500</v>
      </c>
      <c r="C7744" s="11">
        <v>60.09</v>
      </c>
      <c r="D7744" s="12">
        <v>60.088999999999999</v>
      </c>
      <c r="E7744" s="9" t="str">
        <f t="shared" si="584"/>
        <v/>
      </c>
      <c r="F7744" s="9" t="str">
        <f t="shared" si="585"/>
        <v/>
      </c>
      <c r="G7744" s="9" t="str">
        <f t="shared" si="586"/>
        <v/>
      </c>
      <c r="H7744" s="13">
        <v>-5</v>
      </c>
      <c r="I7744" s="13" t="str">
        <f t="shared" si="587"/>
        <v/>
      </c>
      <c r="J7744" s="13" t="str">
        <f t="shared" si="588"/>
        <v/>
      </c>
      <c r="K7744" s="13">
        <v>-5</v>
      </c>
      <c r="P7744" s="6"/>
    </row>
    <row r="7745" spans="1:16" hidden="1" x14ac:dyDescent="0.25">
      <c r="A7745" s="7">
        <v>40865</v>
      </c>
      <c r="B7745" s="8">
        <v>1600</v>
      </c>
      <c r="C7745" s="11">
        <v>68.97</v>
      </c>
      <c r="D7745" s="12">
        <v>63.192</v>
      </c>
      <c r="E7745" s="9" t="str">
        <f t="shared" si="584"/>
        <v/>
      </c>
      <c r="F7745" s="9" t="str">
        <f t="shared" si="585"/>
        <v/>
      </c>
      <c r="G7745" s="9" t="str">
        <f t="shared" si="586"/>
        <v/>
      </c>
      <c r="H7745" s="13">
        <v>-5</v>
      </c>
      <c r="I7745" s="13" t="str">
        <f t="shared" si="587"/>
        <v/>
      </c>
      <c r="J7745" s="13" t="str">
        <f t="shared" si="588"/>
        <v/>
      </c>
      <c r="K7745" s="13">
        <v>-5</v>
      </c>
      <c r="P7745" s="5"/>
    </row>
    <row r="7746" spans="1:16" hidden="1" x14ac:dyDescent="0.25">
      <c r="A7746" s="7">
        <v>40865</v>
      </c>
      <c r="B7746" s="8">
        <v>1700</v>
      </c>
      <c r="C7746" s="11">
        <v>80.83</v>
      </c>
      <c r="D7746" s="12">
        <v>80.83</v>
      </c>
      <c r="E7746" s="9" t="str">
        <f t="shared" si="584"/>
        <v/>
      </c>
      <c r="F7746" s="9" t="str">
        <f t="shared" si="585"/>
        <v/>
      </c>
      <c r="G7746" s="9" t="str">
        <f t="shared" si="586"/>
        <v/>
      </c>
      <c r="H7746" s="13">
        <v>-5</v>
      </c>
      <c r="I7746" s="13" t="str">
        <f t="shared" si="587"/>
        <v/>
      </c>
      <c r="J7746" s="13" t="str">
        <f t="shared" si="588"/>
        <v/>
      </c>
      <c r="K7746" s="13">
        <v>-5</v>
      </c>
      <c r="P7746" s="6"/>
    </row>
    <row r="7747" spans="1:16" hidden="1" x14ac:dyDescent="0.25">
      <c r="A7747" s="7">
        <v>40865</v>
      </c>
      <c r="B7747" s="8">
        <v>1800</v>
      </c>
      <c r="C7747" s="11">
        <v>87.72</v>
      </c>
      <c r="D7747" s="12">
        <v>87.721999999999994</v>
      </c>
      <c r="E7747" s="9" t="str">
        <f t="shared" si="584"/>
        <v/>
      </c>
      <c r="F7747" s="9" t="str">
        <f t="shared" si="585"/>
        <v/>
      </c>
      <c r="G7747" s="9" t="str">
        <f t="shared" si="586"/>
        <v/>
      </c>
      <c r="H7747" s="13">
        <v>-5</v>
      </c>
      <c r="I7747" s="13" t="str">
        <f t="shared" si="587"/>
        <v/>
      </c>
      <c r="J7747" s="13" t="str">
        <f t="shared" si="588"/>
        <v/>
      </c>
      <c r="K7747" s="13">
        <v>-5</v>
      </c>
      <c r="P7747" s="5"/>
    </row>
    <row r="7748" spans="1:16" hidden="1" x14ac:dyDescent="0.25">
      <c r="A7748" s="7">
        <v>40865</v>
      </c>
      <c r="B7748" s="8">
        <v>1900</v>
      </c>
      <c r="C7748" s="11">
        <v>74.25</v>
      </c>
      <c r="D7748" s="12">
        <v>74.248999999999995</v>
      </c>
      <c r="E7748" s="9" t="str">
        <f t="shared" si="584"/>
        <v/>
      </c>
      <c r="F7748" s="9" t="str">
        <f t="shared" si="585"/>
        <v/>
      </c>
      <c r="G7748" s="9" t="str">
        <f t="shared" si="586"/>
        <v/>
      </c>
      <c r="H7748" s="13">
        <v>-5</v>
      </c>
      <c r="I7748" s="13" t="str">
        <f t="shared" si="587"/>
        <v/>
      </c>
      <c r="J7748" s="13" t="str">
        <f t="shared" si="588"/>
        <v/>
      </c>
      <c r="K7748" s="13">
        <v>-5</v>
      </c>
      <c r="P7748" s="6"/>
    </row>
    <row r="7749" spans="1:16" hidden="1" x14ac:dyDescent="0.25">
      <c r="A7749" s="7">
        <v>40865</v>
      </c>
      <c r="B7749" s="8">
        <v>2000</v>
      </c>
      <c r="C7749" s="11">
        <v>62.66</v>
      </c>
      <c r="D7749" s="12">
        <v>62.656999999999996</v>
      </c>
      <c r="E7749" s="9" t="str">
        <f t="shared" si="584"/>
        <v/>
      </c>
      <c r="F7749" s="9" t="str">
        <f t="shared" si="585"/>
        <v/>
      </c>
      <c r="G7749" s="9" t="str">
        <f t="shared" si="586"/>
        <v/>
      </c>
      <c r="H7749" s="13">
        <v>-5</v>
      </c>
      <c r="I7749" s="13" t="str">
        <f t="shared" si="587"/>
        <v/>
      </c>
      <c r="J7749" s="13" t="str">
        <f t="shared" si="588"/>
        <v/>
      </c>
      <c r="K7749" s="13">
        <v>-5</v>
      </c>
      <c r="P7749" s="5"/>
    </row>
    <row r="7750" spans="1:16" hidden="1" x14ac:dyDescent="0.25">
      <c r="A7750" s="7">
        <v>40865</v>
      </c>
      <c r="B7750" s="8">
        <v>2100</v>
      </c>
      <c r="C7750" s="11">
        <v>53.03</v>
      </c>
      <c r="D7750" s="12">
        <v>53.029000000000003</v>
      </c>
      <c r="E7750" s="9" t="str">
        <f t="shared" si="584"/>
        <v/>
      </c>
      <c r="F7750" s="9" t="str">
        <f t="shared" si="585"/>
        <v/>
      </c>
      <c r="G7750" s="9" t="str">
        <f t="shared" si="586"/>
        <v/>
      </c>
      <c r="H7750" s="13">
        <v>-5</v>
      </c>
      <c r="I7750" s="13" t="str">
        <f t="shared" si="587"/>
        <v/>
      </c>
      <c r="J7750" s="13" t="str">
        <f t="shared" si="588"/>
        <v/>
      </c>
      <c r="K7750" s="13">
        <v>-5</v>
      </c>
      <c r="P7750" s="6"/>
    </row>
    <row r="7751" spans="1:16" hidden="1" x14ac:dyDescent="0.25">
      <c r="A7751" s="7">
        <v>40865</v>
      </c>
      <c r="B7751" s="8">
        <v>2200</v>
      </c>
      <c r="C7751" s="11">
        <v>56.18</v>
      </c>
      <c r="D7751" s="12">
        <v>56.180999999999997</v>
      </c>
      <c r="E7751" s="9" t="str">
        <f t="shared" si="584"/>
        <v/>
      </c>
      <c r="F7751" s="9" t="str">
        <f t="shared" si="585"/>
        <v/>
      </c>
      <c r="G7751" s="9" t="str">
        <f t="shared" si="586"/>
        <v/>
      </c>
      <c r="H7751" s="13">
        <v>-5</v>
      </c>
      <c r="I7751" s="13" t="str">
        <f t="shared" si="587"/>
        <v/>
      </c>
      <c r="J7751" s="13" t="str">
        <f t="shared" si="588"/>
        <v/>
      </c>
      <c r="K7751" s="13">
        <v>-5</v>
      </c>
      <c r="P7751" s="5"/>
    </row>
    <row r="7752" spans="1:16" hidden="1" x14ac:dyDescent="0.25">
      <c r="A7752" s="7">
        <v>40865</v>
      </c>
      <c r="B7752" s="8">
        <v>2300</v>
      </c>
      <c r="C7752" s="11">
        <v>53.38</v>
      </c>
      <c r="D7752" s="12">
        <v>53.383000000000003</v>
      </c>
      <c r="E7752" s="9">
        <f t="shared" si="584"/>
        <v>61.953333333333347</v>
      </c>
      <c r="F7752" s="9">
        <f t="shared" si="585"/>
        <v>61.792000000000002</v>
      </c>
      <c r="G7752" s="9">
        <f t="shared" si="586"/>
        <v>0.16133333333334576</v>
      </c>
      <c r="H7752" s="13">
        <v>-5</v>
      </c>
      <c r="I7752" s="13">
        <f t="shared" si="587"/>
        <v>5.1613333333333458</v>
      </c>
      <c r="J7752" s="13">
        <f t="shared" si="588"/>
        <v>1238.720000000003</v>
      </c>
      <c r="K7752" s="13">
        <v>-5</v>
      </c>
      <c r="P7752" s="6"/>
    </row>
    <row r="7753" spans="1:16" hidden="1" x14ac:dyDescent="0.25">
      <c r="A7753" s="7">
        <v>40866</v>
      </c>
      <c r="B7753" s="8">
        <v>0</v>
      </c>
      <c r="C7753" s="11">
        <v>51.1</v>
      </c>
      <c r="D7753" s="12">
        <v>51.829000000000001</v>
      </c>
      <c r="E7753" s="9" t="str">
        <f t="shared" si="584"/>
        <v/>
      </c>
      <c r="F7753" s="9" t="str">
        <f t="shared" si="585"/>
        <v/>
      </c>
      <c r="G7753" s="9" t="str">
        <f t="shared" si="586"/>
        <v/>
      </c>
      <c r="H7753" s="13">
        <v>-5</v>
      </c>
      <c r="I7753" s="13" t="str">
        <f t="shared" si="587"/>
        <v/>
      </c>
      <c r="J7753" s="13" t="str">
        <f t="shared" si="588"/>
        <v/>
      </c>
      <c r="K7753" s="13">
        <v>-5</v>
      </c>
      <c r="P7753" s="5"/>
    </row>
    <row r="7754" spans="1:16" hidden="1" x14ac:dyDescent="0.25">
      <c r="A7754" s="7">
        <v>40866</v>
      </c>
      <c r="B7754" s="8">
        <v>100</v>
      </c>
      <c r="C7754" s="11">
        <v>47.44</v>
      </c>
      <c r="D7754" s="12">
        <v>47.44</v>
      </c>
      <c r="E7754" s="9" t="str">
        <f t="shared" si="584"/>
        <v/>
      </c>
      <c r="F7754" s="9" t="str">
        <f t="shared" si="585"/>
        <v/>
      </c>
      <c r="G7754" s="9" t="str">
        <f t="shared" si="586"/>
        <v/>
      </c>
      <c r="H7754" s="13">
        <v>-5</v>
      </c>
      <c r="I7754" s="13" t="str">
        <f t="shared" si="587"/>
        <v/>
      </c>
      <c r="J7754" s="13" t="str">
        <f t="shared" si="588"/>
        <v/>
      </c>
      <c r="K7754" s="13">
        <v>-5</v>
      </c>
      <c r="P7754" s="6"/>
    </row>
    <row r="7755" spans="1:16" hidden="1" x14ac:dyDescent="0.25">
      <c r="A7755" s="7">
        <v>40866</v>
      </c>
      <c r="B7755" s="8">
        <v>200</v>
      </c>
      <c r="C7755" s="11">
        <v>45.99</v>
      </c>
      <c r="D7755" s="12">
        <v>45.99</v>
      </c>
      <c r="E7755" s="9" t="str">
        <f t="shared" si="584"/>
        <v/>
      </c>
      <c r="F7755" s="9" t="str">
        <f t="shared" si="585"/>
        <v/>
      </c>
      <c r="G7755" s="9" t="str">
        <f t="shared" si="586"/>
        <v/>
      </c>
      <c r="H7755" s="13">
        <v>-5</v>
      </c>
      <c r="I7755" s="13" t="str">
        <f t="shared" si="587"/>
        <v/>
      </c>
      <c r="J7755" s="13" t="str">
        <f t="shared" si="588"/>
        <v/>
      </c>
      <c r="K7755" s="13">
        <v>-5</v>
      </c>
      <c r="P7755" s="5"/>
    </row>
    <row r="7756" spans="1:16" hidden="1" x14ac:dyDescent="0.25">
      <c r="A7756" s="7">
        <v>40866</v>
      </c>
      <c r="B7756" s="8">
        <v>300</v>
      </c>
      <c r="C7756" s="11">
        <v>44.98</v>
      </c>
      <c r="D7756" s="12">
        <v>44.981000000000002</v>
      </c>
      <c r="E7756" s="9" t="str">
        <f t="shared" si="584"/>
        <v/>
      </c>
      <c r="F7756" s="9" t="str">
        <f t="shared" si="585"/>
        <v/>
      </c>
      <c r="G7756" s="9" t="str">
        <f t="shared" si="586"/>
        <v/>
      </c>
      <c r="H7756" s="13">
        <v>-5</v>
      </c>
      <c r="I7756" s="13" t="str">
        <f t="shared" si="587"/>
        <v/>
      </c>
      <c r="J7756" s="13" t="str">
        <f t="shared" si="588"/>
        <v/>
      </c>
      <c r="K7756" s="13">
        <v>-5</v>
      </c>
      <c r="P7756" s="6"/>
    </row>
    <row r="7757" spans="1:16" hidden="1" x14ac:dyDescent="0.25">
      <c r="A7757" s="7">
        <v>40866</v>
      </c>
      <c r="B7757" s="8">
        <v>400</v>
      </c>
      <c r="C7757" s="11">
        <v>42.86</v>
      </c>
      <c r="D7757" s="12">
        <v>42.863</v>
      </c>
      <c r="E7757" s="9" t="str">
        <f t="shared" si="584"/>
        <v/>
      </c>
      <c r="F7757" s="9" t="str">
        <f t="shared" si="585"/>
        <v/>
      </c>
      <c r="G7757" s="9" t="str">
        <f t="shared" si="586"/>
        <v/>
      </c>
      <c r="H7757" s="13">
        <v>-5</v>
      </c>
      <c r="I7757" s="13" t="str">
        <f t="shared" si="587"/>
        <v/>
      </c>
      <c r="J7757" s="13" t="str">
        <f t="shared" si="588"/>
        <v/>
      </c>
      <c r="K7757" s="13">
        <v>-5</v>
      </c>
      <c r="P7757" s="5"/>
    </row>
    <row r="7758" spans="1:16" hidden="1" x14ac:dyDescent="0.25">
      <c r="A7758" s="7">
        <v>40866</v>
      </c>
      <c r="B7758" s="8">
        <v>500</v>
      </c>
      <c r="C7758" s="11">
        <v>41.54</v>
      </c>
      <c r="D7758" s="12">
        <v>41.537999999999997</v>
      </c>
      <c r="E7758" s="9" t="str">
        <f t="shared" si="584"/>
        <v/>
      </c>
      <c r="F7758" s="9" t="str">
        <f t="shared" si="585"/>
        <v/>
      </c>
      <c r="G7758" s="9" t="str">
        <f t="shared" si="586"/>
        <v/>
      </c>
      <c r="H7758" s="13">
        <v>-5</v>
      </c>
      <c r="I7758" s="13" t="str">
        <f t="shared" si="587"/>
        <v/>
      </c>
      <c r="J7758" s="13" t="str">
        <f t="shared" si="588"/>
        <v/>
      </c>
      <c r="K7758" s="13">
        <v>-5</v>
      </c>
      <c r="P7758" s="6"/>
    </row>
    <row r="7759" spans="1:16" hidden="1" x14ac:dyDescent="0.25">
      <c r="A7759" s="7">
        <v>40866</v>
      </c>
      <c r="B7759" s="8">
        <v>600</v>
      </c>
      <c r="C7759" s="11">
        <v>42.05</v>
      </c>
      <c r="D7759" s="12">
        <v>42.052999999999997</v>
      </c>
      <c r="E7759" s="9" t="str">
        <f t="shared" si="584"/>
        <v/>
      </c>
      <c r="F7759" s="9" t="str">
        <f t="shared" si="585"/>
        <v/>
      </c>
      <c r="G7759" s="9" t="str">
        <f t="shared" si="586"/>
        <v/>
      </c>
      <c r="H7759" s="13">
        <v>-5</v>
      </c>
      <c r="I7759" s="13" t="str">
        <f t="shared" si="587"/>
        <v/>
      </c>
      <c r="J7759" s="13" t="str">
        <f t="shared" si="588"/>
        <v/>
      </c>
      <c r="K7759" s="13">
        <v>-5</v>
      </c>
      <c r="P7759" s="5"/>
    </row>
    <row r="7760" spans="1:16" hidden="1" x14ac:dyDescent="0.25">
      <c r="A7760" s="7">
        <v>40866</v>
      </c>
      <c r="B7760" s="8">
        <v>700</v>
      </c>
      <c r="C7760" s="11">
        <v>44.07</v>
      </c>
      <c r="D7760" s="12">
        <v>44.07</v>
      </c>
      <c r="E7760" s="9" t="str">
        <f t="shared" si="584"/>
        <v/>
      </c>
      <c r="F7760" s="9" t="str">
        <f t="shared" si="585"/>
        <v/>
      </c>
      <c r="G7760" s="9" t="str">
        <f t="shared" si="586"/>
        <v/>
      </c>
      <c r="H7760" s="13">
        <v>-5</v>
      </c>
      <c r="I7760" s="13" t="str">
        <f t="shared" si="587"/>
        <v/>
      </c>
      <c r="J7760" s="13" t="str">
        <f t="shared" si="588"/>
        <v/>
      </c>
      <c r="K7760" s="13">
        <v>-5</v>
      </c>
      <c r="P7760" s="6"/>
    </row>
    <row r="7761" spans="1:16" hidden="1" x14ac:dyDescent="0.25">
      <c r="A7761" s="7">
        <v>40866</v>
      </c>
      <c r="B7761" s="8">
        <v>800</v>
      </c>
      <c r="C7761" s="11">
        <v>50.1</v>
      </c>
      <c r="D7761" s="12">
        <v>50.1</v>
      </c>
      <c r="E7761" s="9" t="str">
        <f t="shared" si="584"/>
        <v/>
      </c>
      <c r="F7761" s="9" t="str">
        <f t="shared" si="585"/>
        <v/>
      </c>
      <c r="G7761" s="9" t="str">
        <f t="shared" si="586"/>
        <v/>
      </c>
      <c r="H7761" s="13">
        <v>-5</v>
      </c>
      <c r="I7761" s="13" t="str">
        <f t="shared" si="587"/>
        <v/>
      </c>
      <c r="J7761" s="13" t="str">
        <f t="shared" si="588"/>
        <v/>
      </c>
      <c r="K7761" s="13">
        <v>-5</v>
      </c>
      <c r="P7761" s="5"/>
    </row>
    <row r="7762" spans="1:16" hidden="1" x14ac:dyDescent="0.25">
      <c r="A7762" s="7">
        <v>40866</v>
      </c>
      <c r="B7762" s="8">
        <v>900</v>
      </c>
      <c r="C7762" s="11">
        <v>56.12</v>
      </c>
      <c r="D7762" s="12">
        <v>56.118000000000002</v>
      </c>
      <c r="E7762" s="9" t="str">
        <f t="shared" si="584"/>
        <v/>
      </c>
      <c r="F7762" s="9" t="str">
        <f t="shared" si="585"/>
        <v/>
      </c>
      <c r="G7762" s="9" t="str">
        <f t="shared" si="586"/>
        <v/>
      </c>
      <c r="H7762" s="13">
        <v>-5</v>
      </c>
      <c r="I7762" s="13" t="str">
        <f t="shared" si="587"/>
        <v/>
      </c>
      <c r="J7762" s="13" t="str">
        <f t="shared" si="588"/>
        <v/>
      </c>
      <c r="K7762" s="13">
        <v>-5</v>
      </c>
      <c r="P7762" s="6"/>
    </row>
    <row r="7763" spans="1:16" hidden="1" x14ac:dyDescent="0.25">
      <c r="A7763" s="7">
        <v>40866</v>
      </c>
      <c r="B7763" s="8">
        <v>1000</v>
      </c>
      <c r="C7763" s="11">
        <v>56.66</v>
      </c>
      <c r="D7763" s="12">
        <v>56.664999999999999</v>
      </c>
      <c r="E7763" s="9" t="str">
        <f t="shared" si="584"/>
        <v/>
      </c>
      <c r="F7763" s="9" t="str">
        <f t="shared" si="585"/>
        <v/>
      </c>
      <c r="G7763" s="9" t="str">
        <f t="shared" si="586"/>
        <v/>
      </c>
      <c r="H7763" s="13">
        <v>-5</v>
      </c>
      <c r="I7763" s="13" t="str">
        <f t="shared" si="587"/>
        <v/>
      </c>
      <c r="J7763" s="13" t="str">
        <f t="shared" si="588"/>
        <v/>
      </c>
      <c r="K7763" s="13">
        <v>-5</v>
      </c>
      <c r="P7763" s="5"/>
    </row>
    <row r="7764" spans="1:16" hidden="1" x14ac:dyDescent="0.25">
      <c r="A7764" s="7">
        <v>40866</v>
      </c>
      <c r="B7764" s="8">
        <v>1100</v>
      </c>
      <c r="C7764" s="11">
        <v>57.34</v>
      </c>
      <c r="D7764" s="12">
        <v>57.338000000000001</v>
      </c>
      <c r="E7764" s="9" t="str">
        <f t="shared" si="584"/>
        <v/>
      </c>
      <c r="F7764" s="9" t="str">
        <f t="shared" si="585"/>
        <v/>
      </c>
      <c r="G7764" s="9" t="str">
        <f t="shared" si="586"/>
        <v/>
      </c>
      <c r="H7764" s="13">
        <v>-5</v>
      </c>
      <c r="I7764" s="13" t="str">
        <f t="shared" si="587"/>
        <v/>
      </c>
      <c r="J7764" s="13" t="str">
        <f t="shared" si="588"/>
        <v/>
      </c>
      <c r="K7764" s="13">
        <v>-5</v>
      </c>
      <c r="P7764" s="6"/>
    </row>
    <row r="7765" spans="1:16" hidden="1" x14ac:dyDescent="0.25">
      <c r="A7765" s="7">
        <v>40866</v>
      </c>
      <c r="B7765" s="8">
        <v>1200</v>
      </c>
      <c r="C7765" s="11">
        <v>57.34</v>
      </c>
      <c r="D7765" s="12">
        <v>57.335000000000001</v>
      </c>
      <c r="E7765" s="9" t="str">
        <f t="shared" si="584"/>
        <v/>
      </c>
      <c r="F7765" s="9" t="str">
        <f t="shared" si="585"/>
        <v/>
      </c>
      <c r="G7765" s="9" t="str">
        <f t="shared" si="586"/>
        <v/>
      </c>
      <c r="H7765" s="13">
        <v>-5</v>
      </c>
      <c r="I7765" s="13" t="str">
        <f t="shared" si="587"/>
        <v/>
      </c>
      <c r="J7765" s="13" t="str">
        <f t="shared" si="588"/>
        <v/>
      </c>
      <c r="K7765" s="13">
        <v>-5</v>
      </c>
      <c r="P7765" s="5"/>
    </row>
    <row r="7766" spans="1:16" hidden="1" x14ac:dyDescent="0.25">
      <c r="A7766" s="7">
        <v>40866</v>
      </c>
      <c r="B7766" s="8">
        <v>1300</v>
      </c>
      <c r="C7766" s="11">
        <v>51.2</v>
      </c>
      <c r="D7766" s="12">
        <v>51.201000000000001</v>
      </c>
      <c r="E7766" s="9" t="str">
        <f t="shared" si="584"/>
        <v/>
      </c>
      <c r="F7766" s="9" t="str">
        <f t="shared" si="585"/>
        <v/>
      </c>
      <c r="G7766" s="9" t="str">
        <f t="shared" si="586"/>
        <v/>
      </c>
      <c r="H7766" s="13">
        <v>-5</v>
      </c>
      <c r="I7766" s="13" t="str">
        <f t="shared" si="587"/>
        <v/>
      </c>
      <c r="J7766" s="13" t="str">
        <f t="shared" si="588"/>
        <v/>
      </c>
      <c r="K7766" s="13">
        <v>-5</v>
      </c>
      <c r="P7766" s="6"/>
    </row>
    <row r="7767" spans="1:16" hidden="1" x14ac:dyDescent="0.25">
      <c r="A7767" s="7">
        <v>40866</v>
      </c>
      <c r="B7767" s="8">
        <v>1400</v>
      </c>
      <c r="C7767" s="11">
        <v>49.18</v>
      </c>
      <c r="D7767" s="12">
        <v>49.18</v>
      </c>
      <c r="E7767" s="9" t="str">
        <f t="shared" si="584"/>
        <v/>
      </c>
      <c r="F7767" s="9" t="str">
        <f t="shared" si="585"/>
        <v/>
      </c>
      <c r="G7767" s="9" t="str">
        <f t="shared" si="586"/>
        <v/>
      </c>
      <c r="H7767" s="13">
        <v>-5</v>
      </c>
      <c r="I7767" s="13" t="str">
        <f t="shared" si="587"/>
        <v/>
      </c>
      <c r="J7767" s="13" t="str">
        <f t="shared" si="588"/>
        <v/>
      </c>
      <c r="K7767" s="13">
        <v>-5</v>
      </c>
      <c r="P7767" s="5"/>
    </row>
    <row r="7768" spans="1:16" hidden="1" x14ac:dyDescent="0.25">
      <c r="A7768" s="7">
        <v>40866</v>
      </c>
      <c r="B7768" s="8">
        <v>1500</v>
      </c>
      <c r="C7768" s="11">
        <v>47.79</v>
      </c>
      <c r="D7768" s="12">
        <v>47.79</v>
      </c>
      <c r="E7768" s="9" t="str">
        <f t="shared" si="584"/>
        <v/>
      </c>
      <c r="F7768" s="9" t="str">
        <f t="shared" si="585"/>
        <v/>
      </c>
      <c r="G7768" s="9" t="str">
        <f t="shared" si="586"/>
        <v/>
      </c>
      <c r="H7768" s="13">
        <v>-5</v>
      </c>
      <c r="I7768" s="13" t="str">
        <f t="shared" si="587"/>
        <v/>
      </c>
      <c r="J7768" s="13" t="str">
        <f t="shared" si="588"/>
        <v/>
      </c>
      <c r="K7768" s="13">
        <v>-5</v>
      </c>
      <c r="P7768" s="6"/>
    </row>
    <row r="7769" spans="1:16" hidden="1" x14ac:dyDescent="0.25">
      <c r="A7769" s="7">
        <v>40866</v>
      </c>
      <c r="B7769" s="8">
        <v>1600</v>
      </c>
      <c r="C7769" s="11">
        <v>50.4</v>
      </c>
      <c r="D7769" s="12">
        <v>50.4</v>
      </c>
      <c r="E7769" s="9" t="str">
        <f t="shared" si="584"/>
        <v/>
      </c>
      <c r="F7769" s="9" t="str">
        <f t="shared" si="585"/>
        <v/>
      </c>
      <c r="G7769" s="9" t="str">
        <f t="shared" si="586"/>
        <v/>
      </c>
      <c r="H7769" s="13">
        <v>-5</v>
      </c>
      <c r="I7769" s="13" t="str">
        <f t="shared" si="587"/>
        <v/>
      </c>
      <c r="J7769" s="13" t="str">
        <f t="shared" si="588"/>
        <v/>
      </c>
      <c r="K7769" s="13">
        <v>-5</v>
      </c>
      <c r="P7769" s="5"/>
    </row>
    <row r="7770" spans="1:16" hidden="1" x14ac:dyDescent="0.25">
      <c r="A7770" s="7">
        <v>40866</v>
      </c>
      <c r="B7770" s="8">
        <v>1700</v>
      </c>
      <c r="C7770" s="11">
        <v>68.930000000000007</v>
      </c>
      <c r="D7770" s="12">
        <v>68.930000000000007</v>
      </c>
      <c r="E7770" s="9" t="str">
        <f t="shared" si="584"/>
        <v/>
      </c>
      <c r="F7770" s="9" t="str">
        <f t="shared" si="585"/>
        <v/>
      </c>
      <c r="G7770" s="9" t="str">
        <f t="shared" si="586"/>
        <v/>
      </c>
      <c r="H7770" s="13">
        <v>-5</v>
      </c>
      <c r="I7770" s="13" t="str">
        <f t="shared" si="587"/>
        <v/>
      </c>
      <c r="J7770" s="13" t="str">
        <f t="shared" si="588"/>
        <v/>
      </c>
      <c r="K7770" s="13">
        <v>-5</v>
      </c>
      <c r="P7770" s="6"/>
    </row>
    <row r="7771" spans="1:16" hidden="1" x14ac:dyDescent="0.25">
      <c r="A7771" s="7">
        <v>40866</v>
      </c>
      <c r="B7771" s="8">
        <v>1800</v>
      </c>
      <c r="C7771" s="11">
        <v>75.010000000000005</v>
      </c>
      <c r="D7771" s="12">
        <v>75.007999999999996</v>
      </c>
      <c r="E7771" s="9" t="str">
        <f t="shared" si="584"/>
        <v/>
      </c>
      <c r="F7771" s="9" t="str">
        <f t="shared" si="585"/>
        <v/>
      </c>
      <c r="G7771" s="9" t="str">
        <f t="shared" si="586"/>
        <v/>
      </c>
      <c r="H7771" s="13">
        <v>-5</v>
      </c>
      <c r="I7771" s="13" t="str">
        <f t="shared" si="587"/>
        <v/>
      </c>
      <c r="J7771" s="13" t="str">
        <f t="shared" si="588"/>
        <v/>
      </c>
      <c r="K7771" s="13">
        <v>-5</v>
      </c>
      <c r="P7771" s="5"/>
    </row>
    <row r="7772" spans="1:16" hidden="1" x14ac:dyDescent="0.25">
      <c r="A7772" s="7">
        <v>40866</v>
      </c>
      <c r="B7772" s="8">
        <v>1900</v>
      </c>
      <c r="C7772" s="11">
        <v>66.17</v>
      </c>
      <c r="D7772" s="12">
        <v>66.168999999999997</v>
      </c>
      <c r="E7772" s="9" t="str">
        <f t="shared" si="584"/>
        <v/>
      </c>
      <c r="F7772" s="9" t="str">
        <f t="shared" si="585"/>
        <v/>
      </c>
      <c r="G7772" s="9" t="str">
        <f t="shared" si="586"/>
        <v/>
      </c>
      <c r="H7772" s="13">
        <v>-5</v>
      </c>
      <c r="I7772" s="13" t="str">
        <f t="shared" si="587"/>
        <v/>
      </c>
      <c r="J7772" s="13" t="str">
        <f t="shared" si="588"/>
        <v/>
      </c>
      <c r="K7772" s="13">
        <v>-5</v>
      </c>
      <c r="P7772" s="6"/>
    </row>
    <row r="7773" spans="1:16" hidden="1" x14ac:dyDescent="0.25">
      <c r="A7773" s="7">
        <v>40866</v>
      </c>
      <c r="B7773" s="8">
        <v>2000</v>
      </c>
      <c r="C7773" s="11">
        <v>53.32</v>
      </c>
      <c r="D7773" s="12">
        <v>53.32</v>
      </c>
      <c r="E7773" s="9" t="str">
        <f t="shared" si="584"/>
        <v/>
      </c>
      <c r="F7773" s="9" t="str">
        <f t="shared" si="585"/>
        <v/>
      </c>
      <c r="G7773" s="9" t="str">
        <f t="shared" si="586"/>
        <v/>
      </c>
      <c r="H7773" s="13">
        <v>-5</v>
      </c>
      <c r="I7773" s="13" t="str">
        <f t="shared" si="587"/>
        <v/>
      </c>
      <c r="J7773" s="13" t="str">
        <f t="shared" si="588"/>
        <v/>
      </c>
      <c r="K7773" s="13">
        <v>-5</v>
      </c>
      <c r="P7773" s="5"/>
    </row>
    <row r="7774" spans="1:16" hidden="1" x14ac:dyDescent="0.25">
      <c r="A7774" s="7">
        <v>40866</v>
      </c>
      <c r="B7774" s="8">
        <v>2100</v>
      </c>
      <c r="C7774" s="11">
        <v>49.02</v>
      </c>
      <c r="D7774" s="12">
        <v>49.4</v>
      </c>
      <c r="E7774" s="9" t="str">
        <f t="shared" si="584"/>
        <v/>
      </c>
      <c r="F7774" s="9" t="str">
        <f t="shared" si="585"/>
        <v/>
      </c>
      <c r="G7774" s="9" t="str">
        <f t="shared" si="586"/>
        <v/>
      </c>
      <c r="H7774" s="13">
        <v>-5</v>
      </c>
      <c r="I7774" s="13" t="str">
        <f t="shared" si="587"/>
        <v/>
      </c>
      <c r="J7774" s="13" t="str">
        <f t="shared" si="588"/>
        <v/>
      </c>
      <c r="K7774" s="13">
        <v>-5</v>
      </c>
      <c r="P7774" s="6"/>
    </row>
    <row r="7775" spans="1:16" hidden="1" x14ac:dyDescent="0.25">
      <c r="A7775" s="7">
        <v>40866</v>
      </c>
      <c r="B7775" s="8">
        <v>2200</v>
      </c>
      <c r="C7775" s="11">
        <v>48.97</v>
      </c>
      <c r="D7775" s="12">
        <v>50.832000000000001</v>
      </c>
      <c r="E7775" s="9" t="str">
        <f t="shared" si="584"/>
        <v/>
      </c>
      <c r="F7775" s="9" t="str">
        <f t="shared" si="585"/>
        <v/>
      </c>
      <c r="G7775" s="9" t="str">
        <f t="shared" si="586"/>
        <v/>
      </c>
      <c r="H7775" s="13">
        <v>-5</v>
      </c>
      <c r="I7775" s="13" t="str">
        <f t="shared" si="587"/>
        <v/>
      </c>
      <c r="J7775" s="13" t="str">
        <f t="shared" si="588"/>
        <v/>
      </c>
      <c r="K7775" s="13">
        <v>-5</v>
      </c>
      <c r="P7775" s="5"/>
    </row>
    <row r="7776" spans="1:16" hidden="1" x14ac:dyDescent="0.25">
      <c r="A7776" s="7">
        <v>40866</v>
      </c>
      <c r="B7776" s="8">
        <v>2300</v>
      </c>
      <c r="C7776" s="11">
        <v>46.61</v>
      </c>
      <c r="D7776" s="12">
        <v>53.170999999999999</v>
      </c>
      <c r="E7776" s="9">
        <f t="shared" si="584"/>
        <v>51.841250000000002</v>
      </c>
      <c r="F7776" s="9">
        <f t="shared" si="585"/>
        <v>52.238375000000012</v>
      </c>
      <c r="G7776" s="9">
        <f t="shared" si="586"/>
        <v>-0.39712500000000972</v>
      </c>
      <c r="H7776" s="13">
        <v>-5</v>
      </c>
      <c r="I7776" s="13">
        <f t="shared" si="587"/>
        <v>4.6028749999999903</v>
      </c>
      <c r="J7776" s="13">
        <f t="shared" si="588"/>
        <v>1104.6899999999978</v>
      </c>
      <c r="K7776" s="13">
        <v>-5</v>
      </c>
      <c r="P7776" s="6"/>
    </row>
    <row r="7777" spans="1:16" hidden="1" x14ac:dyDescent="0.25">
      <c r="A7777" s="7">
        <v>40867</v>
      </c>
      <c r="B7777" s="8">
        <v>0</v>
      </c>
      <c r="C7777" s="11">
        <v>49.11</v>
      </c>
      <c r="D7777" s="12">
        <v>49.113999999999997</v>
      </c>
      <c r="E7777" s="9" t="str">
        <f t="shared" si="584"/>
        <v/>
      </c>
      <c r="F7777" s="9" t="str">
        <f t="shared" si="585"/>
        <v/>
      </c>
      <c r="G7777" s="9" t="str">
        <f t="shared" si="586"/>
        <v/>
      </c>
      <c r="H7777" s="13">
        <v>-5</v>
      </c>
      <c r="I7777" s="13" t="str">
        <f t="shared" si="587"/>
        <v/>
      </c>
      <c r="J7777" s="13" t="str">
        <f t="shared" si="588"/>
        <v/>
      </c>
      <c r="K7777" s="13">
        <v>-5</v>
      </c>
      <c r="P7777" s="5"/>
    </row>
    <row r="7778" spans="1:16" hidden="1" x14ac:dyDescent="0.25">
      <c r="A7778" s="7">
        <v>40867</v>
      </c>
      <c r="B7778" s="8">
        <v>100</v>
      </c>
      <c r="C7778" s="11">
        <v>45.95</v>
      </c>
      <c r="D7778" s="12">
        <v>45.954999999999998</v>
      </c>
      <c r="E7778" s="9" t="str">
        <f t="shared" si="584"/>
        <v/>
      </c>
      <c r="F7778" s="9" t="str">
        <f t="shared" si="585"/>
        <v/>
      </c>
      <c r="G7778" s="9" t="str">
        <f t="shared" si="586"/>
        <v/>
      </c>
      <c r="H7778" s="13">
        <v>-5</v>
      </c>
      <c r="I7778" s="13" t="str">
        <f t="shared" si="587"/>
        <v/>
      </c>
      <c r="J7778" s="13" t="str">
        <f t="shared" si="588"/>
        <v/>
      </c>
      <c r="K7778" s="13">
        <v>-5</v>
      </c>
      <c r="P7778" s="6"/>
    </row>
    <row r="7779" spans="1:16" hidden="1" x14ac:dyDescent="0.25">
      <c r="A7779" s="7">
        <v>40867</v>
      </c>
      <c r="B7779" s="8">
        <v>200</v>
      </c>
      <c r="C7779" s="11">
        <v>45</v>
      </c>
      <c r="D7779" s="12">
        <v>45</v>
      </c>
      <c r="E7779" s="9" t="str">
        <f t="shared" si="584"/>
        <v/>
      </c>
      <c r="F7779" s="9" t="str">
        <f t="shared" si="585"/>
        <v/>
      </c>
      <c r="G7779" s="9" t="str">
        <f t="shared" si="586"/>
        <v/>
      </c>
      <c r="H7779" s="13">
        <v>-5</v>
      </c>
      <c r="I7779" s="13" t="str">
        <f t="shared" si="587"/>
        <v/>
      </c>
      <c r="J7779" s="13" t="str">
        <f t="shared" si="588"/>
        <v/>
      </c>
      <c r="K7779" s="13">
        <v>-5</v>
      </c>
      <c r="P7779" s="5"/>
    </row>
    <row r="7780" spans="1:16" hidden="1" x14ac:dyDescent="0.25">
      <c r="A7780" s="7">
        <v>40867</v>
      </c>
      <c r="B7780" s="8">
        <v>300</v>
      </c>
      <c r="C7780" s="11">
        <v>41.92</v>
      </c>
      <c r="D7780" s="12">
        <v>41.924999999999997</v>
      </c>
      <c r="E7780" s="9" t="str">
        <f t="shared" si="584"/>
        <v/>
      </c>
      <c r="F7780" s="9" t="str">
        <f t="shared" si="585"/>
        <v/>
      </c>
      <c r="G7780" s="9" t="str">
        <f t="shared" si="586"/>
        <v/>
      </c>
      <c r="H7780" s="13">
        <v>-5</v>
      </c>
      <c r="I7780" s="13" t="str">
        <f t="shared" si="587"/>
        <v/>
      </c>
      <c r="J7780" s="13" t="str">
        <f t="shared" si="588"/>
        <v/>
      </c>
      <c r="K7780" s="13">
        <v>-5</v>
      </c>
      <c r="P7780" s="6"/>
    </row>
    <row r="7781" spans="1:16" hidden="1" x14ac:dyDescent="0.25">
      <c r="A7781" s="7">
        <v>40867</v>
      </c>
      <c r="B7781" s="8">
        <v>400</v>
      </c>
      <c r="C7781" s="11">
        <v>40.04</v>
      </c>
      <c r="D7781" s="12">
        <v>40.04</v>
      </c>
      <c r="E7781" s="9" t="str">
        <f t="shared" si="584"/>
        <v/>
      </c>
      <c r="F7781" s="9" t="str">
        <f t="shared" si="585"/>
        <v/>
      </c>
      <c r="G7781" s="9" t="str">
        <f t="shared" si="586"/>
        <v/>
      </c>
      <c r="H7781" s="13">
        <v>-5</v>
      </c>
      <c r="I7781" s="13" t="str">
        <f t="shared" si="587"/>
        <v/>
      </c>
      <c r="J7781" s="13" t="str">
        <f t="shared" si="588"/>
        <v/>
      </c>
      <c r="K7781" s="13">
        <v>-5</v>
      </c>
      <c r="P7781" s="5"/>
    </row>
    <row r="7782" spans="1:16" hidden="1" x14ac:dyDescent="0.25">
      <c r="A7782" s="7">
        <v>40867</v>
      </c>
      <c r="B7782" s="8">
        <v>500</v>
      </c>
      <c r="C7782" s="11">
        <v>39.51</v>
      </c>
      <c r="D7782" s="12">
        <v>39.509</v>
      </c>
      <c r="E7782" s="9" t="str">
        <f t="shared" si="584"/>
        <v/>
      </c>
      <c r="F7782" s="9" t="str">
        <f t="shared" si="585"/>
        <v/>
      </c>
      <c r="G7782" s="9" t="str">
        <f t="shared" si="586"/>
        <v/>
      </c>
      <c r="H7782" s="13">
        <v>-5</v>
      </c>
      <c r="I7782" s="13" t="str">
        <f t="shared" si="587"/>
        <v/>
      </c>
      <c r="J7782" s="13" t="str">
        <f t="shared" si="588"/>
        <v/>
      </c>
      <c r="K7782" s="13">
        <v>-5</v>
      </c>
      <c r="P7782" s="6"/>
    </row>
    <row r="7783" spans="1:16" hidden="1" x14ac:dyDescent="0.25">
      <c r="A7783" s="7">
        <v>40867</v>
      </c>
      <c r="B7783" s="8">
        <v>600</v>
      </c>
      <c r="C7783" s="11">
        <v>40.799999999999997</v>
      </c>
      <c r="D7783" s="12">
        <v>40.796999999999997</v>
      </c>
      <c r="E7783" s="9" t="str">
        <f t="shared" si="584"/>
        <v/>
      </c>
      <c r="F7783" s="9" t="str">
        <f t="shared" si="585"/>
        <v/>
      </c>
      <c r="G7783" s="9" t="str">
        <f t="shared" si="586"/>
        <v/>
      </c>
      <c r="H7783" s="13">
        <v>-5</v>
      </c>
      <c r="I7783" s="13" t="str">
        <f t="shared" si="587"/>
        <v/>
      </c>
      <c r="J7783" s="13" t="str">
        <f t="shared" si="588"/>
        <v/>
      </c>
      <c r="K7783" s="13">
        <v>-5</v>
      </c>
      <c r="P7783" s="5"/>
    </row>
    <row r="7784" spans="1:16" hidden="1" x14ac:dyDescent="0.25">
      <c r="A7784" s="7">
        <v>40867</v>
      </c>
      <c r="B7784" s="8">
        <v>700</v>
      </c>
      <c r="C7784" s="11">
        <v>41.41</v>
      </c>
      <c r="D7784" s="12">
        <v>41.41</v>
      </c>
      <c r="E7784" s="9" t="str">
        <f t="shared" si="584"/>
        <v/>
      </c>
      <c r="F7784" s="9" t="str">
        <f t="shared" si="585"/>
        <v/>
      </c>
      <c r="G7784" s="9" t="str">
        <f t="shared" si="586"/>
        <v/>
      </c>
      <c r="H7784" s="13">
        <v>-5</v>
      </c>
      <c r="I7784" s="13" t="str">
        <f t="shared" si="587"/>
        <v/>
      </c>
      <c r="J7784" s="13" t="str">
        <f t="shared" si="588"/>
        <v/>
      </c>
      <c r="K7784" s="13">
        <v>-5</v>
      </c>
      <c r="P7784" s="6"/>
    </row>
    <row r="7785" spans="1:16" hidden="1" x14ac:dyDescent="0.25">
      <c r="A7785" s="7">
        <v>40867</v>
      </c>
      <c r="B7785" s="8">
        <v>800</v>
      </c>
      <c r="C7785" s="11">
        <v>41.97</v>
      </c>
      <c r="D7785" s="12">
        <v>41.972000000000001</v>
      </c>
      <c r="E7785" s="9" t="str">
        <f t="shared" si="584"/>
        <v/>
      </c>
      <c r="F7785" s="9" t="str">
        <f t="shared" si="585"/>
        <v/>
      </c>
      <c r="G7785" s="9" t="str">
        <f t="shared" si="586"/>
        <v/>
      </c>
      <c r="H7785" s="13">
        <v>-5</v>
      </c>
      <c r="I7785" s="13" t="str">
        <f t="shared" si="587"/>
        <v/>
      </c>
      <c r="J7785" s="13" t="str">
        <f t="shared" si="588"/>
        <v/>
      </c>
      <c r="K7785" s="13">
        <v>-5</v>
      </c>
      <c r="P7785" s="5"/>
    </row>
    <row r="7786" spans="1:16" hidden="1" x14ac:dyDescent="0.25">
      <c r="A7786" s="7">
        <v>40867</v>
      </c>
      <c r="B7786" s="8">
        <v>900</v>
      </c>
      <c r="C7786" s="11">
        <v>45.99</v>
      </c>
      <c r="D7786" s="12">
        <v>45.987000000000002</v>
      </c>
      <c r="E7786" s="9" t="str">
        <f t="shared" si="584"/>
        <v/>
      </c>
      <c r="F7786" s="9" t="str">
        <f t="shared" si="585"/>
        <v/>
      </c>
      <c r="G7786" s="9" t="str">
        <f t="shared" si="586"/>
        <v/>
      </c>
      <c r="H7786" s="13">
        <v>-5</v>
      </c>
      <c r="I7786" s="13" t="str">
        <f t="shared" si="587"/>
        <v/>
      </c>
      <c r="J7786" s="13" t="str">
        <f t="shared" si="588"/>
        <v/>
      </c>
      <c r="K7786" s="13">
        <v>-5</v>
      </c>
      <c r="P7786" s="6"/>
    </row>
    <row r="7787" spans="1:16" hidden="1" x14ac:dyDescent="0.25">
      <c r="A7787" s="7">
        <v>40867</v>
      </c>
      <c r="B7787" s="8">
        <v>1000</v>
      </c>
      <c r="C7787" s="11">
        <v>48.92</v>
      </c>
      <c r="D7787" s="12">
        <v>48.921999999999997</v>
      </c>
      <c r="E7787" s="9" t="str">
        <f t="shared" si="584"/>
        <v/>
      </c>
      <c r="F7787" s="9" t="str">
        <f t="shared" si="585"/>
        <v/>
      </c>
      <c r="G7787" s="9" t="str">
        <f t="shared" si="586"/>
        <v/>
      </c>
      <c r="H7787" s="13">
        <v>-5</v>
      </c>
      <c r="I7787" s="13" t="str">
        <f t="shared" si="587"/>
        <v/>
      </c>
      <c r="J7787" s="13" t="str">
        <f t="shared" si="588"/>
        <v/>
      </c>
      <c r="K7787" s="13">
        <v>-5</v>
      </c>
      <c r="P7787" s="5"/>
    </row>
    <row r="7788" spans="1:16" hidden="1" x14ac:dyDescent="0.25">
      <c r="A7788" s="7">
        <v>40867</v>
      </c>
      <c r="B7788" s="8">
        <v>1100</v>
      </c>
      <c r="C7788" s="11">
        <v>50.83</v>
      </c>
      <c r="D7788" s="12">
        <v>50.832999999999998</v>
      </c>
      <c r="E7788" s="9" t="str">
        <f t="shared" si="584"/>
        <v/>
      </c>
      <c r="F7788" s="9" t="str">
        <f t="shared" si="585"/>
        <v/>
      </c>
      <c r="G7788" s="9" t="str">
        <f t="shared" si="586"/>
        <v/>
      </c>
      <c r="H7788" s="13">
        <v>-5</v>
      </c>
      <c r="I7788" s="13" t="str">
        <f t="shared" si="587"/>
        <v/>
      </c>
      <c r="J7788" s="13" t="str">
        <f t="shared" si="588"/>
        <v/>
      </c>
      <c r="K7788" s="13">
        <v>-5</v>
      </c>
      <c r="P7788" s="6"/>
    </row>
    <row r="7789" spans="1:16" hidden="1" x14ac:dyDescent="0.25">
      <c r="A7789" s="7">
        <v>40867</v>
      </c>
      <c r="B7789" s="8">
        <v>1200</v>
      </c>
      <c r="C7789" s="11">
        <v>50.42</v>
      </c>
      <c r="D7789" s="12">
        <v>50.417999999999999</v>
      </c>
      <c r="E7789" s="9" t="str">
        <f t="shared" si="584"/>
        <v/>
      </c>
      <c r="F7789" s="9" t="str">
        <f t="shared" si="585"/>
        <v/>
      </c>
      <c r="G7789" s="9" t="str">
        <f t="shared" si="586"/>
        <v/>
      </c>
      <c r="H7789" s="13">
        <v>-5</v>
      </c>
      <c r="I7789" s="13" t="str">
        <f t="shared" si="587"/>
        <v/>
      </c>
      <c r="J7789" s="13" t="str">
        <f t="shared" si="588"/>
        <v/>
      </c>
      <c r="K7789" s="13">
        <v>-5</v>
      </c>
      <c r="P7789" s="5"/>
    </row>
    <row r="7790" spans="1:16" hidden="1" x14ac:dyDescent="0.25">
      <c r="A7790" s="7">
        <v>40867</v>
      </c>
      <c r="B7790" s="8">
        <v>1300</v>
      </c>
      <c r="C7790" s="11">
        <v>48.42</v>
      </c>
      <c r="D7790" s="12">
        <v>48.42</v>
      </c>
      <c r="E7790" s="9" t="str">
        <f t="shared" si="584"/>
        <v/>
      </c>
      <c r="F7790" s="9" t="str">
        <f t="shared" si="585"/>
        <v/>
      </c>
      <c r="G7790" s="9" t="str">
        <f t="shared" si="586"/>
        <v/>
      </c>
      <c r="H7790" s="13">
        <v>-5</v>
      </c>
      <c r="I7790" s="13" t="str">
        <f t="shared" si="587"/>
        <v/>
      </c>
      <c r="J7790" s="13" t="str">
        <f t="shared" si="588"/>
        <v/>
      </c>
      <c r="K7790" s="13">
        <v>-5</v>
      </c>
      <c r="P7790" s="6"/>
    </row>
    <row r="7791" spans="1:16" hidden="1" x14ac:dyDescent="0.25">
      <c r="A7791" s="7">
        <v>40867</v>
      </c>
      <c r="B7791" s="8">
        <v>1400</v>
      </c>
      <c r="C7791" s="11">
        <v>46</v>
      </c>
      <c r="D7791" s="12">
        <v>45.997</v>
      </c>
      <c r="E7791" s="9" t="str">
        <f t="shared" si="584"/>
        <v/>
      </c>
      <c r="F7791" s="9" t="str">
        <f t="shared" si="585"/>
        <v/>
      </c>
      <c r="G7791" s="9" t="str">
        <f t="shared" si="586"/>
        <v/>
      </c>
      <c r="H7791" s="13">
        <v>-5</v>
      </c>
      <c r="I7791" s="13" t="str">
        <f t="shared" si="587"/>
        <v/>
      </c>
      <c r="J7791" s="13" t="str">
        <f t="shared" si="588"/>
        <v/>
      </c>
      <c r="K7791" s="13">
        <v>-5</v>
      </c>
      <c r="P7791" s="5"/>
    </row>
    <row r="7792" spans="1:16" hidden="1" x14ac:dyDescent="0.25">
      <c r="A7792" s="7">
        <v>40867</v>
      </c>
      <c r="B7792" s="8">
        <v>1500</v>
      </c>
      <c r="C7792" s="11">
        <v>43.38</v>
      </c>
      <c r="D7792" s="12">
        <v>43.381</v>
      </c>
      <c r="E7792" s="9" t="str">
        <f t="shared" si="584"/>
        <v/>
      </c>
      <c r="F7792" s="9" t="str">
        <f t="shared" si="585"/>
        <v/>
      </c>
      <c r="G7792" s="9" t="str">
        <f t="shared" si="586"/>
        <v/>
      </c>
      <c r="H7792" s="13">
        <v>-5</v>
      </c>
      <c r="I7792" s="13" t="str">
        <f t="shared" si="587"/>
        <v/>
      </c>
      <c r="J7792" s="13" t="str">
        <f t="shared" si="588"/>
        <v/>
      </c>
      <c r="K7792" s="13">
        <v>-5</v>
      </c>
      <c r="P7792" s="6"/>
    </row>
    <row r="7793" spans="1:16" hidden="1" x14ac:dyDescent="0.25">
      <c r="A7793" s="7">
        <v>40867</v>
      </c>
      <c r="B7793" s="8">
        <v>1600</v>
      </c>
      <c r="C7793" s="11">
        <v>46.64</v>
      </c>
      <c r="D7793" s="12">
        <v>46.640999999999998</v>
      </c>
      <c r="E7793" s="9" t="str">
        <f t="shared" ref="E7793:E7856" si="589">IF(A7793=A7794,"",AVERAGE(C7770:C7793))</f>
        <v/>
      </c>
      <c r="F7793" s="9" t="str">
        <f t="shared" ref="F7793:F7856" si="590">IF(A7793=A7794,"",AVERAGE(D7770:D7793))</f>
        <v/>
      </c>
      <c r="G7793" s="9" t="str">
        <f t="shared" ref="G7793:G7856" si="591">IF(A7793=A7794,"",E7793-F7793)</f>
        <v/>
      </c>
      <c r="H7793" s="13">
        <v>-5</v>
      </c>
      <c r="I7793" s="13" t="str">
        <f t="shared" si="587"/>
        <v/>
      </c>
      <c r="J7793" s="13" t="str">
        <f t="shared" si="588"/>
        <v/>
      </c>
      <c r="K7793" s="13">
        <v>-5</v>
      </c>
      <c r="P7793" s="5"/>
    </row>
    <row r="7794" spans="1:16" hidden="1" x14ac:dyDescent="0.25">
      <c r="A7794" s="7">
        <v>40867</v>
      </c>
      <c r="B7794" s="8">
        <v>1700</v>
      </c>
      <c r="C7794" s="11">
        <v>60.99</v>
      </c>
      <c r="D7794" s="12">
        <v>60.99</v>
      </c>
      <c r="E7794" s="9" t="str">
        <f t="shared" si="589"/>
        <v/>
      </c>
      <c r="F7794" s="9" t="str">
        <f t="shared" si="590"/>
        <v/>
      </c>
      <c r="G7794" s="9" t="str">
        <f t="shared" si="591"/>
        <v/>
      </c>
      <c r="H7794" s="13">
        <v>-5</v>
      </c>
      <c r="I7794" s="13" t="str">
        <f t="shared" si="587"/>
        <v/>
      </c>
      <c r="J7794" s="13" t="str">
        <f t="shared" si="588"/>
        <v/>
      </c>
      <c r="K7794" s="13">
        <v>-5</v>
      </c>
      <c r="P7794" s="6"/>
    </row>
    <row r="7795" spans="1:16" hidden="1" x14ac:dyDescent="0.25">
      <c r="A7795" s="7">
        <v>40867</v>
      </c>
      <c r="B7795" s="8">
        <v>1800</v>
      </c>
      <c r="C7795" s="11">
        <v>69.540000000000006</v>
      </c>
      <c r="D7795" s="12">
        <v>69.534999999999997</v>
      </c>
      <c r="E7795" s="9" t="str">
        <f t="shared" si="589"/>
        <v/>
      </c>
      <c r="F7795" s="9" t="str">
        <f t="shared" si="590"/>
        <v/>
      </c>
      <c r="G7795" s="9" t="str">
        <f t="shared" si="591"/>
        <v/>
      </c>
      <c r="H7795" s="13">
        <v>-5</v>
      </c>
      <c r="I7795" s="13" t="str">
        <f t="shared" si="587"/>
        <v/>
      </c>
      <c r="J7795" s="13" t="str">
        <f t="shared" si="588"/>
        <v/>
      </c>
      <c r="K7795" s="13">
        <v>-5</v>
      </c>
      <c r="P7795" s="5"/>
    </row>
    <row r="7796" spans="1:16" hidden="1" x14ac:dyDescent="0.25">
      <c r="A7796" s="7">
        <v>40867</v>
      </c>
      <c r="B7796" s="8">
        <v>1900</v>
      </c>
      <c r="C7796" s="11">
        <v>67.23</v>
      </c>
      <c r="D7796" s="12">
        <v>67.233000000000004</v>
      </c>
      <c r="E7796" s="9" t="str">
        <f t="shared" si="589"/>
        <v/>
      </c>
      <c r="F7796" s="9" t="str">
        <f t="shared" si="590"/>
        <v/>
      </c>
      <c r="G7796" s="9" t="str">
        <f t="shared" si="591"/>
        <v/>
      </c>
      <c r="H7796" s="13">
        <v>-5</v>
      </c>
      <c r="I7796" s="13" t="str">
        <f t="shared" si="587"/>
        <v/>
      </c>
      <c r="J7796" s="13" t="str">
        <f t="shared" si="588"/>
        <v/>
      </c>
      <c r="K7796" s="13">
        <v>-5</v>
      </c>
      <c r="P7796" s="6"/>
    </row>
    <row r="7797" spans="1:16" hidden="1" x14ac:dyDescent="0.25">
      <c r="A7797" s="7">
        <v>40867</v>
      </c>
      <c r="B7797" s="8">
        <v>2000</v>
      </c>
      <c r="C7797" s="11">
        <v>62.91</v>
      </c>
      <c r="D7797" s="12">
        <v>62.911000000000001</v>
      </c>
      <c r="E7797" s="9" t="str">
        <f t="shared" si="589"/>
        <v/>
      </c>
      <c r="F7797" s="9" t="str">
        <f t="shared" si="590"/>
        <v/>
      </c>
      <c r="G7797" s="9" t="str">
        <f t="shared" si="591"/>
        <v/>
      </c>
      <c r="H7797" s="13">
        <v>-5</v>
      </c>
      <c r="I7797" s="13" t="str">
        <f t="shared" si="587"/>
        <v/>
      </c>
      <c r="J7797" s="13" t="str">
        <f t="shared" si="588"/>
        <v/>
      </c>
      <c r="K7797" s="13">
        <v>-5</v>
      </c>
      <c r="P7797" s="5"/>
    </row>
    <row r="7798" spans="1:16" hidden="1" x14ac:dyDescent="0.25">
      <c r="A7798" s="7">
        <v>40867</v>
      </c>
      <c r="B7798" s="8">
        <v>2100</v>
      </c>
      <c r="C7798" s="11">
        <v>53.02</v>
      </c>
      <c r="D7798" s="12">
        <v>53.02</v>
      </c>
      <c r="E7798" s="9" t="str">
        <f t="shared" si="589"/>
        <v/>
      </c>
      <c r="F7798" s="9" t="str">
        <f t="shared" si="590"/>
        <v/>
      </c>
      <c r="G7798" s="9" t="str">
        <f t="shared" si="591"/>
        <v/>
      </c>
      <c r="H7798" s="13">
        <v>-5</v>
      </c>
      <c r="I7798" s="13" t="str">
        <f t="shared" si="587"/>
        <v/>
      </c>
      <c r="J7798" s="13" t="str">
        <f t="shared" si="588"/>
        <v/>
      </c>
      <c r="K7798" s="13">
        <v>-5</v>
      </c>
      <c r="P7798" s="6"/>
    </row>
    <row r="7799" spans="1:16" hidden="1" x14ac:dyDescent="0.25">
      <c r="A7799" s="7">
        <v>40867</v>
      </c>
      <c r="B7799" s="8">
        <v>2200</v>
      </c>
      <c r="C7799" s="11">
        <v>53.71</v>
      </c>
      <c r="D7799" s="12">
        <v>53.712000000000003</v>
      </c>
      <c r="E7799" s="9" t="str">
        <f t="shared" si="589"/>
        <v/>
      </c>
      <c r="F7799" s="9" t="str">
        <f t="shared" si="590"/>
        <v/>
      </c>
      <c r="G7799" s="9" t="str">
        <f t="shared" si="591"/>
        <v/>
      </c>
      <c r="H7799" s="13">
        <v>-5</v>
      </c>
      <c r="I7799" s="13" t="str">
        <f t="shared" si="587"/>
        <v/>
      </c>
      <c r="J7799" s="13" t="str">
        <f t="shared" si="588"/>
        <v/>
      </c>
      <c r="K7799" s="13">
        <v>-5</v>
      </c>
      <c r="P7799" s="5"/>
    </row>
    <row r="7800" spans="1:16" hidden="1" x14ac:dyDescent="0.25">
      <c r="A7800" s="7">
        <v>40867</v>
      </c>
      <c r="B7800" s="8">
        <v>2300</v>
      </c>
      <c r="C7800" s="11">
        <v>45.41</v>
      </c>
      <c r="D7800" s="12">
        <v>53.006999999999998</v>
      </c>
      <c r="E7800" s="9">
        <f t="shared" si="589"/>
        <v>49.13</v>
      </c>
      <c r="F7800" s="9">
        <f t="shared" si="590"/>
        <v>49.447041666666657</v>
      </c>
      <c r="G7800" s="9">
        <f t="shared" si="591"/>
        <v>-0.31704166666665401</v>
      </c>
      <c r="H7800" s="13">
        <v>-5</v>
      </c>
      <c r="I7800" s="13">
        <f t="shared" si="587"/>
        <v>4.682958333333346</v>
      </c>
      <c r="J7800" s="13">
        <f t="shared" si="588"/>
        <v>1123.910000000003</v>
      </c>
      <c r="K7800" s="13">
        <v>-5</v>
      </c>
      <c r="P7800" s="6"/>
    </row>
    <row r="7801" spans="1:16" hidden="1" x14ac:dyDescent="0.25">
      <c r="A7801" s="7">
        <v>40868</v>
      </c>
      <c r="B7801" s="8">
        <v>0</v>
      </c>
      <c r="C7801" s="11">
        <v>49.37</v>
      </c>
      <c r="D7801" s="12">
        <v>49.369</v>
      </c>
      <c r="E7801" s="9" t="str">
        <f t="shared" si="589"/>
        <v/>
      </c>
      <c r="F7801" s="9" t="str">
        <f t="shared" si="590"/>
        <v/>
      </c>
      <c r="G7801" s="9" t="str">
        <f t="shared" si="591"/>
        <v/>
      </c>
      <c r="H7801" s="13">
        <v>-5</v>
      </c>
      <c r="I7801" s="13" t="str">
        <f t="shared" ref="I7801:I7864" si="592">IF(A7801=A7802,"",MAX(G7801-H7801,0))</f>
        <v/>
      </c>
      <c r="J7801" s="13" t="str">
        <f t="shared" ref="J7801:J7864" si="593">IF(A7801=A7802,"",I7801*10*24)</f>
        <v/>
      </c>
      <c r="K7801" s="13">
        <v>-5</v>
      </c>
      <c r="P7801" s="5"/>
    </row>
    <row r="7802" spans="1:16" hidden="1" x14ac:dyDescent="0.25">
      <c r="A7802" s="7">
        <v>40868</v>
      </c>
      <c r="B7802" s="8">
        <v>100</v>
      </c>
      <c r="C7802" s="11">
        <v>44.19</v>
      </c>
      <c r="D7802" s="12">
        <v>44.192999999999998</v>
      </c>
      <c r="E7802" s="9" t="str">
        <f t="shared" si="589"/>
        <v/>
      </c>
      <c r="F7802" s="9" t="str">
        <f t="shared" si="590"/>
        <v/>
      </c>
      <c r="G7802" s="9" t="str">
        <f t="shared" si="591"/>
        <v/>
      </c>
      <c r="H7802" s="13">
        <v>-5</v>
      </c>
      <c r="I7802" s="13" t="str">
        <f t="shared" si="592"/>
        <v/>
      </c>
      <c r="J7802" s="13" t="str">
        <f t="shared" si="593"/>
        <v/>
      </c>
      <c r="K7802" s="13">
        <v>-5</v>
      </c>
      <c r="P7802" s="6"/>
    </row>
    <row r="7803" spans="1:16" hidden="1" x14ac:dyDescent="0.25">
      <c r="A7803" s="7">
        <v>40868</v>
      </c>
      <c r="B7803" s="8">
        <v>200</v>
      </c>
      <c r="C7803" s="11">
        <v>42.05</v>
      </c>
      <c r="D7803" s="12">
        <v>42.048999999999999</v>
      </c>
      <c r="E7803" s="9" t="str">
        <f t="shared" si="589"/>
        <v/>
      </c>
      <c r="F7803" s="9" t="str">
        <f t="shared" si="590"/>
        <v/>
      </c>
      <c r="G7803" s="9" t="str">
        <f t="shared" si="591"/>
        <v/>
      </c>
      <c r="H7803" s="13">
        <v>-5</v>
      </c>
      <c r="I7803" s="13" t="str">
        <f t="shared" si="592"/>
        <v/>
      </c>
      <c r="J7803" s="13" t="str">
        <f t="shared" si="593"/>
        <v/>
      </c>
      <c r="K7803" s="13">
        <v>-5</v>
      </c>
      <c r="P7803" s="5"/>
    </row>
    <row r="7804" spans="1:16" hidden="1" x14ac:dyDescent="0.25">
      <c r="A7804" s="7">
        <v>40868</v>
      </c>
      <c r="B7804" s="8">
        <v>300</v>
      </c>
      <c r="C7804" s="11">
        <v>39.869999999999997</v>
      </c>
      <c r="D7804" s="12">
        <v>39.868000000000002</v>
      </c>
      <c r="E7804" s="9" t="str">
        <f t="shared" si="589"/>
        <v/>
      </c>
      <c r="F7804" s="9" t="str">
        <f t="shared" si="590"/>
        <v/>
      </c>
      <c r="G7804" s="9" t="str">
        <f t="shared" si="591"/>
        <v/>
      </c>
      <c r="H7804" s="13">
        <v>-5</v>
      </c>
      <c r="I7804" s="13" t="str">
        <f t="shared" si="592"/>
        <v/>
      </c>
      <c r="J7804" s="13" t="str">
        <f t="shared" si="593"/>
        <v/>
      </c>
      <c r="K7804" s="13">
        <v>-5</v>
      </c>
      <c r="P7804" s="6"/>
    </row>
    <row r="7805" spans="1:16" hidden="1" x14ac:dyDescent="0.25">
      <c r="A7805" s="7">
        <v>40868</v>
      </c>
      <c r="B7805" s="8">
        <v>400</v>
      </c>
      <c r="C7805" s="11">
        <v>40.04</v>
      </c>
      <c r="D7805" s="12">
        <v>40.04</v>
      </c>
      <c r="E7805" s="9" t="str">
        <f t="shared" si="589"/>
        <v/>
      </c>
      <c r="F7805" s="9" t="str">
        <f t="shared" si="590"/>
        <v/>
      </c>
      <c r="G7805" s="9" t="str">
        <f t="shared" si="591"/>
        <v/>
      </c>
      <c r="H7805" s="13">
        <v>-5</v>
      </c>
      <c r="I7805" s="13" t="str">
        <f t="shared" si="592"/>
        <v/>
      </c>
      <c r="J7805" s="13" t="str">
        <f t="shared" si="593"/>
        <v/>
      </c>
      <c r="K7805" s="13">
        <v>-5</v>
      </c>
      <c r="P7805" s="5"/>
    </row>
    <row r="7806" spans="1:16" hidden="1" x14ac:dyDescent="0.25">
      <c r="A7806" s="7">
        <v>40868</v>
      </c>
      <c r="B7806" s="8">
        <v>500</v>
      </c>
      <c r="C7806" s="11">
        <v>43.09</v>
      </c>
      <c r="D7806" s="12">
        <v>43.09</v>
      </c>
      <c r="E7806" s="9" t="str">
        <f t="shared" si="589"/>
        <v/>
      </c>
      <c r="F7806" s="9" t="str">
        <f t="shared" si="590"/>
        <v/>
      </c>
      <c r="G7806" s="9" t="str">
        <f t="shared" si="591"/>
        <v/>
      </c>
      <c r="H7806" s="13">
        <v>-5</v>
      </c>
      <c r="I7806" s="13" t="str">
        <f t="shared" si="592"/>
        <v/>
      </c>
      <c r="J7806" s="13" t="str">
        <f t="shared" si="593"/>
        <v/>
      </c>
      <c r="K7806" s="13">
        <v>-5</v>
      </c>
      <c r="P7806" s="6"/>
    </row>
    <row r="7807" spans="1:16" hidden="1" x14ac:dyDescent="0.25">
      <c r="A7807" s="7">
        <v>40868</v>
      </c>
      <c r="B7807" s="8">
        <v>600</v>
      </c>
      <c r="C7807" s="11">
        <v>57.26</v>
      </c>
      <c r="D7807" s="12">
        <v>57.262</v>
      </c>
      <c r="E7807" s="9" t="str">
        <f t="shared" si="589"/>
        <v/>
      </c>
      <c r="F7807" s="9" t="str">
        <f t="shared" si="590"/>
        <v/>
      </c>
      <c r="G7807" s="9" t="str">
        <f t="shared" si="591"/>
        <v/>
      </c>
      <c r="H7807" s="13">
        <v>-5</v>
      </c>
      <c r="I7807" s="13" t="str">
        <f t="shared" si="592"/>
        <v/>
      </c>
      <c r="J7807" s="13" t="str">
        <f t="shared" si="593"/>
        <v/>
      </c>
      <c r="K7807" s="13">
        <v>-5</v>
      </c>
      <c r="P7807" s="5"/>
    </row>
    <row r="7808" spans="1:16" hidden="1" x14ac:dyDescent="0.25">
      <c r="A7808" s="7">
        <v>40868</v>
      </c>
      <c r="B7808" s="8">
        <v>700</v>
      </c>
      <c r="C7808" s="11">
        <v>75.02</v>
      </c>
      <c r="D7808" s="12">
        <v>75.019000000000005</v>
      </c>
      <c r="E7808" s="9" t="str">
        <f t="shared" si="589"/>
        <v/>
      </c>
      <c r="F7808" s="9" t="str">
        <f t="shared" si="590"/>
        <v/>
      </c>
      <c r="G7808" s="9" t="str">
        <f t="shared" si="591"/>
        <v/>
      </c>
      <c r="H7808" s="13">
        <v>-5</v>
      </c>
      <c r="I7808" s="13" t="str">
        <f t="shared" si="592"/>
        <v/>
      </c>
      <c r="J7808" s="13" t="str">
        <f t="shared" si="593"/>
        <v/>
      </c>
      <c r="K7808" s="13">
        <v>-5</v>
      </c>
      <c r="P7808" s="6"/>
    </row>
    <row r="7809" spans="1:16" hidden="1" x14ac:dyDescent="0.25">
      <c r="A7809" s="7">
        <v>40868</v>
      </c>
      <c r="B7809" s="8">
        <v>800</v>
      </c>
      <c r="C7809" s="11">
        <v>75.22</v>
      </c>
      <c r="D7809" s="12">
        <v>75.222999999999999</v>
      </c>
      <c r="E7809" s="9" t="str">
        <f t="shared" si="589"/>
        <v/>
      </c>
      <c r="F7809" s="9" t="str">
        <f t="shared" si="590"/>
        <v/>
      </c>
      <c r="G7809" s="9" t="str">
        <f t="shared" si="591"/>
        <v/>
      </c>
      <c r="H7809" s="13">
        <v>-5</v>
      </c>
      <c r="I7809" s="13" t="str">
        <f t="shared" si="592"/>
        <v/>
      </c>
      <c r="J7809" s="13" t="str">
        <f t="shared" si="593"/>
        <v/>
      </c>
      <c r="K7809" s="13">
        <v>-5</v>
      </c>
      <c r="P7809" s="5"/>
    </row>
    <row r="7810" spans="1:16" hidden="1" x14ac:dyDescent="0.25">
      <c r="A7810" s="7">
        <v>40868</v>
      </c>
      <c r="B7810" s="8">
        <v>900</v>
      </c>
      <c r="C7810" s="11">
        <v>71.61</v>
      </c>
      <c r="D7810" s="12">
        <v>71.611999999999995</v>
      </c>
      <c r="E7810" s="9" t="str">
        <f t="shared" si="589"/>
        <v/>
      </c>
      <c r="F7810" s="9" t="str">
        <f t="shared" si="590"/>
        <v/>
      </c>
      <c r="G7810" s="9" t="str">
        <f t="shared" si="591"/>
        <v/>
      </c>
      <c r="H7810" s="13">
        <v>-5</v>
      </c>
      <c r="I7810" s="13" t="str">
        <f t="shared" si="592"/>
        <v/>
      </c>
      <c r="J7810" s="13" t="str">
        <f t="shared" si="593"/>
        <v/>
      </c>
      <c r="K7810" s="13">
        <v>-5</v>
      </c>
      <c r="P7810" s="6"/>
    </row>
    <row r="7811" spans="1:16" hidden="1" x14ac:dyDescent="0.25">
      <c r="A7811" s="7">
        <v>40868</v>
      </c>
      <c r="B7811" s="8">
        <v>1000</v>
      </c>
      <c r="C7811" s="11">
        <v>70.040000000000006</v>
      </c>
      <c r="D7811" s="12">
        <v>70.034999999999997</v>
      </c>
      <c r="E7811" s="9" t="str">
        <f t="shared" si="589"/>
        <v/>
      </c>
      <c r="F7811" s="9" t="str">
        <f t="shared" si="590"/>
        <v/>
      </c>
      <c r="G7811" s="9" t="str">
        <f t="shared" si="591"/>
        <v/>
      </c>
      <c r="H7811" s="13">
        <v>-5</v>
      </c>
      <c r="I7811" s="13" t="str">
        <f t="shared" si="592"/>
        <v/>
      </c>
      <c r="J7811" s="13" t="str">
        <f t="shared" si="593"/>
        <v/>
      </c>
      <c r="K7811" s="13">
        <v>-5</v>
      </c>
      <c r="P7811" s="5"/>
    </row>
    <row r="7812" spans="1:16" hidden="1" x14ac:dyDescent="0.25">
      <c r="A7812" s="7">
        <v>40868</v>
      </c>
      <c r="B7812" s="8">
        <v>1100</v>
      </c>
      <c r="C7812" s="11">
        <v>69.989999999999995</v>
      </c>
      <c r="D7812" s="12">
        <v>69.992000000000004</v>
      </c>
      <c r="E7812" s="9" t="str">
        <f t="shared" si="589"/>
        <v/>
      </c>
      <c r="F7812" s="9" t="str">
        <f t="shared" si="590"/>
        <v/>
      </c>
      <c r="G7812" s="9" t="str">
        <f t="shared" si="591"/>
        <v/>
      </c>
      <c r="H7812" s="13">
        <v>-5</v>
      </c>
      <c r="I7812" s="13" t="str">
        <f t="shared" si="592"/>
        <v/>
      </c>
      <c r="J7812" s="13" t="str">
        <f t="shared" si="593"/>
        <v/>
      </c>
      <c r="K7812" s="13">
        <v>-5</v>
      </c>
      <c r="P7812" s="6"/>
    </row>
    <row r="7813" spans="1:16" hidden="1" x14ac:dyDescent="0.25">
      <c r="A7813" s="7">
        <v>40868</v>
      </c>
      <c r="B7813" s="8">
        <v>1200</v>
      </c>
      <c r="C7813" s="11">
        <v>70.010000000000005</v>
      </c>
      <c r="D7813" s="12">
        <v>70.010000000000005</v>
      </c>
      <c r="E7813" s="9" t="str">
        <f t="shared" si="589"/>
        <v/>
      </c>
      <c r="F7813" s="9" t="str">
        <f t="shared" si="590"/>
        <v/>
      </c>
      <c r="G7813" s="9" t="str">
        <f t="shared" si="591"/>
        <v/>
      </c>
      <c r="H7813" s="13">
        <v>-5</v>
      </c>
      <c r="I7813" s="13" t="str">
        <f t="shared" si="592"/>
        <v/>
      </c>
      <c r="J7813" s="13" t="str">
        <f t="shared" si="593"/>
        <v/>
      </c>
      <c r="K7813" s="13">
        <v>-5</v>
      </c>
      <c r="P7813" s="5"/>
    </row>
    <row r="7814" spans="1:16" hidden="1" x14ac:dyDescent="0.25">
      <c r="A7814" s="7">
        <v>40868</v>
      </c>
      <c r="B7814" s="8">
        <v>1300</v>
      </c>
      <c r="C7814" s="11">
        <v>70.94</v>
      </c>
      <c r="D7814" s="12">
        <v>70.94</v>
      </c>
      <c r="E7814" s="9" t="str">
        <f t="shared" si="589"/>
        <v/>
      </c>
      <c r="F7814" s="9" t="str">
        <f t="shared" si="590"/>
        <v/>
      </c>
      <c r="G7814" s="9" t="str">
        <f t="shared" si="591"/>
        <v/>
      </c>
      <c r="H7814" s="13">
        <v>-5</v>
      </c>
      <c r="I7814" s="13" t="str">
        <f t="shared" si="592"/>
        <v/>
      </c>
      <c r="J7814" s="13" t="str">
        <f t="shared" si="593"/>
        <v/>
      </c>
      <c r="K7814" s="13">
        <v>-5</v>
      </c>
      <c r="P7814" s="6"/>
    </row>
    <row r="7815" spans="1:16" hidden="1" x14ac:dyDescent="0.25">
      <c r="A7815" s="7">
        <v>40868</v>
      </c>
      <c r="B7815" s="8">
        <v>1400</v>
      </c>
      <c r="C7815" s="11">
        <v>69.569999999999993</v>
      </c>
      <c r="D7815" s="12">
        <v>69.569000000000003</v>
      </c>
      <c r="E7815" s="9" t="str">
        <f t="shared" si="589"/>
        <v/>
      </c>
      <c r="F7815" s="9" t="str">
        <f t="shared" si="590"/>
        <v/>
      </c>
      <c r="G7815" s="9" t="str">
        <f t="shared" si="591"/>
        <v/>
      </c>
      <c r="H7815" s="13">
        <v>-5</v>
      </c>
      <c r="I7815" s="13" t="str">
        <f t="shared" si="592"/>
        <v/>
      </c>
      <c r="J7815" s="13" t="str">
        <f t="shared" si="593"/>
        <v/>
      </c>
      <c r="K7815" s="13">
        <v>-5</v>
      </c>
      <c r="P7815" s="5"/>
    </row>
    <row r="7816" spans="1:16" hidden="1" x14ac:dyDescent="0.25">
      <c r="A7816" s="7">
        <v>40868</v>
      </c>
      <c r="B7816" s="8">
        <v>1500</v>
      </c>
      <c r="C7816" s="11">
        <v>70</v>
      </c>
      <c r="D7816" s="12">
        <v>66.165999999999997</v>
      </c>
      <c r="E7816" s="9" t="str">
        <f t="shared" si="589"/>
        <v/>
      </c>
      <c r="F7816" s="9" t="str">
        <f t="shared" si="590"/>
        <v/>
      </c>
      <c r="G7816" s="9" t="str">
        <f t="shared" si="591"/>
        <v/>
      </c>
      <c r="H7816" s="13">
        <v>-5</v>
      </c>
      <c r="I7816" s="13" t="str">
        <f t="shared" si="592"/>
        <v/>
      </c>
      <c r="J7816" s="13" t="str">
        <f t="shared" si="593"/>
        <v/>
      </c>
      <c r="K7816" s="13">
        <v>-5</v>
      </c>
      <c r="P7816" s="6"/>
    </row>
    <row r="7817" spans="1:16" hidden="1" x14ac:dyDescent="0.25">
      <c r="A7817" s="7">
        <v>40868</v>
      </c>
      <c r="B7817" s="8">
        <v>1600</v>
      </c>
      <c r="C7817" s="11">
        <v>75.900000000000006</v>
      </c>
      <c r="D7817" s="12">
        <v>66.730999999999995</v>
      </c>
      <c r="E7817" s="9" t="str">
        <f t="shared" si="589"/>
        <v/>
      </c>
      <c r="F7817" s="9" t="str">
        <f t="shared" si="590"/>
        <v/>
      </c>
      <c r="G7817" s="9" t="str">
        <f t="shared" si="591"/>
        <v/>
      </c>
      <c r="H7817" s="13">
        <v>-5</v>
      </c>
      <c r="I7817" s="13" t="str">
        <f t="shared" si="592"/>
        <v/>
      </c>
      <c r="J7817" s="13" t="str">
        <f t="shared" si="593"/>
        <v/>
      </c>
      <c r="K7817" s="13">
        <v>-5</v>
      </c>
      <c r="P7817" s="5"/>
    </row>
    <row r="7818" spans="1:16" hidden="1" x14ac:dyDescent="0.25">
      <c r="A7818" s="7">
        <v>40868</v>
      </c>
      <c r="B7818" s="8">
        <v>1700</v>
      </c>
      <c r="C7818" s="11">
        <v>87.96</v>
      </c>
      <c r="D7818" s="12">
        <v>86.212999999999994</v>
      </c>
      <c r="E7818" s="9" t="str">
        <f t="shared" si="589"/>
        <v/>
      </c>
      <c r="F7818" s="9" t="str">
        <f t="shared" si="590"/>
        <v/>
      </c>
      <c r="G7818" s="9" t="str">
        <f t="shared" si="591"/>
        <v/>
      </c>
      <c r="H7818" s="13">
        <v>-5</v>
      </c>
      <c r="I7818" s="13" t="str">
        <f t="shared" si="592"/>
        <v/>
      </c>
      <c r="J7818" s="13" t="str">
        <f t="shared" si="593"/>
        <v/>
      </c>
      <c r="K7818" s="13">
        <v>-5</v>
      </c>
      <c r="P7818" s="6"/>
    </row>
    <row r="7819" spans="1:16" hidden="1" x14ac:dyDescent="0.25">
      <c r="A7819" s="7">
        <v>40868</v>
      </c>
      <c r="B7819" s="8">
        <v>1800</v>
      </c>
      <c r="C7819" s="11">
        <v>109.26</v>
      </c>
      <c r="D7819" s="12">
        <v>109.26</v>
      </c>
      <c r="E7819" s="9" t="str">
        <f t="shared" si="589"/>
        <v/>
      </c>
      <c r="F7819" s="9" t="str">
        <f t="shared" si="590"/>
        <v/>
      </c>
      <c r="G7819" s="9" t="str">
        <f t="shared" si="591"/>
        <v/>
      </c>
      <c r="H7819" s="13">
        <v>-5</v>
      </c>
      <c r="I7819" s="13" t="str">
        <f t="shared" si="592"/>
        <v/>
      </c>
      <c r="J7819" s="13" t="str">
        <f t="shared" si="593"/>
        <v/>
      </c>
      <c r="K7819" s="13">
        <v>-5</v>
      </c>
      <c r="P7819" s="5"/>
    </row>
    <row r="7820" spans="1:16" hidden="1" x14ac:dyDescent="0.25">
      <c r="A7820" s="7">
        <v>40868</v>
      </c>
      <c r="B7820" s="8">
        <v>1900</v>
      </c>
      <c r="C7820" s="11">
        <v>79.09</v>
      </c>
      <c r="D7820" s="12">
        <v>79.09</v>
      </c>
      <c r="E7820" s="9" t="str">
        <f t="shared" si="589"/>
        <v/>
      </c>
      <c r="F7820" s="9" t="str">
        <f t="shared" si="590"/>
        <v/>
      </c>
      <c r="G7820" s="9" t="str">
        <f t="shared" si="591"/>
        <v/>
      </c>
      <c r="H7820" s="13">
        <v>-5</v>
      </c>
      <c r="I7820" s="13" t="str">
        <f t="shared" si="592"/>
        <v/>
      </c>
      <c r="J7820" s="13" t="str">
        <f t="shared" si="593"/>
        <v/>
      </c>
      <c r="K7820" s="13">
        <v>-5</v>
      </c>
      <c r="P7820" s="6"/>
    </row>
    <row r="7821" spans="1:16" hidden="1" x14ac:dyDescent="0.25">
      <c r="A7821" s="7">
        <v>40868</v>
      </c>
      <c r="B7821" s="8">
        <v>2000</v>
      </c>
      <c r="C7821" s="11">
        <v>69.930000000000007</v>
      </c>
      <c r="D7821" s="12">
        <v>69.927999999999997</v>
      </c>
      <c r="E7821" s="9" t="str">
        <f t="shared" si="589"/>
        <v/>
      </c>
      <c r="F7821" s="9" t="str">
        <f t="shared" si="590"/>
        <v/>
      </c>
      <c r="G7821" s="9" t="str">
        <f t="shared" si="591"/>
        <v/>
      </c>
      <c r="H7821" s="13">
        <v>-5</v>
      </c>
      <c r="I7821" s="13" t="str">
        <f t="shared" si="592"/>
        <v/>
      </c>
      <c r="J7821" s="13" t="str">
        <f t="shared" si="593"/>
        <v/>
      </c>
      <c r="K7821" s="13">
        <v>-5</v>
      </c>
      <c r="P7821" s="5"/>
    </row>
    <row r="7822" spans="1:16" hidden="1" x14ac:dyDescent="0.25">
      <c r="A7822" s="7">
        <v>40868</v>
      </c>
      <c r="B7822" s="8">
        <v>2100</v>
      </c>
      <c r="C7822" s="11">
        <v>55.57</v>
      </c>
      <c r="D7822" s="12">
        <v>55.570999999999998</v>
      </c>
      <c r="E7822" s="9" t="str">
        <f t="shared" si="589"/>
        <v/>
      </c>
      <c r="F7822" s="9" t="str">
        <f t="shared" si="590"/>
        <v/>
      </c>
      <c r="G7822" s="9" t="str">
        <f t="shared" si="591"/>
        <v/>
      </c>
      <c r="H7822" s="13">
        <v>-5</v>
      </c>
      <c r="I7822" s="13" t="str">
        <f t="shared" si="592"/>
        <v/>
      </c>
      <c r="J7822" s="13" t="str">
        <f t="shared" si="593"/>
        <v/>
      </c>
      <c r="K7822" s="13">
        <v>-5</v>
      </c>
      <c r="P7822" s="6"/>
    </row>
    <row r="7823" spans="1:16" hidden="1" x14ac:dyDescent="0.25">
      <c r="A7823" s="7">
        <v>40868</v>
      </c>
      <c r="B7823" s="8">
        <v>2200</v>
      </c>
      <c r="C7823" s="11">
        <v>54.72</v>
      </c>
      <c r="D7823" s="12">
        <v>54.718000000000004</v>
      </c>
      <c r="E7823" s="9" t="str">
        <f t="shared" si="589"/>
        <v/>
      </c>
      <c r="F7823" s="9" t="str">
        <f t="shared" si="590"/>
        <v/>
      </c>
      <c r="G7823" s="9" t="str">
        <f t="shared" si="591"/>
        <v/>
      </c>
      <c r="H7823" s="13">
        <v>-5</v>
      </c>
      <c r="I7823" s="13" t="str">
        <f t="shared" si="592"/>
        <v/>
      </c>
      <c r="J7823" s="13" t="str">
        <f t="shared" si="593"/>
        <v/>
      </c>
      <c r="K7823" s="13">
        <v>-5</v>
      </c>
      <c r="P7823" s="5"/>
    </row>
    <row r="7824" spans="1:16" hidden="1" x14ac:dyDescent="0.25">
      <c r="A7824" s="7">
        <v>40868</v>
      </c>
      <c r="B7824" s="8">
        <v>2300</v>
      </c>
      <c r="C7824" s="11">
        <v>50.67</v>
      </c>
      <c r="D7824" s="12">
        <v>52.268999999999998</v>
      </c>
      <c r="E7824" s="9">
        <f t="shared" si="589"/>
        <v>64.22375000000001</v>
      </c>
      <c r="F7824" s="9">
        <f t="shared" si="590"/>
        <v>63.675708333333318</v>
      </c>
      <c r="G7824" s="9">
        <f t="shared" si="591"/>
        <v>0.54804166666669119</v>
      </c>
      <c r="H7824" s="13">
        <v>-5</v>
      </c>
      <c r="I7824" s="13">
        <f t="shared" si="592"/>
        <v>5.5480416666666912</v>
      </c>
      <c r="J7824" s="13">
        <f t="shared" si="593"/>
        <v>1331.5300000000059</v>
      </c>
      <c r="K7824" s="13">
        <v>-5</v>
      </c>
      <c r="P7824" s="6"/>
    </row>
    <row r="7825" spans="1:16" hidden="1" x14ac:dyDescent="0.25">
      <c r="A7825" s="7">
        <v>40869</v>
      </c>
      <c r="B7825" s="8">
        <v>0</v>
      </c>
      <c r="C7825" s="11">
        <v>44.95</v>
      </c>
      <c r="D7825" s="12">
        <v>44.951000000000001</v>
      </c>
      <c r="E7825" s="9" t="str">
        <f t="shared" si="589"/>
        <v/>
      </c>
      <c r="F7825" s="9" t="str">
        <f t="shared" si="590"/>
        <v/>
      </c>
      <c r="G7825" s="9" t="str">
        <f t="shared" si="591"/>
        <v/>
      </c>
      <c r="H7825" s="13">
        <v>-5</v>
      </c>
      <c r="I7825" s="13" t="str">
        <f t="shared" si="592"/>
        <v/>
      </c>
      <c r="J7825" s="13" t="str">
        <f t="shared" si="593"/>
        <v/>
      </c>
      <c r="K7825" s="13">
        <v>-5</v>
      </c>
      <c r="P7825" s="5"/>
    </row>
    <row r="7826" spans="1:16" hidden="1" x14ac:dyDescent="0.25">
      <c r="A7826" s="7">
        <v>40869</v>
      </c>
      <c r="B7826" s="8">
        <v>100</v>
      </c>
      <c r="C7826" s="11">
        <v>41.95</v>
      </c>
      <c r="D7826" s="12">
        <v>41.953000000000003</v>
      </c>
      <c r="E7826" s="9" t="str">
        <f t="shared" si="589"/>
        <v/>
      </c>
      <c r="F7826" s="9" t="str">
        <f t="shared" si="590"/>
        <v/>
      </c>
      <c r="G7826" s="9" t="str">
        <f t="shared" si="591"/>
        <v/>
      </c>
      <c r="H7826" s="13">
        <v>-5</v>
      </c>
      <c r="I7826" s="13" t="str">
        <f t="shared" si="592"/>
        <v/>
      </c>
      <c r="J7826" s="13" t="str">
        <f t="shared" si="593"/>
        <v/>
      </c>
      <c r="K7826" s="13">
        <v>-5</v>
      </c>
      <c r="P7826" s="6"/>
    </row>
    <row r="7827" spans="1:16" hidden="1" x14ac:dyDescent="0.25">
      <c r="A7827" s="7">
        <v>40869</v>
      </c>
      <c r="B7827" s="8">
        <v>200</v>
      </c>
      <c r="C7827" s="11">
        <v>41.65</v>
      </c>
      <c r="D7827" s="12">
        <v>41.651000000000003</v>
      </c>
      <c r="E7827" s="9" t="str">
        <f t="shared" si="589"/>
        <v/>
      </c>
      <c r="F7827" s="9" t="str">
        <f t="shared" si="590"/>
        <v/>
      </c>
      <c r="G7827" s="9" t="str">
        <f t="shared" si="591"/>
        <v/>
      </c>
      <c r="H7827" s="13">
        <v>-5</v>
      </c>
      <c r="I7827" s="13" t="str">
        <f t="shared" si="592"/>
        <v/>
      </c>
      <c r="J7827" s="13" t="str">
        <f t="shared" si="593"/>
        <v/>
      </c>
      <c r="K7827" s="13">
        <v>-5</v>
      </c>
      <c r="P7827" s="5"/>
    </row>
    <row r="7828" spans="1:16" hidden="1" x14ac:dyDescent="0.25">
      <c r="A7828" s="7">
        <v>40869</v>
      </c>
      <c r="B7828" s="8">
        <v>300</v>
      </c>
      <c r="C7828" s="11">
        <v>40.5</v>
      </c>
      <c r="D7828" s="12">
        <v>40.499000000000002</v>
      </c>
      <c r="E7828" s="9" t="str">
        <f t="shared" si="589"/>
        <v/>
      </c>
      <c r="F7828" s="9" t="str">
        <f t="shared" si="590"/>
        <v/>
      </c>
      <c r="G7828" s="9" t="str">
        <f t="shared" si="591"/>
        <v/>
      </c>
      <c r="H7828" s="13">
        <v>-5</v>
      </c>
      <c r="I7828" s="13" t="str">
        <f t="shared" si="592"/>
        <v/>
      </c>
      <c r="J7828" s="13" t="str">
        <f t="shared" si="593"/>
        <v/>
      </c>
      <c r="K7828" s="13">
        <v>-5</v>
      </c>
      <c r="P7828" s="6"/>
    </row>
    <row r="7829" spans="1:16" hidden="1" x14ac:dyDescent="0.25">
      <c r="A7829" s="7">
        <v>40869</v>
      </c>
      <c r="B7829" s="8">
        <v>400</v>
      </c>
      <c r="C7829" s="11">
        <v>40.5</v>
      </c>
      <c r="D7829" s="12">
        <v>40.499000000000002</v>
      </c>
      <c r="E7829" s="9" t="str">
        <f t="shared" si="589"/>
        <v/>
      </c>
      <c r="F7829" s="9" t="str">
        <f t="shared" si="590"/>
        <v/>
      </c>
      <c r="G7829" s="9" t="str">
        <f t="shared" si="591"/>
        <v/>
      </c>
      <c r="H7829" s="13">
        <v>-5</v>
      </c>
      <c r="I7829" s="13" t="str">
        <f t="shared" si="592"/>
        <v/>
      </c>
      <c r="J7829" s="13" t="str">
        <f t="shared" si="593"/>
        <v/>
      </c>
      <c r="K7829" s="13">
        <v>-5</v>
      </c>
      <c r="P7829" s="5"/>
    </row>
    <row r="7830" spans="1:16" hidden="1" x14ac:dyDescent="0.25">
      <c r="A7830" s="7">
        <v>40869</v>
      </c>
      <c r="B7830" s="8">
        <v>500</v>
      </c>
      <c r="C7830" s="11">
        <v>44.73</v>
      </c>
      <c r="D7830" s="12">
        <v>44.73</v>
      </c>
      <c r="E7830" s="9" t="str">
        <f t="shared" si="589"/>
        <v/>
      </c>
      <c r="F7830" s="9" t="str">
        <f t="shared" si="590"/>
        <v/>
      </c>
      <c r="G7830" s="9" t="str">
        <f t="shared" si="591"/>
        <v/>
      </c>
      <c r="H7830" s="13">
        <v>-5</v>
      </c>
      <c r="I7830" s="13" t="str">
        <f t="shared" si="592"/>
        <v/>
      </c>
      <c r="J7830" s="13" t="str">
        <f t="shared" si="593"/>
        <v/>
      </c>
      <c r="K7830" s="13">
        <v>-5</v>
      </c>
      <c r="P7830" s="6"/>
    </row>
    <row r="7831" spans="1:16" hidden="1" x14ac:dyDescent="0.25">
      <c r="A7831" s="7">
        <v>40869</v>
      </c>
      <c r="B7831" s="8">
        <v>600</v>
      </c>
      <c r="C7831" s="11">
        <v>53.28</v>
      </c>
      <c r="D7831" s="12">
        <v>53.276000000000003</v>
      </c>
      <c r="E7831" s="9" t="str">
        <f t="shared" si="589"/>
        <v/>
      </c>
      <c r="F7831" s="9" t="str">
        <f t="shared" si="590"/>
        <v/>
      </c>
      <c r="G7831" s="9" t="str">
        <f t="shared" si="591"/>
        <v/>
      </c>
      <c r="H7831" s="13">
        <v>-5</v>
      </c>
      <c r="I7831" s="13" t="str">
        <f t="shared" si="592"/>
        <v/>
      </c>
      <c r="J7831" s="13" t="str">
        <f t="shared" si="593"/>
        <v/>
      </c>
      <c r="K7831" s="13">
        <v>-5</v>
      </c>
      <c r="P7831" s="5"/>
    </row>
    <row r="7832" spans="1:16" hidden="1" x14ac:dyDescent="0.25">
      <c r="A7832" s="7">
        <v>40869</v>
      </c>
      <c r="B7832" s="8">
        <v>700</v>
      </c>
      <c r="C7832" s="11">
        <v>72.31</v>
      </c>
      <c r="D7832" s="12">
        <v>72.307000000000002</v>
      </c>
      <c r="E7832" s="9" t="str">
        <f t="shared" si="589"/>
        <v/>
      </c>
      <c r="F7832" s="9" t="str">
        <f t="shared" si="590"/>
        <v/>
      </c>
      <c r="G7832" s="9" t="str">
        <f t="shared" si="591"/>
        <v/>
      </c>
      <c r="H7832" s="13">
        <v>-5</v>
      </c>
      <c r="I7832" s="13" t="str">
        <f t="shared" si="592"/>
        <v/>
      </c>
      <c r="J7832" s="13" t="str">
        <f t="shared" si="593"/>
        <v/>
      </c>
      <c r="K7832" s="13">
        <v>-5</v>
      </c>
      <c r="P7832" s="6"/>
    </row>
    <row r="7833" spans="1:16" hidden="1" x14ac:dyDescent="0.25">
      <c r="A7833" s="7">
        <v>40869</v>
      </c>
      <c r="B7833" s="8">
        <v>800</v>
      </c>
      <c r="C7833" s="11">
        <v>75.97</v>
      </c>
      <c r="D7833" s="12">
        <v>75.965999999999994</v>
      </c>
      <c r="E7833" s="9" t="str">
        <f t="shared" si="589"/>
        <v/>
      </c>
      <c r="F7833" s="9" t="str">
        <f t="shared" si="590"/>
        <v/>
      </c>
      <c r="G7833" s="9" t="str">
        <f t="shared" si="591"/>
        <v/>
      </c>
      <c r="H7833" s="13">
        <v>-5</v>
      </c>
      <c r="I7833" s="13" t="str">
        <f t="shared" si="592"/>
        <v/>
      </c>
      <c r="J7833" s="13" t="str">
        <f t="shared" si="593"/>
        <v/>
      </c>
      <c r="K7833" s="13">
        <v>-5</v>
      </c>
      <c r="P7833" s="5"/>
    </row>
    <row r="7834" spans="1:16" hidden="1" x14ac:dyDescent="0.25">
      <c r="A7834" s="7">
        <v>40869</v>
      </c>
      <c r="B7834" s="8">
        <v>900</v>
      </c>
      <c r="C7834" s="11">
        <v>76.959999999999994</v>
      </c>
      <c r="D7834" s="12">
        <v>76.962999999999994</v>
      </c>
      <c r="E7834" s="9" t="str">
        <f t="shared" si="589"/>
        <v/>
      </c>
      <c r="F7834" s="9" t="str">
        <f t="shared" si="590"/>
        <v/>
      </c>
      <c r="G7834" s="9" t="str">
        <f t="shared" si="591"/>
        <v/>
      </c>
      <c r="H7834" s="13">
        <v>-5</v>
      </c>
      <c r="I7834" s="13" t="str">
        <f t="shared" si="592"/>
        <v/>
      </c>
      <c r="J7834" s="13" t="str">
        <f t="shared" si="593"/>
        <v/>
      </c>
      <c r="K7834" s="13">
        <v>-5</v>
      </c>
      <c r="P7834" s="6"/>
    </row>
    <row r="7835" spans="1:16" hidden="1" x14ac:dyDescent="0.25">
      <c r="A7835" s="7">
        <v>40869</v>
      </c>
      <c r="B7835" s="8">
        <v>1000</v>
      </c>
      <c r="C7835" s="11">
        <v>75</v>
      </c>
      <c r="D7835" s="12">
        <v>75</v>
      </c>
      <c r="E7835" s="9" t="str">
        <f t="shared" si="589"/>
        <v/>
      </c>
      <c r="F7835" s="9" t="str">
        <f t="shared" si="590"/>
        <v/>
      </c>
      <c r="G7835" s="9" t="str">
        <f t="shared" si="591"/>
        <v/>
      </c>
      <c r="H7835" s="13">
        <v>-5</v>
      </c>
      <c r="I7835" s="13" t="str">
        <f t="shared" si="592"/>
        <v/>
      </c>
      <c r="J7835" s="13" t="str">
        <f t="shared" si="593"/>
        <v/>
      </c>
      <c r="K7835" s="13">
        <v>-5</v>
      </c>
      <c r="P7835" s="5"/>
    </row>
    <row r="7836" spans="1:16" hidden="1" x14ac:dyDescent="0.25">
      <c r="A7836" s="7">
        <v>40869</v>
      </c>
      <c r="B7836" s="8">
        <v>1100</v>
      </c>
      <c r="C7836" s="11">
        <v>72.239999999999995</v>
      </c>
      <c r="D7836" s="12">
        <v>72.242000000000004</v>
      </c>
      <c r="E7836" s="9" t="str">
        <f t="shared" si="589"/>
        <v/>
      </c>
      <c r="F7836" s="9" t="str">
        <f t="shared" si="590"/>
        <v/>
      </c>
      <c r="G7836" s="9" t="str">
        <f t="shared" si="591"/>
        <v/>
      </c>
      <c r="H7836" s="13">
        <v>-5</v>
      </c>
      <c r="I7836" s="13" t="str">
        <f t="shared" si="592"/>
        <v/>
      </c>
      <c r="J7836" s="13" t="str">
        <f t="shared" si="593"/>
        <v/>
      </c>
      <c r="K7836" s="13">
        <v>-5</v>
      </c>
      <c r="P7836" s="6"/>
    </row>
    <row r="7837" spans="1:16" hidden="1" x14ac:dyDescent="0.25">
      <c r="A7837" s="7">
        <v>40869</v>
      </c>
      <c r="B7837" s="8">
        <v>1200</v>
      </c>
      <c r="C7837" s="11">
        <v>71.290000000000006</v>
      </c>
      <c r="D7837" s="12">
        <v>71.290000000000006</v>
      </c>
      <c r="E7837" s="9" t="str">
        <f t="shared" si="589"/>
        <v/>
      </c>
      <c r="F7837" s="9" t="str">
        <f t="shared" si="590"/>
        <v/>
      </c>
      <c r="G7837" s="9" t="str">
        <f t="shared" si="591"/>
        <v/>
      </c>
      <c r="H7837" s="13">
        <v>-5</v>
      </c>
      <c r="I7837" s="13" t="str">
        <f t="shared" si="592"/>
        <v/>
      </c>
      <c r="J7837" s="13" t="str">
        <f t="shared" si="593"/>
        <v/>
      </c>
      <c r="K7837" s="13">
        <v>-5</v>
      </c>
      <c r="P7837" s="5"/>
    </row>
    <row r="7838" spans="1:16" hidden="1" x14ac:dyDescent="0.25">
      <c r="A7838" s="7">
        <v>40869</v>
      </c>
      <c r="B7838" s="8">
        <v>1300</v>
      </c>
      <c r="C7838" s="11">
        <v>68.930000000000007</v>
      </c>
      <c r="D7838" s="12">
        <v>68.929000000000002</v>
      </c>
      <c r="E7838" s="9" t="str">
        <f t="shared" si="589"/>
        <v/>
      </c>
      <c r="F7838" s="9" t="str">
        <f t="shared" si="590"/>
        <v/>
      </c>
      <c r="G7838" s="9" t="str">
        <f t="shared" si="591"/>
        <v/>
      </c>
      <c r="H7838" s="13">
        <v>-5</v>
      </c>
      <c r="I7838" s="13" t="str">
        <f t="shared" si="592"/>
        <v/>
      </c>
      <c r="J7838" s="13" t="str">
        <f t="shared" si="593"/>
        <v/>
      </c>
      <c r="K7838" s="13">
        <v>-5</v>
      </c>
      <c r="P7838" s="6"/>
    </row>
    <row r="7839" spans="1:16" hidden="1" x14ac:dyDescent="0.25">
      <c r="A7839" s="7">
        <v>40869</v>
      </c>
      <c r="B7839" s="8">
        <v>1400</v>
      </c>
      <c r="C7839" s="11">
        <v>66.09</v>
      </c>
      <c r="D7839" s="12">
        <v>66.094999999999999</v>
      </c>
      <c r="E7839" s="9" t="str">
        <f t="shared" si="589"/>
        <v/>
      </c>
      <c r="F7839" s="9" t="str">
        <f t="shared" si="590"/>
        <v/>
      </c>
      <c r="G7839" s="9" t="str">
        <f t="shared" si="591"/>
        <v/>
      </c>
      <c r="H7839" s="13">
        <v>-5</v>
      </c>
      <c r="I7839" s="13" t="str">
        <f t="shared" si="592"/>
        <v/>
      </c>
      <c r="J7839" s="13" t="str">
        <f t="shared" si="593"/>
        <v/>
      </c>
      <c r="K7839" s="13">
        <v>-5</v>
      </c>
      <c r="P7839" s="5"/>
    </row>
    <row r="7840" spans="1:16" hidden="1" x14ac:dyDescent="0.25">
      <c r="A7840" s="7">
        <v>40869</v>
      </c>
      <c r="B7840" s="8">
        <v>1500</v>
      </c>
      <c r="C7840" s="11">
        <v>65.13</v>
      </c>
      <c r="D7840" s="12">
        <v>65.13</v>
      </c>
      <c r="E7840" s="9" t="str">
        <f t="shared" si="589"/>
        <v/>
      </c>
      <c r="F7840" s="9" t="str">
        <f t="shared" si="590"/>
        <v/>
      </c>
      <c r="G7840" s="9" t="str">
        <f t="shared" si="591"/>
        <v/>
      </c>
      <c r="H7840" s="13">
        <v>-5</v>
      </c>
      <c r="I7840" s="13" t="str">
        <f t="shared" si="592"/>
        <v/>
      </c>
      <c r="J7840" s="13" t="str">
        <f t="shared" si="593"/>
        <v/>
      </c>
      <c r="K7840" s="13">
        <v>-5</v>
      </c>
      <c r="P7840" s="6"/>
    </row>
    <row r="7841" spans="1:16" hidden="1" x14ac:dyDescent="0.25">
      <c r="A7841" s="7">
        <v>40869</v>
      </c>
      <c r="B7841" s="8">
        <v>1600</v>
      </c>
      <c r="C7841" s="11">
        <v>69.98</v>
      </c>
      <c r="D7841" s="12">
        <v>69.975999999999999</v>
      </c>
      <c r="E7841" s="9" t="str">
        <f t="shared" si="589"/>
        <v/>
      </c>
      <c r="F7841" s="9" t="str">
        <f t="shared" si="590"/>
        <v/>
      </c>
      <c r="G7841" s="9" t="str">
        <f t="shared" si="591"/>
        <v/>
      </c>
      <c r="H7841" s="13">
        <v>-5</v>
      </c>
      <c r="I7841" s="13" t="str">
        <f t="shared" si="592"/>
        <v/>
      </c>
      <c r="J7841" s="13" t="str">
        <f t="shared" si="593"/>
        <v/>
      </c>
      <c r="K7841" s="13">
        <v>-5</v>
      </c>
      <c r="P7841" s="5"/>
    </row>
    <row r="7842" spans="1:16" hidden="1" x14ac:dyDescent="0.25">
      <c r="A7842" s="7">
        <v>40869</v>
      </c>
      <c r="B7842" s="8">
        <v>1700</v>
      </c>
      <c r="C7842" s="11">
        <v>90</v>
      </c>
      <c r="D7842" s="12">
        <v>90</v>
      </c>
      <c r="E7842" s="9" t="str">
        <f t="shared" si="589"/>
        <v/>
      </c>
      <c r="F7842" s="9" t="str">
        <f t="shared" si="590"/>
        <v/>
      </c>
      <c r="G7842" s="9" t="str">
        <f t="shared" si="591"/>
        <v/>
      </c>
      <c r="H7842" s="13">
        <v>-5</v>
      </c>
      <c r="I7842" s="13" t="str">
        <f t="shared" si="592"/>
        <v/>
      </c>
      <c r="J7842" s="13" t="str">
        <f t="shared" si="593"/>
        <v/>
      </c>
      <c r="K7842" s="13">
        <v>-5</v>
      </c>
      <c r="P7842" s="6"/>
    </row>
    <row r="7843" spans="1:16" hidden="1" x14ac:dyDescent="0.25">
      <c r="A7843" s="7">
        <v>40869</v>
      </c>
      <c r="B7843" s="8">
        <v>1800</v>
      </c>
      <c r="C7843" s="11">
        <v>107.83</v>
      </c>
      <c r="D7843" s="12">
        <v>107.833</v>
      </c>
      <c r="E7843" s="9" t="str">
        <f t="shared" si="589"/>
        <v/>
      </c>
      <c r="F7843" s="9" t="str">
        <f t="shared" si="590"/>
        <v/>
      </c>
      <c r="G7843" s="9" t="str">
        <f t="shared" si="591"/>
        <v/>
      </c>
      <c r="H7843" s="13">
        <v>-5</v>
      </c>
      <c r="I7843" s="13" t="str">
        <f t="shared" si="592"/>
        <v/>
      </c>
      <c r="J7843" s="13" t="str">
        <f t="shared" si="593"/>
        <v/>
      </c>
      <c r="K7843" s="13">
        <v>-5</v>
      </c>
      <c r="P7843" s="5"/>
    </row>
    <row r="7844" spans="1:16" hidden="1" x14ac:dyDescent="0.25">
      <c r="A7844" s="7">
        <v>40869</v>
      </c>
      <c r="B7844" s="8">
        <v>1900</v>
      </c>
      <c r="C7844" s="11">
        <v>80.92</v>
      </c>
      <c r="D7844" s="12">
        <v>80.918999999999997</v>
      </c>
      <c r="E7844" s="9" t="str">
        <f t="shared" si="589"/>
        <v/>
      </c>
      <c r="F7844" s="9" t="str">
        <f t="shared" si="590"/>
        <v/>
      </c>
      <c r="G7844" s="9" t="str">
        <f t="shared" si="591"/>
        <v/>
      </c>
      <c r="H7844" s="13">
        <v>-5</v>
      </c>
      <c r="I7844" s="13" t="str">
        <f t="shared" si="592"/>
        <v/>
      </c>
      <c r="J7844" s="13" t="str">
        <f t="shared" si="593"/>
        <v/>
      </c>
      <c r="K7844" s="13">
        <v>-5</v>
      </c>
      <c r="P7844" s="6"/>
    </row>
    <row r="7845" spans="1:16" hidden="1" x14ac:dyDescent="0.25">
      <c r="A7845" s="7">
        <v>40869</v>
      </c>
      <c r="B7845" s="8">
        <v>2000</v>
      </c>
      <c r="C7845" s="11">
        <v>70.08</v>
      </c>
      <c r="D7845" s="12">
        <v>70.082999999999998</v>
      </c>
      <c r="E7845" s="9" t="str">
        <f t="shared" si="589"/>
        <v/>
      </c>
      <c r="F7845" s="9" t="str">
        <f t="shared" si="590"/>
        <v/>
      </c>
      <c r="G7845" s="9" t="str">
        <f t="shared" si="591"/>
        <v/>
      </c>
      <c r="H7845" s="13">
        <v>-5</v>
      </c>
      <c r="I7845" s="13" t="str">
        <f t="shared" si="592"/>
        <v/>
      </c>
      <c r="J7845" s="13" t="str">
        <f t="shared" si="593"/>
        <v/>
      </c>
      <c r="K7845" s="13">
        <v>-5</v>
      </c>
      <c r="P7845" s="5"/>
    </row>
    <row r="7846" spans="1:16" hidden="1" x14ac:dyDescent="0.25">
      <c r="A7846" s="7">
        <v>40869</v>
      </c>
      <c r="B7846" s="8">
        <v>2100</v>
      </c>
      <c r="C7846" s="11">
        <v>59.71</v>
      </c>
      <c r="D7846" s="12">
        <v>59.71</v>
      </c>
      <c r="E7846" s="9" t="str">
        <f t="shared" si="589"/>
        <v/>
      </c>
      <c r="F7846" s="9" t="str">
        <f t="shared" si="590"/>
        <v/>
      </c>
      <c r="G7846" s="9" t="str">
        <f t="shared" si="591"/>
        <v/>
      </c>
      <c r="H7846" s="13">
        <v>-5</v>
      </c>
      <c r="I7846" s="13" t="str">
        <f t="shared" si="592"/>
        <v/>
      </c>
      <c r="J7846" s="13" t="str">
        <f t="shared" si="593"/>
        <v/>
      </c>
      <c r="K7846" s="13">
        <v>-5</v>
      </c>
      <c r="P7846" s="6"/>
    </row>
    <row r="7847" spans="1:16" hidden="1" x14ac:dyDescent="0.25">
      <c r="A7847" s="7">
        <v>40869</v>
      </c>
      <c r="B7847" s="8">
        <v>2200</v>
      </c>
      <c r="C7847" s="11">
        <v>54.36</v>
      </c>
      <c r="D7847" s="12">
        <v>54.356000000000002</v>
      </c>
      <c r="E7847" s="9" t="str">
        <f t="shared" si="589"/>
        <v/>
      </c>
      <c r="F7847" s="9" t="str">
        <f t="shared" si="590"/>
        <v/>
      </c>
      <c r="G7847" s="9" t="str">
        <f t="shared" si="591"/>
        <v/>
      </c>
      <c r="H7847" s="13">
        <v>-5</v>
      </c>
      <c r="I7847" s="13" t="str">
        <f t="shared" si="592"/>
        <v/>
      </c>
      <c r="J7847" s="13" t="str">
        <f t="shared" si="593"/>
        <v/>
      </c>
      <c r="K7847" s="13">
        <v>-5</v>
      </c>
      <c r="P7847" s="5"/>
    </row>
    <row r="7848" spans="1:16" hidden="1" x14ac:dyDescent="0.25">
      <c r="A7848" s="7">
        <v>40869</v>
      </c>
      <c r="B7848" s="8">
        <v>2300</v>
      </c>
      <c r="C7848" s="11">
        <v>49</v>
      </c>
      <c r="D7848" s="12">
        <v>49</v>
      </c>
      <c r="E7848" s="9">
        <f t="shared" si="589"/>
        <v>63.889999999999993</v>
      </c>
      <c r="F7848" s="9">
        <f t="shared" si="590"/>
        <v>63.889916666666672</v>
      </c>
      <c r="G7848" s="9">
        <f t="shared" si="591"/>
        <v>8.3333333321888858E-5</v>
      </c>
      <c r="H7848" s="13">
        <v>-5</v>
      </c>
      <c r="I7848" s="13">
        <f t="shared" si="592"/>
        <v>5.0000833333333219</v>
      </c>
      <c r="J7848" s="13">
        <f t="shared" si="593"/>
        <v>1200.0199999999973</v>
      </c>
      <c r="K7848" s="13">
        <v>-5</v>
      </c>
      <c r="P7848" s="6"/>
    </row>
    <row r="7849" spans="1:16" hidden="1" x14ac:dyDescent="0.25">
      <c r="A7849" s="7">
        <v>40870</v>
      </c>
      <c r="B7849" s="8">
        <v>0</v>
      </c>
      <c r="C7849" s="11">
        <v>48.2</v>
      </c>
      <c r="D7849" s="12">
        <v>48.203000000000003</v>
      </c>
      <c r="E7849" s="9" t="str">
        <f t="shared" si="589"/>
        <v/>
      </c>
      <c r="F7849" s="9" t="str">
        <f t="shared" si="590"/>
        <v/>
      </c>
      <c r="G7849" s="9" t="str">
        <f t="shared" si="591"/>
        <v/>
      </c>
      <c r="H7849" s="13">
        <v>-5</v>
      </c>
      <c r="I7849" s="13" t="str">
        <f t="shared" si="592"/>
        <v/>
      </c>
      <c r="J7849" s="13" t="str">
        <f t="shared" si="593"/>
        <v/>
      </c>
      <c r="K7849" s="13">
        <v>-5</v>
      </c>
      <c r="P7849" s="5"/>
    </row>
    <row r="7850" spans="1:16" hidden="1" x14ac:dyDescent="0.25">
      <c r="A7850" s="7">
        <v>40870</v>
      </c>
      <c r="B7850" s="8">
        <v>100</v>
      </c>
      <c r="C7850" s="11">
        <v>48.33</v>
      </c>
      <c r="D7850" s="12">
        <v>48.33</v>
      </c>
      <c r="E7850" s="9" t="str">
        <f t="shared" si="589"/>
        <v/>
      </c>
      <c r="F7850" s="9" t="str">
        <f t="shared" si="590"/>
        <v/>
      </c>
      <c r="G7850" s="9" t="str">
        <f t="shared" si="591"/>
        <v/>
      </c>
      <c r="H7850" s="13">
        <v>-5</v>
      </c>
      <c r="I7850" s="13" t="str">
        <f t="shared" si="592"/>
        <v/>
      </c>
      <c r="J7850" s="13" t="str">
        <f t="shared" si="593"/>
        <v/>
      </c>
      <c r="K7850" s="13">
        <v>-5</v>
      </c>
      <c r="P7850" s="6"/>
    </row>
    <row r="7851" spans="1:16" hidden="1" x14ac:dyDescent="0.25">
      <c r="A7851" s="7">
        <v>40870</v>
      </c>
      <c r="B7851" s="8">
        <v>200</v>
      </c>
      <c r="C7851" s="11">
        <v>45.33</v>
      </c>
      <c r="D7851" s="12">
        <v>45.33</v>
      </c>
      <c r="E7851" s="9" t="str">
        <f t="shared" si="589"/>
        <v/>
      </c>
      <c r="F7851" s="9" t="str">
        <f t="shared" si="590"/>
        <v/>
      </c>
      <c r="G7851" s="9" t="str">
        <f t="shared" si="591"/>
        <v/>
      </c>
      <c r="H7851" s="13">
        <v>-5</v>
      </c>
      <c r="I7851" s="13" t="str">
        <f t="shared" si="592"/>
        <v/>
      </c>
      <c r="J7851" s="13" t="str">
        <f t="shared" si="593"/>
        <v/>
      </c>
      <c r="K7851" s="13">
        <v>-5</v>
      </c>
      <c r="P7851" s="5"/>
    </row>
    <row r="7852" spans="1:16" hidden="1" x14ac:dyDescent="0.25">
      <c r="A7852" s="7">
        <v>40870</v>
      </c>
      <c r="B7852" s="8">
        <v>300</v>
      </c>
      <c r="C7852" s="11">
        <v>42.77</v>
      </c>
      <c r="D7852" s="12">
        <v>42.771000000000001</v>
      </c>
      <c r="E7852" s="9" t="str">
        <f t="shared" si="589"/>
        <v/>
      </c>
      <c r="F7852" s="9" t="str">
        <f t="shared" si="590"/>
        <v/>
      </c>
      <c r="G7852" s="9" t="str">
        <f t="shared" si="591"/>
        <v/>
      </c>
      <c r="H7852" s="13">
        <v>-5</v>
      </c>
      <c r="I7852" s="13" t="str">
        <f t="shared" si="592"/>
        <v/>
      </c>
      <c r="J7852" s="13" t="str">
        <f t="shared" si="593"/>
        <v/>
      </c>
      <c r="K7852" s="13">
        <v>-5</v>
      </c>
      <c r="P7852" s="6"/>
    </row>
    <row r="7853" spans="1:16" hidden="1" x14ac:dyDescent="0.25">
      <c r="A7853" s="7">
        <v>40870</v>
      </c>
      <c r="B7853" s="8">
        <v>400</v>
      </c>
      <c r="C7853" s="11">
        <v>42.12</v>
      </c>
      <c r="D7853" s="12">
        <v>42.119</v>
      </c>
      <c r="E7853" s="9" t="str">
        <f t="shared" si="589"/>
        <v/>
      </c>
      <c r="F7853" s="9" t="str">
        <f t="shared" si="590"/>
        <v/>
      </c>
      <c r="G7853" s="9" t="str">
        <f t="shared" si="591"/>
        <v/>
      </c>
      <c r="H7853" s="13">
        <v>-5</v>
      </c>
      <c r="I7853" s="13" t="str">
        <f t="shared" si="592"/>
        <v/>
      </c>
      <c r="J7853" s="13" t="str">
        <f t="shared" si="593"/>
        <v/>
      </c>
      <c r="K7853" s="13">
        <v>-5</v>
      </c>
      <c r="P7853" s="5"/>
    </row>
    <row r="7854" spans="1:16" hidden="1" x14ac:dyDescent="0.25">
      <c r="A7854" s="7">
        <v>40870</v>
      </c>
      <c r="B7854" s="8">
        <v>500</v>
      </c>
      <c r="C7854" s="11">
        <v>43.9</v>
      </c>
      <c r="D7854" s="12">
        <v>43.902000000000001</v>
      </c>
      <c r="E7854" s="9" t="str">
        <f t="shared" si="589"/>
        <v/>
      </c>
      <c r="F7854" s="9" t="str">
        <f t="shared" si="590"/>
        <v/>
      </c>
      <c r="G7854" s="9" t="str">
        <f t="shared" si="591"/>
        <v/>
      </c>
      <c r="H7854" s="13">
        <v>-5</v>
      </c>
      <c r="I7854" s="13" t="str">
        <f t="shared" si="592"/>
        <v/>
      </c>
      <c r="J7854" s="13" t="str">
        <f t="shared" si="593"/>
        <v/>
      </c>
      <c r="K7854" s="13">
        <v>-5</v>
      </c>
      <c r="P7854" s="6"/>
    </row>
    <row r="7855" spans="1:16" hidden="1" x14ac:dyDescent="0.25">
      <c r="A7855" s="7">
        <v>40870</v>
      </c>
      <c r="B7855" s="8">
        <v>600</v>
      </c>
      <c r="C7855" s="11">
        <v>57.32</v>
      </c>
      <c r="D7855" s="12">
        <v>57.32</v>
      </c>
      <c r="E7855" s="9" t="str">
        <f t="shared" si="589"/>
        <v/>
      </c>
      <c r="F7855" s="9" t="str">
        <f t="shared" si="590"/>
        <v/>
      </c>
      <c r="G7855" s="9" t="str">
        <f t="shared" si="591"/>
        <v/>
      </c>
      <c r="H7855" s="13">
        <v>-5</v>
      </c>
      <c r="I7855" s="13" t="str">
        <f t="shared" si="592"/>
        <v/>
      </c>
      <c r="J7855" s="13" t="str">
        <f t="shared" si="593"/>
        <v/>
      </c>
      <c r="K7855" s="13">
        <v>-5</v>
      </c>
      <c r="P7855" s="5"/>
    </row>
    <row r="7856" spans="1:16" hidden="1" x14ac:dyDescent="0.25">
      <c r="A7856" s="7">
        <v>40870</v>
      </c>
      <c r="B7856" s="8">
        <v>700</v>
      </c>
      <c r="C7856" s="11">
        <v>76.540000000000006</v>
      </c>
      <c r="D7856" s="12">
        <v>76.540999999999997</v>
      </c>
      <c r="E7856" s="9" t="str">
        <f t="shared" si="589"/>
        <v/>
      </c>
      <c r="F7856" s="9" t="str">
        <f t="shared" si="590"/>
        <v/>
      </c>
      <c r="G7856" s="9" t="str">
        <f t="shared" si="591"/>
        <v/>
      </c>
      <c r="H7856" s="13">
        <v>-5</v>
      </c>
      <c r="I7856" s="13" t="str">
        <f t="shared" si="592"/>
        <v/>
      </c>
      <c r="J7856" s="13" t="str">
        <f t="shared" si="593"/>
        <v/>
      </c>
      <c r="K7856" s="13">
        <v>-5</v>
      </c>
      <c r="P7856" s="6"/>
    </row>
    <row r="7857" spans="1:16" hidden="1" x14ac:dyDescent="0.25">
      <c r="A7857" s="7">
        <v>40870</v>
      </c>
      <c r="B7857" s="8">
        <v>800</v>
      </c>
      <c r="C7857" s="11">
        <v>77.03</v>
      </c>
      <c r="D7857" s="12">
        <v>77.034000000000006</v>
      </c>
      <c r="E7857" s="9" t="str">
        <f t="shared" ref="E7857:E7920" si="594">IF(A7857=A7858,"",AVERAGE(C7834:C7857))</f>
        <v/>
      </c>
      <c r="F7857" s="9" t="str">
        <f t="shared" ref="F7857:F7920" si="595">IF(A7857=A7858,"",AVERAGE(D7834:D7857))</f>
        <v/>
      </c>
      <c r="G7857" s="9" t="str">
        <f t="shared" ref="G7857:G7920" si="596">IF(A7857=A7858,"",E7857-F7857)</f>
        <v/>
      </c>
      <c r="H7857" s="13">
        <v>-5</v>
      </c>
      <c r="I7857" s="13" t="str">
        <f t="shared" si="592"/>
        <v/>
      </c>
      <c r="J7857" s="13" t="str">
        <f t="shared" si="593"/>
        <v/>
      </c>
      <c r="K7857" s="13">
        <v>-5</v>
      </c>
      <c r="P7857" s="5"/>
    </row>
    <row r="7858" spans="1:16" hidden="1" x14ac:dyDescent="0.25">
      <c r="A7858" s="7">
        <v>40870</v>
      </c>
      <c r="B7858" s="8">
        <v>900</v>
      </c>
      <c r="C7858" s="11">
        <v>75.55</v>
      </c>
      <c r="D7858" s="12">
        <v>75.552000000000007</v>
      </c>
      <c r="E7858" s="9" t="str">
        <f t="shared" si="594"/>
        <v/>
      </c>
      <c r="F7858" s="9" t="str">
        <f t="shared" si="595"/>
        <v/>
      </c>
      <c r="G7858" s="9" t="str">
        <f t="shared" si="596"/>
        <v/>
      </c>
      <c r="H7858" s="13">
        <v>-5</v>
      </c>
      <c r="I7858" s="13" t="str">
        <f t="shared" si="592"/>
        <v/>
      </c>
      <c r="J7858" s="13" t="str">
        <f t="shared" si="593"/>
        <v/>
      </c>
      <c r="K7858" s="13">
        <v>-5</v>
      </c>
      <c r="P7858" s="6"/>
    </row>
    <row r="7859" spans="1:16" hidden="1" x14ac:dyDescent="0.25">
      <c r="A7859" s="7">
        <v>40870</v>
      </c>
      <c r="B7859" s="8">
        <v>1000</v>
      </c>
      <c r="C7859" s="11">
        <v>74.25</v>
      </c>
      <c r="D7859" s="12">
        <v>74.254999999999995</v>
      </c>
      <c r="E7859" s="9" t="str">
        <f t="shared" si="594"/>
        <v/>
      </c>
      <c r="F7859" s="9" t="str">
        <f t="shared" si="595"/>
        <v/>
      </c>
      <c r="G7859" s="9" t="str">
        <f t="shared" si="596"/>
        <v/>
      </c>
      <c r="H7859" s="13">
        <v>-5</v>
      </c>
      <c r="I7859" s="13" t="str">
        <f t="shared" si="592"/>
        <v/>
      </c>
      <c r="J7859" s="13" t="str">
        <f t="shared" si="593"/>
        <v/>
      </c>
      <c r="K7859" s="13">
        <v>-5</v>
      </c>
      <c r="P7859" s="5"/>
    </row>
    <row r="7860" spans="1:16" hidden="1" x14ac:dyDescent="0.25">
      <c r="A7860" s="7">
        <v>40870</v>
      </c>
      <c r="B7860" s="8">
        <v>1100</v>
      </c>
      <c r="C7860" s="11">
        <v>73.89</v>
      </c>
      <c r="D7860" s="12">
        <v>73.893000000000001</v>
      </c>
      <c r="E7860" s="9" t="str">
        <f t="shared" si="594"/>
        <v/>
      </c>
      <c r="F7860" s="9" t="str">
        <f t="shared" si="595"/>
        <v/>
      </c>
      <c r="G7860" s="9" t="str">
        <f t="shared" si="596"/>
        <v/>
      </c>
      <c r="H7860" s="13">
        <v>-5</v>
      </c>
      <c r="I7860" s="13" t="str">
        <f t="shared" si="592"/>
        <v/>
      </c>
      <c r="J7860" s="13" t="str">
        <f t="shared" si="593"/>
        <v/>
      </c>
      <c r="K7860" s="13">
        <v>-5</v>
      </c>
      <c r="P7860" s="6"/>
    </row>
    <row r="7861" spans="1:16" hidden="1" x14ac:dyDescent="0.25">
      <c r="A7861" s="7">
        <v>40870</v>
      </c>
      <c r="B7861" s="8">
        <v>1200</v>
      </c>
      <c r="C7861" s="11">
        <v>72</v>
      </c>
      <c r="D7861" s="12">
        <v>72</v>
      </c>
      <c r="E7861" s="9" t="str">
        <f t="shared" si="594"/>
        <v/>
      </c>
      <c r="F7861" s="9" t="str">
        <f t="shared" si="595"/>
        <v/>
      </c>
      <c r="G7861" s="9" t="str">
        <f t="shared" si="596"/>
        <v/>
      </c>
      <c r="H7861" s="13">
        <v>-5</v>
      </c>
      <c r="I7861" s="13" t="str">
        <f t="shared" si="592"/>
        <v/>
      </c>
      <c r="J7861" s="13" t="str">
        <f t="shared" si="593"/>
        <v/>
      </c>
      <c r="K7861" s="13">
        <v>-5</v>
      </c>
      <c r="P7861" s="5"/>
    </row>
    <row r="7862" spans="1:16" hidden="1" x14ac:dyDescent="0.25">
      <c r="A7862" s="7">
        <v>40870</v>
      </c>
      <c r="B7862" s="8">
        <v>1300</v>
      </c>
      <c r="C7862" s="11">
        <v>70.59</v>
      </c>
      <c r="D7862" s="12">
        <v>70.593999999999994</v>
      </c>
      <c r="E7862" s="9" t="str">
        <f t="shared" si="594"/>
        <v/>
      </c>
      <c r="F7862" s="9" t="str">
        <f t="shared" si="595"/>
        <v/>
      </c>
      <c r="G7862" s="9" t="str">
        <f t="shared" si="596"/>
        <v/>
      </c>
      <c r="H7862" s="13">
        <v>-5</v>
      </c>
      <c r="I7862" s="13" t="str">
        <f t="shared" si="592"/>
        <v/>
      </c>
      <c r="J7862" s="13" t="str">
        <f t="shared" si="593"/>
        <v/>
      </c>
      <c r="K7862" s="13">
        <v>-5</v>
      </c>
      <c r="P7862" s="6"/>
    </row>
    <row r="7863" spans="1:16" hidden="1" x14ac:dyDescent="0.25">
      <c r="A7863" s="7">
        <v>40870</v>
      </c>
      <c r="B7863" s="8">
        <v>1400</v>
      </c>
      <c r="C7863" s="11">
        <v>69.09</v>
      </c>
      <c r="D7863" s="12">
        <v>69.090999999999994</v>
      </c>
      <c r="E7863" s="9" t="str">
        <f t="shared" si="594"/>
        <v/>
      </c>
      <c r="F7863" s="9" t="str">
        <f t="shared" si="595"/>
        <v/>
      </c>
      <c r="G7863" s="9" t="str">
        <f t="shared" si="596"/>
        <v/>
      </c>
      <c r="H7863" s="13">
        <v>-5</v>
      </c>
      <c r="I7863" s="13" t="str">
        <f t="shared" si="592"/>
        <v/>
      </c>
      <c r="J7863" s="13" t="str">
        <f t="shared" si="593"/>
        <v/>
      </c>
      <c r="K7863" s="13">
        <v>-5</v>
      </c>
      <c r="P7863" s="5"/>
    </row>
    <row r="7864" spans="1:16" hidden="1" x14ac:dyDescent="0.25">
      <c r="A7864" s="7">
        <v>40870</v>
      </c>
      <c r="B7864" s="8">
        <v>1500</v>
      </c>
      <c r="C7864" s="11">
        <v>69.94</v>
      </c>
      <c r="D7864" s="12">
        <v>69.94</v>
      </c>
      <c r="E7864" s="9" t="str">
        <f t="shared" si="594"/>
        <v/>
      </c>
      <c r="F7864" s="9" t="str">
        <f t="shared" si="595"/>
        <v/>
      </c>
      <c r="G7864" s="9" t="str">
        <f t="shared" si="596"/>
        <v/>
      </c>
      <c r="H7864" s="13">
        <v>-5</v>
      </c>
      <c r="I7864" s="13" t="str">
        <f t="shared" si="592"/>
        <v/>
      </c>
      <c r="J7864" s="13" t="str">
        <f t="shared" si="593"/>
        <v/>
      </c>
      <c r="K7864" s="13">
        <v>-5</v>
      </c>
      <c r="P7864" s="6"/>
    </row>
    <row r="7865" spans="1:16" hidden="1" x14ac:dyDescent="0.25">
      <c r="A7865" s="7">
        <v>40870</v>
      </c>
      <c r="B7865" s="8">
        <v>1600</v>
      </c>
      <c r="C7865" s="11">
        <v>77.05</v>
      </c>
      <c r="D7865" s="12">
        <v>71.5</v>
      </c>
      <c r="E7865" s="9" t="str">
        <f t="shared" si="594"/>
        <v/>
      </c>
      <c r="F7865" s="9" t="str">
        <f t="shared" si="595"/>
        <v/>
      </c>
      <c r="G7865" s="9" t="str">
        <f t="shared" si="596"/>
        <v/>
      </c>
      <c r="H7865" s="13">
        <v>-5</v>
      </c>
      <c r="I7865" s="13" t="str">
        <f t="shared" ref="I7865:I7928" si="597">IF(A7865=A7866,"",MAX(G7865-H7865,0))</f>
        <v/>
      </c>
      <c r="J7865" s="13" t="str">
        <f t="shared" ref="J7865:J7928" si="598">IF(A7865=A7866,"",I7865*10*24)</f>
        <v/>
      </c>
      <c r="K7865" s="13">
        <v>-5</v>
      </c>
      <c r="P7865" s="5"/>
    </row>
    <row r="7866" spans="1:16" hidden="1" x14ac:dyDescent="0.25">
      <c r="A7866" s="7">
        <v>40870</v>
      </c>
      <c r="B7866" s="8">
        <v>1700</v>
      </c>
      <c r="C7866" s="11">
        <v>89.27</v>
      </c>
      <c r="D7866" s="12">
        <v>89.272999999999996</v>
      </c>
      <c r="E7866" s="9" t="str">
        <f t="shared" si="594"/>
        <v/>
      </c>
      <c r="F7866" s="9" t="str">
        <f t="shared" si="595"/>
        <v/>
      </c>
      <c r="G7866" s="9" t="str">
        <f t="shared" si="596"/>
        <v/>
      </c>
      <c r="H7866" s="13">
        <v>-5</v>
      </c>
      <c r="I7866" s="13" t="str">
        <f t="shared" si="597"/>
        <v/>
      </c>
      <c r="J7866" s="13" t="str">
        <f t="shared" si="598"/>
        <v/>
      </c>
      <c r="K7866" s="13">
        <v>-5</v>
      </c>
      <c r="P7866" s="6"/>
    </row>
    <row r="7867" spans="1:16" hidden="1" x14ac:dyDescent="0.25">
      <c r="A7867" s="7">
        <v>40870</v>
      </c>
      <c r="B7867" s="8">
        <v>1800</v>
      </c>
      <c r="C7867" s="11">
        <v>104.01</v>
      </c>
      <c r="D7867" s="12">
        <v>104.011</v>
      </c>
      <c r="E7867" s="9" t="str">
        <f t="shared" si="594"/>
        <v/>
      </c>
      <c r="F7867" s="9" t="str">
        <f t="shared" si="595"/>
        <v/>
      </c>
      <c r="G7867" s="9" t="str">
        <f t="shared" si="596"/>
        <v/>
      </c>
      <c r="H7867" s="13">
        <v>-5</v>
      </c>
      <c r="I7867" s="13" t="str">
        <f t="shared" si="597"/>
        <v/>
      </c>
      <c r="J7867" s="13" t="str">
        <f t="shared" si="598"/>
        <v/>
      </c>
      <c r="K7867" s="13">
        <v>-5</v>
      </c>
      <c r="P7867" s="5"/>
    </row>
    <row r="7868" spans="1:16" hidden="1" x14ac:dyDescent="0.25">
      <c r="A7868" s="7">
        <v>40870</v>
      </c>
      <c r="B7868" s="8">
        <v>1900</v>
      </c>
      <c r="C7868" s="11">
        <v>76.19</v>
      </c>
      <c r="D7868" s="12">
        <v>76.19</v>
      </c>
      <c r="E7868" s="9" t="str">
        <f t="shared" si="594"/>
        <v/>
      </c>
      <c r="F7868" s="9" t="str">
        <f t="shared" si="595"/>
        <v/>
      </c>
      <c r="G7868" s="9" t="str">
        <f t="shared" si="596"/>
        <v/>
      </c>
      <c r="H7868" s="13">
        <v>-5</v>
      </c>
      <c r="I7868" s="13" t="str">
        <f t="shared" si="597"/>
        <v/>
      </c>
      <c r="J7868" s="13" t="str">
        <f t="shared" si="598"/>
        <v/>
      </c>
      <c r="K7868" s="13">
        <v>-5</v>
      </c>
      <c r="P7868" s="6"/>
    </row>
    <row r="7869" spans="1:16" hidden="1" x14ac:dyDescent="0.25">
      <c r="A7869" s="7">
        <v>40870</v>
      </c>
      <c r="B7869" s="8">
        <v>2000</v>
      </c>
      <c r="C7869" s="11">
        <v>67.180000000000007</v>
      </c>
      <c r="D7869" s="12">
        <v>67.183000000000007</v>
      </c>
      <c r="E7869" s="9" t="str">
        <f t="shared" si="594"/>
        <v/>
      </c>
      <c r="F7869" s="9" t="str">
        <f t="shared" si="595"/>
        <v/>
      </c>
      <c r="G7869" s="9" t="str">
        <f t="shared" si="596"/>
        <v/>
      </c>
      <c r="H7869" s="13">
        <v>-5</v>
      </c>
      <c r="I7869" s="13" t="str">
        <f t="shared" si="597"/>
        <v/>
      </c>
      <c r="J7869" s="13" t="str">
        <f t="shared" si="598"/>
        <v/>
      </c>
      <c r="K7869" s="13">
        <v>-5</v>
      </c>
      <c r="P7869" s="5"/>
    </row>
    <row r="7870" spans="1:16" hidden="1" x14ac:dyDescent="0.25">
      <c r="A7870" s="7">
        <v>40870</v>
      </c>
      <c r="B7870" s="8">
        <v>2100</v>
      </c>
      <c r="C7870" s="11">
        <v>56.18</v>
      </c>
      <c r="D7870" s="12">
        <v>56.180999999999997</v>
      </c>
      <c r="E7870" s="9" t="str">
        <f t="shared" si="594"/>
        <v/>
      </c>
      <c r="F7870" s="9" t="str">
        <f t="shared" si="595"/>
        <v/>
      </c>
      <c r="G7870" s="9" t="str">
        <f t="shared" si="596"/>
        <v/>
      </c>
      <c r="H7870" s="13">
        <v>-5</v>
      </c>
      <c r="I7870" s="13" t="str">
        <f t="shared" si="597"/>
        <v/>
      </c>
      <c r="J7870" s="13" t="str">
        <f t="shared" si="598"/>
        <v/>
      </c>
      <c r="K7870" s="13">
        <v>-5</v>
      </c>
      <c r="P7870" s="6"/>
    </row>
    <row r="7871" spans="1:16" hidden="1" x14ac:dyDescent="0.25">
      <c r="A7871" s="7">
        <v>40870</v>
      </c>
      <c r="B7871" s="8">
        <v>2200</v>
      </c>
      <c r="C7871" s="11">
        <v>58.24</v>
      </c>
      <c r="D7871" s="12">
        <v>58.237000000000002</v>
      </c>
      <c r="E7871" s="9" t="str">
        <f t="shared" si="594"/>
        <v/>
      </c>
      <c r="F7871" s="9" t="str">
        <f t="shared" si="595"/>
        <v/>
      </c>
      <c r="G7871" s="9" t="str">
        <f t="shared" si="596"/>
        <v/>
      </c>
      <c r="H7871" s="13">
        <v>-5</v>
      </c>
      <c r="I7871" s="13" t="str">
        <f t="shared" si="597"/>
        <v/>
      </c>
      <c r="J7871" s="13" t="str">
        <f t="shared" si="598"/>
        <v/>
      </c>
      <c r="K7871" s="13">
        <v>-5</v>
      </c>
      <c r="P7871" s="5"/>
    </row>
    <row r="7872" spans="1:16" hidden="1" x14ac:dyDescent="0.25">
      <c r="A7872" s="7">
        <v>40870</v>
      </c>
      <c r="B7872" s="8">
        <v>2300</v>
      </c>
      <c r="C7872" s="11">
        <v>51.43</v>
      </c>
      <c r="D7872" s="12">
        <v>51.43</v>
      </c>
      <c r="E7872" s="9">
        <f t="shared" si="594"/>
        <v>65.26666666666668</v>
      </c>
      <c r="F7872" s="9">
        <f t="shared" si="595"/>
        <v>65.036666666666676</v>
      </c>
      <c r="G7872" s="9">
        <f t="shared" si="596"/>
        <v>0.23000000000000398</v>
      </c>
      <c r="H7872" s="13">
        <v>-5</v>
      </c>
      <c r="I7872" s="13">
        <f t="shared" si="597"/>
        <v>5.230000000000004</v>
      </c>
      <c r="J7872" s="13">
        <f t="shared" si="598"/>
        <v>1255.200000000001</v>
      </c>
      <c r="K7872" s="13">
        <v>-5</v>
      </c>
      <c r="P7872" s="6"/>
    </row>
    <row r="7873" spans="1:16" hidden="1" x14ac:dyDescent="0.25">
      <c r="A7873" s="7">
        <v>40871</v>
      </c>
      <c r="B7873" s="8">
        <v>0</v>
      </c>
      <c r="C7873" s="11">
        <v>49.4</v>
      </c>
      <c r="D7873" s="12">
        <v>49.396000000000001</v>
      </c>
      <c r="E7873" s="9" t="str">
        <f t="shared" si="594"/>
        <v/>
      </c>
      <c r="F7873" s="9" t="str">
        <f t="shared" si="595"/>
        <v/>
      </c>
      <c r="G7873" s="9" t="str">
        <f t="shared" si="596"/>
        <v/>
      </c>
      <c r="H7873" s="13">
        <v>-5</v>
      </c>
      <c r="I7873" s="13" t="str">
        <f t="shared" si="597"/>
        <v/>
      </c>
      <c r="J7873" s="13" t="str">
        <f t="shared" si="598"/>
        <v/>
      </c>
      <c r="K7873" s="13">
        <v>-5</v>
      </c>
      <c r="P7873" s="5"/>
    </row>
    <row r="7874" spans="1:16" hidden="1" x14ac:dyDescent="0.25">
      <c r="A7874" s="7">
        <v>40871</v>
      </c>
      <c r="B7874" s="8">
        <v>100</v>
      </c>
      <c r="C7874" s="11">
        <v>42.98</v>
      </c>
      <c r="D7874" s="12">
        <v>42.981000000000002</v>
      </c>
      <c r="E7874" s="9" t="str">
        <f t="shared" si="594"/>
        <v/>
      </c>
      <c r="F7874" s="9" t="str">
        <f t="shared" si="595"/>
        <v/>
      </c>
      <c r="G7874" s="9" t="str">
        <f t="shared" si="596"/>
        <v/>
      </c>
      <c r="H7874" s="13">
        <v>-5</v>
      </c>
      <c r="I7874" s="13" t="str">
        <f t="shared" si="597"/>
        <v/>
      </c>
      <c r="J7874" s="13" t="str">
        <f t="shared" si="598"/>
        <v/>
      </c>
      <c r="K7874" s="13">
        <v>-5</v>
      </c>
      <c r="P7874" s="6"/>
    </row>
    <row r="7875" spans="1:16" hidden="1" x14ac:dyDescent="0.25">
      <c r="A7875" s="7">
        <v>40871</v>
      </c>
      <c r="B7875" s="8">
        <v>200</v>
      </c>
      <c r="C7875" s="11">
        <v>41.97</v>
      </c>
      <c r="D7875" s="12">
        <v>41.975000000000001</v>
      </c>
      <c r="E7875" s="9" t="str">
        <f t="shared" si="594"/>
        <v/>
      </c>
      <c r="F7875" s="9" t="str">
        <f t="shared" si="595"/>
        <v/>
      </c>
      <c r="G7875" s="9" t="str">
        <f t="shared" si="596"/>
        <v/>
      </c>
      <c r="H7875" s="13">
        <v>-5</v>
      </c>
      <c r="I7875" s="13" t="str">
        <f t="shared" si="597"/>
        <v/>
      </c>
      <c r="J7875" s="13" t="str">
        <f t="shared" si="598"/>
        <v/>
      </c>
      <c r="K7875" s="13">
        <v>-5</v>
      </c>
      <c r="P7875" s="5"/>
    </row>
    <row r="7876" spans="1:16" hidden="1" x14ac:dyDescent="0.25">
      <c r="A7876" s="7">
        <v>40871</v>
      </c>
      <c r="B7876" s="8">
        <v>300</v>
      </c>
      <c r="C7876" s="11">
        <v>41.1</v>
      </c>
      <c r="D7876" s="12">
        <v>41.1</v>
      </c>
      <c r="E7876" s="9" t="str">
        <f t="shared" si="594"/>
        <v/>
      </c>
      <c r="F7876" s="9" t="str">
        <f t="shared" si="595"/>
        <v/>
      </c>
      <c r="G7876" s="9" t="str">
        <f t="shared" si="596"/>
        <v/>
      </c>
      <c r="H7876" s="13">
        <v>-5</v>
      </c>
      <c r="I7876" s="13" t="str">
        <f t="shared" si="597"/>
        <v/>
      </c>
      <c r="J7876" s="13" t="str">
        <f t="shared" si="598"/>
        <v/>
      </c>
      <c r="K7876" s="13">
        <v>-5</v>
      </c>
      <c r="P7876" s="6"/>
    </row>
    <row r="7877" spans="1:16" hidden="1" x14ac:dyDescent="0.25">
      <c r="A7877" s="7">
        <v>40871</v>
      </c>
      <c r="B7877" s="8">
        <v>400</v>
      </c>
      <c r="C7877" s="11">
        <v>41.26</v>
      </c>
      <c r="D7877" s="12">
        <v>41.259</v>
      </c>
      <c r="E7877" s="9" t="str">
        <f t="shared" si="594"/>
        <v/>
      </c>
      <c r="F7877" s="9" t="str">
        <f t="shared" si="595"/>
        <v/>
      </c>
      <c r="G7877" s="9" t="str">
        <f t="shared" si="596"/>
        <v/>
      </c>
      <c r="H7877" s="13">
        <v>-5</v>
      </c>
      <c r="I7877" s="13" t="str">
        <f t="shared" si="597"/>
        <v/>
      </c>
      <c r="J7877" s="13" t="str">
        <f t="shared" si="598"/>
        <v/>
      </c>
      <c r="K7877" s="13">
        <v>-5</v>
      </c>
      <c r="P7877" s="5"/>
    </row>
    <row r="7878" spans="1:16" hidden="1" x14ac:dyDescent="0.25">
      <c r="A7878" s="7">
        <v>40871</v>
      </c>
      <c r="B7878" s="8">
        <v>500</v>
      </c>
      <c r="C7878" s="11">
        <v>43.8</v>
      </c>
      <c r="D7878" s="12">
        <v>43.804000000000002</v>
      </c>
      <c r="E7878" s="9" t="str">
        <f t="shared" si="594"/>
        <v/>
      </c>
      <c r="F7878" s="9" t="str">
        <f t="shared" si="595"/>
        <v/>
      </c>
      <c r="G7878" s="9" t="str">
        <f t="shared" si="596"/>
        <v/>
      </c>
      <c r="H7878" s="13">
        <v>-5</v>
      </c>
      <c r="I7878" s="13" t="str">
        <f t="shared" si="597"/>
        <v/>
      </c>
      <c r="J7878" s="13" t="str">
        <f t="shared" si="598"/>
        <v/>
      </c>
      <c r="K7878" s="13">
        <v>-5</v>
      </c>
      <c r="P7878" s="6"/>
    </row>
    <row r="7879" spans="1:16" hidden="1" x14ac:dyDescent="0.25">
      <c r="A7879" s="7">
        <v>40871</v>
      </c>
      <c r="B7879" s="8">
        <v>600</v>
      </c>
      <c r="C7879" s="11">
        <v>50.92</v>
      </c>
      <c r="D7879" s="12">
        <v>50.917000000000002</v>
      </c>
      <c r="E7879" s="9" t="str">
        <f t="shared" si="594"/>
        <v/>
      </c>
      <c r="F7879" s="9" t="str">
        <f t="shared" si="595"/>
        <v/>
      </c>
      <c r="G7879" s="9" t="str">
        <f t="shared" si="596"/>
        <v/>
      </c>
      <c r="H7879" s="13">
        <v>-5</v>
      </c>
      <c r="I7879" s="13" t="str">
        <f t="shared" si="597"/>
        <v/>
      </c>
      <c r="J7879" s="13" t="str">
        <f t="shared" si="598"/>
        <v/>
      </c>
      <c r="K7879" s="13">
        <v>-5</v>
      </c>
      <c r="P7879" s="5"/>
    </row>
    <row r="7880" spans="1:16" hidden="1" x14ac:dyDescent="0.25">
      <c r="A7880" s="7">
        <v>40871</v>
      </c>
      <c r="B7880" s="8">
        <v>700</v>
      </c>
      <c r="C7880" s="11">
        <v>67.19</v>
      </c>
      <c r="D7880" s="12">
        <v>67.194000000000003</v>
      </c>
      <c r="E7880" s="9" t="str">
        <f t="shared" si="594"/>
        <v/>
      </c>
      <c r="F7880" s="9" t="str">
        <f t="shared" si="595"/>
        <v/>
      </c>
      <c r="G7880" s="9" t="str">
        <f t="shared" si="596"/>
        <v/>
      </c>
      <c r="H7880" s="13">
        <v>-5</v>
      </c>
      <c r="I7880" s="13" t="str">
        <f t="shared" si="597"/>
        <v/>
      </c>
      <c r="J7880" s="13" t="str">
        <f t="shared" si="598"/>
        <v/>
      </c>
      <c r="K7880" s="13">
        <v>-5</v>
      </c>
      <c r="P7880" s="6"/>
    </row>
    <row r="7881" spans="1:16" hidden="1" x14ac:dyDescent="0.25">
      <c r="A7881" s="7">
        <v>40871</v>
      </c>
      <c r="B7881" s="8">
        <v>800</v>
      </c>
      <c r="C7881" s="11">
        <v>70</v>
      </c>
      <c r="D7881" s="12">
        <v>70</v>
      </c>
      <c r="E7881" s="9" t="str">
        <f t="shared" si="594"/>
        <v/>
      </c>
      <c r="F7881" s="9" t="str">
        <f t="shared" si="595"/>
        <v/>
      </c>
      <c r="G7881" s="9" t="str">
        <f t="shared" si="596"/>
        <v/>
      </c>
      <c r="H7881" s="13">
        <v>-5</v>
      </c>
      <c r="I7881" s="13" t="str">
        <f t="shared" si="597"/>
        <v/>
      </c>
      <c r="J7881" s="13" t="str">
        <f t="shared" si="598"/>
        <v/>
      </c>
      <c r="K7881" s="13">
        <v>-5</v>
      </c>
      <c r="P7881" s="5"/>
    </row>
    <row r="7882" spans="1:16" hidden="1" x14ac:dyDescent="0.25">
      <c r="A7882" s="7">
        <v>40871</v>
      </c>
      <c r="B7882" s="8">
        <v>900</v>
      </c>
      <c r="C7882" s="11">
        <v>70.03</v>
      </c>
      <c r="D7882" s="12">
        <v>70.025999999999996</v>
      </c>
      <c r="E7882" s="9" t="str">
        <f t="shared" si="594"/>
        <v/>
      </c>
      <c r="F7882" s="9" t="str">
        <f t="shared" si="595"/>
        <v/>
      </c>
      <c r="G7882" s="9" t="str">
        <f t="shared" si="596"/>
        <v/>
      </c>
      <c r="H7882" s="13">
        <v>-5</v>
      </c>
      <c r="I7882" s="13" t="str">
        <f t="shared" si="597"/>
        <v/>
      </c>
      <c r="J7882" s="13" t="str">
        <f t="shared" si="598"/>
        <v/>
      </c>
      <c r="K7882" s="13">
        <v>-5</v>
      </c>
      <c r="P7882" s="6"/>
    </row>
    <row r="7883" spans="1:16" hidden="1" x14ac:dyDescent="0.25">
      <c r="A7883" s="7">
        <v>40871</v>
      </c>
      <c r="B7883" s="8">
        <v>1000</v>
      </c>
      <c r="C7883" s="11">
        <v>69.569999999999993</v>
      </c>
      <c r="D7883" s="12">
        <v>69.572000000000003</v>
      </c>
      <c r="E7883" s="9" t="str">
        <f t="shared" si="594"/>
        <v/>
      </c>
      <c r="F7883" s="9" t="str">
        <f t="shared" si="595"/>
        <v/>
      </c>
      <c r="G7883" s="9" t="str">
        <f t="shared" si="596"/>
        <v/>
      </c>
      <c r="H7883" s="13">
        <v>-5</v>
      </c>
      <c r="I7883" s="13" t="str">
        <f t="shared" si="597"/>
        <v/>
      </c>
      <c r="J7883" s="13" t="str">
        <f t="shared" si="598"/>
        <v/>
      </c>
      <c r="K7883" s="13">
        <v>-5</v>
      </c>
      <c r="P7883" s="5"/>
    </row>
    <row r="7884" spans="1:16" hidden="1" x14ac:dyDescent="0.25">
      <c r="A7884" s="7">
        <v>40871</v>
      </c>
      <c r="B7884" s="8">
        <v>1100</v>
      </c>
      <c r="C7884" s="11">
        <v>67.569999999999993</v>
      </c>
      <c r="D7884" s="12">
        <v>67.572999999999993</v>
      </c>
      <c r="E7884" s="9" t="str">
        <f t="shared" si="594"/>
        <v/>
      </c>
      <c r="F7884" s="9" t="str">
        <f t="shared" si="595"/>
        <v/>
      </c>
      <c r="G7884" s="9" t="str">
        <f t="shared" si="596"/>
        <v/>
      </c>
      <c r="H7884" s="13">
        <v>-5</v>
      </c>
      <c r="I7884" s="13" t="str">
        <f t="shared" si="597"/>
        <v/>
      </c>
      <c r="J7884" s="13" t="str">
        <f t="shared" si="598"/>
        <v/>
      </c>
      <c r="K7884" s="13">
        <v>-5</v>
      </c>
      <c r="P7884" s="6"/>
    </row>
    <row r="7885" spans="1:16" hidden="1" x14ac:dyDescent="0.25">
      <c r="A7885" s="7">
        <v>40871</v>
      </c>
      <c r="B7885" s="8">
        <v>1200</v>
      </c>
      <c r="C7885" s="11">
        <v>66.77</v>
      </c>
      <c r="D7885" s="12">
        <v>66.77</v>
      </c>
      <c r="E7885" s="9" t="str">
        <f t="shared" si="594"/>
        <v/>
      </c>
      <c r="F7885" s="9" t="str">
        <f t="shared" si="595"/>
        <v/>
      </c>
      <c r="G7885" s="9" t="str">
        <f t="shared" si="596"/>
        <v/>
      </c>
      <c r="H7885" s="13">
        <v>-5</v>
      </c>
      <c r="I7885" s="13" t="str">
        <f t="shared" si="597"/>
        <v/>
      </c>
      <c r="J7885" s="13" t="str">
        <f t="shared" si="598"/>
        <v/>
      </c>
      <c r="K7885" s="13">
        <v>-5</v>
      </c>
      <c r="P7885" s="5"/>
    </row>
    <row r="7886" spans="1:16" hidden="1" x14ac:dyDescent="0.25">
      <c r="A7886" s="7">
        <v>40871</v>
      </c>
      <c r="B7886" s="8">
        <v>1300</v>
      </c>
      <c r="C7886" s="11">
        <v>66.459999999999994</v>
      </c>
      <c r="D7886" s="12">
        <v>66.456000000000003</v>
      </c>
      <c r="E7886" s="9" t="str">
        <f t="shared" si="594"/>
        <v/>
      </c>
      <c r="F7886" s="9" t="str">
        <f t="shared" si="595"/>
        <v/>
      </c>
      <c r="G7886" s="9" t="str">
        <f t="shared" si="596"/>
        <v/>
      </c>
      <c r="H7886" s="13">
        <v>-5</v>
      </c>
      <c r="I7886" s="13" t="str">
        <f t="shared" si="597"/>
        <v/>
      </c>
      <c r="J7886" s="13" t="str">
        <f t="shared" si="598"/>
        <v/>
      </c>
      <c r="K7886" s="13">
        <v>-5</v>
      </c>
      <c r="P7886" s="6"/>
    </row>
    <row r="7887" spans="1:16" hidden="1" x14ac:dyDescent="0.25">
      <c r="A7887" s="7">
        <v>40871</v>
      </c>
      <c r="B7887" s="8">
        <v>1400</v>
      </c>
      <c r="C7887" s="11">
        <v>66.05</v>
      </c>
      <c r="D7887" s="12">
        <v>66.054000000000002</v>
      </c>
      <c r="E7887" s="9" t="str">
        <f t="shared" si="594"/>
        <v/>
      </c>
      <c r="F7887" s="9" t="str">
        <f t="shared" si="595"/>
        <v/>
      </c>
      <c r="G7887" s="9" t="str">
        <f t="shared" si="596"/>
        <v/>
      </c>
      <c r="H7887" s="13">
        <v>-5</v>
      </c>
      <c r="I7887" s="13" t="str">
        <f t="shared" si="597"/>
        <v/>
      </c>
      <c r="J7887" s="13" t="str">
        <f t="shared" si="598"/>
        <v/>
      </c>
      <c r="K7887" s="13">
        <v>-5</v>
      </c>
      <c r="P7887" s="5"/>
    </row>
    <row r="7888" spans="1:16" hidden="1" x14ac:dyDescent="0.25">
      <c r="A7888" s="7">
        <v>40871</v>
      </c>
      <c r="B7888" s="8">
        <v>1500</v>
      </c>
      <c r="C7888" s="11">
        <v>67.989999999999995</v>
      </c>
      <c r="D7888" s="12">
        <v>66.262</v>
      </c>
      <c r="E7888" s="9" t="str">
        <f t="shared" si="594"/>
        <v/>
      </c>
      <c r="F7888" s="9" t="str">
        <f t="shared" si="595"/>
        <v/>
      </c>
      <c r="G7888" s="9" t="str">
        <f t="shared" si="596"/>
        <v/>
      </c>
      <c r="H7888" s="13">
        <v>-5</v>
      </c>
      <c r="I7888" s="13" t="str">
        <f t="shared" si="597"/>
        <v/>
      </c>
      <c r="J7888" s="13" t="str">
        <f t="shared" si="598"/>
        <v/>
      </c>
      <c r="K7888" s="13">
        <v>-5</v>
      </c>
      <c r="P7888" s="6"/>
    </row>
    <row r="7889" spans="1:16" hidden="1" x14ac:dyDescent="0.25">
      <c r="A7889" s="7">
        <v>40871</v>
      </c>
      <c r="B7889" s="8">
        <v>1600</v>
      </c>
      <c r="C7889" s="11">
        <v>68.42</v>
      </c>
      <c r="D7889" s="12">
        <v>63.844000000000001</v>
      </c>
      <c r="E7889" s="9" t="str">
        <f t="shared" si="594"/>
        <v/>
      </c>
      <c r="F7889" s="9" t="str">
        <f t="shared" si="595"/>
        <v/>
      </c>
      <c r="G7889" s="9" t="str">
        <f t="shared" si="596"/>
        <v/>
      </c>
      <c r="H7889" s="13">
        <v>-5</v>
      </c>
      <c r="I7889" s="13" t="str">
        <f t="shared" si="597"/>
        <v/>
      </c>
      <c r="J7889" s="13" t="str">
        <f t="shared" si="598"/>
        <v/>
      </c>
      <c r="K7889" s="13">
        <v>-5</v>
      </c>
      <c r="P7889" s="5"/>
    </row>
    <row r="7890" spans="1:16" hidden="1" x14ac:dyDescent="0.25">
      <c r="A7890" s="7">
        <v>40871</v>
      </c>
      <c r="B7890" s="8">
        <v>1700</v>
      </c>
      <c r="C7890" s="11">
        <v>82.85</v>
      </c>
      <c r="D7890" s="12">
        <v>82.852999999999994</v>
      </c>
      <c r="E7890" s="9" t="str">
        <f t="shared" si="594"/>
        <v/>
      </c>
      <c r="F7890" s="9" t="str">
        <f t="shared" si="595"/>
        <v/>
      </c>
      <c r="G7890" s="9" t="str">
        <f t="shared" si="596"/>
        <v/>
      </c>
      <c r="H7890" s="13">
        <v>-5</v>
      </c>
      <c r="I7890" s="13" t="str">
        <f t="shared" si="597"/>
        <v/>
      </c>
      <c r="J7890" s="13" t="str">
        <f t="shared" si="598"/>
        <v/>
      </c>
      <c r="K7890" s="13">
        <v>-5</v>
      </c>
      <c r="P7890" s="6"/>
    </row>
    <row r="7891" spans="1:16" hidden="1" x14ac:dyDescent="0.25">
      <c r="A7891" s="7">
        <v>40871</v>
      </c>
      <c r="B7891" s="8">
        <v>1800</v>
      </c>
      <c r="C7891" s="11">
        <v>91.69</v>
      </c>
      <c r="D7891" s="12">
        <v>91.686000000000007</v>
      </c>
      <c r="E7891" s="9" t="str">
        <f t="shared" si="594"/>
        <v/>
      </c>
      <c r="F7891" s="9" t="str">
        <f t="shared" si="595"/>
        <v/>
      </c>
      <c r="G7891" s="9" t="str">
        <f t="shared" si="596"/>
        <v/>
      </c>
      <c r="H7891" s="13">
        <v>-5</v>
      </c>
      <c r="I7891" s="13" t="str">
        <f t="shared" si="597"/>
        <v/>
      </c>
      <c r="J7891" s="13" t="str">
        <f t="shared" si="598"/>
        <v/>
      </c>
      <c r="K7891" s="13">
        <v>-5</v>
      </c>
      <c r="P7891" s="5"/>
    </row>
    <row r="7892" spans="1:16" hidden="1" x14ac:dyDescent="0.25">
      <c r="A7892" s="7">
        <v>40871</v>
      </c>
      <c r="B7892" s="8">
        <v>1900</v>
      </c>
      <c r="C7892" s="11">
        <v>73.930000000000007</v>
      </c>
      <c r="D7892" s="12">
        <v>73.935000000000002</v>
      </c>
      <c r="E7892" s="9" t="str">
        <f t="shared" si="594"/>
        <v/>
      </c>
      <c r="F7892" s="9" t="str">
        <f t="shared" si="595"/>
        <v/>
      </c>
      <c r="G7892" s="9" t="str">
        <f t="shared" si="596"/>
        <v/>
      </c>
      <c r="H7892" s="13">
        <v>-5</v>
      </c>
      <c r="I7892" s="13" t="str">
        <f t="shared" si="597"/>
        <v/>
      </c>
      <c r="J7892" s="13" t="str">
        <f t="shared" si="598"/>
        <v/>
      </c>
      <c r="K7892" s="13">
        <v>-5</v>
      </c>
      <c r="P7892" s="6"/>
    </row>
    <row r="7893" spans="1:16" hidden="1" x14ac:dyDescent="0.25">
      <c r="A7893" s="7">
        <v>40871</v>
      </c>
      <c r="B7893" s="8">
        <v>2000</v>
      </c>
      <c r="C7893" s="11">
        <v>68.069999999999993</v>
      </c>
      <c r="D7893" s="12">
        <v>68.066999999999993</v>
      </c>
      <c r="E7893" s="9" t="str">
        <f t="shared" si="594"/>
        <v/>
      </c>
      <c r="F7893" s="9" t="str">
        <f t="shared" si="595"/>
        <v/>
      </c>
      <c r="G7893" s="9" t="str">
        <f t="shared" si="596"/>
        <v/>
      </c>
      <c r="H7893" s="13">
        <v>-5</v>
      </c>
      <c r="I7893" s="13" t="str">
        <f t="shared" si="597"/>
        <v/>
      </c>
      <c r="J7893" s="13" t="str">
        <f t="shared" si="598"/>
        <v/>
      </c>
      <c r="K7893" s="13">
        <v>-5</v>
      </c>
      <c r="P7893" s="5"/>
    </row>
    <row r="7894" spans="1:16" hidden="1" x14ac:dyDescent="0.25">
      <c r="A7894" s="7">
        <v>40871</v>
      </c>
      <c r="B7894" s="8">
        <v>2100</v>
      </c>
      <c r="C7894" s="11">
        <v>55.98</v>
      </c>
      <c r="D7894" s="12">
        <v>55.978000000000002</v>
      </c>
      <c r="E7894" s="9" t="str">
        <f t="shared" si="594"/>
        <v/>
      </c>
      <c r="F7894" s="9" t="str">
        <f t="shared" si="595"/>
        <v/>
      </c>
      <c r="G7894" s="9" t="str">
        <f t="shared" si="596"/>
        <v/>
      </c>
      <c r="H7894" s="13">
        <v>-5</v>
      </c>
      <c r="I7894" s="13" t="str">
        <f t="shared" si="597"/>
        <v/>
      </c>
      <c r="J7894" s="13" t="str">
        <f t="shared" si="598"/>
        <v/>
      </c>
      <c r="K7894" s="13">
        <v>-5</v>
      </c>
      <c r="P7894" s="6"/>
    </row>
    <row r="7895" spans="1:16" hidden="1" x14ac:dyDescent="0.25">
      <c r="A7895" s="7">
        <v>40871</v>
      </c>
      <c r="B7895" s="8">
        <v>2200</v>
      </c>
      <c r="C7895" s="11">
        <v>52.69</v>
      </c>
      <c r="D7895" s="12">
        <v>52.689</v>
      </c>
      <c r="E7895" s="9" t="str">
        <f t="shared" si="594"/>
        <v/>
      </c>
      <c r="F7895" s="9" t="str">
        <f t="shared" si="595"/>
        <v/>
      </c>
      <c r="G7895" s="9" t="str">
        <f t="shared" si="596"/>
        <v/>
      </c>
      <c r="H7895" s="13">
        <v>-5</v>
      </c>
      <c r="I7895" s="13" t="str">
        <f t="shared" si="597"/>
        <v/>
      </c>
      <c r="J7895" s="13" t="str">
        <f t="shared" si="598"/>
        <v/>
      </c>
      <c r="K7895" s="13">
        <v>-5</v>
      </c>
      <c r="P7895" s="5"/>
    </row>
    <row r="7896" spans="1:16" hidden="1" x14ac:dyDescent="0.25">
      <c r="A7896" s="7">
        <v>40871</v>
      </c>
      <c r="B7896" s="8">
        <v>2300</v>
      </c>
      <c r="C7896" s="11">
        <v>48.91</v>
      </c>
      <c r="D7896" s="12">
        <v>53.206000000000003</v>
      </c>
      <c r="E7896" s="9">
        <f t="shared" si="594"/>
        <v>61.06666666666667</v>
      </c>
      <c r="F7896" s="9">
        <f t="shared" si="595"/>
        <v>60.98320833333333</v>
      </c>
      <c r="G7896" s="9">
        <f t="shared" si="596"/>
        <v>8.3458333333339851E-2</v>
      </c>
      <c r="H7896" s="13">
        <v>-5</v>
      </c>
      <c r="I7896" s="13">
        <f t="shared" si="597"/>
        <v>5.0834583333333399</v>
      </c>
      <c r="J7896" s="13">
        <f t="shared" si="598"/>
        <v>1220.0300000000016</v>
      </c>
      <c r="K7896" s="13">
        <v>-5</v>
      </c>
      <c r="P7896" s="6"/>
    </row>
    <row r="7897" spans="1:16" hidden="1" x14ac:dyDescent="0.25">
      <c r="A7897" s="7">
        <v>40872</v>
      </c>
      <c r="B7897" s="8">
        <v>0</v>
      </c>
      <c r="C7897" s="11">
        <v>46.72</v>
      </c>
      <c r="D7897" s="12">
        <v>46.72</v>
      </c>
      <c r="E7897" s="9" t="str">
        <f t="shared" si="594"/>
        <v/>
      </c>
      <c r="F7897" s="9" t="str">
        <f t="shared" si="595"/>
        <v/>
      </c>
      <c r="G7897" s="9" t="str">
        <f t="shared" si="596"/>
        <v/>
      </c>
      <c r="H7897" s="13">
        <v>-5</v>
      </c>
      <c r="I7897" s="13" t="str">
        <f t="shared" si="597"/>
        <v/>
      </c>
      <c r="J7897" s="13" t="str">
        <f t="shared" si="598"/>
        <v/>
      </c>
      <c r="K7897" s="13">
        <v>-5</v>
      </c>
      <c r="P7897" s="5"/>
    </row>
    <row r="7898" spans="1:16" hidden="1" x14ac:dyDescent="0.25">
      <c r="A7898" s="7">
        <v>40872</v>
      </c>
      <c r="B7898" s="8">
        <v>100</v>
      </c>
      <c r="C7898" s="11">
        <v>46.58</v>
      </c>
      <c r="D7898" s="12">
        <v>49.05</v>
      </c>
      <c r="E7898" s="9" t="str">
        <f t="shared" si="594"/>
        <v/>
      </c>
      <c r="F7898" s="9" t="str">
        <f t="shared" si="595"/>
        <v/>
      </c>
      <c r="G7898" s="9" t="str">
        <f t="shared" si="596"/>
        <v/>
      </c>
      <c r="H7898" s="13">
        <v>-5</v>
      </c>
      <c r="I7898" s="13" t="str">
        <f t="shared" si="597"/>
        <v/>
      </c>
      <c r="J7898" s="13" t="str">
        <f t="shared" si="598"/>
        <v/>
      </c>
      <c r="K7898" s="13">
        <v>-5</v>
      </c>
      <c r="P7898" s="6"/>
    </row>
    <row r="7899" spans="1:16" hidden="1" x14ac:dyDescent="0.25">
      <c r="A7899" s="7">
        <v>40872</v>
      </c>
      <c r="B7899" s="8">
        <v>200</v>
      </c>
      <c r="C7899" s="11">
        <v>43.22</v>
      </c>
      <c r="D7899" s="12">
        <v>43.218000000000004</v>
      </c>
      <c r="E7899" s="9" t="str">
        <f t="shared" si="594"/>
        <v/>
      </c>
      <c r="F7899" s="9" t="str">
        <f t="shared" si="595"/>
        <v/>
      </c>
      <c r="G7899" s="9" t="str">
        <f t="shared" si="596"/>
        <v/>
      </c>
      <c r="H7899" s="13">
        <v>-5</v>
      </c>
      <c r="I7899" s="13" t="str">
        <f t="shared" si="597"/>
        <v/>
      </c>
      <c r="J7899" s="13" t="str">
        <f t="shared" si="598"/>
        <v/>
      </c>
      <c r="K7899" s="13">
        <v>-5</v>
      </c>
      <c r="P7899" s="5"/>
    </row>
    <row r="7900" spans="1:16" hidden="1" x14ac:dyDescent="0.25">
      <c r="A7900" s="7">
        <v>40872</v>
      </c>
      <c r="B7900" s="8">
        <v>300</v>
      </c>
      <c r="C7900" s="11">
        <v>41.01</v>
      </c>
      <c r="D7900" s="12">
        <v>41.006999999999998</v>
      </c>
      <c r="E7900" s="9" t="str">
        <f t="shared" si="594"/>
        <v/>
      </c>
      <c r="F7900" s="9" t="str">
        <f t="shared" si="595"/>
        <v/>
      </c>
      <c r="G7900" s="9" t="str">
        <f t="shared" si="596"/>
        <v/>
      </c>
      <c r="H7900" s="13">
        <v>-5</v>
      </c>
      <c r="I7900" s="13" t="str">
        <f t="shared" si="597"/>
        <v/>
      </c>
      <c r="J7900" s="13" t="str">
        <f t="shared" si="598"/>
        <v/>
      </c>
      <c r="K7900" s="13">
        <v>-5</v>
      </c>
      <c r="P7900" s="6"/>
    </row>
    <row r="7901" spans="1:16" hidden="1" x14ac:dyDescent="0.25">
      <c r="A7901" s="7">
        <v>40872</v>
      </c>
      <c r="B7901" s="8">
        <v>400</v>
      </c>
      <c r="C7901" s="11">
        <v>41.91</v>
      </c>
      <c r="D7901" s="12">
        <v>41.911999999999999</v>
      </c>
      <c r="E7901" s="9" t="str">
        <f t="shared" si="594"/>
        <v/>
      </c>
      <c r="F7901" s="9" t="str">
        <f t="shared" si="595"/>
        <v/>
      </c>
      <c r="G7901" s="9" t="str">
        <f t="shared" si="596"/>
        <v/>
      </c>
      <c r="H7901" s="13">
        <v>-5</v>
      </c>
      <c r="I7901" s="13" t="str">
        <f t="shared" si="597"/>
        <v/>
      </c>
      <c r="J7901" s="13" t="str">
        <f t="shared" si="598"/>
        <v/>
      </c>
      <c r="K7901" s="13">
        <v>-5</v>
      </c>
      <c r="P7901" s="5"/>
    </row>
    <row r="7902" spans="1:16" hidden="1" x14ac:dyDescent="0.25">
      <c r="A7902" s="7">
        <v>40872</v>
      </c>
      <c r="B7902" s="8">
        <v>500</v>
      </c>
      <c r="C7902" s="11">
        <v>43.7</v>
      </c>
      <c r="D7902" s="12">
        <v>43.695</v>
      </c>
      <c r="E7902" s="9" t="str">
        <f t="shared" si="594"/>
        <v/>
      </c>
      <c r="F7902" s="9" t="str">
        <f t="shared" si="595"/>
        <v/>
      </c>
      <c r="G7902" s="9" t="str">
        <f t="shared" si="596"/>
        <v/>
      </c>
      <c r="H7902" s="13">
        <v>-5</v>
      </c>
      <c r="I7902" s="13" t="str">
        <f t="shared" si="597"/>
        <v/>
      </c>
      <c r="J7902" s="13" t="str">
        <f t="shared" si="598"/>
        <v/>
      </c>
      <c r="K7902" s="13">
        <v>-5</v>
      </c>
      <c r="P7902" s="6"/>
    </row>
    <row r="7903" spans="1:16" hidden="1" x14ac:dyDescent="0.25">
      <c r="A7903" s="7">
        <v>40872</v>
      </c>
      <c r="B7903" s="8">
        <v>600</v>
      </c>
      <c r="C7903" s="11">
        <v>53.1</v>
      </c>
      <c r="D7903" s="12">
        <v>53.097000000000001</v>
      </c>
      <c r="E7903" s="9" t="str">
        <f t="shared" si="594"/>
        <v/>
      </c>
      <c r="F7903" s="9" t="str">
        <f t="shared" si="595"/>
        <v/>
      </c>
      <c r="G7903" s="9" t="str">
        <f t="shared" si="596"/>
        <v/>
      </c>
      <c r="H7903" s="13">
        <v>-5</v>
      </c>
      <c r="I7903" s="13" t="str">
        <f t="shared" si="597"/>
        <v/>
      </c>
      <c r="J7903" s="13" t="str">
        <f t="shared" si="598"/>
        <v/>
      </c>
      <c r="K7903" s="13">
        <v>-5</v>
      </c>
      <c r="P7903" s="5"/>
    </row>
    <row r="7904" spans="1:16" hidden="1" x14ac:dyDescent="0.25">
      <c r="A7904" s="7">
        <v>40872</v>
      </c>
      <c r="B7904" s="8">
        <v>700</v>
      </c>
      <c r="C7904" s="11">
        <v>68.27</v>
      </c>
      <c r="D7904" s="12">
        <v>68.272999999999996</v>
      </c>
      <c r="E7904" s="9" t="str">
        <f t="shared" si="594"/>
        <v/>
      </c>
      <c r="F7904" s="9" t="str">
        <f t="shared" si="595"/>
        <v/>
      </c>
      <c r="G7904" s="9" t="str">
        <f t="shared" si="596"/>
        <v/>
      </c>
      <c r="H7904" s="13">
        <v>-5</v>
      </c>
      <c r="I7904" s="13" t="str">
        <f t="shared" si="597"/>
        <v/>
      </c>
      <c r="J7904" s="13" t="str">
        <f t="shared" si="598"/>
        <v/>
      </c>
      <c r="K7904" s="13">
        <v>-5</v>
      </c>
      <c r="P7904" s="6"/>
    </row>
    <row r="7905" spans="1:16" hidden="1" x14ac:dyDescent="0.25">
      <c r="A7905" s="7">
        <v>40872</v>
      </c>
      <c r="B7905" s="8">
        <v>800</v>
      </c>
      <c r="C7905" s="11">
        <v>69.540000000000006</v>
      </c>
      <c r="D7905" s="12">
        <v>69.540999999999997</v>
      </c>
      <c r="E7905" s="9" t="str">
        <f t="shared" si="594"/>
        <v/>
      </c>
      <c r="F7905" s="9" t="str">
        <f t="shared" si="595"/>
        <v/>
      </c>
      <c r="G7905" s="9" t="str">
        <f t="shared" si="596"/>
        <v/>
      </c>
      <c r="H7905" s="13">
        <v>-5</v>
      </c>
      <c r="I7905" s="13" t="str">
        <f t="shared" si="597"/>
        <v/>
      </c>
      <c r="J7905" s="13" t="str">
        <f t="shared" si="598"/>
        <v/>
      </c>
      <c r="K7905" s="13">
        <v>-5</v>
      </c>
      <c r="P7905" s="5"/>
    </row>
    <row r="7906" spans="1:16" hidden="1" x14ac:dyDescent="0.25">
      <c r="A7906" s="7">
        <v>40872</v>
      </c>
      <c r="B7906" s="8">
        <v>900</v>
      </c>
      <c r="C7906" s="11">
        <v>65.05</v>
      </c>
      <c r="D7906" s="12">
        <v>65.052999999999997</v>
      </c>
      <c r="E7906" s="9" t="str">
        <f t="shared" si="594"/>
        <v/>
      </c>
      <c r="F7906" s="9" t="str">
        <f t="shared" si="595"/>
        <v/>
      </c>
      <c r="G7906" s="9" t="str">
        <f t="shared" si="596"/>
        <v/>
      </c>
      <c r="H7906" s="13">
        <v>-5</v>
      </c>
      <c r="I7906" s="13" t="str">
        <f t="shared" si="597"/>
        <v/>
      </c>
      <c r="J7906" s="13" t="str">
        <f t="shared" si="598"/>
        <v/>
      </c>
      <c r="K7906" s="13">
        <v>-5</v>
      </c>
      <c r="P7906" s="6"/>
    </row>
    <row r="7907" spans="1:16" hidden="1" x14ac:dyDescent="0.25">
      <c r="A7907" s="7">
        <v>40872</v>
      </c>
      <c r="B7907" s="8">
        <v>1000</v>
      </c>
      <c r="C7907" s="11">
        <v>63.92</v>
      </c>
      <c r="D7907" s="12">
        <v>65.673000000000002</v>
      </c>
      <c r="E7907" s="9" t="str">
        <f t="shared" si="594"/>
        <v/>
      </c>
      <c r="F7907" s="9" t="str">
        <f t="shared" si="595"/>
        <v/>
      </c>
      <c r="G7907" s="9" t="str">
        <f t="shared" si="596"/>
        <v/>
      </c>
      <c r="H7907" s="13">
        <v>-5</v>
      </c>
      <c r="I7907" s="13" t="str">
        <f t="shared" si="597"/>
        <v/>
      </c>
      <c r="J7907" s="13" t="str">
        <f t="shared" si="598"/>
        <v/>
      </c>
      <c r="K7907" s="13">
        <v>-5</v>
      </c>
      <c r="P7907" s="5"/>
    </row>
    <row r="7908" spans="1:16" hidden="1" x14ac:dyDescent="0.25">
      <c r="A7908" s="7">
        <v>40872</v>
      </c>
      <c r="B7908" s="8">
        <v>1100</v>
      </c>
      <c r="C7908" s="11">
        <v>63.36</v>
      </c>
      <c r="D7908" s="12">
        <v>64.628</v>
      </c>
      <c r="E7908" s="9" t="str">
        <f t="shared" si="594"/>
        <v/>
      </c>
      <c r="F7908" s="9" t="str">
        <f t="shared" si="595"/>
        <v/>
      </c>
      <c r="G7908" s="9" t="str">
        <f t="shared" si="596"/>
        <v/>
      </c>
      <c r="H7908" s="13">
        <v>-5</v>
      </c>
      <c r="I7908" s="13" t="str">
        <f t="shared" si="597"/>
        <v/>
      </c>
      <c r="J7908" s="13" t="str">
        <f t="shared" si="598"/>
        <v/>
      </c>
      <c r="K7908" s="13">
        <v>-5</v>
      </c>
      <c r="P7908" s="6"/>
    </row>
    <row r="7909" spans="1:16" hidden="1" x14ac:dyDescent="0.25">
      <c r="A7909" s="7">
        <v>40872</v>
      </c>
      <c r="B7909" s="8">
        <v>1200</v>
      </c>
      <c r="C7909" s="11">
        <v>63.36</v>
      </c>
      <c r="D7909" s="12">
        <v>63.36</v>
      </c>
      <c r="E7909" s="9" t="str">
        <f t="shared" si="594"/>
        <v/>
      </c>
      <c r="F7909" s="9" t="str">
        <f t="shared" si="595"/>
        <v/>
      </c>
      <c r="G7909" s="9" t="str">
        <f t="shared" si="596"/>
        <v/>
      </c>
      <c r="H7909" s="13">
        <v>-5</v>
      </c>
      <c r="I7909" s="13" t="str">
        <f t="shared" si="597"/>
        <v/>
      </c>
      <c r="J7909" s="13" t="str">
        <f t="shared" si="598"/>
        <v/>
      </c>
      <c r="K7909" s="13">
        <v>-5</v>
      </c>
      <c r="P7909" s="5"/>
    </row>
    <row r="7910" spans="1:16" hidden="1" x14ac:dyDescent="0.25">
      <c r="A7910" s="7">
        <v>40872</v>
      </c>
      <c r="B7910" s="8">
        <v>1300</v>
      </c>
      <c r="C7910" s="11">
        <v>62.5</v>
      </c>
      <c r="D7910" s="12">
        <v>62.500999999999998</v>
      </c>
      <c r="E7910" s="9" t="str">
        <f t="shared" si="594"/>
        <v/>
      </c>
      <c r="F7910" s="9" t="str">
        <f t="shared" si="595"/>
        <v/>
      </c>
      <c r="G7910" s="9" t="str">
        <f t="shared" si="596"/>
        <v/>
      </c>
      <c r="H7910" s="13">
        <v>-5</v>
      </c>
      <c r="I7910" s="13" t="str">
        <f t="shared" si="597"/>
        <v/>
      </c>
      <c r="J7910" s="13" t="str">
        <f t="shared" si="598"/>
        <v/>
      </c>
      <c r="K7910" s="13">
        <v>-5</v>
      </c>
      <c r="P7910" s="6"/>
    </row>
    <row r="7911" spans="1:16" hidden="1" x14ac:dyDescent="0.25">
      <c r="A7911" s="7">
        <v>40872</v>
      </c>
      <c r="B7911" s="8">
        <v>1400</v>
      </c>
      <c r="C7911" s="11">
        <v>57</v>
      </c>
      <c r="D7911" s="12">
        <v>57</v>
      </c>
      <c r="E7911" s="9" t="str">
        <f t="shared" si="594"/>
        <v/>
      </c>
      <c r="F7911" s="9" t="str">
        <f t="shared" si="595"/>
        <v/>
      </c>
      <c r="G7911" s="9" t="str">
        <f t="shared" si="596"/>
        <v/>
      </c>
      <c r="H7911" s="13">
        <v>-5</v>
      </c>
      <c r="I7911" s="13" t="str">
        <f t="shared" si="597"/>
        <v/>
      </c>
      <c r="J7911" s="13" t="str">
        <f t="shared" si="598"/>
        <v/>
      </c>
      <c r="K7911" s="13">
        <v>-5</v>
      </c>
      <c r="P7911" s="5"/>
    </row>
    <row r="7912" spans="1:16" hidden="1" x14ac:dyDescent="0.25">
      <c r="A7912" s="7">
        <v>40872</v>
      </c>
      <c r="B7912" s="8">
        <v>1500</v>
      </c>
      <c r="C7912" s="11">
        <v>56.19</v>
      </c>
      <c r="D7912" s="12">
        <v>56.186999999999998</v>
      </c>
      <c r="E7912" s="9" t="str">
        <f t="shared" si="594"/>
        <v/>
      </c>
      <c r="F7912" s="9" t="str">
        <f t="shared" si="595"/>
        <v/>
      </c>
      <c r="G7912" s="9" t="str">
        <f t="shared" si="596"/>
        <v/>
      </c>
      <c r="H7912" s="13">
        <v>-5</v>
      </c>
      <c r="I7912" s="13" t="str">
        <f t="shared" si="597"/>
        <v/>
      </c>
      <c r="J7912" s="13" t="str">
        <f t="shared" si="598"/>
        <v/>
      </c>
      <c r="K7912" s="13">
        <v>-5</v>
      </c>
      <c r="P7912" s="6"/>
    </row>
    <row r="7913" spans="1:16" hidden="1" x14ac:dyDescent="0.25">
      <c r="A7913" s="7">
        <v>40872</v>
      </c>
      <c r="B7913" s="8">
        <v>1600</v>
      </c>
      <c r="C7913" s="11">
        <v>58.22</v>
      </c>
      <c r="D7913" s="12">
        <v>58.216000000000001</v>
      </c>
      <c r="E7913" s="9" t="str">
        <f t="shared" si="594"/>
        <v/>
      </c>
      <c r="F7913" s="9" t="str">
        <f t="shared" si="595"/>
        <v/>
      </c>
      <c r="G7913" s="9" t="str">
        <f t="shared" si="596"/>
        <v/>
      </c>
      <c r="H7913" s="13">
        <v>-5</v>
      </c>
      <c r="I7913" s="13" t="str">
        <f t="shared" si="597"/>
        <v/>
      </c>
      <c r="J7913" s="13" t="str">
        <f t="shared" si="598"/>
        <v/>
      </c>
      <c r="K7913" s="13">
        <v>-5</v>
      </c>
      <c r="P7913" s="5"/>
    </row>
    <row r="7914" spans="1:16" hidden="1" x14ac:dyDescent="0.25">
      <c r="A7914" s="7">
        <v>40872</v>
      </c>
      <c r="B7914" s="8">
        <v>1700</v>
      </c>
      <c r="C7914" s="11">
        <v>73.02</v>
      </c>
      <c r="D7914" s="12">
        <v>73.02</v>
      </c>
      <c r="E7914" s="9" t="str">
        <f t="shared" si="594"/>
        <v/>
      </c>
      <c r="F7914" s="9" t="str">
        <f t="shared" si="595"/>
        <v/>
      </c>
      <c r="G7914" s="9" t="str">
        <f t="shared" si="596"/>
        <v/>
      </c>
      <c r="H7914" s="13">
        <v>-5</v>
      </c>
      <c r="I7914" s="13" t="str">
        <f t="shared" si="597"/>
        <v/>
      </c>
      <c r="J7914" s="13" t="str">
        <f t="shared" si="598"/>
        <v/>
      </c>
      <c r="K7914" s="13">
        <v>-5</v>
      </c>
      <c r="P7914" s="6"/>
    </row>
    <row r="7915" spans="1:16" hidden="1" x14ac:dyDescent="0.25">
      <c r="A7915" s="7">
        <v>40872</v>
      </c>
      <c r="B7915" s="8">
        <v>1800</v>
      </c>
      <c r="C7915" s="11">
        <v>72.38</v>
      </c>
      <c r="D7915" s="12">
        <v>72.376000000000005</v>
      </c>
      <c r="E7915" s="9" t="str">
        <f t="shared" si="594"/>
        <v/>
      </c>
      <c r="F7915" s="9" t="str">
        <f t="shared" si="595"/>
        <v/>
      </c>
      <c r="G7915" s="9" t="str">
        <f t="shared" si="596"/>
        <v/>
      </c>
      <c r="H7915" s="13">
        <v>-5</v>
      </c>
      <c r="I7915" s="13" t="str">
        <f t="shared" si="597"/>
        <v/>
      </c>
      <c r="J7915" s="13" t="str">
        <f t="shared" si="598"/>
        <v/>
      </c>
      <c r="K7915" s="13">
        <v>-5</v>
      </c>
      <c r="P7915" s="5"/>
    </row>
    <row r="7916" spans="1:16" hidden="1" x14ac:dyDescent="0.25">
      <c r="A7916" s="7">
        <v>40872</v>
      </c>
      <c r="B7916" s="8">
        <v>1900</v>
      </c>
      <c r="C7916" s="11">
        <v>63.96</v>
      </c>
      <c r="D7916" s="12">
        <v>64.605000000000004</v>
      </c>
      <c r="E7916" s="9" t="str">
        <f t="shared" si="594"/>
        <v/>
      </c>
      <c r="F7916" s="9" t="str">
        <f t="shared" si="595"/>
        <v/>
      </c>
      <c r="G7916" s="9" t="str">
        <f t="shared" si="596"/>
        <v/>
      </c>
      <c r="H7916" s="13">
        <v>-5</v>
      </c>
      <c r="I7916" s="13" t="str">
        <f t="shared" si="597"/>
        <v/>
      </c>
      <c r="J7916" s="13" t="str">
        <f t="shared" si="598"/>
        <v/>
      </c>
      <c r="K7916" s="13">
        <v>-5</v>
      </c>
      <c r="P7916" s="6"/>
    </row>
    <row r="7917" spans="1:16" hidden="1" x14ac:dyDescent="0.25">
      <c r="A7917" s="7">
        <v>40872</v>
      </c>
      <c r="B7917" s="8">
        <v>2000</v>
      </c>
      <c r="C7917" s="11">
        <v>51.51</v>
      </c>
      <c r="D7917" s="12">
        <v>54.308999999999997</v>
      </c>
      <c r="E7917" s="9" t="str">
        <f t="shared" si="594"/>
        <v/>
      </c>
      <c r="F7917" s="9" t="str">
        <f t="shared" si="595"/>
        <v/>
      </c>
      <c r="G7917" s="9" t="str">
        <f t="shared" si="596"/>
        <v/>
      </c>
      <c r="H7917" s="13">
        <v>-5</v>
      </c>
      <c r="I7917" s="13" t="str">
        <f t="shared" si="597"/>
        <v/>
      </c>
      <c r="J7917" s="13" t="str">
        <f t="shared" si="598"/>
        <v/>
      </c>
      <c r="K7917" s="13">
        <v>-5</v>
      </c>
      <c r="P7917" s="5"/>
    </row>
    <row r="7918" spans="1:16" hidden="1" x14ac:dyDescent="0.25">
      <c r="A7918" s="7">
        <v>40872</v>
      </c>
      <c r="B7918" s="8">
        <v>2100</v>
      </c>
      <c r="C7918" s="11">
        <v>44.95</v>
      </c>
      <c r="D7918" s="12">
        <v>49.929000000000002</v>
      </c>
      <c r="E7918" s="9" t="str">
        <f t="shared" si="594"/>
        <v/>
      </c>
      <c r="F7918" s="9" t="str">
        <f t="shared" si="595"/>
        <v/>
      </c>
      <c r="G7918" s="9" t="str">
        <f t="shared" si="596"/>
        <v/>
      </c>
      <c r="H7918" s="13">
        <v>-5</v>
      </c>
      <c r="I7918" s="13" t="str">
        <f t="shared" si="597"/>
        <v/>
      </c>
      <c r="J7918" s="13" t="str">
        <f t="shared" si="598"/>
        <v/>
      </c>
      <c r="K7918" s="13">
        <v>-5</v>
      </c>
      <c r="P7918" s="6"/>
    </row>
    <row r="7919" spans="1:16" hidden="1" x14ac:dyDescent="0.25">
      <c r="A7919" s="7">
        <v>40872</v>
      </c>
      <c r="B7919" s="8">
        <v>2200</v>
      </c>
      <c r="C7919" s="11">
        <v>44.91</v>
      </c>
      <c r="D7919" s="12">
        <v>53.192</v>
      </c>
      <c r="E7919" s="9" t="str">
        <f t="shared" si="594"/>
        <v/>
      </c>
      <c r="F7919" s="9" t="str">
        <f t="shared" si="595"/>
        <v/>
      </c>
      <c r="G7919" s="9" t="str">
        <f t="shared" si="596"/>
        <v/>
      </c>
      <c r="H7919" s="13">
        <v>-5</v>
      </c>
      <c r="I7919" s="13" t="str">
        <f t="shared" si="597"/>
        <v/>
      </c>
      <c r="J7919" s="13" t="str">
        <f t="shared" si="598"/>
        <v/>
      </c>
      <c r="K7919" s="13">
        <v>-5</v>
      </c>
      <c r="P7919" s="5"/>
    </row>
    <row r="7920" spans="1:16" hidden="1" x14ac:dyDescent="0.25">
      <c r="A7920" s="7">
        <v>40872</v>
      </c>
      <c r="B7920" s="8">
        <v>2300</v>
      </c>
      <c r="C7920" s="11">
        <v>42.65</v>
      </c>
      <c r="D7920" s="12">
        <v>53.113999999999997</v>
      </c>
      <c r="E7920" s="9">
        <f t="shared" si="594"/>
        <v>55.709583333333349</v>
      </c>
      <c r="F7920" s="9">
        <f t="shared" si="595"/>
        <v>57.069833333333342</v>
      </c>
      <c r="G7920" s="9">
        <f t="shared" si="596"/>
        <v>-1.3602499999999935</v>
      </c>
      <c r="H7920" s="13">
        <v>-5</v>
      </c>
      <c r="I7920" s="13">
        <f t="shared" si="597"/>
        <v>3.6397500000000065</v>
      </c>
      <c r="J7920" s="13">
        <f t="shared" si="598"/>
        <v>873.54000000000156</v>
      </c>
      <c r="K7920" s="13">
        <v>-5</v>
      </c>
      <c r="P7920" s="6"/>
    </row>
    <row r="7921" spans="1:16" hidden="1" x14ac:dyDescent="0.25">
      <c r="A7921" s="7">
        <v>40873</v>
      </c>
      <c r="B7921" s="8">
        <v>0</v>
      </c>
      <c r="C7921" s="11">
        <v>40.33</v>
      </c>
      <c r="D7921" s="12">
        <v>56.033999999999999</v>
      </c>
      <c r="E7921" s="9" t="str">
        <f t="shared" ref="E7921:E7984" si="599">IF(A7921=A7922,"",AVERAGE(C7898:C7921))</f>
        <v/>
      </c>
      <c r="F7921" s="9" t="str">
        <f t="shared" ref="F7921:F7984" si="600">IF(A7921=A7922,"",AVERAGE(D7898:D7921))</f>
        <v/>
      </c>
      <c r="G7921" s="9" t="str">
        <f t="shared" ref="G7921:G7984" si="601">IF(A7921=A7922,"",E7921-F7921)</f>
        <v/>
      </c>
      <c r="H7921" s="13">
        <v>-5</v>
      </c>
      <c r="I7921" s="13" t="str">
        <f t="shared" si="597"/>
        <v/>
      </c>
      <c r="J7921" s="13" t="str">
        <f t="shared" si="598"/>
        <v/>
      </c>
      <c r="K7921" s="13">
        <v>-5</v>
      </c>
      <c r="P7921" s="5"/>
    </row>
    <row r="7922" spans="1:16" hidden="1" x14ac:dyDescent="0.25">
      <c r="A7922" s="7">
        <v>40873</v>
      </c>
      <c r="B7922" s="8">
        <v>100</v>
      </c>
      <c r="C7922" s="11">
        <v>40.26</v>
      </c>
      <c r="D7922" s="12">
        <v>50.64</v>
      </c>
      <c r="E7922" s="9" t="str">
        <f t="shared" si="599"/>
        <v/>
      </c>
      <c r="F7922" s="9" t="str">
        <f t="shared" si="600"/>
        <v/>
      </c>
      <c r="G7922" s="9" t="str">
        <f t="shared" si="601"/>
        <v/>
      </c>
      <c r="H7922" s="13">
        <v>-5</v>
      </c>
      <c r="I7922" s="13" t="str">
        <f t="shared" si="597"/>
        <v/>
      </c>
      <c r="J7922" s="13" t="str">
        <f t="shared" si="598"/>
        <v/>
      </c>
      <c r="K7922" s="13">
        <v>-5</v>
      </c>
      <c r="P7922" s="6"/>
    </row>
    <row r="7923" spans="1:16" hidden="1" x14ac:dyDescent="0.25">
      <c r="A7923" s="7">
        <v>40873</v>
      </c>
      <c r="B7923" s="8">
        <v>200</v>
      </c>
      <c r="C7923" s="11">
        <v>37.36</v>
      </c>
      <c r="D7923" s="12">
        <v>40.198</v>
      </c>
      <c r="E7923" s="9" t="str">
        <f t="shared" si="599"/>
        <v/>
      </c>
      <c r="F7923" s="9" t="str">
        <f t="shared" si="600"/>
        <v/>
      </c>
      <c r="G7923" s="9" t="str">
        <f t="shared" si="601"/>
        <v/>
      </c>
      <c r="H7923" s="13">
        <v>-5</v>
      </c>
      <c r="I7923" s="13" t="str">
        <f t="shared" si="597"/>
        <v/>
      </c>
      <c r="J7923" s="13" t="str">
        <f t="shared" si="598"/>
        <v/>
      </c>
      <c r="K7923" s="13">
        <v>-5</v>
      </c>
      <c r="P7923" s="5"/>
    </row>
    <row r="7924" spans="1:16" hidden="1" x14ac:dyDescent="0.25">
      <c r="A7924" s="7">
        <v>40873</v>
      </c>
      <c r="B7924" s="8">
        <v>300</v>
      </c>
      <c r="C7924" s="11">
        <v>37.89</v>
      </c>
      <c r="D7924" s="12">
        <v>37.89</v>
      </c>
      <c r="E7924" s="9" t="str">
        <f t="shared" si="599"/>
        <v/>
      </c>
      <c r="F7924" s="9" t="str">
        <f t="shared" si="600"/>
        <v/>
      </c>
      <c r="G7924" s="9" t="str">
        <f t="shared" si="601"/>
        <v/>
      </c>
      <c r="H7924" s="13">
        <v>-5</v>
      </c>
      <c r="I7924" s="13" t="str">
        <f t="shared" si="597"/>
        <v/>
      </c>
      <c r="J7924" s="13" t="str">
        <f t="shared" si="598"/>
        <v/>
      </c>
      <c r="K7924" s="13">
        <v>-5</v>
      </c>
      <c r="P7924" s="6"/>
    </row>
    <row r="7925" spans="1:16" hidden="1" x14ac:dyDescent="0.25">
      <c r="A7925" s="7">
        <v>40873</v>
      </c>
      <c r="B7925" s="8">
        <v>400</v>
      </c>
      <c r="C7925" s="11">
        <v>36.86</v>
      </c>
      <c r="D7925" s="12">
        <v>36.863</v>
      </c>
      <c r="E7925" s="9" t="str">
        <f t="shared" si="599"/>
        <v/>
      </c>
      <c r="F7925" s="9" t="str">
        <f t="shared" si="600"/>
        <v/>
      </c>
      <c r="G7925" s="9" t="str">
        <f t="shared" si="601"/>
        <v/>
      </c>
      <c r="H7925" s="13">
        <v>-5</v>
      </c>
      <c r="I7925" s="13" t="str">
        <f t="shared" si="597"/>
        <v/>
      </c>
      <c r="J7925" s="13" t="str">
        <f t="shared" si="598"/>
        <v/>
      </c>
      <c r="K7925" s="13">
        <v>-5</v>
      </c>
      <c r="P7925" s="5"/>
    </row>
    <row r="7926" spans="1:16" hidden="1" x14ac:dyDescent="0.25">
      <c r="A7926" s="7">
        <v>40873</v>
      </c>
      <c r="B7926" s="8">
        <v>500</v>
      </c>
      <c r="C7926" s="11">
        <v>39.5</v>
      </c>
      <c r="D7926" s="12">
        <v>39.5</v>
      </c>
      <c r="E7926" s="9" t="str">
        <f t="shared" si="599"/>
        <v/>
      </c>
      <c r="F7926" s="9" t="str">
        <f t="shared" si="600"/>
        <v/>
      </c>
      <c r="G7926" s="9" t="str">
        <f t="shared" si="601"/>
        <v/>
      </c>
      <c r="H7926" s="13">
        <v>-5</v>
      </c>
      <c r="I7926" s="13" t="str">
        <f t="shared" si="597"/>
        <v/>
      </c>
      <c r="J7926" s="13" t="str">
        <f t="shared" si="598"/>
        <v/>
      </c>
      <c r="K7926" s="13">
        <v>-5</v>
      </c>
      <c r="P7926" s="6"/>
    </row>
    <row r="7927" spans="1:16" hidden="1" x14ac:dyDescent="0.25">
      <c r="A7927" s="7">
        <v>40873</v>
      </c>
      <c r="B7927" s="8">
        <v>600</v>
      </c>
      <c r="C7927" s="11">
        <v>37.39</v>
      </c>
      <c r="D7927" s="12">
        <v>38.817999999999998</v>
      </c>
      <c r="E7927" s="9" t="str">
        <f t="shared" si="599"/>
        <v/>
      </c>
      <c r="F7927" s="9" t="str">
        <f t="shared" si="600"/>
        <v/>
      </c>
      <c r="G7927" s="9" t="str">
        <f t="shared" si="601"/>
        <v/>
      </c>
      <c r="H7927" s="13">
        <v>-5</v>
      </c>
      <c r="I7927" s="13" t="str">
        <f t="shared" si="597"/>
        <v/>
      </c>
      <c r="J7927" s="13" t="str">
        <f t="shared" si="598"/>
        <v/>
      </c>
      <c r="K7927" s="13">
        <v>-5</v>
      </c>
      <c r="P7927" s="5"/>
    </row>
    <row r="7928" spans="1:16" hidden="1" x14ac:dyDescent="0.25">
      <c r="A7928" s="7">
        <v>40873</v>
      </c>
      <c r="B7928" s="8">
        <v>700</v>
      </c>
      <c r="C7928" s="11">
        <v>40.049999999999997</v>
      </c>
      <c r="D7928" s="12">
        <v>43.558</v>
      </c>
      <c r="E7928" s="9" t="str">
        <f t="shared" si="599"/>
        <v/>
      </c>
      <c r="F7928" s="9" t="str">
        <f t="shared" si="600"/>
        <v/>
      </c>
      <c r="G7928" s="9" t="str">
        <f t="shared" si="601"/>
        <v/>
      </c>
      <c r="H7928" s="13">
        <v>-5</v>
      </c>
      <c r="I7928" s="13" t="str">
        <f t="shared" si="597"/>
        <v/>
      </c>
      <c r="J7928" s="13" t="str">
        <f t="shared" si="598"/>
        <v/>
      </c>
      <c r="K7928" s="13">
        <v>-5</v>
      </c>
      <c r="P7928" s="6"/>
    </row>
    <row r="7929" spans="1:16" hidden="1" x14ac:dyDescent="0.25">
      <c r="A7929" s="7">
        <v>40873</v>
      </c>
      <c r="B7929" s="8">
        <v>800</v>
      </c>
      <c r="C7929" s="11">
        <v>46.12</v>
      </c>
      <c r="D7929" s="12">
        <v>46.12</v>
      </c>
      <c r="E7929" s="9" t="str">
        <f t="shared" si="599"/>
        <v/>
      </c>
      <c r="F7929" s="9" t="str">
        <f t="shared" si="600"/>
        <v/>
      </c>
      <c r="G7929" s="9" t="str">
        <f t="shared" si="601"/>
        <v/>
      </c>
      <c r="H7929" s="13">
        <v>-5</v>
      </c>
      <c r="I7929" s="13" t="str">
        <f t="shared" ref="I7929:I7992" si="602">IF(A7929=A7930,"",MAX(G7929-H7929,0))</f>
        <v/>
      </c>
      <c r="J7929" s="13" t="str">
        <f t="shared" ref="J7929:J7992" si="603">IF(A7929=A7930,"",I7929*10*24)</f>
        <v/>
      </c>
      <c r="K7929" s="13">
        <v>-5</v>
      </c>
      <c r="P7929" s="5"/>
    </row>
    <row r="7930" spans="1:16" hidden="1" x14ac:dyDescent="0.25">
      <c r="A7930" s="7">
        <v>40873</v>
      </c>
      <c r="B7930" s="8">
        <v>900</v>
      </c>
      <c r="C7930" s="11">
        <v>52.97</v>
      </c>
      <c r="D7930" s="12">
        <v>52.972000000000001</v>
      </c>
      <c r="E7930" s="9" t="str">
        <f t="shared" si="599"/>
        <v/>
      </c>
      <c r="F7930" s="9" t="str">
        <f t="shared" si="600"/>
        <v/>
      </c>
      <c r="G7930" s="9" t="str">
        <f t="shared" si="601"/>
        <v/>
      </c>
      <c r="H7930" s="13">
        <v>-5</v>
      </c>
      <c r="I7930" s="13" t="str">
        <f t="shared" si="602"/>
        <v/>
      </c>
      <c r="J7930" s="13" t="str">
        <f t="shared" si="603"/>
        <v/>
      </c>
      <c r="K7930" s="13">
        <v>-5</v>
      </c>
      <c r="P7930" s="6"/>
    </row>
    <row r="7931" spans="1:16" hidden="1" x14ac:dyDescent="0.25">
      <c r="A7931" s="7">
        <v>40873</v>
      </c>
      <c r="B7931" s="8">
        <v>1000</v>
      </c>
      <c r="C7931" s="11">
        <v>54.74</v>
      </c>
      <c r="D7931" s="12">
        <v>54.744</v>
      </c>
      <c r="E7931" s="9" t="str">
        <f t="shared" si="599"/>
        <v/>
      </c>
      <c r="F7931" s="9" t="str">
        <f t="shared" si="600"/>
        <v/>
      </c>
      <c r="G7931" s="9" t="str">
        <f t="shared" si="601"/>
        <v/>
      </c>
      <c r="H7931" s="13">
        <v>-5</v>
      </c>
      <c r="I7931" s="13" t="str">
        <f t="shared" si="602"/>
        <v/>
      </c>
      <c r="J7931" s="13" t="str">
        <f t="shared" si="603"/>
        <v/>
      </c>
      <c r="K7931" s="13">
        <v>-5</v>
      </c>
      <c r="P7931" s="5"/>
    </row>
    <row r="7932" spans="1:16" hidden="1" x14ac:dyDescent="0.25">
      <c r="A7932" s="7">
        <v>40873</v>
      </c>
      <c r="B7932" s="8">
        <v>1100</v>
      </c>
      <c r="C7932" s="11">
        <v>55.11</v>
      </c>
      <c r="D7932" s="12">
        <v>55.110999999999997</v>
      </c>
      <c r="E7932" s="9" t="str">
        <f t="shared" si="599"/>
        <v/>
      </c>
      <c r="F7932" s="9" t="str">
        <f t="shared" si="600"/>
        <v/>
      </c>
      <c r="G7932" s="9" t="str">
        <f t="shared" si="601"/>
        <v/>
      </c>
      <c r="H7932" s="13">
        <v>-5</v>
      </c>
      <c r="I7932" s="13" t="str">
        <f t="shared" si="602"/>
        <v/>
      </c>
      <c r="J7932" s="13" t="str">
        <f t="shared" si="603"/>
        <v/>
      </c>
      <c r="K7932" s="13">
        <v>-5</v>
      </c>
      <c r="P7932" s="6"/>
    </row>
    <row r="7933" spans="1:16" hidden="1" x14ac:dyDescent="0.25">
      <c r="A7933" s="7">
        <v>40873</v>
      </c>
      <c r="B7933" s="8">
        <v>1200</v>
      </c>
      <c r="C7933" s="11">
        <v>56.34</v>
      </c>
      <c r="D7933" s="12">
        <v>56.337000000000003</v>
      </c>
      <c r="E7933" s="9" t="str">
        <f t="shared" si="599"/>
        <v/>
      </c>
      <c r="F7933" s="9" t="str">
        <f t="shared" si="600"/>
        <v/>
      </c>
      <c r="G7933" s="9" t="str">
        <f t="shared" si="601"/>
        <v/>
      </c>
      <c r="H7933" s="13">
        <v>-5</v>
      </c>
      <c r="I7933" s="13" t="str">
        <f t="shared" si="602"/>
        <v/>
      </c>
      <c r="J7933" s="13" t="str">
        <f t="shared" si="603"/>
        <v/>
      </c>
      <c r="K7933" s="13">
        <v>-5</v>
      </c>
      <c r="P7933" s="5"/>
    </row>
    <row r="7934" spans="1:16" hidden="1" x14ac:dyDescent="0.25">
      <c r="A7934" s="7">
        <v>40873</v>
      </c>
      <c r="B7934" s="8">
        <v>1300</v>
      </c>
      <c r="C7934" s="11">
        <v>50.22</v>
      </c>
      <c r="D7934" s="12">
        <v>51.125999999999998</v>
      </c>
      <c r="E7934" s="9" t="str">
        <f t="shared" si="599"/>
        <v/>
      </c>
      <c r="F7934" s="9" t="str">
        <f t="shared" si="600"/>
        <v/>
      </c>
      <c r="G7934" s="9" t="str">
        <f t="shared" si="601"/>
        <v/>
      </c>
      <c r="H7934" s="13">
        <v>-5</v>
      </c>
      <c r="I7934" s="13" t="str">
        <f t="shared" si="602"/>
        <v/>
      </c>
      <c r="J7934" s="13" t="str">
        <f t="shared" si="603"/>
        <v/>
      </c>
      <c r="K7934" s="13">
        <v>-5</v>
      </c>
      <c r="P7934" s="6"/>
    </row>
    <row r="7935" spans="1:16" hidden="1" x14ac:dyDescent="0.25">
      <c r="A7935" s="7">
        <v>40873</v>
      </c>
      <c r="B7935" s="8">
        <v>1400</v>
      </c>
      <c r="C7935" s="11">
        <v>45.99</v>
      </c>
      <c r="D7935" s="12">
        <v>49.2</v>
      </c>
      <c r="E7935" s="9" t="str">
        <f t="shared" si="599"/>
        <v/>
      </c>
      <c r="F7935" s="9" t="str">
        <f t="shared" si="600"/>
        <v/>
      </c>
      <c r="G7935" s="9" t="str">
        <f t="shared" si="601"/>
        <v/>
      </c>
      <c r="H7935" s="13">
        <v>-5</v>
      </c>
      <c r="I7935" s="13" t="str">
        <f t="shared" si="602"/>
        <v/>
      </c>
      <c r="J7935" s="13" t="str">
        <f t="shared" si="603"/>
        <v/>
      </c>
      <c r="K7935" s="13">
        <v>-5</v>
      </c>
      <c r="P7935" s="5"/>
    </row>
    <row r="7936" spans="1:16" hidden="1" x14ac:dyDescent="0.25">
      <c r="A7936" s="7">
        <v>40873</v>
      </c>
      <c r="B7936" s="8">
        <v>1500</v>
      </c>
      <c r="C7936" s="11">
        <v>48.01</v>
      </c>
      <c r="D7936" s="12">
        <v>48.011000000000003</v>
      </c>
      <c r="E7936" s="9" t="str">
        <f t="shared" si="599"/>
        <v/>
      </c>
      <c r="F7936" s="9" t="str">
        <f t="shared" si="600"/>
        <v/>
      </c>
      <c r="G7936" s="9" t="str">
        <f t="shared" si="601"/>
        <v/>
      </c>
      <c r="H7936" s="13">
        <v>-5</v>
      </c>
      <c r="I7936" s="13" t="str">
        <f t="shared" si="602"/>
        <v/>
      </c>
      <c r="J7936" s="13" t="str">
        <f t="shared" si="603"/>
        <v/>
      </c>
      <c r="K7936" s="13">
        <v>-5</v>
      </c>
      <c r="P7936" s="6"/>
    </row>
    <row r="7937" spans="1:16" hidden="1" x14ac:dyDescent="0.25">
      <c r="A7937" s="7">
        <v>40873</v>
      </c>
      <c r="B7937" s="8">
        <v>1600</v>
      </c>
      <c r="C7937" s="11">
        <v>50.84</v>
      </c>
      <c r="D7937" s="12">
        <v>50.835000000000001</v>
      </c>
      <c r="E7937" s="9" t="str">
        <f t="shared" si="599"/>
        <v/>
      </c>
      <c r="F7937" s="9" t="str">
        <f t="shared" si="600"/>
        <v/>
      </c>
      <c r="G7937" s="9" t="str">
        <f t="shared" si="601"/>
        <v/>
      </c>
      <c r="H7937" s="13">
        <v>-5</v>
      </c>
      <c r="I7937" s="13" t="str">
        <f t="shared" si="602"/>
        <v/>
      </c>
      <c r="J7937" s="13" t="str">
        <f t="shared" si="603"/>
        <v/>
      </c>
      <c r="K7937" s="13">
        <v>-5</v>
      </c>
      <c r="P7937" s="5"/>
    </row>
    <row r="7938" spans="1:16" hidden="1" x14ac:dyDescent="0.25">
      <c r="A7938" s="7">
        <v>40873</v>
      </c>
      <c r="B7938" s="8">
        <v>1700</v>
      </c>
      <c r="C7938" s="11">
        <v>65.319999999999993</v>
      </c>
      <c r="D7938" s="12">
        <v>65.320999999999998</v>
      </c>
      <c r="E7938" s="9" t="str">
        <f t="shared" si="599"/>
        <v/>
      </c>
      <c r="F7938" s="9" t="str">
        <f t="shared" si="600"/>
        <v/>
      </c>
      <c r="G7938" s="9" t="str">
        <f t="shared" si="601"/>
        <v/>
      </c>
      <c r="H7938" s="13">
        <v>-5</v>
      </c>
      <c r="I7938" s="13" t="str">
        <f t="shared" si="602"/>
        <v/>
      </c>
      <c r="J7938" s="13" t="str">
        <f t="shared" si="603"/>
        <v/>
      </c>
      <c r="K7938" s="13">
        <v>-5</v>
      </c>
      <c r="P7938" s="6"/>
    </row>
    <row r="7939" spans="1:16" hidden="1" x14ac:dyDescent="0.25">
      <c r="A7939" s="7">
        <v>40873</v>
      </c>
      <c r="B7939" s="8">
        <v>1800</v>
      </c>
      <c r="C7939" s="11">
        <v>62.98</v>
      </c>
      <c r="D7939" s="12">
        <v>67.247</v>
      </c>
      <c r="E7939" s="9" t="str">
        <f t="shared" si="599"/>
        <v/>
      </c>
      <c r="F7939" s="9" t="str">
        <f t="shared" si="600"/>
        <v/>
      </c>
      <c r="G7939" s="9" t="str">
        <f t="shared" si="601"/>
        <v/>
      </c>
      <c r="H7939" s="13">
        <v>-5</v>
      </c>
      <c r="I7939" s="13" t="str">
        <f t="shared" si="602"/>
        <v/>
      </c>
      <c r="J7939" s="13" t="str">
        <f t="shared" si="603"/>
        <v/>
      </c>
      <c r="K7939" s="13">
        <v>-5</v>
      </c>
      <c r="P7939" s="5"/>
    </row>
    <row r="7940" spans="1:16" hidden="1" x14ac:dyDescent="0.25">
      <c r="A7940" s="7">
        <v>40873</v>
      </c>
      <c r="B7940" s="8">
        <v>1900</v>
      </c>
      <c r="C7940" s="11">
        <v>48.68</v>
      </c>
      <c r="D7940" s="12">
        <v>64.317999999999998</v>
      </c>
      <c r="E7940" s="9" t="str">
        <f t="shared" si="599"/>
        <v/>
      </c>
      <c r="F7940" s="9" t="str">
        <f t="shared" si="600"/>
        <v/>
      </c>
      <c r="G7940" s="9" t="str">
        <f t="shared" si="601"/>
        <v/>
      </c>
      <c r="H7940" s="13">
        <v>-5</v>
      </c>
      <c r="I7940" s="13" t="str">
        <f t="shared" si="602"/>
        <v/>
      </c>
      <c r="J7940" s="13" t="str">
        <f t="shared" si="603"/>
        <v/>
      </c>
      <c r="K7940" s="13">
        <v>-5</v>
      </c>
      <c r="P7940" s="6"/>
    </row>
    <row r="7941" spans="1:16" hidden="1" x14ac:dyDescent="0.25">
      <c r="A7941" s="7">
        <v>40873</v>
      </c>
      <c r="B7941" s="8">
        <v>2000</v>
      </c>
      <c r="C7941" s="11">
        <v>41.05</v>
      </c>
      <c r="D7941" s="12">
        <v>58.192999999999998</v>
      </c>
      <c r="E7941" s="9" t="str">
        <f t="shared" si="599"/>
        <v/>
      </c>
      <c r="F7941" s="9" t="str">
        <f t="shared" si="600"/>
        <v/>
      </c>
      <c r="G7941" s="9" t="str">
        <f t="shared" si="601"/>
        <v/>
      </c>
      <c r="H7941" s="13">
        <v>-5</v>
      </c>
      <c r="I7941" s="13" t="str">
        <f t="shared" si="602"/>
        <v/>
      </c>
      <c r="J7941" s="13" t="str">
        <f t="shared" si="603"/>
        <v/>
      </c>
      <c r="K7941" s="13">
        <v>-5</v>
      </c>
      <c r="P7941" s="5"/>
    </row>
    <row r="7942" spans="1:16" hidden="1" x14ac:dyDescent="0.25">
      <c r="A7942" s="7">
        <v>40873</v>
      </c>
      <c r="B7942" s="8">
        <v>2100</v>
      </c>
      <c r="C7942" s="11">
        <v>40.520000000000003</v>
      </c>
      <c r="D7942" s="12">
        <v>52.362000000000002</v>
      </c>
      <c r="E7942" s="9" t="str">
        <f t="shared" si="599"/>
        <v/>
      </c>
      <c r="F7942" s="9" t="str">
        <f t="shared" si="600"/>
        <v/>
      </c>
      <c r="G7942" s="9" t="str">
        <f t="shared" si="601"/>
        <v/>
      </c>
      <c r="H7942" s="13">
        <v>-5</v>
      </c>
      <c r="I7942" s="13" t="str">
        <f t="shared" si="602"/>
        <v/>
      </c>
      <c r="J7942" s="13" t="str">
        <f t="shared" si="603"/>
        <v/>
      </c>
      <c r="K7942" s="13">
        <v>-5</v>
      </c>
      <c r="P7942" s="6"/>
    </row>
    <row r="7943" spans="1:16" hidden="1" x14ac:dyDescent="0.25">
      <c r="A7943" s="7">
        <v>40873</v>
      </c>
      <c r="B7943" s="8">
        <v>2200</v>
      </c>
      <c r="C7943" s="11">
        <v>41.5</v>
      </c>
      <c r="D7943" s="12">
        <v>57.814999999999998</v>
      </c>
      <c r="E7943" s="9" t="str">
        <f t="shared" si="599"/>
        <v/>
      </c>
      <c r="F7943" s="9" t="str">
        <f t="shared" si="600"/>
        <v/>
      </c>
      <c r="G7943" s="9" t="str">
        <f t="shared" si="601"/>
        <v/>
      </c>
      <c r="H7943" s="13">
        <v>-5</v>
      </c>
      <c r="I7943" s="13" t="str">
        <f t="shared" si="602"/>
        <v/>
      </c>
      <c r="J7943" s="13" t="str">
        <f t="shared" si="603"/>
        <v/>
      </c>
      <c r="K7943" s="13">
        <v>-5</v>
      </c>
      <c r="P7943" s="5"/>
    </row>
    <row r="7944" spans="1:16" hidden="1" x14ac:dyDescent="0.25">
      <c r="A7944" s="7">
        <v>40873</v>
      </c>
      <c r="B7944" s="8">
        <v>2300</v>
      </c>
      <c r="C7944" s="11">
        <v>32.340000000000003</v>
      </c>
      <c r="D7944" s="12">
        <v>56.189</v>
      </c>
      <c r="E7944" s="9">
        <f t="shared" si="599"/>
        <v>45.932083333333338</v>
      </c>
      <c r="F7944" s="9">
        <f t="shared" si="600"/>
        <v>51.225083333333345</v>
      </c>
      <c r="G7944" s="9">
        <f t="shared" si="601"/>
        <v>-5.2930000000000064</v>
      </c>
      <c r="H7944" s="13">
        <v>-5</v>
      </c>
      <c r="I7944" s="13">
        <f t="shared" si="602"/>
        <v>0</v>
      </c>
      <c r="J7944" s="13">
        <f t="shared" si="603"/>
        <v>0</v>
      </c>
      <c r="K7944" s="13">
        <v>-5</v>
      </c>
      <c r="P7944" s="6"/>
    </row>
    <row r="7945" spans="1:16" hidden="1" x14ac:dyDescent="0.25">
      <c r="A7945" s="7">
        <v>40874</v>
      </c>
      <c r="B7945" s="8">
        <v>0</v>
      </c>
      <c r="C7945" s="11">
        <v>30.17</v>
      </c>
      <c r="D7945" s="12">
        <v>56.024999999999999</v>
      </c>
      <c r="E7945" s="9" t="str">
        <f t="shared" si="599"/>
        <v/>
      </c>
      <c r="F7945" s="9" t="str">
        <f t="shared" si="600"/>
        <v/>
      </c>
      <c r="G7945" s="9" t="str">
        <f t="shared" si="601"/>
        <v/>
      </c>
      <c r="H7945" s="13">
        <v>-5</v>
      </c>
      <c r="I7945" s="13" t="str">
        <f t="shared" si="602"/>
        <v/>
      </c>
      <c r="J7945" s="13" t="str">
        <f t="shared" si="603"/>
        <v/>
      </c>
      <c r="K7945" s="13">
        <v>-5</v>
      </c>
      <c r="P7945" s="5"/>
    </row>
    <row r="7946" spans="1:16" hidden="1" x14ac:dyDescent="0.25">
      <c r="A7946" s="7">
        <v>40874</v>
      </c>
      <c r="B7946" s="8">
        <v>100</v>
      </c>
      <c r="C7946" s="11">
        <v>17.73</v>
      </c>
      <c r="D7946" s="12">
        <v>54.655999999999999</v>
      </c>
      <c r="E7946" s="9" t="str">
        <f t="shared" si="599"/>
        <v/>
      </c>
      <c r="F7946" s="9" t="str">
        <f t="shared" si="600"/>
        <v/>
      </c>
      <c r="G7946" s="9" t="str">
        <f t="shared" si="601"/>
        <v/>
      </c>
      <c r="H7946" s="13">
        <v>-5</v>
      </c>
      <c r="I7946" s="13" t="str">
        <f t="shared" si="602"/>
        <v/>
      </c>
      <c r="J7946" s="13" t="str">
        <f t="shared" si="603"/>
        <v/>
      </c>
      <c r="K7946" s="13">
        <v>-5</v>
      </c>
      <c r="P7946" s="6"/>
    </row>
    <row r="7947" spans="1:16" hidden="1" x14ac:dyDescent="0.25">
      <c r="A7947" s="7">
        <v>40874</v>
      </c>
      <c r="B7947" s="8">
        <v>200</v>
      </c>
      <c r="C7947" s="11">
        <v>19.399999999999999</v>
      </c>
      <c r="D7947" s="12">
        <v>50.521999999999998</v>
      </c>
      <c r="E7947" s="9" t="str">
        <f t="shared" si="599"/>
        <v/>
      </c>
      <c r="F7947" s="9" t="str">
        <f t="shared" si="600"/>
        <v/>
      </c>
      <c r="G7947" s="9" t="str">
        <f t="shared" si="601"/>
        <v/>
      </c>
      <c r="H7947" s="13">
        <v>-5</v>
      </c>
      <c r="I7947" s="13" t="str">
        <f t="shared" si="602"/>
        <v/>
      </c>
      <c r="J7947" s="13" t="str">
        <f t="shared" si="603"/>
        <v/>
      </c>
      <c r="K7947" s="13">
        <v>-5</v>
      </c>
      <c r="P7947" s="5"/>
    </row>
    <row r="7948" spans="1:16" hidden="1" x14ac:dyDescent="0.25">
      <c r="A7948" s="7">
        <v>40874</v>
      </c>
      <c r="B7948" s="8">
        <v>300</v>
      </c>
      <c r="C7948" s="11">
        <v>19.23</v>
      </c>
      <c r="D7948" s="12">
        <v>39.034999999999997</v>
      </c>
      <c r="E7948" s="9" t="str">
        <f t="shared" si="599"/>
        <v/>
      </c>
      <c r="F7948" s="9" t="str">
        <f t="shared" si="600"/>
        <v/>
      </c>
      <c r="G7948" s="9" t="str">
        <f t="shared" si="601"/>
        <v/>
      </c>
      <c r="H7948" s="13">
        <v>-5</v>
      </c>
      <c r="I7948" s="13" t="str">
        <f t="shared" si="602"/>
        <v/>
      </c>
      <c r="J7948" s="13" t="str">
        <f t="shared" si="603"/>
        <v/>
      </c>
      <c r="K7948" s="13">
        <v>-5</v>
      </c>
      <c r="P7948" s="6"/>
    </row>
    <row r="7949" spans="1:16" hidden="1" x14ac:dyDescent="0.25">
      <c r="A7949" s="7">
        <v>40874</v>
      </c>
      <c r="B7949" s="8">
        <v>400</v>
      </c>
      <c r="C7949" s="11">
        <v>24.93</v>
      </c>
      <c r="D7949" s="12">
        <v>31.210999999999999</v>
      </c>
      <c r="E7949" s="9" t="str">
        <f t="shared" si="599"/>
        <v/>
      </c>
      <c r="F7949" s="9" t="str">
        <f t="shared" si="600"/>
        <v/>
      </c>
      <c r="G7949" s="9" t="str">
        <f t="shared" si="601"/>
        <v/>
      </c>
      <c r="H7949" s="13">
        <v>-5</v>
      </c>
      <c r="I7949" s="13" t="str">
        <f t="shared" si="602"/>
        <v/>
      </c>
      <c r="J7949" s="13" t="str">
        <f t="shared" si="603"/>
        <v/>
      </c>
      <c r="K7949" s="13">
        <v>-5</v>
      </c>
      <c r="P7949" s="5"/>
    </row>
    <row r="7950" spans="1:16" hidden="1" x14ac:dyDescent="0.25">
      <c r="A7950" s="7">
        <v>40874</v>
      </c>
      <c r="B7950" s="8">
        <v>500</v>
      </c>
      <c r="C7950" s="11">
        <v>22.48</v>
      </c>
      <c r="D7950" s="12">
        <v>29.202999999999999</v>
      </c>
      <c r="E7950" s="9" t="str">
        <f t="shared" si="599"/>
        <v/>
      </c>
      <c r="F7950" s="9" t="str">
        <f t="shared" si="600"/>
        <v/>
      </c>
      <c r="G7950" s="9" t="str">
        <f t="shared" si="601"/>
        <v/>
      </c>
      <c r="H7950" s="13">
        <v>-5</v>
      </c>
      <c r="I7950" s="13" t="str">
        <f t="shared" si="602"/>
        <v/>
      </c>
      <c r="J7950" s="13" t="str">
        <f t="shared" si="603"/>
        <v/>
      </c>
      <c r="K7950" s="13">
        <v>-5</v>
      </c>
      <c r="P7950" s="6"/>
    </row>
    <row r="7951" spans="1:16" hidden="1" x14ac:dyDescent="0.25">
      <c r="A7951" s="7">
        <v>40874</v>
      </c>
      <c r="B7951" s="8">
        <v>600</v>
      </c>
      <c r="C7951" s="11">
        <v>12.99</v>
      </c>
      <c r="D7951" s="12">
        <v>35.029000000000003</v>
      </c>
      <c r="E7951" s="9" t="str">
        <f t="shared" si="599"/>
        <v/>
      </c>
      <c r="F7951" s="9" t="str">
        <f t="shared" si="600"/>
        <v/>
      </c>
      <c r="G7951" s="9" t="str">
        <f t="shared" si="601"/>
        <v/>
      </c>
      <c r="H7951" s="13">
        <v>-5</v>
      </c>
      <c r="I7951" s="13" t="str">
        <f t="shared" si="602"/>
        <v/>
      </c>
      <c r="J7951" s="13" t="str">
        <f t="shared" si="603"/>
        <v/>
      </c>
      <c r="K7951" s="13">
        <v>-5</v>
      </c>
      <c r="P7951" s="5"/>
    </row>
    <row r="7952" spans="1:16" hidden="1" x14ac:dyDescent="0.25">
      <c r="A7952" s="7">
        <v>40874</v>
      </c>
      <c r="B7952" s="8">
        <v>700</v>
      </c>
      <c r="C7952" s="11">
        <v>17.16</v>
      </c>
      <c r="D7952" s="12">
        <v>38.442</v>
      </c>
      <c r="E7952" s="9" t="str">
        <f t="shared" si="599"/>
        <v/>
      </c>
      <c r="F7952" s="9" t="str">
        <f t="shared" si="600"/>
        <v/>
      </c>
      <c r="G7952" s="9" t="str">
        <f t="shared" si="601"/>
        <v/>
      </c>
      <c r="H7952" s="13">
        <v>-5</v>
      </c>
      <c r="I7952" s="13" t="str">
        <f t="shared" si="602"/>
        <v/>
      </c>
      <c r="J7952" s="13" t="str">
        <f t="shared" si="603"/>
        <v/>
      </c>
      <c r="K7952" s="13">
        <v>-5</v>
      </c>
      <c r="P7952" s="6"/>
    </row>
    <row r="7953" spans="1:16" hidden="1" x14ac:dyDescent="0.25">
      <c r="A7953" s="7">
        <v>40874</v>
      </c>
      <c r="B7953" s="8">
        <v>800</v>
      </c>
      <c r="C7953" s="11">
        <v>30.32</v>
      </c>
      <c r="D7953" s="12">
        <v>41.374000000000002</v>
      </c>
      <c r="E7953" s="9" t="str">
        <f t="shared" si="599"/>
        <v/>
      </c>
      <c r="F7953" s="9" t="str">
        <f t="shared" si="600"/>
        <v/>
      </c>
      <c r="G7953" s="9" t="str">
        <f t="shared" si="601"/>
        <v/>
      </c>
      <c r="H7953" s="13">
        <v>-5</v>
      </c>
      <c r="I7953" s="13" t="str">
        <f t="shared" si="602"/>
        <v/>
      </c>
      <c r="J7953" s="13" t="str">
        <f t="shared" si="603"/>
        <v/>
      </c>
      <c r="K7953" s="13">
        <v>-5</v>
      </c>
      <c r="P7953" s="5"/>
    </row>
    <row r="7954" spans="1:16" hidden="1" x14ac:dyDescent="0.25">
      <c r="A7954" s="7">
        <v>40874</v>
      </c>
      <c r="B7954" s="8">
        <v>900</v>
      </c>
      <c r="C7954" s="11">
        <v>34.93</v>
      </c>
      <c r="D7954" s="12">
        <v>46.912999999999997</v>
      </c>
      <c r="E7954" s="9" t="str">
        <f t="shared" si="599"/>
        <v/>
      </c>
      <c r="F7954" s="9" t="str">
        <f t="shared" si="600"/>
        <v/>
      </c>
      <c r="G7954" s="9" t="str">
        <f t="shared" si="601"/>
        <v/>
      </c>
      <c r="H7954" s="13">
        <v>-5</v>
      </c>
      <c r="I7954" s="13" t="str">
        <f t="shared" si="602"/>
        <v/>
      </c>
      <c r="J7954" s="13" t="str">
        <f t="shared" si="603"/>
        <v/>
      </c>
      <c r="K7954" s="13">
        <v>-5</v>
      </c>
      <c r="P7954" s="6"/>
    </row>
    <row r="7955" spans="1:16" hidden="1" x14ac:dyDescent="0.25">
      <c r="A7955" s="7">
        <v>40874</v>
      </c>
      <c r="B7955" s="8">
        <v>1000</v>
      </c>
      <c r="C7955" s="11">
        <v>36.03</v>
      </c>
      <c r="D7955" s="12">
        <v>48.667999999999999</v>
      </c>
      <c r="E7955" s="9" t="str">
        <f t="shared" si="599"/>
        <v/>
      </c>
      <c r="F7955" s="9" t="str">
        <f t="shared" si="600"/>
        <v/>
      </c>
      <c r="G7955" s="9" t="str">
        <f t="shared" si="601"/>
        <v/>
      </c>
      <c r="H7955" s="13">
        <v>-5</v>
      </c>
      <c r="I7955" s="13" t="str">
        <f t="shared" si="602"/>
        <v/>
      </c>
      <c r="J7955" s="13" t="str">
        <f t="shared" si="603"/>
        <v/>
      </c>
      <c r="K7955" s="13">
        <v>-5</v>
      </c>
      <c r="P7955" s="5"/>
    </row>
    <row r="7956" spans="1:16" hidden="1" x14ac:dyDescent="0.25">
      <c r="A7956" s="7">
        <v>40874</v>
      </c>
      <c r="B7956" s="8">
        <v>1100</v>
      </c>
      <c r="C7956" s="11">
        <v>43.91</v>
      </c>
      <c r="D7956" s="12">
        <v>49.93</v>
      </c>
      <c r="E7956" s="9" t="str">
        <f t="shared" si="599"/>
        <v/>
      </c>
      <c r="F7956" s="9" t="str">
        <f t="shared" si="600"/>
        <v/>
      </c>
      <c r="G7956" s="9" t="str">
        <f t="shared" si="601"/>
        <v/>
      </c>
      <c r="H7956" s="13">
        <v>-5</v>
      </c>
      <c r="I7956" s="13" t="str">
        <f t="shared" si="602"/>
        <v/>
      </c>
      <c r="J7956" s="13" t="str">
        <f t="shared" si="603"/>
        <v/>
      </c>
      <c r="K7956" s="13">
        <v>-5</v>
      </c>
      <c r="P7956" s="6"/>
    </row>
    <row r="7957" spans="1:16" hidden="1" x14ac:dyDescent="0.25">
      <c r="A7957" s="7">
        <v>40874</v>
      </c>
      <c r="B7957" s="8">
        <v>1200</v>
      </c>
      <c r="C7957" s="11">
        <v>37.520000000000003</v>
      </c>
      <c r="D7957" s="12">
        <v>53.14</v>
      </c>
      <c r="E7957" s="9" t="str">
        <f t="shared" si="599"/>
        <v/>
      </c>
      <c r="F7957" s="9" t="str">
        <f t="shared" si="600"/>
        <v/>
      </c>
      <c r="G7957" s="9" t="str">
        <f t="shared" si="601"/>
        <v/>
      </c>
      <c r="H7957" s="13">
        <v>-5</v>
      </c>
      <c r="I7957" s="13" t="str">
        <f t="shared" si="602"/>
        <v/>
      </c>
      <c r="J7957" s="13" t="str">
        <f t="shared" si="603"/>
        <v/>
      </c>
      <c r="K7957" s="13">
        <v>-5</v>
      </c>
      <c r="P7957" s="5"/>
    </row>
    <row r="7958" spans="1:16" hidden="1" x14ac:dyDescent="0.25">
      <c r="A7958" s="7">
        <v>40874</v>
      </c>
      <c r="B7958" s="8">
        <v>1300</v>
      </c>
      <c r="C7958" s="11">
        <v>34.78</v>
      </c>
      <c r="D7958" s="12">
        <v>48.19</v>
      </c>
      <c r="E7958" s="9" t="str">
        <f t="shared" si="599"/>
        <v/>
      </c>
      <c r="F7958" s="9" t="str">
        <f t="shared" si="600"/>
        <v/>
      </c>
      <c r="G7958" s="9" t="str">
        <f t="shared" si="601"/>
        <v/>
      </c>
      <c r="H7958" s="13">
        <v>-5</v>
      </c>
      <c r="I7958" s="13" t="str">
        <f t="shared" si="602"/>
        <v/>
      </c>
      <c r="J7958" s="13" t="str">
        <f t="shared" si="603"/>
        <v/>
      </c>
      <c r="K7958" s="13">
        <v>-5</v>
      </c>
      <c r="P7958" s="6"/>
    </row>
    <row r="7959" spans="1:16" hidden="1" x14ac:dyDescent="0.25">
      <c r="A7959" s="7">
        <v>40874</v>
      </c>
      <c r="B7959" s="8">
        <v>1400</v>
      </c>
      <c r="C7959" s="11">
        <v>34.479999999999997</v>
      </c>
      <c r="D7959" s="12">
        <v>43.97</v>
      </c>
      <c r="E7959" s="9" t="str">
        <f t="shared" si="599"/>
        <v/>
      </c>
      <c r="F7959" s="9" t="str">
        <f t="shared" si="600"/>
        <v/>
      </c>
      <c r="G7959" s="9" t="str">
        <f t="shared" si="601"/>
        <v/>
      </c>
      <c r="H7959" s="13">
        <v>-5</v>
      </c>
      <c r="I7959" s="13" t="str">
        <f t="shared" si="602"/>
        <v/>
      </c>
      <c r="J7959" s="13" t="str">
        <f t="shared" si="603"/>
        <v/>
      </c>
      <c r="K7959" s="13">
        <v>-5</v>
      </c>
      <c r="P7959" s="5"/>
    </row>
    <row r="7960" spans="1:16" hidden="1" x14ac:dyDescent="0.25">
      <c r="A7960" s="7">
        <v>40874</v>
      </c>
      <c r="B7960" s="8">
        <v>1500</v>
      </c>
      <c r="C7960" s="11">
        <v>35.32</v>
      </c>
      <c r="D7960" s="12">
        <v>36.790999999999997</v>
      </c>
      <c r="E7960" s="9" t="str">
        <f t="shared" si="599"/>
        <v/>
      </c>
      <c r="F7960" s="9" t="str">
        <f t="shared" si="600"/>
        <v/>
      </c>
      <c r="G7960" s="9" t="str">
        <f t="shared" si="601"/>
        <v/>
      </c>
      <c r="H7960" s="13">
        <v>-5</v>
      </c>
      <c r="I7960" s="13" t="str">
        <f t="shared" si="602"/>
        <v/>
      </c>
      <c r="J7960" s="13" t="str">
        <f t="shared" si="603"/>
        <v/>
      </c>
      <c r="K7960" s="13">
        <v>-5</v>
      </c>
      <c r="P7960" s="6"/>
    </row>
    <row r="7961" spans="1:16" hidden="1" x14ac:dyDescent="0.25">
      <c r="A7961" s="7">
        <v>40874</v>
      </c>
      <c r="B7961" s="8">
        <v>1600</v>
      </c>
      <c r="C7961" s="11">
        <v>37.93</v>
      </c>
      <c r="D7961" s="12">
        <v>37.927</v>
      </c>
      <c r="E7961" s="9" t="str">
        <f t="shared" si="599"/>
        <v/>
      </c>
      <c r="F7961" s="9" t="str">
        <f t="shared" si="600"/>
        <v/>
      </c>
      <c r="G7961" s="9" t="str">
        <f t="shared" si="601"/>
        <v/>
      </c>
      <c r="H7961" s="13">
        <v>-5</v>
      </c>
      <c r="I7961" s="13" t="str">
        <f t="shared" si="602"/>
        <v/>
      </c>
      <c r="J7961" s="13" t="str">
        <f t="shared" si="603"/>
        <v/>
      </c>
      <c r="K7961" s="13">
        <v>-5</v>
      </c>
      <c r="P7961" s="5"/>
    </row>
    <row r="7962" spans="1:16" hidden="1" x14ac:dyDescent="0.25">
      <c r="A7962" s="7">
        <v>40874</v>
      </c>
      <c r="B7962" s="8">
        <v>1700</v>
      </c>
      <c r="C7962" s="11">
        <v>45.86</v>
      </c>
      <c r="D7962" s="12">
        <v>52.44</v>
      </c>
      <c r="E7962" s="9" t="str">
        <f t="shared" si="599"/>
        <v/>
      </c>
      <c r="F7962" s="9" t="str">
        <f t="shared" si="600"/>
        <v/>
      </c>
      <c r="G7962" s="9" t="str">
        <f t="shared" si="601"/>
        <v/>
      </c>
      <c r="H7962" s="13">
        <v>-5</v>
      </c>
      <c r="I7962" s="13" t="str">
        <f t="shared" si="602"/>
        <v/>
      </c>
      <c r="J7962" s="13" t="str">
        <f t="shared" si="603"/>
        <v/>
      </c>
      <c r="K7962" s="13">
        <v>-5</v>
      </c>
      <c r="P7962" s="6"/>
    </row>
    <row r="7963" spans="1:16" hidden="1" x14ac:dyDescent="0.25">
      <c r="A7963" s="7">
        <v>40874</v>
      </c>
      <c r="B7963" s="8">
        <v>1800</v>
      </c>
      <c r="C7963" s="11">
        <v>52.94</v>
      </c>
      <c r="D7963" s="12">
        <v>59.28</v>
      </c>
      <c r="E7963" s="9" t="str">
        <f t="shared" si="599"/>
        <v/>
      </c>
      <c r="F7963" s="9" t="str">
        <f t="shared" si="600"/>
        <v/>
      </c>
      <c r="G7963" s="9" t="str">
        <f t="shared" si="601"/>
        <v/>
      </c>
      <c r="H7963" s="13">
        <v>-5</v>
      </c>
      <c r="I7963" s="13" t="str">
        <f t="shared" si="602"/>
        <v/>
      </c>
      <c r="J7963" s="13" t="str">
        <f t="shared" si="603"/>
        <v/>
      </c>
      <c r="K7963" s="13">
        <v>-5</v>
      </c>
      <c r="P7963" s="5"/>
    </row>
    <row r="7964" spans="1:16" hidden="1" x14ac:dyDescent="0.25">
      <c r="A7964" s="7">
        <v>40874</v>
      </c>
      <c r="B7964" s="8">
        <v>1900</v>
      </c>
      <c r="C7964" s="11">
        <v>52.05</v>
      </c>
      <c r="D7964" s="12">
        <v>60.101999999999997</v>
      </c>
      <c r="E7964" s="9" t="str">
        <f t="shared" si="599"/>
        <v/>
      </c>
      <c r="F7964" s="9" t="str">
        <f t="shared" si="600"/>
        <v/>
      </c>
      <c r="G7964" s="9" t="str">
        <f t="shared" si="601"/>
        <v/>
      </c>
      <c r="H7964" s="13">
        <v>-5</v>
      </c>
      <c r="I7964" s="13" t="str">
        <f t="shared" si="602"/>
        <v/>
      </c>
      <c r="J7964" s="13" t="str">
        <f t="shared" si="603"/>
        <v/>
      </c>
      <c r="K7964" s="13">
        <v>-5</v>
      </c>
      <c r="P7964" s="6"/>
    </row>
    <row r="7965" spans="1:16" hidden="1" x14ac:dyDescent="0.25">
      <c r="A7965" s="7">
        <v>40874</v>
      </c>
      <c r="B7965" s="8">
        <v>2000</v>
      </c>
      <c r="C7965" s="11">
        <v>41.85</v>
      </c>
      <c r="D7965" s="12">
        <v>55</v>
      </c>
      <c r="E7965" s="9" t="str">
        <f t="shared" si="599"/>
        <v/>
      </c>
      <c r="F7965" s="9" t="str">
        <f t="shared" si="600"/>
        <v/>
      </c>
      <c r="G7965" s="9" t="str">
        <f t="shared" si="601"/>
        <v/>
      </c>
      <c r="H7965" s="13">
        <v>-5</v>
      </c>
      <c r="I7965" s="13" t="str">
        <f t="shared" si="602"/>
        <v/>
      </c>
      <c r="J7965" s="13" t="str">
        <f t="shared" si="603"/>
        <v/>
      </c>
      <c r="K7965" s="13">
        <v>-5</v>
      </c>
      <c r="P7965" s="5"/>
    </row>
    <row r="7966" spans="1:16" hidden="1" x14ac:dyDescent="0.25">
      <c r="A7966" s="7">
        <v>40874</v>
      </c>
      <c r="B7966" s="8">
        <v>2100</v>
      </c>
      <c r="C7966" s="11">
        <v>43.98</v>
      </c>
      <c r="D7966" s="12">
        <v>51.49</v>
      </c>
      <c r="E7966" s="9" t="str">
        <f t="shared" si="599"/>
        <v/>
      </c>
      <c r="F7966" s="9" t="str">
        <f t="shared" si="600"/>
        <v/>
      </c>
      <c r="G7966" s="9" t="str">
        <f t="shared" si="601"/>
        <v/>
      </c>
      <c r="H7966" s="13">
        <v>-5</v>
      </c>
      <c r="I7966" s="13" t="str">
        <f t="shared" si="602"/>
        <v/>
      </c>
      <c r="J7966" s="13" t="str">
        <f t="shared" si="603"/>
        <v/>
      </c>
      <c r="K7966" s="13">
        <v>-5</v>
      </c>
      <c r="P7966" s="6"/>
    </row>
    <row r="7967" spans="1:16" hidden="1" x14ac:dyDescent="0.25">
      <c r="A7967" s="7">
        <v>40874</v>
      </c>
      <c r="B7967" s="8">
        <v>2200</v>
      </c>
      <c r="C7967" s="11">
        <v>48.89</v>
      </c>
      <c r="D7967" s="12">
        <v>56.234999999999999</v>
      </c>
      <c r="E7967" s="9" t="str">
        <f t="shared" si="599"/>
        <v/>
      </c>
      <c r="F7967" s="9" t="str">
        <f t="shared" si="600"/>
        <v/>
      </c>
      <c r="G7967" s="9" t="str">
        <f t="shared" si="601"/>
        <v/>
      </c>
      <c r="H7967" s="13">
        <v>-5</v>
      </c>
      <c r="I7967" s="13" t="str">
        <f t="shared" si="602"/>
        <v/>
      </c>
      <c r="J7967" s="13" t="str">
        <f t="shared" si="603"/>
        <v/>
      </c>
      <c r="K7967" s="13">
        <v>-5</v>
      </c>
      <c r="P7967" s="5"/>
    </row>
    <row r="7968" spans="1:16" hidden="1" x14ac:dyDescent="0.25">
      <c r="A7968" s="7">
        <v>40874</v>
      </c>
      <c r="B7968" s="8">
        <v>2300</v>
      </c>
      <c r="C7968" s="11">
        <v>39.19</v>
      </c>
      <c r="D7968" s="12">
        <v>52.502000000000002</v>
      </c>
      <c r="E7968" s="9">
        <f t="shared" si="599"/>
        <v>33.919583333333328</v>
      </c>
      <c r="F7968" s="9">
        <f t="shared" si="600"/>
        <v>47.00312499999999</v>
      </c>
      <c r="G7968" s="9">
        <f t="shared" si="601"/>
        <v>-13.083541666666662</v>
      </c>
      <c r="H7968" s="13">
        <v>-5</v>
      </c>
      <c r="I7968" s="13">
        <f t="shared" si="602"/>
        <v>0</v>
      </c>
      <c r="J7968" s="13">
        <f t="shared" si="603"/>
        <v>0</v>
      </c>
      <c r="K7968" s="13">
        <v>-5</v>
      </c>
      <c r="P7968" s="6"/>
    </row>
    <row r="7969" spans="1:16" hidden="1" x14ac:dyDescent="0.25">
      <c r="A7969" s="7">
        <v>40875</v>
      </c>
      <c r="B7969" s="8">
        <v>0</v>
      </c>
      <c r="C7969" s="11">
        <v>26.43</v>
      </c>
      <c r="D7969" s="12">
        <v>49.923000000000002</v>
      </c>
      <c r="E7969" s="9" t="str">
        <f t="shared" si="599"/>
        <v/>
      </c>
      <c r="F7969" s="9" t="str">
        <f t="shared" si="600"/>
        <v/>
      </c>
      <c r="G7969" s="9" t="str">
        <f t="shared" si="601"/>
        <v/>
      </c>
      <c r="H7969" s="13">
        <v>-5</v>
      </c>
      <c r="I7969" s="13" t="str">
        <f t="shared" si="602"/>
        <v/>
      </c>
      <c r="J7969" s="13" t="str">
        <f t="shared" si="603"/>
        <v/>
      </c>
      <c r="K7969" s="13">
        <v>-5</v>
      </c>
      <c r="P7969" s="5"/>
    </row>
    <row r="7970" spans="1:16" hidden="1" x14ac:dyDescent="0.25">
      <c r="A7970" s="7">
        <v>40875</v>
      </c>
      <c r="B7970" s="8">
        <v>100</v>
      </c>
      <c r="C7970" s="11">
        <v>26.64</v>
      </c>
      <c r="D7970" s="12">
        <v>49.128</v>
      </c>
      <c r="E7970" s="9" t="str">
        <f t="shared" si="599"/>
        <v/>
      </c>
      <c r="F7970" s="9" t="str">
        <f t="shared" si="600"/>
        <v/>
      </c>
      <c r="G7970" s="9" t="str">
        <f t="shared" si="601"/>
        <v/>
      </c>
      <c r="H7970" s="13">
        <v>-5</v>
      </c>
      <c r="I7970" s="13" t="str">
        <f t="shared" si="602"/>
        <v/>
      </c>
      <c r="J7970" s="13" t="str">
        <f t="shared" si="603"/>
        <v/>
      </c>
      <c r="K7970" s="13">
        <v>-5</v>
      </c>
      <c r="P7970" s="6"/>
    </row>
    <row r="7971" spans="1:16" hidden="1" x14ac:dyDescent="0.25">
      <c r="A7971" s="7">
        <v>40875</v>
      </c>
      <c r="B7971" s="8">
        <v>200</v>
      </c>
      <c r="C7971" s="11">
        <v>36.03</v>
      </c>
      <c r="D7971" s="12">
        <v>37.942999999999998</v>
      </c>
      <c r="E7971" s="9" t="str">
        <f t="shared" si="599"/>
        <v/>
      </c>
      <c r="F7971" s="9" t="str">
        <f t="shared" si="600"/>
        <v/>
      </c>
      <c r="G7971" s="9" t="str">
        <f t="shared" si="601"/>
        <v/>
      </c>
      <c r="H7971" s="13">
        <v>-5</v>
      </c>
      <c r="I7971" s="13" t="str">
        <f t="shared" si="602"/>
        <v/>
      </c>
      <c r="J7971" s="13" t="str">
        <f t="shared" si="603"/>
        <v/>
      </c>
      <c r="K7971" s="13">
        <v>-5</v>
      </c>
      <c r="P7971" s="5"/>
    </row>
    <row r="7972" spans="1:16" hidden="1" x14ac:dyDescent="0.25">
      <c r="A7972" s="7">
        <v>40875</v>
      </c>
      <c r="B7972" s="8">
        <v>300</v>
      </c>
      <c r="C7972" s="11">
        <v>36.82</v>
      </c>
      <c r="D7972" s="12">
        <v>36.820999999999998</v>
      </c>
      <c r="E7972" s="9" t="str">
        <f t="shared" si="599"/>
        <v/>
      </c>
      <c r="F7972" s="9" t="str">
        <f t="shared" si="600"/>
        <v/>
      </c>
      <c r="G7972" s="9" t="str">
        <f t="shared" si="601"/>
        <v/>
      </c>
      <c r="H7972" s="13">
        <v>-5</v>
      </c>
      <c r="I7972" s="13" t="str">
        <f t="shared" si="602"/>
        <v/>
      </c>
      <c r="J7972" s="13" t="str">
        <f t="shared" si="603"/>
        <v/>
      </c>
      <c r="K7972" s="13">
        <v>-5</v>
      </c>
      <c r="P7972" s="6"/>
    </row>
    <row r="7973" spans="1:16" hidden="1" x14ac:dyDescent="0.25">
      <c r="A7973" s="7">
        <v>40875</v>
      </c>
      <c r="B7973" s="8">
        <v>400</v>
      </c>
      <c r="C7973" s="11">
        <v>37.97</v>
      </c>
      <c r="D7973" s="12">
        <v>37.970999999999997</v>
      </c>
      <c r="E7973" s="9" t="str">
        <f t="shared" si="599"/>
        <v/>
      </c>
      <c r="F7973" s="9" t="str">
        <f t="shared" si="600"/>
        <v/>
      </c>
      <c r="G7973" s="9" t="str">
        <f t="shared" si="601"/>
        <v/>
      </c>
      <c r="H7973" s="13">
        <v>-5</v>
      </c>
      <c r="I7973" s="13" t="str">
        <f t="shared" si="602"/>
        <v/>
      </c>
      <c r="J7973" s="13" t="str">
        <f t="shared" si="603"/>
        <v/>
      </c>
      <c r="K7973" s="13">
        <v>-5</v>
      </c>
      <c r="P7973" s="5"/>
    </row>
    <row r="7974" spans="1:16" hidden="1" x14ac:dyDescent="0.25">
      <c r="A7974" s="7">
        <v>40875</v>
      </c>
      <c r="B7974" s="8">
        <v>500</v>
      </c>
      <c r="C7974" s="11">
        <v>41.03</v>
      </c>
      <c r="D7974" s="12">
        <v>41.027000000000001</v>
      </c>
      <c r="E7974" s="9" t="str">
        <f t="shared" si="599"/>
        <v/>
      </c>
      <c r="F7974" s="9" t="str">
        <f t="shared" si="600"/>
        <v/>
      </c>
      <c r="G7974" s="9" t="str">
        <f t="shared" si="601"/>
        <v/>
      </c>
      <c r="H7974" s="13">
        <v>-5</v>
      </c>
      <c r="I7974" s="13" t="str">
        <f t="shared" si="602"/>
        <v/>
      </c>
      <c r="J7974" s="13" t="str">
        <f t="shared" si="603"/>
        <v/>
      </c>
      <c r="K7974" s="13">
        <v>-5</v>
      </c>
      <c r="P7974" s="6"/>
    </row>
    <row r="7975" spans="1:16" hidden="1" x14ac:dyDescent="0.25">
      <c r="A7975" s="7">
        <v>40875</v>
      </c>
      <c r="B7975" s="8">
        <v>600</v>
      </c>
      <c r="C7975" s="11">
        <v>54.44</v>
      </c>
      <c r="D7975" s="12">
        <v>54.442999999999998</v>
      </c>
      <c r="E7975" s="9" t="str">
        <f t="shared" si="599"/>
        <v/>
      </c>
      <c r="F7975" s="9" t="str">
        <f t="shared" si="600"/>
        <v/>
      </c>
      <c r="G7975" s="9" t="str">
        <f t="shared" si="601"/>
        <v/>
      </c>
      <c r="H7975" s="13">
        <v>-5</v>
      </c>
      <c r="I7975" s="13" t="str">
        <f t="shared" si="602"/>
        <v/>
      </c>
      <c r="J7975" s="13" t="str">
        <f t="shared" si="603"/>
        <v/>
      </c>
      <c r="K7975" s="13">
        <v>-5</v>
      </c>
      <c r="P7975" s="5"/>
    </row>
    <row r="7976" spans="1:16" hidden="1" x14ac:dyDescent="0.25">
      <c r="A7976" s="7">
        <v>40875</v>
      </c>
      <c r="B7976" s="8">
        <v>700</v>
      </c>
      <c r="C7976" s="11">
        <v>74.94</v>
      </c>
      <c r="D7976" s="12">
        <v>74.94</v>
      </c>
      <c r="E7976" s="9" t="str">
        <f t="shared" si="599"/>
        <v/>
      </c>
      <c r="F7976" s="9" t="str">
        <f t="shared" si="600"/>
        <v/>
      </c>
      <c r="G7976" s="9" t="str">
        <f t="shared" si="601"/>
        <v/>
      </c>
      <c r="H7976" s="13">
        <v>-5</v>
      </c>
      <c r="I7976" s="13" t="str">
        <f t="shared" si="602"/>
        <v/>
      </c>
      <c r="J7976" s="13" t="str">
        <f t="shared" si="603"/>
        <v/>
      </c>
      <c r="K7976" s="13">
        <v>-5</v>
      </c>
      <c r="P7976" s="6"/>
    </row>
    <row r="7977" spans="1:16" hidden="1" x14ac:dyDescent="0.25">
      <c r="A7977" s="7">
        <v>40875</v>
      </c>
      <c r="B7977" s="8">
        <v>800</v>
      </c>
      <c r="C7977" s="11">
        <v>74</v>
      </c>
      <c r="D7977" s="12">
        <v>73.997</v>
      </c>
      <c r="E7977" s="9" t="str">
        <f t="shared" si="599"/>
        <v/>
      </c>
      <c r="F7977" s="9" t="str">
        <f t="shared" si="600"/>
        <v/>
      </c>
      <c r="G7977" s="9" t="str">
        <f t="shared" si="601"/>
        <v/>
      </c>
      <c r="H7977" s="13">
        <v>-5</v>
      </c>
      <c r="I7977" s="13" t="str">
        <f t="shared" si="602"/>
        <v/>
      </c>
      <c r="J7977" s="13" t="str">
        <f t="shared" si="603"/>
        <v/>
      </c>
      <c r="K7977" s="13">
        <v>-5</v>
      </c>
      <c r="P7977" s="5"/>
    </row>
    <row r="7978" spans="1:16" hidden="1" x14ac:dyDescent="0.25">
      <c r="A7978" s="7">
        <v>40875</v>
      </c>
      <c r="B7978" s="8">
        <v>900</v>
      </c>
      <c r="C7978" s="11">
        <v>70.31</v>
      </c>
      <c r="D7978" s="12">
        <v>70.308000000000007</v>
      </c>
      <c r="E7978" s="9" t="str">
        <f t="shared" si="599"/>
        <v/>
      </c>
      <c r="F7978" s="9" t="str">
        <f t="shared" si="600"/>
        <v/>
      </c>
      <c r="G7978" s="9" t="str">
        <f t="shared" si="601"/>
        <v/>
      </c>
      <c r="H7978" s="13">
        <v>-5</v>
      </c>
      <c r="I7978" s="13" t="str">
        <f t="shared" si="602"/>
        <v/>
      </c>
      <c r="J7978" s="13" t="str">
        <f t="shared" si="603"/>
        <v/>
      </c>
      <c r="K7978" s="13">
        <v>-5</v>
      </c>
      <c r="P7978" s="6"/>
    </row>
    <row r="7979" spans="1:16" hidden="1" x14ac:dyDescent="0.25">
      <c r="A7979" s="7">
        <v>40875</v>
      </c>
      <c r="B7979" s="8">
        <v>1000</v>
      </c>
      <c r="C7979" s="11">
        <v>68.8</v>
      </c>
      <c r="D7979" s="12">
        <v>68.799000000000007</v>
      </c>
      <c r="E7979" s="9" t="str">
        <f t="shared" si="599"/>
        <v/>
      </c>
      <c r="F7979" s="9" t="str">
        <f t="shared" si="600"/>
        <v/>
      </c>
      <c r="G7979" s="9" t="str">
        <f t="shared" si="601"/>
        <v/>
      </c>
      <c r="H7979" s="13">
        <v>-5</v>
      </c>
      <c r="I7979" s="13" t="str">
        <f t="shared" si="602"/>
        <v/>
      </c>
      <c r="J7979" s="13" t="str">
        <f t="shared" si="603"/>
        <v/>
      </c>
      <c r="K7979" s="13">
        <v>-5</v>
      </c>
      <c r="P7979" s="5"/>
    </row>
    <row r="7980" spans="1:16" hidden="1" x14ac:dyDescent="0.25">
      <c r="A7980" s="7">
        <v>40875</v>
      </c>
      <c r="B7980" s="8">
        <v>1100</v>
      </c>
      <c r="C7980" s="11">
        <v>67.97</v>
      </c>
      <c r="D7980" s="12">
        <v>67.971000000000004</v>
      </c>
      <c r="E7980" s="9" t="str">
        <f t="shared" si="599"/>
        <v/>
      </c>
      <c r="F7980" s="9" t="str">
        <f t="shared" si="600"/>
        <v/>
      </c>
      <c r="G7980" s="9" t="str">
        <f t="shared" si="601"/>
        <v/>
      </c>
      <c r="H7980" s="13">
        <v>-5</v>
      </c>
      <c r="I7980" s="13" t="str">
        <f t="shared" si="602"/>
        <v/>
      </c>
      <c r="J7980" s="13" t="str">
        <f t="shared" si="603"/>
        <v/>
      </c>
      <c r="K7980" s="13">
        <v>-5</v>
      </c>
      <c r="P7980" s="6"/>
    </row>
    <row r="7981" spans="1:16" hidden="1" x14ac:dyDescent="0.25">
      <c r="A7981" s="7">
        <v>40875</v>
      </c>
      <c r="B7981" s="8">
        <v>1200</v>
      </c>
      <c r="C7981" s="11">
        <v>66.02</v>
      </c>
      <c r="D7981" s="12">
        <v>66.022000000000006</v>
      </c>
      <c r="E7981" s="9" t="str">
        <f t="shared" si="599"/>
        <v/>
      </c>
      <c r="F7981" s="9" t="str">
        <f t="shared" si="600"/>
        <v/>
      </c>
      <c r="G7981" s="9" t="str">
        <f t="shared" si="601"/>
        <v/>
      </c>
      <c r="H7981" s="13">
        <v>-5</v>
      </c>
      <c r="I7981" s="13" t="str">
        <f t="shared" si="602"/>
        <v/>
      </c>
      <c r="J7981" s="13" t="str">
        <f t="shared" si="603"/>
        <v/>
      </c>
      <c r="K7981" s="13">
        <v>-5</v>
      </c>
      <c r="P7981" s="5"/>
    </row>
    <row r="7982" spans="1:16" hidden="1" x14ac:dyDescent="0.25">
      <c r="A7982" s="7">
        <v>40875</v>
      </c>
      <c r="B7982" s="8">
        <v>1300</v>
      </c>
      <c r="C7982" s="11">
        <v>65.069999999999993</v>
      </c>
      <c r="D7982" s="12">
        <v>65.069000000000003</v>
      </c>
      <c r="E7982" s="9" t="str">
        <f t="shared" si="599"/>
        <v/>
      </c>
      <c r="F7982" s="9" t="str">
        <f t="shared" si="600"/>
        <v/>
      </c>
      <c r="G7982" s="9" t="str">
        <f t="shared" si="601"/>
        <v/>
      </c>
      <c r="H7982" s="13">
        <v>-5</v>
      </c>
      <c r="I7982" s="13" t="str">
        <f t="shared" si="602"/>
        <v/>
      </c>
      <c r="J7982" s="13" t="str">
        <f t="shared" si="603"/>
        <v/>
      </c>
      <c r="K7982" s="13">
        <v>-5</v>
      </c>
      <c r="P7982" s="6"/>
    </row>
    <row r="7983" spans="1:16" hidden="1" x14ac:dyDescent="0.25">
      <c r="A7983" s="7">
        <v>40875</v>
      </c>
      <c r="B7983" s="8">
        <v>1400</v>
      </c>
      <c r="C7983" s="11">
        <v>65.099999999999994</v>
      </c>
      <c r="D7983" s="12">
        <v>65.096999999999994</v>
      </c>
      <c r="E7983" s="9" t="str">
        <f t="shared" si="599"/>
        <v/>
      </c>
      <c r="F7983" s="9" t="str">
        <f t="shared" si="600"/>
        <v/>
      </c>
      <c r="G7983" s="9" t="str">
        <f t="shared" si="601"/>
        <v/>
      </c>
      <c r="H7983" s="13">
        <v>-5</v>
      </c>
      <c r="I7983" s="13" t="str">
        <f t="shared" si="602"/>
        <v/>
      </c>
      <c r="J7983" s="13" t="str">
        <f t="shared" si="603"/>
        <v/>
      </c>
      <c r="K7983" s="13">
        <v>-5</v>
      </c>
      <c r="P7983" s="5"/>
    </row>
    <row r="7984" spans="1:16" hidden="1" x14ac:dyDescent="0.25">
      <c r="A7984" s="7">
        <v>40875</v>
      </c>
      <c r="B7984" s="8">
        <v>1500</v>
      </c>
      <c r="C7984" s="11">
        <v>68.63</v>
      </c>
      <c r="D7984" s="12">
        <v>68.63</v>
      </c>
      <c r="E7984" s="9" t="str">
        <f t="shared" si="599"/>
        <v/>
      </c>
      <c r="F7984" s="9" t="str">
        <f t="shared" si="600"/>
        <v/>
      </c>
      <c r="G7984" s="9" t="str">
        <f t="shared" si="601"/>
        <v/>
      </c>
      <c r="H7984" s="13">
        <v>-5</v>
      </c>
      <c r="I7984" s="13" t="str">
        <f t="shared" si="602"/>
        <v/>
      </c>
      <c r="J7984" s="13" t="str">
        <f t="shared" si="603"/>
        <v/>
      </c>
      <c r="K7984" s="13">
        <v>-5</v>
      </c>
      <c r="P7984" s="6"/>
    </row>
    <row r="7985" spans="1:16" hidden="1" x14ac:dyDescent="0.25">
      <c r="A7985" s="7">
        <v>40875</v>
      </c>
      <c r="B7985" s="8">
        <v>1600</v>
      </c>
      <c r="C7985" s="11">
        <v>70.5</v>
      </c>
      <c r="D7985" s="12">
        <v>70.5</v>
      </c>
      <c r="E7985" s="9" t="str">
        <f t="shared" ref="E7985:E8048" si="604">IF(A7985=A7986,"",AVERAGE(C7962:C7985))</f>
        <v/>
      </c>
      <c r="F7985" s="9" t="str">
        <f t="shared" ref="F7985:F8048" si="605">IF(A7985=A7986,"",AVERAGE(D7962:D7985))</f>
        <v/>
      </c>
      <c r="G7985" s="9" t="str">
        <f t="shared" ref="G7985:G8048" si="606">IF(A7985=A7986,"",E7985-F7985)</f>
        <v/>
      </c>
      <c r="H7985" s="13">
        <v>-5</v>
      </c>
      <c r="I7985" s="13" t="str">
        <f t="shared" si="602"/>
        <v/>
      </c>
      <c r="J7985" s="13" t="str">
        <f t="shared" si="603"/>
        <v/>
      </c>
      <c r="K7985" s="13">
        <v>-5</v>
      </c>
      <c r="P7985" s="5"/>
    </row>
    <row r="7986" spans="1:16" hidden="1" x14ac:dyDescent="0.25">
      <c r="A7986" s="7">
        <v>40875</v>
      </c>
      <c r="B7986" s="8">
        <v>1700</v>
      </c>
      <c r="C7986" s="11">
        <v>83</v>
      </c>
      <c r="D7986" s="12">
        <v>83</v>
      </c>
      <c r="E7986" s="9" t="str">
        <f t="shared" si="604"/>
        <v/>
      </c>
      <c r="F7986" s="9" t="str">
        <f t="shared" si="605"/>
        <v/>
      </c>
      <c r="G7986" s="9" t="str">
        <f t="shared" si="606"/>
        <v/>
      </c>
      <c r="H7986" s="13">
        <v>-5</v>
      </c>
      <c r="I7986" s="13" t="str">
        <f t="shared" si="602"/>
        <v/>
      </c>
      <c r="J7986" s="13" t="str">
        <f t="shared" si="603"/>
        <v/>
      </c>
      <c r="K7986" s="13">
        <v>-5</v>
      </c>
      <c r="P7986" s="6"/>
    </row>
    <row r="7987" spans="1:16" hidden="1" x14ac:dyDescent="0.25">
      <c r="A7987" s="7">
        <v>40875</v>
      </c>
      <c r="B7987" s="8">
        <v>1800</v>
      </c>
      <c r="C7987" s="11">
        <v>89.47</v>
      </c>
      <c r="D7987" s="12">
        <v>89.47</v>
      </c>
      <c r="E7987" s="9" t="str">
        <f t="shared" si="604"/>
        <v/>
      </c>
      <c r="F7987" s="9" t="str">
        <f t="shared" si="605"/>
        <v/>
      </c>
      <c r="G7987" s="9" t="str">
        <f t="shared" si="606"/>
        <v/>
      </c>
      <c r="H7987" s="13">
        <v>-5</v>
      </c>
      <c r="I7987" s="13" t="str">
        <f t="shared" si="602"/>
        <v/>
      </c>
      <c r="J7987" s="13" t="str">
        <f t="shared" si="603"/>
        <v/>
      </c>
      <c r="K7987" s="13">
        <v>-5</v>
      </c>
      <c r="P7987" s="5"/>
    </row>
    <row r="7988" spans="1:16" hidden="1" x14ac:dyDescent="0.25">
      <c r="A7988" s="7">
        <v>40875</v>
      </c>
      <c r="B7988" s="8">
        <v>1900</v>
      </c>
      <c r="C7988" s="11">
        <v>74.760000000000005</v>
      </c>
      <c r="D7988" s="12">
        <v>74.763000000000005</v>
      </c>
      <c r="E7988" s="9" t="str">
        <f t="shared" si="604"/>
        <v/>
      </c>
      <c r="F7988" s="9" t="str">
        <f t="shared" si="605"/>
        <v/>
      </c>
      <c r="G7988" s="9" t="str">
        <f t="shared" si="606"/>
        <v/>
      </c>
      <c r="H7988" s="13">
        <v>-5</v>
      </c>
      <c r="I7988" s="13" t="str">
        <f t="shared" si="602"/>
        <v/>
      </c>
      <c r="J7988" s="13" t="str">
        <f t="shared" si="603"/>
        <v/>
      </c>
      <c r="K7988" s="13">
        <v>-5</v>
      </c>
      <c r="P7988" s="6"/>
    </row>
    <row r="7989" spans="1:16" hidden="1" x14ac:dyDescent="0.25">
      <c r="A7989" s="7">
        <v>40875</v>
      </c>
      <c r="B7989" s="8">
        <v>2000</v>
      </c>
      <c r="C7989" s="11">
        <v>62.98</v>
      </c>
      <c r="D7989" s="12">
        <v>62.982999999999997</v>
      </c>
      <c r="E7989" s="9" t="str">
        <f t="shared" si="604"/>
        <v/>
      </c>
      <c r="F7989" s="9" t="str">
        <f t="shared" si="605"/>
        <v/>
      </c>
      <c r="G7989" s="9" t="str">
        <f t="shared" si="606"/>
        <v/>
      </c>
      <c r="H7989" s="13">
        <v>-5</v>
      </c>
      <c r="I7989" s="13" t="str">
        <f t="shared" si="602"/>
        <v/>
      </c>
      <c r="J7989" s="13" t="str">
        <f t="shared" si="603"/>
        <v/>
      </c>
      <c r="K7989" s="13">
        <v>-5</v>
      </c>
      <c r="P7989" s="5"/>
    </row>
    <row r="7990" spans="1:16" hidden="1" x14ac:dyDescent="0.25">
      <c r="A7990" s="7">
        <v>40875</v>
      </c>
      <c r="B7990" s="8">
        <v>2100</v>
      </c>
      <c r="C7990" s="11">
        <v>59.58</v>
      </c>
      <c r="D7990" s="12">
        <v>59.578000000000003</v>
      </c>
      <c r="E7990" s="9" t="str">
        <f t="shared" si="604"/>
        <v/>
      </c>
      <c r="F7990" s="9" t="str">
        <f t="shared" si="605"/>
        <v/>
      </c>
      <c r="G7990" s="9" t="str">
        <f t="shared" si="606"/>
        <v/>
      </c>
      <c r="H7990" s="13">
        <v>-5</v>
      </c>
      <c r="I7990" s="13" t="str">
        <f t="shared" si="602"/>
        <v/>
      </c>
      <c r="J7990" s="13" t="str">
        <f t="shared" si="603"/>
        <v/>
      </c>
      <c r="K7990" s="13">
        <v>-5</v>
      </c>
      <c r="P7990" s="6"/>
    </row>
    <row r="7991" spans="1:16" hidden="1" x14ac:dyDescent="0.25">
      <c r="A7991" s="7">
        <v>40875</v>
      </c>
      <c r="B7991" s="8">
        <v>2200</v>
      </c>
      <c r="C7991" s="11">
        <v>51.3</v>
      </c>
      <c r="D7991" s="12">
        <v>56.396000000000001</v>
      </c>
      <c r="E7991" s="9" t="str">
        <f t="shared" si="604"/>
        <v/>
      </c>
      <c r="F7991" s="9" t="str">
        <f t="shared" si="605"/>
        <v/>
      </c>
      <c r="G7991" s="9" t="str">
        <f t="shared" si="606"/>
        <v/>
      </c>
      <c r="H7991" s="13">
        <v>-5</v>
      </c>
      <c r="I7991" s="13" t="str">
        <f t="shared" si="602"/>
        <v/>
      </c>
      <c r="J7991" s="13" t="str">
        <f t="shared" si="603"/>
        <v/>
      </c>
      <c r="K7991" s="13">
        <v>-5</v>
      </c>
      <c r="P7991" s="5"/>
    </row>
    <row r="7992" spans="1:16" hidden="1" x14ac:dyDescent="0.25">
      <c r="A7992" s="7">
        <v>40875</v>
      </c>
      <c r="B7992" s="8">
        <v>2300</v>
      </c>
      <c r="C7992" s="11">
        <v>43.98</v>
      </c>
      <c r="D7992" s="12">
        <v>53.198</v>
      </c>
      <c r="E7992" s="9">
        <f t="shared" si="604"/>
        <v>58.990416666666668</v>
      </c>
      <c r="F7992" s="9">
        <f t="shared" si="605"/>
        <v>61.582374999999992</v>
      </c>
      <c r="G7992" s="9">
        <f t="shared" si="606"/>
        <v>-2.5919583333333236</v>
      </c>
      <c r="H7992" s="13">
        <v>-5</v>
      </c>
      <c r="I7992" s="13">
        <f t="shared" si="602"/>
        <v>2.4080416666666764</v>
      </c>
      <c r="J7992" s="13">
        <f t="shared" si="603"/>
        <v>577.93000000000234</v>
      </c>
      <c r="K7992" s="13">
        <v>-5</v>
      </c>
      <c r="P7992" s="6"/>
    </row>
    <row r="7993" spans="1:16" hidden="1" x14ac:dyDescent="0.25">
      <c r="A7993" s="7">
        <v>40876</v>
      </c>
      <c r="B7993" s="8">
        <v>0</v>
      </c>
      <c r="C7993" s="11">
        <v>45</v>
      </c>
      <c r="D7993" s="12">
        <v>45.14</v>
      </c>
      <c r="E7993" s="9" t="str">
        <f t="shared" si="604"/>
        <v/>
      </c>
      <c r="F7993" s="9" t="str">
        <f t="shared" si="605"/>
        <v/>
      </c>
      <c r="G7993" s="9" t="str">
        <f t="shared" si="606"/>
        <v/>
      </c>
      <c r="H7993" s="13">
        <v>-5</v>
      </c>
      <c r="I7993" s="13" t="str">
        <f t="shared" ref="I7993:I8056" si="607">IF(A7993=A7994,"",MAX(G7993-H7993,0))</f>
        <v/>
      </c>
      <c r="J7993" s="13" t="str">
        <f t="shared" ref="J7993:J8056" si="608">IF(A7993=A7994,"",I7993*10*24)</f>
        <v/>
      </c>
      <c r="K7993" s="13">
        <v>-5</v>
      </c>
      <c r="P7993" s="5"/>
    </row>
    <row r="7994" spans="1:16" hidden="1" x14ac:dyDescent="0.25">
      <c r="A7994" s="7">
        <v>40876</v>
      </c>
      <c r="B7994" s="8">
        <v>100</v>
      </c>
      <c r="C7994" s="11">
        <v>43.29</v>
      </c>
      <c r="D7994" s="12">
        <v>43.29</v>
      </c>
      <c r="E7994" s="9" t="str">
        <f t="shared" si="604"/>
        <v/>
      </c>
      <c r="F7994" s="9" t="str">
        <f t="shared" si="605"/>
        <v/>
      </c>
      <c r="G7994" s="9" t="str">
        <f t="shared" si="606"/>
        <v/>
      </c>
      <c r="H7994" s="13">
        <v>-5</v>
      </c>
      <c r="I7994" s="13" t="str">
        <f t="shared" si="607"/>
        <v/>
      </c>
      <c r="J7994" s="13" t="str">
        <f t="shared" si="608"/>
        <v/>
      </c>
      <c r="K7994" s="13">
        <v>-5</v>
      </c>
      <c r="P7994" s="6"/>
    </row>
    <row r="7995" spans="1:16" hidden="1" x14ac:dyDescent="0.25">
      <c r="A7995" s="7">
        <v>40876</v>
      </c>
      <c r="B7995" s="8">
        <v>200</v>
      </c>
      <c r="C7995" s="11">
        <v>42.66</v>
      </c>
      <c r="D7995" s="12">
        <v>42.664000000000001</v>
      </c>
      <c r="E7995" s="9" t="str">
        <f t="shared" si="604"/>
        <v/>
      </c>
      <c r="F7995" s="9" t="str">
        <f t="shared" si="605"/>
        <v/>
      </c>
      <c r="G7995" s="9" t="str">
        <f t="shared" si="606"/>
        <v/>
      </c>
      <c r="H7995" s="13">
        <v>-5</v>
      </c>
      <c r="I7995" s="13" t="str">
        <f t="shared" si="607"/>
        <v/>
      </c>
      <c r="J7995" s="13" t="str">
        <f t="shared" si="608"/>
        <v/>
      </c>
      <c r="K7995" s="13">
        <v>-5</v>
      </c>
      <c r="P7995" s="5"/>
    </row>
    <row r="7996" spans="1:16" hidden="1" x14ac:dyDescent="0.25">
      <c r="A7996" s="7">
        <v>40876</v>
      </c>
      <c r="B7996" s="8">
        <v>300</v>
      </c>
      <c r="C7996" s="11">
        <v>41.01</v>
      </c>
      <c r="D7996" s="12">
        <v>41.012</v>
      </c>
      <c r="E7996" s="9" t="str">
        <f t="shared" si="604"/>
        <v/>
      </c>
      <c r="F7996" s="9" t="str">
        <f t="shared" si="605"/>
        <v/>
      </c>
      <c r="G7996" s="9" t="str">
        <f t="shared" si="606"/>
        <v/>
      </c>
      <c r="H7996" s="13">
        <v>-5</v>
      </c>
      <c r="I7996" s="13" t="str">
        <f t="shared" si="607"/>
        <v/>
      </c>
      <c r="J7996" s="13" t="str">
        <f t="shared" si="608"/>
        <v/>
      </c>
      <c r="K7996" s="13">
        <v>-5</v>
      </c>
      <c r="P7996" s="6"/>
    </row>
    <row r="7997" spans="1:16" hidden="1" x14ac:dyDescent="0.25">
      <c r="A7997" s="7">
        <v>40876</v>
      </c>
      <c r="B7997" s="8">
        <v>400</v>
      </c>
      <c r="C7997" s="11">
        <v>41.15</v>
      </c>
      <c r="D7997" s="12">
        <v>41.148000000000003</v>
      </c>
      <c r="E7997" s="9" t="str">
        <f t="shared" si="604"/>
        <v/>
      </c>
      <c r="F7997" s="9" t="str">
        <f t="shared" si="605"/>
        <v/>
      </c>
      <c r="G7997" s="9" t="str">
        <f t="shared" si="606"/>
        <v/>
      </c>
      <c r="H7997" s="13">
        <v>-5</v>
      </c>
      <c r="I7997" s="13" t="str">
        <f t="shared" si="607"/>
        <v/>
      </c>
      <c r="J7997" s="13" t="str">
        <f t="shared" si="608"/>
        <v/>
      </c>
      <c r="K7997" s="13">
        <v>-5</v>
      </c>
      <c r="P7997" s="5"/>
    </row>
    <row r="7998" spans="1:16" hidden="1" x14ac:dyDescent="0.25">
      <c r="A7998" s="7">
        <v>40876</v>
      </c>
      <c r="B7998" s="8">
        <v>500</v>
      </c>
      <c r="C7998" s="11">
        <v>42.62</v>
      </c>
      <c r="D7998" s="12">
        <v>42.62</v>
      </c>
      <c r="E7998" s="9" t="str">
        <f t="shared" si="604"/>
        <v/>
      </c>
      <c r="F7998" s="9" t="str">
        <f t="shared" si="605"/>
        <v/>
      </c>
      <c r="G7998" s="9" t="str">
        <f t="shared" si="606"/>
        <v/>
      </c>
      <c r="H7998" s="13">
        <v>-5</v>
      </c>
      <c r="I7998" s="13" t="str">
        <f t="shared" si="607"/>
        <v/>
      </c>
      <c r="J7998" s="13" t="str">
        <f t="shared" si="608"/>
        <v/>
      </c>
      <c r="K7998" s="13">
        <v>-5</v>
      </c>
      <c r="P7998" s="6"/>
    </row>
    <row r="7999" spans="1:16" hidden="1" x14ac:dyDescent="0.25">
      <c r="A7999" s="7">
        <v>40876</v>
      </c>
      <c r="B7999" s="8">
        <v>600</v>
      </c>
      <c r="C7999" s="11">
        <v>51.78</v>
      </c>
      <c r="D7999" s="12">
        <v>51.777999999999999</v>
      </c>
      <c r="E7999" s="9" t="str">
        <f t="shared" si="604"/>
        <v/>
      </c>
      <c r="F7999" s="9" t="str">
        <f t="shared" si="605"/>
        <v/>
      </c>
      <c r="G7999" s="9" t="str">
        <f t="shared" si="606"/>
        <v/>
      </c>
      <c r="H7999" s="13">
        <v>-5</v>
      </c>
      <c r="I7999" s="13" t="str">
        <f t="shared" si="607"/>
        <v/>
      </c>
      <c r="J7999" s="13" t="str">
        <f t="shared" si="608"/>
        <v/>
      </c>
      <c r="K7999" s="13">
        <v>-5</v>
      </c>
      <c r="P7999" s="5"/>
    </row>
    <row r="8000" spans="1:16" hidden="1" x14ac:dyDescent="0.25">
      <c r="A8000" s="7">
        <v>40876</v>
      </c>
      <c r="B8000" s="8">
        <v>700</v>
      </c>
      <c r="C8000" s="11">
        <v>69.52</v>
      </c>
      <c r="D8000" s="12">
        <v>69.52</v>
      </c>
      <c r="E8000" s="9" t="str">
        <f t="shared" si="604"/>
        <v/>
      </c>
      <c r="F8000" s="9" t="str">
        <f t="shared" si="605"/>
        <v/>
      </c>
      <c r="G8000" s="9" t="str">
        <f t="shared" si="606"/>
        <v/>
      </c>
      <c r="H8000" s="13">
        <v>-5</v>
      </c>
      <c r="I8000" s="13" t="str">
        <f t="shared" si="607"/>
        <v/>
      </c>
      <c r="J8000" s="13" t="str">
        <f t="shared" si="608"/>
        <v/>
      </c>
      <c r="K8000" s="13">
        <v>-5</v>
      </c>
      <c r="P8000" s="6"/>
    </row>
    <row r="8001" spans="1:16" hidden="1" x14ac:dyDescent="0.25">
      <c r="A8001" s="7">
        <v>40876</v>
      </c>
      <c r="B8001" s="8">
        <v>800</v>
      </c>
      <c r="C8001" s="11">
        <v>68.08</v>
      </c>
      <c r="D8001" s="12">
        <v>68.081999999999994</v>
      </c>
      <c r="E8001" s="9" t="str">
        <f t="shared" si="604"/>
        <v/>
      </c>
      <c r="F8001" s="9" t="str">
        <f t="shared" si="605"/>
        <v/>
      </c>
      <c r="G8001" s="9" t="str">
        <f t="shared" si="606"/>
        <v/>
      </c>
      <c r="H8001" s="13">
        <v>-5</v>
      </c>
      <c r="I8001" s="13" t="str">
        <f t="shared" si="607"/>
        <v/>
      </c>
      <c r="J8001" s="13" t="str">
        <f t="shared" si="608"/>
        <v/>
      </c>
      <c r="K8001" s="13">
        <v>-5</v>
      </c>
      <c r="P8001" s="5"/>
    </row>
    <row r="8002" spans="1:16" hidden="1" x14ac:dyDescent="0.25">
      <c r="A8002" s="7">
        <v>40876</v>
      </c>
      <c r="B8002" s="8">
        <v>900</v>
      </c>
      <c r="C8002" s="11">
        <v>66</v>
      </c>
      <c r="D8002" s="12">
        <v>66</v>
      </c>
      <c r="E8002" s="9" t="str">
        <f t="shared" si="604"/>
        <v/>
      </c>
      <c r="F8002" s="9" t="str">
        <f t="shared" si="605"/>
        <v/>
      </c>
      <c r="G8002" s="9" t="str">
        <f t="shared" si="606"/>
        <v/>
      </c>
      <c r="H8002" s="13">
        <v>-5</v>
      </c>
      <c r="I8002" s="13" t="str">
        <f t="shared" si="607"/>
        <v/>
      </c>
      <c r="J8002" s="13" t="str">
        <f t="shared" si="608"/>
        <v/>
      </c>
      <c r="K8002" s="13">
        <v>-5</v>
      </c>
      <c r="P8002" s="6"/>
    </row>
    <row r="8003" spans="1:16" hidden="1" x14ac:dyDescent="0.25">
      <c r="A8003" s="7">
        <v>40876</v>
      </c>
      <c r="B8003" s="8">
        <v>1000</v>
      </c>
      <c r="C8003" s="11">
        <v>63.8</v>
      </c>
      <c r="D8003" s="12">
        <v>63.8</v>
      </c>
      <c r="E8003" s="9" t="str">
        <f t="shared" si="604"/>
        <v/>
      </c>
      <c r="F8003" s="9" t="str">
        <f t="shared" si="605"/>
        <v/>
      </c>
      <c r="G8003" s="9" t="str">
        <f t="shared" si="606"/>
        <v/>
      </c>
      <c r="H8003" s="13">
        <v>-5</v>
      </c>
      <c r="I8003" s="13" t="str">
        <f t="shared" si="607"/>
        <v/>
      </c>
      <c r="J8003" s="13" t="str">
        <f t="shared" si="608"/>
        <v/>
      </c>
      <c r="K8003" s="13">
        <v>-5</v>
      </c>
      <c r="P8003" s="5"/>
    </row>
    <row r="8004" spans="1:16" hidden="1" x14ac:dyDescent="0.25">
      <c r="A8004" s="7">
        <v>40876</v>
      </c>
      <c r="B8004" s="8">
        <v>1100</v>
      </c>
      <c r="C8004" s="11">
        <v>65.010000000000005</v>
      </c>
      <c r="D8004" s="12">
        <v>65.010000000000005</v>
      </c>
      <c r="E8004" s="9" t="str">
        <f t="shared" si="604"/>
        <v/>
      </c>
      <c r="F8004" s="9" t="str">
        <f t="shared" si="605"/>
        <v/>
      </c>
      <c r="G8004" s="9" t="str">
        <f t="shared" si="606"/>
        <v/>
      </c>
      <c r="H8004" s="13">
        <v>-5</v>
      </c>
      <c r="I8004" s="13" t="str">
        <f t="shared" si="607"/>
        <v/>
      </c>
      <c r="J8004" s="13" t="str">
        <f t="shared" si="608"/>
        <v/>
      </c>
      <c r="K8004" s="13">
        <v>-5</v>
      </c>
      <c r="P8004" s="6"/>
    </row>
    <row r="8005" spans="1:16" hidden="1" x14ac:dyDescent="0.25">
      <c r="A8005" s="7">
        <v>40876</v>
      </c>
      <c r="B8005" s="8">
        <v>1200</v>
      </c>
      <c r="C8005" s="11">
        <v>65.88</v>
      </c>
      <c r="D8005" s="12">
        <v>65.881</v>
      </c>
      <c r="E8005" s="9" t="str">
        <f t="shared" si="604"/>
        <v/>
      </c>
      <c r="F8005" s="9" t="str">
        <f t="shared" si="605"/>
        <v/>
      </c>
      <c r="G8005" s="9" t="str">
        <f t="shared" si="606"/>
        <v/>
      </c>
      <c r="H8005" s="13">
        <v>-5</v>
      </c>
      <c r="I8005" s="13" t="str">
        <f t="shared" si="607"/>
        <v/>
      </c>
      <c r="J8005" s="13" t="str">
        <f t="shared" si="608"/>
        <v/>
      </c>
      <c r="K8005" s="13">
        <v>-5</v>
      </c>
      <c r="P8005" s="5"/>
    </row>
    <row r="8006" spans="1:16" hidden="1" x14ac:dyDescent="0.25">
      <c r="A8006" s="7">
        <v>40876</v>
      </c>
      <c r="B8006" s="8">
        <v>1300</v>
      </c>
      <c r="C8006" s="11">
        <v>61.28</v>
      </c>
      <c r="D8006" s="12">
        <v>61.277999999999999</v>
      </c>
      <c r="E8006" s="9" t="str">
        <f t="shared" si="604"/>
        <v/>
      </c>
      <c r="F8006" s="9" t="str">
        <f t="shared" si="605"/>
        <v/>
      </c>
      <c r="G8006" s="9" t="str">
        <f t="shared" si="606"/>
        <v/>
      </c>
      <c r="H8006" s="13">
        <v>-5</v>
      </c>
      <c r="I8006" s="13" t="str">
        <f t="shared" si="607"/>
        <v/>
      </c>
      <c r="J8006" s="13" t="str">
        <f t="shared" si="608"/>
        <v/>
      </c>
      <c r="K8006" s="13">
        <v>-5</v>
      </c>
      <c r="P8006" s="6"/>
    </row>
    <row r="8007" spans="1:16" hidden="1" x14ac:dyDescent="0.25">
      <c r="A8007" s="7">
        <v>40876</v>
      </c>
      <c r="B8007" s="8">
        <v>1400</v>
      </c>
      <c r="C8007" s="11">
        <v>56.21</v>
      </c>
      <c r="D8007" s="12">
        <v>56.207999999999998</v>
      </c>
      <c r="E8007" s="9" t="str">
        <f t="shared" si="604"/>
        <v/>
      </c>
      <c r="F8007" s="9" t="str">
        <f t="shared" si="605"/>
        <v/>
      </c>
      <c r="G8007" s="9" t="str">
        <f t="shared" si="606"/>
        <v/>
      </c>
      <c r="H8007" s="13">
        <v>-5</v>
      </c>
      <c r="I8007" s="13" t="str">
        <f t="shared" si="607"/>
        <v/>
      </c>
      <c r="J8007" s="13" t="str">
        <f t="shared" si="608"/>
        <v/>
      </c>
      <c r="K8007" s="13">
        <v>-5</v>
      </c>
      <c r="P8007" s="5"/>
    </row>
    <row r="8008" spans="1:16" hidden="1" x14ac:dyDescent="0.25">
      <c r="A8008" s="7">
        <v>40876</v>
      </c>
      <c r="B8008" s="8">
        <v>1500</v>
      </c>
      <c r="C8008" s="11">
        <v>53.49</v>
      </c>
      <c r="D8008" s="12">
        <v>53.488</v>
      </c>
      <c r="E8008" s="9" t="str">
        <f t="shared" si="604"/>
        <v/>
      </c>
      <c r="F8008" s="9" t="str">
        <f t="shared" si="605"/>
        <v/>
      </c>
      <c r="G8008" s="9" t="str">
        <f t="shared" si="606"/>
        <v/>
      </c>
      <c r="H8008" s="13">
        <v>-5</v>
      </c>
      <c r="I8008" s="13" t="str">
        <f t="shared" si="607"/>
        <v/>
      </c>
      <c r="J8008" s="13" t="str">
        <f t="shared" si="608"/>
        <v/>
      </c>
      <c r="K8008" s="13">
        <v>-5</v>
      </c>
      <c r="P8008" s="6"/>
    </row>
    <row r="8009" spans="1:16" hidden="1" x14ac:dyDescent="0.25">
      <c r="A8009" s="7">
        <v>40876</v>
      </c>
      <c r="B8009" s="8">
        <v>1600</v>
      </c>
      <c r="C8009" s="11">
        <v>59.4</v>
      </c>
      <c r="D8009" s="12">
        <v>58.572000000000003</v>
      </c>
      <c r="E8009" s="9" t="str">
        <f t="shared" si="604"/>
        <v/>
      </c>
      <c r="F8009" s="9" t="str">
        <f t="shared" si="605"/>
        <v/>
      </c>
      <c r="G8009" s="9" t="str">
        <f t="shared" si="606"/>
        <v/>
      </c>
      <c r="H8009" s="13">
        <v>-5</v>
      </c>
      <c r="I8009" s="13" t="str">
        <f t="shared" si="607"/>
        <v/>
      </c>
      <c r="J8009" s="13" t="str">
        <f t="shared" si="608"/>
        <v/>
      </c>
      <c r="K8009" s="13">
        <v>-5</v>
      </c>
      <c r="P8009" s="5"/>
    </row>
    <row r="8010" spans="1:16" hidden="1" x14ac:dyDescent="0.25">
      <c r="A8010" s="7">
        <v>40876</v>
      </c>
      <c r="B8010" s="8">
        <v>1700</v>
      </c>
      <c r="C8010" s="11">
        <v>72.8</v>
      </c>
      <c r="D8010" s="12">
        <v>72.8</v>
      </c>
      <c r="E8010" s="9" t="str">
        <f t="shared" si="604"/>
        <v/>
      </c>
      <c r="F8010" s="9" t="str">
        <f t="shared" si="605"/>
        <v/>
      </c>
      <c r="G8010" s="9" t="str">
        <f t="shared" si="606"/>
        <v/>
      </c>
      <c r="H8010" s="13">
        <v>-5</v>
      </c>
      <c r="I8010" s="13" t="str">
        <f t="shared" si="607"/>
        <v/>
      </c>
      <c r="J8010" s="13" t="str">
        <f t="shared" si="608"/>
        <v/>
      </c>
      <c r="K8010" s="13">
        <v>-5</v>
      </c>
      <c r="P8010" s="6"/>
    </row>
    <row r="8011" spans="1:16" hidden="1" x14ac:dyDescent="0.25">
      <c r="A8011" s="7">
        <v>40876</v>
      </c>
      <c r="B8011" s="8">
        <v>1800</v>
      </c>
      <c r="C8011" s="11">
        <v>75</v>
      </c>
      <c r="D8011" s="12">
        <v>74.998000000000005</v>
      </c>
      <c r="E8011" s="9" t="str">
        <f t="shared" si="604"/>
        <v/>
      </c>
      <c r="F8011" s="9" t="str">
        <f t="shared" si="605"/>
        <v/>
      </c>
      <c r="G8011" s="9" t="str">
        <f t="shared" si="606"/>
        <v/>
      </c>
      <c r="H8011" s="13">
        <v>-5</v>
      </c>
      <c r="I8011" s="13" t="str">
        <f t="shared" si="607"/>
        <v/>
      </c>
      <c r="J8011" s="13" t="str">
        <f t="shared" si="608"/>
        <v/>
      </c>
      <c r="K8011" s="13">
        <v>-5</v>
      </c>
      <c r="P8011" s="5"/>
    </row>
    <row r="8012" spans="1:16" hidden="1" x14ac:dyDescent="0.25">
      <c r="A8012" s="7">
        <v>40876</v>
      </c>
      <c r="B8012" s="8">
        <v>1900</v>
      </c>
      <c r="C8012" s="11">
        <v>66.010000000000005</v>
      </c>
      <c r="D8012" s="12">
        <v>67.182000000000002</v>
      </c>
      <c r="E8012" s="9" t="str">
        <f t="shared" si="604"/>
        <v/>
      </c>
      <c r="F8012" s="9" t="str">
        <f t="shared" si="605"/>
        <v/>
      </c>
      <c r="G8012" s="9" t="str">
        <f t="shared" si="606"/>
        <v/>
      </c>
      <c r="H8012" s="13">
        <v>-5</v>
      </c>
      <c r="I8012" s="13" t="str">
        <f t="shared" si="607"/>
        <v/>
      </c>
      <c r="J8012" s="13" t="str">
        <f t="shared" si="608"/>
        <v/>
      </c>
      <c r="K8012" s="13">
        <v>-5</v>
      </c>
      <c r="P8012" s="6"/>
    </row>
    <row r="8013" spans="1:16" hidden="1" x14ac:dyDescent="0.25">
      <c r="A8013" s="7">
        <v>40876</v>
      </c>
      <c r="B8013" s="8">
        <v>2000</v>
      </c>
      <c r="C8013" s="11">
        <v>52.91</v>
      </c>
      <c r="D8013" s="12">
        <v>52.908999999999999</v>
      </c>
      <c r="E8013" s="9" t="str">
        <f t="shared" si="604"/>
        <v/>
      </c>
      <c r="F8013" s="9" t="str">
        <f t="shared" si="605"/>
        <v/>
      </c>
      <c r="G8013" s="9" t="str">
        <f t="shared" si="606"/>
        <v/>
      </c>
      <c r="H8013" s="13">
        <v>-5</v>
      </c>
      <c r="I8013" s="13" t="str">
        <f t="shared" si="607"/>
        <v/>
      </c>
      <c r="J8013" s="13" t="str">
        <f t="shared" si="608"/>
        <v/>
      </c>
      <c r="K8013" s="13">
        <v>-5</v>
      </c>
      <c r="P8013" s="5"/>
    </row>
    <row r="8014" spans="1:16" hidden="1" x14ac:dyDescent="0.25">
      <c r="A8014" s="7">
        <v>40876</v>
      </c>
      <c r="B8014" s="8">
        <v>2100</v>
      </c>
      <c r="C8014" s="11">
        <v>48.43</v>
      </c>
      <c r="D8014" s="12">
        <v>48.430999999999997</v>
      </c>
      <c r="E8014" s="9" t="str">
        <f t="shared" si="604"/>
        <v/>
      </c>
      <c r="F8014" s="9" t="str">
        <f t="shared" si="605"/>
        <v/>
      </c>
      <c r="G8014" s="9" t="str">
        <f t="shared" si="606"/>
        <v/>
      </c>
      <c r="H8014" s="13">
        <v>-5</v>
      </c>
      <c r="I8014" s="13" t="str">
        <f t="shared" si="607"/>
        <v/>
      </c>
      <c r="J8014" s="13" t="str">
        <f t="shared" si="608"/>
        <v/>
      </c>
      <c r="K8014" s="13">
        <v>-5</v>
      </c>
      <c r="P8014" s="6"/>
    </row>
    <row r="8015" spans="1:16" hidden="1" x14ac:dyDescent="0.25">
      <c r="A8015" s="7">
        <v>40876</v>
      </c>
      <c r="B8015" s="8">
        <v>2200</v>
      </c>
      <c r="C8015" s="11">
        <v>48.09</v>
      </c>
      <c r="D8015" s="12">
        <v>48.088000000000001</v>
      </c>
      <c r="E8015" s="9" t="str">
        <f t="shared" si="604"/>
        <v/>
      </c>
      <c r="F8015" s="9" t="str">
        <f t="shared" si="605"/>
        <v/>
      </c>
      <c r="G8015" s="9" t="str">
        <f t="shared" si="606"/>
        <v/>
      </c>
      <c r="H8015" s="13">
        <v>-5</v>
      </c>
      <c r="I8015" s="13" t="str">
        <f t="shared" si="607"/>
        <v/>
      </c>
      <c r="J8015" s="13" t="str">
        <f t="shared" si="608"/>
        <v/>
      </c>
      <c r="K8015" s="13">
        <v>-5</v>
      </c>
      <c r="P8015" s="5"/>
    </row>
    <row r="8016" spans="1:16" hidden="1" x14ac:dyDescent="0.25">
      <c r="A8016" s="7">
        <v>40876</v>
      </c>
      <c r="B8016" s="8">
        <v>2300</v>
      </c>
      <c r="C8016" s="11">
        <v>43.96</v>
      </c>
      <c r="D8016" s="12">
        <v>47.625</v>
      </c>
      <c r="E8016" s="9">
        <f t="shared" si="604"/>
        <v>55.974166666666669</v>
      </c>
      <c r="F8016" s="9">
        <f t="shared" si="605"/>
        <v>56.146833333333326</v>
      </c>
      <c r="G8016" s="9">
        <f t="shared" si="606"/>
        <v>-0.17266666666665742</v>
      </c>
      <c r="H8016" s="13">
        <v>-5</v>
      </c>
      <c r="I8016" s="13">
        <f t="shared" si="607"/>
        <v>4.8273333333333426</v>
      </c>
      <c r="J8016" s="13">
        <f t="shared" si="608"/>
        <v>1158.5600000000022</v>
      </c>
      <c r="K8016" s="13">
        <v>-5</v>
      </c>
      <c r="P8016" s="6"/>
    </row>
    <row r="8017" spans="1:16" hidden="1" x14ac:dyDescent="0.25">
      <c r="A8017" s="7">
        <v>40877</v>
      </c>
      <c r="B8017" s="8">
        <v>0</v>
      </c>
      <c r="C8017" s="11">
        <v>40.72</v>
      </c>
      <c r="D8017" s="12">
        <v>43.015999999999998</v>
      </c>
      <c r="E8017" s="9" t="str">
        <f t="shared" si="604"/>
        <v/>
      </c>
      <c r="F8017" s="9" t="str">
        <f t="shared" si="605"/>
        <v/>
      </c>
      <c r="G8017" s="9" t="str">
        <f t="shared" si="606"/>
        <v/>
      </c>
      <c r="H8017" s="13">
        <v>-5</v>
      </c>
      <c r="I8017" s="13" t="str">
        <f t="shared" si="607"/>
        <v/>
      </c>
      <c r="J8017" s="13" t="str">
        <f t="shared" si="608"/>
        <v/>
      </c>
      <c r="K8017" s="13">
        <v>-5</v>
      </c>
      <c r="P8017" s="5"/>
    </row>
    <row r="8018" spans="1:16" hidden="1" x14ac:dyDescent="0.25">
      <c r="A8018" s="7">
        <v>40877</v>
      </c>
      <c r="B8018" s="8">
        <v>100</v>
      </c>
      <c r="C8018" s="11">
        <v>38.450000000000003</v>
      </c>
      <c r="D8018" s="12">
        <v>40.039000000000001</v>
      </c>
      <c r="E8018" s="9" t="str">
        <f t="shared" si="604"/>
        <v/>
      </c>
      <c r="F8018" s="9" t="str">
        <f t="shared" si="605"/>
        <v/>
      </c>
      <c r="G8018" s="9" t="str">
        <f t="shared" si="606"/>
        <v/>
      </c>
      <c r="H8018" s="13">
        <v>-5</v>
      </c>
      <c r="I8018" s="13" t="str">
        <f t="shared" si="607"/>
        <v/>
      </c>
      <c r="J8018" s="13" t="str">
        <f t="shared" si="608"/>
        <v/>
      </c>
      <c r="K8018" s="13">
        <v>-5</v>
      </c>
      <c r="P8018" s="6"/>
    </row>
    <row r="8019" spans="1:16" hidden="1" x14ac:dyDescent="0.25">
      <c r="A8019" s="7">
        <v>40877</v>
      </c>
      <c r="B8019" s="8">
        <v>200</v>
      </c>
      <c r="C8019" s="11">
        <v>38.299999999999997</v>
      </c>
      <c r="D8019" s="12">
        <v>38.299999999999997</v>
      </c>
      <c r="E8019" s="9" t="str">
        <f t="shared" si="604"/>
        <v/>
      </c>
      <c r="F8019" s="9" t="str">
        <f t="shared" si="605"/>
        <v/>
      </c>
      <c r="G8019" s="9" t="str">
        <f t="shared" si="606"/>
        <v/>
      </c>
      <c r="H8019" s="13">
        <v>-5</v>
      </c>
      <c r="I8019" s="13" t="str">
        <f t="shared" si="607"/>
        <v/>
      </c>
      <c r="J8019" s="13" t="str">
        <f t="shared" si="608"/>
        <v/>
      </c>
      <c r="K8019" s="13">
        <v>-5</v>
      </c>
      <c r="P8019" s="5"/>
    </row>
    <row r="8020" spans="1:16" hidden="1" x14ac:dyDescent="0.25">
      <c r="A8020" s="7">
        <v>40877</v>
      </c>
      <c r="B8020" s="8">
        <v>300</v>
      </c>
      <c r="C8020" s="11">
        <v>34.26</v>
      </c>
      <c r="D8020" s="12">
        <v>34.256</v>
      </c>
      <c r="E8020" s="9" t="str">
        <f t="shared" si="604"/>
        <v/>
      </c>
      <c r="F8020" s="9" t="str">
        <f t="shared" si="605"/>
        <v/>
      </c>
      <c r="G8020" s="9" t="str">
        <f t="shared" si="606"/>
        <v/>
      </c>
      <c r="H8020" s="13">
        <v>-5</v>
      </c>
      <c r="I8020" s="13" t="str">
        <f t="shared" si="607"/>
        <v/>
      </c>
      <c r="J8020" s="13" t="str">
        <f t="shared" si="608"/>
        <v/>
      </c>
      <c r="K8020" s="13">
        <v>-5</v>
      </c>
      <c r="P8020" s="6"/>
    </row>
    <row r="8021" spans="1:16" hidden="1" x14ac:dyDescent="0.25">
      <c r="A8021" s="7">
        <v>40877</v>
      </c>
      <c r="B8021" s="8">
        <v>400</v>
      </c>
      <c r="C8021" s="11">
        <v>36.17</v>
      </c>
      <c r="D8021" s="12">
        <v>36.17</v>
      </c>
      <c r="E8021" s="9" t="str">
        <f t="shared" si="604"/>
        <v/>
      </c>
      <c r="F8021" s="9" t="str">
        <f t="shared" si="605"/>
        <v/>
      </c>
      <c r="G8021" s="9" t="str">
        <f t="shared" si="606"/>
        <v/>
      </c>
      <c r="H8021" s="13">
        <v>-5</v>
      </c>
      <c r="I8021" s="13" t="str">
        <f t="shared" si="607"/>
        <v/>
      </c>
      <c r="J8021" s="13" t="str">
        <f t="shared" si="608"/>
        <v/>
      </c>
      <c r="K8021" s="13">
        <v>-5</v>
      </c>
      <c r="P8021" s="5"/>
    </row>
    <row r="8022" spans="1:16" hidden="1" x14ac:dyDescent="0.25">
      <c r="A8022" s="7">
        <v>40877</v>
      </c>
      <c r="B8022" s="8">
        <v>500</v>
      </c>
      <c r="C8022" s="11">
        <v>41.65</v>
      </c>
      <c r="D8022" s="12">
        <v>41.652000000000001</v>
      </c>
      <c r="E8022" s="9" t="str">
        <f t="shared" si="604"/>
        <v/>
      </c>
      <c r="F8022" s="9" t="str">
        <f t="shared" si="605"/>
        <v/>
      </c>
      <c r="G8022" s="9" t="str">
        <f t="shared" si="606"/>
        <v/>
      </c>
      <c r="H8022" s="13">
        <v>-5</v>
      </c>
      <c r="I8022" s="13" t="str">
        <f t="shared" si="607"/>
        <v/>
      </c>
      <c r="J8022" s="13" t="str">
        <f t="shared" si="608"/>
        <v/>
      </c>
      <c r="K8022" s="13">
        <v>-5</v>
      </c>
      <c r="P8022" s="6"/>
    </row>
    <row r="8023" spans="1:16" hidden="1" x14ac:dyDescent="0.25">
      <c r="A8023" s="7">
        <v>40877</v>
      </c>
      <c r="B8023" s="8">
        <v>600</v>
      </c>
      <c r="C8023" s="11">
        <v>46.47</v>
      </c>
      <c r="D8023" s="12">
        <v>46.469000000000001</v>
      </c>
      <c r="E8023" s="9" t="str">
        <f t="shared" si="604"/>
        <v/>
      </c>
      <c r="F8023" s="9" t="str">
        <f t="shared" si="605"/>
        <v/>
      </c>
      <c r="G8023" s="9" t="str">
        <f t="shared" si="606"/>
        <v/>
      </c>
      <c r="H8023" s="13">
        <v>-5</v>
      </c>
      <c r="I8023" s="13" t="str">
        <f t="shared" si="607"/>
        <v/>
      </c>
      <c r="J8023" s="13" t="str">
        <f t="shared" si="608"/>
        <v/>
      </c>
      <c r="K8023" s="13">
        <v>-5</v>
      </c>
      <c r="P8023" s="5"/>
    </row>
    <row r="8024" spans="1:16" hidden="1" x14ac:dyDescent="0.25">
      <c r="A8024" s="7">
        <v>40877</v>
      </c>
      <c r="B8024" s="8">
        <v>700</v>
      </c>
      <c r="C8024" s="11">
        <v>53.64</v>
      </c>
      <c r="D8024" s="12">
        <v>53.642000000000003</v>
      </c>
      <c r="E8024" s="9" t="str">
        <f t="shared" si="604"/>
        <v/>
      </c>
      <c r="F8024" s="9" t="str">
        <f t="shared" si="605"/>
        <v/>
      </c>
      <c r="G8024" s="9" t="str">
        <f t="shared" si="606"/>
        <v/>
      </c>
      <c r="H8024" s="13">
        <v>-5</v>
      </c>
      <c r="I8024" s="13" t="str">
        <f t="shared" si="607"/>
        <v/>
      </c>
      <c r="J8024" s="13" t="str">
        <f t="shared" si="608"/>
        <v/>
      </c>
      <c r="K8024" s="13">
        <v>-5</v>
      </c>
      <c r="P8024" s="6"/>
    </row>
    <row r="8025" spans="1:16" hidden="1" x14ac:dyDescent="0.25">
      <c r="A8025" s="7">
        <v>40877</v>
      </c>
      <c r="B8025" s="8">
        <v>800</v>
      </c>
      <c r="C8025" s="11">
        <v>58.7</v>
      </c>
      <c r="D8025" s="12">
        <v>58.698</v>
      </c>
      <c r="E8025" s="9" t="str">
        <f t="shared" si="604"/>
        <v/>
      </c>
      <c r="F8025" s="9" t="str">
        <f t="shared" si="605"/>
        <v/>
      </c>
      <c r="G8025" s="9" t="str">
        <f t="shared" si="606"/>
        <v/>
      </c>
      <c r="H8025" s="13">
        <v>-5</v>
      </c>
      <c r="I8025" s="13" t="str">
        <f t="shared" si="607"/>
        <v/>
      </c>
      <c r="J8025" s="13" t="str">
        <f t="shared" si="608"/>
        <v/>
      </c>
      <c r="K8025" s="13">
        <v>-5</v>
      </c>
      <c r="P8025" s="5"/>
    </row>
    <row r="8026" spans="1:16" hidden="1" x14ac:dyDescent="0.25">
      <c r="A8026" s="7">
        <v>40877</v>
      </c>
      <c r="B8026" s="8">
        <v>900</v>
      </c>
      <c r="C8026" s="11">
        <v>61.19</v>
      </c>
      <c r="D8026" s="12">
        <v>61.186999999999998</v>
      </c>
      <c r="E8026" s="9" t="str">
        <f t="shared" si="604"/>
        <v/>
      </c>
      <c r="F8026" s="9" t="str">
        <f t="shared" si="605"/>
        <v/>
      </c>
      <c r="G8026" s="9" t="str">
        <f t="shared" si="606"/>
        <v/>
      </c>
      <c r="H8026" s="13">
        <v>-5</v>
      </c>
      <c r="I8026" s="13" t="str">
        <f t="shared" si="607"/>
        <v/>
      </c>
      <c r="J8026" s="13" t="str">
        <f t="shared" si="608"/>
        <v/>
      </c>
      <c r="K8026" s="13">
        <v>-5</v>
      </c>
      <c r="P8026" s="6"/>
    </row>
    <row r="8027" spans="1:16" hidden="1" x14ac:dyDescent="0.25">
      <c r="A8027" s="7">
        <v>40877</v>
      </c>
      <c r="B8027" s="8">
        <v>1000</v>
      </c>
      <c r="C8027" s="11">
        <v>62.69</v>
      </c>
      <c r="D8027" s="12">
        <v>62.686999999999998</v>
      </c>
      <c r="E8027" s="9" t="str">
        <f t="shared" si="604"/>
        <v/>
      </c>
      <c r="F8027" s="9" t="str">
        <f t="shared" si="605"/>
        <v/>
      </c>
      <c r="G8027" s="9" t="str">
        <f t="shared" si="606"/>
        <v/>
      </c>
      <c r="H8027" s="13">
        <v>-5</v>
      </c>
      <c r="I8027" s="13" t="str">
        <f t="shared" si="607"/>
        <v/>
      </c>
      <c r="J8027" s="13" t="str">
        <f t="shared" si="608"/>
        <v/>
      </c>
      <c r="K8027" s="13">
        <v>-5</v>
      </c>
      <c r="P8027" s="5"/>
    </row>
    <row r="8028" spans="1:16" hidden="1" x14ac:dyDescent="0.25">
      <c r="A8028" s="7">
        <v>40877</v>
      </c>
      <c r="B8028" s="8">
        <v>1100</v>
      </c>
      <c r="C8028" s="11">
        <v>67.08</v>
      </c>
      <c r="D8028" s="12">
        <v>67.08</v>
      </c>
      <c r="E8028" s="9" t="str">
        <f t="shared" si="604"/>
        <v/>
      </c>
      <c r="F8028" s="9" t="str">
        <f t="shared" si="605"/>
        <v/>
      </c>
      <c r="G8028" s="9" t="str">
        <f t="shared" si="606"/>
        <v/>
      </c>
      <c r="H8028" s="13">
        <v>-5</v>
      </c>
      <c r="I8028" s="13" t="str">
        <f t="shared" si="607"/>
        <v/>
      </c>
      <c r="J8028" s="13" t="str">
        <f t="shared" si="608"/>
        <v/>
      </c>
      <c r="K8028" s="13">
        <v>-5</v>
      </c>
      <c r="P8028" s="6"/>
    </row>
    <row r="8029" spans="1:16" hidden="1" x14ac:dyDescent="0.25">
      <c r="A8029" s="7">
        <v>40877</v>
      </c>
      <c r="B8029" s="8">
        <v>1200</v>
      </c>
      <c r="C8029" s="11">
        <v>67.55</v>
      </c>
      <c r="D8029" s="12">
        <v>67.548000000000002</v>
      </c>
      <c r="E8029" s="9" t="str">
        <f t="shared" si="604"/>
        <v/>
      </c>
      <c r="F8029" s="9" t="str">
        <f t="shared" si="605"/>
        <v/>
      </c>
      <c r="G8029" s="9" t="str">
        <f t="shared" si="606"/>
        <v/>
      </c>
      <c r="H8029" s="13">
        <v>-5</v>
      </c>
      <c r="I8029" s="13" t="str">
        <f t="shared" si="607"/>
        <v/>
      </c>
      <c r="J8029" s="13" t="str">
        <f t="shared" si="608"/>
        <v/>
      </c>
      <c r="K8029" s="13">
        <v>-5</v>
      </c>
      <c r="P8029" s="5"/>
    </row>
    <row r="8030" spans="1:16" hidden="1" x14ac:dyDescent="0.25">
      <c r="A8030" s="7">
        <v>40877</v>
      </c>
      <c r="B8030" s="8">
        <v>1300</v>
      </c>
      <c r="C8030" s="11">
        <v>66.09</v>
      </c>
      <c r="D8030" s="12">
        <v>66.088999999999999</v>
      </c>
      <c r="E8030" s="9" t="str">
        <f t="shared" si="604"/>
        <v/>
      </c>
      <c r="F8030" s="9" t="str">
        <f t="shared" si="605"/>
        <v/>
      </c>
      <c r="G8030" s="9" t="str">
        <f t="shared" si="606"/>
        <v/>
      </c>
      <c r="H8030" s="13">
        <v>-5</v>
      </c>
      <c r="I8030" s="13" t="str">
        <f t="shared" si="607"/>
        <v/>
      </c>
      <c r="J8030" s="13" t="str">
        <f t="shared" si="608"/>
        <v/>
      </c>
      <c r="K8030" s="13">
        <v>-5</v>
      </c>
      <c r="P8030" s="6"/>
    </row>
    <row r="8031" spans="1:16" hidden="1" x14ac:dyDescent="0.25">
      <c r="A8031" s="7">
        <v>40877</v>
      </c>
      <c r="B8031" s="8">
        <v>1400</v>
      </c>
      <c r="C8031" s="11">
        <v>64.95</v>
      </c>
      <c r="D8031" s="12">
        <v>64.947000000000003</v>
      </c>
      <c r="E8031" s="9" t="str">
        <f t="shared" si="604"/>
        <v/>
      </c>
      <c r="F8031" s="9" t="str">
        <f t="shared" si="605"/>
        <v/>
      </c>
      <c r="G8031" s="9" t="str">
        <f t="shared" si="606"/>
        <v/>
      </c>
      <c r="H8031" s="13">
        <v>-5</v>
      </c>
      <c r="I8031" s="13" t="str">
        <f t="shared" si="607"/>
        <v/>
      </c>
      <c r="J8031" s="13" t="str">
        <f t="shared" si="608"/>
        <v/>
      </c>
      <c r="K8031" s="13">
        <v>-5</v>
      </c>
      <c r="P8031" s="5"/>
    </row>
    <row r="8032" spans="1:16" hidden="1" x14ac:dyDescent="0.25">
      <c r="A8032" s="7">
        <v>40877</v>
      </c>
      <c r="B8032" s="8">
        <v>1500</v>
      </c>
      <c r="C8032" s="11">
        <v>66.03</v>
      </c>
      <c r="D8032" s="12">
        <v>66.034999999999997</v>
      </c>
      <c r="E8032" s="9" t="str">
        <f t="shared" si="604"/>
        <v/>
      </c>
      <c r="F8032" s="9" t="str">
        <f t="shared" si="605"/>
        <v/>
      </c>
      <c r="G8032" s="9" t="str">
        <f t="shared" si="606"/>
        <v/>
      </c>
      <c r="H8032" s="13">
        <v>-5</v>
      </c>
      <c r="I8032" s="13" t="str">
        <f t="shared" si="607"/>
        <v/>
      </c>
      <c r="J8032" s="13" t="str">
        <f t="shared" si="608"/>
        <v/>
      </c>
      <c r="K8032" s="13">
        <v>-5</v>
      </c>
      <c r="P8032" s="6"/>
    </row>
    <row r="8033" spans="1:16" hidden="1" x14ac:dyDescent="0.25">
      <c r="A8033" s="7">
        <v>40877</v>
      </c>
      <c r="B8033" s="8">
        <v>1600</v>
      </c>
      <c r="C8033" s="11">
        <v>66.19</v>
      </c>
      <c r="D8033" s="12">
        <v>66.186000000000007</v>
      </c>
      <c r="E8033" s="9" t="str">
        <f t="shared" si="604"/>
        <v/>
      </c>
      <c r="F8033" s="9" t="str">
        <f t="shared" si="605"/>
        <v/>
      </c>
      <c r="G8033" s="9" t="str">
        <f t="shared" si="606"/>
        <v/>
      </c>
      <c r="H8033" s="13">
        <v>-5</v>
      </c>
      <c r="I8033" s="13" t="str">
        <f t="shared" si="607"/>
        <v/>
      </c>
      <c r="J8033" s="13" t="str">
        <f t="shared" si="608"/>
        <v/>
      </c>
      <c r="K8033" s="13">
        <v>-5</v>
      </c>
      <c r="P8033" s="5"/>
    </row>
    <row r="8034" spans="1:16" hidden="1" x14ac:dyDescent="0.25">
      <c r="A8034" s="7">
        <v>40877</v>
      </c>
      <c r="B8034" s="8">
        <v>1700</v>
      </c>
      <c r="C8034" s="11">
        <v>88.71</v>
      </c>
      <c r="D8034" s="12">
        <v>88.71</v>
      </c>
      <c r="E8034" s="9" t="str">
        <f t="shared" si="604"/>
        <v/>
      </c>
      <c r="F8034" s="9" t="str">
        <f t="shared" si="605"/>
        <v/>
      </c>
      <c r="G8034" s="9" t="str">
        <f t="shared" si="606"/>
        <v/>
      </c>
      <c r="H8034" s="13">
        <v>-5</v>
      </c>
      <c r="I8034" s="13" t="str">
        <f t="shared" si="607"/>
        <v/>
      </c>
      <c r="J8034" s="13" t="str">
        <f t="shared" si="608"/>
        <v/>
      </c>
      <c r="K8034" s="13">
        <v>-5</v>
      </c>
      <c r="P8034" s="6"/>
    </row>
    <row r="8035" spans="1:16" hidden="1" x14ac:dyDescent="0.25">
      <c r="A8035" s="7">
        <v>40877</v>
      </c>
      <c r="B8035" s="8">
        <v>1800</v>
      </c>
      <c r="C8035" s="11">
        <v>104.41</v>
      </c>
      <c r="D8035" s="12">
        <v>104.41200000000001</v>
      </c>
      <c r="E8035" s="9" t="str">
        <f t="shared" si="604"/>
        <v/>
      </c>
      <c r="F8035" s="9" t="str">
        <f t="shared" si="605"/>
        <v/>
      </c>
      <c r="G8035" s="9" t="str">
        <f t="shared" si="606"/>
        <v/>
      </c>
      <c r="H8035" s="13">
        <v>-5</v>
      </c>
      <c r="I8035" s="13" t="str">
        <f t="shared" si="607"/>
        <v/>
      </c>
      <c r="J8035" s="13" t="str">
        <f t="shared" si="608"/>
        <v/>
      </c>
      <c r="K8035" s="13">
        <v>-5</v>
      </c>
      <c r="P8035" s="5"/>
    </row>
    <row r="8036" spans="1:16" hidden="1" x14ac:dyDescent="0.25">
      <c r="A8036" s="7">
        <v>40877</v>
      </c>
      <c r="B8036" s="8">
        <v>1900</v>
      </c>
      <c r="C8036" s="11">
        <v>69.930000000000007</v>
      </c>
      <c r="D8036" s="12">
        <v>69.930000000000007</v>
      </c>
      <c r="E8036" s="9" t="str">
        <f t="shared" si="604"/>
        <v/>
      </c>
      <c r="F8036" s="9" t="str">
        <f t="shared" si="605"/>
        <v/>
      </c>
      <c r="G8036" s="9" t="str">
        <f t="shared" si="606"/>
        <v/>
      </c>
      <c r="H8036" s="13">
        <v>-5</v>
      </c>
      <c r="I8036" s="13" t="str">
        <f t="shared" si="607"/>
        <v/>
      </c>
      <c r="J8036" s="13" t="str">
        <f t="shared" si="608"/>
        <v/>
      </c>
      <c r="K8036" s="13">
        <v>-5</v>
      </c>
      <c r="P8036" s="6"/>
    </row>
    <row r="8037" spans="1:16" hidden="1" x14ac:dyDescent="0.25">
      <c r="A8037" s="7">
        <v>40877</v>
      </c>
      <c r="B8037" s="8">
        <v>2000</v>
      </c>
      <c r="C8037" s="11">
        <v>61.78</v>
      </c>
      <c r="D8037" s="12">
        <v>61.781999999999996</v>
      </c>
      <c r="E8037" s="9" t="str">
        <f t="shared" si="604"/>
        <v/>
      </c>
      <c r="F8037" s="9" t="str">
        <f t="shared" si="605"/>
        <v/>
      </c>
      <c r="G8037" s="9" t="str">
        <f t="shared" si="606"/>
        <v/>
      </c>
      <c r="H8037" s="13">
        <v>-5</v>
      </c>
      <c r="I8037" s="13" t="str">
        <f t="shared" si="607"/>
        <v/>
      </c>
      <c r="J8037" s="13" t="str">
        <f t="shared" si="608"/>
        <v/>
      </c>
      <c r="K8037" s="13">
        <v>-5</v>
      </c>
      <c r="P8037" s="5"/>
    </row>
    <row r="8038" spans="1:16" hidden="1" x14ac:dyDescent="0.25">
      <c r="A8038" s="7">
        <v>40877</v>
      </c>
      <c r="B8038" s="8">
        <v>2100</v>
      </c>
      <c r="C8038" s="11">
        <v>52.91</v>
      </c>
      <c r="D8038" s="12">
        <v>52.911000000000001</v>
      </c>
      <c r="E8038" s="9" t="str">
        <f t="shared" si="604"/>
        <v/>
      </c>
      <c r="F8038" s="9" t="str">
        <f t="shared" si="605"/>
        <v/>
      </c>
      <c r="G8038" s="9" t="str">
        <f t="shared" si="606"/>
        <v/>
      </c>
      <c r="H8038" s="13">
        <v>-5</v>
      </c>
      <c r="I8038" s="13" t="str">
        <f t="shared" si="607"/>
        <v/>
      </c>
      <c r="J8038" s="13" t="str">
        <f t="shared" si="608"/>
        <v/>
      </c>
      <c r="K8038" s="13">
        <v>-5</v>
      </c>
      <c r="P8038" s="6"/>
    </row>
    <row r="8039" spans="1:16" hidden="1" x14ac:dyDescent="0.25">
      <c r="A8039" s="7">
        <v>40877</v>
      </c>
      <c r="B8039" s="8">
        <v>2200</v>
      </c>
      <c r="C8039" s="11">
        <v>49.7</v>
      </c>
      <c r="D8039" s="12">
        <v>49.7</v>
      </c>
      <c r="E8039" s="9" t="str">
        <f t="shared" si="604"/>
        <v/>
      </c>
      <c r="F8039" s="9" t="str">
        <f t="shared" si="605"/>
        <v/>
      </c>
      <c r="G8039" s="9" t="str">
        <f t="shared" si="606"/>
        <v/>
      </c>
      <c r="H8039" s="13">
        <v>-5</v>
      </c>
      <c r="I8039" s="13" t="str">
        <f t="shared" si="607"/>
        <v/>
      </c>
      <c r="J8039" s="13" t="str">
        <f t="shared" si="608"/>
        <v/>
      </c>
      <c r="K8039" s="13">
        <v>-5</v>
      </c>
      <c r="P8039" s="5"/>
    </row>
    <row r="8040" spans="1:16" hidden="1" x14ac:dyDescent="0.25">
      <c r="A8040" s="7">
        <v>40877</v>
      </c>
      <c r="B8040" s="8">
        <v>2300</v>
      </c>
      <c r="C8040" s="11">
        <v>46.47</v>
      </c>
      <c r="D8040" s="12">
        <v>46.470999999999997</v>
      </c>
      <c r="E8040" s="9">
        <f t="shared" si="604"/>
        <v>57.668333333333351</v>
      </c>
      <c r="F8040" s="9">
        <f t="shared" si="605"/>
        <v>57.829875000000008</v>
      </c>
      <c r="G8040" s="9">
        <f t="shared" si="606"/>
        <v>-0.16154166666665759</v>
      </c>
      <c r="H8040" s="13">
        <v>-5</v>
      </c>
      <c r="I8040" s="13">
        <f t="shared" si="607"/>
        <v>4.8384583333333424</v>
      </c>
      <c r="J8040" s="13">
        <f t="shared" si="608"/>
        <v>1161.2300000000023</v>
      </c>
      <c r="K8040" s="13">
        <v>-5</v>
      </c>
      <c r="P8040" s="6"/>
    </row>
    <row r="8041" spans="1:16" hidden="1" x14ac:dyDescent="0.25">
      <c r="A8041" s="7">
        <v>40878</v>
      </c>
      <c r="B8041" s="8">
        <v>0</v>
      </c>
      <c r="C8041" s="11">
        <v>45.5</v>
      </c>
      <c r="D8041" s="12">
        <v>45.496000000000002</v>
      </c>
      <c r="E8041" s="9" t="str">
        <f t="shared" si="604"/>
        <v/>
      </c>
      <c r="F8041" s="9" t="str">
        <f t="shared" si="605"/>
        <v/>
      </c>
      <c r="G8041" s="9" t="str">
        <f t="shared" si="606"/>
        <v/>
      </c>
      <c r="H8041" s="13">
        <v>-5</v>
      </c>
      <c r="I8041" s="13" t="str">
        <f t="shared" si="607"/>
        <v/>
      </c>
      <c r="J8041" s="13" t="str">
        <f t="shared" si="608"/>
        <v/>
      </c>
      <c r="K8041" s="13">
        <v>-5</v>
      </c>
      <c r="P8041" s="5"/>
    </row>
    <row r="8042" spans="1:16" hidden="1" x14ac:dyDescent="0.25">
      <c r="A8042" s="7">
        <v>40878</v>
      </c>
      <c r="B8042" s="8">
        <v>100</v>
      </c>
      <c r="C8042" s="11">
        <v>42.57</v>
      </c>
      <c r="D8042" s="12">
        <v>42.569000000000003</v>
      </c>
      <c r="E8042" s="9" t="str">
        <f t="shared" si="604"/>
        <v/>
      </c>
      <c r="F8042" s="9" t="str">
        <f t="shared" si="605"/>
        <v/>
      </c>
      <c r="G8042" s="9" t="str">
        <f t="shared" si="606"/>
        <v/>
      </c>
      <c r="H8042" s="13">
        <v>-5</v>
      </c>
      <c r="I8042" s="13" t="str">
        <f t="shared" si="607"/>
        <v/>
      </c>
      <c r="J8042" s="13" t="str">
        <f t="shared" si="608"/>
        <v/>
      </c>
      <c r="K8042" s="13">
        <v>-5</v>
      </c>
      <c r="P8042" s="6"/>
    </row>
    <row r="8043" spans="1:16" hidden="1" x14ac:dyDescent="0.25">
      <c r="A8043" s="7">
        <v>40878</v>
      </c>
      <c r="B8043" s="8">
        <v>200</v>
      </c>
      <c r="C8043" s="11">
        <v>41.27</v>
      </c>
      <c r="D8043" s="12">
        <v>41.267000000000003</v>
      </c>
      <c r="E8043" s="9" t="str">
        <f t="shared" si="604"/>
        <v/>
      </c>
      <c r="F8043" s="9" t="str">
        <f t="shared" si="605"/>
        <v/>
      </c>
      <c r="G8043" s="9" t="str">
        <f t="shared" si="606"/>
        <v/>
      </c>
      <c r="H8043" s="13">
        <v>-5</v>
      </c>
      <c r="I8043" s="13" t="str">
        <f t="shared" si="607"/>
        <v/>
      </c>
      <c r="J8043" s="13" t="str">
        <f t="shared" si="608"/>
        <v/>
      </c>
      <c r="K8043" s="13">
        <v>-5</v>
      </c>
      <c r="P8043" s="5"/>
    </row>
    <row r="8044" spans="1:16" hidden="1" x14ac:dyDescent="0.25">
      <c r="A8044" s="7">
        <v>40878</v>
      </c>
      <c r="B8044" s="8">
        <v>300</v>
      </c>
      <c r="C8044" s="11">
        <v>34.46</v>
      </c>
      <c r="D8044" s="12">
        <v>34.46</v>
      </c>
      <c r="E8044" s="9" t="str">
        <f t="shared" si="604"/>
        <v/>
      </c>
      <c r="F8044" s="9" t="str">
        <f t="shared" si="605"/>
        <v/>
      </c>
      <c r="G8044" s="9" t="str">
        <f t="shared" si="606"/>
        <v/>
      </c>
      <c r="H8044" s="13">
        <v>-5</v>
      </c>
      <c r="I8044" s="13" t="str">
        <f t="shared" si="607"/>
        <v/>
      </c>
      <c r="J8044" s="13" t="str">
        <f t="shared" si="608"/>
        <v/>
      </c>
      <c r="K8044" s="13">
        <v>-5</v>
      </c>
      <c r="P8044" s="6"/>
    </row>
    <row r="8045" spans="1:16" hidden="1" x14ac:dyDescent="0.25">
      <c r="A8045" s="7">
        <v>40878</v>
      </c>
      <c r="B8045" s="8">
        <v>400</v>
      </c>
      <c r="C8045" s="11">
        <v>33.04</v>
      </c>
      <c r="D8045" s="12">
        <v>33.042999999999999</v>
      </c>
      <c r="E8045" s="9" t="str">
        <f t="shared" si="604"/>
        <v/>
      </c>
      <c r="F8045" s="9" t="str">
        <f t="shared" si="605"/>
        <v/>
      </c>
      <c r="G8045" s="9" t="str">
        <f t="shared" si="606"/>
        <v/>
      </c>
      <c r="H8045" s="13">
        <v>-5</v>
      </c>
      <c r="I8045" s="13" t="str">
        <f t="shared" si="607"/>
        <v/>
      </c>
      <c r="J8045" s="13" t="str">
        <f t="shared" si="608"/>
        <v/>
      </c>
      <c r="K8045" s="13">
        <v>-5</v>
      </c>
      <c r="P8045" s="5"/>
    </row>
    <row r="8046" spans="1:16" hidden="1" x14ac:dyDescent="0.25">
      <c r="A8046" s="7">
        <v>40878</v>
      </c>
      <c r="B8046" s="8">
        <v>500</v>
      </c>
      <c r="C8046" s="11">
        <v>40.28</v>
      </c>
      <c r="D8046" s="12">
        <v>40.280999999999999</v>
      </c>
      <c r="E8046" s="9" t="str">
        <f t="shared" si="604"/>
        <v/>
      </c>
      <c r="F8046" s="9" t="str">
        <f t="shared" si="605"/>
        <v/>
      </c>
      <c r="G8046" s="9" t="str">
        <f t="shared" si="606"/>
        <v/>
      </c>
      <c r="H8046" s="13">
        <v>-5</v>
      </c>
      <c r="I8046" s="13" t="str">
        <f t="shared" si="607"/>
        <v/>
      </c>
      <c r="J8046" s="13" t="str">
        <f t="shared" si="608"/>
        <v/>
      </c>
      <c r="K8046" s="13">
        <v>-5</v>
      </c>
      <c r="P8046" s="6"/>
    </row>
    <row r="8047" spans="1:16" hidden="1" x14ac:dyDescent="0.25">
      <c r="A8047" s="7">
        <v>40878</v>
      </c>
      <c r="B8047" s="8">
        <v>600</v>
      </c>
      <c r="C8047" s="11">
        <v>49.29</v>
      </c>
      <c r="D8047" s="12">
        <v>49.293999999999997</v>
      </c>
      <c r="E8047" s="9" t="str">
        <f t="shared" si="604"/>
        <v/>
      </c>
      <c r="F8047" s="9" t="str">
        <f t="shared" si="605"/>
        <v/>
      </c>
      <c r="G8047" s="9" t="str">
        <f t="shared" si="606"/>
        <v/>
      </c>
      <c r="H8047" s="13">
        <v>-5</v>
      </c>
      <c r="I8047" s="13" t="str">
        <f t="shared" si="607"/>
        <v/>
      </c>
      <c r="J8047" s="13" t="str">
        <f t="shared" si="608"/>
        <v/>
      </c>
      <c r="K8047" s="13">
        <v>-5</v>
      </c>
      <c r="P8047" s="5"/>
    </row>
    <row r="8048" spans="1:16" hidden="1" x14ac:dyDescent="0.25">
      <c r="A8048" s="7">
        <v>40878</v>
      </c>
      <c r="B8048" s="8">
        <v>700</v>
      </c>
      <c r="C8048" s="11">
        <v>60.99</v>
      </c>
      <c r="D8048" s="12">
        <v>60.991</v>
      </c>
      <c r="E8048" s="9" t="str">
        <f t="shared" si="604"/>
        <v/>
      </c>
      <c r="F8048" s="9" t="str">
        <f t="shared" si="605"/>
        <v/>
      </c>
      <c r="G8048" s="9" t="str">
        <f t="shared" si="606"/>
        <v/>
      </c>
      <c r="H8048" s="13">
        <v>-5</v>
      </c>
      <c r="I8048" s="13" t="str">
        <f t="shared" si="607"/>
        <v/>
      </c>
      <c r="J8048" s="13" t="str">
        <f t="shared" si="608"/>
        <v/>
      </c>
      <c r="K8048" s="13">
        <v>-5</v>
      </c>
      <c r="P8048" s="6"/>
    </row>
    <row r="8049" spans="1:16" hidden="1" x14ac:dyDescent="0.25">
      <c r="A8049" s="7">
        <v>40878</v>
      </c>
      <c r="B8049" s="8">
        <v>800</v>
      </c>
      <c r="C8049" s="11">
        <v>60.84</v>
      </c>
      <c r="D8049" s="12">
        <v>60.843000000000004</v>
      </c>
      <c r="E8049" s="9" t="str">
        <f t="shared" ref="E8049:E8112" si="609">IF(A8049=A8050,"",AVERAGE(C8026:C8049))</f>
        <v/>
      </c>
      <c r="F8049" s="9" t="str">
        <f t="shared" ref="F8049:F8112" si="610">IF(A8049=A8050,"",AVERAGE(D8026:D8049))</f>
        <v/>
      </c>
      <c r="G8049" s="9" t="str">
        <f t="shared" ref="G8049:G8112" si="611">IF(A8049=A8050,"",E8049-F8049)</f>
        <v/>
      </c>
      <c r="H8049" s="13">
        <v>-5</v>
      </c>
      <c r="I8049" s="13" t="str">
        <f t="shared" si="607"/>
        <v/>
      </c>
      <c r="J8049" s="13" t="str">
        <f t="shared" si="608"/>
        <v/>
      </c>
      <c r="K8049" s="13">
        <v>-5</v>
      </c>
      <c r="P8049" s="5"/>
    </row>
    <row r="8050" spans="1:16" hidden="1" x14ac:dyDescent="0.25">
      <c r="A8050" s="7">
        <v>40878</v>
      </c>
      <c r="B8050" s="8">
        <v>900</v>
      </c>
      <c r="C8050" s="11">
        <v>57.43</v>
      </c>
      <c r="D8050" s="12">
        <v>57.43</v>
      </c>
      <c r="E8050" s="9" t="str">
        <f t="shared" si="609"/>
        <v/>
      </c>
      <c r="F8050" s="9" t="str">
        <f t="shared" si="610"/>
        <v/>
      </c>
      <c r="G8050" s="9" t="str">
        <f t="shared" si="611"/>
        <v/>
      </c>
      <c r="H8050" s="13">
        <v>-5</v>
      </c>
      <c r="I8050" s="13" t="str">
        <f t="shared" si="607"/>
        <v/>
      </c>
      <c r="J8050" s="13" t="str">
        <f t="shared" si="608"/>
        <v/>
      </c>
      <c r="K8050" s="13">
        <v>-5</v>
      </c>
      <c r="P8050" s="6"/>
    </row>
    <row r="8051" spans="1:16" hidden="1" x14ac:dyDescent="0.25">
      <c r="A8051" s="7">
        <v>40878</v>
      </c>
      <c r="B8051" s="8">
        <v>1000</v>
      </c>
      <c r="C8051" s="11">
        <v>54.19</v>
      </c>
      <c r="D8051" s="12">
        <v>54.186999999999998</v>
      </c>
      <c r="E8051" s="9" t="str">
        <f t="shared" si="609"/>
        <v/>
      </c>
      <c r="F8051" s="9" t="str">
        <f t="shared" si="610"/>
        <v/>
      </c>
      <c r="G8051" s="9" t="str">
        <f t="shared" si="611"/>
        <v/>
      </c>
      <c r="H8051" s="13">
        <v>-5</v>
      </c>
      <c r="I8051" s="13" t="str">
        <f t="shared" si="607"/>
        <v/>
      </c>
      <c r="J8051" s="13" t="str">
        <f t="shared" si="608"/>
        <v/>
      </c>
      <c r="K8051" s="13">
        <v>-5</v>
      </c>
      <c r="P8051" s="5"/>
    </row>
    <row r="8052" spans="1:16" hidden="1" x14ac:dyDescent="0.25">
      <c r="A8052" s="7">
        <v>40878</v>
      </c>
      <c r="B8052" s="8">
        <v>1100</v>
      </c>
      <c r="C8052" s="11">
        <v>55.26</v>
      </c>
      <c r="D8052" s="12">
        <v>55.264000000000003</v>
      </c>
      <c r="E8052" s="9" t="str">
        <f t="shared" si="609"/>
        <v/>
      </c>
      <c r="F8052" s="9" t="str">
        <f t="shared" si="610"/>
        <v/>
      </c>
      <c r="G8052" s="9" t="str">
        <f t="shared" si="611"/>
        <v/>
      </c>
      <c r="H8052" s="13">
        <v>-5</v>
      </c>
      <c r="I8052" s="13" t="str">
        <f t="shared" si="607"/>
        <v/>
      </c>
      <c r="J8052" s="13" t="str">
        <f t="shared" si="608"/>
        <v/>
      </c>
      <c r="K8052" s="13">
        <v>-5</v>
      </c>
      <c r="P8052" s="6"/>
    </row>
    <row r="8053" spans="1:16" hidden="1" x14ac:dyDescent="0.25">
      <c r="A8053" s="7">
        <v>40878</v>
      </c>
      <c r="B8053" s="8">
        <v>1200</v>
      </c>
      <c r="C8053" s="11">
        <v>51.85</v>
      </c>
      <c r="D8053" s="12">
        <v>54.308</v>
      </c>
      <c r="E8053" s="9" t="str">
        <f t="shared" si="609"/>
        <v/>
      </c>
      <c r="F8053" s="9" t="str">
        <f t="shared" si="610"/>
        <v/>
      </c>
      <c r="G8053" s="9" t="str">
        <f t="shared" si="611"/>
        <v/>
      </c>
      <c r="H8053" s="13">
        <v>-5</v>
      </c>
      <c r="I8053" s="13" t="str">
        <f t="shared" si="607"/>
        <v/>
      </c>
      <c r="J8053" s="13" t="str">
        <f t="shared" si="608"/>
        <v/>
      </c>
      <c r="K8053" s="13">
        <v>-5</v>
      </c>
      <c r="P8053" s="5"/>
    </row>
    <row r="8054" spans="1:16" hidden="1" x14ac:dyDescent="0.25">
      <c r="A8054" s="7">
        <v>40878</v>
      </c>
      <c r="B8054" s="8">
        <v>1300</v>
      </c>
      <c r="C8054" s="11">
        <v>52.39</v>
      </c>
      <c r="D8054" s="12">
        <v>52.390999999999998</v>
      </c>
      <c r="E8054" s="9" t="str">
        <f t="shared" si="609"/>
        <v/>
      </c>
      <c r="F8054" s="9" t="str">
        <f t="shared" si="610"/>
        <v/>
      </c>
      <c r="G8054" s="9" t="str">
        <f t="shared" si="611"/>
        <v/>
      </c>
      <c r="H8054" s="13">
        <v>-5</v>
      </c>
      <c r="I8054" s="13" t="str">
        <f t="shared" si="607"/>
        <v/>
      </c>
      <c r="J8054" s="13" t="str">
        <f t="shared" si="608"/>
        <v/>
      </c>
      <c r="K8054" s="13">
        <v>-5</v>
      </c>
      <c r="P8054" s="6"/>
    </row>
    <row r="8055" spans="1:16" hidden="1" x14ac:dyDescent="0.25">
      <c r="A8055" s="7">
        <v>40878</v>
      </c>
      <c r="B8055" s="8">
        <v>1400</v>
      </c>
      <c r="C8055" s="11">
        <v>53.81</v>
      </c>
      <c r="D8055" s="12">
        <v>53.808999999999997</v>
      </c>
      <c r="E8055" s="9" t="str">
        <f t="shared" si="609"/>
        <v/>
      </c>
      <c r="F8055" s="9" t="str">
        <f t="shared" si="610"/>
        <v/>
      </c>
      <c r="G8055" s="9" t="str">
        <f t="shared" si="611"/>
        <v/>
      </c>
      <c r="H8055" s="13">
        <v>-5</v>
      </c>
      <c r="I8055" s="13" t="str">
        <f t="shared" si="607"/>
        <v/>
      </c>
      <c r="J8055" s="13" t="str">
        <f t="shared" si="608"/>
        <v/>
      </c>
      <c r="K8055" s="13">
        <v>-5</v>
      </c>
      <c r="P8055" s="5"/>
    </row>
    <row r="8056" spans="1:16" hidden="1" x14ac:dyDescent="0.25">
      <c r="A8056" s="7">
        <v>40878</v>
      </c>
      <c r="B8056" s="8">
        <v>1500</v>
      </c>
      <c r="C8056" s="11">
        <v>53.79</v>
      </c>
      <c r="D8056" s="12">
        <v>53.792000000000002</v>
      </c>
      <c r="E8056" s="9" t="str">
        <f t="shared" si="609"/>
        <v/>
      </c>
      <c r="F8056" s="9" t="str">
        <f t="shared" si="610"/>
        <v/>
      </c>
      <c r="G8056" s="9" t="str">
        <f t="shared" si="611"/>
        <v/>
      </c>
      <c r="H8056" s="13">
        <v>-5</v>
      </c>
      <c r="I8056" s="13" t="str">
        <f t="shared" si="607"/>
        <v/>
      </c>
      <c r="J8056" s="13" t="str">
        <f t="shared" si="608"/>
        <v/>
      </c>
      <c r="K8056" s="13">
        <v>-5</v>
      </c>
      <c r="P8056" s="6"/>
    </row>
    <row r="8057" spans="1:16" hidden="1" x14ac:dyDescent="0.25">
      <c r="A8057" s="7">
        <v>40878</v>
      </c>
      <c r="B8057" s="8">
        <v>1600</v>
      </c>
      <c r="C8057" s="11">
        <v>58.5</v>
      </c>
      <c r="D8057" s="12">
        <v>58.496000000000002</v>
      </c>
      <c r="E8057" s="9" t="str">
        <f t="shared" si="609"/>
        <v/>
      </c>
      <c r="F8057" s="9" t="str">
        <f t="shared" si="610"/>
        <v/>
      </c>
      <c r="G8057" s="9" t="str">
        <f t="shared" si="611"/>
        <v/>
      </c>
      <c r="H8057" s="13">
        <v>-5</v>
      </c>
      <c r="I8057" s="13" t="str">
        <f t="shared" ref="I8057:I8120" si="612">IF(A8057=A8058,"",MAX(G8057-H8057,0))</f>
        <v/>
      </c>
      <c r="J8057" s="13" t="str">
        <f t="shared" ref="J8057:J8120" si="613">IF(A8057=A8058,"",I8057*10*24)</f>
        <v/>
      </c>
      <c r="K8057" s="13">
        <v>-5</v>
      </c>
      <c r="P8057" s="5"/>
    </row>
    <row r="8058" spans="1:16" hidden="1" x14ac:dyDescent="0.25">
      <c r="A8058" s="7">
        <v>40878</v>
      </c>
      <c r="B8058" s="8">
        <v>1700</v>
      </c>
      <c r="C8058" s="11">
        <v>71.95</v>
      </c>
      <c r="D8058" s="12">
        <v>71.951999999999998</v>
      </c>
      <c r="E8058" s="9" t="str">
        <f t="shared" si="609"/>
        <v/>
      </c>
      <c r="F8058" s="9" t="str">
        <f t="shared" si="610"/>
        <v/>
      </c>
      <c r="G8058" s="9" t="str">
        <f t="shared" si="611"/>
        <v/>
      </c>
      <c r="H8058" s="13">
        <v>-5</v>
      </c>
      <c r="I8058" s="13" t="str">
        <f t="shared" si="612"/>
        <v/>
      </c>
      <c r="J8058" s="13" t="str">
        <f t="shared" si="613"/>
        <v/>
      </c>
      <c r="K8058" s="13">
        <v>-5</v>
      </c>
      <c r="P8058" s="6"/>
    </row>
    <row r="8059" spans="1:16" hidden="1" x14ac:dyDescent="0.25">
      <c r="A8059" s="7">
        <v>40878</v>
      </c>
      <c r="B8059" s="8">
        <v>1800</v>
      </c>
      <c r="C8059" s="11">
        <v>75.39</v>
      </c>
      <c r="D8059" s="12">
        <v>75.393000000000001</v>
      </c>
      <c r="E8059" s="9" t="str">
        <f t="shared" si="609"/>
        <v/>
      </c>
      <c r="F8059" s="9" t="str">
        <f t="shared" si="610"/>
        <v/>
      </c>
      <c r="G8059" s="9" t="str">
        <f t="shared" si="611"/>
        <v/>
      </c>
      <c r="H8059" s="13">
        <v>-5</v>
      </c>
      <c r="I8059" s="13" t="str">
        <f t="shared" si="612"/>
        <v/>
      </c>
      <c r="J8059" s="13" t="str">
        <f t="shared" si="613"/>
        <v/>
      </c>
      <c r="K8059" s="13">
        <v>-5</v>
      </c>
      <c r="P8059" s="5"/>
    </row>
    <row r="8060" spans="1:16" hidden="1" x14ac:dyDescent="0.25">
      <c r="A8060" s="7">
        <v>40878</v>
      </c>
      <c r="B8060" s="8">
        <v>1900</v>
      </c>
      <c r="C8060" s="11">
        <v>65.73</v>
      </c>
      <c r="D8060" s="12">
        <v>65.725999999999999</v>
      </c>
      <c r="E8060" s="9" t="str">
        <f t="shared" si="609"/>
        <v/>
      </c>
      <c r="F8060" s="9" t="str">
        <f t="shared" si="610"/>
        <v/>
      </c>
      <c r="G8060" s="9" t="str">
        <f t="shared" si="611"/>
        <v/>
      </c>
      <c r="H8060" s="13">
        <v>-5</v>
      </c>
      <c r="I8060" s="13" t="str">
        <f t="shared" si="612"/>
        <v/>
      </c>
      <c r="J8060" s="13" t="str">
        <f t="shared" si="613"/>
        <v/>
      </c>
      <c r="K8060" s="13">
        <v>-5</v>
      </c>
      <c r="P8060" s="6"/>
    </row>
    <row r="8061" spans="1:16" hidden="1" x14ac:dyDescent="0.25">
      <c r="A8061" s="7">
        <v>40878</v>
      </c>
      <c r="B8061" s="8">
        <v>2000</v>
      </c>
      <c r="C8061" s="11">
        <v>60</v>
      </c>
      <c r="D8061" s="12">
        <v>60</v>
      </c>
      <c r="E8061" s="9" t="str">
        <f t="shared" si="609"/>
        <v/>
      </c>
      <c r="F8061" s="9" t="str">
        <f t="shared" si="610"/>
        <v/>
      </c>
      <c r="G8061" s="9" t="str">
        <f t="shared" si="611"/>
        <v/>
      </c>
      <c r="H8061" s="13">
        <v>-5</v>
      </c>
      <c r="I8061" s="13" t="str">
        <f t="shared" si="612"/>
        <v/>
      </c>
      <c r="J8061" s="13" t="str">
        <f t="shared" si="613"/>
        <v/>
      </c>
      <c r="K8061" s="13">
        <v>-5</v>
      </c>
      <c r="P8061" s="5"/>
    </row>
    <row r="8062" spans="1:16" hidden="1" x14ac:dyDescent="0.25">
      <c r="A8062" s="7">
        <v>40878</v>
      </c>
      <c r="B8062" s="8">
        <v>2100</v>
      </c>
      <c r="C8062" s="11">
        <v>51.08</v>
      </c>
      <c r="D8062" s="12">
        <v>51.079000000000001</v>
      </c>
      <c r="E8062" s="9" t="str">
        <f t="shared" si="609"/>
        <v/>
      </c>
      <c r="F8062" s="9" t="str">
        <f t="shared" si="610"/>
        <v/>
      </c>
      <c r="G8062" s="9" t="str">
        <f t="shared" si="611"/>
        <v/>
      </c>
      <c r="H8062" s="13">
        <v>-5</v>
      </c>
      <c r="I8062" s="13" t="str">
        <f t="shared" si="612"/>
        <v/>
      </c>
      <c r="J8062" s="13" t="str">
        <f t="shared" si="613"/>
        <v/>
      </c>
      <c r="K8062" s="13">
        <v>-5</v>
      </c>
      <c r="P8062" s="6"/>
    </row>
    <row r="8063" spans="1:16" hidden="1" x14ac:dyDescent="0.25">
      <c r="A8063" s="7">
        <v>40878</v>
      </c>
      <c r="B8063" s="8">
        <v>2200</v>
      </c>
      <c r="C8063" s="11">
        <v>50.68</v>
      </c>
      <c r="D8063" s="12">
        <v>50.682000000000002</v>
      </c>
      <c r="E8063" s="9" t="str">
        <f t="shared" si="609"/>
        <v/>
      </c>
      <c r="F8063" s="9" t="str">
        <f t="shared" si="610"/>
        <v/>
      </c>
      <c r="G8063" s="9" t="str">
        <f t="shared" si="611"/>
        <v/>
      </c>
      <c r="H8063" s="13">
        <v>-5</v>
      </c>
      <c r="I8063" s="13" t="str">
        <f t="shared" si="612"/>
        <v/>
      </c>
      <c r="J8063" s="13" t="str">
        <f t="shared" si="613"/>
        <v/>
      </c>
      <c r="K8063" s="13">
        <v>-5</v>
      </c>
      <c r="P8063" s="5"/>
    </row>
    <row r="8064" spans="1:16" hidden="1" x14ac:dyDescent="0.25">
      <c r="A8064" s="7">
        <v>40878</v>
      </c>
      <c r="B8064" s="8">
        <v>2300</v>
      </c>
      <c r="C8064" s="11">
        <v>45.97</v>
      </c>
      <c r="D8064" s="12">
        <v>45.972999999999999</v>
      </c>
      <c r="E8064" s="9">
        <f t="shared" si="609"/>
        <v>52.760833333333331</v>
      </c>
      <c r="F8064" s="9">
        <f t="shared" si="610"/>
        <v>52.863583333333331</v>
      </c>
      <c r="G8064" s="9">
        <f t="shared" si="611"/>
        <v>-0.10275000000000034</v>
      </c>
      <c r="H8064" s="13">
        <v>-5</v>
      </c>
      <c r="I8064" s="13">
        <f t="shared" si="612"/>
        <v>4.8972499999999997</v>
      </c>
      <c r="J8064" s="13">
        <f t="shared" si="613"/>
        <v>1175.3399999999999</v>
      </c>
      <c r="K8064" s="13">
        <v>-5</v>
      </c>
      <c r="P8064" s="6"/>
    </row>
    <row r="8065" spans="1:16" hidden="1" x14ac:dyDescent="0.25">
      <c r="A8065" s="7">
        <v>40879</v>
      </c>
      <c r="B8065" s="8">
        <v>0</v>
      </c>
      <c r="C8065" s="11">
        <v>43.48</v>
      </c>
      <c r="D8065" s="12">
        <v>43.475999999999999</v>
      </c>
      <c r="E8065" s="9" t="str">
        <f t="shared" si="609"/>
        <v/>
      </c>
      <c r="F8065" s="9" t="str">
        <f t="shared" si="610"/>
        <v/>
      </c>
      <c r="G8065" s="9" t="str">
        <f t="shared" si="611"/>
        <v/>
      </c>
      <c r="H8065" s="13">
        <v>-5</v>
      </c>
      <c r="I8065" s="13" t="str">
        <f t="shared" si="612"/>
        <v/>
      </c>
      <c r="J8065" s="13" t="str">
        <f t="shared" si="613"/>
        <v/>
      </c>
      <c r="K8065" s="13">
        <v>-5</v>
      </c>
      <c r="P8065" s="5"/>
    </row>
    <row r="8066" spans="1:16" hidden="1" x14ac:dyDescent="0.25">
      <c r="A8066" s="7">
        <v>40879</v>
      </c>
      <c r="B8066" s="8">
        <v>100</v>
      </c>
      <c r="C8066" s="11">
        <v>40.04</v>
      </c>
      <c r="D8066" s="12">
        <v>40.037999999999997</v>
      </c>
      <c r="E8066" s="9" t="str">
        <f t="shared" si="609"/>
        <v/>
      </c>
      <c r="F8066" s="9" t="str">
        <f t="shared" si="610"/>
        <v/>
      </c>
      <c r="G8066" s="9" t="str">
        <f t="shared" si="611"/>
        <v/>
      </c>
      <c r="H8066" s="13">
        <v>-5</v>
      </c>
      <c r="I8066" s="13" t="str">
        <f t="shared" si="612"/>
        <v/>
      </c>
      <c r="J8066" s="13" t="str">
        <f t="shared" si="613"/>
        <v/>
      </c>
      <c r="K8066" s="13">
        <v>-5</v>
      </c>
      <c r="P8066" s="6"/>
    </row>
    <row r="8067" spans="1:16" hidden="1" x14ac:dyDescent="0.25">
      <c r="A8067" s="7">
        <v>40879</v>
      </c>
      <c r="B8067" s="8">
        <v>200</v>
      </c>
      <c r="C8067" s="11">
        <v>37.409999999999997</v>
      </c>
      <c r="D8067" s="12">
        <v>37.412999999999997</v>
      </c>
      <c r="E8067" s="9" t="str">
        <f t="shared" si="609"/>
        <v/>
      </c>
      <c r="F8067" s="9" t="str">
        <f t="shared" si="610"/>
        <v/>
      </c>
      <c r="G8067" s="9" t="str">
        <f t="shared" si="611"/>
        <v/>
      </c>
      <c r="H8067" s="13">
        <v>-5</v>
      </c>
      <c r="I8067" s="13" t="str">
        <f t="shared" si="612"/>
        <v/>
      </c>
      <c r="J8067" s="13" t="str">
        <f t="shared" si="613"/>
        <v/>
      </c>
      <c r="K8067" s="13">
        <v>-5</v>
      </c>
      <c r="P8067" s="5"/>
    </row>
    <row r="8068" spans="1:16" hidden="1" x14ac:dyDescent="0.25">
      <c r="A8068" s="7">
        <v>40879</v>
      </c>
      <c r="B8068" s="8">
        <v>300</v>
      </c>
      <c r="C8068" s="11">
        <v>34.799999999999997</v>
      </c>
      <c r="D8068" s="12">
        <v>31.719000000000001</v>
      </c>
      <c r="E8068" s="9" t="str">
        <f t="shared" si="609"/>
        <v/>
      </c>
      <c r="F8068" s="9" t="str">
        <f t="shared" si="610"/>
        <v/>
      </c>
      <c r="G8068" s="9" t="str">
        <f t="shared" si="611"/>
        <v/>
      </c>
      <c r="H8068" s="13">
        <v>-5</v>
      </c>
      <c r="I8068" s="13" t="str">
        <f t="shared" si="612"/>
        <v/>
      </c>
      <c r="J8068" s="13" t="str">
        <f t="shared" si="613"/>
        <v/>
      </c>
      <c r="K8068" s="13">
        <v>-5</v>
      </c>
      <c r="P8068" s="6"/>
    </row>
    <row r="8069" spans="1:16" hidden="1" x14ac:dyDescent="0.25">
      <c r="A8069" s="7">
        <v>40879</v>
      </c>
      <c r="B8069" s="8">
        <v>400</v>
      </c>
      <c r="C8069" s="11">
        <v>36.369999999999997</v>
      </c>
      <c r="D8069" s="12">
        <v>32.564999999999998</v>
      </c>
      <c r="E8069" s="9" t="str">
        <f t="shared" si="609"/>
        <v/>
      </c>
      <c r="F8069" s="9" t="str">
        <f t="shared" si="610"/>
        <v/>
      </c>
      <c r="G8069" s="9" t="str">
        <f t="shared" si="611"/>
        <v/>
      </c>
      <c r="H8069" s="13">
        <v>-5</v>
      </c>
      <c r="I8069" s="13" t="str">
        <f t="shared" si="612"/>
        <v/>
      </c>
      <c r="J8069" s="13" t="str">
        <f t="shared" si="613"/>
        <v/>
      </c>
      <c r="K8069" s="13">
        <v>-5</v>
      </c>
      <c r="P8069" s="5"/>
    </row>
    <row r="8070" spans="1:16" hidden="1" x14ac:dyDescent="0.25">
      <c r="A8070" s="7">
        <v>40879</v>
      </c>
      <c r="B8070" s="8">
        <v>500</v>
      </c>
      <c r="C8070" s="11">
        <v>37.25</v>
      </c>
      <c r="D8070" s="12">
        <v>36.384999999999998</v>
      </c>
      <c r="E8070" s="9" t="str">
        <f t="shared" si="609"/>
        <v/>
      </c>
      <c r="F8070" s="9" t="str">
        <f t="shared" si="610"/>
        <v/>
      </c>
      <c r="G8070" s="9" t="str">
        <f t="shared" si="611"/>
        <v/>
      </c>
      <c r="H8070" s="13">
        <v>-5</v>
      </c>
      <c r="I8070" s="13" t="str">
        <f t="shared" si="612"/>
        <v/>
      </c>
      <c r="J8070" s="13" t="str">
        <f t="shared" si="613"/>
        <v/>
      </c>
      <c r="K8070" s="13">
        <v>-5</v>
      </c>
      <c r="P8070" s="6"/>
    </row>
    <row r="8071" spans="1:16" hidden="1" x14ac:dyDescent="0.25">
      <c r="A8071" s="7">
        <v>40879</v>
      </c>
      <c r="B8071" s="8">
        <v>600</v>
      </c>
      <c r="C8071" s="11">
        <v>44.52</v>
      </c>
      <c r="D8071" s="12">
        <v>44.517000000000003</v>
      </c>
      <c r="E8071" s="9" t="str">
        <f t="shared" si="609"/>
        <v/>
      </c>
      <c r="F8071" s="9" t="str">
        <f t="shared" si="610"/>
        <v/>
      </c>
      <c r="G8071" s="9" t="str">
        <f t="shared" si="611"/>
        <v/>
      </c>
      <c r="H8071" s="13">
        <v>-5</v>
      </c>
      <c r="I8071" s="13" t="str">
        <f t="shared" si="612"/>
        <v/>
      </c>
      <c r="J8071" s="13" t="str">
        <f t="shared" si="613"/>
        <v/>
      </c>
      <c r="K8071" s="13">
        <v>-5</v>
      </c>
      <c r="P8071" s="5"/>
    </row>
    <row r="8072" spans="1:16" hidden="1" x14ac:dyDescent="0.25">
      <c r="A8072" s="7">
        <v>40879</v>
      </c>
      <c r="B8072" s="8">
        <v>700</v>
      </c>
      <c r="C8072" s="11">
        <v>53.18</v>
      </c>
      <c r="D8072" s="12">
        <v>53.176000000000002</v>
      </c>
      <c r="E8072" s="9" t="str">
        <f t="shared" si="609"/>
        <v/>
      </c>
      <c r="F8072" s="9" t="str">
        <f t="shared" si="610"/>
        <v/>
      </c>
      <c r="G8072" s="9" t="str">
        <f t="shared" si="611"/>
        <v/>
      </c>
      <c r="H8072" s="13">
        <v>-5</v>
      </c>
      <c r="I8072" s="13" t="str">
        <f t="shared" si="612"/>
        <v/>
      </c>
      <c r="J8072" s="13" t="str">
        <f t="shared" si="613"/>
        <v/>
      </c>
      <c r="K8072" s="13">
        <v>-5</v>
      </c>
      <c r="P8072" s="6"/>
    </row>
    <row r="8073" spans="1:16" hidden="1" x14ac:dyDescent="0.25">
      <c r="A8073" s="7">
        <v>40879</v>
      </c>
      <c r="B8073" s="8">
        <v>800</v>
      </c>
      <c r="C8073" s="11">
        <v>57.09</v>
      </c>
      <c r="D8073" s="12">
        <v>57.088999999999999</v>
      </c>
      <c r="E8073" s="9" t="str">
        <f t="shared" si="609"/>
        <v/>
      </c>
      <c r="F8073" s="9" t="str">
        <f t="shared" si="610"/>
        <v/>
      </c>
      <c r="G8073" s="9" t="str">
        <f t="shared" si="611"/>
        <v/>
      </c>
      <c r="H8073" s="13">
        <v>-5</v>
      </c>
      <c r="I8073" s="13" t="str">
        <f t="shared" si="612"/>
        <v/>
      </c>
      <c r="J8073" s="13" t="str">
        <f t="shared" si="613"/>
        <v/>
      </c>
      <c r="K8073" s="13">
        <v>-5</v>
      </c>
      <c r="P8073" s="5"/>
    </row>
    <row r="8074" spans="1:16" hidden="1" x14ac:dyDescent="0.25">
      <c r="A8074" s="7">
        <v>40879</v>
      </c>
      <c r="B8074" s="8">
        <v>900</v>
      </c>
      <c r="C8074" s="11">
        <v>58.94</v>
      </c>
      <c r="D8074" s="12">
        <v>58.945</v>
      </c>
      <c r="E8074" s="9" t="str">
        <f t="shared" si="609"/>
        <v/>
      </c>
      <c r="F8074" s="9" t="str">
        <f t="shared" si="610"/>
        <v/>
      </c>
      <c r="G8074" s="9" t="str">
        <f t="shared" si="611"/>
        <v/>
      </c>
      <c r="H8074" s="13">
        <v>-5</v>
      </c>
      <c r="I8074" s="13" t="str">
        <f t="shared" si="612"/>
        <v/>
      </c>
      <c r="J8074" s="13" t="str">
        <f t="shared" si="613"/>
        <v/>
      </c>
      <c r="K8074" s="13">
        <v>-5</v>
      </c>
      <c r="P8074" s="6"/>
    </row>
    <row r="8075" spans="1:16" hidden="1" x14ac:dyDescent="0.25">
      <c r="A8075" s="7">
        <v>40879</v>
      </c>
      <c r="B8075" s="8">
        <v>1000</v>
      </c>
      <c r="C8075" s="11">
        <v>60.93</v>
      </c>
      <c r="D8075" s="12">
        <v>60.926000000000002</v>
      </c>
      <c r="E8075" s="9" t="str">
        <f t="shared" si="609"/>
        <v/>
      </c>
      <c r="F8075" s="9" t="str">
        <f t="shared" si="610"/>
        <v/>
      </c>
      <c r="G8075" s="9" t="str">
        <f t="shared" si="611"/>
        <v/>
      </c>
      <c r="H8075" s="13">
        <v>-5</v>
      </c>
      <c r="I8075" s="13" t="str">
        <f t="shared" si="612"/>
        <v/>
      </c>
      <c r="J8075" s="13" t="str">
        <f t="shared" si="613"/>
        <v/>
      </c>
      <c r="K8075" s="13">
        <v>-5</v>
      </c>
      <c r="P8075" s="5"/>
    </row>
    <row r="8076" spans="1:16" hidden="1" x14ac:dyDescent="0.25">
      <c r="A8076" s="7">
        <v>40879</v>
      </c>
      <c r="B8076" s="8">
        <v>1100</v>
      </c>
      <c r="C8076" s="11">
        <v>60.99</v>
      </c>
      <c r="D8076" s="12">
        <v>60.993000000000002</v>
      </c>
      <c r="E8076" s="9" t="str">
        <f t="shared" si="609"/>
        <v/>
      </c>
      <c r="F8076" s="9" t="str">
        <f t="shared" si="610"/>
        <v/>
      </c>
      <c r="G8076" s="9" t="str">
        <f t="shared" si="611"/>
        <v/>
      </c>
      <c r="H8076" s="13">
        <v>-5</v>
      </c>
      <c r="I8076" s="13" t="str">
        <f t="shared" si="612"/>
        <v/>
      </c>
      <c r="J8076" s="13" t="str">
        <f t="shared" si="613"/>
        <v/>
      </c>
      <c r="K8076" s="13">
        <v>-5</v>
      </c>
      <c r="P8076" s="6"/>
    </row>
    <row r="8077" spans="1:16" hidden="1" x14ac:dyDescent="0.25">
      <c r="A8077" s="7">
        <v>40879</v>
      </c>
      <c r="B8077" s="8">
        <v>1200</v>
      </c>
      <c r="C8077" s="11">
        <v>60.98</v>
      </c>
      <c r="D8077" s="12">
        <v>60.976999999999997</v>
      </c>
      <c r="E8077" s="9" t="str">
        <f t="shared" si="609"/>
        <v/>
      </c>
      <c r="F8077" s="9" t="str">
        <f t="shared" si="610"/>
        <v/>
      </c>
      <c r="G8077" s="9" t="str">
        <f t="shared" si="611"/>
        <v/>
      </c>
      <c r="H8077" s="13">
        <v>-5</v>
      </c>
      <c r="I8077" s="13" t="str">
        <f t="shared" si="612"/>
        <v/>
      </c>
      <c r="J8077" s="13" t="str">
        <f t="shared" si="613"/>
        <v/>
      </c>
      <c r="K8077" s="13">
        <v>-5</v>
      </c>
      <c r="P8077" s="5"/>
    </row>
    <row r="8078" spans="1:16" hidden="1" x14ac:dyDescent="0.25">
      <c r="A8078" s="7">
        <v>40879</v>
      </c>
      <c r="B8078" s="8">
        <v>1300</v>
      </c>
      <c r="C8078" s="11">
        <v>57.05</v>
      </c>
      <c r="D8078" s="12">
        <v>57.054000000000002</v>
      </c>
      <c r="E8078" s="9" t="str">
        <f t="shared" si="609"/>
        <v/>
      </c>
      <c r="F8078" s="9" t="str">
        <f t="shared" si="610"/>
        <v/>
      </c>
      <c r="G8078" s="9" t="str">
        <f t="shared" si="611"/>
        <v/>
      </c>
      <c r="H8078" s="13">
        <v>-5</v>
      </c>
      <c r="I8078" s="13" t="str">
        <f t="shared" si="612"/>
        <v/>
      </c>
      <c r="J8078" s="13" t="str">
        <f t="shared" si="613"/>
        <v/>
      </c>
      <c r="K8078" s="13">
        <v>-5</v>
      </c>
      <c r="P8078" s="6"/>
    </row>
    <row r="8079" spans="1:16" hidden="1" x14ac:dyDescent="0.25">
      <c r="A8079" s="7">
        <v>40879</v>
      </c>
      <c r="B8079" s="8">
        <v>1400</v>
      </c>
      <c r="C8079" s="11">
        <v>54.03</v>
      </c>
      <c r="D8079" s="12">
        <v>54.026000000000003</v>
      </c>
      <c r="E8079" s="9" t="str">
        <f t="shared" si="609"/>
        <v/>
      </c>
      <c r="F8079" s="9" t="str">
        <f t="shared" si="610"/>
        <v/>
      </c>
      <c r="G8079" s="9" t="str">
        <f t="shared" si="611"/>
        <v/>
      </c>
      <c r="H8079" s="13">
        <v>-5</v>
      </c>
      <c r="I8079" s="13" t="str">
        <f t="shared" si="612"/>
        <v/>
      </c>
      <c r="J8079" s="13" t="str">
        <f t="shared" si="613"/>
        <v/>
      </c>
      <c r="K8079" s="13">
        <v>-5</v>
      </c>
      <c r="P8079" s="5"/>
    </row>
    <row r="8080" spans="1:16" hidden="1" x14ac:dyDescent="0.25">
      <c r="A8080" s="7">
        <v>40879</v>
      </c>
      <c r="B8080" s="8">
        <v>1500</v>
      </c>
      <c r="C8080" s="11">
        <v>53.68</v>
      </c>
      <c r="D8080" s="12">
        <v>53.682000000000002</v>
      </c>
      <c r="E8080" s="9" t="str">
        <f t="shared" si="609"/>
        <v/>
      </c>
      <c r="F8080" s="9" t="str">
        <f t="shared" si="610"/>
        <v/>
      </c>
      <c r="G8080" s="9" t="str">
        <f t="shared" si="611"/>
        <v/>
      </c>
      <c r="H8080" s="13">
        <v>-5</v>
      </c>
      <c r="I8080" s="13" t="str">
        <f t="shared" si="612"/>
        <v/>
      </c>
      <c r="J8080" s="13" t="str">
        <f t="shared" si="613"/>
        <v/>
      </c>
      <c r="K8080" s="13">
        <v>-5</v>
      </c>
      <c r="P8080" s="6"/>
    </row>
    <row r="8081" spans="1:16" hidden="1" x14ac:dyDescent="0.25">
      <c r="A8081" s="7">
        <v>40879</v>
      </c>
      <c r="B8081" s="8">
        <v>1600</v>
      </c>
      <c r="C8081" s="11">
        <v>56.26</v>
      </c>
      <c r="D8081" s="12">
        <v>56.261000000000003</v>
      </c>
      <c r="E8081" s="9" t="str">
        <f t="shared" si="609"/>
        <v/>
      </c>
      <c r="F8081" s="9" t="str">
        <f t="shared" si="610"/>
        <v/>
      </c>
      <c r="G8081" s="9" t="str">
        <f t="shared" si="611"/>
        <v/>
      </c>
      <c r="H8081" s="13">
        <v>-5</v>
      </c>
      <c r="I8081" s="13" t="str">
        <f t="shared" si="612"/>
        <v/>
      </c>
      <c r="J8081" s="13" t="str">
        <f t="shared" si="613"/>
        <v/>
      </c>
      <c r="K8081" s="13">
        <v>-5</v>
      </c>
      <c r="P8081" s="5"/>
    </row>
    <row r="8082" spans="1:16" hidden="1" x14ac:dyDescent="0.25">
      <c r="A8082" s="7">
        <v>40879</v>
      </c>
      <c r="B8082" s="8">
        <v>1700</v>
      </c>
      <c r="C8082" s="11">
        <v>73.63</v>
      </c>
      <c r="D8082" s="12">
        <v>73.63</v>
      </c>
      <c r="E8082" s="9" t="str">
        <f t="shared" si="609"/>
        <v/>
      </c>
      <c r="F8082" s="9" t="str">
        <f t="shared" si="610"/>
        <v/>
      </c>
      <c r="G8082" s="9" t="str">
        <f t="shared" si="611"/>
        <v/>
      </c>
      <c r="H8082" s="13">
        <v>-5</v>
      </c>
      <c r="I8082" s="13" t="str">
        <f t="shared" si="612"/>
        <v/>
      </c>
      <c r="J8082" s="13" t="str">
        <f t="shared" si="613"/>
        <v/>
      </c>
      <c r="K8082" s="13">
        <v>-5</v>
      </c>
      <c r="P8082" s="6"/>
    </row>
    <row r="8083" spans="1:16" hidden="1" x14ac:dyDescent="0.25">
      <c r="A8083" s="7">
        <v>40879</v>
      </c>
      <c r="B8083" s="8">
        <v>1800</v>
      </c>
      <c r="C8083" s="11">
        <v>75.400000000000006</v>
      </c>
      <c r="D8083" s="12">
        <v>75.397999999999996</v>
      </c>
      <c r="E8083" s="9" t="str">
        <f t="shared" si="609"/>
        <v/>
      </c>
      <c r="F8083" s="9" t="str">
        <f t="shared" si="610"/>
        <v/>
      </c>
      <c r="G8083" s="9" t="str">
        <f t="shared" si="611"/>
        <v/>
      </c>
      <c r="H8083" s="13">
        <v>-5</v>
      </c>
      <c r="I8083" s="13" t="str">
        <f t="shared" si="612"/>
        <v/>
      </c>
      <c r="J8083" s="13" t="str">
        <f t="shared" si="613"/>
        <v/>
      </c>
      <c r="K8083" s="13">
        <v>-5</v>
      </c>
      <c r="P8083" s="5"/>
    </row>
    <row r="8084" spans="1:16" hidden="1" x14ac:dyDescent="0.25">
      <c r="A8084" s="7">
        <v>40879</v>
      </c>
      <c r="B8084" s="8">
        <v>1900</v>
      </c>
      <c r="C8084" s="11">
        <v>65.989999999999995</v>
      </c>
      <c r="D8084" s="12">
        <v>65.986999999999995</v>
      </c>
      <c r="E8084" s="9" t="str">
        <f t="shared" si="609"/>
        <v/>
      </c>
      <c r="F8084" s="9" t="str">
        <f t="shared" si="610"/>
        <v/>
      </c>
      <c r="G8084" s="9" t="str">
        <f t="shared" si="611"/>
        <v/>
      </c>
      <c r="H8084" s="13">
        <v>-5</v>
      </c>
      <c r="I8084" s="13" t="str">
        <f t="shared" si="612"/>
        <v/>
      </c>
      <c r="J8084" s="13" t="str">
        <f t="shared" si="613"/>
        <v/>
      </c>
      <c r="K8084" s="13">
        <v>-5</v>
      </c>
      <c r="P8084" s="6"/>
    </row>
    <row r="8085" spans="1:16" hidden="1" x14ac:dyDescent="0.25">
      <c r="A8085" s="7">
        <v>40879</v>
      </c>
      <c r="B8085" s="8">
        <v>2000</v>
      </c>
      <c r="C8085" s="11">
        <v>59.24</v>
      </c>
      <c r="D8085" s="12">
        <v>59.244</v>
      </c>
      <c r="E8085" s="9" t="str">
        <f t="shared" si="609"/>
        <v/>
      </c>
      <c r="F8085" s="9" t="str">
        <f t="shared" si="610"/>
        <v/>
      </c>
      <c r="G8085" s="9" t="str">
        <f t="shared" si="611"/>
        <v/>
      </c>
      <c r="H8085" s="13">
        <v>-5</v>
      </c>
      <c r="I8085" s="13" t="str">
        <f t="shared" si="612"/>
        <v/>
      </c>
      <c r="J8085" s="13" t="str">
        <f t="shared" si="613"/>
        <v/>
      </c>
      <c r="K8085" s="13">
        <v>-5</v>
      </c>
      <c r="P8085" s="5"/>
    </row>
    <row r="8086" spans="1:16" hidden="1" x14ac:dyDescent="0.25">
      <c r="A8086" s="7">
        <v>40879</v>
      </c>
      <c r="B8086" s="8">
        <v>2100</v>
      </c>
      <c r="C8086" s="11">
        <v>50.61</v>
      </c>
      <c r="D8086" s="12">
        <v>50.606999999999999</v>
      </c>
      <c r="E8086" s="9" t="str">
        <f t="shared" si="609"/>
        <v/>
      </c>
      <c r="F8086" s="9" t="str">
        <f t="shared" si="610"/>
        <v/>
      </c>
      <c r="G8086" s="9" t="str">
        <f t="shared" si="611"/>
        <v/>
      </c>
      <c r="H8086" s="13">
        <v>-5</v>
      </c>
      <c r="I8086" s="13" t="str">
        <f t="shared" si="612"/>
        <v/>
      </c>
      <c r="J8086" s="13" t="str">
        <f t="shared" si="613"/>
        <v/>
      </c>
      <c r="K8086" s="13">
        <v>-5</v>
      </c>
      <c r="P8086" s="6"/>
    </row>
    <row r="8087" spans="1:16" hidden="1" x14ac:dyDescent="0.25">
      <c r="A8087" s="7">
        <v>40879</v>
      </c>
      <c r="B8087" s="8">
        <v>2200</v>
      </c>
      <c r="C8087" s="11">
        <v>51.47</v>
      </c>
      <c r="D8087" s="12">
        <v>51.47</v>
      </c>
      <c r="E8087" s="9" t="str">
        <f t="shared" si="609"/>
        <v/>
      </c>
      <c r="F8087" s="9" t="str">
        <f t="shared" si="610"/>
        <v/>
      </c>
      <c r="G8087" s="9" t="str">
        <f t="shared" si="611"/>
        <v/>
      </c>
      <c r="H8087" s="13">
        <v>-5</v>
      </c>
      <c r="I8087" s="13" t="str">
        <f t="shared" si="612"/>
        <v/>
      </c>
      <c r="J8087" s="13" t="str">
        <f t="shared" si="613"/>
        <v/>
      </c>
      <c r="K8087" s="13">
        <v>-5</v>
      </c>
      <c r="P8087" s="5"/>
    </row>
    <row r="8088" spans="1:16" hidden="1" x14ac:dyDescent="0.25">
      <c r="A8088" s="7">
        <v>40879</v>
      </c>
      <c r="B8088" s="8">
        <v>2300</v>
      </c>
      <c r="C8088" s="11">
        <v>49.05</v>
      </c>
      <c r="D8088" s="12">
        <v>49.707999999999998</v>
      </c>
      <c r="E8088" s="9">
        <f t="shared" si="609"/>
        <v>53.016249999999985</v>
      </c>
      <c r="F8088" s="9">
        <f t="shared" si="610"/>
        <v>52.720249999999993</v>
      </c>
      <c r="G8088" s="9">
        <f t="shared" si="611"/>
        <v>0.29599999999999227</v>
      </c>
      <c r="H8088" s="13">
        <v>-5</v>
      </c>
      <c r="I8088" s="13">
        <f t="shared" si="612"/>
        <v>5.2959999999999923</v>
      </c>
      <c r="J8088" s="13">
        <f t="shared" si="613"/>
        <v>1271.0399999999981</v>
      </c>
      <c r="K8088" s="13">
        <v>-5</v>
      </c>
      <c r="P8088" s="6"/>
    </row>
    <row r="8089" spans="1:16" hidden="1" x14ac:dyDescent="0.25">
      <c r="A8089" s="7">
        <v>40880</v>
      </c>
      <c r="B8089" s="8">
        <v>0</v>
      </c>
      <c r="C8089" s="11">
        <v>53.36</v>
      </c>
      <c r="D8089" s="12">
        <v>53.360999999999997</v>
      </c>
      <c r="E8089" s="9" t="str">
        <f t="shared" si="609"/>
        <v/>
      </c>
      <c r="F8089" s="9" t="str">
        <f t="shared" si="610"/>
        <v/>
      </c>
      <c r="G8089" s="9" t="str">
        <f t="shared" si="611"/>
        <v/>
      </c>
      <c r="H8089" s="13">
        <v>-5</v>
      </c>
      <c r="I8089" s="13" t="str">
        <f t="shared" si="612"/>
        <v/>
      </c>
      <c r="J8089" s="13" t="str">
        <f t="shared" si="613"/>
        <v/>
      </c>
      <c r="K8089" s="13">
        <v>-5</v>
      </c>
      <c r="P8089" s="5"/>
    </row>
    <row r="8090" spans="1:16" hidden="1" x14ac:dyDescent="0.25">
      <c r="A8090" s="7">
        <v>40880</v>
      </c>
      <c r="B8090" s="8">
        <v>100</v>
      </c>
      <c r="C8090" s="11">
        <v>47</v>
      </c>
      <c r="D8090" s="12">
        <v>47.970999999999997</v>
      </c>
      <c r="E8090" s="9" t="str">
        <f t="shared" si="609"/>
        <v/>
      </c>
      <c r="F8090" s="9" t="str">
        <f t="shared" si="610"/>
        <v/>
      </c>
      <c r="G8090" s="9" t="str">
        <f t="shared" si="611"/>
        <v/>
      </c>
      <c r="H8090" s="13">
        <v>-5</v>
      </c>
      <c r="I8090" s="13" t="str">
        <f t="shared" si="612"/>
        <v/>
      </c>
      <c r="J8090" s="13" t="str">
        <f t="shared" si="613"/>
        <v/>
      </c>
      <c r="K8090" s="13">
        <v>-5</v>
      </c>
      <c r="P8090" s="6"/>
    </row>
    <row r="8091" spans="1:16" hidden="1" x14ac:dyDescent="0.25">
      <c r="A8091" s="7">
        <v>40880</v>
      </c>
      <c r="B8091" s="8">
        <v>200</v>
      </c>
      <c r="C8091" s="11">
        <v>43.07</v>
      </c>
      <c r="D8091" s="12">
        <v>43.238999999999997</v>
      </c>
      <c r="E8091" s="9" t="str">
        <f t="shared" si="609"/>
        <v/>
      </c>
      <c r="F8091" s="9" t="str">
        <f t="shared" si="610"/>
        <v/>
      </c>
      <c r="G8091" s="9" t="str">
        <f t="shared" si="611"/>
        <v/>
      </c>
      <c r="H8091" s="13">
        <v>-5</v>
      </c>
      <c r="I8091" s="13" t="str">
        <f t="shared" si="612"/>
        <v/>
      </c>
      <c r="J8091" s="13" t="str">
        <f t="shared" si="613"/>
        <v/>
      </c>
      <c r="K8091" s="13">
        <v>-5</v>
      </c>
      <c r="P8091" s="5"/>
    </row>
    <row r="8092" spans="1:16" hidden="1" x14ac:dyDescent="0.25">
      <c r="A8092" s="7">
        <v>40880</v>
      </c>
      <c r="B8092" s="8">
        <v>300</v>
      </c>
      <c r="C8092" s="11">
        <v>35.54</v>
      </c>
      <c r="D8092" s="12">
        <v>35.54</v>
      </c>
      <c r="E8092" s="9" t="str">
        <f t="shared" si="609"/>
        <v/>
      </c>
      <c r="F8092" s="9" t="str">
        <f t="shared" si="610"/>
        <v/>
      </c>
      <c r="G8092" s="9" t="str">
        <f t="shared" si="611"/>
        <v/>
      </c>
      <c r="H8092" s="13">
        <v>-5</v>
      </c>
      <c r="I8092" s="13" t="str">
        <f t="shared" si="612"/>
        <v/>
      </c>
      <c r="J8092" s="13" t="str">
        <f t="shared" si="613"/>
        <v/>
      </c>
      <c r="K8092" s="13">
        <v>-5</v>
      </c>
      <c r="P8092" s="6"/>
    </row>
    <row r="8093" spans="1:16" hidden="1" x14ac:dyDescent="0.25">
      <c r="A8093" s="7">
        <v>40880</v>
      </c>
      <c r="B8093" s="8">
        <v>400</v>
      </c>
      <c r="C8093" s="11">
        <v>32.65</v>
      </c>
      <c r="D8093" s="12">
        <v>32.652000000000001</v>
      </c>
      <c r="E8093" s="9" t="str">
        <f t="shared" si="609"/>
        <v/>
      </c>
      <c r="F8093" s="9" t="str">
        <f t="shared" si="610"/>
        <v/>
      </c>
      <c r="G8093" s="9" t="str">
        <f t="shared" si="611"/>
        <v/>
      </c>
      <c r="H8093" s="13">
        <v>-5</v>
      </c>
      <c r="I8093" s="13" t="str">
        <f t="shared" si="612"/>
        <v/>
      </c>
      <c r="J8093" s="13" t="str">
        <f t="shared" si="613"/>
        <v/>
      </c>
      <c r="K8093" s="13">
        <v>-5</v>
      </c>
      <c r="P8093" s="5"/>
    </row>
    <row r="8094" spans="1:16" hidden="1" x14ac:dyDescent="0.25">
      <c r="A8094" s="7">
        <v>40880</v>
      </c>
      <c r="B8094" s="8">
        <v>500</v>
      </c>
      <c r="C8094" s="11">
        <v>35.11</v>
      </c>
      <c r="D8094" s="12">
        <v>35.113</v>
      </c>
      <c r="E8094" s="9" t="str">
        <f t="shared" si="609"/>
        <v/>
      </c>
      <c r="F8094" s="9" t="str">
        <f t="shared" si="610"/>
        <v/>
      </c>
      <c r="G8094" s="9" t="str">
        <f t="shared" si="611"/>
        <v/>
      </c>
      <c r="H8094" s="13">
        <v>-5</v>
      </c>
      <c r="I8094" s="13" t="str">
        <f t="shared" si="612"/>
        <v/>
      </c>
      <c r="J8094" s="13" t="str">
        <f t="shared" si="613"/>
        <v/>
      </c>
      <c r="K8094" s="13">
        <v>-5</v>
      </c>
      <c r="P8094" s="6"/>
    </row>
    <row r="8095" spans="1:16" hidden="1" x14ac:dyDescent="0.25">
      <c r="A8095" s="7">
        <v>40880</v>
      </c>
      <c r="B8095" s="8">
        <v>600</v>
      </c>
      <c r="C8095" s="11">
        <v>36.25</v>
      </c>
      <c r="D8095" s="12">
        <v>36.250999999999998</v>
      </c>
      <c r="E8095" s="9" t="str">
        <f t="shared" si="609"/>
        <v/>
      </c>
      <c r="F8095" s="9" t="str">
        <f t="shared" si="610"/>
        <v/>
      </c>
      <c r="G8095" s="9" t="str">
        <f t="shared" si="611"/>
        <v/>
      </c>
      <c r="H8095" s="13">
        <v>-5</v>
      </c>
      <c r="I8095" s="13" t="str">
        <f t="shared" si="612"/>
        <v/>
      </c>
      <c r="J8095" s="13" t="str">
        <f t="shared" si="613"/>
        <v/>
      </c>
      <c r="K8095" s="13">
        <v>-5</v>
      </c>
      <c r="P8095" s="5"/>
    </row>
    <row r="8096" spans="1:16" hidden="1" x14ac:dyDescent="0.25">
      <c r="A8096" s="7">
        <v>40880</v>
      </c>
      <c r="B8096" s="8">
        <v>700</v>
      </c>
      <c r="C8096" s="11">
        <v>43.76</v>
      </c>
      <c r="D8096" s="12">
        <v>43.76</v>
      </c>
      <c r="E8096" s="9" t="str">
        <f t="shared" si="609"/>
        <v/>
      </c>
      <c r="F8096" s="9" t="str">
        <f t="shared" si="610"/>
        <v/>
      </c>
      <c r="G8096" s="9" t="str">
        <f t="shared" si="611"/>
        <v/>
      </c>
      <c r="H8096" s="13">
        <v>-5</v>
      </c>
      <c r="I8096" s="13" t="str">
        <f t="shared" si="612"/>
        <v/>
      </c>
      <c r="J8096" s="13" t="str">
        <f t="shared" si="613"/>
        <v/>
      </c>
      <c r="K8096" s="13">
        <v>-5</v>
      </c>
      <c r="P8096" s="6"/>
    </row>
    <row r="8097" spans="1:16" hidden="1" x14ac:dyDescent="0.25">
      <c r="A8097" s="7">
        <v>40880</v>
      </c>
      <c r="B8097" s="8">
        <v>800</v>
      </c>
      <c r="C8097" s="11">
        <v>43.48</v>
      </c>
      <c r="D8097" s="12">
        <v>43.48</v>
      </c>
      <c r="E8097" s="9" t="str">
        <f t="shared" si="609"/>
        <v/>
      </c>
      <c r="F8097" s="9" t="str">
        <f t="shared" si="610"/>
        <v/>
      </c>
      <c r="G8097" s="9" t="str">
        <f t="shared" si="611"/>
        <v/>
      </c>
      <c r="H8097" s="13">
        <v>-5</v>
      </c>
      <c r="I8097" s="13" t="str">
        <f t="shared" si="612"/>
        <v/>
      </c>
      <c r="J8097" s="13" t="str">
        <f t="shared" si="613"/>
        <v/>
      </c>
      <c r="K8097" s="13">
        <v>-5</v>
      </c>
      <c r="P8097" s="5"/>
    </row>
    <row r="8098" spans="1:16" hidden="1" x14ac:dyDescent="0.25">
      <c r="A8098" s="7">
        <v>40880</v>
      </c>
      <c r="B8098" s="8">
        <v>900</v>
      </c>
      <c r="C8098" s="11">
        <v>45.03</v>
      </c>
      <c r="D8098" s="12">
        <v>45.026000000000003</v>
      </c>
      <c r="E8098" s="9" t="str">
        <f t="shared" si="609"/>
        <v/>
      </c>
      <c r="F8098" s="9" t="str">
        <f t="shared" si="610"/>
        <v/>
      </c>
      <c r="G8098" s="9" t="str">
        <f t="shared" si="611"/>
        <v/>
      </c>
      <c r="H8098" s="13">
        <v>-5</v>
      </c>
      <c r="I8098" s="13" t="str">
        <f t="shared" si="612"/>
        <v/>
      </c>
      <c r="J8098" s="13" t="str">
        <f t="shared" si="613"/>
        <v/>
      </c>
      <c r="K8098" s="13">
        <v>-5</v>
      </c>
      <c r="P8098" s="6"/>
    </row>
    <row r="8099" spans="1:16" hidden="1" x14ac:dyDescent="0.25">
      <c r="A8099" s="7">
        <v>40880</v>
      </c>
      <c r="B8099" s="8">
        <v>1000</v>
      </c>
      <c r="C8099" s="11">
        <v>47.42</v>
      </c>
      <c r="D8099" s="12">
        <v>47.420999999999999</v>
      </c>
      <c r="E8099" s="9" t="str">
        <f t="shared" si="609"/>
        <v/>
      </c>
      <c r="F8099" s="9" t="str">
        <f t="shared" si="610"/>
        <v/>
      </c>
      <c r="G8099" s="9" t="str">
        <f t="shared" si="611"/>
        <v/>
      </c>
      <c r="H8099" s="13">
        <v>-5</v>
      </c>
      <c r="I8099" s="13" t="str">
        <f t="shared" si="612"/>
        <v/>
      </c>
      <c r="J8099" s="13" t="str">
        <f t="shared" si="613"/>
        <v/>
      </c>
      <c r="K8099" s="13">
        <v>-5</v>
      </c>
      <c r="P8099" s="5"/>
    </row>
    <row r="8100" spans="1:16" hidden="1" x14ac:dyDescent="0.25">
      <c r="A8100" s="7">
        <v>40880</v>
      </c>
      <c r="B8100" s="8">
        <v>1100</v>
      </c>
      <c r="C8100" s="11">
        <v>49.77</v>
      </c>
      <c r="D8100" s="12">
        <v>49.765999999999998</v>
      </c>
      <c r="E8100" s="9" t="str">
        <f t="shared" si="609"/>
        <v/>
      </c>
      <c r="F8100" s="9" t="str">
        <f t="shared" si="610"/>
        <v/>
      </c>
      <c r="G8100" s="9" t="str">
        <f t="shared" si="611"/>
        <v/>
      </c>
      <c r="H8100" s="13">
        <v>-5</v>
      </c>
      <c r="I8100" s="13" t="str">
        <f t="shared" si="612"/>
        <v/>
      </c>
      <c r="J8100" s="13" t="str">
        <f t="shared" si="613"/>
        <v/>
      </c>
      <c r="K8100" s="13">
        <v>-5</v>
      </c>
      <c r="P8100" s="6"/>
    </row>
    <row r="8101" spans="1:16" hidden="1" x14ac:dyDescent="0.25">
      <c r="A8101" s="7">
        <v>40880</v>
      </c>
      <c r="B8101" s="8">
        <v>1200</v>
      </c>
      <c r="C8101" s="11">
        <v>47.1</v>
      </c>
      <c r="D8101" s="12">
        <v>52.552999999999997</v>
      </c>
      <c r="E8101" s="9" t="str">
        <f t="shared" si="609"/>
        <v/>
      </c>
      <c r="F8101" s="9" t="str">
        <f t="shared" si="610"/>
        <v/>
      </c>
      <c r="G8101" s="9" t="str">
        <f t="shared" si="611"/>
        <v/>
      </c>
      <c r="H8101" s="13">
        <v>-5</v>
      </c>
      <c r="I8101" s="13" t="str">
        <f t="shared" si="612"/>
        <v/>
      </c>
      <c r="J8101" s="13" t="str">
        <f t="shared" si="613"/>
        <v/>
      </c>
      <c r="K8101" s="13">
        <v>-5</v>
      </c>
      <c r="P8101" s="5"/>
    </row>
    <row r="8102" spans="1:16" hidden="1" x14ac:dyDescent="0.25">
      <c r="A8102" s="7">
        <v>40880</v>
      </c>
      <c r="B8102" s="8">
        <v>1300</v>
      </c>
      <c r="C8102" s="11">
        <v>42.92</v>
      </c>
      <c r="D8102" s="12">
        <v>47.948999999999998</v>
      </c>
      <c r="E8102" s="9" t="str">
        <f t="shared" si="609"/>
        <v/>
      </c>
      <c r="F8102" s="9" t="str">
        <f t="shared" si="610"/>
        <v/>
      </c>
      <c r="G8102" s="9" t="str">
        <f t="shared" si="611"/>
        <v/>
      </c>
      <c r="H8102" s="13">
        <v>-5</v>
      </c>
      <c r="I8102" s="13" t="str">
        <f t="shared" si="612"/>
        <v/>
      </c>
      <c r="J8102" s="13" t="str">
        <f t="shared" si="613"/>
        <v/>
      </c>
      <c r="K8102" s="13">
        <v>-5</v>
      </c>
      <c r="P8102" s="6"/>
    </row>
    <row r="8103" spans="1:16" hidden="1" x14ac:dyDescent="0.25">
      <c r="A8103" s="7">
        <v>40880</v>
      </c>
      <c r="B8103" s="8">
        <v>1400</v>
      </c>
      <c r="C8103" s="11">
        <v>40.98</v>
      </c>
      <c r="D8103" s="12">
        <v>45.895000000000003</v>
      </c>
      <c r="E8103" s="9" t="str">
        <f t="shared" si="609"/>
        <v/>
      </c>
      <c r="F8103" s="9" t="str">
        <f t="shared" si="610"/>
        <v/>
      </c>
      <c r="G8103" s="9" t="str">
        <f t="shared" si="611"/>
        <v/>
      </c>
      <c r="H8103" s="13">
        <v>-5</v>
      </c>
      <c r="I8103" s="13" t="str">
        <f t="shared" si="612"/>
        <v/>
      </c>
      <c r="J8103" s="13" t="str">
        <f t="shared" si="613"/>
        <v/>
      </c>
      <c r="K8103" s="13">
        <v>-5</v>
      </c>
      <c r="P8103" s="5"/>
    </row>
    <row r="8104" spans="1:16" hidden="1" x14ac:dyDescent="0.25">
      <c r="A8104" s="7">
        <v>40880</v>
      </c>
      <c r="B8104" s="8">
        <v>1500</v>
      </c>
      <c r="C8104" s="11">
        <v>44.1</v>
      </c>
      <c r="D8104" s="12">
        <v>44.094999999999999</v>
      </c>
      <c r="E8104" s="9" t="str">
        <f t="shared" si="609"/>
        <v/>
      </c>
      <c r="F8104" s="9" t="str">
        <f t="shared" si="610"/>
        <v/>
      </c>
      <c r="G8104" s="9" t="str">
        <f t="shared" si="611"/>
        <v/>
      </c>
      <c r="H8104" s="13">
        <v>-5</v>
      </c>
      <c r="I8104" s="13" t="str">
        <f t="shared" si="612"/>
        <v/>
      </c>
      <c r="J8104" s="13" t="str">
        <f t="shared" si="613"/>
        <v/>
      </c>
      <c r="K8104" s="13">
        <v>-5</v>
      </c>
      <c r="P8104" s="6"/>
    </row>
    <row r="8105" spans="1:16" hidden="1" x14ac:dyDescent="0.25">
      <c r="A8105" s="7">
        <v>40880</v>
      </c>
      <c r="B8105" s="8">
        <v>1600</v>
      </c>
      <c r="C8105" s="11">
        <v>45.72</v>
      </c>
      <c r="D8105" s="12">
        <v>45.715000000000003</v>
      </c>
      <c r="E8105" s="9" t="str">
        <f t="shared" si="609"/>
        <v/>
      </c>
      <c r="F8105" s="9" t="str">
        <f t="shared" si="610"/>
        <v/>
      </c>
      <c r="G8105" s="9" t="str">
        <f t="shared" si="611"/>
        <v/>
      </c>
      <c r="H8105" s="13">
        <v>-5</v>
      </c>
      <c r="I8105" s="13" t="str">
        <f t="shared" si="612"/>
        <v/>
      </c>
      <c r="J8105" s="13" t="str">
        <f t="shared" si="613"/>
        <v/>
      </c>
      <c r="K8105" s="13">
        <v>-5</v>
      </c>
      <c r="P8105" s="5"/>
    </row>
    <row r="8106" spans="1:16" hidden="1" x14ac:dyDescent="0.25">
      <c r="A8106" s="7">
        <v>40880</v>
      </c>
      <c r="B8106" s="8">
        <v>1700</v>
      </c>
      <c r="C8106" s="11">
        <v>57.54</v>
      </c>
      <c r="D8106" s="12">
        <v>57.543999999999997</v>
      </c>
      <c r="E8106" s="9" t="str">
        <f t="shared" si="609"/>
        <v/>
      </c>
      <c r="F8106" s="9" t="str">
        <f t="shared" si="610"/>
        <v/>
      </c>
      <c r="G8106" s="9" t="str">
        <f t="shared" si="611"/>
        <v/>
      </c>
      <c r="H8106" s="13">
        <v>-5</v>
      </c>
      <c r="I8106" s="13" t="str">
        <f t="shared" si="612"/>
        <v/>
      </c>
      <c r="J8106" s="13" t="str">
        <f t="shared" si="613"/>
        <v/>
      </c>
      <c r="K8106" s="13">
        <v>-5</v>
      </c>
      <c r="P8106" s="6"/>
    </row>
    <row r="8107" spans="1:16" hidden="1" x14ac:dyDescent="0.25">
      <c r="A8107" s="7">
        <v>40880</v>
      </c>
      <c r="B8107" s="8">
        <v>1800</v>
      </c>
      <c r="C8107" s="11">
        <v>61</v>
      </c>
      <c r="D8107" s="12">
        <v>63.253999999999998</v>
      </c>
      <c r="E8107" s="9" t="str">
        <f t="shared" si="609"/>
        <v/>
      </c>
      <c r="F8107" s="9" t="str">
        <f t="shared" si="610"/>
        <v/>
      </c>
      <c r="G8107" s="9" t="str">
        <f t="shared" si="611"/>
        <v/>
      </c>
      <c r="H8107" s="13">
        <v>-5</v>
      </c>
      <c r="I8107" s="13" t="str">
        <f t="shared" si="612"/>
        <v/>
      </c>
      <c r="J8107" s="13" t="str">
        <f t="shared" si="613"/>
        <v/>
      </c>
      <c r="K8107" s="13">
        <v>-5</v>
      </c>
      <c r="P8107" s="5"/>
    </row>
    <row r="8108" spans="1:16" hidden="1" x14ac:dyDescent="0.25">
      <c r="A8108" s="7">
        <v>40880</v>
      </c>
      <c r="B8108" s="8">
        <v>1900</v>
      </c>
      <c r="C8108" s="11">
        <v>63.04</v>
      </c>
      <c r="D8108" s="12">
        <v>63.04</v>
      </c>
      <c r="E8108" s="9" t="str">
        <f t="shared" si="609"/>
        <v/>
      </c>
      <c r="F8108" s="9" t="str">
        <f t="shared" si="610"/>
        <v/>
      </c>
      <c r="G8108" s="9" t="str">
        <f t="shared" si="611"/>
        <v/>
      </c>
      <c r="H8108" s="13">
        <v>-5</v>
      </c>
      <c r="I8108" s="13" t="str">
        <f t="shared" si="612"/>
        <v/>
      </c>
      <c r="J8108" s="13" t="str">
        <f t="shared" si="613"/>
        <v/>
      </c>
      <c r="K8108" s="13">
        <v>-5</v>
      </c>
      <c r="P8108" s="6"/>
    </row>
    <row r="8109" spans="1:16" hidden="1" x14ac:dyDescent="0.25">
      <c r="A8109" s="7">
        <v>40880</v>
      </c>
      <c r="B8109" s="8">
        <v>2000</v>
      </c>
      <c r="C8109" s="11">
        <v>60.71</v>
      </c>
      <c r="D8109" s="12">
        <v>60.710999999999999</v>
      </c>
      <c r="E8109" s="9" t="str">
        <f t="shared" si="609"/>
        <v/>
      </c>
      <c r="F8109" s="9" t="str">
        <f t="shared" si="610"/>
        <v/>
      </c>
      <c r="G8109" s="9" t="str">
        <f t="shared" si="611"/>
        <v/>
      </c>
      <c r="H8109" s="13">
        <v>-5</v>
      </c>
      <c r="I8109" s="13" t="str">
        <f t="shared" si="612"/>
        <v/>
      </c>
      <c r="J8109" s="13" t="str">
        <f t="shared" si="613"/>
        <v/>
      </c>
      <c r="K8109" s="13">
        <v>-5</v>
      </c>
      <c r="P8109" s="5"/>
    </row>
    <row r="8110" spans="1:16" hidden="1" x14ac:dyDescent="0.25">
      <c r="A8110" s="7">
        <v>40880</v>
      </c>
      <c r="B8110" s="8">
        <v>2100</v>
      </c>
      <c r="C8110" s="11">
        <v>47.28</v>
      </c>
      <c r="D8110" s="12">
        <v>47.283000000000001</v>
      </c>
      <c r="E8110" s="9" t="str">
        <f t="shared" si="609"/>
        <v/>
      </c>
      <c r="F8110" s="9" t="str">
        <f t="shared" si="610"/>
        <v/>
      </c>
      <c r="G8110" s="9" t="str">
        <f t="shared" si="611"/>
        <v/>
      </c>
      <c r="H8110" s="13">
        <v>-5</v>
      </c>
      <c r="I8110" s="13" t="str">
        <f t="shared" si="612"/>
        <v/>
      </c>
      <c r="J8110" s="13" t="str">
        <f t="shared" si="613"/>
        <v/>
      </c>
      <c r="K8110" s="13">
        <v>-5</v>
      </c>
      <c r="P8110" s="6"/>
    </row>
    <row r="8111" spans="1:16" hidden="1" x14ac:dyDescent="0.25">
      <c r="A8111" s="7">
        <v>40880</v>
      </c>
      <c r="B8111" s="8">
        <v>2200</v>
      </c>
      <c r="C8111" s="11">
        <v>48.07</v>
      </c>
      <c r="D8111" s="12">
        <v>49.113</v>
      </c>
      <c r="E8111" s="9" t="str">
        <f t="shared" si="609"/>
        <v/>
      </c>
      <c r="F8111" s="9" t="str">
        <f t="shared" si="610"/>
        <v/>
      </c>
      <c r="G8111" s="9" t="str">
        <f t="shared" si="611"/>
        <v/>
      </c>
      <c r="H8111" s="13">
        <v>-5</v>
      </c>
      <c r="I8111" s="13" t="str">
        <f t="shared" si="612"/>
        <v/>
      </c>
      <c r="J8111" s="13" t="str">
        <f t="shared" si="613"/>
        <v/>
      </c>
      <c r="K8111" s="13">
        <v>-5</v>
      </c>
      <c r="P8111" s="5"/>
    </row>
    <row r="8112" spans="1:16" hidden="1" x14ac:dyDescent="0.25">
      <c r="A8112" s="7">
        <v>40880</v>
      </c>
      <c r="B8112" s="8">
        <v>2300</v>
      </c>
      <c r="C8112" s="11">
        <v>40.75</v>
      </c>
      <c r="D8112" s="12">
        <v>47.024999999999999</v>
      </c>
      <c r="E8112" s="9">
        <f t="shared" si="609"/>
        <v>46.318750000000001</v>
      </c>
      <c r="F8112" s="9">
        <f t="shared" si="610"/>
        <v>47.406541666666669</v>
      </c>
      <c r="G8112" s="9">
        <f t="shared" si="611"/>
        <v>-1.0877916666666678</v>
      </c>
      <c r="H8112" s="13">
        <v>-5</v>
      </c>
      <c r="I8112" s="13">
        <f t="shared" si="612"/>
        <v>3.9122083333333322</v>
      </c>
      <c r="J8112" s="13">
        <f t="shared" si="613"/>
        <v>938.92999999999972</v>
      </c>
      <c r="K8112" s="13">
        <v>-5</v>
      </c>
      <c r="P8112" s="6"/>
    </row>
    <row r="8113" spans="1:16" hidden="1" x14ac:dyDescent="0.25">
      <c r="A8113" s="7">
        <v>40881</v>
      </c>
      <c r="B8113" s="8">
        <v>0</v>
      </c>
      <c r="C8113" s="11">
        <v>33.229999999999997</v>
      </c>
      <c r="D8113" s="12">
        <v>50.935000000000002</v>
      </c>
      <c r="E8113" s="9" t="str">
        <f t="shared" ref="E8113:E8176" si="614">IF(A8113=A8114,"",AVERAGE(C8090:C8113))</f>
        <v/>
      </c>
      <c r="F8113" s="9" t="str">
        <f t="shared" ref="F8113:F8176" si="615">IF(A8113=A8114,"",AVERAGE(D8090:D8113))</f>
        <v/>
      </c>
      <c r="G8113" s="9" t="str">
        <f t="shared" ref="G8113:G8176" si="616">IF(A8113=A8114,"",E8113-F8113)</f>
        <v/>
      </c>
      <c r="H8113" s="13">
        <v>-5</v>
      </c>
      <c r="I8113" s="13" t="str">
        <f t="shared" si="612"/>
        <v/>
      </c>
      <c r="J8113" s="13" t="str">
        <f t="shared" si="613"/>
        <v/>
      </c>
      <c r="K8113" s="13">
        <v>-5</v>
      </c>
      <c r="P8113" s="5"/>
    </row>
    <row r="8114" spans="1:16" hidden="1" x14ac:dyDescent="0.25">
      <c r="A8114" s="7">
        <v>40881</v>
      </c>
      <c r="B8114" s="8">
        <v>100</v>
      </c>
      <c r="C8114" s="11">
        <v>23.77</v>
      </c>
      <c r="D8114" s="12">
        <v>46.014000000000003</v>
      </c>
      <c r="E8114" s="9" t="str">
        <f t="shared" si="614"/>
        <v/>
      </c>
      <c r="F8114" s="9" t="str">
        <f t="shared" si="615"/>
        <v/>
      </c>
      <c r="G8114" s="9" t="str">
        <f t="shared" si="616"/>
        <v/>
      </c>
      <c r="H8114" s="13">
        <v>-5</v>
      </c>
      <c r="I8114" s="13" t="str">
        <f t="shared" si="612"/>
        <v/>
      </c>
      <c r="J8114" s="13" t="str">
        <f t="shared" si="613"/>
        <v/>
      </c>
      <c r="K8114" s="13">
        <v>-5</v>
      </c>
      <c r="P8114" s="6"/>
    </row>
    <row r="8115" spans="1:16" hidden="1" x14ac:dyDescent="0.25">
      <c r="A8115" s="7">
        <v>40881</v>
      </c>
      <c r="B8115" s="8">
        <v>200</v>
      </c>
      <c r="C8115" s="11">
        <v>16.899999999999999</v>
      </c>
      <c r="D8115" s="12">
        <v>38</v>
      </c>
      <c r="E8115" s="9" t="str">
        <f t="shared" si="614"/>
        <v/>
      </c>
      <c r="F8115" s="9" t="str">
        <f t="shared" si="615"/>
        <v/>
      </c>
      <c r="G8115" s="9" t="str">
        <f t="shared" si="616"/>
        <v/>
      </c>
      <c r="H8115" s="13">
        <v>-5</v>
      </c>
      <c r="I8115" s="13" t="str">
        <f t="shared" si="612"/>
        <v/>
      </c>
      <c r="J8115" s="13" t="str">
        <f t="shared" si="613"/>
        <v/>
      </c>
      <c r="K8115" s="13">
        <v>-5</v>
      </c>
      <c r="P8115" s="5"/>
    </row>
    <row r="8116" spans="1:16" hidden="1" x14ac:dyDescent="0.25">
      <c r="A8116" s="7">
        <v>40881</v>
      </c>
      <c r="B8116" s="8">
        <v>300</v>
      </c>
      <c r="C8116" s="11">
        <v>16.079999999999998</v>
      </c>
      <c r="D8116" s="12">
        <v>18.975000000000001</v>
      </c>
      <c r="E8116" s="9" t="str">
        <f t="shared" si="614"/>
        <v/>
      </c>
      <c r="F8116" s="9" t="str">
        <f t="shared" si="615"/>
        <v/>
      </c>
      <c r="G8116" s="9" t="str">
        <f t="shared" si="616"/>
        <v/>
      </c>
      <c r="H8116" s="13">
        <v>-5</v>
      </c>
      <c r="I8116" s="13" t="str">
        <f t="shared" si="612"/>
        <v/>
      </c>
      <c r="J8116" s="13" t="str">
        <f t="shared" si="613"/>
        <v/>
      </c>
      <c r="K8116" s="13">
        <v>-5</v>
      </c>
      <c r="P8116" s="6"/>
    </row>
    <row r="8117" spans="1:16" hidden="1" x14ac:dyDescent="0.25">
      <c r="A8117" s="7">
        <v>40881</v>
      </c>
      <c r="B8117" s="8">
        <v>400</v>
      </c>
      <c r="C8117" s="11">
        <v>16.02</v>
      </c>
      <c r="D8117" s="12">
        <v>17.03</v>
      </c>
      <c r="E8117" s="9" t="str">
        <f t="shared" si="614"/>
        <v/>
      </c>
      <c r="F8117" s="9" t="str">
        <f t="shared" si="615"/>
        <v/>
      </c>
      <c r="G8117" s="9" t="str">
        <f t="shared" si="616"/>
        <v/>
      </c>
      <c r="H8117" s="13">
        <v>-5</v>
      </c>
      <c r="I8117" s="13" t="str">
        <f t="shared" si="612"/>
        <v/>
      </c>
      <c r="J8117" s="13" t="str">
        <f t="shared" si="613"/>
        <v/>
      </c>
      <c r="K8117" s="13">
        <v>-5</v>
      </c>
      <c r="P8117" s="5"/>
    </row>
    <row r="8118" spans="1:16" hidden="1" x14ac:dyDescent="0.25">
      <c r="A8118" s="7">
        <v>40881</v>
      </c>
      <c r="B8118" s="8">
        <v>500</v>
      </c>
      <c r="C8118" s="11">
        <v>13.18</v>
      </c>
      <c r="D8118" s="12">
        <v>13.696</v>
      </c>
      <c r="E8118" s="9" t="str">
        <f t="shared" si="614"/>
        <v/>
      </c>
      <c r="F8118" s="9" t="str">
        <f t="shared" si="615"/>
        <v/>
      </c>
      <c r="G8118" s="9" t="str">
        <f t="shared" si="616"/>
        <v/>
      </c>
      <c r="H8118" s="13">
        <v>-5</v>
      </c>
      <c r="I8118" s="13" t="str">
        <f t="shared" si="612"/>
        <v/>
      </c>
      <c r="J8118" s="13" t="str">
        <f t="shared" si="613"/>
        <v/>
      </c>
      <c r="K8118" s="13">
        <v>-5</v>
      </c>
      <c r="P8118" s="6"/>
    </row>
    <row r="8119" spans="1:16" hidden="1" x14ac:dyDescent="0.25">
      <c r="A8119" s="7">
        <v>40881</v>
      </c>
      <c r="B8119" s="8">
        <v>600</v>
      </c>
      <c r="C8119" s="11">
        <v>12.31</v>
      </c>
      <c r="D8119" s="12">
        <v>19.321999999999999</v>
      </c>
      <c r="E8119" s="9" t="str">
        <f t="shared" si="614"/>
        <v/>
      </c>
      <c r="F8119" s="9" t="str">
        <f t="shared" si="615"/>
        <v/>
      </c>
      <c r="G8119" s="9" t="str">
        <f t="shared" si="616"/>
        <v/>
      </c>
      <c r="H8119" s="13">
        <v>-5</v>
      </c>
      <c r="I8119" s="13" t="str">
        <f t="shared" si="612"/>
        <v/>
      </c>
      <c r="J8119" s="13" t="str">
        <f t="shared" si="613"/>
        <v/>
      </c>
      <c r="K8119" s="13">
        <v>-5</v>
      </c>
      <c r="P8119" s="5"/>
    </row>
    <row r="8120" spans="1:16" hidden="1" x14ac:dyDescent="0.25">
      <c r="A8120" s="7">
        <v>40881</v>
      </c>
      <c r="B8120" s="8">
        <v>700</v>
      </c>
      <c r="C8120" s="11">
        <v>19.32</v>
      </c>
      <c r="D8120" s="12">
        <v>26.741</v>
      </c>
      <c r="E8120" s="9" t="str">
        <f t="shared" si="614"/>
        <v/>
      </c>
      <c r="F8120" s="9" t="str">
        <f t="shared" si="615"/>
        <v/>
      </c>
      <c r="G8120" s="9" t="str">
        <f t="shared" si="616"/>
        <v/>
      </c>
      <c r="H8120" s="13">
        <v>-5</v>
      </c>
      <c r="I8120" s="13" t="str">
        <f t="shared" si="612"/>
        <v/>
      </c>
      <c r="J8120" s="13" t="str">
        <f t="shared" si="613"/>
        <v/>
      </c>
      <c r="K8120" s="13">
        <v>-5</v>
      </c>
      <c r="P8120" s="6"/>
    </row>
    <row r="8121" spans="1:16" hidden="1" x14ac:dyDescent="0.25">
      <c r="A8121" s="7">
        <v>40881</v>
      </c>
      <c r="B8121" s="8">
        <v>800</v>
      </c>
      <c r="C8121" s="11">
        <v>30.94</v>
      </c>
      <c r="D8121" s="12">
        <v>30.939</v>
      </c>
      <c r="E8121" s="9" t="str">
        <f t="shared" si="614"/>
        <v/>
      </c>
      <c r="F8121" s="9" t="str">
        <f t="shared" si="615"/>
        <v/>
      </c>
      <c r="G8121" s="9" t="str">
        <f t="shared" si="616"/>
        <v/>
      </c>
      <c r="H8121" s="13">
        <v>-5</v>
      </c>
      <c r="I8121" s="13" t="str">
        <f t="shared" ref="I8121:I8184" si="617">IF(A8121=A8122,"",MAX(G8121-H8121,0))</f>
        <v/>
      </c>
      <c r="J8121" s="13" t="str">
        <f t="shared" ref="J8121:J8184" si="618">IF(A8121=A8122,"",I8121*10*24)</f>
        <v/>
      </c>
      <c r="K8121" s="13">
        <v>-5</v>
      </c>
      <c r="P8121" s="5"/>
    </row>
    <row r="8122" spans="1:16" hidden="1" x14ac:dyDescent="0.25">
      <c r="A8122" s="7">
        <v>40881</v>
      </c>
      <c r="B8122" s="8">
        <v>900</v>
      </c>
      <c r="C8122" s="11">
        <v>35.54</v>
      </c>
      <c r="D8122" s="12">
        <v>35.540999999999997</v>
      </c>
      <c r="E8122" s="9" t="str">
        <f t="shared" si="614"/>
        <v/>
      </c>
      <c r="F8122" s="9" t="str">
        <f t="shared" si="615"/>
        <v/>
      </c>
      <c r="G8122" s="9" t="str">
        <f t="shared" si="616"/>
        <v/>
      </c>
      <c r="H8122" s="13">
        <v>-5</v>
      </c>
      <c r="I8122" s="13" t="str">
        <f t="shared" si="617"/>
        <v/>
      </c>
      <c r="J8122" s="13" t="str">
        <f t="shared" si="618"/>
        <v/>
      </c>
      <c r="K8122" s="13">
        <v>-5</v>
      </c>
      <c r="P8122" s="6"/>
    </row>
    <row r="8123" spans="1:16" hidden="1" x14ac:dyDescent="0.25">
      <c r="A8123" s="7">
        <v>40881</v>
      </c>
      <c r="B8123" s="8">
        <v>1000</v>
      </c>
      <c r="C8123" s="11">
        <v>40.380000000000003</v>
      </c>
      <c r="D8123" s="12">
        <v>40.380000000000003</v>
      </c>
      <c r="E8123" s="9" t="str">
        <f t="shared" si="614"/>
        <v/>
      </c>
      <c r="F8123" s="9" t="str">
        <f t="shared" si="615"/>
        <v/>
      </c>
      <c r="G8123" s="9" t="str">
        <f t="shared" si="616"/>
        <v/>
      </c>
      <c r="H8123" s="13">
        <v>-5</v>
      </c>
      <c r="I8123" s="13" t="str">
        <f t="shared" si="617"/>
        <v/>
      </c>
      <c r="J8123" s="13" t="str">
        <f t="shared" si="618"/>
        <v/>
      </c>
      <c r="K8123" s="13">
        <v>-5</v>
      </c>
      <c r="P8123" s="5"/>
    </row>
    <row r="8124" spans="1:16" hidden="1" x14ac:dyDescent="0.25">
      <c r="A8124" s="7">
        <v>40881</v>
      </c>
      <c r="B8124" s="8">
        <v>1100</v>
      </c>
      <c r="C8124" s="11">
        <v>44.96</v>
      </c>
      <c r="D8124" s="12">
        <v>44.96</v>
      </c>
      <c r="E8124" s="9" t="str">
        <f t="shared" si="614"/>
        <v/>
      </c>
      <c r="F8124" s="9" t="str">
        <f t="shared" si="615"/>
        <v/>
      </c>
      <c r="G8124" s="9" t="str">
        <f t="shared" si="616"/>
        <v/>
      </c>
      <c r="H8124" s="13">
        <v>-5</v>
      </c>
      <c r="I8124" s="13" t="str">
        <f t="shared" si="617"/>
        <v/>
      </c>
      <c r="J8124" s="13" t="str">
        <f t="shared" si="618"/>
        <v/>
      </c>
      <c r="K8124" s="13">
        <v>-5</v>
      </c>
      <c r="P8124" s="6"/>
    </row>
    <row r="8125" spans="1:16" hidden="1" x14ac:dyDescent="0.25">
      <c r="A8125" s="7">
        <v>40881</v>
      </c>
      <c r="B8125" s="8">
        <v>1200</v>
      </c>
      <c r="C8125" s="11">
        <v>48.71</v>
      </c>
      <c r="D8125" s="12">
        <v>48.710999999999999</v>
      </c>
      <c r="E8125" s="9" t="str">
        <f t="shared" si="614"/>
        <v/>
      </c>
      <c r="F8125" s="9" t="str">
        <f t="shared" si="615"/>
        <v/>
      </c>
      <c r="G8125" s="9" t="str">
        <f t="shared" si="616"/>
        <v/>
      </c>
      <c r="H8125" s="13">
        <v>-5</v>
      </c>
      <c r="I8125" s="13" t="str">
        <f t="shared" si="617"/>
        <v/>
      </c>
      <c r="J8125" s="13" t="str">
        <f t="shared" si="618"/>
        <v/>
      </c>
      <c r="K8125" s="13">
        <v>-5</v>
      </c>
      <c r="P8125" s="5"/>
    </row>
    <row r="8126" spans="1:16" hidden="1" x14ac:dyDescent="0.25">
      <c r="A8126" s="7">
        <v>40881</v>
      </c>
      <c r="B8126" s="8">
        <v>1300</v>
      </c>
      <c r="C8126" s="11">
        <v>43.23</v>
      </c>
      <c r="D8126" s="12">
        <v>43.23</v>
      </c>
      <c r="E8126" s="9" t="str">
        <f t="shared" si="614"/>
        <v/>
      </c>
      <c r="F8126" s="9" t="str">
        <f t="shared" si="615"/>
        <v/>
      </c>
      <c r="G8126" s="9" t="str">
        <f t="shared" si="616"/>
        <v/>
      </c>
      <c r="H8126" s="13">
        <v>-5</v>
      </c>
      <c r="I8126" s="13" t="str">
        <f t="shared" si="617"/>
        <v/>
      </c>
      <c r="J8126" s="13" t="str">
        <f t="shared" si="618"/>
        <v/>
      </c>
      <c r="K8126" s="13">
        <v>-5</v>
      </c>
      <c r="P8126" s="6"/>
    </row>
    <row r="8127" spans="1:16" hidden="1" x14ac:dyDescent="0.25">
      <c r="A8127" s="7">
        <v>40881</v>
      </c>
      <c r="B8127" s="8">
        <v>1400</v>
      </c>
      <c r="C8127" s="11">
        <v>41</v>
      </c>
      <c r="D8127" s="12">
        <v>40.999000000000002</v>
      </c>
      <c r="E8127" s="9" t="str">
        <f t="shared" si="614"/>
        <v/>
      </c>
      <c r="F8127" s="9" t="str">
        <f t="shared" si="615"/>
        <v/>
      </c>
      <c r="G8127" s="9" t="str">
        <f t="shared" si="616"/>
        <v/>
      </c>
      <c r="H8127" s="13">
        <v>-5</v>
      </c>
      <c r="I8127" s="13" t="str">
        <f t="shared" si="617"/>
        <v/>
      </c>
      <c r="J8127" s="13" t="str">
        <f t="shared" si="618"/>
        <v/>
      </c>
      <c r="K8127" s="13">
        <v>-5</v>
      </c>
      <c r="P8127" s="5"/>
    </row>
    <row r="8128" spans="1:16" hidden="1" x14ac:dyDescent="0.25">
      <c r="A8128" s="7">
        <v>40881</v>
      </c>
      <c r="B8128" s="8">
        <v>1500</v>
      </c>
      <c r="C8128" s="11">
        <v>40</v>
      </c>
      <c r="D8128" s="12">
        <v>40.005000000000003</v>
      </c>
      <c r="E8128" s="9" t="str">
        <f t="shared" si="614"/>
        <v/>
      </c>
      <c r="F8128" s="9" t="str">
        <f t="shared" si="615"/>
        <v/>
      </c>
      <c r="G8128" s="9" t="str">
        <f t="shared" si="616"/>
        <v/>
      </c>
      <c r="H8128" s="13">
        <v>-5</v>
      </c>
      <c r="I8128" s="13" t="str">
        <f t="shared" si="617"/>
        <v/>
      </c>
      <c r="J8128" s="13" t="str">
        <f t="shared" si="618"/>
        <v/>
      </c>
      <c r="K8128" s="13">
        <v>-5</v>
      </c>
      <c r="P8128" s="6"/>
    </row>
    <row r="8129" spans="1:16" hidden="1" x14ac:dyDescent="0.25">
      <c r="A8129" s="7">
        <v>40881</v>
      </c>
      <c r="B8129" s="8">
        <v>1600</v>
      </c>
      <c r="C8129" s="11">
        <v>45</v>
      </c>
      <c r="D8129" s="12">
        <v>42.09</v>
      </c>
      <c r="E8129" s="9" t="str">
        <f t="shared" si="614"/>
        <v/>
      </c>
      <c r="F8129" s="9" t="str">
        <f t="shared" si="615"/>
        <v/>
      </c>
      <c r="G8129" s="9" t="str">
        <f t="shared" si="616"/>
        <v/>
      </c>
      <c r="H8129" s="13">
        <v>-5</v>
      </c>
      <c r="I8129" s="13" t="str">
        <f t="shared" si="617"/>
        <v/>
      </c>
      <c r="J8129" s="13" t="str">
        <f t="shared" si="618"/>
        <v/>
      </c>
      <c r="K8129" s="13">
        <v>-5</v>
      </c>
      <c r="P8129" s="5"/>
    </row>
    <row r="8130" spans="1:16" hidden="1" x14ac:dyDescent="0.25">
      <c r="A8130" s="7">
        <v>40881</v>
      </c>
      <c r="B8130" s="8">
        <v>1700</v>
      </c>
      <c r="C8130" s="11">
        <v>52.08</v>
      </c>
      <c r="D8130" s="12">
        <v>51.5</v>
      </c>
      <c r="E8130" s="9" t="str">
        <f t="shared" si="614"/>
        <v/>
      </c>
      <c r="F8130" s="9" t="str">
        <f t="shared" si="615"/>
        <v/>
      </c>
      <c r="G8130" s="9" t="str">
        <f t="shared" si="616"/>
        <v/>
      </c>
      <c r="H8130" s="13">
        <v>-5</v>
      </c>
      <c r="I8130" s="13" t="str">
        <f t="shared" si="617"/>
        <v/>
      </c>
      <c r="J8130" s="13" t="str">
        <f t="shared" si="618"/>
        <v/>
      </c>
      <c r="K8130" s="13">
        <v>-5</v>
      </c>
      <c r="P8130" s="6"/>
    </row>
    <row r="8131" spans="1:16" hidden="1" x14ac:dyDescent="0.25">
      <c r="A8131" s="7">
        <v>40881</v>
      </c>
      <c r="B8131" s="8">
        <v>1800</v>
      </c>
      <c r="C8131" s="11">
        <v>60.67</v>
      </c>
      <c r="D8131" s="12">
        <v>60.67</v>
      </c>
      <c r="E8131" s="9" t="str">
        <f t="shared" si="614"/>
        <v/>
      </c>
      <c r="F8131" s="9" t="str">
        <f t="shared" si="615"/>
        <v/>
      </c>
      <c r="G8131" s="9" t="str">
        <f t="shared" si="616"/>
        <v/>
      </c>
      <c r="H8131" s="13">
        <v>-5</v>
      </c>
      <c r="I8131" s="13" t="str">
        <f t="shared" si="617"/>
        <v/>
      </c>
      <c r="J8131" s="13" t="str">
        <f t="shared" si="618"/>
        <v/>
      </c>
      <c r="K8131" s="13">
        <v>-5</v>
      </c>
      <c r="P8131" s="5"/>
    </row>
    <row r="8132" spans="1:16" hidden="1" x14ac:dyDescent="0.25">
      <c r="A8132" s="7">
        <v>40881</v>
      </c>
      <c r="B8132" s="8">
        <v>1900</v>
      </c>
      <c r="C8132" s="11">
        <v>60.11</v>
      </c>
      <c r="D8132" s="12">
        <v>60.113</v>
      </c>
      <c r="E8132" s="9" t="str">
        <f t="shared" si="614"/>
        <v/>
      </c>
      <c r="F8132" s="9" t="str">
        <f t="shared" si="615"/>
        <v/>
      </c>
      <c r="G8132" s="9" t="str">
        <f t="shared" si="616"/>
        <v/>
      </c>
      <c r="H8132" s="13">
        <v>-5</v>
      </c>
      <c r="I8132" s="13" t="str">
        <f t="shared" si="617"/>
        <v/>
      </c>
      <c r="J8132" s="13" t="str">
        <f t="shared" si="618"/>
        <v/>
      </c>
      <c r="K8132" s="13">
        <v>-5</v>
      </c>
      <c r="P8132" s="6"/>
    </row>
    <row r="8133" spans="1:16" hidden="1" x14ac:dyDescent="0.25">
      <c r="A8133" s="7">
        <v>40881</v>
      </c>
      <c r="B8133" s="8">
        <v>2000</v>
      </c>
      <c r="C8133" s="11">
        <v>53.2</v>
      </c>
      <c r="D8133" s="12">
        <v>53.195999999999998</v>
      </c>
      <c r="E8133" s="9" t="str">
        <f t="shared" si="614"/>
        <v/>
      </c>
      <c r="F8133" s="9" t="str">
        <f t="shared" si="615"/>
        <v/>
      </c>
      <c r="G8133" s="9" t="str">
        <f t="shared" si="616"/>
        <v/>
      </c>
      <c r="H8133" s="13">
        <v>-5</v>
      </c>
      <c r="I8133" s="13" t="str">
        <f t="shared" si="617"/>
        <v/>
      </c>
      <c r="J8133" s="13" t="str">
        <f t="shared" si="618"/>
        <v/>
      </c>
      <c r="K8133" s="13">
        <v>-5</v>
      </c>
      <c r="P8133" s="5"/>
    </row>
    <row r="8134" spans="1:16" hidden="1" x14ac:dyDescent="0.25">
      <c r="A8134" s="7">
        <v>40881</v>
      </c>
      <c r="B8134" s="8">
        <v>2100</v>
      </c>
      <c r="C8134" s="11">
        <v>46.22</v>
      </c>
      <c r="D8134" s="12">
        <v>46.216999999999999</v>
      </c>
      <c r="E8134" s="9" t="str">
        <f t="shared" si="614"/>
        <v/>
      </c>
      <c r="F8134" s="9" t="str">
        <f t="shared" si="615"/>
        <v/>
      </c>
      <c r="G8134" s="9" t="str">
        <f t="shared" si="616"/>
        <v/>
      </c>
      <c r="H8134" s="13">
        <v>-5</v>
      </c>
      <c r="I8134" s="13" t="str">
        <f t="shared" si="617"/>
        <v/>
      </c>
      <c r="J8134" s="13" t="str">
        <f t="shared" si="618"/>
        <v/>
      </c>
      <c r="K8134" s="13">
        <v>-5</v>
      </c>
      <c r="P8134" s="6"/>
    </row>
    <row r="8135" spans="1:16" hidden="1" x14ac:dyDescent="0.25">
      <c r="A8135" s="7">
        <v>40881</v>
      </c>
      <c r="B8135" s="8">
        <v>2200</v>
      </c>
      <c r="C8135" s="11">
        <v>46.06</v>
      </c>
      <c r="D8135" s="12">
        <v>46.06</v>
      </c>
      <c r="E8135" s="9" t="str">
        <f t="shared" si="614"/>
        <v/>
      </c>
      <c r="F8135" s="9" t="str">
        <f t="shared" si="615"/>
        <v/>
      </c>
      <c r="G8135" s="9" t="str">
        <f t="shared" si="616"/>
        <v/>
      </c>
      <c r="H8135" s="13">
        <v>-5</v>
      </c>
      <c r="I8135" s="13" t="str">
        <f t="shared" si="617"/>
        <v/>
      </c>
      <c r="J8135" s="13" t="str">
        <f t="shared" si="618"/>
        <v/>
      </c>
      <c r="K8135" s="13">
        <v>-5</v>
      </c>
      <c r="P8135" s="5"/>
    </row>
    <row r="8136" spans="1:16" hidden="1" x14ac:dyDescent="0.25">
      <c r="A8136" s="7">
        <v>40881</v>
      </c>
      <c r="B8136" s="8">
        <v>2300</v>
      </c>
      <c r="C8136" s="11">
        <v>43.13</v>
      </c>
      <c r="D8136" s="12">
        <v>43.127000000000002</v>
      </c>
      <c r="E8136" s="9">
        <f t="shared" si="614"/>
        <v>36.751666666666672</v>
      </c>
      <c r="F8136" s="9">
        <f t="shared" si="615"/>
        <v>39.935458333333337</v>
      </c>
      <c r="G8136" s="9">
        <f t="shared" si="616"/>
        <v>-3.1837916666666644</v>
      </c>
      <c r="H8136" s="13">
        <v>-5</v>
      </c>
      <c r="I8136" s="13">
        <f t="shared" si="617"/>
        <v>1.8162083333333356</v>
      </c>
      <c r="J8136" s="13">
        <f t="shared" si="618"/>
        <v>435.89000000000055</v>
      </c>
      <c r="K8136" s="13">
        <v>-5</v>
      </c>
      <c r="P8136" s="6"/>
    </row>
    <row r="8137" spans="1:16" hidden="1" x14ac:dyDescent="0.25">
      <c r="A8137" s="7">
        <v>40882</v>
      </c>
      <c r="B8137" s="8">
        <v>0</v>
      </c>
      <c r="C8137" s="11">
        <v>38.08</v>
      </c>
      <c r="D8137" s="12">
        <v>38.076000000000001</v>
      </c>
      <c r="E8137" s="9" t="str">
        <f t="shared" si="614"/>
        <v/>
      </c>
      <c r="F8137" s="9" t="str">
        <f t="shared" si="615"/>
        <v/>
      </c>
      <c r="G8137" s="9" t="str">
        <f t="shared" si="616"/>
        <v/>
      </c>
      <c r="H8137" s="13">
        <v>-5</v>
      </c>
      <c r="I8137" s="13" t="str">
        <f t="shared" si="617"/>
        <v/>
      </c>
      <c r="J8137" s="13" t="str">
        <f t="shared" si="618"/>
        <v/>
      </c>
      <c r="K8137" s="13">
        <v>-5</v>
      </c>
      <c r="P8137" s="5"/>
    </row>
    <row r="8138" spans="1:16" hidden="1" x14ac:dyDescent="0.25">
      <c r="A8138" s="7">
        <v>40882</v>
      </c>
      <c r="B8138" s="8">
        <v>100</v>
      </c>
      <c r="C8138" s="11">
        <v>34.14</v>
      </c>
      <c r="D8138" s="12">
        <v>34.142000000000003</v>
      </c>
      <c r="E8138" s="9" t="str">
        <f t="shared" si="614"/>
        <v/>
      </c>
      <c r="F8138" s="9" t="str">
        <f t="shared" si="615"/>
        <v/>
      </c>
      <c r="G8138" s="9" t="str">
        <f t="shared" si="616"/>
        <v/>
      </c>
      <c r="H8138" s="13">
        <v>-5</v>
      </c>
      <c r="I8138" s="13" t="str">
        <f t="shared" si="617"/>
        <v/>
      </c>
      <c r="J8138" s="13" t="str">
        <f t="shared" si="618"/>
        <v/>
      </c>
      <c r="K8138" s="13">
        <v>-5</v>
      </c>
      <c r="P8138" s="6"/>
    </row>
    <row r="8139" spans="1:16" hidden="1" x14ac:dyDescent="0.25">
      <c r="A8139" s="7">
        <v>40882</v>
      </c>
      <c r="B8139" s="8">
        <v>200</v>
      </c>
      <c r="C8139" s="11">
        <v>27.06</v>
      </c>
      <c r="D8139" s="12">
        <v>27.056000000000001</v>
      </c>
      <c r="E8139" s="9" t="str">
        <f t="shared" si="614"/>
        <v/>
      </c>
      <c r="F8139" s="9" t="str">
        <f t="shared" si="615"/>
        <v/>
      </c>
      <c r="G8139" s="9" t="str">
        <f t="shared" si="616"/>
        <v/>
      </c>
      <c r="H8139" s="13">
        <v>-5</v>
      </c>
      <c r="I8139" s="13" t="str">
        <f t="shared" si="617"/>
        <v/>
      </c>
      <c r="J8139" s="13" t="str">
        <f t="shared" si="618"/>
        <v/>
      </c>
      <c r="K8139" s="13">
        <v>-5</v>
      </c>
      <c r="P8139" s="5"/>
    </row>
    <row r="8140" spans="1:16" hidden="1" x14ac:dyDescent="0.25">
      <c r="A8140" s="7">
        <v>40882</v>
      </c>
      <c r="B8140" s="8">
        <v>300</v>
      </c>
      <c r="C8140" s="11">
        <v>20.04</v>
      </c>
      <c r="D8140" s="12">
        <v>18.228000000000002</v>
      </c>
      <c r="E8140" s="9" t="str">
        <f t="shared" si="614"/>
        <v/>
      </c>
      <c r="F8140" s="9" t="str">
        <f t="shared" si="615"/>
        <v/>
      </c>
      <c r="G8140" s="9" t="str">
        <f t="shared" si="616"/>
        <v/>
      </c>
      <c r="H8140" s="13">
        <v>-5</v>
      </c>
      <c r="I8140" s="13" t="str">
        <f t="shared" si="617"/>
        <v/>
      </c>
      <c r="J8140" s="13" t="str">
        <f t="shared" si="618"/>
        <v/>
      </c>
      <c r="K8140" s="13">
        <v>-5</v>
      </c>
      <c r="P8140" s="6"/>
    </row>
    <row r="8141" spans="1:16" hidden="1" x14ac:dyDescent="0.25">
      <c r="A8141" s="7">
        <v>40882</v>
      </c>
      <c r="B8141" s="8">
        <v>400</v>
      </c>
      <c r="C8141" s="11">
        <v>22.09</v>
      </c>
      <c r="D8141" s="12">
        <v>22.088000000000001</v>
      </c>
      <c r="E8141" s="9" t="str">
        <f t="shared" si="614"/>
        <v/>
      </c>
      <c r="F8141" s="9" t="str">
        <f t="shared" si="615"/>
        <v/>
      </c>
      <c r="G8141" s="9" t="str">
        <f t="shared" si="616"/>
        <v/>
      </c>
      <c r="H8141" s="13">
        <v>-5</v>
      </c>
      <c r="I8141" s="13" t="str">
        <f t="shared" si="617"/>
        <v/>
      </c>
      <c r="J8141" s="13" t="str">
        <f t="shared" si="618"/>
        <v/>
      </c>
      <c r="K8141" s="13">
        <v>-5</v>
      </c>
      <c r="P8141" s="5"/>
    </row>
    <row r="8142" spans="1:16" hidden="1" x14ac:dyDescent="0.25">
      <c r="A8142" s="7">
        <v>40882</v>
      </c>
      <c r="B8142" s="8">
        <v>500</v>
      </c>
      <c r="C8142" s="11">
        <v>31.37</v>
      </c>
      <c r="D8142" s="12">
        <v>31.37</v>
      </c>
      <c r="E8142" s="9" t="str">
        <f t="shared" si="614"/>
        <v/>
      </c>
      <c r="F8142" s="9" t="str">
        <f t="shared" si="615"/>
        <v/>
      </c>
      <c r="G8142" s="9" t="str">
        <f t="shared" si="616"/>
        <v/>
      </c>
      <c r="H8142" s="13">
        <v>-5</v>
      </c>
      <c r="I8142" s="13" t="str">
        <f t="shared" si="617"/>
        <v/>
      </c>
      <c r="J8142" s="13" t="str">
        <f t="shared" si="618"/>
        <v/>
      </c>
      <c r="K8142" s="13">
        <v>-5</v>
      </c>
      <c r="P8142" s="6"/>
    </row>
    <row r="8143" spans="1:16" hidden="1" x14ac:dyDescent="0.25">
      <c r="A8143" s="7">
        <v>40882</v>
      </c>
      <c r="B8143" s="8">
        <v>600</v>
      </c>
      <c r="C8143" s="11">
        <v>42.43</v>
      </c>
      <c r="D8143" s="12">
        <v>42.43</v>
      </c>
      <c r="E8143" s="9" t="str">
        <f t="shared" si="614"/>
        <v/>
      </c>
      <c r="F8143" s="9" t="str">
        <f t="shared" si="615"/>
        <v/>
      </c>
      <c r="G8143" s="9" t="str">
        <f t="shared" si="616"/>
        <v/>
      </c>
      <c r="H8143" s="13">
        <v>-5</v>
      </c>
      <c r="I8143" s="13" t="str">
        <f t="shared" si="617"/>
        <v/>
      </c>
      <c r="J8143" s="13" t="str">
        <f t="shared" si="618"/>
        <v/>
      </c>
      <c r="K8143" s="13">
        <v>-5</v>
      </c>
      <c r="P8143" s="5"/>
    </row>
    <row r="8144" spans="1:16" hidden="1" x14ac:dyDescent="0.25">
      <c r="A8144" s="7">
        <v>40882</v>
      </c>
      <c r="B8144" s="8">
        <v>700</v>
      </c>
      <c r="C8144" s="11">
        <v>54.35</v>
      </c>
      <c r="D8144" s="12">
        <v>54.35</v>
      </c>
      <c r="E8144" s="9" t="str">
        <f t="shared" si="614"/>
        <v/>
      </c>
      <c r="F8144" s="9" t="str">
        <f t="shared" si="615"/>
        <v/>
      </c>
      <c r="G8144" s="9" t="str">
        <f t="shared" si="616"/>
        <v/>
      </c>
      <c r="H8144" s="13">
        <v>-5</v>
      </c>
      <c r="I8144" s="13" t="str">
        <f t="shared" si="617"/>
        <v/>
      </c>
      <c r="J8144" s="13" t="str">
        <f t="shared" si="618"/>
        <v/>
      </c>
      <c r="K8144" s="13">
        <v>-5</v>
      </c>
      <c r="P8144" s="6"/>
    </row>
    <row r="8145" spans="1:16" hidden="1" x14ac:dyDescent="0.25">
      <c r="A8145" s="7">
        <v>40882</v>
      </c>
      <c r="B8145" s="8">
        <v>800</v>
      </c>
      <c r="C8145" s="11">
        <v>58.23</v>
      </c>
      <c r="D8145" s="12">
        <v>58.231999999999999</v>
      </c>
      <c r="E8145" s="9" t="str">
        <f t="shared" si="614"/>
        <v/>
      </c>
      <c r="F8145" s="9" t="str">
        <f t="shared" si="615"/>
        <v/>
      </c>
      <c r="G8145" s="9" t="str">
        <f t="shared" si="616"/>
        <v/>
      </c>
      <c r="H8145" s="13">
        <v>-5</v>
      </c>
      <c r="I8145" s="13" t="str">
        <f t="shared" si="617"/>
        <v/>
      </c>
      <c r="J8145" s="13" t="str">
        <f t="shared" si="618"/>
        <v/>
      </c>
      <c r="K8145" s="13">
        <v>-5</v>
      </c>
      <c r="P8145" s="5"/>
    </row>
    <row r="8146" spans="1:16" hidden="1" x14ac:dyDescent="0.25">
      <c r="A8146" s="7">
        <v>40882</v>
      </c>
      <c r="B8146" s="8">
        <v>900</v>
      </c>
      <c r="C8146" s="11">
        <v>56.2</v>
      </c>
      <c r="D8146" s="12">
        <v>56.198999999999998</v>
      </c>
      <c r="E8146" s="9" t="str">
        <f t="shared" si="614"/>
        <v/>
      </c>
      <c r="F8146" s="9" t="str">
        <f t="shared" si="615"/>
        <v/>
      </c>
      <c r="G8146" s="9" t="str">
        <f t="shared" si="616"/>
        <v/>
      </c>
      <c r="H8146" s="13">
        <v>-5</v>
      </c>
      <c r="I8146" s="13" t="str">
        <f t="shared" si="617"/>
        <v/>
      </c>
      <c r="J8146" s="13" t="str">
        <f t="shared" si="618"/>
        <v/>
      </c>
      <c r="K8146" s="13">
        <v>-5</v>
      </c>
      <c r="P8146" s="6"/>
    </row>
    <row r="8147" spans="1:16" hidden="1" x14ac:dyDescent="0.25">
      <c r="A8147" s="7">
        <v>40882</v>
      </c>
      <c r="B8147" s="8">
        <v>1000</v>
      </c>
      <c r="C8147" s="11">
        <v>53.63</v>
      </c>
      <c r="D8147" s="12">
        <v>53.625</v>
      </c>
      <c r="E8147" s="9" t="str">
        <f t="shared" si="614"/>
        <v/>
      </c>
      <c r="F8147" s="9" t="str">
        <f t="shared" si="615"/>
        <v/>
      </c>
      <c r="G8147" s="9" t="str">
        <f t="shared" si="616"/>
        <v/>
      </c>
      <c r="H8147" s="13">
        <v>-5</v>
      </c>
      <c r="I8147" s="13" t="str">
        <f t="shared" si="617"/>
        <v/>
      </c>
      <c r="J8147" s="13" t="str">
        <f t="shared" si="618"/>
        <v/>
      </c>
      <c r="K8147" s="13">
        <v>-5</v>
      </c>
      <c r="P8147" s="5"/>
    </row>
    <row r="8148" spans="1:16" hidden="1" x14ac:dyDescent="0.25">
      <c r="A8148" s="7">
        <v>40882</v>
      </c>
      <c r="B8148" s="8">
        <v>1100</v>
      </c>
      <c r="C8148" s="11">
        <v>51.94</v>
      </c>
      <c r="D8148" s="12">
        <v>51.939</v>
      </c>
      <c r="E8148" s="9" t="str">
        <f t="shared" si="614"/>
        <v/>
      </c>
      <c r="F8148" s="9" t="str">
        <f t="shared" si="615"/>
        <v/>
      </c>
      <c r="G8148" s="9" t="str">
        <f t="shared" si="616"/>
        <v/>
      </c>
      <c r="H8148" s="13">
        <v>-5</v>
      </c>
      <c r="I8148" s="13" t="str">
        <f t="shared" si="617"/>
        <v/>
      </c>
      <c r="J8148" s="13" t="str">
        <f t="shared" si="618"/>
        <v/>
      </c>
      <c r="K8148" s="13">
        <v>-5</v>
      </c>
      <c r="P8148" s="6"/>
    </row>
    <row r="8149" spans="1:16" hidden="1" x14ac:dyDescent="0.25">
      <c r="A8149" s="7">
        <v>40882</v>
      </c>
      <c r="B8149" s="8">
        <v>1200</v>
      </c>
      <c r="C8149" s="11">
        <v>51.27</v>
      </c>
      <c r="D8149" s="12">
        <v>51.56</v>
      </c>
      <c r="E8149" s="9" t="str">
        <f t="shared" si="614"/>
        <v/>
      </c>
      <c r="F8149" s="9" t="str">
        <f t="shared" si="615"/>
        <v/>
      </c>
      <c r="G8149" s="9" t="str">
        <f t="shared" si="616"/>
        <v/>
      </c>
      <c r="H8149" s="13">
        <v>-5</v>
      </c>
      <c r="I8149" s="13" t="str">
        <f t="shared" si="617"/>
        <v/>
      </c>
      <c r="J8149" s="13" t="str">
        <f t="shared" si="618"/>
        <v/>
      </c>
      <c r="K8149" s="13">
        <v>-5</v>
      </c>
      <c r="P8149" s="5"/>
    </row>
    <row r="8150" spans="1:16" hidden="1" x14ac:dyDescent="0.25">
      <c r="A8150" s="7">
        <v>40882</v>
      </c>
      <c r="B8150" s="8">
        <v>1300</v>
      </c>
      <c r="C8150" s="11">
        <v>47.99</v>
      </c>
      <c r="D8150" s="12">
        <v>47.991999999999997</v>
      </c>
      <c r="E8150" s="9" t="str">
        <f t="shared" si="614"/>
        <v/>
      </c>
      <c r="F8150" s="9" t="str">
        <f t="shared" si="615"/>
        <v/>
      </c>
      <c r="G8150" s="9" t="str">
        <f t="shared" si="616"/>
        <v/>
      </c>
      <c r="H8150" s="13">
        <v>-5</v>
      </c>
      <c r="I8150" s="13" t="str">
        <f t="shared" si="617"/>
        <v/>
      </c>
      <c r="J8150" s="13" t="str">
        <f t="shared" si="618"/>
        <v/>
      </c>
      <c r="K8150" s="13">
        <v>-5</v>
      </c>
      <c r="P8150" s="6"/>
    </row>
    <row r="8151" spans="1:16" hidden="1" x14ac:dyDescent="0.25">
      <c r="A8151" s="7">
        <v>40882</v>
      </c>
      <c r="B8151" s="8">
        <v>1400</v>
      </c>
      <c r="C8151" s="11">
        <v>46.61</v>
      </c>
      <c r="D8151" s="12">
        <v>46.609000000000002</v>
      </c>
      <c r="E8151" s="9" t="str">
        <f t="shared" si="614"/>
        <v/>
      </c>
      <c r="F8151" s="9" t="str">
        <f t="shared" si="615"/>
        <v/>
      </c>
      <c r="G8151" s="9" t="str">
        <f t="shared" si="616"/>
        <v/>
      </c>
      <c r="H8151" s="13">
        <v>-5</v>
      </c>
      <c r="I8151" s="13" t="str">
        <f t="shared" si="617"/>
        <v/>
      </c>
      <c r="J8151" s="13" t="str">
        <f t="shared" si="618"/>
        <v/>
      </c>
      <c r="K8151" s="13">
        <v>-5</v>
      </c>
      <c r="P8151" s="5"/>
    </row>
    <row r="8152" spans="1:16" hidden="1" x14ac:dyDescent="0.25">
      <c r="A8152" s="7">
        <v>40882</v>
      </c>
      <c r="B8152" s="8">
        <v>1500</v>
      </c>
      <c r="C8152" s="11">
        <v>50.23</v>
      </c>
      <c r="D8152" s="12">
        <v>50.231999999999999</v>
      </c>
      <c r="E8152" s="9" t="str">
        <f t="shared" si="614"/>
        <v/>
      </c>
      <c r="F8152" s="9" t="str">
        <f t="shared" si="615"/>
        <v/>
      </c>
      <c r="G8152" s="9" t="str">
        <f t="shared" si="616"/>
        <v/>
      </c>
      <c r="H8152" s="13">
        <v>-5</v>
      </c>
      <c r="I8152" s="13" t="str">
        <f t="shared" si="617"/>
        <v/>
      </c>
      <c r="J8152" s="13" t="str">
        <f t="shared" si="618"/>
        <v/>
      </c>
      <c r="K8152" s="13">
        <v>-5</v>
      </c>
      <c r="P8152" s="6"/>
    </row>
    <row r="8153" spans="1:16" hidden="1" x14ac:dyDescent="0.25">
      <c r="A8153" s="7">
        <v>40882</v>
      </c>
      <c r="B8153" s="8">
        <v>1600</v>
      </c>
      <c r="C8153" s="11">
        <v>54</v>
      </c>
      <c r="D8153" s="12">
        <v>54.003999999999998</v>
      </c>
      <c r="E8153" s="9" t="str">
        <f t="shared" si="614"/>
        <v/>
      </c>
      <c r="F8153" s="9" t="str">
        <f t="shared" si="615"/>
        <v/>
      </c>
      <c r="G8153" s="9" t="str">
        <f t="shared" si="616"/>
        <v/>
      </c>
      <c r="H8153" s="13">
        <v>-5</v>
      </c>
      <c r="I8153" s="13" t="str">
        <f t="shared" si="617"/>
        <v/>
      </c>
      <c r="J8153" s="13" t="str">
        <f t="shared" si="618"/>
        <v/>
      </c>
      <c r="K8153" s="13">
        <v>-5</v>
      </c>
      <c r="P8153" s="5"/>
    </row>
    <row r="8154" spans="1:16" hidden="1" x14ac:dyDescent="0.25">
      <c r="A8154" s="7">
        <v>40882</v>
      </c>
      <c r="B8154" s="8">
        <v>1700</v>
      </c>
      <c r="C8154" s="11">
        <v>63.86</v>
      </c>
      <c r="D8154" s="12">
        <v>63.863</v>
      </c>
      <c r="E8154" s="9" t="str">
        <f t="shared" si="614"/>
        <v/>
      </c>
      <c r="F8154" s="9" t="str">
        <f t="shared" si="615"/>
        <v/>
      </c>
      <c r="G8154" s="9" t="str">
        <f t="shared" si="616"/>
        <v/>
      </c>
      <c r="H8154" s="13">
        <v>-5</v>
      </c>
      <c r="I8154" s="13" t="str">
        <f t="shared" si="617"/>
        <v/>
      </c>
      <c r="J8154" s="13" t="str">
        <f t="shared" si="618"/>
        <v/>
      </c>
      <c r="K8154" s="13">
        <v>-5</v>
      </c>
      <c r="P8154" s="6"/>
    </row>
    <row r="8155" spans="1:16" hidden="1" x14ac:dyDescent="0.25">
      <c r="A8155" s="7">
        <v>40882</v>
      </c>
      <c r="B8155" s="8">
        <v>1800</v>
      </c>
      <c r="C8155" s="11">
        <v>64.52</v>
      </c>
      <c r="D8155" s="12">
        <v>67.269000000000005</v>
      </c>
      <c r="E8155" s="9" t="str">
        <f t="shared" si="614"/>
        <v/>
      </c>
      <c r="F8155" s="9" t="str">
        <f t="shared" si="615"/>
        <v/>
      </c>
      <c r="G8155" s="9" t="str">
        <f t="shared" si="616"/>
        <v/>
      </c>
      <c r="H8155" s="13">
        <v>-5</v>
      </c>
      <c r="I8155" s="13" t="str">
        <f t="shared" si="617"/>
        <v/>
      </c>
      <c r="J8155" s="13" t="str">
        <f t="shared" si="618"/>
        <v/>
      </c>
      <c r="K8155" s="13">
        <v>-5</v>
      </c>
      <c r="P8155" s="5"/>
    </row>
    <row r="8156" spans="1:16" hidden="1" x14ac:dyDescent="0.25">
      <c r="A8156" s="7">
        <v>40882</v>
      </c>
      <c r="B8156" s="8">
        <v>1900</v>
      </c>
      <c r="C8156" s="11">
        <v>56.37</v>
      </c>
      <c r="D8156" s="12">
        <v>63.631</v>
      </c>
      <c r="E8156" s="9" t="str">
        <f t="shared" si="614"/>
        <v/>
      </c>
      <c r="F8156" s="9" t="str">
        <f t="shared" si="615"/>
        <v/>
      </c>
      <c r="G8156" s="9" t="str">
        <f t="shared" si="616"/>
        <v/>
      </c>
      <c r="H8156" s="13">
        <v>-5</v>
      </c>
      <c r="I8156" s="13" t="str">
        <f t="shared" si="617"/>
        <v/>
      </c>
      <c r="J8156" s="13" t="str">
        <f t="shared" si="618"/>
        <v/>
      </c>
      <c r="K8156" s="13">
        <v>-5</v>
      </c>
      <c r="P8156" s="6"/>
    </row>
    <row r="8157" spans="1:16" hidden="1" x14ac:dyDescent="0.25">
      <c r="A8157" s="7">
        <v>40882</v>
      </c>
      <c r="B8157" s="8">
        <v>2000</v>
      </c>
      <c r="C8157" s="11">
        <v>49.73</v>
      </c>
      <c r="D8157" s="12">
        <v>57.43</v>
      </c>
      <c r="E8157" s="9" t="str">
        <f t="shared" si="614"/>
        <v/>
      </c>
      <c r="F8157" s="9" t="str">
        <f t="shared" si="615"/>
        <v/>
      </c>
      <c r="G8157" s="9" t="str">
        <f t="shared" si="616"/>
        <v/>
      </c>
      <c r="H8157" s="13">
        <v>-5</v>
      </c>
      <c r="I8157" s="13" t="str">
        <f t="shared" si="617"/>
        <v/>
      </c>
      <c r="J8157" s="13" t="str">
        <f t="shared" si="618"/>
        <v/>
      </c>
      <c r="K8157" s="13">
        <v>-5</v>
      </c>
      <c r="P8157" s="5"/>
    </row>
    <row r="8158" spans="1:16" hidden="1" x14ac:dyDescent="0.25">
      <c r="A8158" s="7">
        <v>40882</v>
      </c>
      <c r="B8158" s="8">
        <v>2100</v>
      </c>
      <c r="C8158" s="11">
        <v>45.05</v>
      </c>
      <c r="D8158" s="12">
        <v>45.344000000000001</v>
      </c>
      <c r="E8158" s="9" t="str">
        <f t="shared" si="614"/>
        <v/>
      </c>
      <c r="F8158" s="9" t="str">
        <f t="shared" si="615"/>
        <v/>
      </c>
      <c r="G8158" s="9" t="str">
        <f t="shared" si="616"/>
        <v/>
      </c>
      <c r="H8158" s="13">
        <v>-5</v>
      </c>
      <c r="I8158" s="13" t="str">
        <f t="shared" si="617"/>
        <v/>
      </c>
      <c r="J8158" s="13" t="str">
        <f t="shared" si="618"/>
        <v/>
      </c>
      <c r="K8158" s="13">
        <v>-5</v>
      </c>
      <c r="P8158" s="6"/>
    </row>
    <row r="8159" spans="1:16" hidden="1" x14ac:dyDescent="0.25">
      <c r="A8159" s="7">
        <v>40882</v>
      </c>
      <c r="B8159" s="8">
        <v>2200</v>
      </c>
      <c r="C8159" s="11">
        <v>45.01</v>
      </c>
      <c r="D8159" s="12">
        <v>46.17</v>
      </c>
      <c r="E8159" s="9" t="str">
        <f t="shared" si="614"/>
        <v/>
      </c>
      <c r="F8159" s="9" t="str">
        <f t="shared" si="615"/>
        <v/>
      </c>
      <c r="G8159" s="9" t="str">
        <f t="shared" si="616"/>
        <v/>
      </c>
      <c r="H8159" s="13">
        <v>-5</v>
      </c>
      <c r="I8159" s="13" t="str">
        <f t="shared" si="617"/>
        <v/>
      </c>
      <c r="J8159" s="13" t="str">
        <f t="shared" si="618"/>
        <v/>
      </c>
      <c r="K8159" s="13">
        <v>-5</v>
      </c>
      <c r="P8159" s="5"/>
    </row>
    <row r="8160" spans="1:16" hidden="1" x14ac:dyDescent="0.25">
      <c r="A8160" s="7">
        <v>40882</v>
      </c>
      <c r="B8160" s="8">
        <v>2300</v>
      </c>
      <c r="C8160" s="11">
        <v>40.94</v>
      </c>
      <c r="D8160" s="12">
        <v>43.095999999999997</v>
      </c>
      <c r="E8160" s="9">
        <f t="shared" si="614"/>
        <v>46.047500000000007</v>
      </c>
      <c r="F8160" s="9">
        <f t="shared" si="615"/>
        <v>46.872291666666676</v>
      </c>
      <c r="G8160" s="9">
        <f t="shared" si="616"/>
        <v>-0.8247916666666697</v>
      </c>
      <c r="H8160" s="13">
        <v>-5</v>
      </c>
      <c r="I8160" s="13">
        <f t="shared" si="617"/>
        <v>4.1752083333333303</v>
      </c>
      <c r="J8160" s="13">
        <f t="shared" si="618"/>
        <v>1002.0499999999993</v>
      </c>
      <c r="K8160" s="13">
        <v>-5</v>
      </c>
      <c r="P8160" s="6"/>
    </row>
    <row r="8161" spans="1:16" hidden="1" x14ac:dyDescent="0.25">
      <c r="A8161" s="7">
        <v>40883</v>
      </c>
      <c r="B8161" s="8">
        <v>0</v>
      </c>
      <c r="C8161" s="11">
        <v>39.950000000000003</v>
      </c>
      <c r="D8161" s="12">
        <v>43.539000000000001</v>
      </c>
      <c r="E8161" s="9" t="str">
        <f t="shared" si="614"/>
        <v/>
      </c>
      <c r="F8161" s="9" t="str">
        <f t="shared" si="615"/>
        <v/>
      </c>
      <c r="G8161" s="9" t="str">
        <f t="shared" si="616"/>
        <v/>
      </c>
      <c r="H8161" s="13">
        <v>-5</v>
      </c>
      <c r="I8161" s="13" t="str">
        <f t="shared" si="617"/>
        <v/>
      </c>
      <c r="J8161" s="13" t="str">
        <f t="shared" si="618"/>
        <v/>
      </c>
      <c r="K8161" s="13">
        <v>-5</v>
      </c>
      <c r="P8161" s="5"/>
    </row>
    <row r="8162" spans="1:16" hidden="1" x14ac:dyDescent="0.25">
      <c r="A8162" s="7">
        <v>40883</v>
      </c>
      <c r="B8162" s="8">
        <v>100</v>
      </c>
      <c r="C8162" s="11">
        <v>36.08</v>
      </c>
      <c r="D8162" s="12">
        <v>43.664000000000001</v>
      </c>
      <c r="E8162" s="9" t="str">
        <f t="shared" si="614"/>
        <v/>
      </c>
      <c r="F8162" s="9" t="str">
        <f t="shared" si="615"/>
        <v/>
      </c>
      <c r="G8162" s="9" t="str">
        <f t="shared" si="616"/>
        <v/>
      </c>
      <c r="H8162" s="13">
        <v>-5</v>
      </c>
      <c r="I8162" s="13" t="str">
        <f t="shared" si="617"/>
        <v/>
      </c>
      <c r="J8162" s="13" t="str">
        <f t="shared" si="618"/>
        <v/>
      </c>
      <c r="K8162" s="13">
        <v>-5</v>
      </c>
      <c r="P8162" s="6"/>
    </row>
    <row r="8163" spans="1:16" hidden="1" x14ac:dyDescent="0.25">
      <c r="A8163" s="7">
        <v>40883</v>
      </c>
      <c r="B8163" s="8">
        <v>200</v>
      </c>
      <c r="C8163" s="11">
        <v>36.08</v>
      </c>
      <c r="D8163" s="12">
        <v>36.4</v>
      </c>
      <c r="E8163" s="9" t="str">
        <f t="shared" si="614"/>
        <v/>
      </c>
      <c r="F8163" s="9" t="str">
        <f t="shared" si="615"/>
        <v/>
      </c>
      <c r="G8163" s="9" t="str">
        <f t="shared" si="616"/>
        <v/>
      </c>
      <c r="H8163" s="13">
        <v>-5</v>
      </c>
      <c r="I8163" s="13" t="str">
        <f t="shared" si="617"/>
        <v/>
      </c>
      <c r="J8163" s="13" t="str">
        <f t="shared" si="618"/>
        <v/>
      </c>
      <c r="K8163" s="13">
        <v>-5</v>
      </c>
      <c r="P8163" s="5"/>
    </row>
    <row r="8164" spans="1:16" hidden="1" x14ac:dyDescent="0.25">
      <c r="A8164" s="7">
        <v>40883</v>
      </c>
      <c r="B8164" s="8">
        <v>300</v>
      </c>
      <c r="C8164" s="11">
        <v>34.78</v>
      </c>
      <c r="D8164" s="12">
        <v>34.78</v>
      </c>
      <c r="E8164" s="9" t="str">
        <f t="shared" si="614"/>
        <v/>
      </c>
      <c r="F8164" s="9" t="str">
        <f t="shared" si="615"/>
        <v/>
      </c>
      <c r="G8164" s="9" t="str">
        <f t="shared" si="616"/>
        <v/>
      </c>
      <c r="H8164" s="13">
        <v>-5</v>
      </c>
      <c r="I8164" s="13" t="str">
        <f t="shared" si="617"/>
        <v/>
      </c>
      <c r="J8164" s="13" t="str">
        <f t="shared" si="618"/>
        <v/>
      </c>
      <c r="K8164" s="13">
        <v>-5</v>
      </c>
      <c r="P8164" s="6"/>
    </row>
    <row r="8165" spans="1:16" hidden="1" x14ac:dyDescent="0.25">
      <c r="A8165" s="7">
        <v>40883</v>
      </c>
      <c r="B8165" s="8">
        <v>400</v>
      </c>
      <c r="C8165" s="11">
        <v>34.92</v>
      </c>
      <c r="D8165" s="12">
        <v>34.92</v>
      </c>
      <c r="E8165" s="9" t="str">
        <f t="shared" si="614"/>
        <v/>
      </c>
      <c r="F8165" s="9" t="str">
        <f t="shared" si="615"/>
        <v/>
      </c>
      <c r="G8165" s="9" t="str">
        <f t="shared" si="616"/>
        <v/>
      </c>
      <c r="H8165" s="13">
        <v>-5</v>
      </c>
      <c r="I8165" s="13" t="str">
        <f t="shared" si="617"/>
        <v/>
      </c>
      <c r="J8165" s="13" t="str">
        <f t="shared" si="618"/>
        <v/>
      </c>
      <c r="K8165" s="13">
        <v>-5</v>
      </c>
      <c r="P8165" s="5"/>
    </row>
    <row r="8166" spans="1:16" hidden="1" x14ac:dyDescent="0.25">
      <c r="A8166" s="7">
        <v>40883</v>
      </c>
      <c r="B8166" s="8">
        <v>500</v>
      </c>
      <c r="C8166" s="11">
        <v>40.94</v>
      </c>
      <c r="D8166" s="12">
        <v>40.94</v>
      </c>
      <c r="E8166" s="9" t="str">
        <f t="shared" si="614"/>
        <v/>
      </c>
      <c r="F8166" s="9" t="str">
        <f t="shared" si="615"/>
        <v/>
      </c>
      <c r="G8166" s="9" t="str">
        <f t="shared" si="616"/>
        <v/>
      </c>
      <c r="H8166" s="13">
        <v>-5</v>
      </c>
      <c r="I8166" s="13" t="str">
        <f t="shared" si="617"/>
        <v/>
      </c>
      <c r="J8166" s="13" t="str">
        <f t="shared" si="618"/>
        <v/>
      </c>
      <c r="K8166" s="13">
        <v>-5</v>
      </c>
      <c r="P8166" s="6"/>
    </row>
    <row r="8167" spans="1:16" hidden="1" x14ac:dyDescent="0.25">
      <c r="A8167" s="7">
        <v>40883</v>
      </c>
      <c r="B8167" s="8">
        <v>600</v>
      </c>
      <c r="C8167" s="11">
        <v>47.25</v>
      </c>
      <c r="D8167" s="12">
        <v>47.253</v>
      </c>
      <c r="E8167" s="9" t="str">
        <f t="shared" si="614"/>
        <v/>
      </c>
      <c r="F8167" s="9" t="str">
        <f t="shared" si="615"/>
        <v/>
      </c>
      <c r="G8167" s="9" t="str">
        <f t="shared" si="616"/>
        <v/>
      </c>
      <c r="H8167" s="13">
        <v>-5</v>
      </c>
      <c r="I8167" s="13" t="str">
        <f t="shared" si="617"/>
        <v/>
      </c>
      <c r="J8167" s="13" t="str">
        <f t="shared" si="618"/>
        <v/>
      </c>
      <c r="K8167" s="13">
        <v>-5</v>
      </c>
      <c r="P8167" s="5"/>
    </row>
    <row r="8168" spans="1:16" hidden="1" x14ac:dyDescent="0.25">
      <c r="A8168" s="7">
        <v>40883</v>
      </c>
      <c r="B8168" s="8">
        <v>700</v>
      </c>
      <c r="C8168" s="11">
        <v>56.19</v>
      </c>
      <c r="D8168" s="12">
        <v>56.186999999999998</v>
      </c>
      <c r="E8168" s="9" t="str">
        <f t="shared" si="614"/>
        <v/>
      </c>
      <c r="F8168" s="9" t="str">
        <f t="shared" si="615"/>
        <v/>
      </c>
      <c r="G8168" s="9" t="str">
        <f t="shared" si="616"/>
        <v/>
      </c>
      <c r="H8168" s="13">
        <v>-5</v>
      </c>
      <c r="I8168" s="13" t="str">
        <f t="shared" si="617"/>
        <v/>
      </c>
      <c r="J8168" s="13" t="str">
        <f t="shared" si="618"/>
        <v/>
      </c>
      <c r="K8168" s="13">
        <v>-5</v>
      </c>
      <c r="P8168" s="6"/>
    </row>
    <row r="8169" spans="1:16" hidden="1" x14ac:dyDescent="0.25">
      <c r="A8169" s="7">
        <v>40883</v>
      </c>
      <c r="B8169" s="8">
        <v>800</v>
      </c>
      <c r="C8169" s="11">
        <v>56.49</v>
      </c>
      <c r="D8169" s="12">
        <v>56.493000000000002</v>
      </c>
      <c r="E8169" s="9" t="str">
        <f t="shared" si="614"/>
        <v/>
      </c>
      <c r="F8169" s="9" t="str">
        <f t="shared" si="615"/>
        <v/>
      </c>
      <c r="G8169" s="9" t="str">
        <f t="shared" si="616"/>
        <v/>
      </c>
      <c r="H8169" s="13">
        <v>-5</v>
      </c>
      <c r="I8169" s="13" t="str">
        <f t="shared" si="617"/>
        <v/>
      </c>
      <c r="J8169" s="13" t="str">
        <f t="shared" si="618"/>
        <v/>
      </c>
      <c r="K8169" s="13">
        <v>-5</v>
      </c>
      <c r="P8169" s="5"/>
    </row>
    <row r="8170" spans="1:16" hidden="1" x14ac:dyDescent="0.25">
      <c r="A8170" s="7">
        <v>40883</v>
      </c>
      <c r="B8170" s="8">
        <v>900</v>
      </c>
      <c r="C8170" s="11">
        <v>55.86</v>
      </c>
      <c r="D8170" s="12">
        <v>55.863</v>
      </c>
      <c r="E8170" s="9" t="str">
        <f t="shared" si="614"/>
        <v/>
      </c>
      <c r="F8170" s="9" t="str">
        <f t="shared" si="615"/>
        <v/>
      </c>
      <c r="G8170" s="9" t="str">
        <f t="shared" si="616"/>
        <v/>
      </c>
      <c r="H8170" s="13">
        <v>-5</v>
      </c>
      <c r="I8170" s="13" t="str">
        <f t="shared" si="617"/>
        <v/>
      </c>
      <c r="J8170" s="13" t="str">
        <f t="shared" si="618"/>
        <v/>
      </c>
      <c r="K8170" s="13">
        <v>-5</v>
      </c>
      <c r="P8170" s="6"/>
    </row>
    <row r="8171" spans="1:16" hidden="1" x14ac:dyDescent="0.25">
      <c r="A8171" s="7">
        <v>40883</v>
      </c>
      <c r="B8171" s="8">
        <v>1000</v>
      </c>
      <c r="C8171" s="11">
        <v>55.94</v>
      </c>
      <c r="D8171" s="12">
        <v>55.936</v>
      </c>
      <c r="E8171" s="9" t="str">
        <f t="shared" si="614"/>
        <v/>
      </c>
      <c r="F8171" s="9" t="str">
        <f t="shared" si="615"/>
        <v/>
      </c>
      <c r="G8171" s="9" t="str">
        <f t="shared" si="616"/>
        <v/>
      </c>
      <c r="H8171" s="13">
        <v>-5</v>
      </c>
      <c r="I8171" s="13" t="str">
        <f t="shared" si="617"/>
        <v/>
      </c>
      <c r="J8171" s="13" t="str">
        <f t="shared" si="618"/>
        <v/>
      </c>
      <c r="K8171" s="13">
        <v>-5</v>
      </c>
      <c r="P8171" s="5"/>
    </row>
    <row r="8172" spans="1:16" hidden="1" x14ac:dyDescent="0.25">
      <c r="A8172" s="7">
        <v>40883</v>
      </c>
      <c r="B8172" s="8">
        <v>1100</v>
      </c>
      <c r="C8172" s="11">
        <v>55.01</v>
      </c>
      <c r="D8172" s="12">
        <v>55.008000000000003</v>
      </c>
      <c r="E8172" s="9" t="str">
        <f t="shared" si="614"/>
        <v/>
      </c>
      <c r="F8172" s="9" t="str">
        <f t="shared" si="615"/>
        <v/>
      </c>
      <c r="G8172" s="9" t="str">
        <f t="shared" si="616"/>
        <v/>
      </c>
      <c r="H8172" s="13">
        <v>-5</v>
      </c>
      <c r="I8172" s="13" t="str">
        <f t="shared" si="617"/>
        <v/>
      </c>
      <c r="J8172" s="13" t="str">
        <f t="shared" si="618"/>
        <v/>
      </c>
      <c r="K8172" s="13">
        <v>-5</v>
      </c>
      <c r="P8172" s="6"/>
    </row>
    <row r="8173" spans="1:16" hidden="1" x14ac:dyDescent="0.25">
      <c r="A8173" s="7">
        <v>40883</v>
      </c>
      <c r="B8173" s="8">
        <v>1200</v>
      </c>
      <c r="C8173" s="11">
        <v>54.23</v>
      </c>
      <c r="D8173" s="12">
        <v>54.228000000000002</v>
      </c>
      <c r="E8173" s="9" t="str">
        <f t="shared" si="614"/>
        <v/>
      </c>
      <c r="F8173" s="9" t="str">
        <f t="shared" si="615"/>
        <v/>
      </c>
      <c r="G8173" s="9" t="str">
        <f t="shared" si="616"/>
        <v/>
      </c>
      <c r="H8173" s="13">
        <v>-5</v>
      </c>
      <c r="I8173" s="13" t="str">
        <f t="shared" si="617"/>
        <v/>
      </c>
      <c r="J8173" s="13" t="str">
        <f t="shared" si="618"/>
        <v/>
      </c>
      <c r="K8173" s="13">
        <v>-5</v>
      </c>
      <c r="P8173" s="5"/>
    </row>
    <row r="8174" spans="1:16" hidden="1" x14ac:dyDescent="0.25">
      <c r="A8174" s="7">
        <v>40883</v>
      </c>
      <c r="B8174" s="8">
        <v>1300</v>
      </c>
      <c r="C8174" s="11">
        <v>54.12</v>
      </c>
      <c r="D8174" s="12">
        <v>54.12</v>
      </c>
      <c r="E8174" s="9" t="str">
        <f t="shared" si="614"/>
        <v/>
      </c>
      <c r="F8174" s="9" t="str">
        <f t="shared" si="615"/>
        <v/>
      </c>
      <c r="G8174" s="9" t="str">
        <f t="shared" si="616"/>
        <v/>
      </c>
      <c r="H8174" s="13">
        <v>-5</v>
      </c>
      <c r="I8174" s="13" t="str">
        <f t="shared" si="617"/>
        <v/>
      </c>
      <c r="J8174" s="13" t="str">
        <f t="shared" si="618"/>
        <v/>
      </c>
      <c r="K8174" s="13">
        <v>-5</v>
      </c>
      <c r="P8174" s="6"/>
    </row>
    <row r="8175" spans="1:16" hidden="1" x14ac:dyDescent="0.25">
      <c r="A8175" s="7">
        <v>40883</v>
      </c>
      <c r="B8175" s="8">
        <v>1400</v>
      </c>
      <c r="C8175" s="11">
        <v>52.98</v>
      </c>
      <c r="D8175" s="12">
        <v>52.982999999999997</v>
      </c>
      <c r="E8175" s="9" t="str">
        <f t="shared" si="614"/>
        <v/>
      </c>
      <c r="F8175" s="9" t="str">
        <f t="shared" si="615"/>
        <v/>
      </c>
      <c r="G8175" s="9" t="str">
        <f t="shared" si="616"/>
        <v/>
      </c>
      <c r="H8175" s="13">
        <v>-5</v>
      </c>
      <c r="I8175" s="13" t="str">
        <f t="shared" si="617"/>
        <v/>
      </c>
      <c r="J8175" s="13" t="str">
        <f t="shared" si="618"/>
        <v/>
      </c>
      <c r="K8175" s="13">
        <v>-5</v>
      </c>
      <c r="P8175" s="5"/>
    </row>
    <row r="8176" spans="1:16" hidden="1" x14ac:dyDescent="0.25">
      <c r="A8176" s="7">
        <v>40883</v>
      </c>
      <c r="B8176" s="8">
        <v>1500</v>
      </c>
      <c r="C8176" s="11">
        <v>52.52</v>
      </c>
      <c r="D8176" s="12">
        <v>52.521999999999998</v>
      </c>
      <c r="E8176" s="9" t="str">
        <f t="shared" si="614"/>
        <v/>
      </c>
      <c r="F8176" s="9" t="str">
        <f t="shared" si="615"/>
        <v/>
      </c>
      <c r="G8176" s="9" t="str">
        <f t="shared" si="616"/>
        <v/>
      </c>
      <c r="H8176" s="13">
        <v>-5</v>
      </c>
      <c r="I8176" s="13" t="str">
        <f t="shared" si="617"/>
        <v/>
      </c>
      <c r="J8176" s="13" t="str">
        <f t="shared" si="618"/>
        <v/>
      </c>
      <c r="K8176" s="13">
        <v>-5</v>
      </c>
      <c r="P8176" s="6"/>
    </row>
    <row r="8177" spans="1:16" hidden="1" x14ac:dyDescent="0.25">
      <c r="A8177" s="7">
        <v>40883</v>
      </c>
      <c r="B8177" s="8">
        <v>1600</v>
      </c>
      <c r="C8177" s="11">
        <v>53.2</v>
      </c>
      <c r="D8177" s="12">
        <v>53.195999999999998</v>
      </c>
      <c r="E8177" s="9" t="str">
        <f t="shared" ref="E8177:E8240" si="619">IF(A8177=A8178,"",AVERAGE(C8154:C8177))</f>
        <v/>
      </c>
      <c r="F8177" s="9" t="str">
        <f t="shared" ref="F8177:F8240" si="620">IF(A8177=A8178,"",AVERAGE(D8154:D8177))</f>
        <v/>
      </c>
      <c r="G8177" s="9" t="str">
        <f t="shared" ref="G8177:G8240" si="621">IF(A8177=A8178,"",E8177-F8177)</f>
        <v/>
      </c>
      <c r="H8177" s="13">
        <v>-5</v>
      </c>
      <c r="I8177" s="13" t="str">
        <f t="shared" si="617"/>
        <v/>
      </c>
      <c r="J8177" s="13" t="str">
        <f t="shared" si="618"/>
        <v/>
      </c>
      <c r="K8177" s="13">
        <v>-5</v>
      </c>
      <c r="P8177" s="5"/>
    </row>
    <row r="8178" spans="1:16" hidden="1" x14ac:dyDescent="0.25">
      <c r="A8178" s="7">
        <v>40883</v>
      </c>
      <c r="B8178" s="8">
        <v>1700</v>
      </c>
      <c r="C8178" s="11">
        <v>64.930000000000007</v>
      </c>
      <c r="D8178" s="12">
        <v>64.932000000000002</v>
      </c>
      <c r="E8178" s="9" t="str">
        <f t="shared" si="619"/>
        <v/>
      </c>
      <c r="F8178" s="9" t="str">
        <f t="shared" si="620"/>
        <v/>
      </c>
      <c r="G8178" s="9" t="str">
        <f t="shared" si="621"/>
        <v/>
      </c>
      <c r="H8178" s="13">
        <v>-5</v>
      </c>
      <c r="I8178" s="13" t="str">
        <f t="shared" si="617"/>
        <v/>
      </c>
      <c r="J8178" s="13" t="str">
        <f t="shared" si="618"/>
        <v/>
      </c>
      <c r="K8178" s="13">
        <v>-5</v>
      </c>
      <c r="P8178" s="6"/>
    </row>
    <row r="8179" spans="1:16" hidden="1" x14ac:dyDescent="0.25">
      <c r="A8179" s="7">
        <v>40883</v>
      </c>
      <c r="B8179" s="8">
        <v>1800</v>
      </c>
      <c r="C8179" s="11">
        <v>65.8</v>
      </c>
      <c r="D8179" s="12">
        <v>65.8</v>
      </c>
      <c r="E8179" s="9" t="str">
        <f t="shared" si="619"/>
        <v/>
      </c>
      <c r="F8179" s="9" t="str">
        <f t="shared" si="620"/>
        <v/>
      </c>
      <c r="G8179" s="9" t="str">
        <f t="shared" si="621"/>
        <v/>
      </c>
      <c r="H8179" s="13">
        <v>-5</v>
      </c>
      <c r="I8179" s="13" t="str">
        <f t="shared" si="617"/>
        <v/>
      </c>
      <c r="J8179" s="13" t="str">
        <f t="shared" si="618"/>
        <v/>
      </c>
      <c r="K8179" s="13">
        <v>-5</v>
      </c>
      <c r="P8179" s="5"/>
    </row>
    <row r="8180" spans="1:16" hidden="1" x14ac:dyDescent="0.25">
      <c r="A8180" s="7">
        <v>40883</v>
      </c>
      <c r="B8180" s="8">
        <v>1900</v>
      </c>
      <c r="C8180" s="11">
        <v>58.24</v>
      </c>
      <c r="D8180" s="12">
        <v>58.238</v>
      </c>
      <c r="E8180" s="9" t="str">
        <f t="shared" si="619"/>
        <v/>
      </c>
      <c r="F8180" s="9" t="str">
        <f t="shared" si="620"/>
        <v/>
      </c>
      <c r="G8180" s="9" t="str">
        <f t="shared" si="621"/>
        <v/>
      </c>
      <c r="H8180" s="13">
        <v>-5</v>
      </c>
      <c r="I8180" s="13" t="str">
        <f t="shared" si="617"/>
        <v/>
      </c>
      <c r="J8180" s="13" t="str">
        <f t="shared" si="618"/>
        <v/>
      </c>
      <c r="K8180" s="13">
        <v>-5</v>
      </c>
      <c r="P8180" s="6"/>
    </row>
    <row r="8181" spans="1:16" hidden="1" x14ac:dyDescent="0.25">
      <c r="A8181" s="7">
        <v>40883</v>
      </c>
      <c r="B8181" s="8">
        <v>2000</v>
      </c>
      <c r="C8181" s="11">
        <v>52.41</v>
      </c>
      <c r="D8181" s="12">
        <v>52.414000000000001</v>
      </c>
      <c r="E8181" s="9" t="str">
        <f t="shared" si="619"/>
        <v/>
      </c>
      <c r="F8181" s="9" t="str">
        <f t="shared" si="620"/>
        <v/>
      </c>
      <c r="G8181" s="9" t="str">
        <f t="shared" si="621"/>
        <v/>
      </c>
      <c r="H8181" s="13">
        <v>-5</v>
      </c>
      <c r="I8181" s="13" t="str">
        <f t="shared" si="617"/>
        <v/>
      </c>
      <c r="J8181" s="13" t="str">
        <f t="shared" si="618"/>
        <v/>
      </c>
      <c r="K8181" s="13">
        <v>-5</v>
      </c>
      <c r="P8181" s="5"/>
    </row>
    <row r="8182" spans="1:16" hidden="1" x14ac:dyDescent="0.25">
      <c r="A8182" s="7">
        <v>40883</v>
      </c>
      <c r="B8182" s="8">
        <v>2100</v>
      </c>
      <c r="C8182" s="11">
        <v>44.93</v>
      </c>
      <c r="D8182" s="12">
        <v>44.93</v>
      </c>
      <c r="E8182" s="9" t="str">
        <f t="shared" si="619"/>
        <v/>
      </c>
      <c r="F8182" s="9" t="str">
        <f t="shared" si="620"/>
        <v/>
      </c>
      <c r="G8182" s="9" t="str">
        <f t="shared" si="621"/>
        <v/>
      </c>
      <c r="H8182" s="13">
        <v>-5</v>
      </c>
      <c r="I8182" s="13" t="str">
        <f t="shared" si="617"/>
        <v/>
      </c>
      <c r="J8182" s="13" t="str">
        <f t="shared" si="618"/>
        <v/>
      </c>
      <c r="K8182" s="13">
        <v>-5</v>
      </c>
      <c r="P8182" s="6"/>
    </row>
    <row r="8183" spans="1:16" hidden="1" x14ac:dyDescent="0.25">
      <c r="A8183" s="7">
        <v>40883</v>
      </c>
      <c r="B8183" s="8">
        <v>2200</v>
      </c>
      <c r="C8183" s="11">
        <v>45.46</v>
      </c>
      <c r="D8183" s="12">
        <v>45.454999999999998</v>
      </c>
      <c r="E8183" s="9" t="str">
        <f t="shared" si="619"/>
        <v/>
      </c>
      <c r="F8183" s="9" t="str">
        <f t="shared" si="620"/>
        <v/>
      </c>
      <c r="G8183" s="9" t="str">
        <f t="shared" si="621"/>
        <v/>
      </c>
      <c r="H8183" s="13">
        <v>-5</v>
      </c>
      <c r="I8183" s="13" t="str">
        <f t="shared" si="617"/>
        <v/>
      </c>
      <c r="J8183" s="13" t="str">
        <f t="shared" si="618"/>
        <v/>
      </c>
      <c r="K8183" s="13">
        <v>-5</v>
      </c>
      <c r="P8183" s="5"/>
    </row>
    <row r="8184" spans="1:16" hidden="1" x14ac:dyDescent="0.25">
      <c r="A8184" s="7">
        <v>40883</v>
      </c>
      <c r="B8184" s="8">
        <v>2300</v>
      </c>
      <c r="C8184" s="11">
        <v>41.94</v>
      </c>
      <c r="D8184" s="12">
        <v>44.034999999999997</v>
      </c>
      <c r="E8184" s="9">
        <f t="shared" si="619"/>
        <v>49.593750000000007</v>
      </c>
      <c r="F8184" s="9">
        <f t="shared" si="620"/>
        <v>50.159833333333331</v>
      </c>
      <c r="G8184" s="9">
        <f t="shared" si="621"/>
        <v>-0.56608333333332439</v>
      </c>
      <c r="H8184" s="13">
        <v>-5</v>
      </c>
      <c r="I8184" s="13">
        <f t="shared" si="617"/>
        <v>4.4339166666666756</v>
      </c>
      <c r="J8184" s="13">
        <f t="shared" si="618"/>
        <v>1064.1400000000021</v>
      </c>
      <c r="K8184" s="13">
        <v>-5</v>
      </c>
      <c r="P8184" s="6"/>
    </row>
    <row r="8185" spans="1:16" hidden="1" x14ac:dyDescent="0.25">
      <c r="A8185" s="7">
        <v>40884</v>
      </c>
      <c r="B8185" s="8">
        <v>0</v>
      </c>
      <c r="C8185" s="11">
        <v>41.31</v>
      </c>
      <c r="D8185" s="12">
        <v>41.31</v>
      </c>
      <c r="E8185" s="9" t="str">
        <f t="shared" si="619"/>
        <v/>
      </c>
      <c r="F8185" s="9" t="str">
        <f t="shared" si="620"/>
        <v/>
      </c>
      <c r="G8185" s="9" t="str">
        <f t="shared" si="621"/>
        <v/>
      </c>
      <c r="H8185" s="13">
        <v>-5</v>
      </c>
      <c r="I8185" s="13" t="str">
        <f t="shared" ref="I8185:I8248" si="622">IF(A8185=A8186,"",MAX(G8185-H8185,0))</f>
        <v/>
      </c>
      <c r="J8185" s="13" t="str">
        <f t="shared" ref="J8185:J8248" si="623">IF(A8185=A8186,"",I8185*10*24)</f>
        <v/>
      </c>
      <c r="K8185" s="13">
        <v>-5</v>
      </c>
      <c r="P8185" s="5"/>
    </row>
    <row r="8186" spans="1:16" hidden="1" x14ac:dyDescent="0.25">
      <c r="A8186" s="7">
        <v>40884</v>
      </c>
      <c r="B8186" s="8">
        <v>100</v>
      </c>
      <c r="C8186" s="11">
        <v>40.04</v>
      </c>
      <c r="D8186" s="12">
        <v>40.034999999999997</v>
      </c>
      <c r="E8186" s="9" t="str">
        <f t="shared" si="619"/>
        <v/>
      </c>
      <c r="F8186" s="9" t="str">
        <f t="shared" si="620"/>
        <v/>
      </c>
      <c r="G8186" s="9" t="str">
        <f t="shared" si="621"/>
        <v/>
      </c>
      <c r="H8186" s="13">
        <v>-5</v>
      </c>
      <c r="I8186" s="13" t="str">
        <f t="shared" si="622"/>
        <v/>
      </c>
      <c r="J8186" s="13" t="str">
        <f t="shared" si="623"/>
        <v/>
      </c>
      <c r="K8186" s="13">
        <v>-5</v>
      </c>
      <c r="P8186" s="6"/>
    </row>
    <row r="8187" spans="1:16" hidden="1" x14ac:dyDescent="0.25">
      <c r="A8187" s="7">
        <v>40884</v>
      </c>
      <c r="B8187" s="8">
        <v>200</v>
      </c>
      <c r="C8187" s="11">
        <v>38.01</v>
      </c>
      <c r="D8187" s="12">
        <v>38.01</v>
      </c>
      <c r="E8187" s="9" t="str">
        <f t="shared" si="619"/>
        <v/>
      </c>
      <c r="F8187" s="9" t="str">
        <f t="shared" si="620"/>
        <v/>
      </c>
      <c r="G8187" s="9" t="str">
        <f t="shared" si="621"/>
        <v/>
      </c>
      <c r="H8187" s="13">
        <v>-5</v>
      </c>
      <c r="I8187" s="13" t="str">
        <f t="shared" si="622"/>
        <v/>
      </c>
      <c r="J8187" s="13" t="str">
        <f t="shared" si="623"/>
        <v/>
      </c>
      <c r="K8187" s="13">
        <v>-5</v>
      </c>
      <c r="P8187" s="5"/>
    </row>
    <row r="8188" spans="1:16" hidden="1" x14ac:dyDescent="0.25">
      <c r="A8188" s="7">
        <v>40884</v>
      </c>
      <c r="B8188" s="8">
        <v>300</v>
      </c>
      <c r="C8188" s="11">
        <v>34.75</v>
      </c>
      <c r="D8188" s="12">
        <v>34.75</v>
      </c>
      <c r="E8188" s="9" t="str">
        <f t="shared" si="619"/>
        <v/>
      </c>
      <c r="F8188" s="9" t="str">
        <f t="shared" si="620"/>
        <v/>
      </c>
      <c r="G8188" s="9" t="str">
        <f t="shared" si="621"/>
        <v/>
      </c>
      <c r="H8188" s="13">
        <v>-5</v>
      </c>
      <c r="I8188" s="13" t="str">
        <f t="shared" si="622"/>
        <v/>
      </c>
      <c r="J8188" s="13" t="str">
        <f t="shared" si="623"/>
        <v/>
      </c>
      <c r="K8188" s="13">
        <v>-5</v>
      </c>
      <c r="P8188" s="6"/>
    </row>
    <row r="8189" spans="1:16" hidden="1" x14ac:dyDescent="0.25">
      <c r="A8189" s="7">
        <v>40884</v>
      </c>
      <c r="B8189" s="8">
        <v>400</v>
      </c>
      <c r="C8189" s="11">
        <v>35</v>
      </c>
      <c r="D8189" s="12">
        <v>32.930999999999997</v>
      </c>
      <c r="E8189" s="9" t="str">
        <f t="shared" si="619"/>
        <v/>
      </c>
      <c r="F8189" s="9" t="str">
        <f t="shared" si="620"/>
        <v/>
      </c>
      <c r="G8189" s="9" t="str">
        <f t="shared" si="621"/>
        <v/>
      </c>
      <c r="H8189" s="13">
        <v>-5</v>
      </c>
      <c r="I8189" s="13" t="str">
        <f t="shared" si="622"/>
        <v/>
      </c>
      <c r="J8189" s="13" t="str">
        <f t="shared" si="623"/>
        <v/>
      </c>
      <c r="K8189" s="13">
        <v>-5</v>
      </c>
      <c r="P8189" s="5"/>
    </row>
    <row r="8190" spans="1:16" hidden="1" x14ac:dyDescent="0.25">
      <c r="A8190" s="7">
        <v>40884</v>
      </c>
      <c r="B8190" s="8">
        <v>500</v>
      </c>
      <c r="C8190" s="11">
        <v>37.090000000000003</v>
      </c>
      <c r="D8190" s="12">
        <v>37.090000000000003</v>
      </c>
      <c r="E8190" s="9" t="str">
        <f t="shared" si="619"/>
        <v/>
      </c>
      <c r="F8190" s="9" t="str">
        <f t="shared" si="620"/>
        <v/>
      </c>
      <c r="G8190" s="9" t="str">
        <f t="shared" si="621"/>
        <v/>
      </c>
      <c r="H8190" s="13">
        <v>-5</v>
      </c>
      <c r="I8190" s="13" t="str">
        <f t="shared" si="622"/>
        <v/>
      </c>
      <c r="J8190" s="13" t="str">
        <f t="shared" si="623"/>
        <v/>
      </c>
      <c r="K8190" s="13">
        <v>-5</v>
      </c>
      <c r="P8190" s="6"/>
    </row>
    <row r="8191" spans="1:16" hidden="1" x14ac:dyDescent="0.25">
      <c r="A8191" s="7">
        <v>40884</v>
      </c>
      <c r="B8191" s="8">
        <v>600</v>
      </c>
      <c r="C8191" s="11">
        <v>46.65</v>
      </c>
      <c r="D8191" s="12">
        <v>43.88</v>
      </c>
      <c r="E8191" s="9" t="str">
        <f t="shared" si="619"/>
        <v/>
      </c>
      <c r="F8191" s="9" t="str">
        <f t="shared" si="620"/>
        <v/>
      </c>
      <c r="G8191" s="9" t="str">
        <f t="shared" si="621"/>
        <v/>
      </c>
      <c r="H8191" s="13">
        <v>-5</v>
      </c>
      <c r="I8191" s="13" t="str">
        <f t="shared" si="622"/>
        <v/>
      </c>
      <c r="J8191" s="13" t="str">
        <f t="shared" si="623"/>
        <v/>
      </c>
      <c r="K8191" s="13">
        <v>-5</v>
      </c>
      <c r="P8191" s="5"/>
    </row>
    <row r="8192" spans="1:16" hidden="1" x14ac:dyDescent="0.25">
      <c r="A8192" s="7">
        <v>40884</v>
      </c>
      <c r="B8192" s="8">
        <v>700</v>
      </c>
      <c r="C8192" s="11">
        <v>61.85</v>
      </c>
      <c r="D8192" s="12">
        <v>50.94</v>
      </c>
      <c r="E8192" s="9" t="str">
        <f t="shared" si="619"/>
        <v/>
      </c>
      <c r="F8192" s="9" t="str">
        <f t="shared" si="620"/>
        <v/>
      </c>
      <c r="G8192" s="9" t="str">
        <f t="shared" si="621"/>
        <v/>
      </c>
      <c r="H8192" s="13">
        <v>-5</v>
      </c>
      <c r="I8192" s="13" t="str">
        <f t="shared" si="622"/>
        <v/>
      </c>
      <c r="J8192" s="13" t="str">
        <f t="shared" si="623"/>
        <v/>
      </c>
      <c r="K8192" s="13">
        <v>-5</v>
      </c>
      <c r="P8192" s="6"/>
    </row>
    <row r="8193" spans="1:16" hidden="1" x14ac:dyDescent="0.25">
      <c r="A8193" s="7">
        <v>40884</v>
      </c>
      <c r="B8193" s="8">
        <v>800</v>
      </c>
      <c r="C8193" s="11">
        <v>56.77</v>
      </c>
      <c r="D8193" s="12">
        <v>53.195999999999998</v>
      </c>
      <c r="E8193" s="9" t="str">
        <f t="shared" si="619"/>
        <v/>
      </c>
      <c r="F8193" s="9" t="str">
        <f t="shared" si="620"/>
        <v/>
      </c>
      <c r="G8193" s="9" t="str">
        <f t="shared" si="621"/>
        <v/>
      </c>
      <c r="H8193" s="13">
        <v>-5</v>
      </c>
      <c r="I8193" s="13" t="str">
        <f t="shared" si="622"/>
        <v/>
      </c>
      <c r="J8193" s="13" t="str">
        <f t="shared" si="623"/>
        <v/>
      </c>
      <c r="K8193" s="13">
        <v>-5</v>
      </c>
      <c r="P8193" s="5"/>
    </row>
    <row r="8194" spans="1:16" hidden="1" x14ac:dyDescent="0.25">
      <c r="A8194" s="7">
        <v>40884</v>
      </c>
      <c r="B8194" s="8">
        <v>900</v>
      </c>
      <c r="C8194" s="11">
        <v>54.31</v>
      </c>
      <c r="D8194" s="12">
        <v>53.192</v>
      </c>
      <c r="E8194" s="9" t="str">
        <f t="shared" si="619"/>
        <v/>
      </c>
      <c r="F8194" s="9" t="str">
        <f t="shared" si="620"/>
        <v/>
      </c>
      <c r="G8194" s="9" t="str">
        <f t="shared" si="621"/>
        <v/>
      </c>
      <c r="H8194" s="13">
        <v>-5</v>
      </c>
      <c r="I8194" s="13" t="str">
        <f t="shared" si="622"/>
        <v/>
      </c>
      <c r="J8194" s="13" t="str">
        <f t="shared" si="623"/>
        <v/>
      </c>
      <c r="K8194" s="13">
        <v>-5</v>
      </c>
      <c r="P8194" s="6"/>
    </row>
    <row r="8195" spans="1:16" hidden="1" x14ac:dyDescent="0.25">
      <c r="A8195" s="7">
        <v>40884</v>
      </c>
      <c r="B8195" s="8">
        <v>1000</v>
      </c>
      <c r="C8195" s="11">
        <v>55.03</v>
      </c>
      <c r="D8195" s="12">
        <v>53.384</v>
      </c>
      <c r="E8195" s="9" t="str">
        <f t="shared" si="619"/>
        <v/>
      </c>
      <c r="F8195" s="9" t="str">
        <f t="shared" si="620"/>
        <v/>
      </c>
      <c r="G8195" s="9" t="str">
        <f t="shared" si="621"/>
        <v/>
      </c>
      <c r="H8195" s="13">
        <v>-5</v>
      </c>
      <c r="I8195" s="13" t="str">
        <f t="shared" si="622"/>
        <v/>
      </c>
      <c r="J8195" s="13" t="str">
        <f t="shared" si="623"/>
        <v/>
      </c>
      <c r="K8195" s="13">
        <v>-5</v>
      </c>
      <c r="P8195" s="5"/>
    </row>
    <row r="8196" spans="1:16" hidden="1" x14ac:dyDescent="0.25">
      <c r="A8196" s="7">
        <v>40884</v>
      </c>
      <c r="B8196" s="8">
        <v>1100</v>
      </c>
      <c r="C8196" s="11">
        <v>55.96</v>
      </c>
      <c r="D8196" s="12">
        <v>55.963000000000001</v>
      </c>
      <c r="E8196" s="9" t="str">
        <f t="shared" si="619"/>
        <v/>
      </c>
      <c r="F8196" s="9" t="str">
        <f t="shared" si="620"/>
        <v/>
      </c>
      <c r="G8196" s="9" t="str">
        <f t="shared" si="621"/>
        <v/>
      </c>
      <c r="H8196" s="13">
        <v>-5</v>
      </c>
      <c r="I8196" s="13" t="str">
        <f t="shared" si="622"/>
        <v/>
      </c>
      <c r="J8196" s="13" t="str">
        <f t="shared" si="623"/>
        <v/>
      </c>
      <c r="K8196" s="13">
        <v>-5</v>
      </c>
      <c r="P8196" s="6"/>
    </row>
    <row r="8197" spans="1:16" hidden="1" x14ac:dyDescent="0.25">
      <c r="A8197" s="7">
        <v>40884</v>
      </c>
      <c r="B8197" s="8">
        <v>1200</v>
      </c>
      <c r="C8197" s="11">
        <v>55.07</v>
      </c>
      <c r="D8197" s="12">
        <v>55.066000000000003</v>
      </c>
      <c r="E8197" s="9" t="str">
        <f t="shared" si="619"/>
        <v/>
      </c>
      <c r="F8197" s="9" t="str">
        <f t="shared" si="620"/>
        <v/>
      </c>
      <c r="G8197" s="9" t="str">
        <f t="shared" si="621"/>
        <v/>
      </c>
      <c r="H8197" s="13">
        <v>-5</v>
      </c>
      <c r="I8197" s="13" t="str">
        <f t="shared" si="622"/>
        <v/>
      </c>
      <c r="J8197" s="13" t="str">
        <f t="shared" si="623"/>
        <v/>
      </c>
      <c r="K8197" s="13">
        <v>-5</v>
      </c>
      <c r="P8197" s="5"/>
    </row>
    <row r="8198" spans="1:16" hidden="1" x14ac:dyDescent="0.25">
      <c r="A8198" s="7">
        <v>40884</v>
      </c>
      <c r="B8198" s="8">
        <v>1300</v>
      </c>
      <c r="C8198" s="11">
        <v>51.81</v>
      </c>
      <c r="D8198" s="12">
        <v>51.814</v>
      </c>
      <c r="E8198" s="9" t="str">
        <f t="shared" si="619"/>
        <v/>
      </c>
      <c r="F8198" s="9" t="str">
        <f t="shared" si="620"/>
        <v/>
      </c>
      <c r="G8198" s="9" t="str">
        <f t="shared" si="621"/>
        <v/>
      </c>
      <c r="H8198" s="13">
        <v>-5</v>
      </c>
      <c r="I8198" s="13" t="str">
        <f t="shared" si="622"/>
        <v/>
      </c>
      <c r="J8198" s="13" t="str">
        <f t="shared" si="623"/>
        <v/>
      </c>
      <c r="K8198" s="13">
        <v>-5</v>
      </c>
      <c r="P8198" s="6"/>
    </row>
    <row r="8199" spans="1:16" hidden="1" x14ac:dyDescent="0.25">
      <c r="A8199" s="7">
        <v>40884</v>
      </c>
      <c r="B8199" s="8">
        <v>1400</v>
      </c>
      <c r="C8199" s="11">
        <v>49.87</v>
      </c>
      <c r="D8199" s="12">
        <v>49.874000000000002</v>
      </c>
      <c r="E8199" s="9" t="str">
        <f t="shared" si="619"/>
        <v/>
      </c>
      <c r="F8199" s="9" t="str">
        <f t="shared" si="620"/>
        <v/>
      </c>
      <c r="G8199" s="9" t="str">
        <f t="shared" si="621"/>
        <v/>
      </c>
      <c r="H8199" s="13">
        <v>-5</v>
      </c>
      <c r="I8199" s="13" t="str">
        <f t="shared" si="622"/>
        <v/>
      </c>
      <c r="J8199" s="13" t="str">
        <f t="shared" si="623"/>
        <v/>
      </c>
      <c r="K8199" s="13">
        <v>-5</v>
      </c>
      <c r="P8199" s="5"/>
    </row>
    <row r="8200" spans="1:16" hidden="1" x14ac:dyDescent="0.25">
      <c r="A8200" s="7">
        <v>40884</v>
      </c>
      <c r="B8200" s="8">
        <v>1500</v>
      </c>
      <c r="C8200" s="11">
        <v>48.5</v>
      </c>
      <c r="D8200" s="12">
        <v>48.505000000000003</v>
      </c>
      <c r="E8200" s="9" t="str">
        <f t="shared" si="619"/>
        <v/>
      </c>
      <c r="F8200" s="9" t="str">
        <f t="shared" si="620"/>
        <v/>
      </c>
      <c r="G8200" s="9" t="str">
        <f t="shared" si="621"/>
        <v/>
      </c>
      <c r="H8200" s="13">
        <v>-5</v>
      </c>
      <c r="I8200" s="13" t="str">
        <f t="shared" si="622"/>
        <v/>
      </c>
      <c r="J8200" s="13" t="str">
        <f t="shared" si="623"/>
        <v/>
      </c>
      <c r="K8200" s="13">
        <v>-5</v>
      </c>
      <c r="P8200" s="6"/>
    </row>
    <row r="8201" spans="1:16" hidden="1" x14ac:dyDescent="0.25">
      <c r="A8201" s="7">
        <v>40884</v>
      </c>
      <c r="B8201" s="8">
        <v>1600</v>
      </c>
      <c r="C8201" s="11">
        <v>50.72</v>
      </c>
      <c r="D8201" s="12">
        <v>50.716999999999999</v>
      </c>
      <c r="E8201" s="9" t="str">
        <f t="shared" si="619"/>
        <v/>
      </c>
      <c r="F8201" s="9" t="str">
        <f t="shared" si="620"/>
        <v/>
      </c>
      <c r="G8201" s="9" t="str">
        <f t="shared" si="621"/>
        <v/>
      </c>
      <c r="H8201" s="13">
        <v>-5</v>
      </c>
      <c r="I8201" s="13" t="str">
        <f t="shared" si="622"/>
        <v/>
      </c>
      <c r="J8201" s="13" t="str">
        <f t="shared" si="623"/>
        <v/>
      </c>
      <c r="K8201" s="13">
        <v>-5</v>
      </c>
      <c r="P8201" s="5"/>
    </row>
    <row r="8202" spans="1:16" hidden="1" x14ac:dyDescent="0.25">
      <c r="A8202" s="7">
        <v>40884</v>
      </c>
      <c r="B8202" s="8">
        <v>1700</v>
      </c>
      <c r="C8202" s="11">
        <v>59.68</v>
      </c>
      <c r="D8202" s="12">
        <v>59.68</v>
      </c>
      <c r="E8202" s="9" t="str">
        <f t="shared" si="619"/>
        <v/>
      </c>
      <c r="F8202" s="9" t="str">
        <f t="shared" si="620"/>
        <v/>
      </c>
      <c r="G8202" s="9" t="str">
        <f t="shared" si="621"/>
        <v/>
      </c>
      <c r="H8202" s="13">
        <v>-5</v>
      </c>
      <c r="I8202" s="13" t="str">
        <f t="shared" si="622"/>
        <v/>
      </c>
      <c r="J8202" s="13" t="str">
        <f t="shared" si="623"/>
        <v/>
      </c>
      <c r="K8202" s="13">
        <v>-5</v>
      </c>
      <c r="P8202" s="6"/>
    </row>
    <row r="8203" spans="1:16" hidden="1" x14ac:dyDescent="0.25">
      <c r="A8203" s="7">
        <v>40884</v>
      </c>
      <c r="B8203" s="8">
        <v>1800</v>
      </c>
      <c r="C8203" s="11">
        <v>61.19</v>
      </c>
      <c r="D8203" s="12">
        <v>61.192</v>
      </c>
      <c r="E8203" s="9" t="str">
        <f t="shared" si="619"/>
        <v/>
      </c>
      <c r="F8203" s="9" t="str">
        <f t="shared" si="620"/>
        <v/>
      </c>
      <c r="G8203" s="9" t="str">
        <f t="shared" si="621"/>
        <v/>
      </c>
      <c r="H8203" s="13">
        <v>-5</v>
      </c>
      <c r="I8203" s="13" t="str">
        <f t="shared" si="622"/>
        <v/>
      </c>
      <c r="J8203" s="13" t="str">
        <f t="shared" si="623"/>
        <v/>
      </c>
      <c r="K8203" s="13">
        <v>-5</v>
      </c>
      <c r="P8203" s="5"/>
    </row>
    <row r="8204" spans="1:16" hidden="1" x14ac:dyDescent="0.25">
      <c r="A8204" s="7">
        <v>40884</v>
      </c>
      <c r="B8204" s="8">
        <v>1900</v>
      </c>
      <c r="C8204" s="11">
        <v>56.18</v>
      </c>
      <c r="D8204" s="12">
        <v>56.180999999999997</v>
      </c>
      <c r="E8204" s="9" t="str">
        <f t="shared" si="619"/>
        <v/>
      </c>
      <c r="F8204" s="9" t="str">
        <f t="shared" si="620"/>
        <v/>
      </c>
      <c r="G8204" s="9" t="str">
        <f t="shared" si="621"/>
        <v/>
      </c>
      <c r="H8204" s="13">
        <v>-5</v>
      </c>
      <c r="I8204" s="13" t="str">
        <f t="shared" si="622"/>
        <v/>
      </c>
      <c r="J8204" s="13" t="str">
        <f t="shared" si="623"/>
        <v/>
      </c>
      <c r="K8204" s="13">
        <v>-5</v>
      </c>
      <c r="P8204" s="6"/>
    </row>
    <row r="8205" spans="1:16" hidden="1" x14ac:dyDescent="0.25">
      <c r="A8205" s="7">
        <v>40884</v>
      </c>
      <c r="B8205" s="8">
        <v>2000</v>
      </c>
      <c r="C8205" s="11">
        <v>51.14</v>
      </c>
      <c r="D8205" s="12">
        <v>51.142000000000003</v>
      </c>
      <c r="E8205" s="9" t="str">
        <f t="shared" si="619"/>
        <v/>
      </c>
      <c r="F8205" s="9" t="str">
        <f t="shared" si="620"/>
        <v/>
      </c>
      <c r="G8205" s="9" t="str">
        <f t="shared" si="621"/>
        <v/>
      </c>
      <c r="H8205" s="13">
        <v>-5</v>
      </c>
      <c r="I8205" s="13" t="str">
        <f t="shared" si="622"/>
        <v/>
      </c>
      <c r="J8205" s="13" t="str">
        <f t="shared" si="623"/>
        <v/>
      </c>
      <c r="K8205" s="13">
        <v>-5</v>
      </c>
      <c r="P8205" s="5"/>
    </row>
    <row r="8206" spans="1:16" hidden="1" x14ac:dyDescent="0.25">
      <c r="A8206" s="7">
        <v>40884</v>
      </c>
      <c r="B8206" s="8">
        <v>2100</v>
      </c>
      <c r="C8206" s="11">
        <v>45.89</v>
      </c>
      <c r="D8206" s="12">
        <v>45.893000000000001</v>
      </c>
      <c r="E8206" s="9" t="str">
        <f t="shared" si="619"/>
        <v/>
      </c>
      <c r="F8206" s="9" t="str">
        <f t="shared" si="620"/>
        <v/>
      </c>
      <c r="G8206" s="9" t="str">
        <f t="shared" si="621"/>
        <v/>
      </c>
      <c r="H8206" s="13">
        <v>-5</v>
      </c>
      <c r="I8206" s="13" t="str">
        <f t="shared" si="622"/>
        <v/>
      </c>
      <c r="J8206" s="13" t="str">
        <f t="shared" si="623"/>
        <v/>
      </c>
      <c r="K8206" s="13">
        <v>-5</v>
      </c>
      <c r="P8206" s="6"/>
    </row>
    <row r="8207" spans="1:16" hidden="1" x14ac:dyDescent="0.25">
      <c r="A8207" s="7">
        <v>40884</v>
      </c>
      <c r="B8207" s="8">
        <v>2200</v>
      </c>
      <c r="C8207" s="11">
        <v>46.54</v>
      </c>
      <c r="D8207" s="12">
        <v>46.539000000000001</v>
      </c>
      <c r="E8207" s="9" t="str">
        <f t="shared" si="619"/>
        <v/>
      </c>
      <c r="F8207" s="9" t="str">
        <f t="shared" si="620"/>
        <v/>
      </c>
      <c r="G8207" s="9" t="str">
        <f t="shared" si="621"/>
        <v/>
      </c>
      <c r="H8207" s="13">
        <v>-5</v>
      </c>
      <c r="I8207" s="13" t="str">
        <f t="shared" si="622"/>
        <v/>
      </c>
      <c r="J8207" s="13" t="str">
        <f t="shared" si="623"/>
        <v/>
      </c>
      <c r="K8207" s="13">
        <v>-5</v>
      </c>
      <c r="P8207" s="5"/>
    </row>
    <row r="8208" spans="1:16" hidden="1" x14ac:dyDescent="0.25">
      <c r="A8208" s="7">
        <v>40884</v>
      </c>
      <c r="B8208" s="8">
        <v>2300</v>
      </c>
      <c r="C8208" s="11">
        <v>41.49</v>
      </c>
      <c r="D8208" s="12">
        <v>42.314</v>
      </c>
      <c r="E8208" s="9">
        <f t="shared" si="619"/>
        <v>48.952083333333341</v>
      </c>
      <c r="F8208" s="9">
        <f t="shared" si="620"/>
        <v>48.066583333333341</v>
      </c>
      <c r="G8208" s="9">
        <f t="shared" si="621"/>
        <v>0.8855000000000004</v>
      </c>
      <c r="H8208" s="13">
        <v>-5</v>
      </c>
      <c r="I8208" s="13">
        <f t="shared" si="622"/>
        <v>5.8855000000000004</v>
      </c>
      <c r="J8208" s="13">
        <f t="shared" si="623"/>
        <v>1412.52</v>
      </c>
      <c r="K8208" s="13">
        <v>-5</v>
      </c>
      <c r="P8208" s="6"/>
    </row>
    <row r="8209" spans="1:16" hidden="1" x14ac:dyDescent="0.25">
      <c r="A8209" s="7">
        <v>40885</v>
      </c>
      <c r="B8209" s="8">
        <v>0</v>
      </c>
      <c r="C8209" s="11">
        <v>35.01</v>
      </c>
      <c r="D8209" s="12">
        <v>37.734999999999999</v>
      </c>
      <c r="E8209" s="9" t="str">
        <f t="shared" si="619"/>
        <v/>
      </c>
      <c r="F8209" s="9" t="str">
        <f t="shared" si="620"/>
        <v/>
      </c>
      <c r="G8209" s="9" t="str">
        <f t="shared" si="621"/>
        <v/>
      </c>
      <c r="H8209" s="13">
        <v>-5</v>
      </c>
      <c r="I8209" s="13" t="str">
        <f t="shared" si="622"/>
        <v/>
      </c>
      <c r="J8209" s="13" t="str">
        <f t="shared" si="623"/>
        <v/>
      </c>
      <c r="K8209" s="13">
        <v>-5</v>
      </c>
      <c r="P8209" s="5"/>
    </row>
    <row r="8210" spans="1:16" hidden="1" x14ac:dyDescent="0.25">
      <c r="A8210" s="7">
        <v>40885</v>
      </c>
      <c r="B8210" s="8">
        <v>100</v>
      </c>
      <c r="C8210" s="11">
        <v>34.92</v>
      </c>
      <c r="D8210" s="12">
        <v>36.640999999999998</v>
      </c>
      <c r="E8210" s="9" t="str">
        <f t="shared" si="619"/>
        <v/>
      </c>
      <c r="F8210" s="9" t="str">
        <f t="shared" si="620"/>
        <v/>
      </c>
      <c r="G8210" s="9" t="str">
        <f t="shared" si="621"/>
        <v/>
      </c>
      <c r="H8210" s="13">
        <v>-5</v>
      </c>
      <c r="I8210" s="13" t="str">
        <f t="shared" si="622"/>
        <v/>
      </c>
      <c r="J8210" s="13" t="str">
        <f t="shared" si="623"/>
        <v/>
      </c>
      <c r="K8210" s="13">
        <v>-5</v>
      </c>
      <c r="P8210" s="6"/>
    </row>
    <row r="8211" spans="1:16" hidden="1" x14ac:dyDescent="0.25">
      <c r="A8211" s="7">
        <v>40885</v>
      </c>
      <c r="B8211" s="8">
        <v>200</v>
      </c>
      <c r="C8211" s="11">
        <v>33.56</v>
      </c>
      <c r="D8211" s="12">
        <v>33.564</v>
      </c>
      <c r="E8211" s="9" t="str">
        <f t="shared" si="619"/>
        <v/>
      </c>
      <c r="F8211" s="9" t="str">
        <f t="shared" si="620"/>
        <v/>
      </c>
      <c r="G8211" s="9" t="str">
        <f t="shared" si="621"/>
        <v/>
      </c>
      <c r="H8211" s="13">
        <v>-5</v>
      </c>
      <c r="I8211" s="13" t="str">
        <f t="shared" si="622"/>
        <v/>
      </c>
      <c r="J8211" s="13" t="str">
        <f t="shared" si="623"/>
        <v/>
      </c>
      <c r="K8211" s="13">
        <v>-5</v>
      </c>
      <c r="P8211" s="5"/>
    </row>
    <row r="8212" spans="1:16" hidden="1" x14ac:dyDescent="0.25">
      <c r="A8212" s="7">
        <v>40885</v>
      </c>
      <c r="B8212" s="8">
        <v>300</v>
      </c>
      <c r="C8212" s="11">
        <v>31.34</v>
      </c>
      <c r="D8212" s="12">
        <v>31.344000000000001</v>
      </c>
      <c r="E8212" s="9" t="str">
        <f t="shared" si="619"/>
        <v/>
      </c>
      <c r="F8212" s="9" t="str">
        <f t="shared" si="620"/>
        <v/>
      </c>
      <c r="G8212" s="9" t="str">
        <f t="shared" si="621"/>
        <v/>
      </c>
      <c r="H8212" s="13">
        <v>-5</v>
      </c>
      <c r="I8212" s="13" t="str">
        <f t="shared" si="622"/>
        <v/>
      </c>
      <c r="J8212" s="13" t="str">
        <f t="shared" si="623"/>
        <v/>
      </c>
      <c r="K8212" s="13">
        <v>-5</v>
      </c>
      <c r="P8212" s="6"/>
    </row>
    <row r="8213" spans="1:16" hidden="1" x14ac:dyDescent="0.25">
      <c r="A8213" s="7">
        <v>40885</v>
      </c>
      <c r="B8213" s="8">
        <v>400</v>
      </c>
      <c r="C8213" s="11">
        <v>34.19</v>
      </c>
      <c r="D8213" s="12">
        <v>34.185000000000002</v>
      </c>
      <c r="E8213" s="9" t="str">
        <f t="shared" si="619"/>
        <v/>
      </c>
      <c r="F8213" s="9" t="str">
        <f t="shared" si="620"/>
        <v/>
      </c>
      <c r="G8213" s="9" t="str">
        <f t="shared" si="621"/>
        <v/>
      </c>
      <c r="H8213" s="13">
        <v>-5</v>
      </c>
      <c r="I8213" s="13" t="str">
        <f t="shared" si="622"/>
        <v/>
      </c>
      <c r="J8213" s="13" t="str">
        <f t="shared" si="623"/>
        <v/>
      </c>
      <c r="K8213" s="13">
        <v>-5</v>
      </c>
      <c r="P8213" s="5"/>
    </row>
    <row r="8214" spans="1:16" hidden="1" x14ac:dyDescent="0.25">
      <c r="A8214" s="7">
        <v>40885</v>
      </c>
      <c r="B8214" s="8">
        <v>500</v>
      </c>
      <c r="C8214" s="11">
        <v>36.979999999999997</v>
      </c>
      <c r="D8214" s="12">
        <v>36.978999999999999</v>
      </c>
      <c r="E8214" s="9" t="str">
        <f t="shared" si="619"/>
        <v/>
      </c>
      <c r="F8214" s="9" t="str">
        <f t="shared" si="620"/>
        <v/>
      </c>
      <c r="G8214" s="9" t="str">
        <f t="shared" si="621"/>
        <v/>
      </c>
      <c r="H8214" s="13">
        <v>-5</v>
      </c>
      <c r="I8214" s="13" t="str">
        <f t="shared" si="622"/>
        <v/>
      </c>
      <c r="J8214" s="13" t="str">
        <f t="shared" si="623"/>
        <v/>
      </c>
      <c r="K8214" s="13">
        <v>-5</v>
      </c>
      <c r="P8214" s="6"/>
    </row>
    <row r="8215" spans="1:16" hidden="1" x14ac:dyDescent="0.25">
      <c r="A8215" s="7">
        <v>40885</v>
      </c>
      <c r="B8215" s="8">
        <v>600</v>
      </c>
      <c r="C8215" s="11">
        <v>45.18</v>
      </c>
      <c r="D8215" s="12">
        <v>45.179000000000002</v>
      </c>
      <c r="E8215" s="9" t="str">
        <f t="shared" si="619"/>
        <v/>
      </c>
      <c r="F8215" s="9" t="str">
        <f t="shared" si="620"/>
        <v/>
      </c>
      <c r="G8215" s="9" t="str">
        <f t="shared" si="621"/>
        <v/>
      </c>
      <c r="H8215" s="13">
        <v>-5</v>
      </c>
      <c r="I8215" s="13" t="str">
        <f t="shared" si="622"/>
        <v/>
      </c>
      <c r="J8215" s="13" t="str">
        <f t="shared" si="623"/>
        <v/>
      </c>
      <c r="K8215" s="13">
        <v>-5</v>
      </c>
      <c r="P8215" s="5"/>
    </row>
    <row r="8216" spans="1:16" hidden="1" x14ac:dyDescent="0.25">
      <c r="A8216" s="7">
        <v>40885</v>
      </c>
      <c r="B8216" s="8">
        <v>700</v>
      </c>
      <c r="C8216" s="11">
        <v>55.01</v>
      </c>
      <c r="D8216" s="12">
        <v>55.008000000000003</v>
      </c>
      <c r="E8216" s="9" t="str">
        <f t="shared" si="619"/>
        <v/>
      </c>
      <c r="F8216" s="9" t="str">
        <f t="shared" si="620"/>
        <v/>
      </c>
      <c r="G8216" s="9" t="str">
        <f t="shared" si="621"/>
        <v/>
      </c>
      <c r="H8216" s="13">
        <v>-5</v>
      </c>
      <c r="I8216" s="13" t="str">
        <f t="shared" si="622"/>
        <v/>
      </c>
      <c r="J8216" s="13" t="str">
        <f t="shared" si="623"/>
        <v/>
      </c>
      <c r="K8216" s="13">
        <v>-5</v>
      </c>
      <c r="P8216" s="6"/>
    </row>
    <row r="8217" spans="1:16" hidden="1" x14ac:dyDescent="0.25">
      <c r="A8217" s="7">
        <v>40885</v>
      </c>
      <c r="B8217" s="8">
        <v>800</v>
      </c>
      <c r="C8217" s="11">
        <v>55.39</v>
      </c>
      <c r="D8217" s="12">
        <v>55.39</v>
      </c>
      <c r="E8217" s="9" t="str">
        <f t="shared" si="619"/>
        <v/>
      </c>
      <c r="F8217" s="9" t="str">
        <f t="shared" si="620"/>
        <v/>
      </c>
      <c r="G8217" s="9" t="str">
        <f t="shared" si="621"/>
        <v/>
      </c>
      <c r="H8217" s="13">
        <v>-5</v>
      </c>
      <c r="I8217" s="13" t="str">
        <f t="shared" si="622"/>
        <v/>
      </c>
      <c r="J8217" s="13" t="str">
        <f t="shared" si="623"/>
        <v/>
      </c>
      <c r="K8217" s="13">
        <v>-5</v>
      </c>
      <c r="P8217" s="5"/>
    </row>
    <row r="8218" spans="1:16" hidden="1" x14ac:dyDescent="0.25">
      <c r="A8218" s="7">
        <v>40885</v>
      </c>
      <c r="B8218" s="8">
        <v>900</v>
      </c>
      <c r="C8218" s="11">
        <v>55</v>
      </c>
      <c r="D8218" s="12">
        <v>54.999000000000002</v>
      </c>
      <c r="E8218" s="9" t="str">
        <f t="shared" si="619"/>
        <v/>
      </c>
      <c r="F8218" s="9" t="str">
        <f t="shared" si="620"/>
        <v/>
      </c>
      <c r="G8218" s="9" t="str">
        <f t="shared" si="621"/>
        <v/>
      </c>
      <c r="H8218" s="13">
        <v>-5</v>
      </c>
      <c r="I8218" s="13" t="str">
        <f t="shared" si="622"/>
        <v/>
      </c>
      <c r="J8218" s="13" t="str">
        <f t="shared" si="623"/>
        <v/>
      </c>
      <c r="K8218" s="13">
        <v>-5</v>
      </c>
      <c r="P8218" s="6"/>
    </row>
    <row r="8219" spans="1:16" hidden="1" x14ac:dyDescent="0.25">
      <c r="A8219" s="7">
        <v>40885</v>
      </c>
      <c r="B8219" s="8">
        <v>1000</v>
      </c>
      <c r="C8219" s="11">
        <v>55.51</v>
      </c>
      <c r="D8219" s="12">
        <v>55.512999999999998</v>
      </c>
      <c r="E8219" s="9" t="str">
        <f t="shared" si="619"/>
        <v/>
      </c>
      <c r="F8219" s="9" t="str">
        <f t="shared" si="620"/>
        <v/>
      </c>
      <c r="G8219" s="9" t="str">
        <f t="shared" si="621"/>
        <v/>
      </c>
      <c r="H8219" s="13">
        <v>-5</v>
      </c>
      <c r="I8219" s="13" t="str">
        <f t="shared" si="622"/>
        <v/>
      </c>
      <c r="J8219" s="13" t="str">
        <f t="shared" si="623"/>
        <v/>
      </c>
      <c r="K8219" s="13">
        <v>-5</v>
      </c>
      <c r="P8219" s="5"/>
    </row>
    <row r="8220" spans="1:16" hidden="1" x14ac:dyDescent="0.25">
      <c r="A8220" s="7">
        <v>40885</v>
      </c>
      <c r="B8220" s="8">
        <v>1100</v>
      </c>
      <c r="C8220" s="11">
        <v>53.95</v>
      </c>
      <c r="D8220" s="12">
        <v>53.951999999999998</v>
      </c>
      <c r="E8220" s="9" t="str">
        <f t="shared" si="619"/>
        <v/>
      </c>
      <c r="F8220" s="9" t="str">
        <f t="shared" si="620"/>
        <v/>
      </c>
      <c r="G8220" s="9" t="str">
        <f t="shared" si="621"/>
        <v/>
      </c>
      <c r="H8220" s="13">
        <v>-5</v>
      </c>
      <c r="I8220" s="13" t="str">
        <f t="shared" si="622"/>
        <v/>
      </c>
      <c r="J8220" s="13" t="str">
        <f t="shared" si="623"/>
        <v/>
      </c>
      <c r="K8220" s="13">
        <v>-5</v>
      </c>
      <c r="P8220" s="6"/>
    </row>
    <row r="8221" spans="1:16" hidden="1" x14ac:dyDescent="0.25">
      <c r="A8221" s="7">
        <v>40885</v>
      </c>
      <c r="B8221" s="8">
        <v>1200</v>
      </c>
      <c r="C8221" s="11">
        <v>54.74</v>
      </c>
      <c r="D8221" s="12">
        <v>54.738</v>
      </c>
      <c r="E8221" s="9" t="str">
        <f t="shared" si="619"/>
        <v/>
      </c>
      <c r="F8221" s="9" t="str">
        <f t="shared" si="620"/>
        <v/>
      </c>
      <c r="G8221" s="9" t="str">
        <f t="shared" si="621"/>
        <v/>
      </c>
      <c r="H8221" s="13">
        <v>-5</v>
      </c>
      <c r="I8221" s="13" t="str">
        <f t="shared" si="622"/>
        <v/>
      </c>
      <c r="J8221" s="13" t="str">
        <f t="shared" si="623"/>
        <v/>
      </c>
      <c r="K8221" s="13">
        <v>-5</v>
      </c>
      <c r="P8221" s="5"/>
    </row>
    <row r="8222" spans="1:16" hidden="1" x14ac:dyDescent="0.25">
      <c r="A8222" s="7">
        <v>40885</v>
      </c>
      <c r="B8222" s="8">
        <v>1300</v>
      </c>
      <c r="C8222" s="11">
        <v>53.28</v>
      </c>
      <c r="D8222" s="12">
        <v>53.277000000000001</v>
      </c>
      <c r="E8222" s="9" t="str">
        <f t="shared" si="619"/>
        <v/>
      </c>
      <c r="F8222" s="9" t="str">
        <f t="shared" si="620"/>
        <v/>
      </c>
      <c r="G8222" s="9" t="str">
        <f t="shared" si="621"/>
        <v/>
      </c>
      <c r="H8222" s="13">
        <v>-5</v>
      </c>
      <c r="I8222" s="13" t="str">
        <f t="shared" si="622"/>
        <v/>
      </c>
      <c r="J8222" s="13" t="str">
        <f t="shared" si="623"/>
        <v/>
      </c>
      <c r="K8222" s="13">
        <v>-5</v>
      </c>
      <c r="P8222" s="6"/>
    </row>
    <row r="8223" spans="1:16" hidden="1" x14ac:dyDescent="0.25">
      <c r="A8223" s="7">
        <v>40885</v>
      </c>
      <c r="B8223" s="8">
        <v>1400</v>
      </c>
      <c r="C8223" s="11">
        <v>48.94</v>
      </c>
      <c r="D8223" s="12">
        <v>48.94</v>
      </c>
      <c r="E8223" s="9" t="str">
        <f t="shared" si="619"/>
        <v/>
      </c>
      <c r="F8223" s="9" t="str">
        <f t="shared" si="620"/>
        <v/>
      </c>
      <c r="G8223" s="9" t="str">
        <f t="shared" si="621"/>
        <v/>
      </c>
      <c r="H8223" s="13">
        <v>-5</v>
      </c>
      <c r="I8223" s="13" t="str">
        <f t="shared" si="622"/>
        <v/>
      </c>
      <c r="J8223" s="13" t="str">
        <f t="shared" si="623"/>
        <v/>
      </c>
      <c r="K8223" s="13">
        <v>-5</v>
      </c>
      <c r="P8223" s="5"/>
    </row>
    <row r="8224" spans="1:16" hidden="1" x14ac:dyDescent="0.25">
      <c r="A8224" s="7">
        <v>40885</v>
      </c>
      <c r="B8224" s="8">
        <v>1500</v>
      </c>
      <c r="C8224" s="11">
        <v>47.96</v>
      </c>
      <c r="D8224" s="12">
        <v>47.963999999999999</v>
      </c>
      <c r="E8224" s="9" t="str">
        <f t="shared" si="619"/>
        <v/>
      </c>
      <c r="F8224" s="9" t="str">
        <f t="shared" si="620"/>
        <v/>
      </c>
      <c r="G8224" s="9" t="str">
        <f t="shared" si="621"/>
        <v/>
      </c>
      <c r="H8224" s="13">
        <v>-5</v>
      </c>
      <c r="I8224" s="13" t="str">
        <f t="shared" si="622"/>
        <v/>
      </c>
      <c r="J8224" s="13" t="str">
        <f t="shared" si="623"/>
        <v/>
      </c>
      <c r="K8224" s="13">
        <v>-5</v>
      </c>
      <c r="P8224" s="6"/>
    </row>
    <row r="8225" spans="1:16" hidden="1" x14ac:dyDescent="0.25">
      <c r="A8225" s="7">
        <v>40885</v>
      </c>
      <c r="B8225" s="8">
        <v>1600</v>
      </c>
      <c r="C8225" s="11">
        <v>52.06</v>
      </c>
      <c r="D8225" s="12">
        <v>52.057000000000002</v>
      </c>
      <c r="E8225" s="9" t="str">
        <f t="shared" si="619"/>
        <v/>
      </c>
      <c r="F8225" s="9" t="str">
        <f t="shared" si="620"/>
        <v/>
      </c>
      <c r="G8225" s="9" t="str">
        <f t="shared" si="621"/>
        <v/>
      </c>
      <c r="H8225" s="13">
        <v>-5</v>
      </c>
      <c r="I8225" s="13" t="str">
        <f t="shared" si="622"/>
        <v/>
      </c>
      <c r="J8225" s="13" t="str">
        <f t="shared" si="623"/>
        <v/>
      </c>
      <c r="K8225" s="13">
        <v>-5</v>
      </c>
      <c r="P8225" s="5"/>
    </row>
    <row r="8226" spans="1:16" hidden="1" x14ac:dyDescent="0.25">
      <c r="A8226" s="7">
        <v>40885</v>
      </c>
      <c r="B8226" s="8">
        <v>1700</v>
      </c>
      <c r="C8226" s="11">
        <v>55.95</v>
      </c>
      <c r="D8226" s="12">
        <v>55.945</v>
      </c>
      <c r="E8226" s="9" t="str">
        <f t="shared" si="619"/>
        <v/>
      </c>
      <c r="F8226" s="9" t="str">
        <f t="shared" si="620"/>
        <v/>
      </c>
      <c r="G8226" s="9" t="str">
        <f t="shared" si="621"/>
        <v/>
      </c>
      <c r="H8226" s="13">
        <v>-5</v>
      </c>
      <c r="I8226" s="13" t="str">
        <f t="shared" si="622"/>
        <v/>
      </c>
      <c r="J8226" s="13" t="str">
        <f t="shared" si="623"/>
        <v/>
      </c>
      <c r="K8226" s="13">
        <v>-5</v>
      </c>
      <c r="P8226" s="6"/>
    </row>
    <row r="8227" spans="1:16" hidden="1" x14ac:dyDescent="0.25">
      <c r="A8227" s="7">
        <v>40885</v>
      </c>
      <c r="B8227" s="8">
        <v>1800</v>
      </c>
      <c r="C8227" s="11">
        <v>55.09</v>
      </c>
      <c r="D8227" s="12">
        <v>55.087000000000003</v>
      </c>
      <c r="E8227" s="9" t="str">
        <f t="shared" si="619"/>
        <v/>
      </c>
      <c r="F8227" s="9" t="str">
        <f t="shared" si="620"/>
        <v/>
      </c>
      <c r="G8227" s="9" t="str">
        <f t="shared" si="621"/>
        <v/>
      </c>
      <c r="H8227" s="13">
        <v>-5</v>
      </c>
      <c r="I8227" s="13" t="str">
        <f t="shared" si="622"/>
        <v/>
      </c>
      <c r="J8227" s="13" t="str">
        <f t="shared" si="623"/>
        <v/>
      </c>
      <c r="K8227" s="13">
        <v>-5</v>
      </c>
      <c r="P8227" s="5"/>
    </row>
    <row r="8228" spans="1:16" hidden="1" x14ac:dyDescent="0.25">
      <c r="A8228" s="7">
        <v>40885</v>
      </c>
      <c r="B8228" s="8">
        <v>1900</v>
      </c>
      <c r="C8228" s="11">
        <v>51.66</v>
      </c>
      <c r="D8228" s="12">
        <v>55.847000000000001</v>
      </c>
      <c r="E8228" s="9" t="str">
        <f t="shared" si="619"/>
        <v/>
      </c>
      <c r="F8228" s="9" t="str">
        <f t="shared" si="620"/>
        <v/>
      </c>
      <c r="G8228" s="9" t="str">
        <f t="shared" si="621"/>
        <v/>
      </c>
      <c r="H8228" s="13">
        <v>-5</v>
      </c>
      <c r="I8228" s="13" t="str">
        <f t="shared" si="622"/>
        <v/>
      </c>
      <c r="J8228" s="13" t="str">
        <f t="shared" si="623"/>
        <v/>
      </c>
      <c r="K8228" s="13">
        <v>-5</v>
      </c>
      <c r="P8228" s="6"/>
    </row>
    <row r="8229" spans="1:16" hidden="1" x14ac:dyDescent="0.25">
      <c r="A8229" s="7">
        <v>40885</v>
      </c>
      <c r="B8229" s="8">
        <v>2000</v>
      </c>
      <c r="C8229" s="11">
        <v>47.48</v>
      </c>
      <c r="D8229" s="12">
        <v>47.476999999999997</v>
      </c>
      <c r="E8229" s="9" t="str">
        <f t="shared" si="619"/>
        <v/>
      </c>
      <c r="F8229" s="9" t="str">
        <f t="shared" si="620"/>
        <v/>
      </c>
      <c r="G8229" s="9" t="str">
        <f t="shared" si="621"/>
        <v/>
      </c>
      <c r="H8229" s="13">
        <v>-5</v>
      </c>
      <c r="I8229" s="13" t="str">
        <f t="shared" si="622"/>
        <v/>
      </c>
      <c r="J8229" s="13" t="str">
        <f t="shared" si="623"/>
        <v/>
      </c>
      <c r="K8229" s="13">
        <v>-5</v>
      </c>
      <c r="P8229" s="5"/>
    </row>
    <row r="8230" spans="1:16" hidden="1" x14ac:dyDescent="0.25">
      <c r="A8230" s="7">
        <v>40885</v>
      </c>
      <c r="B8230" s="8">
        <v>2100</v>
      </c>
      <c r="C8230" s="11">
        <v>43</v>
      </c>
      <c r="D8230" s="12">
        <v>43</v>
      </c>
      <c r="E8230" s="9" t="str">
        <f t="shared" si="619"/>
        <v/>
      </c>
      <c r="F8230" s="9" t="str">
        <f t="shared" si="620"/>
        <v/>
      </c>
      <c r="G8230" s="9" t="str">
        <f t="shared" si="621"/>
        <v/>
      </c>
      <c r="H8230" s="13">
        <v>-5</v>
      </c>
      <c r="I8230" s="13" t="str">
        <f t="shared" si="622"/>
        <v/>
      </c>
      <c r="J8230" s="13" t="str">
        <f t="shared" si="623"/>
        <v/>
      </c>
      <c r="K8230" s="13">
        <v>-5</v>
      </c>
      <c r="P8230" s="6"/>
    </row>
    <row r="8231" spans="1:16" hidden="1" x14ac:dyDescent="0.25">
      <c r="A8231" s="7">
        <v>40885</v>
      </c>
      <c r="B8231" s="8">
        <v>2200</v>
      </c>
      <c r="C8231" s="11">
        <v>42</v>
      </c>
      <c r="D8231" s="12">
        <v>45.2</v>
      </c>
      <c r="E8231" s="9" t="str">
        <f t="shared" si="619"/>
        <v/>
      </c>
      <c r="F8231" s="9" t="str">
        <f t="shared" si="620"/>
        <v/>
      </c>
      <c r="G8231" s="9" t="str">
        <f t="shared" si="621"/>
        <v/>
      </c>
      <c r="H8231" s="13">
        <v>-5</v>
      </c>
      <c r="I8231" s="13" t="str">
        <f t="shared" si="622"/>
        <v/>
      </c>
      <c r="J8231" s="13" t="str">
        <f t="shared" si="623"/>
        <v/>
      </c>
      <c r="K8231" s="13">
        <v>-5</v>
      </c>
      <c r="P8231" s="5"/>
    </row>
    <row r="8232" spans="1:16" hidden="1" x14ac:dyDescent="0.25">
      <c r="A8232" s="7">
        <v>40885</v>
      </c>
      <c r="B8232" s="8">
        <v>2300</v>
      </c>
      <c r="C8232" s="11">
        <v>35.72</v>
      </c>
      <c r="D8232" s="12">
        <v>40.006</v>
      </c>
      <c r="E8232" s="9">
        <f t="shared" si="619"/>
        <v>46.413333333333334</v>
      </c>
      <c r="F8232" s="9">
        <f t="shared" si="620"/>
        <v>47.084458333333345</v>
      </c>
      <c r="G8232" s="9">
        <f t="shared" si="621"/>
        <v>-0.67112500000001063</v>
      </c>
      <c r="H8232" s="13">
        <v>-5</v>
      </c>
      <c r="I8232" s="13">
        <f t="shared" si="622"/>
        <v>4.3288749999999894</v>
      </c>
      <c r="J8232" s="13">
        <f t="shared" si="623"/>
        <v>1038.9299999999976</v>
      </c>
      <c r="K8232" s="13">
        <v>-5</v>
      </c>
      <c r="P8232" s="6"/>
    </row>
    <row r="8233" spans="1:16" hidden="1" x14ac:dyDescent="0.25">
      <c r="A8233" s="7">
        <v>40886</v>
      </c>
      <c r="B8233" s="8">
        <v>0</v>
      </c>
      <c r="C8233" s="11">
        <v>14.97</v>
      </c>
      <c r="D8233" s="12">
        <v>38.719000000000001</v>
      </c>
      <c r="E8233" s="9" t="str">
        <f t="shared" si="619"/>
        <v/>
      </c>
      <c r="F8233" s="9" t="str">
        <f t="shared" si="620"/>
        <v/>
      </c>
      <c r="G8233" s="9" t="str">
        <f t="shared" si="621"/>
        <v/>
      </c>
      <c r="H8233" s="13">
        <v>-5</v>
      </c>
      <c r="I8233" s="13" t="str">
        <f t="shared" si="622"/>
        <v/>
      </c>
      <c r="J8233" s="13" t="str">
        <f t="shared" si="623"/>
        <v/>
      </c>
      <c r="K8233" s="13">
        <v>-5</v>
      </c>
      <c r="P8233" s="5"/>
    </row>
    <row r="8234" spans="1:16" hidden="1" x14ac:dyDescent="0.25">
      <c r="A8234" s="7">
        <v>40886</v>
      </c>
      <c r="B8234" s="8">
        <v>100</v>
      </c>
      <c r="C8234" s="11">
        <v>15.17</v>
      </c>
      <c r="D8234" s="12">
        <v>32.829000000000001</v>
      </c>
      <c r="E8234" s="9" t="str">
        <f t="shared" si="619"/>
        <v/>
      </c>
      <c r="F8234" s="9" t="str">
        <f t="shared" si="620"/>
        <v/>
      </c>
      <c r="G8234" s="9" t="str">
        <f t="shared" si="621"/>
        <v/>
      </c>
      <c r="H8234" s="13">
        <v>-5</v>
      </c>
      <c r="I8234" s="13" t="str">
        <f t="shared" si="622"/>
        <v/>
      </c>
      <c r="J8234" s="13" t="str">
        <f t="shared" si="623"/>
        <v/>
      </c>
      <c r="K8234" s="13">
        <v>-5</v>
      </c>
      <c r="P8234" s="6"/>
    </row>
    <row r="8235" spans="1:16" hidden="1" x14ac:dyDescent="0.25">
      <c r="A8235" s="7">
        <v>40886</v>
      </c>
      <c r="B8235" s="8">
        <v>200</v>
      </c>
      <c r="C8235" s="11">
        <v>12.46</v>
      </c>
      <c r="D8235" s="12">
        <v>24.091999999999999</v>
      </c>
      <c r="E8235" s="9" t="str">
        <f t="shared" si="619"/>
        <v/>
      </c>
      <c r="F8235" s="9" t="str">
        <f t="shared" si="620"/>
        <v/>
      </c>
      <c r="G8235" s="9" t="str">
        <f t="shared" si="621"/>
        <v/>
      </c>
      <c r="H8235" s="13">
        <v>-5</v>
      </c>
      <c r="I8235" s="13" t="str">
        <f t="shared" si="622"/>
        <v/>
      </c>
      <c r="J8235" s="13" t="str">
        <f t="shared" si="623"/>
        <v/>
      </c>
      <c r="K8235" s="13">
        <v>-5</v>
      </c>
      <c r="P8235" s="5"/>
    </row>
    <row r="8236" spans="1:16" hidden="1" x14ac:dyDescent="0.25">
      <c r="A8236" s="7">
        <v>40886</v>
      </c>
      <c r="B8236" s="8">
        <v>300</v>
      </c>
      <c r="C8236" s="11">
        <v>12.48</v>
      </c>
      <c r="D8236" s="12">
        <v>18.978000000000002</v>
      </c>
      <c r="E8236" s="9" t="str">
        <f t="shared" si="619"/>
        <v/>
      </c>
      <c r="F8236" s="9" t="str">
        <f t="shared" si="620"/>
        <v/>
      </c>
      <c r="G8236" s="9" t="str">
        <f t="shared" si="621"/>
        <v/>
      </c>
      <c r="H8236" s="13">
        <v>-5</v>
      </c>
      <c r="I8236" s="13" t="str">
        <f t="shared" si="622"/>
        <v/>
      </c>
      <c r="J8236" s="13" t="str">
        <f t="shared" si="623"/>
        <v/>
      </c>
      <c r="K8236" s="13">
        <v>-5</v>
      </c>
      <c r="P8236" s="6"/>
    </row>
    <row r="8237" spans="1:16" hidden="1" x14ac:dyDescent="0.25">
      <c r="A8237" s="7">
        <v>40886</v>
      </c>
      <c r="B8237" s="8">
        <v>400</v>
      </c>
      <c r="C8237" s="11">
        <v>15.77</v>
      </c>
      <c r="D8237" s="12">
        <v>15.77</v>
      </c>
      <c r="E8237" s="9" t="str">
        <f t="shared" si="619"/>
        <v/>
      </c>
      <c r="F8237" s="9" t="str">
        <f t="shared" si="620"/>
        <v/>
      </c>
      <c r="G8237" s="9" t="str">
        <f t="shared" si="621"/>
        <v/>
      </c>
      <c r="H8237" s="13">
        <v>-5</v>
      </c>
      <c r="I8237" s="13" t="str">
        <f t="shared" si="622"/>
        <v/>
      </c>
      <c r="J8237" s="13" t="str">
        <f t="shared" si="623"/>
        <v/>
      </c>
      <c r="K8237" s="13">
        <v>-5</v>
      </c>
      <c r="P8237" s="5"/>
    </row>
    <row r="8238" spans="1:16" hidden="1" x14ac:dyDescent="0.25">
      <c r="A8238" s="7">
        <v>40886</v>
      </c>
      <c r="B8238" s="8">
        <v>500</v>
      </c>
      <c r="C8238" s="11">
        <v>28.7</v>
      </c>
      <c r="D8238" s="12">
        <v>28.7</v>
      </c>
      <c r="E8238" s="9" t="str">
        <f t="shared" si="619"/>
        <v/>
      </c>
      <c r="F8238" s="9" t="str">
        <f t="shared" si="620"/>
        <v/>
      </c>
      <c r="G8238" s="9" t="str">
        <f t="shared" si="621"/>
        <v/>
      </c>
      <c r="H8238" s="13">
        <v>-5</v>
      </c>
      <c r="I8238" s="13" t="str">
        <f t="shared" si="622"/>
        <v/>
      </c>
      <c r="J8238" s="13" t="str">
        <f t="shared" si="623"/>
        <v/>
      </c>
      <c r="K8238" s="13">
        <v>-5</v>
      </c>
      <c r="P8238" s="6"/>
    </row>
    <row r="8239" spans="1:16" hidden="1" x14ac:dyDescent="0.25">
      <c r="A8239" s="7">
        <v>40886</v>
      </c>
      <c r="B8239" s="8">
        <v>600</v>
      </c>
      <c r="C8239" s="11">
        <v>43.32</v>
      </c>
      <c r="D8239" s="12">
        <v>43.316000000000003</v>
      </c>
      <c r="E8239" s="9" t="str">
        <f t="shared" si="619"/>
        <v/>
      </c>
      <c r="F8239" s="9" t="str">
        <f t="shared" si="620"/>
        <v/>
      </c>
      <c r="G8239" s="9" t="str">
        <f t="shared" si="621"/>
        <v/>
      </c>
      <c r="H8239" s="13">
        <v>-5</v>
      </c>
      <c r="I8239" s="13" t="str">
        <f t="shared" si="622"/>
        <v/>
      </c>
      <c r="J8239" s="13" t="str">
        <f t="shared" si="623"/>
        <v/>
      </c>
      <c r="K8239" s="13">
        <v>-5</v>
      </c>
      <c r="P8239" s="5"/>
    </row>
    <row r="8240" spans="1:16" hidden="1" x14ac:dyDescent="0.25">
      <c r="A8240" s="7">
        <v>40886</v>
      </c>
      <c r="B8240" s="8">
        <v>700</v>
      </c>
      <c r="C8240" s="11">
        <v>52.68</v>
      </c>
      <c r="D8240" s="12">
        <v>54.823</v>
      </c>
      <c r="E8240" s="9" t="str">
        <f t="shared" si="619"/>
        <v/>
      </c>
      <c r="F8240" s="9" t="str">
        <f t="shared" si="620"/>
        <v/>
      </c>
      <c r="G8240" s="9" t="str">
        <f t="shared" si="621"/>
        <v/>
      </c>
      <c r="H8240" s="13">
        <v>-5</v>
      </c>
      <c r="I8240" s="13" t="str">
        <f t="shared" si="622"/>
        <v/>
      </c>
      <c r="J8240" s="13" t="str">
        <f t="shared" si="623"/>
        <v/>
      </c>
      <c r="K8240" s="13">
        <v>-5</v>
      </c>
      <c r="P8240" s="6"/>
    </row>
    <row r="8241" spans="1:16" hidden="1" x14ac:dyDescent="0.25">
      <c r="A8241" s="7">
        <v>40886</v>
      </c>
      <c r="B8241" s="8">
        <v>800</v>
      </c>
      <c r="C8241" s="11">
        <v>53.19</v>
      </c>
      <c r="D8241" s="12">
        <v>53.192</v>
      </c>
      <c r="E8241" s="9" t="str">
        <f t="shared" ref="E8241:E8304" si="624">IF(A8241=A8242,"",AVERAGE(C8218:C8241))</f>
        <v/>
      </c>
      <c r="F8241" s="9" t="str">
        <f t="shared" ref="F8241:F8304" si="625">IF(A8241=A8242,"",AVERAGE(D8218:D8241))</f>
        <v/>
      </c>
      <c r="G8241" s="9" t="str">
        <f t="shared" ref="G8241:G8304" si="626">IF(A8241=A8242,"",E8241-F8241)</f>
        <v/>
      </c>
      <c r="H8241" s="13">
        <v>-5</v>
      </c>
      <c r="I8241" s="13" t="str">
        <f t="shared" si="622"/>
        <v/>
      </c>
      <c r="J8241" s="13" t="str">
        <f t="shared" si="623"/>
        <v/>
      </c>
      <c r="K8241" s="13">
        <v>-5</v>
      </c>
      <c r="P8241" s="5"/>
    </row>
    <row r="8242" spans="1:16" hidden="1" x14ac:dyDescent="0.25">
      <c r="A8242" s="7">
        <v>40886</v>
      </c>
      <c r="B8242" s="8">
        <v>900</v>
      </c>
      <c r="C8242" s="11">
        <v>52.28</v>
      </c>
      <c r="D8242" s="12">
        <v>54.006</v>
      </c>
      <c r="E8242" s="9" t="str">
        <f t="shared" si="624"/>
        <v/>
      </c>
      <c r="F8242" s="9" t="str">
        <f t="shared" si="625"/>
        <v/>
      </c>
      <c r="G8242" s="9" t="str">
        <f t="shared" si="626"/>
        <v/>
      </c>
      <c r="H8242" s="13">
        <v>-5</v>
      </c>
      <c r="I8242" s="13" t="str">
        <f t="shared" si="622"/>
        <v/>
      </c>
      <c r="J8242" s="13" t="str">
        <f t="shared" si="623"/>
        <v/>
      </c>
      <c r="K8242" s="13">
        <v>-5</v>
      </c>
      <c r="P8242" s="6"/>
    </row>
    <row r="8243" spans="1:16" hidden="1" x14ac:dyDescent="0.25">
      <c r="A8243" s="7">
        <v>40886</v>
      </c>
      <c r="B8243" s="8">
        <v>1000</v>
      </c>
      <c r="C8243" s="11">
        <v>50.28</v>
      </c>
      <c r="D8243" s="12">
        <v>53.198999999999998</v>
      </c>
      <c r="E8243" s="9" t="str">
        <f t="shared" si="624"/>
        <v/>
      </c>
      <c r="F8243" s="9" t="str">
        <f t="shared" si="625"/>
        <v/>
      </c>
      <c r="G8243" s="9" t="str">
        <f t="shared" si="626"/>
        <v/>
      </c>
      <c r="H8243" s="13">
        <v>-5</v>
      </c>
      <c r="I8243" s="13" t="str">
        <f t="shared" si="622"/>
        <v/>
      </c>
      <c r="J8243" s="13" t="str">
        <f t="shared" si="623"/>
        <v/>
      </c>
      <c r="K8243" s="13">
        <v>-5</v>
      </c>
      <c r="P8243" s="5"/>
    </row>
    <row r="8244" spans="1:16" hidden="1" x14ac:dyDescent="0.25">
      <c r="A8244" s="7">
        <v>40886</v>
      </c>
      <c r="B8244" s="8">
        <v>1100</v>
      </c>
      <c r="C8244" s="11">
        <v>50.12</v>
      </c>
      <c r="D8244" s="12">
        <v>53.197000000000003</v>
      </c>
      <c r="E8244" s="9" t="str">
        <f t="shared" si="624"/>
        <v/>
      </c>
      <c r="F8244" s="9" t="str">
        <f t="shared" si="625"/>
        <v/>
      </c>
      <c r="G8244" s="9" t="str">
        <f t="shared" si="626"/>
        <v/>
      </c>
      <c r="H8244" s="13">
        <v>-5</v>
      </c>
      <c r="I8244" s="13" t="str">
        <f t="shared" si="622"/>
        <v/>
      </c>
      <c r="J8244" s="13" t="str">
        <f t="shared" si="623"/>
        <v/>
      </c>
      <c r="K8244" s="13">
        <v>-5</v>
      </c>
      <c r="P8244" s="6"/>
    </row>
    <row r="8245" spans="1:16" hidden="1" x14ac:dyDescent="0.25">
      <c r="A8245" s="7">
        <v>40886</v>
      </c>
      <c r="B8245" s="8">
        <v>1200</v>
      </c>
      <c r="C8245" s="11">
        <v>47.8</v>
      </c>
      <c r="D8245" s="12">
        <v>53.198999999999998</v>
      </c>
      <c r="E8245" s="9" t="str">
        <f t="shared" si="624"/>
        <v/>
      </c>
      <c r="F8245" s="9" t="str">
        <f t="shared" si="625"/>
        <v/>
      </c>
      <c r="G8245" s="9" t="str">
        <f t="shared" si="626"/>
        <v/>
      </c>
      <c r="H8245" s="13">
        <v>-5</v>
      </c>
      <c r="I8245" s="13" t="str">
        <f t="shared" si="622"/>
        <v/>
      </c>
      <c r="J8245" s="13" t="str">
        <f t="shared" si="623"/>
        <v/>
      </c>
      <c r="K8245" s="13">
        <v>-5</v>
      </c>
      <c r="P8245" s="5"/>
    </row>
    <row r="8246" spans="1:16" hidden="1" x14ac:dyDescent="0.25">
      <c r="A8246" s="7">
        <v>40886</v>
      </c>
      <c r="B8246" s="8">
        <v>1300</v>
      </c>
      <c r="C8246" s="11">
        <v>47.96</v>
      </c>
      <c r="D8246" s="12">
        <v>51.27</v>
      </c>
      <c r="E8246" s="9" t="str">
        <f t="shared" si="624"/>
        <v/>
      </c>
      <c r="F8246" s="9" t="str">
        <f t="shared" si="625"/>
        <v/>
      </c>
      <c r="G8246" s="9" t="str">
        <f t="shared" si="626"/>
        <v/>
      </c>
      <c r="H8246" s="13">
        <v>-5</v>
      </c>
      <c r="I8246" s="13" t="str">
        <f t="shared" si="622"/>
        <v/>
      </c>
      <c r="J8246" s="13" t="str">
        <f t="shared" si="623"/>
        <v/>
      </c>
      <c r="K8246" s="13">
        <v>-5</v>
      </c>
      <c r="P8246" s="6"/>
    </row>
    <row r="8247" spans="1:16" hidden="1" x14ac:dyDescent="0.25">
      <c r="A8247" s="7">
        <v>40886</v>
      </c>
      <c r="B8247" s="8">
        <v>1400</v>
      </c>
      <c r="C8247" s="11">
        <v>49.52</v>
      </c>
      <c r="D8247" s="12">
        <v>49.518000000000001</v>
      </c>
      <c r="E8247" s="9" t="str">
        <f t="shared" si="624"/>
        <v/>
      </c>
      <c r="F8247" s="9" t="str">
        <f t="shared" si="625"/>
        <v/>
      </c>
      <c r="G8247" s="9" t="str">
        <f t="shared" si="626"/>
        <v/>
      </c>
      <c r="H8247" s="13">
        <v>-5</v>
      </c>
      <c r="I8247" s="13" t="str">
        <f t="shared" si="622"/>
        <v/>
      </c>
      <c r="J8247" s="13" t="str">
        <f t="shared" si="623"/>
        <v/>
      </c>
      <c r="K8247" s="13">
        <v>-5</v>
      </c>
      <c r="P8247" s="5"/>
    </row>
    <row r="8248" spans="1:16" hidden="1" x14ac:dyDescent="0.25">
      <c r="A8248" s="7">
        <v>40886</v>
      </c>
      <c r="B8248" s="8">
        <v>1500</v>
      </c>
      <c r="C8248" s="11">
        <v>48.62</v>
      </c>
      <c r="D8248" s="12">
        <v>48.625</v>
      </c>
      <c r="E8248" s="9" t="str">
        <f t="shared" si="624"/>
        <v/>
      </c>
      <c r="F8248" s="9" t="str">
        <f t="shared" si="625"/>
        <v/>
      </c>
      <c r="G8248" s="9" t="str">
        <f t="shared" si="626"/>
        <v/>
      </c>
      <c r="H8248" s="13">
        <v>-5</v>
      </c>
      <c r="I8248" s="13" t="str">
        <f t="shared" si="622"/>
        <v/>
      </c>
      <c r="J8248" s="13" t="str">
        <f t="shared" si="623"/>
        <v/>
      </c>
      <c r="K8248" s="13">
        <v>-5</v>
      </c>
      <c r="P8248" s="6"/>
    </row>
    <row r="8249" spans="1:16" hidden="1" x14ac:dyDescent="0.25">
      <c r="A8249" s="7">
        <v>40886</v>
      </c>
      <c r="B8249" s="8">
        <v>1600</v>
      </c>
      <c r="C8249" s="11">
        <v>51.5</v>
      </c>
      <c r="D8249" s="12">
        <v>51.497999999999998</v>
      </c>
      <c r="E8249" s="9" t="str">
        <f t="shared" si="624"/>
        <v/>
      </c>
      <c r="F8249" s="9" t="str">
        <f t="shared" si="625"/>
        <v/>
      </c>
      <c r="G8249" s="9" t="str">
        <f t="shared" si="626"/>
        <v/>
      </c>
      <c r="H8249" s="13">
        <v>-5</v>
      </c>
      <c r="I8249" s="13" t="str">
        <f t="shared" ref="I8249:I8312" si="627">IF(A8249=A8250,"",MAX(G8249-H8249,0))</f>
        <v/>
      </c>
      <c r="J8249" s="13" t="str">
        <f t="shared" ref="J8249:J8312" si="628">IF(A8249=A8250,"",I8249*10*24)</f>
        <v/>
      </c>
      <c r="K8249" s="13">
        <v>-5</v>
      </c>
      <c r="P8249" s="5"/>
    </row>
    <row r="8250" spans="1:16" hidden="1" x14ac:dyDescent="0.25">
      <c r="A8250" s="7">
        <v>40886</v>
      </c>
      <c r="B8250" s="8">
        <v>1700</v>
      </c>
      <c r="C8250" s="11">
        <v>64.14</v>
      </c>
      <c r="D8250" s="12">
        <v>64.144000000000005</v>
      </c>
      <c r="E8250" s="9" t="str">
        <f t="shared" si="624"/>
        <v/>
      </c>
      <c r="F8250" s="9" t="str">
        <f t="shared" si="625"/>
        <v/>
      </c>
      <c r="G8250" s="9" t="str">
        <f t="shared" si="626"/>
        <v/>
      </c>
      <c r="H8250" s="13">
        <v>-5</v>
      </c>
      <c r="I8250" s="13" t="str">
        <f t="shared" si="627"/>
        <v/>
      </c>
      <c r="J8250" s="13" t="str">
        <f t="shared" si="628"/>
        <v/>
      </c>
      <c r="K8250" s="13">
        <v>-5</v>
      </c>
      <c r="P8250" s="6"/>
    </row>
    <row r="8251" spans="1:16" hidden="1" x14ac:dyDescent="0.25">
      <c r="A8251" s="7">
        <v>40886</v>
      </c>
      <c r="B8251" s="8">
        <v>1800</v>
      </c>
      <c r="C8251" s="11">
        <v>60.59</v>
      </c>
      <c r="D8251" s="12">
        <v>65.085999999999999</v>
      </c>
      <c r="E8251" s="9" t="str">
        <f t="shared" si="624"/>
        <v/>
      </c>
      <c r="F8251" s="9" t="str">
        <f t="shared" si="625"/>
        <v/>
      </c>
      <c r="G8251" s="9" t="str">
        <f t="shared" si="626"/>
        <v/>
      </c>
      <c r="H8251" s="13">
        <v>-5</v>
      </c>
      <c r="I8251" s="13" t="str">
        <f t="shared" si="627"/>
        <v/>
      </c>
      <c r="J8251" s="13" t="str">
        <f t="shared" si="628"/>
        <v/>
      </c>
      <c r="K8251" s="13">
        <v>-5</v>
      </c>
      <c r="P8251" s="5"/>
    </row>
    <row r="8252" spans="1:16" hidden="1" x14ac:dyDescent="0.25">
      <c r="A8252" s="7">
        <v>40886</v>
      </c>
      <c r="B8252" s="8">
        <v>1900</v>
      </c>
      <c r="C8252" s="11">
        <v>57.08</v>
      </c>
      <c r="D8252" s="12">
        <v>63.39</v>
      </c>
      <c r="E8252" s="9" t="str">
        <f t="shared" si="624"/>
        <v/>
      </c>
      <c r="F8252" s="9" t="str">
        <f t="shared" si="625"/>
        <v/>
      </c>
      <c r="G8252" s="9" t="str">
        <f t="shared" si="626"/>
        <v/>
      </c>
      <c r="H8252" s="13">
        <v>-5</v>
      </c>
      <c r="I8252" s="13" t="str">
        <f t="shared" si="627"/>
        <v/>
      </c>
      <c r="J8252" s="13" t="str">
        <f t="shared" si="628"/>
        <v/>
      </c>
      <c r="K8252" s="13">
        <v>-5</v>
      </c>
      <c r="P8252" s="6"/>
    </row>
    <row r="8253" spans="1:16" hidden="1" x14ac:dyDescent="0.25">
      <c r="A8253" s="7">
        <v>40886</v>
      </c>
      <c r="B8253" s="8">
        <v>2000</v>
      </c>
      <c r="C8253" s="11">
        <v>54.66</v>
      </c>
      <c r="D8253" s="12">
        <v>59.517000000000003</v>
      </c>
      <c r="E8253" s="9" t="str">
        <f t="shared" si="624"/>
        <v/>
      </c>
      <c r="F8253" s="9" t="str">
        <f t="shared" si="625"/>
        <v/>
      </c>
      <c r="G8253" s="9" t="str">
        <f t="shared" si="626"/>
        <v/>
      </c>
      <c r="H8253" s="13">
        <v>-5</v>
      </c>
      <c r="I8253" s="13" t="str">
        <f t="shared" si="627"/>
        <v/>
      </c>
      <c r="J8253" s="13" t="str">
        <f t="shared" si="628"/>
        <v/>
      </c>
      <c r="K8253" s="13">
        <v>-5</v>
      </c>
      <c r="P8253" s="5"/>
    </row>
    <row r="8254" spans="1:16" hidden="1" x14ac:dyDescent="0.25">
      <c r="A8254" s="7">
        <v>40886</v>
      </c>
      <c r="B8254" s="8">
        <v>2100</v>
      </c>
      <c r="C8254" s="11">
        <v>47.92</v>
      </c>
      <c r="D8254" s="12">
        <v>47.917000000000002</v>
      </c>
      <c r="E8254" s="9" t="str">
        <f t="shared" si="624"/>
        <v/>
      </c>
      <c r="F8254" s="9" t="str">
        <f t="shared" si="625"/>
        <v/>
      </c>
      <c r="G8254" s="9" t="str">
        <f t="shared" si="626"/>
        <v/>
      </c>
      <c r="H8254" s="13">
        <v>-5</v>
      </c>
      <c r="I8254" s="13" t="str">
        <f t="shared" si="627"/>
        <v/>
      </c>
      <c r="J8254" s="13" t="str">
        <f t="shared" si="628"/>
        <v/>
      </c>
      <c r="K8254" s="13">
        <v>-5</v>
      </c>
      <c r="P8254" s="6"/>
    </row>
    <row r="8255" spans="1:16" hidden="1" x14ac:dyDescent="0.25">
      <c r="A8255" s="7">
        <v>40886</v>
      </c>
      <c r="B8255" s="8">
        <v>2200</v>
      </c>
      <c r="C8255" s="11">
        <v>48.4</v>
      </c>
      <c r="D8255" s="12">
        <v>54.493000000000002</v>
      </c>
      <c r="E8255" s="9" t="str">
        <f t="shared" si="624"/>
        <v/>
      </c>
      <c r="F8255" s="9" t="str">
        <f t="shared" si="625"/>
        <v/>
      </c>
      <c r="G8255" s="9" t="str">
        <f t="shared" si="626"/>
        <v/>
      </c>
      <c r="H8255" s="13">
        <v>-5</v>
      </c>
      <c r="I8255" s="13" t="str">
        <f t="shared" si="627"/>
        <v/>
      </c>
      <c r="J8255" s="13" t="str">
        <f t="shared" si="628"/>
        <v/>
      </c>
      <c r="K8255" s="13">
        <v>-5</v>
      </c>
      <c r="P8255" s="5"/>
    </row>
    <row r="8256" spans="1:16" hidden="1" x14ac:dyDescent="0.25">
      <c r="A8256" s="7">
        <v>40886</v>
      </c>
      <c r="B8256" s="8">
        <v>2300</v>
      </c>
      <c r="C8256" s="11">
        <v>42.46</v>
      </c>
      <c r="D8256" s="12">
        <v>52.021999999999998</v>
      </c>
      <c r="E8256" s="9">
        <f t="shared" si="624"/>
        <v>42.58625</v>
      </c>
      <c r="F8256" s="9">
        <f t="shared" si="625"/>
        <v>47.145833333333336</v>
      </c>
      <c r="G8256" s="9">
        <f t="shared" si="626"/>
        <v>-4.559583333333336</v>
      </c>
      <c r="H8256" s="13">
        <v>-5</v>
      </c>
      <c r="I8256" s="13">
        <f t="shared" si="627"/>
        <v>0.44041666666666401</v>
      </c>
      <c r="J8256" s="13">
        <f t="shared" si="628"/>
        <v>105.69999999999936</v>
      </c>
      <c r="K8256" s="13">
        <v>-5</v>
      </c>
      <c r="P8256" s="6"/>
    </row>
    <row r="8257" spans="1:16" hidden="1" x14ac:dyDescent="0.25">
      <c r="A8257" s="7">
        <v>40887</v>
      </c>
      <c r="B8257" s="8">
        <v>0</v>
      </c>
      <c r="C8257" s="11">
        <v>41.85</v>
      </c>
      <c r="D8257" s="12">
        <v>46.42</v>
      </c>
      <c r="E8257" s="9" t="str">
        <f t="shared" si="624"/>
        <v/>
      </c>
      <c r="F8257" s="9" t="str">
        <f t="shared" si="625"/>
        <v/>
      </c>
      <c r="G8257" s="9" t="str">
        <f t="shared" si="626"/>
        <v/>
      </c>
      <c r="H8257" s="13">
        <v>-5</v>
      </c>
      <c r="I8257" s="13" t="str">
        <f t="shared" si="627"/>
        <v/>
      </c>
      <c r="J8257" s="13" t="str">
        <f t="shared" si="628"/>
        <v/>
      </c>
      <c r="K8257" s="13">
        <v>-5</v>
      </c>
      <c r="P8257" s="5"/>
    </row>
    <row r="8258" spans="1:16" hidden="1" x14ac:dyDescent="0.25">
      <c r="A8258" s="7">
        <v>40887</v>
      </c>
      <c r="B8258" s="8">
        <v>100</v>
      </c>
      <c r="C8258" s="11">
        <v>40.020000000000003</v>
      </c>
      <c r="D8258" s="12">
        <v>45.917999999999999</v>
      </c>
      <c r="E8258" s="9" t="str">
        <f t="shared" si="624"/>
        <v/>
      </c>
      <c r="F8258" s="9" t="str">
        <f t="shared" si="625"/>
        <v/>
      </c>
      <c r="G8258" s="9" t="str">
        <f t="shared" si="626"/>
        <v/>
      </c>
      <c r="H8258" s="13">
        <v>-5</v>
      </c>
      <c r="I8258" s="13" t="str">
        <f t="shared" si="627"/>
        <v/>
      </c>
      <c r="J8258" s="13" t="str">
        <f t="shared" si="628"/>
        <v/>
      </c>
      <c r="K8258" s="13">
        <v>-5</v>
      </c>
      <c r="P8258" s="6"/>
    </row>
    <row r="8259" spans="1:16" hidden="1" x14ac:dyDescent="0.25">
      <c r="A8259" s="7">
        <v>40887</v>
      </c>
      <c r="B8259" s="8">
        <v>200</v>
      </c>
      <c r="C8259" s="11">
        <v>38.29</v>
      </c>
      <c r="D8259" s="12">
        <v>40.423999999999999</v>
      </c>
      <c r="E8259" s="9" t="str">
        <f t="shared" si="624"/>
        <v/>
      </c>
      <c r="F8259" s="9" t="str">
        <f t="shared" si="625"/>
        <v/>
      </c>
      <c r="G8259" s="9" t="str">
        <f t="shared" si="626"/>
        <v/>
      </c>
      <c r="H8259" s="13">
        <v>-5</v>
      </c>
      <c r="I8259" s="13" t="str">
        <f t="shared" si="627"/>
        <v/>
      </c>
      <c r="J8259" s="13" t="str">
        <f t="shared" si="628"/>
        <v/>
      </c>
      <c r="K8259" s="13">
        <v>-5</v>
      </c>
      <c r="P8259" s="5"/>
    </row>
    <row r="8260" spans="1:16" hidden="1" x14ac:dyDescent="0.25">
      <c r="A8260" s="7">
        <v>40887</v>
      </c>
      <c r="B8260" s="8">
        <v>300</v>
      </c>
      <c r="C8260" s="11">
        <v>33.56</v>
      </c>
      <c r="D8260" s="12">
        <v>33.564999999999998</v>
      </c>
      <c r="E8260" s="9" t="str">
        <f t="shared" si="624"/>
        <v/>
      </c>
      <c r="F8260" s="9" t="str">
        <f t="shared" si="625"/>
        <v/>
      </c>
      <c r="G8260" s="9" t="str">
        <f t="shared" si="626"/>
        <v/>
      </c>
      <c r="H8260" s="13">
        <v>-5</v>
      </c>
      <c r="I8260" s="13" t="str">
        <f t="shared" si="627"/>
        <v/>
      </c>
      <c r="J8260" s="13" t="str">
        <f t="shared" si="628"/>
        <v/>
      </c>
      <c r="K8260" s="13">
        <v>-5</v>
      </c>
      <c r="P8260" s="6"/>
    </row>
    <row r="8261" spans="1:16" hidden="1" x14ac:dyDescent="0.25">
      <c r="A8261" s="7">
        <v>40887</v>
      </c>
      <c r="B8261" s="8">
        <v>400</v>
      </c>
      <c r="C8261" s="11">
        <v>39.04</v>
      </c>
      <c r="D8261" s="12">
        <v>39.04</v>
      </c>
      <c r="E8261" s="9" t="str">
        <f t="shared" si="624"/>
        <v/>
      </c>
      <c r="F8261" s="9" t="str">
        <f t="shared" si="625"/>
        <v/>
      </c>
      <c r="G8261" s="9" t="str">
        <f t="shared" si="626"/>
        <v/>
      </c>
      <c r="H8261" s="13">
        <v>-5</v>
      </c>
      <c r="I8261" s="13" t="str">
        <f t="shared" si="627"/>
        <v/>
      </c>
      <c r="J8261" s="13" t="str">
        <f t="shared" si="628"/>
        <v/>
      </c>
      <c r="K8261" s="13">
        <v>-5</v>
      </c>
      <c r="P8261" s="5"/>
    </row>
    <row r="8262" spans="1:16" hidden="1" x14ac:dyDescent="0.25">
      <c r="A8262" s="7">
        <v>40887</v>
      </c>
      <c r="B8262" s="8">
        <v>500</v>
      </c>
      <c r="C8262" s="11">
        <v>38.57</v>
      </c>
      <c r="D8262" s="12">
        <v>38.570999999999998</v>
      </c>
      <c r="E8262" s="9" t="str">
        <f t="shared" si="624"/>
        <v/>
      </c>
      <c r="F8262" s="9" t="str">
        <f t="shared" si="625"/>
        <v/>
      </c>
      <c r="G8262" s="9" t="str">
        <f t="shared" si="626"/>
        <v/>
      </c>
      <c r="H8262" s="13">
        <v>-5</v>
      </c>
      <c r="I8262" s="13" t="str">
        <f t="shared" si="627"/>
        <v/>
      </c>
      <c r="J8262" s="13" t="str">
        <f t="shared" si="628"/>
        <v/>
      </c>
      <c r="K8262" s="13">
        <v>-5</v>
      </c>
      <c r="P8262" s="6"/>
    </row>
    <row r="8263" spans="1:16" hidden="1" x14ac:dyDescent="0.25">
      <c r="A8263" s="7">
        <v>40887</v>
      </c>
      <c r="B8263" s="8">
        <v>600</v>
      </c>
      <c r="C8263" s="11">
        <v>40.549999999999997</v>
      </c>
      <c r="D8263" s="12">
        <v>40.552</v>
      </c>
      <c r="E8263" s="9" t="str">
        <f t="shared" si="624"/>
        <v/>
      </c>
      <c r="F8263" s="9" t="str">
        <f t="shared" si="625"/>
        <v/>
      </c>
      <c r="G8263" s="9" t="str">
        <f t="shared" si="626"/>
        <v/>
      </c>
      <c r="H8263" s="13">
        <v>-5</v>
      </c>
      <c r="I8263" s="13" t="str">
        <f t="shared" si="627"/>
        <v/>
      </c>
      <c r="J8263" s="13" t="str">
        <f t="shared" si="628"/>
        <v/>
      </c>
      <c r="K8263" s="13">
        <v>-5</v>
      </c>
      <c r="P8263" s="5"/>
    </row>
    <row r="8264" spans="1:16" hidden="1" x14ac:dyDescent="0.25">
      <c r="A8264" s="7">
        <v>40887</v>
      </c>
      <c r="B8264" s="8">
        <v>700</v>
      </c>
      <c r="C8264" s="11">
        <v>43.51</v>
      </c>
      <c r="D8264" s="12">
        <v>43.512999999999998</v>
      </c>
      <c r="E8264" s="9" t="str">
        <f t="shared" si="624"/>
        <v/>
      </c>
      <c r="F8264" s="9" t="str">
        <f t="shared" si="625"/>
        <v/>
      </c>
      <c r="G8264" s="9" t="str">
        <f t="shared" si="626"/>
        <v/>
      </c>
      <c r="H8264" s="13">
        <v>-5</v>
      </c>
      <c r="I8264" s="13" t="str">
        <f t="shared" si="627"/>
        <v/>
      </c>
      <c r="J8264" s="13" t="str">
        <f t="shared" si="628"/>
        <v/>
      </c>
      <c r="K8264" s="13">
        <v>-5</v>
      </c>
      <c r="P8264" s="6"/>
    </row>
    <row r="8265" spans="1:16" hidden="1" x14ac:dyDescent="0.25">
      <c r="A8265" s="7">
        <v>40887</v>
      </c>
      <c r="B8265" s="8">
        <v>800</v>
      </c>
      <c r="C8265" s="11">
        <v>46.11</v>
      </c>
      <c r="D8265" s="12">
        <v>46.109000000000002</v>
      </c>
      <c r="E8265" s="9" t="str">
        <f t="shared" si="624"/>
        <v/>
      </c>
      <c r="F8265" s="9" t="str">
        <f t="shared" si="625"/>
        <v/>
      </c>
      <c r="G8265" s="9" t="str">
        <f t="shared" si="626"/>
        <v/>
      </c>
      <c r="H8265" s="13">
        <v>-5</v>
      </c>
      <c r="I8265" s="13" t="str">
        <f t="shared" si="627"/>
        <v/>
      </c>
      <c r="J8265" s="13" t="str">
        <f t="shared" si="628"/>
        <v/>
      </c>
      <c r="K8265" s="13">
        <v>-5</v>
      </c>
      <c r="P8265" s="5"/>
    </row>
    <row r="8266" spans="1:16" hidden="1" x14ac:dyDescent="0.25">
      <c r="A8266" s="7">
        <v>40887</v>
      </c>
      <c r="B8266" s="8">
        <v>900</v>
      </c>
      <c r="C8266" s="11">
        <v>50.92</v>
      </c>
      <c r="D8266" s="12">
        <v>50.923000000000002</v>
      </c>
      <c r="E8266" s="9" t="str">
        <f t="shared" si="624"/>
        <v/>
      </c>
      <c r="F8266" s="9" t="str">
        <f t="shared" si="625"/>
        <v/>
      </c>
      <c r="G8266" s="9" t="str">
        <f t="shared" si="626"/>
        <v/>
      </c>
      <c r="H8266" s="13">
        <v>-5</v>
      </c>
      <c r="I8266" s="13" t="str">
        <f t="shared" si="627"/>
        <v/>
      </c>
      <c r="J8266" s="13" t="str">
        <f t="shared" si="628"/>
        <v/>
      </c>
      <c r="K8266" s="13">
        <v>-5</v>
      </c>
      <c r="P8266" s="6"/>
    </row>
    <row r="8267" spans="1:16" hidden="1" x14ac:dyDescent="0.25">
      <c r="A8267" s="7">
        <v>40887</v>
      </c>
      <c r="B8267" s="8">
        <v>1000</v>
      </c>
      <c r="C8267" s="11">
        <v>53.18</v>
      </c>
      <c r="D8267" s="12">
        <v>53.18</v>
      </c>
      <c r="E8267" s="9" t="str">
        <f t="shared" si="624"/>
        <v/>
      </c>
      <c r="F8267" s="9" t="str">
        <f t="shared" si="625"/>
        <v/>
      </c>
      <c r="G8267" s="9" t="str">
        <f t="shared" si="626"/>
        <v/>
      </c>
      <c r="H8267" s="13">
        <v>-5</v>
      </c>
      <c r="I8267" s="13" t="str">
        <f t="shared" si="627"/>
        <v/>
      </c>
      <c r="J8267" s="13" t="str">
        <f t="shared" si="628"/>
        <v/>
      </c>
      <c r="K8267" s="13">
        <v>-5</v>
      </c>
      <c r="P8267" s="5"/>
    </row>
    <row r="8268" spans="1:16" hidden="1" x14ac:dyDescent="0.25">
      <c r="A8268" s="7">
        <v>40887</v>
      </c>
      <c r="B8268" s="8">
        <v>1100</v>
      </c>
      <c r="C8268" s="11">
        <v>52.79</v>
      </c>
      <c r="D8268" s="12">
        <v>52.79</v>
      </c>
      <c r="E8268" s="9" t="str">
        <f t="shared" si="624"/>
        <v/>
      </c>
      <c r="F8268" s="9" t="str">
        <f t="shared" si="625"/>
        <v/>
      </c>
      <c r="G8268" s="9" t="str">
        <f t="shared" si="626"/>
        <v/>
      </c>
      <c r="H8268" s="13">
        <v>-5</v>
      </c>
      <c r="I8268" s="13" t="str">
        <f t="shared" si="627"/>
        <v/>
      </c>
      <c r="J8268" s="13" t="str">
        <f t="shared" si="628"/>
        <v/>
      </c>
      <c r="K8268" s="13">
        <v>-5</v>
      </c>
      <c r="P8268" s="6"/>
    </row>
    <row r="8269" spans="1:16" hidden="1" x14ac:dyDescent="0.25">
      <c r="A8269" s="7">
        <v>40887</v>
      </c>
      <c r="B8269" s="8">
        <v>1200</v>
      </c>
      <c r="C8269" s="11">
        <v>52.96</v>
      </c>
      <c r="D8269" s="12">
        <v>52.963000000000001</v>
      </c>
      <c r="E8269" s="9" t="str">
        <f t="shared" si="624"/>
        <v/>
      </c>
      <c r="F8269" s="9" t="str">
        <f t="shared" si="625"/>
        <v/>
      </c>
      <c r="G8269" s="9" t="str">
        <f t="shared" si="626"/>
        <v/>
      </c>
      <c r="H8269" s="13">
        <v>-5</v>
      </c>
      <c r="I8269" s="13" t="str">
        <f t="shared" si="627"/>
        <v/>
      </c>
      <c r="J8269" s="13" t="str">
        <f t="shared" si="628"/>
        <v/>
      </c>
      <c r="K8269" s="13">
        <v>-5</v>
      </c>
      <c r="P8269" s="5"/>
    </row>
    <row r="8270" spans="1:16" hidden="1" x14ac:dyDescent="0.25">
      <c r="A8270" s="7">
        <v>40887</v>
      </c>
      <c r="B8270" s="8">
        <v>1300</v>
      </c>
      <c r="C8270" s="11">
        <v>49</v>
      </c>
      <c r="D8270" s="12">
        <v>49</v>
      </c>
      <c r="E8270" s="9" t="str">
        <f t="shared" si="624"/>
        <v/>
      </c>
      <c r="F8270" s="9" t="str">
        <f t="shared" si="625"/>
        <v/>
      </c>
      <c r="G8270" s="9" t="str">
        <f t="shared" si="626"/>
        <v/>
      </c>
      <c r="H8270" s="13">
        <v>-5</v>
      </c>
      <c r="I8270" s="13" t="str">
        <f t="shared" si="627"/>
        <v/>
      </c>
      <c r="J8270" s="13" t="str">
        <f t="shared" si="628"/>
        <v/>
      </c>
      <c r="K8270" s="13">
        <v>-5</v>
      </c>
      <c r="P8270" s="6"/>
    </row>
    <row r="8271" spans="1:16" hidden="1" x14ac:dyDescent="0.25">
      <c r="A8271" s="7">
        <v>40887</v>
      </c>
      <c r="B8271" s="8">
        <v>1400</v>
      </c>
      <c r="C8271" s="11">
        <v>44.53</v>
      </c>
      <c r="D8271" s="12">
        <v>44.731000000000002</v>
      </c>
      <c r="E8271" s="9" t="str">
        <f t="shared" si="624"/>
        <v/>
      </c>
      <c r="F8271" s="9" t="str">
        <f t="shared" si="625"/>
        <v/>
      </c>
      <c r="G8271" s="9" t="str">
        <f t="shared" si="626"/>
        <v/>
      </c>
      <c r="H8271" s="13">
        <v>-5</v>
      </c>
      <c r="I8271" s="13" t="str">
        <f t="shared" si="627"/>
        <v/>
      </c>
      <c r="J8271" s="13" t="str">
        <f t="shared" si="628"/>
        <v/>
      </c>
      <c r="K8271" s="13">
        <v>-5</v>
      </c>
      <c r="P8271" s="5"/>
    </row>
    <row r="8272" spans="1:16" hidden="1" x14ac:dyDescent="0.25">
      <c r="A8272" s="7">
        <v>40887</v>
      </c>
      <c r="B8272" s="8">
        <v>1500</v>
      </c>
      <c r="C8272" s="11">
        <v>44.75</v>
      </c>
      <c r="D8272" s="12">
        <v>44.750999999999998</v>
      </c>
      <c r="E8272" s="9" t="str">
        <f t="shared" si="624"/>
        <v/>
      </c>
      <c r="F8272" s="9" t="str">
        <f t="shared" si="625"/>
        <v/>
      </c>
      <c r="G8272" s="9" t="str">
        <f t="shared" si="626"/>
        <v/>
      </c>
      <c r="H8272" s="13">
        <v>-5</v>
      </c>
      <c r="I8272" s="13" t="str">
        <f t="shared" si="627"/>
        <v/>
      </c>
      <c r="J8272" s="13" t="str">
        <f t="shared" si="628"/>
        <v/>
      </c>
      <c r="K8272" s="13">
        <v>-5</v>
      </c>
      <c r="P8272" s="6"/>
    </row>
    <row r="8273" spans="1:16" hidden="1" x14ac:dyDescent="0.25">
      <c r="A8273" s="7">
        <v>40887</v>
      </c>
      <c r="B8273" s="8">
        <v>1600</v>
      </c>
      <c r="C8273" s="11">
        <v>49.96</v>
      </c>
      <c r="D8273" s="12">
        <v>49.96</v>
      </c>
      <c r="E8273" s="9" t="str">
        <f t="shared" si="624"/>
        <v/>
      </c>
      <c r="F8273" s="9" t="str">
        <f t="shared" si="625"/>
        <v/>
      </c>
      <c r="G8273" s="9" t="str">
        <f t="shared" si="626"/>
        <v/>
      </c>
      <c r="H8273" s="13">
        <v>-5</v>
      </c>
      <c r="I8273" s="13" t="str">
        <f t="shared" si="627"/>
        <v/>
      </c>
      <c r="J8273" s="13" t="str">
        <f t="shared" si="628"/>
        <v/>
      </c>
      <c r="K8273" s="13">
        <v>-5</v>
      </c>
      <c r="P8273" s="5"/>
    </row>
    <row r="8274" spans="1:16" hidden="1" x14ac:dyDescent="0.25">
      <c r="A8274" s="7">
        <v>40887</v>
      </c>
      <c r="B8274" s="8">
        <v>1700</v>
      </c>
      <c r="C8274" s="11">
        <v>59.72</v>
      </c>
      <c r="D8274" s="12">
        <v>59.716000000000001</v>
      </c>
      <c r="E8274" s="9" t="str">
        <f t="shared" si="624"/>
        <v/>
      </c>
      <c r="F8274" s="9" t="str">
        <f t="shared" si="625"/>
        <v/>
      </c>
      <c r="G8274" s="9" t="str">
        <f t="shared" si="626"/>
        <v/>
      </c>
      <c r="H8274" s="13">
        <v>-5</v>
      </c>
      <c r="I8274" s="13" t="str">
        <f t="shared" si="627"/>
        <v/>
      </c>
      <c r="J8274" s="13" t="str">
        <f t="shared" si="628"/>
        <v/>
      </c>
      <c r="K8274" s="13">
        <v>-5</v>
      </c>
      <c r="P8274" s="6"/>
    </row>
    <row r="8275" spans="1:16" hidden="1" x14ac:dyDescent="0.25">
      <c r="A8275" s="7">
        <v>40887</v>
      </c>
      <c r="B8275" s="8">
        <v>1800</v>
      </c>
      <c r="C8275" s="11">
        <v>67.16</v>
      </c>
      <c r="D8275" s="12">
        <v>67.156000000000006</v>
      </c>
      <c r="E8275" s="9" t="str">
        <f t="shared" si="624"/>
        <v/>
      </c>
      <c r="F8275" s="9" t="str">
        <f t="shared" si="625"/>
        <v/>
      </c>
      <c r="G8275" s="9" t="str">
        <f t="shared" si="626"/>
        <v/>
      </c>
      <c r="H8275" s="13">
        <v>-5</v>
      </c>
      <c r="I8275" s="13" t="str">
        <f t="shared" si="627"/>
        <v/>
      </c>
      <c r="J8275" s="13" t="str">
        <f t="shared" si="628"/>
        <v/>
      </c>
      <c r="K8275" s="13">
        <v>-5</v>
      </c>
      <c r="P8275" s="5"/>
    </row>
    <row r="8276" spans="1:16" hidden="1" x14ac:dyDescent="0.25">
      <c r="A8276" s="7">
        <v>40887</v>
      </c>
      <c r="B8276" s="8">
        <v>1900</v>
      </c>
      <c r="C8276" s="11">
        <v>52.25</v>
      </c>
      <c r="D8276" s="12">
        <v>62.085999999999999</v>
      </c>
      <c r="E8276" s="9" t="str">
        <f t="shared" si="624"/>
        <v/>
      </c>
      <c r="F8276" s="9" t="str">
        <f t="shared" si="625"/>
        <v/>
      </c>
      <c r="G8276" s="9" t="str">
        <f t="shared" si="626"/>
        <v/>
      </c>
      <c r="H8276" s="13">
        <v>-5</v>
      </c>
      <c r="I8276" s="13" t="str">
        <f t="shared" si="627"/>
        <v/>
      </c>
      <c r="J8276" s="13" t="str">
        <f t="shared" si="628"/>
        <v/>
      </c>
      <c r="K8276" s="13">
        <v>-5</v>
      </c>
      <c r="P8276" s="6"/>
    </row>
    <row r="8277" spans="1:16" hidden="1" x14ac:dyDescent="0.25">
      <c r="A8277" s="7">
        <v>40887</v>
      </c>
      <c r="B8277" s="8">
        <v>2000</v>
      </c>
      <c r="C8277" s="11">
        <v>42.49</v>
      </c>
      <c r="D8277" s="12">
        <v>54.42</v>
      </c>
      <c r="E8277" s="9" t="str">
        <f t="shared" si="624"/>
        <v/>
      </c>
      <c r="F8277" s="9" t="str">
        <f t="shared" si="625"/>
        <v/>
      </c>
      <c r="G8277" s="9" t="str">
        <f t="shared" si="626"/>
        <v/>
      </c>
      <c r="H8277" s="13">
        <v>-5</v>
      </c>
      <c r="I8277" s="13" t="str">
        <f t="shared" si="627"/>
        <v/>
      </c>
      <c r="J8277" s="13" t="str">
        <f t="shared" si="628"/>
        <v/>
      </c>
      <c r="K8277" s="13">
        <v>-5</v>
      </c>
      <c r="P8277" s="5"/>
    </row>
    <row r="8278" spans="1:16" hidden="1" x14ac:dyDescent="0.25">
      <c r="A8278" s="7">
        <v>40887</v>
      </c>
      <c r="B8278" s="8">
        <v>2100</v>
      </c>
      <c r="C8278" s="11">
        <v>42.4</v>
      </c>
      <c r="D8278" s="12">
        <v>46.68</v>
      </c>
      <c r="E8278" s="9" t="str">
        <f t="shared" si="624"/>
        <v/>
      </c>
      <c r="F8278" s="9" t="str">
        <f t="shared" si="625"/>
        <v/>
      </c>
      <c r="G8278" s="9" t="str">
        <f t="shared" si="626"/>
        <v/>
      </c>
      <c r="H8278" s="13">
        <v>-5</v>
      </c>
      <c r="I8278" s="13" t="str">
        <f t="shared" si="627"/>
        <v/>
      </c>
      <c r="J8278" s="13" t="str">
        <f t="shared" si="628"/>
        <v/>
      </c>
      <c r="K8278" s="13">
        <v>-5</v>
      </c>
      <c r="P8278" s="6"/>
    </row>
    <row r="8279" spans="1:16" hidden="1" x14ac:dyDescent="0.25">
      <c r="A8279" s="7">
        <v>40887</v>
      </c>
      <c r="B8279" s="8">
        <v>2200</v>
      </c>
      <c r="C8279" s="11">
        <v>43.33</v>
      </c>
      <c r="D8279" s="12">
        <v>54.817999999999998</v>
      </c>
      <c r="E8279" s="9" t="str">
        <f t="shared" si="624"/>
        <v/>
      </c>
      <c r="F8279" s="9" t="str">
        <f t="shared" si="625"/>
        <v/>
      </c>
      <c r="G8279" s="9" t="str">
        <f t="shared" si="626"/>
        <v/>
      </c>
      <c r="H8279" s="13">
        <v>-5</v>
      </c>
      <c r="I8279" s="13" t="str">
        <f t="shared" si="627"/>
        <v/>
      </c>
      <c r="J8279" s="13" t="str">
        <f t="shared" si="628"/>
        <v/>
      </c>
      <c r="K8279" s="13">
        <v>-5</v>
      </c>
      <c r="P8279" s="5"/>
    </row>
    <row r="8280" spans="1:16" hidden="1" x14ac:dyDescent="0.25">
      <c r="A8280" s="7">
        <v>40887</v>
      </c>
      <c r="B8280" s="8">
        <v>2300</v>
      </c>
      <c r="C8280" s="11">
        <v>40.22</v>
      </c>
      <c r="D8280" s="12">
        <v>53.06</v>
      </c>
      <c r="E8280" s="9">
        <f t="shared" si="624"/>
        <v>46.131666666666668</v>
      </c>
      <c r="F8280" s="9">
        <f t="shared" si="625"/>
        <v>48.764416666666655</v>
      </c>
      <c r="G8280" s="9">
        <f t="shared" si="626"/>
        <v>-2.6327499999999873</v>
      </c>
      <c r="H8280" s="13">
        <v>-5</v>
      </c>
      <c r="I8280" s="13">
        <f t="shared" si="627"/>
        <v>2.3672500000000127</v>
      </c>
      <c r="J8280" s="13">
        <f t="shared" si="628"/>
        <v>568.14000000000306</v>
      </c>
      <c r="K8280" s="13">
        <v>-5</v>
      </c>
      <c r="P8280" s="6"/>
    </row>
    <row r="8281" spans="1:16" hidden="1" x14ac:dyDescent="0.25">
      <c r="A8281" s="7">
        <v>40888</v>
      </c>
      <c r="B8281" s="8">
        <v>0</v>
      </c>
      <c r="C8281" s="11">
        <v>38.58</v>
      </c>
      <c r="D8281" s="12">
        <v>51.575000000000003</v>
      </c>
      <c r="E8281" s="9" t="str">
        <f t="shared" si="624"/>
        <v/>
      </c>
      <c r="F8281" s="9" t="str">
        <f t="shared" si="625"/>
        <v/>
      </c>
      <c r="G8281" s="9" t="str">
        <f t="shared" si="626"/>
        <v/>
      </c>
      <c r="H8281" s="13">
        <v>-5</v>
      </c>
      <c r="I8281" s="13" t="str">
        <f t="shared" si="627"/>
        <v/>
      </c>
      <c r="J8281" s="13" t="str">
        <f t="shared" si="628"/>
        <v/>
      </c>
      <c r="K8281" s="13">
        <v>-5</v>
      </c>
      <c r="P8281" s="5"/>
    </row>
    <row r="8282" spans="1:16" hidden="1" x14ac:dyDescent="0.25">
      <c r="A8282" s="7">
        <v>40888</v>
      </c>
      <c r="B8282" s="8">
        <v>100</v>
      </c>
      <c r="C8282" s="11">
        <v>35.49</v>
      </c>
      <c r="D8282" s="12">
        <v>45.758000000000003</v>
      </c>
      <c r="E8282" s="9" t="str">
        <f t="shared" si="624"/>
        <v/>
      </c>
      <c r="F8282" s="9" t="str">
        <f t="shared" si="625"/>
        <v/>
      </c>
      <c r="G8282" s="9" t="str">
        <f t="shared" si="626"/>
        <v/>
      </c>
      <c r="H8282" s="13">
        <v>-5</v>
      </c>
      <c r="I8282" s="13" t="str">
        <f t="shared" si="627"/>
        <v/>
      </c>
      <c r="J8282" s="13" t="str">
        <f t="shared" si="628"/>
        <v/>
      </c>
      <c r="K8282" s="13">
        <v>-5</v>
      </c>
      <c r="P8282" s="6"/>
    </row>
    <row r="8283" spans="1:16" hidden="1" x14ac:dyDescent="0.25">
      <c r="A8283" s="7">
        <v>40888</v>
      </c>
      <c r="B8283" s="8">
        <v>200</v>
      </c>
      <c r="C8283" s="11">
        <v>32.58</v>
      </c>
      <c r="D8283" s="12">
        <v>40.796999999999997</v>
      </c>
      <c r="E8283" s="9" t="str">
        <f t="shared" si="624"/>
        <v/>
      </c>
      <c r="F8283" s="9" t="str">
        <f t="shared" si="625"/>
        <v/>
      </c>
      <c r="G8283" s="9" t="str">
        <f t="shared" si="626"/>
        <v/>
      </c>
      <c r="H8283" s="13">
        <v>-5</v>
      </c>
      <c r="I8283" s="13" t="str">
        <f t="shared" si="627"/>
        <v/>
      </c>
      <c r="J8283" s="13" t="str">
        <f t="shared" si="628"/>
        <v/>
      </c>
      <c r="K8283" s="13">
        <v>-5</v>
      </c>
      <c r="P8283" s="5"/>
    </row>
    <row r="8284" spans="1:16" hidden="1" x14ac:dyDescent="0.25">
      <c r="A8284" s="7">
        <v>40888</v>
      </c>
      <c r="B8284" s="8">
        <v>300</v>
      </c>
      <c r="C8284" s="11">
        <v>32.11</v>
      </c>
      <c r="D8284" s="12">
        <v>43.83</v>
      </c>
      <c r="E8284" s="9" t="str">
        <f t="shared" si="624"/>
        <v/>
      </c>
      <c r="F8284" s="9" t="str">
        <f t="shared" si="625"/>
        <v/>
      </c>
      <c r="G8284" s="9" t="str">
        <f t="shared" si="626"/>
        <v/>
      </c>
      <c r="H8284" s="13">
        <v>-5</v>
      </c>
      <c r="I8284" s="13" t="str">
        <f t="shared" si="627"/>
        <v/>
      </c>
      <c r="J8284" s="13" t="str">
        <f t="shared" si="628"/>
        <v/>
      </c>
      <c r="K8284" s="13">
        <v>-5</v>
      </c>
      <c r="P8284" s="6"/>
    </row>
    <row r="8285" spans="1:16" hidden="1" x14ac:dyDescent="0.25">
      <c r="A8285" s="7">
        <v>40888</v>
      </c>
      <c r="B8285" s="8">
        <v>400</v>
      </c>
      <c r="C8285" s="11">
        <v>35.049999999999997</v>
      </c>
      <c r="D8285" s="12">
        <v>35.048999999999999</v>
      </c>
      <c r="E8285" s="9" t="str">
        <f t="shared" si="624"/>
        <v/>
      </c>
      <c r="F8285" s="9" t="str">
        <f t="shared" si="625"/>
        <v/>
      </c>
      <c r="G8285" s="9" t="str">
        <f t="shared" si="626"/>
        <v/>
      </c>
      <c r="H8285" s="13">
        <v>-5</v>
      </c>
      <c r="I8285" s="13" t="str">
        <f t="shared" si="627"/>
        <v/>
      </c>
      <c r="J8285" s="13" t="str">
        <f t="shared" si="628"/>
        <v/>
      </c>
      <c r="K8285" s="13">
        <v>-5</v>
      </c>
      <c r="P8285" s="5"/>
    </row>
    <row r="8286" spans="1:16" hidden="1" x14ac:dyDescent="0.25">
      <c r="A8286" s="7">
        <v>40888</v>
      </c>
      <c r="B8286" s="8">
        <v>500</v>
      </c>
      <c r="C8286" s="11">
        <v>33.799999999999997</v>
      </c>
      <c r="D8286" s="12">
        <v>33.799999999999997</v>
      </c>
      <c r="E8286" s="9" t="str">
        <f t="shared" si="624"/>
        <v/>
      </c>
      <c r="F8286" s="9" t="str">
        <f t="shared" si="625"/>
        <v/>
      </c>
      <c r="G8286" s="9" t="str">
        <f t="shared" si="626"/>
        <v/>
      </c>
      <c r="H8286" s="13">
        <v>-5</v>
      </c>
      <c r="I8286" s="13" t="str">
        <f t="shared" si="627"/>
        <v/>
      </c>
      <c r="J8286" s="13" t="str">
        <f t="shared" si="628"/>
        <v/>
      </c>
      <c r="K8286" s="13">
        <v>-5</v>
      </c>
      <c r="P8286" s="6"/>
    </row>
    <row r="8287" spans="1:16" hidden="1" x14ac:dyDescent="0.25">
      <c r="A8287" s="7">
        <v>40888</v>
      </c>
      <c r="B8287" s="8">
        <v>600</v>
      </c>
      <c r="C8287" s="11">
        <v>34.81</v>
      </c>
      <c r="D8287" s="12">
        <v>41.973999999999997</v>
      </c>
      <c r="E8287" s="9" t="str">
        <f t="shared" si="624"/>
        <v/>
      </c>
      <c r="F8287" s="9" t="str">
        <f t="shared" si="625"/>
        <v/>
      </c>
      <c r="G8287" s="9" t="str">
        <f t="shared" si="626"/>
        <v/>
      </c>
      <c r="H8287" s="13">
        <v>-5</v>
      </c>
      <c r="I8287" s="13" t="str">
        <f t="shared" si="627"/>
        <v/>
      </c>
      <c r="J8287" s="13" t="str">
        <f t="shared" si="628"/>
        <v/>
      </c>
      <c r="K8287" s="13">
        <v>-5</v>
      </c>
      <c r="P8287" s="5"/>
    </row>
    <row r="8288" spans="1:16" hidden="1" x14ac:dyDescent="0.25">
      <c r="A8288" s="7">
        <v>40888</v>
      </c>
      <c r="B8288" s="8">
        <v>700</v>
      </c>
      <c r="C8288" s="11">
        <v>37.520000000000003</v>
      </c>
      <c r="D8288" s="12">
        <v>40.491999999999997</v>
      </c>
      <c r="E8288" s="9" t="str">
        <f t="shared" si="624"/>
        <v/>
      </c>
      <c r="F8288" s="9" t="str">
        <f t="shared" si="625"/>
        <v/>
      </c>
      <c r="G8288" s="9" t="str">
        <f t="shared" si="626"/>
        <v/>
      </c>
      <c r="H8288" s="13">
        <v>-5</v>
      </c>
      <c r="I8288" s="13" t="str">
        <f t="shared" si="627"/>
        <v/>
      </c>
      <c r="J8288" s="13" t="str">
        <f t="shared" si="628"/>
        <v/>
      </c>
      <c r="K8288" s="13">
        <v>-5</v>
      </c>
      <c r="P8288" s="6"/>
    </row>
    <row r="8289" spans="1:16" hidden="1" x14ac:dyDescent="0.25">
      <c r="A8289" s="7">
        <v>40888</v>
      </c>
      <c r="B8289" s="8">
        <v>800</v>
      </c>
      <c r="C8289" s="11">
        <v>43.88</v>
      </c>
      <c r="D8289" s="12">
        <v>43.883000000000003</v>
      </c>
      <c r="E8289" s="9" t="str">
        <f t="shared" si="624"/>
        <v/>
      </c>
      <c r="F8289" s="9" t="str">
        <f t="shared" si="625"/>
        <v/>
      </c>
      <c r="G8289" s="9" t="str">
        <f t="shared" si="626"/>
        <v/>
      </c>
      <c r="H8289" s="13">
        <v>-5</v>
      </c>
      <c r="I8289" s="13" t="str">
        <f t="shared" si="627"/>
        <v/>
      </c>
      <c r="J8289" s="13" t="str">
        <f t="shared" si="628"/>
        <v/>
      </c>
      <c r="K8289" s="13">
        <v>-5</v>
      </c>
      <c r="P8289" s="5"/>
    </row>
    <row r="8290" spans="1:16" hidden="1" x14ac:dyDescent="0.25">
      <c r="A8290" s="7">
        <v>40888</v>
      </c>
      <c r="B8290" s="8">
        <v>900</v>
      </c>
      <c r="C8290" s="11">
        <v>46.3</v>
      </c>
      <c r="D8290" s="12">
        <v>46.3</v>
      </c>
      <c r="E8290" s="9" t="str">
        <f t="shared" si="624"/>
        <v/>
      </c>
      <c r="F8290" s="9" t="str">
        <f t="shared" si="625"/>
        <v/>
      </c>
      <c r="G8290" s="9" t="str">
        <f t="shared" si="626"/>
        <v/>
      </c>
      <c r="H8290" s="13">
        <v>-5</v>
      </c>
      <c r="I8290" s="13" t="str">
        <f t="shared" si="627"/>
        <v/>
      </c>
      <c r="J8290" s="13" t="str">
        <f t="shared" si="628"/>
        <v/>
      </c>
      <c r="K8290" s="13">
        <v>-5</v>
      </c>
      <c r="P8290" s="6"/>
    </row>
    <row r="8291" spans="1:16" hidden="1" x14ac:dyDescent="0.25">
      <c r="A8291" s="7">
        <v>40888</v>
      </c>
      <c r="B8291" s="8">
        <v>1000</v>
      </c>
      <c r="C8291" s="11">
        <v>48.98</v>
      </c>
      <c r="D8291" s="12">
        <v>48.981000000000002</v>
      </c>
      <c r="E8291" s="9" t="str">
        <f t="shared" si="624"/>
        <v/>
      </c>
      <c r="F8291" s="9" t="str">
        <f t="shared" si="625"/>
        <v/>
      </c>
      <c r="G8291" s="9" t="str">
        <f t="shared" si="626"/>
        <v/>
      </c>
      <c r="H8291" s="13">
        <v>-5</v>
      </c>
      <c r="I8291" s="13" t="str">
        <f t="shared" si="627"/>
        <v/>
      </c>
      <c r="J8291" s="13" t="str">
        <f t="shared" si="628"/>
        <v/>
      </c>
      <c r="K8291" s="13">
        <v>-5</v>
      </c>
      <c r="P8291" s="5"/>
    </row>
    <row r="8292" spans="1:16" hidden="1" x14ac:dyDescent="0.25">
      <c r="A8292" s="7">
        <v>40888</v>
      </c>
      <c r="B8292" s="8">
        <v>1100</v>
      </c>
      <c r="C8292" s="11">
        <v>51.95</v>
      </c>
      <c r="D8292" s="12">
        <v>51.948</v>
      </c>
      <c r="E8292" s="9" t="str">
        <f t="shared" si="624"/>
        <v/>
      </c>
      <c r="F8292" s="9" t="str">
        <f t="shared" si="625"/>
        <v/>
      </c>
      <c r="G8292" s="9" t="str">
        <f t="shared" si="626"/>
        <v/>
      </c>
      <c r="H8292" s="13">
        <v>-5</v>
      </c>
      <c r="I8292" s="13" t="str">
        <f t="shared" si="627"/>
        <v/>
      </c>
      <c r="J8292" s="13" t="str">
        <f t="shared" si="628"/>
        <v/>
      </c>
      <c r="K8292" s="13">
        <v>-5</v>
      </c>
      <c r="P8292" s="6"/>
    </row>
    <row r="8293" spans="1:16" hidden="1" x14ac:dyDescent="0.25">
      <c r="A8293" s="7">
        <v>40888</v>
      </c>
      <c r="B8293" s="8">
        <v>1200</v>
      </c>
      <c r="C8293" s="11">
        <v>53.87</v>
      </c>
      <c r="D8293" s="12">
        <v>53.866</v>
      </c>
      <c r="E8293" s="9" t="str">
        <f t="shared" si="624"/>
        <v/>
      </c>
      <c r="F8293" s="9" t="str">
        <f t="shared" si="625"/>
        <v/>
      </c>
      <c r="G8293" s="9" t="str">
        <f t="shared" si="626"/>
        <v/>
      </c>
      <c r="H8293" s="13">
        <v>-5</v>
      </c>
      <c r="I8293" s="13" t="str">
        <f t="shared" si="627"/>
        <v/>
      </c>
      <c r="J8293" s="13" t="str">
        <f t="shared" si="628"/>
        <v/>
      </c>
      <c r="K8293" s="13">
        <v>-5</v>
      </c>
      <c r="P8293" s="5"/>
    </row>
    <row r="8294" spans="1:16" hidden="1" x14ac:dyDescent="0.25">
      <c r="A8294" s="7">
        <v>40888</v>
      </c>
      <c r="B8294" s="8">
        <v>1300</v>
      </c>
      <c r="C8294" s="11">
        <v>51.94</v>
      </c>
      <c r="D8294" s="12">
        <v>51.936999999999998</v>
      </c>
      <c r="E8294" s="9" t="str">
        <f t="shared" si="624"/>
        <v/>
      </c>
      <c r="F8294" s="9" t="str">
        <f t="shared" si="625"/>
        <v/>
      </c>
      <c r="G8294" s="9" t="str">
        <f t="shared" si="626"/>
        <v/>
      </c>
      <c r="H8294" s="13">
        <v>-5</v>
      </c>
      <c r="I8294" s="13" t="str">
        <f t="shared" si="627"/>
        <v/>
      </c>
      <c r="J8294" s="13" t="str">
        <f t="shared" si="628"/>
        <v/>
      </c>
      <c r="K8294" s="13">
        <v>-5</v>
      </c>
      <c r="P8294" s="6"/>
    </row>
    <row r="8295" spans="1:16" hidden="1" x14ac:dyDescent="0.25">
      <c r="A8295" s="7">
        <v>40888</v>
      </c>
      <c r="B8295" s="8">
        <v>1400</v>
      </c>
      <c r="C8295" s="11">
        <v>43.29</v>
      </c>
      <c r="D8295" s="12">
        <v>43.289000000000001</v>
      </c>
      <c r="E8295" s="9" t="str">
        <f t="shared" si="624"/>
        <v/>
      </c>
      <c r="F8295" s="9" t="str">
        <f t="shared" si="625"/>
        <v/>
      </c>
      <c r="G8295" s="9" t="str">
        <f t="shared" si="626"/>
        <v/>
      </c>
      <c r="H8295" s="13">
        <v>-5</v>
      </c>
      <c r="I8295" s="13" t="str">
        <f t="shared" si="627"/>
        <v/>
      </c>
      <c r="J8295" s="13" t="str">
        <f t="shared" si="628"/>
        <v/>
      </c>
      <c r="K8295" s="13">
        <v>-5</v>
      </c>
      <c r="P8295" s="5"/>
    </row>
    <row r="8296" spans="1:16" hidden="1" x14ac:dyDescent="0.25">
      <c r="A8296" s="7">
        <v>40888</v>
      </c>
      <c r="B8296" s="8">
        <v>1500</v>
      </c>
      <c r="C8296" s="11">
        <v>43.59</v>
      </c>
      <c r="D8296" s="12">
        <v>43.593000000000004</v>
      </c>
      <c r="E8296" s="9" t="str">
        <f t="shared" si="624"/>
        <v/>
      </c>
      <c r="F8296" s="9" t="str">
        <f t="shared" si="625"/>
        <v/>
      </c>
      <c r="G8296" s="9" t="str">
        <f t="shared" si="626"/>
        <v/>
      </c>
      <c r="H8296" s="13">
        <v>-5</v>
      </c>
      <c r="I8296" s="13" t="str">
        <f t="shared" si="627"/>
        <v/>
      </c>
      <c r="J8296" s="13" t="str">
        <f t="shared" si="628"/>
        <v/>
      </c>
      <c r="K8296" s="13">
        <v>-5</v>
      </c>
      <c r="P8296" s="6"/>
    </row>
    <row r="8297" spans="1:16" hidden="1" x14ac:dyDescent="0.25">
      <c r="A8297" s="7">
        <v>40888</v>
      </c>
      <c r="B8297" s="8">
        <v>1600</v>
      </c>
      <c r="C8297" s="11">
        <v>48.28</v>
      </c>
      <c r="D8297" s="12">
        <v>48.281999999999996</v>
      </c>
      <c r="E8297" s="9" t="str">
        <f t="shared" si="624"/>
        <v/>
      </c>
      <c r="F8297" s="9" t="str">
        <f t="shared" si="625"/>
        <v/>
      </c>
      <c r="G8297" s="9" t="str">
        <f t="shared" si="626"/>
        <v/>
      </c>
      <c r="H8297" s="13">
        <v>-5</v>
      </c>
      <c r="I8297" s="13" t="str">
        <f t="shared" si="627"/>
        <v/>
      </c>
      <c r="J8297" s="13" t="str">
        <f t="shared" si="628"/>
        <v/>
      </c>
      <c r="K8297" s="13">
        <v>-5</v>
      </c>
      <c r="P8297" s="5"/>
    </row>
    <row r="8298" spans="1:16" hidden="1" x14ac:dyDescent="0.25">
      <c r="A8298" s="7">
        <v>40888</v>
      </c>
      <c r="B8298" s="8">
        <v>1700</v>
      </c>
      <c r="C8298" s="11">
        <v>57.08</v>
      </c>
      <c r="D8298" s="12">
        <v>57.076000000000001</v>
      </c>
      <c r="E8298" s="9" t="str">
        <f t="shared" si="624"/>
        <v/>
      </c>
      <c r="F8298" s="9" t="str">
        <f t="shared" si="625"/>
        <v/>
      </c>
      <c r="G8298" s="9" t="str">
        <f t="shared" si="626"/>
        <v/>
      </c>
      <c r="H8298" s="13">
        <v>-5</v>
      </c>
      <c r="I8298" s="13" t="str">
        <f t="shared" si="627"/>
        <v/>
      </c>
      <c r="J8298" s="13" t="str">
        <f t="shared" si="628"/>
        <v/>
      </c>
      <c r="K8298" s="13">
        <v>-5</v>
      </c>
      <c r="P8298" s="6"/>
    </row>
    <row r="8299" spans="1:16" hidden="1" x14ac:dyDescent="0.25">
      <c r="A8299" s="7">
        <v>40888</v>
      </c>
      <c r="B8299" s="8">
        <v>1800</v>
      </c>
      <c r="C8299" s="11">
        <v>60.89</v>
      </c>
      <c r="D8299" s="12">
        <v>60.89</v>
      </c>
      <c r="E8299" s="9" t="str">
        <f t="shared" si="624"/>
        <v/>
      </c>
      <c r="F8299" s="9" t="str">
        <f t="shared" si="625"/>
        <v/>
      </c>
      <c r="G8299" s="9" t="str">
        <f t="shared" si="626"/>
        <v/>
      </c>
      <c r="H8299" s="13">
        <v>-5</v>
      </c>
      <c r="I8299" s="13" t="str">
        <f t="shared" si="627"/>
        <v/>
      </c>
      <c r="J8299" s="13" t="str">
        <f t="shared" si="628"/>
        <v/>
      </c>
      <c r="K8299" s="13">
        <v>-5</v>
      </c>
      <c r="P8299" s="5"/>
    </row>
    <row r="8300" spans="1:16" hidden="1" x14ac:dyDescent="0.25">
      <c r="A8300" s="7">
        <v>40888</v>
      </c>
      <c r="B8300" s="8">
        <v>1900</v>
      </c>
      <c r="C8300" s="11">
        <v>57.04</v>
      </c>
      <c r="D8300" s="12">
        <v>57.04</v>
      </c>
      <c r="E8300" s="9" t="str">
        <f t="shared" si="624"/>
        <v/>
      </c>
      <c r="F8300" s="9" t="str">
        <f t="shared" si="625"/>
        <v/>
      </c>
      <c r="G8300" s="9" t="str">
        <f t="shared" si="626"/>
        <v/>
      </c>
      <c r="H8300" s="13">
        <v>-5</v>
      </c>
      <c r="I8300" s="13" t="str">
        <f t="shared" si="627"/>
        <v/>
      </c>
      <c r="J8300" s="13" t="str">
        <f t="shared" si="628"/>
        <v/>
      </c>
      <c r="K8300" s="13">
        <v>-5</v>
      </c>
      <c r="P8300" s="6"/>
    </row>
    <row r="8301" spans="1:16" hidden="1" x14ac:dyDescent="0.25">
      <c r="A8301" s="7">
        <v>40888</v>
      </c>
      <c r="B8301" s="8">
        <v>2000</v>
      </c>
      <c r="C8301" s="11">
        <v>55.02</v>
      </c>
      <c r="D8301" s="12">
        <v>55.024999999999999</v>
      </c>
      <c r="E8301" s="9" t="str">
        <f t="shared" si="624"/>
        <v/>
      </c>
      <c r="F8301" s="9" t="str">
        <f t="shared" si="625"/>
        <v/>
      </c>
      <c r="G8301" s="9" t="str">
        <f t="shared" si="626"/>
        <v/>
      </c>
      <c r="H8301" s="13">
        <v>-5</v>
      </c>
      <c r="I8301" s="13" t="str">
        <f t="shared" si="627"/>
        <v/>
      </c>
      <c r="J8301" s="13" t="str">
        <f t="shared" si="628"/>
        <v/>
      </c>
      <c r="K8301" s="13">
        <v>-5</v>
      </c>
      <c r="P8301" s="5"/>
    </row>
    <row r="8302" spans="1:16" hidden="1" x14ac:dyDescent="0.25">
      <c r="A8302" s="7">
        <v>40888</v>
      </c>
      <c r="B8302" s="8">
        <v>2100</v>
      </c>
      <c r="C8302" s="11">
        <v>49.07</v>
      </c>
      <c r="D8302" s="12">
        <v>49.067</v>
      </c>
      <c r="E8302" s="9" t="str">
        <f t="shared" si="624"/>
        <v/>
      </c>
      <c r="F8302" s="9" t="str">
        <f t="shared" si="625"/>
        <v/>
      </c>
      <c r="G8302" s="9" t="str">
        <f t="shared" si="626"/>
        <v/>
      </c>
      <c r="H8302" s="13">
        <v>-5</v>
      </c>
      <c r="I8302" s="13" t="str">
        <f t="shared" si="627"/>
        <v/>
      </c>
      <c r="J8302" s="13" t="str">
        <f t="shared" si="628"/>
        <v/>
      </c>
      <c r="K8302" s="13">
        <v>-5</v>
      </c>
      <c r="P8302" s="6"/>
    </row>
    <row r="8303" spans="1:16" hidden="1" x14ac:dyDescent="0.25">
      <c r="A8303" s="7">
        <v>40888</v>
      </c>
      <c r="B8303" s="8">
        <v>2200</v>
      </c>
      <c r="C8303" s="11">
        <v>53.2</v>
      </c>
      <c r="D8303" s="12">
        <v>53.195999999999998</v>
      </c>
      <c r="E8303" s="9" t="str">
        <f t="shared" si="624"/>
        <v/>
      </c>
      <c r="F8303" s="9" t="str">
        <f t="shared" si="625"/>
        <v/>
      </c>
      <c r="G8303" s="9" t="str">
        <f t="shared" si="626"/>
        <v/>
      </c>
      <c r="H8303" s="13">
        <v>-5</v>
      </c>
      <c r="I8303" s="13" t="str">
        <f t="shared" si="627"/>
        <v/>
      </c>
      <c r="J8303" s="13" t="str">
        <f t="shared" si="628"/>
        <v/>
      </c>
      <c r="K8303" s="13">
        <v>-5</v>
      </c>
      <c r="P8303" s="5"/>
    </row>
    <row r="8304" spans="1:16" hidden="1" x14ac:dyDescent="0.25">
      <c r="A8304" s="7">
        <v>40888</v>
      </c>
      <c r="B8304" s="8">
        <v>2300</v>
      </c>
      <c r="C8304" s="11">
        <v>45</v>
      </c>
      <c r="D8304" s="12">
        <v>45</v>
      </c>
      <c r="E8304" s="9">
        <f t="shared" si="624"/>
        <v>45.388333333333328</v>
      </c>
      <c r="F8304" s="9">
        <f t="shared" si="625"/>
        <v>47.610333333333323</v>
      </c>
      <c r="G8304" s="9">
        <f t="shared" si="626"/>
        <v>-2.2219999999999942</v>
      </c>
      <c r="H8304" s="13">
        <v>-5</v>
      </c>
      <c r="I8304" s="13">
        <f t="shared" si="627"/>
        <v>2.7780000000000058</v>
      </c>
      <c r="J8304" s="13">
        <f t="shared" si="628"/>
        <v>666.72000000000139</v>
      </c>
      <c r="K8304" s="13">
        <v>-5</v>
      </c>
      <c r="P8304" s="6"/>
    </row>
    <row r="8305" spans="1:16" hidden="1" x14ac:dyDescent="0.25">
      <c r="A8305" s="7">
        <v>40889</v>
      </c>
      <c r="B8305" s="8">
        <v>0</v>
      </c>
      <c r="C8305" s="11">
        <v>38.99</v>
      </c>
      <c r="D8305" s="12">
        <v>39.67</v>
      </c>
      <c r="E8305" s="9" t="str">
        <f t="shared" ref="E8305:E8368" si="629">IF(A8305=A8306,"",AVERAGE(C8282:C8305))</f>
        <v/>
      </c>
      <c r="F8305" s="9" t="str">
        <f t="shared" ref="F8305:F8368" si="630">IF(A8305=A8306,"",AVERAGE(D8282:D8305))</f>
        <v/>
      </c>
      <c r="G8305" s="9" t="str">
        <f t="shared" ref="G8305:G8368" si="631">IF(A8305=A8306,"",E8305-F8305)</f>
        <v/>
      </c>
      <c r="H8305" s="13">
        <v>-5</v>
      </c>
      <c r="I8305" s="13" t="str">
        <f t="shared" si="627"/>
        <v/>
      </c>
      <c r="J8305" s="13" t="str">
        <f t="shared" si="628"/>
        <v/>
      </c>
      <c r="K8305" s="13">
        <v>-5</v>
      </c>
      <c r="P8305" s="5"/>
    </row>
    <row r="8306" spans="1:16" hidden="1" x14ac:dyDescent="0.25">
      <c r="A8306" s="7">
        <v>40889</v>
      </c>
      <c r="B8306" s="8">
        <v>100</v>
      </c>
      <c r="C8306" s="11">
        <v>36.93</v>
      </c>
      <c r="D8306" s="12">
        <v>36.924999999999997</v>
      </c>
      <c r="E8306" s="9" t="str">
        <f t="shared" si="629"/>
        <v/>
      </c>
      <c r="F8306" s="9" t="str">
        <f t="shared" si="630"/>
        <v/>
      </c>
      <c r="G8306" s="9" t="str">
        <f t="shared" si="631"/>
        <v/>
      </c>
      <c r="H8306" s="13">
        <v>-5</v>
      </c>
      <c r="I8306" s="13" t="str">
        <f t="shared" si="627"/>
        <v/>
      </c>
      <c r="J8306" s="13" t="str">
        <f t="shared" si="628"/>
        <v/>
      </c>
      <c r="K8306" s="13">
        <v>-5</v>
      </c>
      <c r="P8306" s="6"/>
    </row>
    <row r="8307" spans="1:16" hidden="1" x14ac:dyDescent="0.25">
      <c r="A8307" s="7">
        <v>40889</v>
      </c>
      <c r="B8307" s="8">
        <v>200</v>
      </c>
      <c r="C8307" s="11">
        <v>33.94</v>
      </c>
      <c r="D8307" s="12">
        <v>33.94</v>
      </c>
      <c r="E8307" s="9" t="str">
        <f t="shared" si="629"/>
        <v/>
      </c>
      <c r="F8307" s="9" t="str">
        <f t="shared" si="630"/>
        <v/>
      </c>
      <c r="G8307" s="9" t="str">
        <f t="shared" si="631"/>
        <v/>
      </c>
      <c r="H8307" s="13">
        <v>-5</v>
      </c>
      <c r="I8307" s="13" t="str">
        <f t="shared" si="627"/>
        <v/>
      </c>
      <c r="J8307" s="13" t="str">
        <f t="shared" si="628"/>
        <v/>
      </c>
      <c r="K8307" s="13">
        <v>-5</v>
      </c>
      <c r="P8307" s="5"/>
    </row>
    <row r="8308" spans="1:16" hidden="1" x14ac:dyDescent="0.25">
      <c r="A8308" s="7">
        <v>40889</v>
      </c>
      <c r="B8308" s="8">
        <v>300</v>
      </c>
      <c r="C8308" s="11">
        <v>31.03</v>
      </c>
      <c r="D8308" s="12">
        <v>31.032</v>
      </c>
      <c r="E8308" s="9" t="str">
        <f t="shared" si="629"/>
        <v/>
      </c>
      <c r="F8308" s="9" t="str">
        <f t="shared" si="630"/>
        <v/>
      </c>
      <c r="G8308" s="9" t="str">
        <f t="shared" si="631"/>
        <v/>
      </c>
      <c r="H8308" s="13">
        <v>-5</v>
      </c>
      <c r="I8308" s="13" t="str">
        <f t="shared" si="627"/>
        <v/>
      </c>
      <c r="J8308" s="13" t="str">
        <f t="shared" si="628"/>
        <v/>
      </c>
      <c r="K8308" s="13">
        <v>-5</v>
      </c>
      <c r="P8308" s="6"/>
    </row>
    <row r="8309" spans="1:16" hidden="1" x14ac:dyDescent="0.25">
      <c r="A8309" s="7">
        <v>40889</v>
      </c>
      <c r="B8309" s="8">
        <v>400</v>
      </c>
      <c r="C8309" s="11">
        <v>32.11</v>
      </c>
      <c r="D8309" s="12">
        <v>32.113999999999997</v>
      </c>
      <c r="E8309" s="9" t="str">
        <f t="shared" si="629"/>
        <v/>
      </c>
      <c r="F8309" s="9" t="str">
        <f t="shared" si="630"/>
        <v/>
      </c>
      <c r="G8309" s="9" t="str">
        <f t="shared" si="631"/>
        <v/>
      </c>
      <c r="H8309" s="13">
        <v>-5</v>
      </c>
      <c r="I8309" s="13" t="str">
        <f t="shared" si="627"/>
        <v/>
      </c>
      <c r="J8309" s="13" t="str">
        <f t="shared" si="628"/>
        <v/>
      </c>
      <c r="K8309" s="13">
        <v>-5</v>
      </c>
      <c r="P8309" s="5"/>
    </row>
    <row r="8310" spans="1:16" hidden="1" x14ac:dyDescent="0.25">
      <c r="A8310" s="7">
        <v>40889</v>
      </c>
      <c r="B8310" s="8">
        <v>500</v>
      </c>
      <c r="C8310" s="11">
        <v>35.590000000000003</v>
      </c>
      <c r="D8310" s="12">
        <v>35.591999999999999</v>
      </c>
      <c r="E8310" s="9" t="str">
        <f t="shared" si="629"/>
        <v/>
      </c>
      <c r="F8310" s="9" t="str">
        <f t="shared" si="630"/>
        <v/>
      </c>
      <c r="G8310" s="9" t="str">
        <f t="shared" si="631"/>
        <v/>
      </c>
      <c r="H8310" s="13">
        <v>-5</v>
      </c>
      <c r="I8310" s="13" t="str">
        <f t="shared" si="627"/>
        <v/>
      </c>
      <c r="J8310" s="13" t="str">
        <f t="shared" si="628"/>
        <v/>
      </c>
      <c r="K8310" s="13">
        <v>-5</v>
      </c>
      <c r="P8310" s="6"/>
    </row>
    <row r="8311" spans="1:16" hidden="1" x14ac:dyDescent="0.25">
      <c r="A8311" s="7">
        <v>40889</v>
      </c>
      <c r="B8311" s="8">
        <v>600</v>
      </c>
      <c r="C8311" s="11">
        <v>45</v>
      </c>
      <c r="D8311" s="12">
        <v>45</v>
      </c>
      <c r="E8311" s="9" t="str">
        <f t="shared" si="629"/>
        <v/>
      </c>
      <c r="F8311" s="9" t="str">
        <f t="shared" si="630"/>
        <v/>
      </c>
      <c r="G8311" s="9" t="str">
        <f t="shared" si="631"/>
        <v/>
      </c>
      <c r="H8311" s="13">
        <v>-5</v>
      </c>
      <c r="I8311" s="13" t="str">
        <f t="shared" si="627"/>
        <v/>
      </c>
      <c r="J8311" s="13" t="str">
        <f t="shared" si="628"/>
        <v/>
      </c>
      <c r="K8311" s="13">
        <v>-5</v>
      </c>
      <c r="P8311" s="5"/>
    </row>
    <row r="8312" spans="1:16" hidden="1" x14ac:dyDescent="0.25">
      <c r="A8312" s="7">
        <v>40889</v>
      </c>
      <c r="B8312" s="8">
        <v>700</v>
      </c>
      <c r="C8312" s="11">
        <v>58.66</v>
      </c>
      <c r="D8312" s="12">
        <v>58.664000000000001</v>
      </c>
      <c r="E8312" s="9" t="str">
        <f t="shared" si="629"/>
        <v/>
      </c>
      <c r="F8312" s="9" t="str">
        <f t="shared" si="630"/>
        <v/>
      </c>
      <c r="G8312" s="9" t="str">
        <f t="shared" si="631"/>
        <v/>
      </c>
      <c r="H8312" s="13">
        <v>-5</v>
      </c>
      <c r="I8312" s="13" t="str">
        <f t="shared" si="627"/>
        <v/>
      </c>
      <c r="J8312" s="13" t="str">
        <f t="shared" si="628"/>
        <v/>
      </c>
      <c r="K8312" s="13">
        <v>-5</v>
      </c>
      <c r="P8312" s="6"/>
    </row>
    <row r="8313" spans="1:16" hidden="1" x14ac:dyDescent="0.25">
      <c r="A8313" s="7">
        <v>40889</v>
      </c>
      <c r="B8313" s="8">
        <v>800</v>
      </c>
      <c r="C8313" s="11">
        <v>57.02</v>
      </c>
      <c r="D8313" s="12">
        <v>57.023000000000003</v>
      </c>
      <c r="E8313" s="9" t="str">
        <f t="shared" si="629"/>
        <v/>
      </c>
      <c r="F8313" s="9" t="str">
        <f t="shared" si="630"/>
        <v/>
      </c>
      <c r="G8313" s="9" t="str">
        <f t="shared" si="631"/>
        <v/>
      </c>
      <c r="H8313" s="13">
        <v>-5</v>
      </c>
      <c r="I8313" s="13" t="str">
        <f t="shared" ref="I8313:I8376" si="632">IF(A8313=A8314,"",MAX(G8313-H8313,0))</f>
        <v/>
      </c>
      <c r="J8313" s="13" t="str">
        <f t="shared" ref="J8313:J8376" si="633">IF(A8313=A8314,"",I8313*10*24)</f>
        <v/>
      </c>
      <c r="K8313" s="13">
        <v>-5</v>
      </c>
      <c r="P8313" s="5"/>
    </row>
    <row r="8314" spans="1:16" hidden="1" x14ac:dyDescent="0.25">
      <c r="A8314" s="7">
        <v>40889</v>
      </c>
      <c r="B8314" s="8">
        <v>900</v>
      </c>
      <c r="C8314" s="11">
        <v>54.66</v>
      </c>
      <c r="D8314" s="12">
        <v>54.662999999999997</v>
      </c>
      <c r="E8314" s="9" t="str">
        <f t="shared" si="629"/>
        <v/>
      </c>
      <c r="F8314" s="9" t="str">
        <f t="shared" si="630"/>
        <v/>
      </c>
      <c r="G8314" s="9" t="str">
        <f t="shared" si="631"/>
        <v/>
      </c>
      <c r="H8314" s="13">
        <v>-5</v>
      </c>
      <c r="I8314" s="13" t="str">
        <f t="shared" si="632"/>
        <v/>
      </c>
      <c r="J8314" s="13" t="str">
        <f t="shared" si="633"/>
        <v/>
      </c>
      <c r="K8314" s="13">
        <v>-5</v>
      </c>
      <c r="P8314" s="6"/>
    </row>
    <row r="8315" spans="1:16" hidden="1" x14ac:dyDescent="0.25">
      <c r="A8315" s="7">
        <v>40889</v>
      </c>
      <c r="B8315" s="8">
        <v>1000</v>
      </c>
      <c r="C8315" s="11">
        <v>55.48</v>
      </c>
      <c r="D8315" s="12">
        <v>55.48</v>
      </c>
      <c r="E8315" s="9" t="str">
        <f t="shared" si="629"/>
        <v/>
      </c>
      <c r="F8315" s="9" t="str">
        <f t="shared" si="630"/>
        <v/>
      </c>
      <c r="G8315" s="9" t="str">
        <f t="shared" si="631"/>
        <v/>
      </c>
      <c r="H8315" s="13">
        <v>-5</v>
      </c>
      <c r="I8315" s="13" t="str">
        <f t="shared" si="632"/>
        <v/>
      </c>
      <c r="J8315" s="13" t="str">
        <f t="shared" si="633"/>
        <v/>
      </c>
      <c r="K8315" s="13">
        <v>-5</v>
      </c>
      <c r="P8315" s="5"/>
    </row>
    <row r="8316" spans="1:16" hidden="1" x14ac:dyDescent="0.25">
      <c r="A8316" s="7">
        <v>40889</v>
      </c>
      <c r="B8316" s="8">
        <v>1100</v>
      </c>
      <c r="C8316" s="11">
        <v>57.9</v>
      </c>
      <c r="D8316" s="12">
        <v>57.905000000000001</v>
      </c>
      <c r="E8316" s="9" t="str">
        <f t="shared" si="629"/>
        <v/>
      </c>
      <c r="F8316" s="9" t="str">
        <f t="shared" si="630"/>
        <v/>
      </c>
      <c r="G8316" s="9" t="str">
        <f t="shared" si="631"/>
        <v/>
      </c>
      <c r="H8316" s="13">
        <v>-5</v>
      </c>
      <c r="I8316" s="13" t="str">
        <f t="shared" si="632"/>
        <v/>
      </c>
      <c r="J8316" s="13" t="str">
        <f t="shared" si="633"/>
        <v/>
      </c>
      <c r="K8316" s="13">
        <v>-5</v>
      </c>
      <c r="P8316" s="6"/>
    </row>
    <row r="8317" spans="1:16" hidden="1" x14ac:dyDescent="0.25">
      <c r="A8317" s="7">
        <v>40889</v>
      </c>
      <c r="B8317" s="8">
        <v>1200</v>
      </c>
      <c r="C8317" s="11">
        <v>58.96</v>
      </c>
      <c r="D8317" s="12">
        <v>58.957999999999998</v>
      </c>
      <c r="E8317" s="9" t="str">
        <f t="shared" si="629"/>
        <v/>
      </c>
      <c r="F8317" s="9" t="str">
        <f t="shared" si="630"/>
        <v/>
      </c>
      <c r="G8317" s="9" t="str">
        <f t="shared" si="631"/>
        <v/>
      </c>
      <c r="H8317" s="13">
        <v>-5</v>
      </c>
      <c r="I8317" s="13" t="str">
        <f t="shared" si="632"/>
        <v/>
      </c>
      <c r="J8317" s="13" t="str">
        <f t="shared" si="633"/>
        <v/>
      </c>
      <c r="K8317" s="13">
        <v>-5</v>
      </c>
      <c r="P8317" s="5"/>
    </row>
    <row r="8318" spans="1:16" hidden="1" x14ac:dyDescent="0.25">
      <c r="A8318" s="7">
        <v>40889</v>
      </c>
      <c r="B8318" s="8">
        <v>1300</v>
      </c>
      <c r="C8318" s="11">
        <v>55.39</v>
      </c>
      <c r="D8318" s="12">
        <v>55.390999999999998</v>
      </c>
      <c r="E8318" s="9" t="str">
        <f t="shared" si="629"/>
        <v/>
      </c>
      <c r="F8318" s="9" t="str">
        <f t="shared" si="630"/>
        <v/>
      </c>
      <c r="G8318" s="9" t="str">
        <f t="shared" si="631"/>
        <v/>
      </c>
      <c r="H8318" s="13">
        <v>-5</v>
      </c>
      <c r="I8318" s="13" t="str">
        <f t="shared" si="632"/>
        <v/>
      </c>
      <c r="J8318" s="13" t="str">
        <f t="shared" si="633"/>
        <v/>
      </c>
      <c r="K8318" s="13">
        <v>-5</v>
      </c>
      <c r="P8318" s="6"/>
    </row>
    <row r="8319" spans="1:16" hidden="1" x14ac:dyDescent="0.25">
      <c r="A8319" s="7">
        <v>40889</v>
      </c>
      <c r="B8319" s="8">
        <v>1400</v>
      </c>
      <c r="C8319" s="11">
        <v>54.63</v>
      </c>
      <c r="D8319" s="12">
        <v>54.625999999999998</v>
      </c>
      <c r="E8319" s="9" t="str">
        <f t="shared" si="629"/>
        <v/>
      </c>
      <c r="F8319" s="9" t="str">
        <f t="shared" si="630"/>
        <v/>
      </c>
      <c r="G8319" s="9" t="str">
        <f t="shared" si="631"/>
        <v/>
      </c>
      <c r="H8319" s="13">
        <v>-5</v>
      </c>
      <c r="I8319" s="13" t="str">
        <f t="shared" si="632"/>
        <v/>
      </c>
      <c r="J8319" s="13" t="str">
        <f t="shared" si="633"/>
        <v/>
      </c>
      <c r="K8319" s="13">
        <v>-5</v>
      </c>
      <c r="P8319" s="5"/>
    </row>
    <row r="8320" spans="1:16" hidden="1" x14ac:dyDescent="0.25">
      <c r="A8320" s="7">
        <v>40889</v>
      </c>
      <c r="B8320" s="8">
        <v>1500</v>
      </c>
      <c r="C8320" s="11">
        <v>50.95</v>
      </c>
      <c r="D8320" s="12">
        <v>50.954000000000001</v>
      </c>
      <c r="E8320" s="9" t="str">
        <f t="shared" si="629"/>
        <v/>
      </c>
      <c r="F8320" s="9" t="str">
        <f t="shared" si="630"/>
        <v/>
      </c>
      <c r="G8320" s="9" t="str">
        <f t="shared" si="631"/>
        <v/>
      </c>
      <c r="H8320" s="13">
        <v>-5</v>
      </c>
      <c r="I8320" s="13" t="str">
        <f t="shared" si="632"/>
        <v/>
      </c>
      <c r="J8320" s="13" t="str">
        <f t="shared" si="633"/>
        <v/>
      </c>
      <c r="K8320" s="13">
        <v>-5</v>
      </c>
      <c r="P8320" s="6"/>
    </row>
    <row r="8321" spans="1:16" hidden="1" x14ac:dyDescent="0.25">
      <c r="A8321" s="7">
        <v>40889</v>
      </c>
      <c r="B8321" s="8">
        <v>1600</v>
      </c>
      <c r="C8321" s="11">
        <v>55.62</v>
      </c>
      <c r="D8321" s="12">
        <v>50.835000000000001</v>
      </c>
      <c r="E8321" s="9" t="str">
        <f t="shared" si="629"/>
        <v/>
      </c>
      <c r="F8321" s="9" t="str">
        <f t="shared" si="630"/>
        <v/>
      </c>
      <c r="G8321" s="9" t="str">
        <f t="shared" si="631"/>
        <v/>
      </c>
      <c r="H8321" s="13">
        <v>-5</v>
      </c>
      <c r="I8321" s="13" t="str">
        <f t="shared" si="632"/>
        <v/>
      </c>
      <c r="J8321" s="13" t="str">
        <f t="shared" si="633"/>
        <v/>
      </c>
      <c r="K8321" s="13">
        <v>-5</v>
      </c>
      <c r="P8321" s="5"/>
    </row>
    <row r="8322" spans="1:16" hidden="1" x14ac:dyDescent="0.25">
      <c r="A8322" s="7">
        <v>40889</v>
      </c>
      <c r="B8322" s="8">
        <v>1700</v>
      </c>
      <c r="C8322" s="11">
        <v>63.01</v>
      </c>
      <c r="D8322" s="12">
        <v>63.008000000000003</v>
      </c>
      <c r="E8322" s="9" t="str">
        <f t="shared" si="629"/>
        <v/>
      </c>
      <c r="F8322" s="9" t="str">
        <f t="shared" si="630"/>
        <v/>
      </c>
      <c r="G8322" s="9" t="str">
        <f t="shared" si="631"/>
        <v/>
      </c>
      <c r="H8322" s="13">
        <v>-5</v>
      </c>
      <c r="I8322" s="13" t="str">
        <f t="shared" si="632"/>
        <v/>
      </c>
      <c r="J8322" s="13" t="str">
        <f t="shared" si="633"/>
        <v/>
      </c>
      <c r="K8322" s="13">
        <v>-5</v>
      </c>
      <c r="P8322" s="6"/>
    </row>
    <row r="8323" spans="1:16" hidden="1" x14ac:dyDescent="0.25">
      <c r="A8323" s="7">
        <v>40889</v>
      </c>
      <c r="B8323" s="8">
        <v>1800</v>
      </c>
      <c r="C8323" s="11">
        <v>66.55</v>
      </c>
      <c r="D8323" s="12">
        <v>66.55</v>
      </c>
      <c r="E8323" s="9" t="str">
        <f t="shared" si="629"/>
        <v/>
      </c>
      <c r="F8323" s="9" t="str">
        <f t="shared" si="630"/>
        <v/>
      </c>
      <c r="G8323" s="9" t="str">
        <f t="shared" si="631"/>
        <v/>
      </c>
      <c r="H8323" s="13">
        <v>-5</v>
      </c>
      <c r="I8323" s="13" t="str">
        <f t="shared" si="632"/>
        <v/>
      </c>
      <c r="J8323" s="13" t="str">
        <f t="shared" si="633"/>
        <v/>
      </c>
      <c r="K8323" s="13">
        <v>-5</v>
      </c>
      <c r="P8323" s="5"/>
    </row>
    <row r="8324" spans="1:16" hidden="1" x14ac:dyDescent="0.25">
      <c r="A8324" s="7">
        <v>40889</v>
      </c>
      <c r="B8324" s="8">
        <v>1900</v>
      </c>
      <c r="C8324" s="11">
        <v>61.51</v>
      </c>
      <c r="D8324" s="12">
        <v>61.514000000000003</v>
      </c>
      <c r="E8324" s="9" t="str">
        <f t="shared" si="629"/>
        <v/>
      </c>
      <c r="F8324" s="9" t="str">
        <f t="shared" si="630"/>
        <v/>
      </c>
      <c r="G8324" s="9" t="str">
        <f t="shared" si="631"/>
        <v/>
      </c>
      <c r="H8324" s="13">
        <v>-5</v>
      </c>
      <c r="I8324" s="13" t="str">
        <f t="shared" si="632"/>
        <v/>
      </c>
      <c r="J8324" s="13" t="str">
        <f t="shared" si="633"/>
        <v/>
      </c>
      <c r="K8324" s="13">
        <v>-5</v>
      </c>
      <c r="P8324" s="6"/>
    </row>
    <row r="8325" spans="1:16" hidden="1" x14ac:dyDescent="0.25">
      <c r="A8325" s="7">
        <v>40889</v>
      </c>
      <c r="B8325" s="8">
        <v>2000</v>
      </c>
      <c r="C8325" s="11">
        <v>53.19</v>
      </c>
      <c r="D8325" s="12">
        <v>53.191000000000003</v>
      </c>
      <c r="E8325" s="9" t="str">
        <f t="shared" si="629"/>
        <v/>
      </c>
      <c r="F8325" s="9" t="str">
        <f t="shared" si="630"/>
        <v/>
      </c>
      <c r="G8325" s="9" t="str">
        <f t="shared" si="631"/>
        <v/>
      </c>
      <c r="H8325" s="13">
        <v>-5</v>
      </c>
      <c r="I8325" s="13" t="str">
        <f t="shared" si="632"/>
        <v/>
      </c>
      <c r="J8325" s="13" t="str">
        <f t="shared" si="633"/>
        <v/>
      </c>
      <c r="K8325" s="13">
        <v>-5</v>
      </c>
      <c r="P8325" s="5"/>
    </row>
    <row r="8326" spans="1:16" hidden="1" x14ac:dyDescent="0.25">
      <c r="A8326" s="7">
        <v>40889</v>
      </c>
      <c r="B8326" s="8">
        <v>2100</v>
      </c>
      <c r="C8326" s="11">
        <v>46.89</v>
      </c>
      <c r="D8326" s="12">
        <v>46.893000000000001</v>
      </c>
      <c r="E8326" s="9" t="str">
        <f t="shared" si="629"/>
        <v/>
      </c>
      <c r="F8326" s="9" t="str">
        <f t="shared" si="630"/>
        <v/>
      </c>
      <c r="G8326" s="9" t="str">
        <f t="shared" si="631"/>
        <v/>
      </c>
      <c r="H8326" s="13">
        <v>-5</v>
      </c>
      <c r="I8326" s="13" t="str">
        <f t="shared" si="632"/>
        <v/>
      </c>
      <c r="J8326" s="13" t="str">
        <f t="shared" si="633"/>
        <v/>
      </c>
      <c r="K8326" s="13">
        <v>-5</v>
      </c>
      <c r="P8326" s="6"/>
    </row>
    <row r="8327" spans="1:16" hidden="1" x14ac:dyDescent="0.25">
      <c r="A8327" s="7">
        <v>40889</v>
      </c>
      <c r="B8327" s="8">
        <v>2200</v>
      </c>
      <c r="C8327" s="11">
        <v>48</v>
      </c>
      <c r="D8327" s="12">
        <v>48</v>
      </c>
      <c r="E8327" s="9" t="str">
        <f t="shared" si="629"/>
        <v/>
      </c>
      <c r="F8327" s="9" t="str">
        <f t="shared" si="630"/>
        <v/>
      </c>
      <c r="G8327" s="9" t="str">
        <f t="shared" si="631"/>
        <v/>
      </c>
      <c r="H8327" s="13">
        <v>-5</v>
      </c>
      <c r="I8327" s="13" t="str">
        <f t="shared" si="632"/>
        <v/>
      </c>
      <c r="J8327" s="13" t="str">
        <f t="shared" si="633"/>
        <v/>
      </c>
      <c r="K8327" s="13">
        <v>-5</v>
      </c>
      <c r="P8327" s="5"/>
    </row>
    <row r="8328" spans="1:16" hidden="1" x14ac:dyDescent="0.25">
      <c r="A8328" s="7">
        <v>40889</v>
      </c>
      <c r="B8328" s="8">
        <v>2300</v>
      </c>
      <c r="C8328" s="11">
        <v>44.12</v>
      </c>
      <c r="D8328" s="12">
        <v>44.12</v>
      </c>
      <c r="E8328" s="9">
        <f t="shared" si="629"/>
        <v>49.838749999999997</v>
      </c>
      <c r="F8328" s="9">
        <f t="shared" si="630"/>
        <v>49.66866666666666</v>
      </c>
      <c r="G8328" s="9">
        <f t="shared" si="631"/>
        <v>0.17008333333333781</v>
      </c>
      <c r="H8328" s="13">
        <v>-5</v>
      </c>
      <c r="I8328" s="13">
        <f t="shared" si="632"/>
        <v>5.1700833333333378</v>
      </c>
      <c r="J8328" s="13">
        <f t="shared" si="633"/>
        <v>1240.8200000000011</v>
      </c>
      <c r="K8328" s="13">
        <v>-5</v>
      </c>
      <c r="P8328" s="6"/>
    </row>
    <row r="8329" spans="1:16" hidden="1" x14ac:dyDescent="0.25">
      <c r="A8329" s="7">
        <v>40890</v>
      </c>
      <c r="B8329" s="8">
        <v>0</v>
      </c>
      <c r="C8329" s="11">
        <v>39.299999999999997</v>
      </c>
      <c r="D8329" s="12">
        <v>39.305</v>
      </c>
      <c r="E8329" s="9" t="str">
        <f t="shared" si="629"/>
        <v/>
      </c>
      <c r="F8329" s="9" t="str">
        <f t="shared" si="630"/>
        <v/>
      </c>
      <c r="G8329" s="9" t="str">
        <f t="shared" si="631"/>
        <v/>
      </c>
      <c r="H8329" s="13">
        <v>-5</v>
      </c>
      <c r="I8329" s="13" t="str">
        <f t="shared" si="632"/>
        <v/>
      </c>
      <c r="J8329" s="13" t="str">
        <f t="shared" si="633"/>
        <v/>
      </c>
      <c r="K8329" s="13">
        <v>-5</v>
      </c>
      <c r="P8329" s="5"/>
    </row>
    <row r="8330" spans="1:16" hidden="1" x14ac:dyDescent="0.25">
      <c r="A8330" s="7">
        <v>40890</v>
      </c>
      <c r="B8330" s="8">
        <v>100</v>
      </c>
      <c r="C8330" s="11">
        <v>36.19</v>
      </c>
      <c r="D8330" s="12">
        <v>36.189</v>
      </c>
      <c r="E8330" s="9" t="str">
        <f t="shared" si="629"/>
        <v/>
      </c>
      <c r="F8330" s="9" t="str">
        <f t="shared" si="630"/>
        <v/>
      </c>
      <c r="G8330" s="9" t="str">
        <f t="shared" si="631"/>
        <v/>
      </c>
      <c r="H8330" s="13">
        <v>-5</v>
      </c>
      <c r="I8330" s="13" t="str">
        <f t="shared" si="632"/>
        <v/>
      </c>
      <c r="J8330" s="13" t="str">
        <f t="shared" si="633"/>
        <v/>
      </c>
      <c r="K8330" s="13">
        <v>-5</v>
      </c>
      <c r="P8330" s="6"/>
    </row>
    <row r="8331" spans="1:16" hidden="1" x14ac:dyDescent="0.25">
      <c r="A8331" s="7">
        <v>40890</v>
      </c>
      <c r="B8331" s="8">
        <v>200</v>
      </c>
      <c r="C8331" s="11">
        <v>32.47</v>
      </c>
      <c r="D8331" s="12">
        <v>32.466999999999999</v>
      </c>
      <c r="E8331" s="9" t="str">
        <f t="shared" si="629"/>
        <v/>
      </c>
      <c r="F8331" s="9" t="str">
        <f t="shared" si="630"/>
        <v/>
      </c>
      <c r="G8331" s="9" t="str">
        <f t="shared" si="631"/>
        <v/>
      </c>
      <c r="H8331" s="13">
        <v>-5</v>
      </c>
      <c r="I8331" s="13" t="str">
        <f t="shared" si="632"/>
        <v/>
      </c>
      <c r="J8331" s="13" t="str">
        <f t="shared" si="633"/>
        <v/>
      </c>
      <c r="K8331" s="13">
        <v>-5</v>
      </c>
      <c r="P8331" s="5"/>
    </row>
    <row r="8332" spans="1:16" hidden="1" x14ac:dyDescent="0.25">
      <c r="A8332" s="7">
        <v>40890</v>
      </c>
      <c r="B8332" s="8">
        <v>300</v>
      </c>
      <c r="C8332" s="11">
        <v>28.81</v>
      </c>
      <c r="D8332" s="12">
        <v>28.806999999999999</v>
      </c>
      <c r="E8332" s="9" t="str">
        <f t="shared" si="629"/>
        <v/>
      </c>
      <c r="F8332" s="9" t="str">
        <f t="shared" si="630"/>
        <v/>
      </c>
      <c r="G8332" s="9" t="str">
        <f t="shared" si="631"/>
        <v/>
      </c>
      <c r="H8332" s="13">
        <v>-5</v>
      </c>
      <c r="I8332" s="13" t="str">
        <f t="shared" si="632"/>
        <v/>
      </c>
      <c r="J8332" s="13" t="str">
        <f t="shared" si="633"/>
        <v/>
      </c>
      <c r="K8332" s="13">
        <v>-5</v>
      </c>
      <c r="P8332" s="6"/>
    </row>
    <row r="8333" spans="1:16" hidden="1" x14ac:dyDescent="0.25">
      <c r="A8333" s="7">
        <v>40890</v>
      </c>
      <c r="B8333" s="8">
        <v>400</v>
      </c>
      <c r="C8333" s="11">
        <v>27.15</v>
      </c>
      <c r="D8333" s="12">
        <v>27.152000000000001</v>
      </c>
      <c r="E8333" s="9" t="str">
        <f t="shared" si="629"/>
        <v/>
      </c>
      <c r="F8333" s="9" t="str">
        <f t="shared" si="630"/>
        <v/>
      </c>
      <c r="G8333" s="9" t="str">
        <f t="shared" si="631"/>
        <v/>
      </c>
      <c r="H8333" s="13">
        <v>-5</v>
      </c>
      <c r="I8333" s="13" t="str">
        <f t="shared" si="632"/>
        <v/>
      </c>
      <c r="J8333" s="13" t="str">
        <f t="shared" si="633"/>
        <v/>
      </c>
      <c r="K8333" s="13">
        <v>-5</v>
      </c>
      <c r="P8333" s="5"/>
    </row>
    <row r="8334" spans="1:16" hidden="1" x14ac:dyDescent="0.25">
      <c r="A8334" s="7">
        <v>40890</v>
      </c>
      <c r="B8334" s="8">
        <v>500</v>
      </c>
      <c r="C8334" s="11">
        <v>33.69</v>
      </c>
      <c r="D8334" s="12">
        <v>33.695</v>
      </c>
      <c r="E8334" s="9" t="str">
        <f t="shared" si="629"/>
        <v/>
      </c>
      <c r="F8334" s="9" t="str">
        <f t="shared" si="630"/>
        <v/>
      </c>
      <c r="G8334" s="9" t="str">
        <f t="shared" si="631"/>
        <v/>
      </c>
      <c r="H8334" s="13">
        <v>-5</v>
      </c>
      <c r="I8334" s="13" t="str">
        <f t="shared" si="632"/>
        <v/>
      </c>
      <c r="J8334" s="13" t="str">
        <f t="shared" si="633"/>
        <v/>
      </c>
      <c r="K8334" s="13">
        <v>-5</v>
      </c>
      <c r="P8334" s="6"/>
    </row>
    <row r="8335" spans="1:16" hidden="1" x14ac:dyDescent="0.25">
      <c r="A8335" s="7">
        <v>40890</v>
      </c>
      <c r="B8335" s="8">
        <v>600</v>
      </c>
      <c r="C8335" s="11">
        <v>39.94</v>
      </c>
      <c r="D8335" s="12">
        <v>39.94</v>
      </c>
      <c r="E8335" s="9" t="str">
        <f t="shared" si="629"/>
        <v/>
      </c>
      <c r="F8335" s="9" t="str">
        <f t="shared" si="630"/>
        <v/>
      </c>
      <c r="G8335" s="9" t="str">
        <f t="shared" si="631"/>
        <v/>
      </c>
      <c r="H8335" s="13">
        <v>-5</v>
      </c>
      <c r="I8335" s="13" t="str">
        <f t="shared" si="632"/>
        <v/>
      </c>
      <c r="J8335" s="13" t="str">
        <f t="shared" si="633"/>
        <v/>
      </c>
      <c r="K8335" s="13">
        <v>-5</v>
      </c>
      <c r="P8335" s="5"/>
    </row>
    <row r="8336" spans="1:16" hidden="1" x14ac:dyDescent="0.25">
      <c r="A8336" s="7">
        <v>40890</v>
      </c>
      <c r="B8336" s="8">
        <v>700</v>
      </c>
      <c r="C8336" s="11">
        <v>52.24</v>
      </c>
      <c r="D8336" s="12">
        <v>52.237000000000002</v>
      </c>
      <c r="E8336" s="9" t="str">
        <f t="shared" si="629"/>
        <v/>
      </c>
      <c r="F8336" s="9" t="str">
        <f t="shared" si="630"/>
        <v/>
      </c>
      <c r="G8336" s="9" t="str">
        <f t="shared" si="631"/>
        <v/>
      </c>
      <c r="H8336" s="13">
        <v>-5</v>
      </c>
      <c r="I8336" s="13" t="str">
        <f t="shared" si="632"/>
        <v/>
      </c>
      <c r="J8336" s="13" t="str">
        <f t="shared" si="633"/>
        <v/>
      </c>
      <c r="K8336" s="13">
        <v>-5</v>
      </c>
      <c r="P8336" s="6"/>
    </row>
    <row r="8337" spans="1:16" hidden="1" x14ac:dyDescent="0.25">
      <c r="A8337" s="7">
        <v>40890</v>
      </c>
      <c r="B8337" s="8">
        <v>800</v>
      </c>
      <c r="C8337" s="11">
        <v>51.39</v>
      </c>
      <c r="D8337" s="12">
        <v>53.198999999999998</v>
      </c>
      <c r="E8337" s="9" t="str">
        <f t="shared" si="629"/>
        <v/>
      </c>
      <c r="F8337" s="9" t="str">
        <f t="shared" si="630"/>
        <v/>
      </c>
      <c r="G8337" s="9" t="str">
        <f t="shared" si="631"/>
        <v/>
      </c>
      <c r="H8337" s="13">
        <v>-5</v>
      </c>
      <c r="I8337" s="13" t="str">
        <f t="shared" si="632"/>
        <v/>
      </c>
      <c r="J8337" s="13" t="str">
        <f t="shared" si="633"/>
        <v/>
      </c>
      <c r="K8337" s="13">
        <v>-5</v>
      </c>
      <c r="P8337" s="5"/>
    </row>
    <row r="8338" spans="1:16" hidden="1" x14ac:dyDescent="0.25">
      <c r="A8338" s="7">
        <v>40890</v>
      </c>
      <c r="B8338" s="8">
        <v>900</v>
      </c>
      <c r="C8338" s="11">
        <v>46.3</v>
      </c>
      <c r="D8338" s="12">
        <v>53.401000000000003</v>
      </c>
      <c r="E8338" s="9" t="str">
        <f t="shared" si="629"/>
        <v/>
      </c>
      <c r="F8338" s="9" t="str">
        <f t="shared" si="630"/>
        <v/>
      </c>
      <c r="G8338" s="9" t="str">
        <f t="shared" si="631"/>
        <v/>
      </c>
      <c r="H8338" s="13">
        <v>-5</v>
      </c>
      <c r="I8338" s="13" t="str">
        <f t="shared" si="632"/>
        <v/>
      </c>
      <c r="J8338" s="13" t="str">
        <f t="shared" si="633"/>
        <v/>
      </c>
      <c r="K8338" s="13">
        <v>-5</v>
      </c>
      <c r="P8338" s="6"/>
    </row>
    <row r="8339" spans="1:16" hidden="1" x14ac:dyDescent="0.25">
      <c r="A8339" s="7">
        <v>40890</v>
      </c>
      <c r="B8339" s="8">
        <v>1000</v>
      </c>
      <c r="C8339" s="11">
        <v>45</v>
      </c>
      <c r="D8339" s="12">
        <v>50.445999999999998</v>
      </c>
      <c r="E8339" s="9" t="str">
        <f t="shared" si="629"/>
        <v/>
      </c>
      <c r="F8339" s="9" t="str">
        <f t="shared" si="630"/>
        <v/>
      </c>
      <c r="G8339" s="9" t="str">
        <f t="shared" si="631"/>
        <v/>
      </c>
      <c r="H8339" s="13">
        <v>-5</v>
      </c>
      <c r="I8339" s="13" t="str">
        <f t="shared" si="632"/>
        <v/>
      </c>
      <c r="J8339" s="13" t="str">
        <f t="shared" si="633"/>
        <v/>
      </c>
      <c r="K8339" s="13">
        <v>-5</v>
      </c>
      <c r="P8339" s="5"/>
    </row>
    <row r="8340" spans="1:16" hidden="1" x14ac:dyDescent="0.25">
      <c r="A8340" s="7">
        <v>40890</v>
      </c>
      <c r="B8340" s="8">
        <v>1100</v>
      </c>
      <c r="C8340" s="11">
        <v>48.56</v>
      </c>
      <c r="D8340" s="12">
        <v>50.314</v>
      </c>
      <c r="E8340" s="9" t="str">
        <f t="shared" si="629"/>
        <v/>
      </c>
      <c r="F8340" s="9" t="str">
        <f t="shared" si="630"/>
        <v/>
      </c>
      <c r="G8340" s="9" t="str">
        <f t="shared" si="631"/>
        <v/>
      </c>
      <c r="H8340" s="13">
        <v>-5</v>
      </c>
      <c r="I8340" s="13" t="str">
        <f t="shared" si="632"/>
        <v/>
      </c>
      <c r="J8340" s="13" t="str">
        <f t="shared" si="633"/>
        <v/>
      </c>
      <c r="K8340" s="13">
        <v>-5</v>
      </c>
      <c r="P8340" s="6"/>
    </row>
    <row r="8341" spans="1:16" hidden="1" x14ac:dyDescent="0.25">
      <c r="A8341" s="7">
        <v>40890</v>
      </c>
      <c r="B8341" s="8">
        <v>1200</v>
      </c>
      <c r="C8341" s="11">
        <v>49.67</v>
      </c>
      <c r="D8341" s="12">
        <v>50</v>
      </c>
      <c r="E8341" s="9" t="str">
        <f t="shared" si="629"/>
        <v/>
      </c>
      <c r="F8341" s="9" t="str">
        <f t="shared" si="630"/>
        <v/>
      </c>
      <c r="G8341" s="9" t="str">
        <f t="shared" si="631"/>
        <v/>
      </c>
      <c r="H8341" s="13">
        <v>-5</v>
      </c>
      <c r="I8341" s="13" t="str">
        <f t="shared" si="632"/>
        <v/>
      </c>
      <c r="J8341" s="13" t="str">
        <f t="shared" si="633"/>
        <v/>
      </c>
      <c r="K8341" s="13">
        <v>-5</v>
      </c>
      <c r="P8341" s="5"/>
    </row>
    <row r="8342" spans="1:16" hidden="1" x14ac:dyDescent="0.25">
      <c r="A8342" s="7">
        <v>40890</v>
      </c>
      <c r="B8342" s="8">
        <v>1300</v>
      </c>
      <c r="C8342" s="11">
        <v>49.61</v>
      </c>
      <c r="D8342" s="12">
        <v>49.613</v>
      </c>
      <c r="E8342" s="9" t="str">
        <f t="shared" si="629"/>
        <v/>
      </c>
      <c r="F8342" s="9" t="str">
        <f t="shared" si="630"/>
        <v/>
      </c>
      <c r="G8342" s="9" t="str">
        <f t="shared" si="631"/>
        <v/>
      </c>
      <c r="H8342" s="13">
        <v>-5</v>
      </c>
      <c r="I8342" s="13" t="str">
        <f t="shared" si="632"/>
        <v/>
      </c>
      <c r="J8342" s="13" t="str">
        <f t="shared" si="633"/>
        <v/>
      </c>
      <c r="K8342" s="13">
        <v>-5</v>
      </c>
      <c r="P8342" s="6"/>
    </row>
    <row r="8343" spans="1:16" hidden="1" x14ac:dyDescent="0.25">
      <c r="A8343" s="7">
        <v>40890</v>
      </c>
      <c r="B8343" s="8">
        <v>1400</v>
      </c>
      <c r="C8343" s="11">
        <v>47.99</v>
      </c>
      <c r="D8343" s="12">
        <v>47.994</v>
      </c>
      <c r="E8343" s="9" t="str">
        <f t="shared" si="629"/>
        <v/>
      </c>
      <c r="F8343" s="9" t="str">
        <f t="shared" si="630"/>
        <v/>
      </c>
      <c r="G8343" s="9" t="str">
        <f t="shared" si="631"/>
        <v/>
      </c>
      <c r="H8343" s="13">
        <v>-5</v>
      </c>
      <c r="I8343" s="13" t="str">
        <f t="shared" si="632"/>
        <v/>
      </c>
      <c r="J8343" s="13" t="str">
        <f t="shared" si="633"/>
        <v/>
      </c>
      <c r="K8343" s="13">
        <v>-5</v>
      </c>
      <c r="P8343" s="5"/>
    </row>
    <row r="8344" spans="1:16" hidden="1" x14ac:dyDescent="0.25">
      <c r="A8344" s="7">
        <v>40890</v>
      </c>
      <c r="B8344" s="8">
        <v>1500</v>
      </c>
      <c r="C8344" s="11">
        <v>48</v>
      </c>
      <c r="D8344" s="12">
        <v>48</v>
      </c>
      <c r="E8344" s="9" t="str">
        <f t="shared" si="629"/>
        <v/>
      </c>
      <c r="F8344" s="9" t="str">
        <f t="shared" si="630"/>
        <v/>
      </c>
      <c r="G8344" s="9" t="str">
        <f t="shared" si="631"/>
        <v/>
      </c>
      <c r="H8344" s="13">
        <v>-5</v>
      </c>
      <c r="I8344" s="13" t="str">
        <f t="shared" si="632"/>
        <v/>
      </c>
      <c r="J8344" s="13" t="str">
        <f t="shared" si="633"/>
        <v/>
      </c>
      <c r="K8344" s="13">
        <v>-5</v>
      </c>
      <c r="P8344" s="6"/>
    </row>
    <row r="8345" spans="1:16" hidden="1" x14ac:dyDescent="0.25">
      <c r="A8345" s="7">
        <v>40890</v>
      </c>
      <c r="B8345" s="8">
        <v>1600</v>
      </c>
      <c r="C8345" s="11">
        <v>51.1</v>
      </c>
      <c r="D8345" s="12">
        <v>51.101999999999997</v>
      </c>
      <c r="E8345" s="9" t="str">
        <f t="shared" si="629"/>
        <v/>
      </c>
      <c r="F8345" s="9" t="str">
        <f t="shared" si="630"/>
        <v/>
      </c>
      <c r="G8345" s="9" t="str">
        <f t="shared" si="631"/>
        <v/>
      </c>
      <c r="H8345" s="13">
        <v>-5</v>
      </c>
      <c r="I8345" s="13" t="str">
        <f t="shared" si="632"/>
        <v/>
      </c>
      <c r="J8345" s="13" t="str">
        <f t="shared" si="633"/>
        <v/>
      </c>
      <c r="K8345" s="13">
        <v>-5</v>
      </c>
      <c r="P8345" s="5"/>
    </row>
    <row r="8346" spans="1:16" hidden="1" x14ac:dyDescent="0.25">
      <c r="A8346" s="7">
        <v>40890</v>
      </c>
      <c r="B8346" s="8">
        <v>1700</v>
      </c>
      <c r="C8346" s="11">
        <v>62.95</v>
      </c>
      <c r="D8346" s="12">
        <v>62.953000000000003</v>
      </c>
      <c r="E8346" s="9" t="str">
        <f t="shared" si="629"/>
        <v/>
      </c>
      <c r="F8346" s="9" t="str">
        <f t="shared" si="630"/>
        <v/>
      </c>
      <c r="G8346" s="9" t="str">
        <f t="shared" si="631"/>
        <v/>
      </c>
      <c r="H8346" s="13">
        <v>-5</v>
      </c>
      <c r="I8346" s="13" t="str">
        <f t="shared" si="632"/>
        <v/>
      </c>
      <c r="J8346" s="13" t="str">
        <f t="shared" si="633"/>
        <v/>
      </c>
      <c r="K8346" s="13">
        <v>-5</v>
      </c>
      <c r="P8346" s="6"/>
    </row>
    <row r="8347" spans="1:16" hidden="1" x14ac:dyDescent="0.25">
      <c r="A8347" s="7">
        <v>40890</v>
      </c>
      <c r="B8347" s="8">
        <v>1800</v>
      </c>
      <c r="C8347" s="11">
        <v>63</v>
      </c>
      <c r="D8347" s="12">
        <v>63.271999999999998</v>
      </c>
      <c r="E8347" s="9" t="str">
        <f t="shared" si="629"/>
        <v/>
      </c>
      <c r="F8347" s="9" t="str">
        <f t="shared" si="630"/>
        <v/>
      </c>
      <c r="G8347" s="9" t="str">
        <f t="shared" si="631"/>
        <v/>
      </c>
      <c r="H8347" s="13">
        <v>-5</v>
      </c>
      <c r="I8347" s="13" t="str">
        <f t="shared" si="632"/>
        <v/>
      </c>
      <c r="J8347" s="13" t="str">
        <f t="shared" si="633"/>
        <v/>
      </c>
      <c r="K8347" s="13">
        <v>-5</v>
      </c>
      <c r="P8347" s="5"/>
    </row>
    <row r="8348" spans="1:16" hidden="1" x14ac:dyDescent="0.25">
      <c r="A8348" s="7">
        <v>40890</v>
      </c>
      <c r="B8348" s="8">
        <v>1900</v>
      </c>
      <c r="C8348" s="11">
        <v>57.98</v>
      </c>
      <c r="D8348" s="12">
        <v>58.732999999999997</v>
      </c>
      <c r="E8348" s="9" t="str">
        <f t="shared" si="629"/>
        <v/>
      </c>
      <c r="F8348" s="9" t="str">
        <f t="shared" si="630"/>
        <v/>
      </c>
      <c r="G8348" s="9" t="str">
        <f t="shared" si="631"/>
        <v/>
      </c>
      <c r="H8348" s="13">
        <v>-5</v>
      </c>
      <c r="I8348" s="13" t="str">
        <f t="shared" si="632"/>
        <v/>
      </c>
      <c r="J8348" s="13" t="str">
        <f t="shared" si="633"/>
        <v/>
      </c>
      <c r="K8348" s="13">
        <v>-5</v>
      </c>
      <c r="P8348" s="6"/>
    </row>
    <row r="8349" spans="1:16" hidden="1" x14ac:dyDescent="0.25">
      <c r="A8349" s="7">
        <v>40890</v>
      </c>
      <c r="B8349" s="8">
        <v>2000</v>
      </c>
      <c r="C8349" s="11">
        <v>53.2</v>
      </c>
      <c r="D8349" s="12">
        <v>53.195999999999998</v>
      </c>
      <c r="E8349" s="9" t="str">
        <f t="shared" si="629"/>
        <v/>
      </c>
      <c r="F8349" s="9" t="str">
        <f t="shared" si="630"/>
        <v/>
      </c>
      <c r="G8349" s="9" t="str">
        <f t="shared" si="631"/>
        <v/>
      </c>
      <c r="H8349" s="13">
        <v>-5</v>
      </c>
      <c r="I8349" s="13" t="str">
        <f t="shared" si="632"/>
        <v/>
      </c>
      <c r="J8349" s="13" t="str">
        <f t="shared" si="633"/>
        <v/>
      </c>
      <c r="K8349" s="13">
        <v>-5</v>
      </c>
      <c r="P8349" s="5"/>
    </row>
    <row r="8350" spans="1:16" hidden="1" x14ac:dyDescent="0.25">
      <c r="A8350" s="7">
        <v>40890</v>
      </c>
      <c r="B8350" s="8">
        <v>2100</v>
      </c>
      <c r="C8350" s="11">
        <v>47.35</v>
      </c>
      <c r="D8350" s="12">
        <v>47.353999999999999</v>
      </c>
      <c r="E8350" s="9" t="str">
        <f t="shared" si="629"/>
        <v/>
      </c>
      <c r="F8350" s="9" t="str">
        <f t="shared" si="630"/>
        <v/>
      </c>
      <c r="G8350" s="9" t="str">
        <f t="shared" si="631"/>
        <v/>
      </c>
      <c r="H8350" s="13">
        <v>-5</v>
      </c>
      <c r="I8350" s="13" t="str">
        <f t="shared" si="632"/>
        <v/>
      </c>
      <c r="J8350" s="13" t="str">
        <f t="shared" si="633"/>
        <v/>
      </c>
      <c r="K8350" s="13">
        <v>-5</v>
      </c>
      <c r="P8350" s="6"/>
    </row>
    <row r="8351" spans="1:16" hidden="1" x14ac:dyDescent="0.25">
      <c r="A8351" s="7">
        <v>40890</v>
      </c>
      <c r="B8351" s="8">
        <v>2200</v>
      </c>
      <c r="C8351" s="11">
        <v>44.37</v>
      </c>
      <c r="D8351" s="12">
        <v>44.53</v>
      </c>
      <c r="E8351" s="9" t="str">
        <f t="shared" si="629"/>
        <v/>
      </c>
      <c r="F8351" s="9" t="str">
        <f t="shared" si="630"/>
        <v/>
      </c>
      <c r="G8351" s="9" t="str">
        <f t="shared" si="631"/>
        <v/>
      </c>
      <c r="H8351" s="13">
        <v>-5</v>
      </c>
      <c r="I8351" s="13" t="str">
        <f t="shared" si="632"/>
        <v/>
      </c>
      <c r="J8351" s="13" t="str">
        <f t="shared" si="633"/>
        <v/>
      </c>
      <c r="K8351" s="13">
        <v>-5</v>
      </c>
      <c r="P8351" s="5"/>
    </row>
    <row r="8352" spans="1:16" hidden="1" x14ac:dyDescent="0.25">
      <c r="A8352" s="7">
        <v>40890</v>
      </c>
      <c r="B8352" s="8">
        <v>2300</v>
      </c>
      <c r="C8352" s="11">
        <v>39.07</v>
      </c>
      <c r="D8352" s="12">
        <v>39.58</v>
      </c>
      <c r="E8352" s="9">
        <f t="shared" si="629"/>
        <v>45.638749999999995</v>
      </c>
      <c r="F8352" s="9">
        <f t="shared" si="630"/>
        <v>46.394958333333335</v>
      </c>
      <c r="G8352" s="9">
        <f t="shared" si="631"/>
        <v>-0.75620833333334048</v>
      </c>
      <c r="H8352" s="13">
        <v>-5</v>
      </c>
      <c r="I8352" s="13">
        <f t="shared" si="632"/>
        <v>4.2437916666666595</v>
      </c>
      <c r="J8352" s="13">
        <f t="shared" si="633"/>
        <v>1018.5099999999983</v>
      </c>
      <c r="K8352" s="13">
        <v>-5</v>
      </c>
      <c r="P8352" s="6"/>
    </row>
    <row r="8353" spans="1:16" hidden="1" x14ac:dyDescent="0.25">
      <c r="A8353" s="7">
        <v>40891</v>
      </c>
      <c r="B8353" s="8">
        <v>0</v>
      </c>
      <c r="C8353" s="11">
        <v>34.97</v>
      </c>
      <c r="D8353" s="12">
        <v>38.840000000000003</v>
      </c>
      <c r="E8353" s="9" t="str">
        <f t="shared" si="629"/>
        <v/>
      </c>
      <c r="F8353" s="9" t="str">
        <f t="shared" si="630"/>
        <v/>
      </c>
      <c r="G8353" s="9" t="str">
        <f t="shared" si="631"/>
        <v/>
      </c>
      <c r="H8353" s="13">
        <v>-5</v>
      </c>
      <c r="I8353" s="13" t="str">
        <f t="shared" si="632"/>
        <v/>
      </c>
      <c r="J8353" s="13" t="str">
        <f t="shared" si="633"/>
        <v/>
      </c>
      <c r="K8353" s="13">
        <v>-5</v>
      </c>
      <c r="P8353" s="5"/>
    </row>
    <row r="8354" spans="1:16" hidden="1" x14ac:dyDescent="0.25">
      <c r="A8354" s="7">
        <v>40891</v>
      </c>
      <c r="B8354" s="8">
        <v>100</v>
      </c>
      <c r="C8354" s="11">
        <v>26.52</v>
      </c>
      <c r="D8354" s="12">
        <v>33.613999999999997</v>
      </c>
      <c r="E8354" s="9" t="str">
        <f t="shared" si="629"/>
        <v/>
      </c>
      <c r="F8354" s="9" t="str">
        <f t="shared" si="630"/>
        <v/>
      </c>
      <c r="G8354" s="9" t="str">
        <f t="shared" si="631"/>
        <v/>
      </c>
      <c r="H8354" s="13">
        <v>-5</v>
      </c>
      <c r="I8354" s="13" t="str">
        <f t="shared" si="632"/>
        <v/>
      </c>
      <c r="J8354" s="13" t="str">
        <f t="shared" si="633"/>
        <v/>
      </c>
      <c r="K8354" s="13">
        <v>-5</v>
      </c>
      <c r="P8354" s="6"/>
    </row>
    <row r="8355" spans="1:16" hidden="1" x14ac:dyDescent="0.25">
      <c r="A8355" s="7">
        <v>40891</v>
      </c>
      <c r="B8355" s="8">
        <v>200</v>
      </c>
      <c r="C8355" s="11">
        <v>27.25</v>
      </c>
      <c r="D8355" s="12">
        <v>27.25</v>
      </c>
      <c r="E8355" s="9" t="str">
        <f t="shared" si="629"/>
        <v/>
      </c>
      <c r="F8355" s="9" t="str">
        <f t="shared" si="630"/>
        <v/>
      </c>
      <c r="G8355" s="9" t="str">
        <f t="shared" si="631"/>
        <v/>
      </c>
      <c r="H8355" s="13">
        <v>-5</v>
      </c>
      <c r="I8355" s="13" t="str">
        <f t="shared" si="632"/>
        <v/>
      </c>
      <c r="J8355" s="13" t="str">
        <f t="shared" si="633"/>
        <v/>
      </c>
      <c r="K8355" s="13">
        <v>-5</v>
      </c>
      <c r="P8355" s="5"/>
    </row>
    <row r="8356" spans="1:16" hidden="1" x14ac:dyDescent="0.25">
      <c r="A8356" s="7">
        <v>40891</v>
      </c>
      <c r="B8356" s="8">
        <v>300</v>
      </c>
      <c r="C8356" s="11">
        <v>23.64</v>
      </c>
      <c r="D8356" s="12">
        <v>23.641999999999999</v>
      </c>
      <c r="E8356" s="9" t="str">
        <f t="shared" si="629"/>
        <v/>
      </c>
      <c r="F8356" s="9" t="str">
        <f t="shared" si="630"/>
        <v/>
      </c>
      <c r="G8356" s="9" t="str">
        <f t="shared" si="631"/>
        <v/>
      </c>
      <c r="H8356" s="13">
        <v>-5</v>
      </c>
      <c r="I8356" s="13" t="str">
        <f t="shared" si="632"/>
        <v/>
      </c>
      <c r="J8356" s="13" t="str">
        <f t="shared" si="633"/>
        <v/>
      </c>
      <c r="K8356" s="13">
        <v>-5</v>
      </c>
      <c r="P8356" s="6"/>
    </row>
    <row r="8357" spans="1:16" hidden="1" x14ac:dyDescent="0.25">
      <c r="A8357" s="7">
        <v>40891</v>
      </c>
      <c r="B8357" s="8">
        <v>400</v>
      </c>
      <c r="C8357" s="11">
        <v>28.15</v>
      </c>
      <c r="D8357" s="12">
        <v>28.151</v>
      </c>
      <c r="E8357" s="9" t="str">
        <f t="shared" si="629"/>
        <v/>
      </c>
      <c r="F8357" s="9" t="str">
        <f t="shared" si="630"/>
        <v/>
      </c>
      <c r="G8357" s="9" t="str">
        <f t="shared" si="631"/>
        <v/>
      </c>
      <c r="H8357" s="13">
        <v>-5</v>
      </c>
      <c r="I8357" s="13" t="str">
        <f t="shared" si="632"/>
        <v/>
      </c>
      <c r="J8357" s="13" t="str">
        <f t="shared" si="633"/>
        <v/>
      </c>
      <c r="K8357" s="13">
        <v>-5</v>
      </c>
      <c r="P8357" s="5"/>
    </row>
    <row r="8358" spans="1:16" hidden="1" x14ac:dyDescent="0.25">
      <c r="A8358" s="7">
        <v>40891</v>
      </c>
      <c r="B8358" s="8">
        <v>500</v>
      </c>
      <c r="C8358" s="11">
        <v>35.799999999999997</v>
      </c>
      <c r="D8358" s="12">
        <v>35.799999999999997</v>
      </c>
      <c r="E8358" s="9" t="str">
        <f t="shared" si="629"/>
        <v/>
      </c>
      <c r="F8358" s="9" t="str">
        <f t="shared" si="630"/>
        <v/>
      </c>
      <c r="G8358" s="9" t="str">
        <f t="shared" si="631"/>
        <v/>
      </c>
      <c r="H8358" s="13">
        <v>-5</v>
      </c>
      <c r="I8358" s="13" t="str">
        <f t="shared" si="632"/>
        <v/>
      </c>
      <c r="J8358" s="13" t="str">
        <f t="shared" si="633"/>
        <v/>
      </c>
      <c r="K8358" s="13">
        <v>-5</v>
      </c>
      <c r="P8358" s="6"/>
    </row>
    <row r="8359" spans="1:16" hidden="1" x14ac:dyDescent="0.25">
      <c r="A8359" s="7">
        <v>40891</v>
      </c>
      <c r="B8359" s="8">
        <v>600</v>
      </c>
      <c r="C8359" s="11">
        <v>43.28</v>
      </c>
      <c r="D8359" s="12">
        <v>43.276000000000003</v>
      </c>
      <c r="E8359" s="9" t="str">
        <f t="shared" si="629"/>
        <v/>
      </c>
      <c r="F8359" s="9" t="str">
        <f t="shared" si="630"/>
        <v/>
      </c>
      <c r="G8359" s="9" t="str">
        <f t="shared" si="631"/>
        <v/>
      </c>
      <c r="H8359" s="13">
        <v>-5</v>
      </c>
      <c r="I8359" s="13" t="str">
        <f t="shared" si="632"/>
        <v/>
      </c>
      <c r="J8359" s="13" t="str">
        <f t="shared" si="633"/>
        <v/>
      </c>
      <c r="K8359" s="13">
        <v>-5</v>
      </c>
      <c r="P8359" s="5"/>
    </row>
    <row r="8360" spans="1:16" hidden="1" x14ac:dyDescent="0.25">
      <c r="A8360" s="7">
        <v>40891</v>
      </c>
      <c r="B8360" s="8">
        <v>700</v>
      </c>
      <c r="C8360" s="11">
        <v>52.15</v>
      </c>
      <c r="D8360" s="12">
        <v>52.151000000000003</v>
      </c>
      <c r="E8360" s="9" t="str">
        <f t="shared" si="629"/>
        <v/>
      </c>
      <c r="F8360" s="9" t="str">
        <f t="shared" si="630"/>
        <v/>
      </c>
      <c r="G8360" s="9" t="str">
        <f t="shared" si="631"/>
        <v/>
      </c>
      <c r="H8360" s="13">
        <v>-5</v>
      </c>
      <c r="I8360" s="13" t="str">
        <f t="shared" si="632"/>
        <v/>
      </c>
      <c r="J8360" s="13" t="str">
        <f t="shared" si="633"/>
        <v/>
      </c>
      <c r="K8360" s="13">
        <v>-5</v>
      </c>
      <c r="P8360" s="6"/>
    </row>
    <row r="8361" spans="1:16" hidden="1" x14ac:dyDescent="0.25">
      <c r="A8361" s="7">
        <v>40891</v>
      </c>
      <c r="B8361" s="8">
        <v>800</v>
      </c>
      <c r="C8361" s="11">
        <v>56.84</v>
      </c>
      <c r="D8361" s="12">
        <v>56.835000000000001</v>
      </c>
      <c r="E8361" s="9" t="str">
        <f t="shared" si="629"/>
        <v/>
      </c>
      <c r="F8361" s="9" t="str">
        <f t="shared" si="630"/>
        <v/>
      </c>
      <c r="G8361" s="9" t="str">
        <f t="shared" si="631"/>
        <v/>
      </c>
      <c r="H8361" s="13">
        <v>-5</v>
      </c>
      <c r="I8361" s="13" t="str">
        <f t="shared" si="632"/>
        <v/>
      </c>
      <c r="J8361" s="13" t="str">
        <f t="shared" si="633"/>
        <v/>
      </c>
      <c r="K8361" s="13">
        <v>-5</v>
      </c>
      <c r="P8361" s="5"/>
    </row>
    <row r="8362" spans="1:16" hidden="1" x14ac:dyDescent="0.25">
      <c r="A8362" s="7">
        <v>40891</v>
      </c>
      <c r="B8362" s="8">
        <v>900</v>
      </c>
      <c r="C8362" s="11">
        <v>58.68</v>
      </c>
      <c r="D8362" s="12">
        <v>58.677999999999997</v>
      </c>
      <c r="E8362" s="9" t="str">
        <f t="shared" si="629"/>
        <v/>
      </c>
      <c r="F8362" s="9" t="str">
        <f t="shared" si="630"/>
        <v/>
      </c>
      <c r="G8362" s="9" t="str">
        <f t="shared" si="631"/>
        <v/>
      </c>
      <c r="H8362" s="13">
        <v>-5</v>
      </c>
      <c r="I8362" s="13" t="str">
        <f t="shared" si="632"/>
        <v/>
      </c>
      <c r="J8362" s="13" t="str">
        <f t="shared" si="633"/>
        <v/>
      </c>
      <c r="K8362" s="13">
        <v>-5</v>
      </c>
      <c r="P8362" s="6"/>
    </row>
    <row r="8363" spans="1:16" hidden="1" x14ac:dyDescent="0.25">
      <c r="A8363" s="7">
        <v>40891</v>
      </c>
      <c r="B8363" s="8">
        <v>1000</v>
      </c>
      <c r="C8363" s="11">
        <v>59.28</v>
      </c>
      <c r="D8363" s="12">
        <v>59.280999999999999</v>
      </c>
      <c r="E8363" s="9" t="str">
        <f t="shared" si="629"/>
        <v/>
      </c>
      <c r="F8363" s="9" t="str">
        <f t="shared" si="630"/>
        <v/>
      </c>
      <c r="G8363" s="9" t="str">
        <f t="shared" si="631"/>
        <v/>
      </c>
      <c r="H8363" s="13">
        <v>-5</v>
      </c>
      <c r="I8363" s="13" t="str">
        <f t="shared" si="632"/>
        <v/>
      </c>
      <c r="J8363" s="13" t="str">
        <f t="shared" si="633"/>
        <v/>
      </c>
      <c r="K8363" s="13">
        <v>-5</v>
      </c>
      <c r="P8363" s="5"/>
    </row>
    <row r="8364" spans="1:16" hidden="1" x14ac:dyDescent="0.25">
      <c r="A8364" s="7">
        <v>40891</v>
      </c>
      <c r="B8364" s="8">
        <v>1100</v>
      </c>
      <c r="C8364" s="11">
        <v>59.25</v>
      </c>
      <c r="D8364" s="12">
        <v>59.250999999999998</v>
      </c>
      <c r="E8364" s="9" t="str">
        <f t="shared" si="629"/>
        <v/>
      </c>
      <c r="F8364" s="9" t="str">
        <f t="shared" si="630"/>
        <v/>
      </c>
      <c r="G8364" s="9" t="str">
        <f t="shared" si="631"/>
        <v/>
      </c>
      <c r="H8364" s="13">
        <v>-5</v>
      </c>
      <c r="I8364" s="13" t="str">
        <f t="shared" si="632"/>
        <v/>
      </c>
      <c r="J8364" s="13" t="str">
        <f t="shared" si="633"/>
        <v/>
      </c>
      <c r="K8364" s="13">
        <v>-5</v>
      </c>
      <c r="P8364" s="6"/>
    </row>
    <row r="8365" spans="1:16" hidden="1" x14ac:dyDescent="0.25">
      <c r="A8365" s="7">
        <v>40891</v>
      </c>
      <c r="B8365" s="8">
        <v>1200</v>
      </c>
      <c r="C8365" s="11">
        <v>56.81</v>
      </c>
      <c r="D8365" s="12">
        <v>56.811</v>
      </c>
      <c r="E8365" s="9" t="str">
        <f t="shared" si="629"/>
        <v/>
      </c>
      <c r="F8365" s="9" t="str">
        <f t="shared" si="630"/>
        <v/>
      </c>
      <c r="G8365" s="9" t="str">
        <f t="shared" si="631"/>
        <v/>
      </c>
      <c r="H8365" s="13">
        <v>-5</v>
      </c>
      <c r="I8365" s="13" t="str">
        <f t="shared" si="632"/>
        <v/>
      </c>
      <c r="J8365" s="13" t="str">
        <f t="shared" si="633"/>
        <v/>
      </c>
      <c r="K8365" s="13">
        <v>-5</v>
      </c>
      <c r="P8365" s="5"/>
    </row>
    <row r="8366" spans="1:16" hidden="1" x14ac:dyDescent="0.25">
      <c r="A8366" s="7">
        <v>40891</v>
      </c>
      <c r="B8366" s="8">
        <v>1300</v>
      </c>
      <c r="C8366" s="11">
        <v>52.13</v>
      </c>
      <c r="D8366" s="12">
        <v>52.131999999999998</v>
      </c>
      <c r="E8366" s="9" t="str">
        <f t="shared" si="629"/>
        <v/>
      </c>
      <c r="F8366" s="9" t="str">
        <f t="shared" si="630"/>
        <v/>
      </c>
      <c r="G8366" s="9" t="str">
        <f t="shared" si="631"/>
        <v/>
      </c>
      <c r="H8366" s="13">
        <v>-5</v>
      </c>
      <c r="I8366" s="13" t="str">
        <f t="shared" si="632"/>
        <v/>
      </c>
      <c r="J8366" s="13" t="str">
        <f t="shared" si="633"/>
        <v/>
      </c>
      <c r="K8366" s="13">
        <v>-5</v>
      </c>
      <c r="P8366" s="6"/>
    </row>
    <row r="8367" spans="1:16" hidden="1" x14ac:dyDescent="0.25">
      <c r="A8367" s="7">
        <v>40891</v>
      </c>
      <c r="B8367" s="8">
        <v>1400</v>
      </c>
      <c r="C8367" s="11">
        <v>48.5</v>
      </c>
      <c r="D8367" s="12">
        <v>48.5</v>
      </c>
      <c r="E8367" s="9" t="str">
        <f t="shared" si="629"/>
        <v/>
      </c>
      <c r="F8367" s="9" t="str">
        <f t="shared" si="630"/>
        <v/>
      </c>
      <c r="G8367" s="9" t="str">
        <f t="shared" si="631"/>
        <v/>
      </c>
      <c r="H8367" s="13">
        <v>-5</v>
      </c>
      <c r="I8367" s="13" t="str">
        <f t="shared" si="632"/>
        <v/>
      </c>
      <c r="J8367" s="13" t="str">
        <f t="shared" si="633"/>
        <v/>
      </c>
      <c r="K8367" s="13">
        <v>-5</v>
      </c>
      <c r="P8367" s="5"/>
    </row>
    <row r="8368" spans="1:16" hidden="1" x14ac:dyDescent="0.25">
      <c r="A8368" s="7">
        <v>40891</v>
      </c>
      <c r="B8368" s="8">
        <v>1500</v>
      </c>
      <c r="C8368" s="11">
        <v>48.85</v>
      </c>
      <c r="D8368" s="12">
        <v>48.85</v>
      </c>
      <c r="E8368" s="9" t="str">
        <f t="shared" si="629"/>
        <v/>
      </c>
      <c r="F8368" s="9" t="str">
        <f t="shared" si="630"/>
        <v/>
      </c>
      <c r="G8368" s="9" t="str">
        <f t="shared" si="631"/>
        <v/>
      </c>
      <c r="H8368" s="13">
        <v>-5</v>
      </c>
      <c r="I8368" s="13" t="str">
        <f t="shared" si="632"/>
        <v/>
      </c>
      <c r="J8368" s="13" t="str">
        <f t="shared" si="633"/>
        <v/>
      </c>
      <c r="K8368" s="13">
        <v>-5</v>
      </c>
      <c r="P8368" s="6"/>
    </row>
    <row r="8369" spans="1:16" hidden="1" x14ac:dyDescent="0.25">
      <c r="A8369" s="7">
        <v>40891</v>
      </c>
      <c r="B8369" s="8">
        <v>1600</v>
      </c>
      <c r="C8369" s="11">
        <v>50.08</v>
      </c>
      <c r="D8369" s="12">
        <v>50.08</v>
      </c>
      <c r="E8369" s="9" t="str">
        <f t="shared" ref="E8369:E8432" si="634">IF(A8369=A8370,"",AVERAGE(C8346:C8369))</f>
        <v/>
      </c>
      <c r="F8369" s="9" t="str">
        <f t="shared" ref="F8369:F8432" si="635">IF(A8369=A8370,"",AVERAGE(D8346:D8369))</f>
        <v/>
      </c>
      <c r="G8369" s="9" t="str">
        <f t="shared" ref="G8369:G8432" si="636">IF(A8369=A8370,"",E8369-F8369)</f>
        <v/>
      </c>
      <c r="H8369" s="13">
        <v>-5</v>
      </c>
      <c r="I8369" s="13" t="str">
        <f t="shared" si="632"/>
        <v/>
      </c>
      <c r="J8369" s="13" t="str">
        <f t="shared" si="633"/>
        <v/>
      </c>
      <c r="K8369" s="13">
        <v>-5</v>
      </c>
      <c r="P8369" s="5"/>
    </row>
    <row r="8370" spans="1:16" hidden="1" x14ac:dyDescent="0.25">
      <c r="A8370" s="7">
        <v>40891</v>
      </c>
      <c r="B8370" s="8">
        <v>1700</v>
      </c>
      <c r="C8370" s="11">
        <v>61.27</v>
      </c>
      <c r="D8370" s="12">
        <v>61.273000000000003</v>
      </c>
      <c r="E8370" s="9" t="str">
        <f t="shared" si="634"/>
        <v/>
      </c>
      <c r="F8370" s="9" t="str">
        <f t="shared" si="635"/>
        <v/>
      </c>
      <c r="G8370" s="9" t="str">
        <f t="shared" si="636"/>
        <v/>
      </c>
      <c r="H8370" s="13">
        <v>-5</v>
      </c>
      <c r="I8370" s="13" t="str">
        <f t="shared" si="632"/>
        <v/>
      </c>
      <c r="J8370" s="13" t="str">
        <f t="shared" si="633"/>
        <v/>
      </c>
      <c r="K8370" s="13">
        <v>-5</v>
      </c>
      <c r="P8370" s="6"/>
    </row>
    <row r="8371" spans="1:16" hidden="1" x14ac:dyDescent="0.25">
      <c r="A8371" s="7">
        <v>40891</v>
      </c>
      <c r="B8371" s="8">
        <v>1800</v>
      </c>
      <c r="C8371" s="11">
        <v>56.91</v>
      </c>
      <c r="D8371" s="12">
        <v>60.81</v>
      </c>
      <c r="E8371" s="9" t="str">
        <f t="shared" si="634"/>
        <v/>
      </c>
      <c r="F8371" s="9" t="str">
        <f t="shared" si="635"/>
        <v/>
      </c>
      <c r="G8371" s="9" t="str">
        <f t="shared" si="636"/>
        <v/>
      </c>
      <c r="H8371" s="13">
        <v>-5</v>
      </c>
      <c r="I8371" s="13" t="str">
        <f t="shared" si="632"/>
        <v/>
      </c>
      <c r="J8371" s="13" t="str">
        <f t="shared" si="633"/>
        <v/>
      </c>
      <c r="K8371" s="13">
        <v>-5</v>
      </c>
      <c r="P8371" s="5"/>
    </row>
    <row r="8372" spans="1:16" hidden="1" x14ac:dyDescent="0.25">
      <c r="A8372" s="7">
        <v>40891</v>
      </c>
      <c r="B8372" s="8">
        <v>1900</v>
      </c>
      <c r="C8372" s="11">
        <v>50.41</v>
      </c>
      <c r="D8372" s="12">
        <v>60.927999999999997</v>
      </c>
      <c r="E8372" s="9" t="str">
        <f t="shared" si="634"/>
        <v/>
      </c>
      <c r="F8372" s="9" t="str">
        <f t="shared" si="635"/>
        <v/>
      </c>
      <c r="G8372" s="9" t="str">
        <f t="shared" si="636"/>
        <v/>
      </c>
      <c r="H8372" s="13">
        <v>-5</v>
      </c>
      <c r="I8372" s="13" t="str">
        <f t="shared" si="632"/>
        <v/>
      </c>
      <c r="J8372" s="13" t="str">
        <f t="shared" si="633"/>
        <v/>
      </c>
      <c r="K8372" s="13">
        <v>-5</v>
      </c>
      <c r="P8372" s="6"/>
    </row>
    <row r="8373" spans="1:16" hidden="1" x14ac:dyDescent="0.25">
      <c r="A8373" s="7">
        <v>40891</v>
      </c>
      <c r="B8373" s="8">
        <v>2000</v>
      </c>
      <c r="C8373" s="11">
        <v>44.2</v>
      </c>
      <c r="D8373" s="12">
        <v>52.594999999999999</v>
      </c>
      <c r="E8373" s="9" t="str">
        <f t="shared" si="634"/>
        <v/>
      </c>
      <c r="F8373" s="9" t="str">
        <f t="shared" si="635"/>
        <v/>
      </c>
      <c r="G8373" s="9" t="str">
        <f t="shared" si="636"/>
        <v/>
      </c>
      <c r="H8373" s="13">
        <v>-5</v>
      </c>
      <c r="I8373" s="13" t="str">
        <f t="shared" si="632"/>
        <v/>
      </c>
      <c r="J8373" s="13" t="str">
        <f t="shared" si="633"/>
        <v/>
      </c>
      <c r="K8373" s="13">
        <v>-5</v>
      </c>
      <c r="P8373" s="5"/>
    </row>
    <row r="8374" spans="1:16" hidden="1" x14ac:dyDescent="0.25">
      <c r="A8374" s="7">
        <v>40891</v>
      </c>
      <c r="B8374" s="8">
        <v>2100</v>
      </c>
      <c r="C8374" s="11">
        <v>46.8</v>
      </c>
      <c r="D8374" s="12">
        <v>46.8</v>
      </c>
      <c r="E8374" s="9" t="str">
        <f t="shared" si="634"/>
        <v/>
      </c>
      <c r="F8374" s="9" t="str">
        <f t="shared" si="635"/>
        <v/>
      </c>
      <c r="G8374" s="9" t="str">
        <f t="shared" si="636"/>
        <v/>
      </c>
      <c r="H8374" s="13">
        <v>-5</v>
      </c>
      <c r="I8374" s="13" t="str">
        <f t="shared" si="632"/>
        <v/>
      </c>
      <c r="J8374" s="13" t="str">
        <f t="shared" si="633"/>
        <v/>
      </c>
      <c r="K8374" s="13">
        <v>-5</v>
      </c>
      <c r="P8374" s="6"/>
    </row>
    <row r="8375" spans="1:16" hidden="1" x14ac:dyDescent="0.25">
      <c r="A8375" s="7">
        <v>40891</v>
      </c>
      <c r="B8375" s="8">
        <v>2200</v>
      </c>
      <c r="C8375" s="11">
        <v>43.17</v>
      </c>
      <c r="D8375" s="12">
        <v>49.46</v>
      </c>
      <c r="E8375" s="9" t="str">
        <f t="shared" si="634"/>
        <v/>
      </c>
      <c r="F8375" s="9" t="str">
        <f t="shared" si="635"/>
        <v/>
      </c>
      <c r="G8375" s="9" t="str">
        <f t="shared" si="636"/>
        <v/>
      </c>
      <c r="H8375" s="13">
        <v>-5</v>
      </c>
      <c r="I8375" s="13" t="str">
        <f t="shared" si="632"/>
        <v/>
      </c>
      <c r="J8375" s="13" t="str">
        <f t="shared" si="633"/>
        <v/>
      </c>
      <c r="K8375" s="13">
        <v>-5</v>
      </c>
      <c r="P8375" s="5"/>
    </row>
    <row r="8376" spans="1:16" hidden="1" x14ac:dyDescent="0.25">
      <c r="A8376" s="7">
        <v>40891</v>
      </c>
      <c r="B8376" s="8">
        <v>2300</v>
      </c>
      <c r="C8376" s="11">
        <v>38.6</v>
      </c>
      <c r="D8376" s="12">
        <v>46.512</v>
      </c>
      <c r="E8376" s="9">
        <f t="shared" si="634"/>
        <v>45.980833333333329</v>
      </c>
      <c r="F8376" s="9">
        <f t="shared" si="635"/>
        <v>47.980000000000011</v>
      </c>
      <c r="G8376" s="9">
        <f t="shared" si="636"/>
        <v>-1.9991666666666816</v>
      </c>
      <c r="H8376" s="13">
        <v>-5</v>
      </c>
      <c r="I8376" s="13">
        <f t="shared" si="632"/>
        <v>3.0008333333333184</v>
      </c>
      <c r="J8376" s="13">
        <f t="shared" si="633"/>
        <v>720.19999999999641</v>
      </c>
      <c r="K8376" s="13">
        <v>-5</v>
      </c>
      <c r="P8376" s="6"/>
    </row>
    <row r="8377" spans="1:16" hidden="1" x14ac:dyDescent="0.25">
      <c r="A8377" s="7">
        <v>40892</v>
      </c>
      <c r="B8377" s="8">
        <v>0</v>
      </c>
      <c r="C8377" s="11">
        <v>35.24</v>
      </c>
      <c r="D8377" s="12">
        <v>43.91</v>
      </c>
      <c r="E8377" s="9" t="str">
        <f t="shared" si="634"/>
        <v/>
      </c>
      <c r="F8377" s="9" t="str">
        <f t="shared" si="635"/>
        <v/>
      </c>
      <c r="G8377" s="9" t="str">
        <f t="shared" si="636"/>
        <v/>
      </c>
      <c r="H8377" s="13">
        <v>-5</v>
      </c>
      <c r="I8377" s="13" t="str">
        <f t="shared" ref="I8377:I8440" si="637">IF(A8377=A8378,"",MAX(G8377-H8377,0))</f>
        <v/>
      </c>
      <c r="J8377" s="13" t="str">
        <f t="shared" ref="J8377:J8440" si="638">IF(A8377=A8378,"",I8377*10*24)</f>
        <v/>
      </c>
      <c r="K8377" s="13">
        <v>-5</v>
      </c>
      <c r="P8377" s="5"/>
    </row>
    <row r="8378" spans="1:16" hidden="1" x14ac:dyDescent="0.25">
      <c r="A8378" s="7">
        <v>40892</v>
      </c>
      <c r="B8378" s="8">
        <v>100</v>
      </c>
      <c r="C8378" s="11">
        <v>27.85</v>
      </c>
      <c r="D8378" s="12">
        <v>40.107999999999997</v>
      </c>
      <c r="E8378" s="9" t="str">
        <f t="shared" si="634"/>
        <v/>
      </c>
      <c r="F8378" s="9" t="str">
        <f t="shared" si="635"/>
        <v/>
      </c>
      <c r="G8378" s="9" t="str">
        <f t="shared" si="636"/>
        <v/>
      </c>
      <c r="H8378" s="13">
        <v>-5</v>
      </c>
      <c r="I8378" s="13" t="str">
        <f t="shared" si="637"/>
        <v/>
      </c>
      <c r="J8378" s="13" t="str">
        <f t="shared" si="638"/>
        <v/>
      </c>
      <c r="K8378" s="13">
        <v>-5</v>
      </c>
      <c r="P8378" s="6"/>
    </row>
    <row r="8379" spans="1:16" hidden="1" x14ac:dyDescent="0.25">
      <c r="A8379" s="7">
        <v>40892</v>
      </c>
      <c r="B8379" s="8">
        <v>200</v>
      </c>
      <c r="C8379" s="11">
        <v>27.35</v>
      </c>
      <c r="D8379" s="12">
        <v>31.963000000000001</v>
      </c>
      <c r="E8379" s="9" t="str">
        <f t="shared" si="634"/>
        <v/>
      </c>
      <c r="F8379" s="9" t="str">
        <f t="shared" si="635"/>
        <v/>
      </c>
      <c r="G8379" s="9" t="str">
        <f t="shared" si="636"/>
        <v/>
      </c>
      <c r="H8379" s="13">
        <v>-5</v>
      </c>
      <c r="I8379" s="13" t="str">
        <f t="shared" si="637"/>
        <v/>
      </c>
      <c r="J8379" s="13" t="str">
        <f t="shared" si="638"/>
        <v/>
      </c>
      <c r="K8379" s="13">
        <v>-5</v>
      </c>
      <c r="P8379" s="5"/>
    </row>
    <row r="8380" spans="1:16" hidden="1" x14ac:dyDescent="0.25">
      <c r="A8380" s="7">
        <v>40892</v>
      </c>
      <c r="B8380" s="8">
        <v>300</v>
      </c>
      <c r="C8380" s="11">
        <v>24.39</v>
      </c>
      <c r="D8380" s="12">
        <v>24.387</v>
      </c>
      <c r="E8380" s="9" t="str">
        <f t="shared" si="634"/>
        <v/>
      </c>
      <c r="F8380" s="9" t="str">
        <f t="shared" si="635"/>
        <v/>
      </c>
      <c r="G8380" s="9" t="str">
        <f t="shared" si="636"/>
        <v/>
      </c>
      <c r="H8380" s="13">
        <v>-5</v>
      </c>
      <c r="I8380" s="13" t="str">
        <f t="shared" si="637"/>
        <v/>
      </c>
      <c r="J8380" s="13" t="str">
        <f t="shared" si="638"/>
        <v/>
      </c>
      <c r="K8380" s="13">
        <v>-5</v>
      </c>
      <c r="P8380" s="6"/>
    </row>
    <row r="8381" spans="1:16" hidden="1" x14ac:dyDescent="0.25">
      <c r="A8381" s="7">
        <v>40892</v>
      </c>
      <c r="B8381" s="8">
        <v>400</v>
      </c>
      <c r="C8381" s="11">
        <v>26.79</v>
      </c>
      <c r="D8381" s="12">
        <v>26.786000000000001</v>
      </c>
      <c r="E8381" s="9" t="str">
        <f t="shared" si="634"/>
        <v/>
      </c>
      <c r="F8381" s="9" t="str">
        <f t="shared" si="635"/>
        <v/>
      </c>
      <c r="G8381" s="9" t="str">
        <f t="shared" si="636"/>
        <v/>
      </c>
      <c r="H8381" s="13">
        <v>-5</v>
      </c>
      <c r="I8381" s="13" t="str">
        <f t="shared" si="637"/>
        <v/>
      </c>
      <c r="J8381" s="13" t="str">
        <f t="shared" si="638"/>
        <v/>
      </c>
      <c r="K8381" s="13">
        <v>-5</v>
      </c>
      <c r="P8381" s="5"/>
    </row>
    <row r="8382" spans="1:16" hidden="1" x14ac:dyDescent="0.25">
      <c r="A8382" s="7">
        <v>40892</v>
      </c>
      <c r="B8382" s="8">
        <v>500</v>
      </c>
      <c r="C8382" s="11">
        <v>33.99</v>
      </c>
      <c r="D8382" s="12">
        <v>33.985999999999997</v>
      </c>
      <c r="E8382" s="9" t="str">
        <f t="shared" si="634"/>
        <v/>
      </c>
      <c r="F8382" s="9" t="str">
        <f t="shared" si="635"/>
        <v/>
      </c>
      <c r="G8382" s="9" t="str">
        <f t="shared" si="636"/>
        <v/>
      </c>
      <c r="H8382" s="13">
        <v>-5</v>
      </c>
      <c r="I8382" s="13" t="str">
        <f t="shared" si="637"/>
        <v/>
      </c>
      <c r="J8382" s="13" t="str">
        <f t="shared" si="638"/>
        <v/>
      </c>
      <c r="K8382" s="13">
        <v>-5</v>
      </c>
      <c r="P8382" s="6"/>
    </row>
    <row r="8383" spans="1:16" hidden="1" x14ac:dyDescent="0.25">
      <c r="A8383" s="7">
        <v>40892</v>
      </c>
      <c r="B8383" s="8">
        <v>600</v>
      </c>
      <c r="C8383" s="11">
        <v>42.46</v>
      </c>
      <c r="D8383" s="12">
        <v>42.459000000000003</v>
      </c>
      <c r="E8383" s="9" t="str">
        <f t="shared" si="634"/>
        <v/>
      </c>
      <c r="F8383" s="9" t="str">
        <f t="shared" si="635"/>
        <v/>
      </c>
      <c r="G8383" s="9" t="str">
        <f t="shared" si="636"/>
        <v/>
      </c>
      <c r="H8383" s="13">
        <v>-5</v>
      </c>
      <c r="I8383" s="13" t="str">
        <f t="shared" si="637"/>
        <v/>
      </c>
      <c r="J8383" s="13" t="str">
        <f t="shared" si="638"/>
        <v/>
      </c>
      <c r="K8383" s="13">
        <v>-5</v>
      </c>
      <c r="P8383" s="5"/>
    </row>
    <row r="8384" spans="1:16" hidden="1" x14ac:dyDescent="0.25">
      <c r="A8384" s="7">
        <v>40892</v>
      </c>
      <c r="B8384" s="8">
        <v>700</v>
      </c>
      <c r="C8384" s="11">
        <v>49.37</v>
      </c>
      <c r="D8384" s="12">
        <v>49.368000000000002</v>
      </c>
      <c r="E8384" s="9" t="str">
        <f t="shared" si="634"/>
        <v/>
      </c>
      <c r="F8384" s="9" t="str">
        <f t="shared" si="635"/>
        <v/>
      </c>
      <c r="G8384" s="9" t="str">
        <f t="shared" si="636"/>
        <v/>
      </c>
      <c r="H8384" s="13">
        <v>-5</v>
      </c>
      <c r="I8384" s="13" t="str">
        <f t="shared" si="637"/>
        <v/>
      </c>
      <c r="J8384" s="13" t="str">
        <f t="shared" si="638"/>
        <v/>
      </c>
      <c r="K8384" s="13">
        <v>-5</v>
      </c>
      <c r="P8384" s="6"/>
    </row>
    <row r="8385" spans="1:16" hidden="1" x14ac:dyDescent="0.25">
      <c r="A8385" s="7">
        <v>40892</v>
      </c>
      <c r="B8385" s="8">
        <v>800</v>
      </c>
      <c r="C8385" s="11">
        <v>51.93</v>
      </c>
      <c r="D8385" s="12">
        <v>51.933999999999997</v>
      </c>
      <c r="E8385" s="9" t="str">
        <f t="shared" si="634"/>
        <v/>
      </c>
      <c r="F8385" s="9" t="str">
        <f t="shared" si="635"/>
        <v/>
      </c>
      <c r="G8385" s="9" t="str">
        <f t="shared" si="636"/>
        <v/>
      </c>
      <c r="H8385" s="13">
        <v>-5</v>
      </c>
      <c r="I8385" s="13" t="str">
        <f t="shared" si="637"/>
        <v/>
      </c>
      <c r="J8385" s="13" t="str">
        <f t="shared" si="638"/>
        <v/>
      </c>
      <c r="K8385" s="13">
        <v>-5</v>
      </c>
      <c r="P8385" s="5"/>
    </row>
    <row r="8386" spans="1:16" hidden="1" x14ac:dyDescent="0.25">
      <c r="A8386" s="7">
        <v>40892</v>
      </c>
      <c r="B8386" s="8">
        <v>900</v>
      </c>
      <c r="C8386" s="11">
        <v>51.23</v>
      </c>
      <c r="D8386" s="12">
        <v>51.23</v>
      </c>
      <c r="E8386" s="9" t="str">
        <f t="shared" si="634"/>
        <v/>
      </c>
      <c r="F8386" s="9" t="str">
        <f t="shared" si="635"/>
        <v/>
      </c>
      <c r="G8386" s="9" t="str">
        <f t="shared" si="636"/>
        <v/>
      </c>
      <c r="H8386" s="13">
        <v>-5</v>
      </c>
      <c r="I8386" s="13" t="str">
        <f t="shared" si="637"/>
        <v/>
      </c>
      <c r="J8386" s="13" t="str">
        <f t="shared" si="638"/>
        <v/>
      </c>
      <c r="K8386" s="13">
        <v>-5</v>
      </c>
      <c r="P8386" s="6"/>
    </row>
    <row r="8387" spans="1:16" hidden="1" x14ac:dyDescent="0.25">
      <c r="A8387" s="7">
        <v>40892</v>
      </c>
      <c r="B8387" s="8">
        <v>1000</v>
      </c>
      <c r="C8387" s="11">
        <v>50.4</v>
      </c>
      <c r="D8387" s="12">
        <v>50.401000000000003</v>
      </c>
      <c r="E8387" s="9" t="str">
        <f t="shared" si="634"/>
        <v/>
      </c>
      <c r="F8387" s="9" t="str">
        <f t="shared" si="635"/>
        <v/>
      </c>
      <c r="G8387" s="9" t="str">
        <f t="shared" si="636"/>
        <v/>
      </c>
      <c r="H8387" s="13">
        <v>-5</v>
      </c>
      <c r="I8387" s="13" t="str">
        <f t="shared" si="637"/>
        <v/>
      </c>
      <c r="J8387" s="13" t="str">
        <f t="shared" si="638"/>
        <v/>
      </c>
      <c r="K8387" s="13">
        <v>-5</v>
      </c>
      <c r="P8387" s="5"/>
    </row>
    <row r="8388" spans="1:16" hidden="1" x14ac:dyDescent="0.25">
      <c r="A8388" s="7">
        <v>40892</v>
      </c>
      <c r="B8388" s="8">
        <v>1100</v>
      </c>
      <c r="C8388" s="11">
        <v>50.13</v>
      </c>
      <c r="D8388" s="12">
        <v>50.13</v>
      </c>
      <c r="E8388" s="9" t="str">
        <f t="shared" si="634"/>
        <v/>
      </c>
      <c r="F8388" s="9" t="str">
        <f t="shared" si="635"/>
        <v/>
      </c>
      <c r="G8388" s="9" t="str">
        <f t="shared" si="636"/>
        <v/>
      </c>
      <c r="H8388" s="13">
        <v>-5</v>
      </c>
      <c r="I8388" s="13" t="str">
        <f t="shared" si="637"/>
        <v/>
      </c>
      <c r="J8388" s="13" t="str">
        <f t="shared" si="638"/>
        <v/>
      </c>
      <c r="K8388" s="13">
        <v>-5</v>
      </c>
      <c r="P8388" s="6"/>
    </row>
    <row r="8389" spans="1:16" hidden="1" x14ac:dyDescent="0.25">
      <c r="A8389" s="7">
        <v>40892</v>
      </c>
      <c r="B8389" s="8">
        <v>1200</v>
      </c>
      <c r="C8389" s="11">
        <v>50.98</v>
      </c>
      <c r="D8389" s="12">
        <v>50.984999999999999</v>
      </c>
      <c r="E8389" s="9" t="str">
        <f t="shared" si="634"/>
        <v/>
      </c>
      <c r="F8389" s="9" t="str">
        <f t="shared" si="635"/>
        <v/>
      </c>
      <c r="G8389" s="9" t="str">
        <f t="shared" si="636"/>
        <v/>
      </c>
      <c r="H8389" s="13">
        <v>-5</v>
      </c>
      <c r="I8389" s="13" t="str">
        <f t="shared" si="637"/>
        <v/>
      </c>
      <c r="J8389" s="13" t="str">
        <f t="shared" si="638"/>
        <v/>
      </c>
      <c r="K8389" s="13">
        <v>-5</v>
      </c>
      <c r="P8389" s="5"/>
    </row>
    <row r="8390" spans="1:16" hidden="1" x14ac:dyDescent="0.25">
      <c r="A8390" s="7">
        <v>40892</v>
      </c>
      <c r="B8390" s="8">
        <v>1300</v>
      </c>
      <c r="C8390" s="11">
        <v>50.86</v>
      </c>
      <c r="D8390" s="12">
        <v>50.86</v>
      </c>
      <c r="E8390" s="9" t="str">
        <f t="shared" si="634"/>
        <v/>
      </c>
      <c r="F8390" s="9" t="str">
        <f t="shared" si="635"/>
        <v/>
      </c>
      <c r="G8390" s="9" t="str">
        <f t="shared" si="636"/>
        <v/>
      </c>
      <c r="H8390" s="13">
        <v>-5</v>
      </c>
      <c r="I8390" s="13" t="str">
        <f t="shared" si="637"/>
        <v/>
      </c>
      <c r="J8390" s="13" t="str">
        <f t="shared" si="638"/>
        <v/>
      </c>
      <c r="K8390" s="13">
        <v>-5</v>
      </c>
      <c r="P8390" s="6"/>
    </row>
    <row r="8391" spans="1:16" hidden="1" x14ac:dyDescent="0.25">
      <c r="A8391" s="7">
        <v>40892</v>
      </c>
      <c r="B8391" s="8">
        <v>1400</v>
      </c>
      <c r="C8391" s="11">
        <v>48.79</v>
      </c>
      <c r="D8391" s="12">
        <v>48.792999999999999</v>
      </c>
      <c r="E8391" s="9" t="str">
        <f t="shared" si="634"/>
        <v/>
      </c>
      <c r="F8391" s="9" t="str">
        <f t="shared" si="635"/>
        <v/>
      </c>
      <c r="G8391" s="9" t="str">
        <f t="shared" si="636"/>
        <v/>
      </c>
      <c r="H8391" s="13">
        <v>-5</v>
      </c>
      <c r="I8391" s="13" t="str">
        <f t="shared" si="637"/>
        <v/>
      </c>
      <c r="J8391" s="13" t="str">
        <f t="shared" si="638"/>
        <v/>
      </c>
      <c r="K8391" s="13">
        <v>-5</v>
      </c>
      <c r="P8391" s="5"/>
    </row>
    <row r="8392" spans="1:16" hidden="1" x14ac:dyDescent="0.25">
      <c r="A8392" s="7">
        <v>40892</v>
      </c>
      <c r="B8392" s="8">
        <v>1500</v>
      </c>
      <c r="C8392" s="11">
        <v>49.47</v>
      </c>
      <c r="D8392" s="12">
        <v>49.472000000000001</v>
      </c>
      <c r="E8392" s="9" t="str">
        <f t="shared" si="634"/>
        <v/>
      </c>
      <c r="F8392" s="9" t="str">
        <f t="shared" si="635"/>
        <v/>
      </c>
      <c r="G8392" s="9" t="str">
        <f t="shared" si="636"/>
        <v/>
      </c>
      <c r="H8392" s="13">
        <v>-5</v>
      </c>
      <c r="I8392" s="13" t="str">
        <f t="shared" si="637"/>
        <v/>
      </c>
      <c r="J8392" s="13" t="str">
        <f t="shared" si="638"/>
        <v/>
      </c>
      <c r="K8392" s="13">
        <v>-5</v>
      </c>
      <c r="P8392" s="6"/>
    </row>
    <row r="8393" spans="1:16" hidden="1" x14ac:dyDescent="0.25">
      <c r="A8393" s="7">
        <v>40892</v>
      </c>
      <c r="B8393" s="8">
        <v>1600</v>
      </c>
      <c r="C8393" s="11">
        <v>53.13</v>
      </c>
      <c r="D8393" s="12">
        <v>53.134999999999998</v>
      </c>
      <c r="E8393" s="9" t="str">
        <f t="shared" si="634"/>
        <v/>
      </c>
      <c r="F8393" s="9" t="str">
        <f t="shared" si="635"/>
        <v/>
      </c>
      <c r="G8393" s="9" t="str">
        <f t="shared" si="636"/>
        <v/>
      </c>
      <c r="H8393" s="13">
        <v>-5</v>
      </c>
      <c r="I8393" s="13" t="str">
        <f t="shared" si="637"/>
        <v/>
      </c>
      <c r="J8393" s="13" t="str">
        <f t="shared" si="638"/>
        <v/>
      </c>
      <c r="K8393" s="13">
        <v>-5</v>
      </c>
      <c r="P8393" s="5"/>
    </row>
    <row r="8394" spans="1:16" hidden="1" x14ac:dyDescent="0.25">
      <c r="A8394" s="7">
        <v>40892</v>
      </c>
      <c r="B8394" s="8">
        <v>1700</v>
      </c>
      <c r="C8394" s="11">
        <v>64.48</v>
      </c>
      <c r="D8394" s="12">
        <v>64.475999999999999</v>
      </c>
      <c r="E8394" s="9" t="str">
        <f t="shared" si="634"/>
        <v/>
      </c>
      <c r="F8394" s="9" t="str">
        <f t="shared" si="635"/>
        <v/>
      </c>
      <c r="G8394" s="9" t="str">
        <f t="shared" si="636"/>
        <v/>
      </c>
      <c r="H8394" s="13">
        <v>-5</v>
      </c>
      <c r="I8394" s="13" t="str">
        <f t="shared" si="637"/>
        <v/>
      </c>
      <c r="J8394" s="13" t="str">
        <f t="shared" si="638"/>
        <v/>
      </c>
      <c r="K8394" s="13">
        <v>-5</v>
      </c>
      <c r="P8394" s="6"/>
    </row>
    <row r="8395" spans="1:16" hidden="1" x14ac:dyDescent="0.25">
      <c r="A8395" s="7">
        <v>40892</v>
      </c>
      <c r="B8395" s="8">
        <v>1800</v>
      </c>
      <c r="C8395" s="11">
        <v>64.94</v>
      </c>
      <c r="D8395" s="12">
        <v>64.942999999999998</v>
      </c>
      <c r="E8395" s="9" t="str">
        <f t="shared" si="634"/>
        <v/>
      </c>
      <c r="F8395" s="9" t="str">
        <f t="shared" si="635"/>
        <v/>
      </c>
      <c r="G8395" s="9" t="str">
        <f t="shared" si="636"/>
        <v/>
      </c>
      <c r="H8395" s="13">
        <v>-5</v>
      </c>
      <c r="I8395" s="13" t="str">
        <f t="shared" si="637"/>
        <v/>
      </c>
      <c r="J8395" s="13" t="str">
        <f t="shared" si="638"/>
        <v/>
      </c>
      <c r="K8395" s="13">
        <v>-5</v>
      </c>
      <c r="P8395" s="5"/>
    </row>
    <row r="8396" spans="1:16" hidden="1" x14ac:dyDescent="0.25">
      <c r="A8396" s="7">
        <v>40892</v>
      </c>
      <c r="B8396" s="8">
        <v>1900</v>
      </c>
      <c r="C8396" s="11">
        <v>59.67</v>
      </c>
      <c r="D8396" s="12">
        <v>59.671999999999997</v>
      </c>
      <c r="E8396" s="9" t="str">
        <f t="shared" si="634"/>
        <v/>
      </c>
      <c r="F8396" s="9" t="str">
        <f t="shared" si="635"/>
        <v/>
      </c>
      <c r="G8396" s="9" t="str">
        <f t="shared" si="636"/>
        <v/>
      </c>
      <c r="H8396" s="13">
        <v>-5</v>
      </c>
      <c r="I8396" s="13" t="str">
        <f t="shared" si="637"/>
        <v/>
      </c>
      <c r="J8396" s="13" t="str">
        <f t="shared" si="638"/>
        <v/>
      </c>
      <c r="K8396" s="13">
        <v>-5</v>
      </c>
      <c r="P8396" s="6"/>
    </row>
    <row r="8397" spans="1:16" hidden="1" x14ac:dyDescent="0.25">
      <c r="A8397" s="7">
        <v>40892</v>
      </c>
      <c r="B8397" s="8">
        <v>2000</v>
      </c>
      <c r="C8397" s="11">
        <v>51.25</v>
      </c>
      <c r="D8397" s="12">
        <v>53.198</v>
      </c>
      <c r="E8397" s="9" t="str">
        <f t="shared" si="634"/>
        <v/>
      </c>
      <c r="F8397" s="9" t="str">
        <f t="shared" si="635"/>
        <v/>
      </c>
      <c r="G8397" s="9" t="str">
        <f t="shared" si="636"/>
        <v/>
      </c>
      <c r="H8397" s="13">
        <v>-5</v>
      </c>
      <c r="I8397" s="13" t="str">
        <f t="shared" si="637"/>
        <v/>
      </c>
      <c r="J8397" s="13" t="str">
        <f t="shared" si="638"/>
        <v/>
      </c>
      <c r="K8397" s="13">
        <v>-5</v>
      </c>
      <c r="P8397" s="5"/>
    </row>
    <row r="8398" spans="1:16" hidden="1" x14ac:dyDescent="0.25">
      <c r="A8398" s="7">
        <v>40892</v>
      </c>
      <c r="B8398" s="8">
        <v>2100</v>
      </c>
      <c r="C8398" s="11">
        <v>48.41</v>
      </c>
      <c r="D8398" s="12">
        <v>48.41</v>
      </c>
      <c r="E8398" s="9" t="str">
        <f t="shared" si="634"/>
        <v/>
      </c>
      <c r="F8398" s="9" t="str">
        <f t="shared" si="635"/>
        <v/>
      </c>
      <c r="G8398" s="9" t="str">
        <f t="shared" si="636"/>
        <v/>
      </c>
      <c r="H8398" s="13">
        <v>-5</v>
      </c>
      <c r="I8398" s="13" t="str">
        <f t="shared" si="637"/>
        <v/>
      </c>
      <c r="J8398" s="13" t="str">
        <f t="shared" si="638"/>
        <v/>
      </c>
      <c r="K8398" s="13">
        <v>-5</v>
      </c>
      <c r="P8398" s="6"/>
    </row>
    <row r="8399" spans="1:16" hidden="1" x14ac:dyDescent="0.25">
      <c r="A8399" s="7">
        <v>40892</v>
      </c>
      <c r="B8399" s="8">
        <v>2200</v>
      </c>
      <c r="C8399" s="11">
        <v>47.44</v>
      </c>
      <c r="D8399" s="12">
        <v>47.92</v>
      </c>
      <c r="E8399" s="9" t="str">
        <f t="shared" si="634"/>
        <v/>
      </c>
      <c r="F8399" s="9" t="str">
        <f t="shared" si="635"/>
        <v/>
      </c>
      <c r="G8399" s="9" t="str">
        <f t="shared" si="636"/>
        <v/>
      </c>
      <c r="H8399" s="13">
        <v>-5</v>
      </c>
      <c r="I8399" s="13" t="str">
        <f t="shared" si="637"/>
        <v/>
      </c>
      <c r="J8399" s="13" t="str">
        <f t="shared" si="638"/>
        <v/>
      </c>
      <c r="K8399" s="13">
        <v>-5</v>
      </c>
      <c r="P8399" s="5"/>
    </row>
    <row r="8400" spans="1:16" hidden="1" x14ac:dyDescent="0.25">
      <c r="A8400" s="7">
        <v>40892</v>
      </c>
      <c r="B8400" s="8">
        <v>2300</v>
      </c>
      <c r="C8400" s="11">
        <v>43.31</v>
      </c>
      <c r="D8400" s="12">
        <v>43.311</v>
      </c>
      <c r="E8400" s="9">
        <f t="shared" si="634"/>
        <v>45.994166666666665</v>
      </c>
      <c r="F8400" s="9">
        <f t="shared" si="635"/>
        <v>47.159875</v>
      </c>
      <c r="G8400" s="9">
        <f t="shared" si="636"/>
        <v>-1.1657083333333347</v>
      </c>
      <c r="H8400" s="13">
        <v>-5</v>
      </c>
      <c r="I8400" s="13">
        <f t="shared" si="637"/>
        <v>3.8342916666666653</v>
      </c>
      <c r="J8400" s="13">
        <f t="shared" si="638"/>
        <v>920.22999999999968</v>
      </c>
      <c r="K8400" s="13">
        <v>-5</v>
      </c>
      <c r="P8400" s="6"/>
    </row>
    <row r="8401" spans="1:16" hidden="1" x14ac:dyDescent="0.25">
      <c r="A8401" s="7">
        <v>40893</v>
      </c>
      <c r="B8401" s="8">
        <v>0</v>
      </c>
      <c r="C8401" s="11">
        <v>40.159999999999997</v>
      </c>
      <c r="D8401" s="12">
        <v>48.058999999999997</v>
      </c>
      <c r="E8401" s="9" t="str">
        <f t="shared" si="634"/>
        <v/>
      </c>
      <c r="F8401" s="9" t="str">
        <f t="shared" si="635"/>
        <v/>
      </c>
      <c r="G8401" s="9" t="str">
        <f t="shared" si="636"/>
        <v/>
      </c>
      <c r="H8401" s="13">
        <v>-5</v>
      </c>
      <c r="I8401" s="13" t="str">
        <f t="shared" si="637"/>
        <v/>
      </c>
      <c r="J8401" s="13" t="str">
        <f t="shared" si="638"/>
        <v/>
      </c>
      <c r="K8401" s="13">
        <v>-5</v>
      </c>
      <c r="P8401" s="5"/>
    </row>
    <row r="8402" spans="1:16" hidden="1" x14ac:dyDescent="0.25">
      <c r="A8402" s="7">
        <v>40893</v>
      </c>
      <c r="B8402" s="8">
        <v>100</v>
      </c>
      <c r="C8402" s="11">
        <v>37.369999999999997</v>
      </c>
      <c r="D8402" s="12">
        <v>43.72</v>
      </c>
      <c r="E8402" s="9" t="str">
        <f t="shared" si="634"/>
        <v/>
      </c>
      <c r="F8402" s="9" t="str">
        <f t="shared" si="635"/>
        <v/>
      </c>
      <c r="G8402" s="9" t="str">
        <f t="shared" si="636"/>
        <v/>
      </c>
      <c r="H8402" s="13">
        <v>-5</v>
      </c>
      <c r="I8402" s="13" t="str">
        <f t="shared" si="637"/>
        <v/>
      </c>
      <c r="J8402" s="13" t="str">
        <f t="shared" si="638"/>
        <v/>
      </c>
      <c r="K8402" s="13">
        <v>-5</v>
      </c>
      <c r="P8402" s="6"/>
    </row>
    <row r="8403" spans="1:16" hidden="1" x14ac:dyDescent="0.25">
      <c r="A8403" s="7">
        <v>40893</v>
      </c>
      <c r="B8403" s="8">
        <v>200</v>
      </c>
      <c r="C8403" s="11">
        <v>37.479999999999997</v>
      </c>
      <c r="D8403" s="12">
        <v>37.548999999999999</v>
      </c>
      <c r="E8403" s="9" t="str">
        <f t="shared" si="634"/>
        <v/>
      </c>
      <c r="F8403" s="9" t="str">
        <f t="shared" si="635"/>
        <v/>
      </c>
      <c r="G8403" s="9" t="str">
        <f t="shared" si="636"/>
        <v/>
      </c>
      <c r="H8403" s="13">
        <v>-5</v>
      </c>
      <c r="I8403" s="13" t="str">
        <f t="shared" si="637"/>
        <v/>
      </c>
      <c r="J8403" s="13" t="str">
        <f t="shared" si="638"/>
        <v/>
      </c>
      <c r="K8403" s="13">
        <v>-5</v>
      </c>
      <c r="P8403" s="5"/>
    </row>
    <row r="8404" spans="1:16" hidden="1" x14ac:dyDescent="0.25">
      <c r="A8404" s="7">
        <v>40893</v>
      </c>
      <c r="B8404" s="8">
        <v>300</v>
      </c>
      <c r="C8404" s="11">
        <v>35.020000000000003</v>
      </c>
      <c r="D8404" s="12">
        <v>35.024000000000001</v>
      </c>
      <c r="E8404" s="9" t="str">
        <f t="shared" si="634"/>
        <v/>
      </c>
      <c r="F8404" s="9" t="str">
        <f t="shared" si="635"/>
        <v/>
      </c>
      <c r="G8404" s="9" t="str">
        <f t="shared" si="636"/>
        <v/>
      </c>
      <c r="H8404" s="13">
        <v>-5</v>
      </c>
      <c r="I8404" s="13" t="str">
        <f t="shared" si="637"/>
        <v/>
      </c>
      <c r="J8404" s="13" t="str">
        <f t="shared" si="638"/>
        <v/>
      </c>
      <c r="K8404" s="13">
        <v>-5</v>
      </c>
      <c r="P8404" s="6"/>
    </row>
    <row r="8405" spans="1:16" hidden="1" x14ac:dyDescent="0.25">
      <c r="A8405" s="7">
        <v>40893</v>
      </c>
      <c r="B8405" s="8">
        <v>400</v>
      </c>
      <c r="C8405" s="11">
        <v>35.049999999999997</v>
      </c>
      <c r="D8405" s="12">
        <v>35.048999999999999</v>
      </c>
      <c r="E8405" s="9" t="str">
        <f t="shared" si="634"/>
        <v/>
      </c>
      <c r="F8405" s="9" t="str">
        <f t="shared" si="635"/>
        <v/>
      </c>
      <c r="G8405" s="9" t="str">
        <f t="shared" si="636"/>
        <v/>
      </c>
      <c r="H8405" s="13">
        <v>-5</v>
      </c>
      <c r="I8405" s="13" t="str">
        <f t="shared" si="637"/>
        <v/>
      </c>
      <c r="J8405" s="13" t="str">
        <f t="shared" si="638"/>
        <v/>
      </c>
      <c r="K8405" s="13">
        <v>-5</v>
      </c>
      <c r="P8405" s="5"/>
    </row>
    <row r="8406" spans="1:16" hidden="1" x14ac:dyDescent="0.25">
      <c r="A8406" s="7">
        <v>40893</v>
      </c>
      <c r="B8406" s="8">
        <v>500</v>
      </c>
      <c r="C8406" s="11">
        <v>41.21</v>
      </c>
      <c r="D8406" s="12">
        <v>41.212000000000003</v>
      </c>
      <c r="E8406" s="9" t="str">
        <f t="shared" si="634"/>
        <v/>
      </c>
      <c r="F8406" s="9" t="str">
        <f t="shared" si="635"/>
        <v/>
      </c>
      <c r="G8406" s="9" t="str">
        <f t="shared" si="636"/>
        <v/>
      </c>
      <c r="H8406" s="13">
        <v>-5</v>
      </c>
      <c r="I8406" s="13" t="str">
        <f t="shared" si="637"/>
        <v/>
      </c>
      <c r="J8406" s="13" t="str">
        <f t="shared" si="638"/>
        <v/>
      </c>
      <c r="K8406" s="13">
        <v>-5</v>
      </c>
      <c r="P8406" s="6"/>
    </row>
    <row r="8407" spans="1:16" hidden="1" x14ac:dyDescent="0.25">
      <c r="A8407" s="7">
        <v>40893</v>
      </c>
      <c r="B8407" s="8">
        <v>600</v>
      </c>
      <c r="C8407" s="11">
        <v>47.76</v>
      </c>
      <c r="D8407" s="12">
        <v>47.759</v>
      </c>
      <c r="E8407" s="9" t="str">
        <f t="shared" si="634"/>
        <v/>
      </c>
      <c r="F8407" s="9" t="str">
        <f t="shared" si="635"/>
        <v/>
      </c>
      <c r="G8407" s="9" t="str">
        <f t="shared" si="636"/>
        <v/>
      </c>
      <c r="H8407" s="13">
        <v>-5</v>
      </c>
      <c r="I8407" s="13" t="str">
        <f t="shared" si="637"/>
        <v/>
      </c>
      <c r="J8407" s="13" t="str">
        <f t="shared" si="638"/>
        <v/>
      </c>
      <c r="K8407" s="13">
        <v>-5</v>
      </c>
      <c r="P8407" s="5"/>
    </row>
    <row r="8408" spans="1:16" hidden="1" x14ac:dyDescent="0.25">
      <c r="A8408" s="7">
        <v>40893</v>
      </c>
      <c r="B8408" s="8">
        <v>700</v>
      </c>
      <c r="C8408" s="11">
        <v>56.35</v>
      </c>
      <c r="D8408" s="12">
        <v>56.350999999999999</v>
      </c>
      <c r="E8408" s="9" t="str">
        <f t="shared" si="634"/>
        <v/>
      </c>
      <c r="F8408" s="9" t="str">
        <f t="shared" si="635"/>
        <v/>
      </c>
      <c r="G8408" s="9" t="str">
        <f t="shared" si="636"/>
        <v/>
      </c>
      <c r="H8408" s="13">
        <v>-5</v>
      </c>
      <c r="I8408" s="13" t="str">
        <f t="shared" si="637"/>
        <v/>
      </c>
      <c r="J8408" s="13" t="str">
        <f t="shared" si="638"/>
        <v/>
      </c>
      <c r="K8408" s="13">
        <v>-5</v>
      </c>
      <c r="P8408" s="6"/>
    </row>
    <row r="8409" spans="1:16" hidden="1" x14ac:dyDescent="0.25">
      <c r="A8409" s="7">
        <v>40893</v>
      </c>
      <c r="B8409" s="8">
        <v>800</v>
      </c>
      <c r="C8409" s="11">
        <v>61.12</v>
      </c>
      <c r="D8409" s="12">
        <v>61.12</v>
      </c>
      <c r="E8409" s="9" t="str">
        <f t="shared" si="634"/>
        <v/>
      </c>
      <c r="F8409" s="9" t="str">
        <f t="shared" si="635"/>
        <v/>
      </c>
      <c r="G8409" s="9" t="str">
        <f t="shared" si="636"/>
        <v/>
      </c>
      <c r="H8409" s="13">
        <v>-5</v>
      </c>
      <c r="I8409" s="13" t="str">
        <f t="shared" si="637"/>
        <v/>
      </c>
      <c r="J8409" s="13" t="str">
        <f t="shared" si="638"/>
        <v/>
      </c>
      <c r="K8409" s="13">
        <v>-5</v>
      </c>
      <c r="P8409" s="5"/>
    </row>
    <row r="8410" spans="1:16" hidden="1" x14ac:dyDescent="0.25">
      <c r="A8410" s="7">
        <v>40893</v>
      </c>
      <c r="B8410" s="8">
        <v>900</v>
      </c>
      <c r="C8410" s="11">
        <v>61.14</v>
      </c>
      <c r="D8410" s="12">
        <v>61.143999999999998</v>
      </c>
      <c r="E8410" s="9" t="str">
        <f t="shared" si="634"/>
        <v/>
      </c>
      <c r="F8410" s="9" t="str">
        <f t="shared" si="635"/>
        <v/>
      </c>
      <c r="G8410" s="9" t="str">
        <f t="shared" si="636"/>
        <v/>
      </c>
      <c r="H8410" s="13">
        <v>-5</v>
      </c>
      <c r="I8410" s="13" t="str">
        <f t="shared" si="637"/>
        <v/>
      </c>
      <c r="J8410" s="13" t="str">
        <f t="shared" si="638"/>
        <v/>
      </c>
      <c r="K8410" s="13">
        <v>-5</v>
      </c>
      <c r="P8410" s="6"/>
    </row>
    <row r="8411" spans="1:16" hidden="1" x14ac:dyDescent="0.25">
      <c r="A8411" s="7">
        <v>40893</v>
      </c>
      <c r="B8411" s="8">
        <v>1000</v>
      </c>
      <c r="C8411" s="11">
        <v>61.63</v>
      </c>
      <c r="D8411" s="12">
        <v>61.633000000000003</v>
      </c>
      <c r="E8411" s="9" t="str">
        <f t="shared" si="634"/>
        <v/>
      </c>
      <c r="F8411" s="9" t="str">
        <f t="shared" si="635"/>
        <v/>
      </c>
      <c r="G8411" s="9" t="str">
        <f t="shared" si="636"/>
        <v/>
      </c>
      <c r="H8411" s="13">
        <v>-5</v>
      </c>
      <c r="I8411" s="13" t="str">
        <f t="shared" si="637"/>
        <v/>
      </c>
      <c r="J8411" s="13" t="str">
        <f t="shared" si="638"/>
        <v/>
      </c>
      <c r="K8411" s="13">
        <v>-5</v>
      </c>
      <c r="P8411" s="5"/>
    </row>
    <row r="8412" spans="1:16" hidden="1" x14ac:dyDescent="0.25">
      <c r="A8412" s="7">
        <v>40893</v>
      </c>
      <c r="B8412" s="8">
        <v>1100</v>
      </c>
      <c r="C8412" s="11">
        <v>59.89</v>
      </c>
      <c r="D8412" s="12">
        <v>59.893000000000001</v>
      </c>
      <c r="E8412" s="9" t="str">
        <f t="shared" si="634"/>
        <v/>
      </c>
      <c r="F8412" s="9" t="str">
        <f t="shared" si="635"/>
        <v/>
      </c>
      <c r="G8412" s="9" t="str">
        <f t="shared" si="636"/>
        <v/>
      </c>
      <c r="H8412" s="13">
        <v>-5</v>
      </c>
      <c r="I8412" s="13" t="str">
        <f t="shared" si="637"/>
        <v/>
      </c>
      <c r="J8412" s="13" t="str">
        <f t="shared" si="638"/>
        <v/>
      </c>
      <c r="K8412" s="13">
        <v>-5</v>
      </c>
      <c r="P8412" s="6"/>
    </row>
    <row r="8413" spans="1:16" hidden="1" x14ac:dyDescent="0.25">
      <c r="A8413" s="7">
        <v>40893</v>
      </c>
      <c r="B8413" s="8">
        <v>1200</v>
      </c>
      <c r="C8413" s="11">
        <v>57.9</v>
      </c>
      <c r="D8413" s="12">
        <v>57.902000000000001</v>
      </c>
      <c r="E8413" s="9" t="str">
        <f t="shared" si="634"/>
        <v/>
      </c>
      <c r="F8413" s="9" t="str">
        <f t="shared" si="635"/>
        <v/>
      </c>
      <c r="G8413" s="9" t="str">
        <f t="shared" si="636"/>
        <v/>
      </c>
      <c r="H8413" s="13">
        <v>-5</v>
      </c>
      <c r="I8413" s="13" t="str">
        <f t="shared" si="637"/>
        <v/>
      </c>
      <c r="J8413" s="13" t="str">
        <f t="shared" si="638"/>
        <v/>
      </c>
      <c r="K8413" s="13">
        <v>-5</v>
      </c>
      <c r="P8413" s="5"/>
    </row>
    <row r="8414" spans="1:16" hidden="1" x14ac:dyDescent="0.25">
      <c r="A8414" s="7">
        <v>40893</v>
      </c>
      <c r="B8414" s="8">
        <v>1300</v>
      </c>
      <c r="C8414" s="11">
        <v>51.37</v>
      </c>
      <c r="D8414" s="12">
        <v>51.366999999999997</v>
      </c>
      <c r="E8414" s="9" t="str">
        <f t="shared" si="634"/>
        <v/>
      </c>
      <c r="F8414" s="9" t="str">
        <f t="shared" si="635"/>
        <v/>
      </c>
      <c r="G8414" s="9" t="str">
        <f t="shared" si="636"/>
        <v/>
      </c>
      <c r="H8414" s="13">
        <v>-5</v>
      </c>
      <c r="I8414" s="13" t="str">
        <f t="shared" si="637"/>
        <v/>
      </c>
      <c r="J8414" s="13" t="str">
        <f t="shared" si="638"/>
        <v/>
      </c>
      <c r="K8414" s="13">
        <v>-5</v>
      </c>
      <c r="P8414" s="6"/>
    </row>
    <row r="8415" spans="1:16" hidden="1" x14ac:dyDescent="0.25">
      <c r="A8415" s="7">
        <v>40893</v>
      </c>
      <c r="B8415" s="8">
        <v>1400</v>
      </c>
      <c r="C8415" s="11">
        <v>46.69</v>
      </c>
      <c r="D8415" s="12">
        <v>46.69</v>
      </c>
      <c r="E8415" s="9" t="str">
        <f t="shared" si="634"/>
        <v/>
      </c>
      <c r="F8415" s="9" t="str">
        <f t="shared" si="635"/>
        <v/>
      </c>
      <c r="G8415" s="9" t="str">
        <f t="shared" si="636"/>
        <v/>
      </c>
      <c r="H8415" s="13">
        <v>-5</v>
      </c>
      <c r="I8415" s="13" t="str">
        <f t="shared" si="637"/>
        <v/>
      </c>
      <c r="J8415" s="13" t="str">
        <f t="shared" si="638"/>
        <v/>
      </c>
      <c r="K8415" s="13">
        <v>-5</v>
      </c>
      <c r="P8415" s="5"/>
    </row>
    <row r="8416" spans="1:16" hidden="1" x14ac:dyDescent="0.25">
      <c r="A8416" s="7">
        <v>40893</v>
      </c>
      <c r="B8416" s="8">
        <v>1500</v>
      </c>
      <c r="C8416" s="11">
        <v>44.75</v>
      </c>
      <c r="D8416" s="12">
        <v>44.75</v>
      </c>
      <c r="E8416" s="9" t="str">
        <f t="shared" si="634"/>
        <v/>
      </c>
      <c r="F8416" s="9" t="str">
        <f t="shared" si="635"/>
        <v/>
      </c>
      <c r="G8416" s="9" t="str">
        <f t="shared" si="636"/>
        <v/>
      </c>
      <c r="H8416" s="13">
        <v>-5</v>
      </c>
      <c r="I8416" s="13" t="str">
        <f t="shared" si="637"/>
        <v/>
      </c>
      <c r="J8416" s="13" t="str">
        <f t="shared" si="638"/>
        <v/>
      </c>
      <c r="K8416" s="13">
        <v>-5</v>
      </c>
      <c r="P8416" s="6"/>
    </row>
    <row r="8417" spans="1:16" hidden="1" x14ac:dyDescent="0.25">
      <c r="A8417" s="7">
        <v>40893</v>
      </c>
      <c r="B8417" s="8">
        <v>1600</v>
      </c>
      <c r="C8417" s="11">
        <v>48.48</v>
      </c>
      <c r="D8417" s="12">
        <v>48.48</v>
      </c>
      <c r="E8417" s="9" t="str">
        <f t="shared" si="634"/>
        <v/>
      </c>
      <c r="F8417" s="9" t="str">
        <f t="shared" si="635"/>
        <v/>
      </c>
      <c r="G8417" s="9" t="str">
        <f t="shared" si="636"/>
        <v/>
      </c>
      <c r="H8417" s="13">
        <v>-5</v>
      </c>
      <c r="I8417" s="13" t="str">
        <f t="shared" si="637"/>
        <v/>
      </c>
      <c r="J8417" s="13" t="str">
        <f t="shared" si="638"/>
        <v/>
      </c>
      <c r="K8417" s="13">
        <v>-5</v>
      </c>
      <c r="P8417" s="5"/>
    </row>
    <row r="8418" spans="1:16" hidden="1" x14ac:dyDescent="0.25">
      <c r="A8418" s="7">
        <v>40893</v>
      </c>
      <c r="B8418" s="8">
        <v>1700</v>
      </c>
      <c r="C8418" s="11">
        <v>56.74</v>
      </c>
      <c r="D8418" s="12">
        <v>56.74</v>
      </c>
      <c r="E8418" s="9" t="str">
        <f t="shared" si="634"/>
        <v/>
      </c>
      <c r="F8418" s="9" t="str">
        <f t="shared" si="635"/>
        <v/>
      </c>
      <c r="G8418" s="9" t="str">
        <f t="shared" si="636"/>
        <v/>
      </c>
      <c r="H8418" s="13">
        <v>-5</v>
      </c>
      <c r="I8418" s="13" t="str">
        <f t="shared" si="637"/>
        <v/>
      </c>
      <c r="J8418" s="13" t="str">
        <f t="shared" si="638"/>
        <v/>
      </c>
      <c r="K8418" s="13">
        <v>-5</v>
      </c>
      <c r="P8418" s="6"/>
    </row>
    <row r="8419" spans="1:16" hidden="1" x14ac:dyDescent="0.25">
      <c r="A8419" s="7">
        <v>40893</v>
      </c>
      <c r="B8419" s="8">
        <v>1800</v>
      </c>
      <c r="C8419" s="11">
        <v>54.71</v>
      </c>
      <c r="D8419" s="12">
        <v>61.973999999999997</v>
      </c>
      <c r="E8419" s="9" t="str">
        <f t="shared" si="634"/>
        <v/>
      </c>
      <c r="F8419" s="9" t="str">
        <f t="shared" si="635"/>
        <v/>
      </c>
      <c r="G8419" s="9" t="str">
        <f t="shared" si="636"/>
        <v/>
      </c>
      <c r="H8419" s="13">
        <v>-5</v>
      </c>
      <c r="I8419" s="13" t="str">
        <f t="shared" si="637"/>
        <v/>
      </c>
      <c r="J8419" s="13" t="str">
        <f t="shared" si="638"/>
        <v/>
      </c>
      <c r="K8419" s="13">
        <v>-5</v>
      </c>
      <c r="P8419" s="5"/>
    </row>
    <row r="8420" spans="1:16" hidden="1" x14ac:dyDescent="0.25">
      <c r="A8420" s="7">
        <v>40893</v>
      </c>
      <c r="B8420" s="8">
        <v>1900</v>
      </c>
      <c r="C8420" s="11">
        <v>48.5</v>
      </c>
      <c r="D8420" s="12">
        <v>57.725000000000001</v>
      </c>
      <c r="E8420" s="9" t="str">
        <f t="shared" si="634"/>
        <v/>
      </c>
      <c r="F8420" s="9" t="str">
        <f t="shared" si="635"/>
        <v/>
      </c>
      <c r="G8420" s="9" t="str">
        <f t="shared" si="636"/>
        <v/>
      </c>
      <c r="H8420" s="13">
        <v>-5</v>
      </c>
      <c r="I8420" s="13" t="str">
        <f t="shared" si="637"/>
        <v/>
      </c>
      <c r="J8420" s="13" t="str">
        <f t="shared" si="638"/>
        <v/>
      </c>
      <c r="K8420" s="13">
        <v>-5</v>
      </c>
      <c r="P8420" s="6"/>
    </row>
    <row r="8421" spans="1:16" hidden="1" x14ac:dyDescent="0.25">
      <c r="A8421" s="7">
        <v>40893</v>
      </c>
      <c r="B8421" s="8">
        <v>2000</v>
      </c>
      <c r="C8421" s="11">
        <v>47.92</v>
      </c>
      <c r="D8421" s="12">
        <v>53.146999999999998</v>
      </c>
      <c r="E8421" s="9" t="str">
        <f t="shared" si="634"/>
        <v/>
      </c>
      <c r="F8421" s="9" t="str">
        <f t="shared" si="635"/>
        <v/>
      </c>
      <c r="G8421" s="9" t="str">
        <f t="shared" si="636"/>
        <v/>
      </c>
      <c r="H8421" s="13">
        <v>-5</v>
      </c>
      <c r="I8421" s="13" t="str">
        <f t="shared" si="637"/>
        <v/>
      </c>
      <c r="J8421" s="13" t="str">
        <f t="shared" si="638"/>
        <v/>
      </c>
      <c r="K8421" s="13">
        <v>-5</v>
      </c>
      <c r="P8421" s="5"/>
    </row>
    <row r="8422" spans="1:16" hidden="1" x14ac:dyDescent="0.25">
      <c r="A8422" s="7">
        <v>40893</v>
      </c>
      <c r="B8422" s="8">
        <v>2100</v>
      </c>
      <c r="C8422" s="11">
        <v>44.58</v>
      </c>
      <c r="D8422" s="12">
        <v>47.134</v>
      </c>
      <c r="E8422" s="9" t="str">
        <f t="shared" si="634"/>
        <v/>
      </c>
      <c r="F8422" s="9" t="str">
        <f t="shared" si="635"/>
        <v/>
      </c>
      <c r="G8422" s="9" t="str">
        <f t="shared" si="636"/>
        <v/>
      </c>
      <c r="H8422" s="13">
        <v>-5</v>
      </c>
      <c r="I8422" s="13" t="str">
        <f t="shared" si="637"/>
        <v/>
      </c>
      <c r="J8422" s="13" t="str">
        <f t="shared" si="638"/>
        <v/>
      </c>
      <c r="K8422" s="13">
        <v>-5</v>
      </c>
      <c r="P8422" s="6"/>
    </row>
    <row r="8423" spans="1:16" hidden="1" x14ac:dyDescent="0.25">
      <c r="A8423" s="7">
        <v>40893</v>
      </c>
      <c r="B8423" s="8">
        <v>2200</v>
      </c>
      <c r="C8423" s="11">
        <v>42.02</v>
      </c>
      <c r="D8423" s="12">
        <v>51.615000000000002</v>
      </c>
      <c r="E8423" s="9" t="str">
        <f t="shared" si="634"/>
        <v/>
      </c>
      <c r="F8423" s="9" t="str">
        <f t="shared" si="635"/>
        <v/>
      </c>
      <c r="G8423" s="9" t="str">
        <f t="shared" si="636"/>
        <v/>
      </c>
      <c r="H8423" s="13">
        <v>-5</v>
      </c>
      <c r="I8423" s="13" t="str">
        <f t="shared" si="637"/>
        <v/>
      </c>
      <c r="J8423" s="13" t="str">
        <f t="shared" si="638"/>
        <v/>
      </c>
      <c r="K8423" s="13">
        <v>-5</v>
      </c>
      <c r="P8423" s="5"/>
    </row>
    <row r="8424" spans="1:16" hidden="1" x14ac:dyDescent="0.25">
      <c r="A8424" s="7">
        <v>40893</v>
      </c>
      <c r="B8424" s="8">
        <v>2300</v>
      </c>
      <c r="C8424" s="11">
        <v>37.200000000000003</v>
      </c>
      <c r="D8424" s="12">
        <v>48.951999999999998</v>
      </c>
      <c r="E8424" s="9">
        <f t="shared" si="634"/>
        <v>48.126666666666672</v>
      </c>
      <c r="F8424" s="9">
        <f t="shared" si="635"/>
        <v>50.624541666666666</v>
      </c>
      <c r="G8424" s="9">
        <f t="shared" si="636"/>
        <v>-2.4978749999999934</v>
      </c>
      <c r="H8424" s="13">
        <v>-5</v>
      </c>
      <c r="I8424" s="13">
        <f t="shared" si="637"/>
        <v>2.5021250000000066</v>
      </c>
      <c r="J8424" s="13">
        <f t="shared" si="638"/>
        <v>600.51000000000158</v>
      </c>
      <c r="K8424" s="13">
        <v>-5</v>
      </c>
      <c r="P8424" s="6"/>
    </row>
    <row r="8425" spans="1:16" hidden="1" x14ac:dyDescent="0.25">
      <c r="A8425" s="7">
        <v>40894</v>
      </c>
      <c r="B8425" s="8">
        <v>0</v>
      </c>
      <c r="C8425" s="11">
        <v>26.87</v>
      </c>
      <c r="D8425" s="12">
        <v>49.566000000000003</v>
      </c>
      <c r="E8425" s="9" t="str">
        <f t="shared" si="634"/>
        <v/>
      </c>
      <c r="F8425" s="9" t="str">
        <f t="shared" si="635"/>
        <v/>
      </c>
      <c r="G8425" s="9" t="str">
        <f t="shared" si="636"/>
        <v/>
      </c>
      <c r="H8425" s="13">
        <v>-5</v>
      </c>
      <c r="I8425" s="13" t="str">
        <f t="shared" si="637"/>
        <v/>
      </c>
      <c r="J8425" s="13" t="str">
        <f t="shared" si="638"/>
        <v/>
      </c>
      <c r="K8425" s="13">
        <v>-5</v>
      </c>
      <c r="P8425" s="5"/>
    </row>
    <row r="8426" spans="1:16" hidden="1" x14ac:dyDescent="0.25">
      <c r="A8426" s="7">
        <v>40894</v>
      </c>
      <c r="B8426" s="8">
        <v>100</v>
      </c>
      <c r="C8426" s="11">
        <v>26</v>
      </c>
      <c r="D8426" s="12">
        <v>43.198999999999998</v>
      </c>
      <c r="E8426" s="9" t="str">
        <f t="shared" si="634"/>
        <v/>
      </c>
      <c r="F8426" s="9" t="str">
        <f t="shared" si="635"/>
        <v/>
      </c>
      <c r="G8426" s="9" t="str">
        <f t="shared" si="636"/>
        <v/>
      </c>
      <c r="H8426" s="13">
        <v>-5</v>
      </c>
      <c r="I8426" s="13" t="str">
        <f t="shared" si="637"/>
        <v/>
      </c>
      <c r="J8426" s="13" t="str">
        <f t="shared" si="638"/>
        <v/>
      </c>
      <c r="K8426" s="13">
        <v>-5</v>
      </c>
      <c r="P8426" s="6"/>
    </row>
    <row r="8427" spans="1:16" hidden="1" x14ac:dyDescent="0.25">
      <c r="A8427" s="7">
        <v>40894</v>
      </c>
      <c r="B8427" s="8">
        <v>200</v>
      </c>
      <c r="C8427" s="11">
        <v>18.41</v>
      </c>
      <c r="D8427" s="12">
        <v>38.433999999999997</v>
      </c>
      <c r="E8427" s="9" t="str">
        <f t="shared" si="634"/>
        <v/>
      </c>
      <c r="F8427" s="9" t="str">
        <f t="shared" si="635"/>
        <v/>
      </c>
      <c r="G8427" s="9" t="str">
        <f t="shared" si="636"/>
        <v/>
      </c>
      <c r="H8427" s="13">
        <v>-5</v>
      </c>
      <c r="I8427" s="13" t="str">
        <f t="shared" si="637"/>
        <v/>
      </c>
      <c r="J8427" s="13" t="str">
        <f t="shared" si="638"/>
        <v/>
      </c>
      <c r="K8427" s="13">
        <v>-5</v>
      </c>
      <c r="P8427" s="5"/>
    </row>
    <row r="8428" spans="1:16" hidden="1" x14ac:dyDescent="0.25">
      <c r="A8428" s="7">
        <v>40894</v>
      </c>
      <c r="B8428" s="8">
        <v>300</v>
      </c>
      <c r="C8428" s="11">
        <v>15.65</v>
      </c>
      <c r="D8428" s="12">
        <v>35.042000000000002</v>
      </c>
      <c r="E8428" s="9" t="str">
        <f t="shared" si="634"/>
        <v/>
      </c>
      <c r="F8428" s="9" t="str">
        <f t="shared" si="635"/>
        <v/>
      </c>
      <c r="G8428" s="9" t="str">
        <f t="shared" si="636"/>
        <v/>
      </c>
      <c r="H8428" s="13">
        <v>-5</v>
      </c>
      <c r="I8428" s="13" t="str">
        <f t="shared" si="637"/>
        <v/>
      </c>
      <c r="J8428" s="13" t="str">
        <f t="shared" si="638"/>
        <v/>
      </c>
      <c r="K8428" s="13">
        <v>-5</v>
      </c>
      <c r="P8428" s="6"/>
    </row>
    <row r="8429" spans="1:16" hidden="1" x14ac:dyDescent="0.25">
      <c r="A8429" s="7">
        <v>40894</v>
      </c>
      <c r="B8429" s="8">
        <v>400</v>
      </c>
      <c r="C8429" s="11">
        <v>17</v>
      </c>
      <c r="D8429" s="12">
        <v>25.646999999999998</v>
      </c>
      <c r="E8429" s="9" t="str">
        <f t="shared" si="634"/>
        <v/>
      </c>
      <c r="F8429" s="9" t="str">
        <f t="shared" si="635"/>
        <v/>
      </c>
      <c r="G8429" s="9" t="str">
        <f t="shared" si="636"/>
        <v/>
      </c>
      <c r="H8429" s="13">
        <v>-5</v>
      </c>
      <c r="I8429" s="13" t="str">
        <f t="shared" si="637"/>
        <v/>
      </c>
      <c r="J8429" s="13" t="str">
        <f t="shared" si="638"/>
        <v/>
      </c>
      <c r="K8429" s="13">
        <v>-5</v>
      </c>
      <c r="P8429" s="5"/>
    </row>
    <row r="8430" spans="1:16" hidden="1" x14ac:dyDescent="0.25">
      <c r="A8430" s="7">
        <v>40894</v>
      </c>
      <c r="B8430" s="8">
        <v>500</v>
      </c>
      <c r="C8430" s="11">
        <v>15.64</v>
      </c>
      <c r="D8430" s="12">
        <v>33.292000000000002</v>
      </c>
      <c r="E8430" s="9" t="str">
        <f t="shared" si="634"/>
        <v/>
      </c>
      <c r="F8430" s="9" t="str">
        <f t="shared" si="635"/>
        <v/>
      </c>
      <c r="G8430" s="9" t="str">
        <f t="shared" si="636"/>
        <v/>
      </c>
      <c r="H8430" s="13">
        <v>-5</v>
      </c>
      <c r="I8430" s="13" t="str">
        <f t="shared" si="637"/>
        <v/>
      </c>
      <c r="J8430" s="13" t="str">
        <f t="shared" si="638"/>
        <v/>
      </c>
      <c r="K8430" s="13">
        <v>-5</v>
      </c>
      <c r="P8430" s="6"/>
    </row>
    <row r="8431" spans="1:16" hidden="1" x14ac:dyDescent="0.25">
      <c r="A8431" s="7">
        <v>40894</v>
      </c>
      <c r="B8431" s="8">
        <v>600</v>
      </c>
      <c r="C8431" s="11">
        <v>15.91</v>
      </c>
      <c r="D8431" s="12">
        <v>34.94</v>
      </c>
      <c r="E8431" s="9" t="str">
        <f t="shared" si="634"/>
        <v/>
      </c>
      <c r="F8431" s="9" t="str">
        <f t="shared" si="635"/>
        <v/>
      </c>
      <c r="G8431" s="9" t="str">
        <f t="shared" si="636"/>
        <v/>
      </c>
      <c r="H8431" s="13">
        <v>-5</v>
      </c>
      <c r="I8431" s="13" t="str">
        <f t="shared" si="637"/>
        <v/>
      </c>
      <c r="J8431" s="13" t="str">
        <f t="shared" si="638"/>
        <v/>
      </c>
      <c r="K8431" s="13">
        <v>-5</v>
      </c>
      <c r="P8431" s="5"/>
    </row>
    <row r="8432" spans="1:16" hidden="1" x14ac:dyDescent="0.25">
      <c r="A8432" s="7">
        <v>40894</v>
      </c>
      <c r="B8432" s="8">
        <v>700</v>
      </c>
      <c r="C8432" s="11">
        <v>30.86</v>
      </c>
      <c r="D8432" s="12">
        <v>37.664000000000001</v>
      </c>
      <c r="E8432" s="9" t="str">
        <f t="shared" si="634"/>
        <v/>
      </c>
      <c r="F8432" s="9" t="str">
        <f t="shared" si="635"/>
        <v/>
      </c>
      <c r="G8432" s="9" t="str">
        <f t="shared" si="636"/>
        <v/>
      </c>
      <c r="H8432" s="13">
        <v>-5</v>
      </c>
      <c r="I8432" s="13" t="str">
        <f t="shared" si="637"/>
        <v/>
      </c>
      <c r="J8432" s="13" t="str">
        <f t="shared" si="638"/>
        <v/>
      </c>
      <c r="K8432" s="13">
        <v>-5</v>
      </c>
      <c r="P8432" s="6"/>
    </row>
    <row r="8433" spans="1:16" hidden="1" x14ac:dyDescent="0.25">
      <c r="A8433" s="7">
        <v>40894</v>
      </c>
      <c r="B8433" s="8">
        <v>800</v>
      </c>
      <c r="C8433" s="11">
        <v>35.07</v>
      </c>
      <c r="D8433" s="12">
        <v>39.384</v>
      </c>
      <c r="E8433" s="9" t="str">
        <f t="shared" ref="E8433:E8496" si="639">IF(A8433=A8434,"",AVERAGE(C8410:C8433))</f>
        <v/>
      </c>
      <c r="F8433" s="9" t="str">
        <f t="shared" ref="F8433:F8496" si="640">IF(A8433=A8434,"",AVERAGE(D8410:D8433))</f>
        <v/>
      </c>
      <c r="G8433" s="9" t="str">
        <f t="shared" ref="G8433:G8496" si="641">IF(A8433=A8434,"",E8433-F8433)</f>
        <v/>
      </c>
      <c r="H8433" s="13">
        <v>-5</v>
      </c>
      <c r="I8433" s="13" t="str">
        <f t="shared" si="637"/>
        <v/>
      </c>
      <c r="J8433" s="13" t="str">
        <f t="shared" si="638"/>
        <v/>
      </c>
      <c r="K8433" s="13">
        <v>-5</v>
      </c>
      <c r="P8433" s="5"/>
    </row>
    <row r="8434" spans="1:16" hidden="1" x14ac:dyDescent="0.25">
      <c r="A8434" s="7">
        <v>40894</v>
      </c>
      <c r="B8434" s="8">
        <v>900</v>
      </c>
      <c r="C8434" s="11">
        <v>39.06</v>
      </c>
      <c r="D8434" s="12">
        <v>42.26</v>
      </c>
      <c r="E8434" s="9" t="str">
        <f t="shared" si="639"/>
        <v/>
      </c>
      <c r="F8434" s="9" t="str">
        <f t="shared" si="640"/>
        <v/>
      </c>
      <c r="G8434" s="9" t="str">
        <f t="shared" si="641"/>
        <v/>
      </c>
      <c r="H8434" s="13">
        <v>-5</v>
      </c>
      <c r="I8434" s="13" t="str">
        <f t="shared" si="637"/>
        <v/>
      </c>
      <c r="J8434" s="13" t="str">
        <f t="shared" si="638"/>
        <v/>
      </c>
      <c r="K8434" s="13">
        <v>-5</v>
      </c>
      <c r="P8434" s="6"/>
    </row>
    <row r="8435" spans="1:16" hidden="1" x14ac:dyDescent="0.25">
      <c r="A8435" s="7">
        <v>40894</v>
      </c>
      <c r="B8435" s="8">
        <v>1000</v>
      </c>
      <c r="C8435" s="11">
        <v>40.6</v>
      </c>
      <c r="D8435" s="12">
        <v>46.323999999999998</v>
      </c>
      <c r="E8435" s="9" t="str">
        <f t="shared" si="639"/>
        <v/>
      </c>
      <c r="F8435" s="9" t="str">
        <f t="shared" si="640"/>
        <v/>
      </c>
      <c r="G8435" s="9" t="str">
        <f t="shared" si="641"/>
        <v/>
      </c>
      <c r="H8435" s="13">
        <v>-5</v>
      </c>
      <c r="I8435" s="13" t="str">
        <f t="shared" si="637"/>
        <v/>
      </c>
      <c r="J8435" s="13" t="str">
        <f t="shared" si="638"/>
        <v/>
      </c>
      <c r="K8435" s="13">
        <v>-5</v>
      </c>
      <c r="P8435" s="5"/>
    </row>
    <row r="8436" spans="1:16" hidden="1" x14ac:dyDescent="0.25">
      <c r="A8436" s="7">
        <v>40894</v>
      </c>
      <c r="B8436" s="8">
        <v>1100</v>
      </c>
      <c r="C8436" s="11">
        <v>41.15</v>
      </c>
      <c r="D8436" s="12">
        <v>46.8</v>
      </c>
      <c r="E8436" s="9" t="str">
        <f t="shared" si="639"/>
        <v/>
      </c>
      <c r="F8436" s="9" t="str">
        <f t="shared" si="640"/>
        <v/>
      </c>
      <c r="G8436" s="9" t="str">
        <f t="shared" si="641"/>
        <v/>
      </c>
      <c r="H8436" s="13">
        <v>-5</v>
      </c>
      <c r="I8436" s="13" t="str">
        <f t="shared" si="637"/>
        <v/>
      </c>
      <c r="J8436" s="13" t="str">
        <f t="shared" si="638"/>
        <v/>
      </c>
      <c r="K8436" s="13">
        <v>-5</v>
      </c>
      <c r="P8436" s="6"/>
    </row>
    <row r="8437" spans="1:16" hidden="1" x14ac:dyDescent="0.25">
      <c r="A8437" s="7">
        <v>40894</v>
      </c>
      <c r="B8437" s="8">
        <v>1200</v>
      </c>
      <c r="C8437" s="11">
        <v>37.81</v>
      </c>
      <c r="D8437" s="12">
        <v>50.204999999999998</v>
      </c>
      <c r="E8437" s="9" t="str">
        <f t="shared" si="639"/>
        <v/>
      </c>
      <c r="F8437" s="9" t="str">
        <f t="shared" si="640"/>
        <v/>
      </c>
      <c r="G8437" s="9" t="str">
        <f t="shared" si="641"/>
        <v/>
      </c>
      <c r="H8437" s="13">
        <v>-5</v>
      </c>
      <c r="I8437" s="13" t="str">
        <f t="shared" si="637"/>
        <v/>
      </c>
      <c r="J8437" s="13" t="str">
        <f t="shared" si="638"/>
        <v/>
      </c>
      <c r="K8437" s="13">
        <v>-5</v>
      </c>
      <c r="P8437" s="5"/>
    </row>
    <row r="8438" spans="1:16" hidden="1" x14ac:dyDescent="0.25">
      <c r="A8438" s="7">
        <v>40894</v>
      </c>
      <c r="B8438" s="8">
        <v>1300</v>
      </c>
      <c r="C8438" s="11">
        <v>36.83</v>
      </c>
      <c r="D8438" s="12">
        <v>44.505000000000003</v>
      </c>
      <c r="E8438" s="9" t="str">
        <f t="shared" si="639"/>
        <v/>
      </c>
      <c r="F8438" s="9" t="str">
        <f t="shared" si="640"/>
        <v/>
      </c>
      <c r="G8438" s="9" t="str">
        <f t="shared" si="641"/>
        <v/>
      </c>
      <c r="H8438" s="13">
        <v>-5</v>
      </c>
      <c r="I8438" s="13" t="str">
        <f t="shared" si="637"/>
        <v/>
      </c>
      <c r="J8438" s="13" t="str">
        <f t="shared" si="638"/>
        <v/>
      </c>
      <c r="K8438" s="13">
        <v>-5</v>
      </c>
      <c r="P8438" s="6"/>
    </row>
    <row r="8439" spans="1:16" hidden="1" x14ac:dyDescent="0.25">
      <c r="A8439" s="7">
        <v>40894</v>
      </c>
      <c r="B8439" s="8">
        <v>1400</v>
      </c>
      <c r="C8439" s="11">
        <v>37.76</v>
      </c>
      <c r="D8439" s="12">
        <v>43.872</v>
      </c>
      <c r="E8439" s="9" t="str">
        <f t="shared" si="639"/>
        <v/>
      </c>
      <c r="F8439" s="9" t="str">
        <f t="shared" si="640"/>
        <v/>
      </c>
      <c r="G8439" s="9" t="str">
        <f t="shared" si="641"/>
        <v/>
      </c>
      <c r="H8439" s="13">
        <v>-5</v>
      </c>
      <c r="I8439" s="13" t="str">
        <f t="shared" si="637"/>
        <v/>
      </c>
      <c r="J8439" s="13" t="str">
        <f t="shared" si="638"/>
        <v/>
      </c>
      <c r="K8439" s="13">
        <v>-5</v>
      </c>
      <c r="P8439" s="5"/>
    </row>
    <row r="8440" spans="1:16" hidden="1" x14ac:dyDescent="0.25">
      <c r="A8440" s="7">
        <v>40894</v>
      </c>
      <c r="B8440" s="8">
        <v>1500</v>
      </c>
      <c r="C8440" s="11">
        <v>39.99</v>
      </c>
      <c r="D8440" s="12">
        <v>40.807000000000002</v>
      </c>
      <c r="E8440" s="9" t="str">
        <f t="shared" si="639"/>
        <v/>
      </c>
      <c r="F8440" s="9" t="str">
        <f t="shared" si="640"/>
        <v/>
      </c>
      <c r="G8440" s="9" t="str">
        <f t="shared" si="641"/>
        <v/>
      </c>
      <c r="H8440" s="13">
        <v>-5</v>
      </c>
      <c r="I8440" s="13" t="str">
        <f t="shared" si="637"/>
        <v/>
      </c>
      <c r="J8440" s="13" t="str">
        <f t="shared" si="638"/>
        <v/>
      </c>
      <c r="K8440" s="13">
        <v>-5</v>
      </c>
      <c r="P8440" s="6"/>
    </row>
    <row r="8441" spans="1:16" hidden="1" x14ac:dyDescent="0.25">
      <c r="A8441" s="7">
        <v>40894</v>
      </c>
      <c r="B8441" s="8">
        <v>1600</v>
      </c>
      <c r="C8441" s="11">
        <v>42.63</v>
      </c>
      <c r="D8441" s="12">
        <v>42.631999999999998</v>
      </c>
      <c r="E8441" s="9" t="str">
        <f t="shared" si="639"/>
        <v/>
      </c>
      <c r="F8441" s="9" t="str">
        <f t="shared" si="640"/>
        <v/>
      </c>
      <c r="G8441" s="9" t="str">
        <f t="shared" si="641"/>
        <v/>
      </c>
      <c r="H8441" s="13">
        <v>-5</v>
      </c>
      <c r="I8441" s="13" t="str">
        <f t="shared" ref="I8441:I8504" si="642">IF(A8441=A8442,"",MAX(G8441-H8441,0))</f>
        <v/>
      </c>
      <c r="J8441" s="13" t="str">
        <f t="shared" ref="J8441:J8504" si="643">IF(A8441=A8442,"",I8441*10*24)</f>
        <v/>
      </c>
      <c r="K8441" s="13">
        <v>-5</v>
      </c>
      <c r="P8441" s="5"/>
    </row>
    <row r="8442" spans="1:16" hidden="1" x14ac:dyDescent="0.25">
      <c r="A8442" s="7">
        <v>40894</v>
      </c>
      <c r="B8442" s="8">
        <v>1700</v>
      </c>
      <c r="C8442" s="11">
        <v>48.08</v>
      </c>
      <c r="D8442" s="12">
        <v>56</v>
      </c>
      <c r="E8442" s="9" t="str">
        <f t="shared" si="639"/>
        <v/>
      </c>
      <c r="F8442" s="9" t="str">
        <f t="shared" si="640"/>
        <v/>
      </c>
      <c r="G8442" s="9" t="str">
        <f t="shared" si="641"/>
        <v/>
      </c>
      <c r="H8442" s="13">
        <v>-5</v>
      </c>
      <c r="I8442" s="13" t="str">
        <f t="shared" si="642"/>
        <v/>
      </c>
      <c r="J8442" s="13" t="str">
        <f t="shared" si="643"/>
        <v/>
      </c>
      <c r="K8442" s="13">
        <v>-5</v>
      </c>
      <c r="P8442" s="6"/>
    </row>
    <row r="8443" spans="1:16" hidden="1" x14ac:dyDescent="0.25">
      <c r="A8443" s="7">
        <v>40894</v>
      </c>
      <c r="B8443" s="8">
        <v>1800</v>
      </c>
      <c r="C8443" s="11">
        <v>45.85</v>
      </c>
      <c r="D8443" s="12">
        <v>65.704999999999998</v>
      </c>
      <c r="E8443" s="9" t="str">
        <f t="shared" si="639"/>
        <v/>
      </c>
      <c r="F8443" s="9" t="str">
        <f t="shared" si="640"/>
        <v/>
      </c>
      <c r="G8443" s="9" t="str">
        <f t="shared" si="641"/>
        <v/>
      </c>
      <c r="H8443" s="13">
        <v>-5</v>
      </c>
      <c r="I8443" s="13" t="str">
        <f t="shared" si="642"/>
        <v/>
      </c>
      <c r="J8443" s="13" t="str">
        <f t="shared" si="643"/>
        <v/>
      </c>
      <c r="K8443" s="13">
        <v>-5</v>
      </c>
      <c r="P8443" s="5"/>
    </row>
    <row r="8444" spans="1:16" hidden="1" x14ac:dyDescent="0.25">
      <c r="A8444" s="7">
        <v>40894</v>
      </c>
      <c r="B8444" s="8">
        <v>1900</v>
      </c>
      <c r="C8444" s="11">
        <v>43.97</v>
      </c>
      <c r="D8444" s="12">
        <v>68.402000000000001</v>
      </c>
      <c r="E8444" s="9" t="str">
        <f t="shared" si="639"/>
        <v/>
      </c>
      <c r="F8444" s="9" t="str">
        <f t="shared" si="640"/>
        <v/>
      </c>
      <c r="G8444" s="9" t="str">
        <f t="shared" si="641"/>
        <v/>
      </c>
      <c r="H8444" s="13">
        <v>-5</v>
      </c>
      <c r="I8444" s="13" t="str">
        <f t="shared" si="642"/>
        <v/>
      </c>
      <c r="J8444" s="13" t="str">
        <f t="shared" si="643"/>
        <v/>
      </c>
      <c r="K8444" s="13">
        <v>-5</v>
      </c>
      <c r="P8444" s="6"/>
    </row>
    <row r="8445" spans="1:16" hidden="1" x14ac:dyDescent="0.25">
      <c r="A8445" s="7">
        <v>40894</v>
      </c>
      <c r="B8445" s="8">
        <v>2000</v>
      </c>
      <c r="C8445" s="11">
        <v>38.520000000000003</v>
      </c>
      <c r="D8445" s="12">
        <v>60.024999999999999</v>
      </c>
      <c r="E8445" s="9" t="str">
        <f t="shared" si="639"/>
        <v/>
      </c>
      <c r="F8445" s="9" t="str">
        <f t="shared" si="640"/>
        <v/>
      </c>
      <c r="G8445" s="9" t="str">
        <f t="shared" si="641"/>
        <v/>
      </c>
      <c r="H8445" s="13">
        <v>-5</v>
      </c>
      <c r="I8445" s="13" t="str">
        <f t="shared" si="642"/>
        <v/>
      </c>
      <c r="J8445" s="13" t="str">
        <f t="shared" si="643"/>
        <v/>
      </c>
      <c r="K8445" s="13">
        <v>-5</v>
      </c>
      <c r="P8445" s="5"/>
    </row>
    <row r="8446" spans="1:16" hidden="1" x14ac:dyDescent="0.25">
      <c r="A8446" s="7">
        <v>40894</v>
      </c>
      <c r="B8446" s="8">
        <v>2100</v>
      </c>
      <c r="C8446" s="11">
        <v>34.25</v>
      </c>
      <c r="D8446" s="12">
        <v>48.776000000000003</v>
      </c>
      <c r="E8446" s="9" t="str">
        <f t="shared" si="639"/>
        <v/>
      </c>
      <c r="F8446" s="9" t="str">
        <f t="shared" si="640"/>
        <v/>
      </c>
      <c r="G8446" s="9" t="str">
        <f t="shared" si="641"/>
        <v/>
      </c>
      <c r="H8446" s="13">
        <v>-5</v>
      </c>
      <c r="I8446" s="13" t="str">
        <f t="shared" si="642"/>
        <v/>
      </c>
      <c r="J8446" s="13" t="str">
        <f t="shared" si="643"/>
        <v/>
      </c>
      <c r="K8446" s="13">
        <v>-5</v>
      </c>
      <c r="P8446" s="6"/>
    </row>
    <row r="8447" spans="1:16" hidden="1" x14ac:dyDescent="0.25">
      <c r="A8447" s="7">
        <v>40894</v>
      </c>
      <c r="B8447" s="8">
        <v>2200</v>
      </c>
      <c r="C8447" s="11">
        <v>37.35</v>
      </c>
      <c r="D8447" s="12">
        <v>56.279000000000003</v>
      </c>
      <c r="E8447" s="9" t="str">
        <f t="shared" si="639"/>
        <v/>
      </c>
      <c r="F8447" s="9" t="str">
        <f t="shared" si="640"/>
        <v/>
      </c>
      <c r="G8447" s="9" t="str">
        <f t="shared" si="641"/>
        <v/>
      </c>
      <c r="H8447" s="13">
        <v>-5</v>
      </c>
      <c r="I8447" s="13" t="str">
        <f t="shared" si="642"/>
        <v/>
      </c>
      <c r="J8447" s="13" t="str">
        <f t="shared" si="643"/>
        <v/>
      </c>
      <c r="K8447" s="13">
        <v>-5</v>
      </c>
      <c r="P8447" s="5"/>
    </row>
    <row r="8448" spans="1:16" hidden="1" x14ac:dyDescent="0.25">
      <c r="A8448" s="7">
        <v>40894</v>
      </c>
      <c r="B8448" s="8">
        <v>2300</v>
      </c>
      <c r="C8448" s="11">
        <v>31.63</v>
      </c>
      <c r="D8448" s="12">
        <v>56.484000000000002</v>
      </c>
      <c r="E8448" s="9">
        <f t="shared" si="639"/>
        <v>33.203750000000007</v>
      </c>
      <c r="F8448" s="9">
        <f t="shared" si="640"/>
        <v>46.093499999999999</v>
      </c>
      <c r="G8448" s="9">
        <f t="shared" si="641"/>
        <v>-12.889749999999992</v>
      </c>
      <c r="H8448" s="13">
        <v>-5</v>
      </c>
      <c r="I8448" s="13">
        <f t="shared" si="642"/>
        <v>0</v>
      </c>
      <c r="J8448" s="13">
        <f t="shared" si="643"/>
        <v>0</v>
      </c>
      <c r="K8448" s="13">
        <v>-5</v>
      </c>
      <c r="P8448" s="6"/>
    </row>
    <row r="8449" spans="1:16" hidden="1" x14ac:dyDescent="0.25">
      <c r="A8449" s="7">
        <v>40895</v>
      </c>
      <c r="B8449" s="8">
        <v>0</v>
      </c>
      <c r="C8449" s="11">
        <v>30.51</v>
      </c>
      <c r="D8449" s="12">
        <v>47.566000000000003</v>
      </c>
      <c r="E8449" s="9" t="str">
        <f t="shared" si="639"/>
        <v/>
      </c>
      <c r="F8449" s="9" t="str">
        <f t="shared" si="640"/>
        <v/>
      </c>
      <c r="G8449" s="9" t="str">
        <f t="shared" si="641"/>
        <v/>
      </c>
      <c r="H8449" s="13">
        <v>-5</v>
      </c>
      <c r="I8449" s="13" t="str">
        <f t="shared" si="642"/>
        <v/>
      </c>
      <c r="J8449" s="13" t="str">
        <f t="shared" si="643"/>
        <v/>
      </c>
      <c r="K8449" s="13">
        <v>-5</v>
      </c>
      <c r="P8449" s="5"/>
    </row>
    <row r="8450" spans="1:16" hidden="1" x14ac:dyDescent="0.25">
      <c r="A8450" s="7">
        <v>40895</v>
      </c>
      <c r="B8450" s="8">
        <v>100</v>
      </c>
      <c r="C8450" s="11">
        <v>24.7</v>
      </c>
      <c r="D8450" s="12">
        <v>46.194000000000003</v>
      </c>
      <c r="E8450" s="9" t="str">
        <f t="shared" si="639"/>
        <v/>
      </c>
      <c r="F8450" s="9" t="str">
        <f t="shared" si="640"/>
        <v/>
      </c>
      <c r="G8450" s="9" t="str">
        <f t="shared" si="641"/>
        <v/>
      </c>
      <c r="H8450" s="13">
        <v>-5</v>
      </c>
      <c r="I8450" s="13" t="str">
        <f t="shared" si="642"/>
        <v/>
      </c>
      <c r="J8450" s="13" t="str">
        <f t="shared" si="643"/>
        <v/>
      </c>
      <c r="K8450" s="13">
        <v>-5</v>
      </c>
      <c r="P8450" s="6"/>
    </row>
    <row r="8451" spans="1:16" hidden="1" x14ac:dyDescent="0.25">
      <c r="A8451" s="7">
        <v>40895</v>
      </c>
      <c r="B8451" s="8">
        <v>200</v>
      </c>
      <c r="C8451" s="11">
        <v>21.18</v>
      </c>
      <c r="D8451" s="12">
        <v>43.2</v>
      </c>
      <c r="E8451" s="9" t="str">
        <f t="shared" si="639"/>
        <v/>
      </c>
      <c r="F8451" s="9" t="str">
        <f t="shared" si="640"/>
        <v/>
      </c>
      <c r="G8451" s="9" t="str">
        <f t="shared" si="641"/>
        <v/>
      </c>
      <c r="H8451" s="13">
        <v>-5</v>
      </c>
      <c r="I8451" s="13" t="str">
        <f t="shared" si="642"/>
        <v/>
      </c>
      <c r="J8451" s="13" t="str">
        <f t="shared" si="643"/>
        <v/>
      </c>
      <c r="K8451" s="13">
        <v>-5</v>
      </c>
      <c r="P8451" s="5"/>
    </row>
    <row r="8452" spans="1:16" hidden="1" x14ac:dyDescent="0.25">
      <c r="A8452" s="7">
        <v>40895</v>
      </c>
      <c r="B8452" s="8">
        <v>300</v>
      </c>
      <c r="C8452" s="11">
        <v>18.32</v>
      </c>
      <c r="D8452" s="12">
        <v>38.765999999999998</v>
      </c>
      <c r="E8452" s="9" t="str">
        <f t="shared" si="639"/>
        <v/>
      </c>
      <c r="F8452" s="9" t="str">
        <f t="shared" si="640"/>
        <v/>
      </c>
      <c r="G8452" s="9" t="str">
        <f t="shared" si="641"/>
        <v/>
      </c>
      <c r="H8452" s="13">
        <v>-5</v>
      </c>
      <c r="I8452" s="13" t="str">
        <f t="shared" si="642"/>
        <v/>
      </c>
      <c r="J8452" s="13" t="str">
        <f t="shared" si="643"/>
        <v/>
      </c>
      <c r="K8452" s="13">
        <v>-5</v>
      </c>
      <c r="P8452" s="6"/>
    </row>
    <row r="8453" spans="1:16" hidden="1" x14ac:dyDescent="0.25">
      <c r="A8453" s="7">
        <v>40895</v>
      </c>
      <c r="B8453" s="8">
        <v>400</v>
      </c>
      <c r="C8453" s="11">
        <v>15.14</v>
      </c>
      <c r="D8453" s="12">
        <v>32.99</v>
      </c>
      <c r="E8453" s="9" t="str">
        <f t="shared" si="639"/>
        <v/>
      </c>
      <c r="F8453" s="9" t="str">
        <f t="shared" si="640"/>
        <v/>
      </c>
      <c r="G8453" s="9" t="str">
        <f t="shared" si="641"/>
        <v/>
      </c>
      <c r="H8453" s="13">
        <v>-5</v>
      </c>
      <c r="I8453" s="13" t="str">
        <f t="shared" si="642"/>
        <v/>
      </c>
      <c r="J8453" s="13" t="str">
        <f t="shared" si="643"/>
        <v/>
      </c>
      <c r="K8453" s="13">
        <v>-5</v>
      </c>
      <c r="P8453" s="5"/>
    </row>
    <row r="8454" spans="1:16" hidden="1" x14ac:dyDescent="0.25">
      <c r="A8454" s="7">
        <v>40895</v>
      </c>
      <c r="B8454" s="8">
        <v>500</v>
      </c>
      <c r="C8454" s="11">
        <v>18.32</v>
      </c>
      <c r="D8454" s="12">
        <v>32.082999999999998</v>
      </c>
      <c r="E8454" s="9" t="str">
        <f t="shared" si="639"/>
        <v/>
      </c>
      <c r="F8454" s="9" t="str">
        <f t="shared" si="640"/>
        <v/>
      </c>
      <c r="G8454" s="9" t="str">
        <f t="shared" si="641"/>
        <v/>
      </c>
      <c r="H8454" s="13">
        <v>-5</v>
      </c>
      <c r="I8454" s="13" t="str">
        <f t="shared" si="642"/>
        <v/>
      </c>
      <c r="J8454" s="13" t="str">
        <f t="shared" si="643"/>
        <v/>
      </c>
      <c r="K8454" s="13">
        <v>-5</v>
      </c>
      <c r="P8454" s="6"/>
    </row>
    <row r="8455" spans="1:16" hidden="1" x14ac:dyDescent="0.25">
      <c r="A8455" s="7">
        <v>40895</v>
      </c>
      <c r="B8455" s="8">
        <v>600</v>
      </c>
      <c r="C8455" s="11">
        <v>11.98</v>
      </c>
      <c r="D8455" s="12">
        <v>34.758000000000003</v>
      </c>
      <c r="E8455" s="9" t="str">
        <f t="shared" si="639"/>
        <v/>
      </c>
      <c r="F8455" s="9" t="str">
        <f t="shared" si="640"/>
        <v/>
      </c>
      <c r="G8455" s="9" t="str">
        <f t="shared" si="641"/>
        <v/>
      </c>
      <c r="H8455" s="13">
        <v>-5</v>
      </c>
      <c r="I8455" s="13" t="str">
        <f t="shared" si="642"/>
        <v/>
      </c>
      <c r="J8455" s="13" t="str">
        <f t="shared" si="643"/>
        <v/>
      </c>
      <c r="K8455" s="13">
        <v>-5</v>
      </c>
      <c r="P8455" s="5"/>
    </row>
    <row r="8456" spans="1:16" hidden="1" x14ac:dyDescent="0.25">
      <c r="A8456" s="7">
        <v>40895</v>
      </c>
      <c r="B8456" s="8">
        <v>700</v>
      </c>
      <c r="C8456" s="11">
        <v>18.47</v>
      </c>
      <c r="D8456" s="12">
        <v>36.549999999999997</v>
      </c>
      <c r="E8456" s="9" t="str">
        <f t="shared" si="639"/>
        <v/>
      </c>
      <c r="F8456" s="9" t="str">
        <f t="shared" si="640"/>
        <v/>
      </c>
      <c r="G8456" s="9" t="str">
        <f t="shared" si="641"/>
        <v/>
      </c>
      <c r="H8456" s="13">
        <v>-5</v>
      </c>
      <c r="I8456" s="13" t="str">
        <f t="shared" si="642"/>
        <v/>
      </c>
      <c r="J8456" s="13" t="str">
        <f t="shared" si="643"/>
        <v/>
      </c>
      <c r="K8456" s="13">
        <v>-5</v>
      </c>
      <c r="P8456" s="6"/>
    </row>
    <row r="8457" spans="1:16" hidden="1" x14ac:dyDescent="0.25">
      <c r="A8457" s="7">
        <v>40895</v>
      </c>
      <c r="B8457" s="8">
        <v>800</v>
      </c>
      <c r="C8457" s="11">
        <v>28.03</v>
      </c>
      <c r="D8457" s="12">
        <v>38.46</v>
      </c>
      <c r="E8457" s="9" t="str">
        <f t="shared" si="639"/>
        <v/>
      </c>
      <c r="F8457" s="9" t="str">
        <f t="shared" si="640"/>
        <v/>
      </c>
      <c r="G8457" s="9" t="str">
        <f t="shared" si="641"/>
        <v/>
      </c>
      <c r="H8457" s="13">
        <v>-5</v>
      </c>
      <c r="I8457" s="13" t="str">
        <f t="shared" si="642"/>
        <v/>
      </c>
      <c r="J8457" s="13" t="str">
        <f t="shared" si="643"/>
        <v/>
      </c>
      <c r="K8457" s="13">
        <v>-5</v>
      </c>
      <c r="P8457" s="5"/>
    </row>
    <row r="8458" spans="1:16" hidden="1" x14ac:dyDescent="0.25">
      <c r="A8458" s="7">
        <v>40895</v>
      </c>
      <c r="B8458" s="8">
        <v>900</v>
      </c>
      <c r="C8458" s="11">
        <v>36.61</v>
      </c>
      <c r="D8458" s="12">
        <v>43.012</v>
      </c>
      <c r="E8458" s="9" t="str">
        <f t="shared" si="639"/>
        <v/>
      </c>
      <c r="F8458" s="9" t="str">
        <f t="shared" si="640"/>
        <v/>
      </c>
      <c r="G8458" s="9" t="str">
        <f t="shared" si="641"/>
        <v/>
      </c>
      <c r="H8458" s="13">
        <v>-5</v>
      </c>
      <c r="I8458" s="13" t="str">
        <f t="shared" si="642"/>
        <v/>
      </c>
      <c r="J8458" s="13" t="str">
        <f t="shared" si="643"/>
        <v/>
      </c>
      <c r="K8458" s="13">
        <v>-5</v>
      </c>
      <c r="P8458" s="6"/>
    </row>
    <row r="8459" spans="1:16" hidden="1" x14ac:dyDescent="0.25">
      <c r="A8459" s="7">
        <v>40895</v>
      </c>
      <c r="B8459" s="8">
        <v>1000</v>
      </c>
      <c r="C8459" s="11">
        <v>41.04</v>
      </c>
      <c r="D8459" s="12">
        <v>47.482999999999997</v>
      </c>
      <c r="E8459" s="9" t="str">
        <f t="shared" si="639"/>
        <v/>
      </c>
      <c r="F8459" s="9" t="str">
        <f t="shared" si="640"/>
        <v/>
      </c>
      <c r="G8459" s="9" t="str">
        <f t="shared" si="641"/>
        <v/>
      </c>
      <c r="H8459" s="13">
        <v>-5</v>
      </c>
      <c r="I8459" s="13" t="str">
        <f t="shared" si="642"/>
        <v/>
      </c>
      <c r="J8459" s="13" t="str">
        <f t="shared" si="643"/>
        <v/>
      </c>
      <c r="K8459" s="13">
        <v>-5</v>
      </c>
      <c r="P8459" s="5"/>
    </row>
    <row r="8460" spans="1:16" hidden="1" x14ac:dyDescent="0.25">
      <c r="A8460" s="7">
        <v>40895</v>
      </c>
      <c r="B8460" s="8">
        <v>1100</v>
      </c>
      <c r="C8460" s="11">
        <v>46.62</v>
      </c>
      <c r="D8460" s="12">
        <v>50.832999999999998</v>
      </c>
      <c r="E8460" s="9" t="str">
        <f t="shared" si="639"/>
        <v/>
      </c>
      <c r="F8460" s="9" t="str">
        <f t="shared" si="640"/>
        <v/>
      </c>
      <c r="G8460" s="9" t="str">
        <f t="shared" si="641"/>
        <v/>
      </c>
      <c r="H8460" s="13">
        <v>-5</v>
      </c>
      <c r="I8460" s="13" t="str">
        <f t="shared" si="642"/>
        <v/>
      </c>
      <c r="J8460" s="13" t="str">
        <f t="shared" si="643"/>
        <v/>
      </c>
      <c r="K8460" s="13">
        <v>-5</v>
      </c>
      <c r="P8460" s="6"/>
    </row>
    <row r="8461" spans="1:16" hidden="1" x14ac:dyDescent="0.25">
      <c r="A8461" s="7">
        <v>40895</v>
      </c>
      <c r="B8461" s="8">
        <v>1200</v>
      </c>
      <c r="C8461" s="11">
        <v>42.12</v>
      </c>
      <c r="D8461" s="12">
        <v>54.591999999999999</v>
      </c>
      <c r="E8461" s="9" t="str">
        <f t="shared" si="639"/>
        <v/>
      </c>
      <c r="F8461" s="9" t="str">
        <f t="shared" si="640"/>
        <v/>
      </c>
      <c r="G8461" s="9" t="str">
        <f t="shared" si="641"/>
        <v/>
      </c>
      <c r="H8461" s="13">
        <v>-5</v>
      </c>
      <c r="I8461" s="13" t="str">
        <f t="shared" si="642"/>
        <v/>
      </c>
      <c r="J8461" s="13" t="str">
        <f t="shared" si="643"/>
        <v/>
      </c>
      <c r="K8461" s="13">
        <v>-5</v>
      </c>
      <c r="P8461" s="5"/>
    </row>
    <row r="8462" spans="1:16" hidden="1" x14ac:dyDescent="0.25">
      <c r="A8462" s="7">
        <v>40895</v>
      </c>
      <c r="B8462" s="8">
        <v>1300</v>
      </c>
      <c r="C8462" s="11">
        <v>35.22</v>
      </c>
      <c r="D8462" s="12">
        <v>47.954999999999998</v>
      </c>
      <c r="E8462" s="9" t="str">
        <f t="shared" si="639"/>
        <v/>
      </c>
      <c r="F8462" s="9" t="str">
        <f t="shared" si="640"/>
        <v/>
      </c>
      <c r="G8462" s="9" t="str">
        <f t="shared" si="641"/>
        <v/>
      </c>
      <c r="H8462" s="13">
        <v>-5</v>
      </c>
      <c r="I8462" s="13" t="str">
        <f t="shared" si="642"/>
        <v/>
      </c>
      <c r="J8462" s="13" t="str">
        <f t="shared" si="643"/>
        <v/>
      </c>
      <c r="K8462" s="13">
        <v>-5</v>
      </c>
      <c r="P8462" s="6"/>
    </row>
    <row r="8463" spans="1:16" hidden="1" x14ac:dyDescent="0.25">
      <c r="A8463" s="7">
        <v>40895</v>
      </c>
      <c r="B8463" s="8">
        <v>1400</v>
      </c>
      <c r="C8463" s="11">
        <v>37.04</v>
      </c>
      <c r="D8463" s="12">
        <v>45.26</v>
      </c>
      <c r="E8463" s="9" t="str">
        <f t="shared" si="639"/>
        <v/>
      </c>
      <c r="F8463" s="9" t="str">
        <f t="shared" si="640"/>
        <v/>
      </c>
      <c r="G8463" s="9" t="str">
        <f t="shared" si="641"/>
        <v/>
      </c>
      <c r="H8463" s="13">
        <v>-5</v>
      </c>
      <c r="I8463" s="13" t="str">
        <f t="shared" si="642"/>
        <v/>
      </c>
      <c r="J8463" s="13" t="str">
        <f t="shared" si="643"/>
        <v/>
      </c>
      <c r="K8463" s="13">
        <v>-5</v>
      </c>
      <c r="P8463" s="5"/>
    </row>
    <row r="8464" spans="1:16" hidden="1" x14ac:dyDescent="0.25">
      <c r="A8464" s="7">
        <v>40895</v>
      </c>
      <c r="B8464" s="8">
        <v>1500</v>
      </c>
      <c r="C8464" s="11">
        <v>39.049999999999997</v>
      </c>
      <c r="D8464" s="12">
        <v>43.798999999999999</v>
      </c>
      <c r="E8464" s="9" t="str">
        <f t="shared" si="639"/>
        <v/>
      </c>
      <c r="F8464" s="9" t="str">
        <f t="shared" si="640"/>
        <v/>
      </c>
      <c r="G8464" s="9" t="str">
        <f t="shared" si="641"/>
        <v/>
      </c>
      <c r="H8464" s="13">
        <v>-5</v>
      </c>
      <c r="I8464" s="13" t="str">
        <f t="shared" si="642"/>
        <v/>
      </c>
      <c r="J8464" s="13" t="str">
        <f t="shared" si="643"/>
        <v/>
      </c>
      <c r="K8464" s="13">
        <v>-5</v>
      </c>
      <c r="P8464" s="6"/>
    </row>
    <row r="8465" spans="1:16" hidden="1" x14ac:dyDescent="0.25">
      <c r="A8465" s="7">
        <v>40895</v>
      </c>
      <c r="B8465" s="8">
        <v>1600</v>
      </c>
      <c r="C8465" s="11">
        <v>41.84</v>
      </c>
      <c r="D8465" s="12">
        <v>43.551000000000002</v>
      </c>
      <c r="E8465" s="9" t="str">
        <f t="shared" si="639"/>
        <v/>
      </c>
      <c r="F8465" s="9" t="str">
        <f t="shared" si="640"/>
        <v/>
      </c>
      <c r="G8465" s="9" t="str">
        <f t="shared" si="641"/>
        <v/>
      </c>
      <c r="H8465" s="13">
        <v>-5</v>
      </c>
      <c r="I8465" s="13" t="str">
        <f t="shared" si="642"/>
        <v/>
      </c>
      <c r="J8465" s="13" t="str">
        <f t="shared" si="643"/>
        <v/>
      </c>
      <c r="K8465" s="13">
        <v>-5</v>
      </c>
      <c r="P8465" s="5"/>
    </row>
    <row r="8466" spans="1:16" hidden="1" x14ac:dyDescent="0.25">
      <c r="A8466" s="7">
        <v>40895</v>
      </c>
      <c r="B8466" s="8">
        <v>1700</v>
      </c>
      <c r="C8466" s="11">
        <v>48.02</v>
      </c>
      <c r="D8466" s="12">
        <v>54.96</v>
      </c>
      <c r="E8466" s="9" t="str">
        <f t="shared" si="639"/>
        <v/>
      </c>
      <c r="F8466" s="9" t="str">
        <f t="shared" si="640"/>
        <v/>
      </c>
      <c r="G8466" s="9" t="str">
        <f t="shared" si="641"/>
        <v/>
      </c>
      <c r="H8466" s="13">
        <v>-5</v>
      </c>
      <c r="I8466" s="13" t="str">
        <f t="shared" si="642"/>
        <v/>
      </c>
      <c r="J8466" s="13" t="str">
        <f t="shared" si="643"/>
        <v/>
      </c>
      <c r="K8466" s="13">
        <v>-5</v>
      </c>
      <c r="P8466" s="6"/>
    </row>
    <row r="8467" spans="1:16" hidden="1" x14ac:dyDescent="0.25">
      <c r="A8467" s="7">
        <v>40895</v>
      </c>
      <c r="B8467" s="8">
        <v>1800</v>
      </c>
      <c r="C8467" s="11">
        <v>52.47</v>
      </c>
      <c r="D8467" s="12">
        <v>63.883000000000003</v>
      </c>
      <c r="E8467" s="9" t="str">
        <f t="shared" si="639"/>
        <v/>
      </c>
      <c r="F8467" s="9" t="str">
        <f t="shared" si="640"/>
        <v/>
      </c>
      <c r="G8467" s="9" t="str">
        <f t="shared" si="641"/>
        <v/>
      </c>
      <c r="H8467" s="13">
        <v>-5</v>
      </c>
      <c r="I8467" s="13" t="str">
        <f t="shared" si="642"/>
        <v/>
      </c>
      <c r="J8467" s="13" t="str">
        <f t="shared" si="643"/>
        <v/>
      </c>
      <c r="K8467" s="13">
        <v>-5</v>
      </c>
      <c r="P8467" s="5"/>
    </row>
    <row r="8468" spans="1:16" hidden="1" x14ac:dyDescent="0.25">
      <c r="A8468" s="7">
        <v>40895</v>
      </c>
      <c r="B8468" s="8">
        <v>1900</v>
      </c>
      <c r="C8468" s="11">
        <v>52.05</v>
      </c>
      <c r="D8468" s="12">
        <v>64.024000000000001</v>
      </c>
      <c r="E8468" s="9" t="str">
        <f t="shared" si="639"/>
        <v/>
      </c>
      <c r="F8468" s="9" t="str">
        <f t="shared" si="640"/>
        <v/>
      </c>
      <c r="G8468" s="9" t="str">
        <f t="shared" si="641"/>
        <v/>
      </c>
      <c r="H8468" s="13">
        <v>-5</v>
      </c>
      <c r="I8468" s="13" t="str">
        <f t="shared" si="642"/>
        <v/>
      </c>
      <c r="J8468" s="13" t="str">
        <f t="shared" si="643"/>
        <v/>
      </c>
      <c r="K8468" s="13">
        <v>-5</v>
      </c>
      <c r="P8468" s="6"/>
    </row>
    <row r="8469" spans="1:16" hidden="1" x14ac:dyDescent="0.25">
      <c r="A8469" s="7">
        <v>40895</v>
      </c>
      <c r="B8469" s="8">
        <v>2000</v>
      </c>
      <c r="C8469" s="11">
        <v>42.75</v>
      </c>
      <c r="D8469" s="12">
        <v>60.12</v>
      </c>
      <c r="E8469" s="9" t="str">
        <f t="shared" si="639"/>
        <v/>
      </c>
      <c r="F8469" s="9" t="str">
        <f t="shared" si="640"/>
        <v/>
      </c>
      <c r="G8469" s="9" t="str">
        <f t="shared" si="641"/>
        <v/>
      </c>
      <c r="H8469" s="13">
        <v>-5</v>
      </c>
      <c r="I8469" s="13" t="str">
        <f t="shared" si="642"/>
        <v/>
      </c>
      <c r="J8469" s="13" t="str">
        <f t="shared" si="643"/>
        <v/>
      </c>
      <c r="K8469" s="13">
        <v>-5</v>
      </c>
      <c r="P8469" s="5"/>
    </row>
    <row r="8470" spans="1:16" hidden="1" x14ac:dyDescent="0.25">
      <c r="A8470" s="7">
        <v>40895</v>
      </c>
      <c r="B8470" s="8">
        <v>2100</v>
      </c>
      <c r="C8470" s="11">
        <v>37.74</v>
      </c>
      <c r="D8470" s="12">
        <v>54.787999999999997</v>
      </c>
      <c r="E8470" s="9" t="str">
        <f t="shared" si="639"/>
        <v/>
      </c>
      <c r="F8470" s="9" t="str">
        <f t="shared" si="640"/>
        <v/>
      </c>
      <c r="G8470" s="9" t="str">
        <f t="shared" si="641"/>
        <v/>
      </c>
      <c r="H8470" s="13">
        <v>-5</v>
      </c>
      <c r="I8470" s="13" t="str">
        <f t="shared" si="642"/>
        <v/>
      </c>
      <c r="J8470" s="13" t="str">
        <f t="shared" si="643"/>
        <v/>
      </c>
      <c r="K8470" s="13">
        <v>-5</v>
      </c>
      <c r="P8470" s="6"/>
    </row>
    <row r="8471" spans="1:16" hidden="1" x14ac:dyDescent="0.25">
      <c r="A8471" s="7">
        <v>40895</v>
      </c>
      <c r="B8471" s="8">
        <v>2200</v>
      </c>
      <c r="C8471" s="11">
        <v>41.4</v>
      </c>
      <c r="D8471" s="12">
        <v>56.277999999999999</v>
      </c>
      <c r="E8471" s="9" t="str">
        <f t="shared" si="639"/>
        <v/>
      </c>
      <c r="F8471" s="9" t="str">
        <f t="shared" si="640"/>
        <v/>
      </c>
      <c r="G8471" s="9" t="str">
        <f t="shared" si="641"/>
        <v/>
      </c>
      <c r="H8471" s="13">
        <v>-5</v>
      </c>
      <c r="I8471" s="13" t="str">
        <f t="shared" si="642"/>
        <v/>
      </c>
      <c r="J8471" s="13" t="str">
        <f t="shared" si="643"/>
        <v/>
      </c>
      <c r="K8471" s="13">
        <v>-5</v>
      </c>
      <c r="P8471" s="5"/>
    </row>
    <row r="8472" spans="1:16" hidden="1" x14ac:dyDescent="0.25">
      <c r="A8472" s="7">
        <v>40895</v>
      </c>
      <c r="B8472" s="8">
        <v>2300</v>
      </c>
      <c r="C8472" s="11">
        <v>39.04</v>
      </c>
      <c r="D8472" s="12">
        <v>54.259</v>
      </c>
      <c r="E8472" s="9">
        <f t="shared" si="639"/>
        <v>34.152499999999996</v>
      </c>
      <c r="F8472" s="9">
        <f t="shared" si="640"/>
        <v>47.306833333333337</v>
      </c>
      <c r="G8472" s="9">
        <f t="shared" si="641"/>
        <v>-13.154333333333341</v>
      </c>
      <c r="H8472" s="13">
        <v>-5</v>
      </c>
      <c r="I8472" s="13">
        <f t="shared" si="642"/>
        <v>0</v>
      </c>
      <c r="J8472" s="13">
        <f t="shared" si="643"/>
        <v>0</v>
      </c>
      <c r="K8472" s="13">
        <v>-5</v>
      </c>
      <c r="P8472" s="6"/>
    </row>
    <row r="8473" spans="1:16" hidden="1" x14ac:dyDescent="0.25">
      <c r="A8473" s="7">
        <v>40896</v>
      </c>
      <c r="B8473" s="8">
        <v>0</v>
      </c>
      <c r="C8473" s="11">
        <v>39.99</v>
      </c>
      <c r="D8473" s="12">
        <v>50.015999999999998</v>
      </c>
      <c r="E8473" s="9" t="str">
        <f t="shared" si="639"/>
        <v/>
      </c>
      <c r="F8473" s="9" t="str">
        <f t="shared" si="640"/>
        <v/>
      </c>
      <c r="G8473" s="9" t="str">
        <f t="shared" si="641"/>
        <v/>
      </c>
      <c r="H8473" s="13">
        <v>-5</v>
      </c>
      <c r="I8473" s="13" t="str">
        <f t="shared" si="642"/>
        <v/>
      </c>
      <c r="J8473" s="13" t="str">
        <f t="shared" si="643"/>
        <v/>
      </c>
      <c r="K8473" s="13">
        <v>-5</v>
      </c>
      <c r="P8473" s="5"/>
    </row>
    <row r="8474" spans="1:16" hidden="1" x14ac:dyDescent="0.25">
      <c r="A8474" s="7">
        <v>40896</v>
      </c>
      <c r="B8474" s="8">
        <v>100</v>
      </c>
      <c r="C8474" s="11">
        <v>37.450000000000003</v>
      </c>
      <c r="D8474" s="12">
        <v>45.695</v>
      </c>
      <c r="E8474" s="9" t="str">
        <f t="shared" si="639"/>
        <v/>
      </c>
      <c r="F8474" s="9" t="str">
        <f t="shared" si="640"/>
        <v/>
      </c>
      <c r="G8474" s="9" t="str">
        <f t="shared" si="641"/>
        <v/>
      </c>
      <c r="H8474" s="13">
        <v>-5</v>
      </c>
      <c r="I8474" s="13" t="str">
        <f t="shared" si="642"/>
        <v/>
      </c>
      <c r="J8474" s="13" t="str">
        <f t="shared" si="643"/>
        <v/>
      </c>
      <c r="K8474" s="13">
        <v>-5</v>
      </c>
      <c r="P8474" s="6"/>
    </row>
    <row r="8475" spans="1:16" hidden="1" x14ac:dyDescent="0.25">
      <c r="A8475" s="7">
        <v>40896</v>
      </c>
      <c r="B8475" s="8">
        <v>200</v>
      </c>
      <c r="C8475" s="11">
        <v>37.130000000000003</v>
      </c>
      <c r="D8475" s="12">
        <v>40.325000000000003</v>
      </c>
      <c r="E8475" s="9" t="str">
        <f t="shared" si="639"/>
        <v/>
      </c>
      <c r="F8475" s="9" t="str">
        <f t="shared" si="640"/>
        <v/>
      </c>
      <c r="G8475" s="9" t="str">
        <f t="shared" si="641"/>
        <v/>
      </c>
      <c r="H8475" s="13">
        <v>-5</v>
      </c>
      <c r="I8475" s="13" t="str">
        <f t="shared" si="642"/>
        <v/>
      </c>
      <c r="J8475" s="13" t="str">
        <f t="shared" si="643"/>
        <v/>
      </c>
      <c r="K8475" s="13">
        <v>-5</v>
      </c>
      <c r="P8475" s="5"/>
    </row>
    <row r="8476" spans="1:16" hidden="1" x14ac:dyDescent="0.25">
      <c r="A8476" s="7">
        <v>40896</v>
      </c>
      <c r="B8476" s="8">
        <v>300</v>
      </c>
      <c r="C8476" s="11">
        <v>36.619999999999997</v>
      </c>
      <c r="D8476" s="12">
        <v>36.616999999999997</v>
      </c>
      <c r="E8476" s="9" t="str">
        <f t="shared" si="639"/>
        <v/>
      </c>
      <c r="F8476" s="9" t="str">
        <f t="shared" si="640"/>
        <v/>
      </c>
      <c r="G8476" s="9" t="str">
        <f t="shared" si="641"/>
        <v/>
      </c>
      <c r="H8476" s="13">
        <v>-5</v>
      </c>
      <c r="I8476" s="13" t="str">
        <f t="shared" si="642"/>
        <v/>
      </c>
      <c r="J8476" s="13" t="str">
        <f t="shared" si="643"/>
        <v/>
      </c>
      <c r="K8476" s="13">
        <v>-5</v>
      </c>
      <c r="P8476" s="6"/>
    </row>
    <row r="8477" spans="1:16" hidden="1" x14ac:dyDescent="0.25">
      <c r="A8477" s="7">
        <v>40896</v>
      </c>
      <c r="B8477" s="8">
        <v>400</v>
      </c>
      <c r="C8477" s="11">
        <v>35.07</v>
      </c>
      <c r="D8477" s="12">
        <v>35.07</v>
      </c>
      <c r="E8477" s="9" t="str">
        <f t="shared" si="639"/>
        <v/>
      </c>
      <c r="F8477" s="9" t="str">
        <f t="shared" si="640"/>
        <v/>
      </c>
      <c r="G8477" s="9" t="str">
        <f t="shared" si="641"/>
        <v/>
      </c>
      <c r="H8477" s="13">
        <v>-5</v>
      </c>
      <c r="I8477" s="13" t="str">
        <f t="shared" si="642"/>
        <v/>
      </c>
      <c r="J8477" s="13" t="str">
        <f t="shared" si="643"/>
        <v/>
      </c>
      <c r="K8477" s="13">
        <v>-5</v>
      </c>
      <c r="P8477" s="5"/>
    </row>
    <row r="8478" spans="1:16" hidden="1" x14ac:dyDescent="0.25">
      <c r="A8478" s="7">
        <v>40896</v>
      </c>
      <c r="B8478" s="8">
        <v>500</v>
      </c>
      <c r="C8478" s="11">
        <v>35.22</v>
      </c>
      <c r="D8478" s="12">
        <v>38.101999999999997</v>
      </c>
      <c r="E8478" s="9" t="str">
        <f t="shared" si="639"/>
        <v/>
      </c>
      <c r="F8478" s="9" t="str">
        <f t="shared" si="640"/>
        <v/>
      </c>
      <c r="G8478" s="9" t="str">
        <f t="shared" si="641"/>
        <v/>
      </c>
      <c r="H8478" s="13">
        <v>-5</v>
      </c>
      <c r="I8478" s="13" t="str">
        <f t="shared" si="642"/>
        <v/>
      </c>
      <c r="J8478" s="13" t="str">
        <f t="shared" si="643"/>
        <v/>
      </c>
      <c r="K8478" s="13">
        <v>-5</v>
      </c>
      <c r="P8478" s="6"/>
    </row>
    <row r="8479" spans="1:16" hidden="1" x14ac:dyDescent="0.25">
      <c r="A8479" s="7">
        <v>40896</v>
      </c>
      <c r="B8479" s="8">
        <v>600</v>
      </c>
      <c r="C8479" s="11">
        <v>42.07</v>
      </c>
      <c r="D8479" s="12">
        <v>45.363999999999997</v>
      </c>
      <c r="E8479" s="9" t="str">
        <f t="shared" si="639"/>
        <v/>
      </c>
      <c r="F8479" s="9" t="str">
        <f t="shared" si="640"/>
        <v/>
      </c>
      <c r="G8479" s="9" t="str">
        <f t="shared" si="641"/>
        <v/>
      </c>
      <c r="H8479" s="13">
        <v>-5</v>
      </c>
      <c r="I8479" s="13" t="str">
        <f t="shared" si="642"/>
        <v/>
      </c>
      <c r="J8479" s="13" t="str">
        <f t="shared" si="643"/>
        <v/>
      </c>
      <c r="K8479" s="13">
        <v>-5</v>
      </c>
      <c r="P8479" s="5"/>
    </row>
    <row r="8480" spans="1:16" hidden="1" x14ac:dyDescent="0.25">
      <c r="A8480" s="7">
        <v>40896</v>
      </c>
      <c r="B8480" s="8">
        <v>700</v>
      </c>
      <c r="C8480" s="11">
        <v>54.36</v>
      </c>
      <c r="D8480" s="12">
        <v>58.186</v>
      </c>
      <c r="E8480" s="9" t="str">
        <f t="shared" si="639"/>
        <v/>
      </c>
      <c r="F8480" s="9" t="str">
        <f t="shared" si="640"/>
        <v/>
      </c>
      <c r="G8480" s="9" t="str">
        <f t="shared" si="641"/>
        <v/>
      </c>
      <c r="H8480" s="13">
        <v>-5</v>
      </c>
      <c r="I8480" s="13" t="str">
        <f t="shared" si="642"/>
        <v/>
      </c>
      <c r="J8480" s="13" t="str">
        <f t="shared" si="643"/>
        <v/>
      </c>
      <c r="K8480" s="13">
        <v>-5</v>
      </c>
      <c r="P8480" s="6"/>
    </row>
    <row r="8481" spans="1:16" hidden="1" x14ac:dyDescent="0.25">
      <c r="A8481" s="7">
        <v>40896</v>
      </c>
      <c r="B8481" s="8">
        <v>800</v>
      </c>
      <c r="C8481" s="11">
        <v>56.93</v>
      </c>
      <c r="D8481" s="12">
        <v>59.122</v>
      </c>
      <c r="E8481" s="9" t="str">
        <f t="shared" si="639"/>
        <v/>
      </c>
      <c r="F8481" s="9" t="str">
        <f t="shared" si="640"/>
        <v/>
      </c>
      <c r="G8481" s="9" t="str">
        <f t="shared" si="641"/>
        <v/>
      </c>
      <c r="H8481" s="13">
        <v>-5</v>
      </c>
      <c r="I8481" s="13" t="str">
        <f t="shared" si="642"/>
        <v/>
      </c>
      <c r="J8481" s="13" t="str">
        <f t="shared" si="643"/>
        <v/>
      </c>
      <c r="K8481" s="13">
        <v>-5</v>
      </c>
      <c r="P8481" s="5"/>
    </row>
    <row r="8482" spans="1:16" hidden="1" x14ac:dyDescent="0.25">
      <c r="A8482" s="7">
        <v>40896</v>
      </c>
      <c r="B8482" s="8">
        <v>900</v>
      </c>
      <c r="C8482" s="11">
        <v>56.31</v>
      </c>
      <c r="D8482" s="12">
        <v>59.654000000000003</v>
      </c>
      <c r="E8482" s="9" t="str">
        <f t="shared" si="639"/>
        <v/>
      </c>
      <c r="F8482" s="9" t="str">
        <f t="shared" si="640"/>
        <v/>
      </c>
      <c r="G8482" s="9" t="str">
        <f t="shared" si="641"/>
        <v/>
      </c>
      <c r="H8482" s="13">
        <v>-5</v>
      </c>
      <c r="I8482" s="13" t="str">
        <f t="shared" si="642"/>
        <v/>
      </c>
      <c r="J8482" s="13" t="str">
        <f t="shared" si="643"/>
        <v/>
      </c>
      <c r="K8482" s="13">
        <v>-5</v>
      </c>
      <c r="P8482" s="6"/>
    </row>
    <row r="8483" spans="1:16" hidden="1" x14ac:dyDescent="0.25">
      <c r="A8483" s="7">
        <v>40896</v>
      </c>
      <c r="B8483" s="8">
        <v>1000</v>
      </c>
      <c r="C8483" s="11">
        <v>58.63</v>
      </c>
      <c r="D8483" s="12">
        <v>58.927</v>
      </c>
      <c r="E8483" s="9" t="str">
        <f t="shared" si="639"/>
        <v/>
      </c>
      <c r="F8483" s="9" t="str">
        <f t="shared" si="640"/>
        <v/>
      </c>
      <c r="G8483" s="9" t="str">
        <f t="shared" si="641"/>
        <v/>
      </c>
      <c r="H8483" s="13">
        <v>-5</v>
      </c>
      <c r="I8483" s="13" t="str">
        <f t="shared" si="642"/>
        <v/>
      </c>
      <c r="J8483" s="13" t="str">
        <f t="shared" si="643"/>
        <v/>
      </c>
      <c r="K8483" s="13">
        <v>-5</v>
      </c>
      <c r="P8483" s="5"/>
    </row>
    <row r="8484" spans="1:16" hidden="1" x14ac:dyDescent="0.25">
      <c r="A8484" s="7">
        <v>40896</v>
      </c>
      <c r="B8484" s="8">
        <v>1100</v>
      </c>
      <c r="C8484" s="11">
        <v>55.92</v>
      </c>
      <c r="D8484" s="12">
        <v>60.468000000000004</v>
      </c>
      <c r="E8484" s="9" t="str">
        <f t="shared" si="639"/>
        <v/>
      </c>
      <c r="F8484" s="9" t="str">
        <f t="shared" si="640"/>
        <v/>
      </c>
      <c r="G8484" s="9" t="str">
        <f t="shared" si="641"/>
        <v/>
      </c>
      <c r="H8484" s="13">
        <v>-5</v>
      </c>
      <c r="I8484" s="13" t="str">
        <f t="shared" si="642"/>
        <v/>
      </c>
      <c r="J8484" s="13" t="str">
        <f t="shared" si="643"/>
        <v/>
      </c>
      <c r="K8484" s="13">
        <v>-5</v>
      </c>
      <c r="P8484" s="6"/>
    </row>
    <row r="8485" spans="1:16" hidden="1" x14ac:dyDescent="0.25">
      <c r="A8485" s="7">
        <v>40896</v>
      </c>
      <c r="B8485" s="8">
        <v>1200</v>
      </c>
      <c r="C8485" s="11">
        <v>54.9</v>
      </c>
      <c r="D8485" s="12">
        <v>60.863</v>
      </c>
      <c r="E8485" s="9" t="str">
        <f t="shared" si="639"/>
        <v/>
      </c>
      <c r="F8485" s="9" t="str">
        <f t="shared" si="640"/>
        <v/>
      </c>
      <c r="G8485" s="9" t="str">
        <f t="shared" si="641"/>
        <v/>
      </c>
      <c r="H8485" s="13">
        <v>-5</v>
      </c>
      <c r="I8485" s="13" t="str">
        <f t="shared" si="642"/>
        <v/>
      </c>
      <c r="J8485" s="13" t="str">
        <f t="shared" si="643"/>
        <v/>
      </c>
      <c r="K8485" s="13">
        <v>-5</v>
      </c>
      <c r="P8485" s="5"/>
    </row>
    <row r="8486" spans="1:16" hidden="1" x14ac:dyDescent="0.25">
      <c r="A8486" s="7">
        <v>40896</v>
      </c>
      <c r="B8486" s="8">
        <v>1300</v>
      </c>
      <c r="C8486" s="11">
        <v>55.99</v>
      </c>
      <c r="D8486" s="12">
        <v>57.698</v>
      </c>
      <c r="E8486" s="9" t="str">
        <f t="shared" si="639"/>
        <v/>
      </c>
      <c r="F8486" s="9" t="str">
        <f t="shared" si="640"/>
        <v/>
      </c>
      <c r="G8486" s="9" t="str">
        <f t="shared" si="641"/>
        <v/>
      </c>
      <c r="H8486" s="13">
        <v>-5</v>
      </c>
      <c r="I8486" s="13" t="str">
        <f t="shared" si="642"/>
        <v/>
      </c>
      <c r="J8486" s="13" t="str">
        <f t="shared" si="643"/>
        <v/>
      </c>
      <c r="K8486" s="13">
        <v>-5</v>
      </c>
      <c r="P8486" s="6"/>
    </row>
    <row r="8487" spans="1:16" hidden="1" x14ac:dyDescent="0.25">
      <c r="A8487" s="7">
        <v>40896</v>
      </c>
      <c r="B8487" s="8">
        <v>1400</v>
      </c>
      <c r="C8487" s="11">
        <v>55.6</v>
      </c>
      <c r="D8487" s="12">
        <v>56.314</v>
      </c>
      <c r="E8487" s="9" t="str">
        <f t="shared" si="639"/>
        <v/>
      </c>
      <c r="F8487" s="9" t="str">
        <f t="shared" si="640"/>
        <v/>
      </c>
      <c r="G8487" s="9" t="str">
        <f t="shared" si="641"/>
        <v/>
      </c>
      <c r="H8487" s="13">
        <v>-5</v>
      </c>
      <c r="I8487" s="13" t="str">
        <f t="shared" si="642"/>
        <v/>
      </c>
      <c r="J8487" s="13" t="str">
        <f t="shared" si="643"/>
        <v/>
      </c>
      <c r="K8487" s="13">
        <v>-5</v>
      </c>
      <c r="P8487" s="5"/>
    </row>
    <row r="8488" spans="1:16" hidden="1" x14ac:dyDescent="0.25">
      <c r="A8488" s="7">
        <v>40896</v>
      </c>
      <c r="B8488" s="8">
        <v>1500</v>
      </c>
      <c r="C8488" s="11">
        <v>55.75</v>
      </c>
      <c r="D8488" s="12">
        <v>55.750999999999998</v>
      </c>
      <c r="E8488" s="9" t="str">
        <f t="shared" si="639"/>
        <v/>
      </c>
      <c r="F8488" s="9" t="str">
        <f t="shared" si="640"/>
        <v/>
      </c>
      <c r="G8488" s="9" t="str">
        <f t="shared" si="641"/>
        <v/>
      </c>
      <c r="H8488" s="13">
        <v>-5</v>
      </c>
      <c r="I8488" s="13" t="str">
        <f t="shared" si="642"/>
        <v/>
      </c>
      <c r="J8488" s="13" t="str">
        <f t="shared" si="643"/>
        <v/>
      </c>
      <c r="K8488" s="13">
        <v>-5</v>
      </c>
      <c r="P8488" s="6"/>
    </row>
    <row r="8489" spans="1:16" hidden="1" x14ac:dyDescent="0.25">
      <c r="A8489" s="7">
        <v>40896</v>
      </c>
      <c r="B8489" s="8">
        <v>1600</v>
      </c>
      <c r="C8489" s="11">
        <v>58.07</v>
      </c>
      <c r="D8489" s="12">
        <v>58.067</v>
      </c>
      <c r="E8489" s="9" t="str">
        <f t="shared" si="639"/>
        <v/>
      </c>
      <c r="F8489" s="9" t="str">
        <f t="shared" si="640"/>
        <v/>
      </c>
      <c r="G8489" s="9" t="str">
        <f t="shared" si="641"/>
        <v/>
      </c>
      <c r="H8489" s="13">
        <v>-5</v>
      </c>
      <c r="I8489" s="13" t="str">
        <f t="shared" si="642"/>
        <v/>
      </c>
      <c r="J8489" s="13" t="str">
        <f t="shared" si="643"/>
        <v/>
      </c>
      <c r="K8489" s="13">
        <v>-5</v>
      </c>
      <c r="P8489" s="5"/>
    </row>
    <row r="8490" spans="1:16" hidden="1" x14ac:dyDescent="0.25">
      <c r="A8490" s="7">
        <v>40896</v>
      </c>
      <c r="B8490" s="8">
        <v>1700</v>
      </c>
      <c r="C8490" s="11">
        <v>64.89</v>
      </c>
      <c r="D8490" s="12">
        <v>64.894999999999996</v>
      </c>
      <c r="E8490" s="9" t="str">
        <f t="shared" si="639"/>
        <v/>
      </c>
      <c r="F8490" s="9" t="str">
        <f t="shared" si="640"/>
        <v/>
      </c>
      <c r="G8490" s="9" t="str">
        <f t="shared" si="641"/>
        <v/>
      </c>
      <c r="H8490" s="13">
        <v>-5</v>
      </c>
      <c r="I8490" s="13" t="str">
        <f t="shared" si="642"/>
        <v/>
      </c>
      <c r="J8490" s="13" t="str">
        <f t="shared" si="643"/>
        <v/>
      </c>
      <c r="K8490" s="13">
        <v>-5</v>
      </c>
      <c r="P8490" s="6"/>
    </row>
    <row r="8491" spans="1:16" hidden="1" x14ac:dyDescent="0.25">
      <c r="A8491" s="7">
        <v>40896</v>
      </c>
      <c r="B8491" s="8">
        <v>1800</v>
      </c>
      <c r="C8491" s="11">
        <v>59.91</v>
      </c>
      <c r="D8491" s="12">
        <v>71.652000000000001</v>
      </c>
      <c r="E8491" s="9" t="str">
        <f t="shared" si="639"/>
        <v/>
      </c>
      <c r="F8491" s="9" t="str">
        <f t="shared" si="640"/>
        <v/>
      </c>
      <c r="G8491" s="9" t="str">
        <f t="shared" si="641"/>
        <v/>
      </c>
      <c r="H8491" s="13">
        <v>-5</v>
      </c>
      <c r="I8491" s="13" t="str">
        <f t="shared" si="642"/>
        <v/>
      </c>
      <c r="J8491" s="13" t="str">
        <f t="shared" si="643"/>
        <v/>
      </c>
      <c r="K8491" s="13">
        <v>-5</v>
      </c>
      <c r="P8491" s="5"/>
    </row>
    <row r="8492" spans="1:16" hidden="1" x14ac:dyDescent="0.25">
      <c r="A8492" s="7">
        <v>40896</v>
      </c>
      <c r="B8492" s="8">
        <v>1900</v>
      </c>
      <c r="C8492" s="11">
        <v>53.84</v>
      </c>
      <c r="D8492" s="12">
        <v>63.999000000000002</v>
      </c>
      <c r="E8492" s="9" t="str">
        <f t="shared" si="639"/>
        <v/>
      </c>
      <c r="F8492" s="9" t="str">
        <f t="shared" si="640"/>
        <v/>
      </c>
      <c r="G8492" s="9" t="str">
        <f t="shared" si="641"/>
        <v/>
      </c>
      <c r="H8492" s="13">
        <v>-5</v>
      </c>
      <c r="I8492" s="13" t="str">
        <f t="shared" si="642"/>
        <v/>
      </c>
      <c r="J8492" s="13" t="str">
        <f t="shared" si="643"/>
        <v/>
      </c>
      <c r="K8492" s="13">
        <v>-5</v>
      </c>
      <c r="P8492" s="6"/>
    </row>
    <row r="8493" spans="1:16" hidden="1" x14ac:dyDescent="0.25">
      <c r="A8493" s="7">
        <v>40896</v>
      </c>
      <c r="B8493" s="8">
        <v>2000</v>
      </c>
      <c r="C8493" s="11">
        <v>48.75</v>
      </c>
      <c r="D8493" s="12">
        <v>57.341999999999999</v>
      </c>
      <c r="E8493" s="9" t="str">
        <f t="shared" si="639"/>
        <v/>
      </c>
      <c r="F8493" s="9" t="str">
        <f t="shared" si="640"/>
        <v/>
      </c>
      <c r="G8493" s="9" t="str">
        <f t="shared" si="641"/>
        <v/>
      </c>
      <c r="H8493" s="13">
        <v>-5</v>
      </c>
      <c r="I8493" s="13" t="str">
        <f t="shared" si="642"/>
        <v/>
      </c>
      <c r="J8493" s="13" t="str">
        <f t="shared" si="643"/>
        <v/>
      </c>
      <c r="K8493" s="13">
        <v>-5</v>
      </c>
      <c r="P8493" s="5"/>
    </row>
    <row r="8494" spans="1:16" hidden="1" x14ac:dyDescent="0.25">
      <c r="A8494" s="7">
        <v>40896</v>
      </c>
      <c r="B8494" s="8">
        <v>2100</v>
      </c>
      <c r="C8494" s="11">
        <v>41.68</v>
      </c>
      <c r="D8494" s="12">
        <v>48.103999999999999</v>
      </c>
      <c r="E8494" s="9" t="str">
        <f t="shared" si="639"/>
        <v/>
      </c>
      <c r="F8494" s="9" t="str">
        <f t="shared" si="640"/>
        <v/>
      </c>
      <c r="G8494" s="9" t="str">
        <f t="shared" si="641"/>
        <v/>
      </c>
      <c r="H8494" s="13">
        <v>-5</v>
      </c>
      <c r="I8494" s="13" t="str">
        <f t="shared" si="642"/>
        <v/>
      </c>
      <c r="J8494" s="13" t="str">
        <f t="shared" si="643"/>
        <v/>
      </c>
      <c r="K8494" s="13">
        <v>-5</v>
      </c>
      <c r="P8494" s="6"/>
    </row>
    <row r="8495" spans="1:16" hidden="1" x14ac:dyDescent="0.25">
      <c r="A8495" s="7">
        <v>40896</v>
      </c>
      <c r="B8495" s="8">
        <v>2200</v>
      </c>
      <c r="C8495" s="11">
        <v>39.68</v>
      </c>
      <c r="D8495" s="12">
        <v>49.645000000000003</v>
      </c>
      <c r="E8495" s="9" t="str">
        <f t="shared" si="639"/>
        <v/>
      </c>
      <c r="F8495" s="9" t="str">
        <f t="shared" si="640"/>
        <v/>
      </c>
      <c r="G8495" s="9" t="str">
        <f t="shared" si="641"/>
        <v/>
      </c>
      <c r="H8495" s="13">
        <v>-5</v>
      </c>
      <c r="I8495" s="13" t="str">
        <f t="shared" si="642"/>
        <v/>
      </c>
      <c r="J8495" s="13" t="str">
        <f t="shared" si="643"/>
        <v/>
      </c>
      <c r="K8495" s="13">
        <v>-5</v>
      </c>
      <c r="P8495" s="5"/>
    </row>
    <row r="8496" spans="1:16" hidden="1" x14ac:dyDescent="0.25">
      <c r="A8496" s="7">
        <v>40896</v>
      </c>
      <c r="B8496" s="8">
        <v>2300</v>
      </c>
      <c r="C8496" s="11">
        <v>38.67</v>
      </c>
      <c r="D8496" s="12">
        <v>47.1</v>
      </c>
      <c r="E8496" s="9">
        <f t="shared" si="639"/>
        <v>48.892916666666679</v>
      </c>
      <c r="F8496" s="9">
        <f t="shared" si="640"/>
        <v>53.29066666666666</v>
      </c>
      <c r="G8496" s="9">
        <f t="shared" si="641"/>
        <v>-4.3977499999999807</v>
      </c>
      <c r="H8496" s="13">
        <v>-5</v>
      </c>
      <c r="I8496" s="13">
        <f t="shared" si="642"/>
        <v>0.60225000000001927</v>
      </c>
      <c r="J8496" s="13">
        <f t="shared" si="643"/>
        <v>144.54000000000462</v>
      </c>
      <c r="K8496" s="13">
        <v>-5</v>
      </c>
      <c r="P8496" s="6"/>
    </row>
    <row r="8497" spans="1:16" hidden="1" x14ac:dyDescent="0.25">
      <c r="A8497" s="7">
        <v>40897</v>
      </c>
      <c r="B8497" s="8">
        <v>0</v>
      </c>
      <c r="C8497" s="11">
        <v>38.53</v>
      </c>
      <c r="D8497" s="12">
        <v>38.524999999999999</v>
      </c>
      <c r="E8497" s="9" t="str">
        <f t="shared" ref="E8497:E8560" si="644">IF(A8497=A8498,"",AVERAGE(C8474:C8497))</f>
        <v/>
      </c>
      <c r="F8497" s="9" t="str">
        <f t="shared" ref="F8497:F8560" si="645">IF(A8497=A8498,"",AVERAGE(D8474:D8497))</f>
        <v/>
      </c>
      <c r="G8497" s="9" t="str">
        <f t="shared" ref="G8497:G8560" si="646">IF(A8497=A8498,"",E8497-F8497)</f>
        <v/>
      </c>
      <c r="H8497" s="13">
        <v>-5</v>
      </c>
      <c r="I8497" s="13" t="str">
        <f t="shared" si="642"/>
        <v/>
      </c>
      <c r="J8497" s="13" t="str">
        <f t="shared" si="643"/>
        <v/>
      </c>
      <c r="K8497" s="13">
        <v>-5</v>
      </c>
      <c r="P8497" s="5"/>
    </row>
    <row r="8498" spans="1:16" hidden="1" x14ac:dyDescent="0.25">
      <c r="A8498" s="7">
        <v>40897</v>
      </c>
      <c r="B8498" s="8">
        <v>100</v>
      </c>
      <c r="C8498" s="11">
        <v>36.590000000000003</v>
      </c>
      <c r="D8498" s="12">
        <v>39.606000000000002</v>
      </c>
      <c r="E8498" s="9" t="str">
        <f t="shared" si="644"/>
        <v/>
      </c>
      <c r="F8498" s="9" t="str">
        <f t="shared" si="645"/>
        <v/>
      </c>
      <c r="G8498" s="9" t="str">
        <f t="shared" si="646"/>
        <v/>
      </c>
      <c r="H8498" s="13">
        <v>-5</v>
      </c>
      <c r="I8498" s="13" t="str">
        <f t="shared" si="642"/>
        <v/>
      </c>
      <c r="J8498" s="13" t="str">
        <f t="shared" si="643"/>
        <v/>
      </c>
      <c r="K8498" s="13">
        <v>-5</v>
      </c>
      <c r="P8498" s="6"/>
    </row>
    <row r="8499" spans="1:16" hidden="1" x14ac:dyDescent="0.25">
      <c r="A8499" s="7">
        <v>40897</v>
      </c>
      <c r="B8499" s="8">
        <v>200</v>
      </c>
      <c r="C8499" s="11">
        <v>35.21</v>
      </c>
      <c r="D8499" s="12">
        <v>37</v>
      </c>
      <c r="E8499" s="9" t="str">
        <f t="shared" si="644"/>
        <v/>
      </c>
      <c r="F8499" s="9" t="str">
        <f t="shared" si="645"/>
        <v/>
      </c>
      <c r="G8499" s="9" t="str">
        <f t="shared" si="646"/>
        <v/>
      </c>
      <c r="H8499" s="13">
        <v>-5</v>
      </c>
      <c r="I8499" s="13" t="str">
        <f t="shared" si="642"/>
        <v/>
      </c>
      <c r="J8499" s="13" t="str">
        <f t="shared" si="643"/>
        <v/>
      </c>
      <c r="K8499" s="13">
        <v>-5</v>
      </c>
      <c r="P8499" s="5"/>
    </row>
    <row r="8500" spans="1:16" hidden="1" x14ac:dyDescent="0.25">
      <c r="A8500" s="7">
        <v>40897</v>
      </c>
      <c r="B8500" s="8">
        <v>300</v>
      </c>
      <c r="C8500" s="11">
        <v>32.909999999999997</v>
      </c>
      <c r="D8500" s="12">
        <v>32.909999999999997</v>
      </c>
      <c r="E8500" s="9" t="str">
        <f t="shared" si="644"/>
        <v/>
      </c>
      <c r="F8500" s="9" t="str">
        <f t="shared" si="645"/>
        <v/>
      </c>
      <c r="G8500" s="9" t="str">
        <f t="shared" si="646"/>
        <v/>
      </c>
      <c r="H8500" s="13">
        <v>-5</v>
      </c>
      <c r="I8500" s="13" t="str">
        <f t="shared" si="642"/>
        <v/>
      </c>
      <c r="J8500" s="13" t="str">
        <f t="shared" si="643"/>
        <v/>
      </c>
      <c r="K8500" s="13">
        <v>-5</v>
      </c>
      <c r="P8500" s="6"/>
    </row>
    <row r="8501" spans="1:16" hidden="1" x14ac:dyDescent="0.25">
      <c r="A8501" s="7">
        <v>40897</v>
      </c>
      <c r="B8501" s="8">
        <v>400</v>
      </c>
      <c r="C8501" s="11">
        <v>33.39</v>
      </c>
      <c r="D8501" s="12">
        <v>33.39</v>
      </c>
      <c r="E8501" s="9" t="str">
        <f t="shared" si="644"/>
        <v/>
      </c>
      <c r="F8501" s="9" t="str">
        <f t="shared" si="645"/>
        <v/>
      </c>
      <c r="G8501" s="9" t="str">
        <f t="shared" si="646"/>
        <v/>
      </c>
      <c r="H8501" s="13">
        <v>-5</v>
      </c>
      <c r="I8501" s="13" t="str">
        <f t="shared" si="642"/>
        <v/>
      </c>
      <c r="J8501" s="13" t="str">
        <f t="shared" si="643"/>
        <v/>
      </c>
      <c r="K8501" s="13">
        <v>-5</v>
      </c>
      <c r="P8501" s="5"/>
    </row>
    <row r="8502" spans="1:16" hidden="1" x14ac:dyDescent="0.25">
      <c r="A8502" s="7">
        <v>40897</v>
      </c>
      <c r="B8502" s="8">
        <v>500</v>
      </c>
      <c r="C8502" s="11">
        <v>37.56</v>
      </c>
      <c r="D8502" s="12">
        <v>37.557000000000002</v>
      </c>
      <c r="E8502" s="9" t="str">
        <f t="shared" si="644"/>
        <v/>
      </c>
      <c r="F8502" s="9" t="str">
        <f t="shared" si="645"/>
        <v/>
      </c>
      <c r="G8502" s="9" t="str">
        <f t="shared" si="646"/>
        <v/>
      </c>
      <c r="H8502" s="13">
        <v>-5</v>
      </c>
      <c r="I8502" s="13" t="str">
        <f t="shared" si="642"/>
        <v/>
      </c>
      <c r="J8502" s="13" t="str">
        <f t="shared" si="643"/>
        <v/>
      </c>
      <c r="K8502" s="13">
        <v>-5</v>
      </c>
      <c r="P8502" s="6"/>
    </row>
    <row r="8503" spans="1:16" hidden="1" x14ac:dyDescent="0.25">
      <c r="A8503" s="7">
        <v>40897</v>
      </c>
      <c r="B8503" s="8">
        <v>600</v>
      </c>
      <c r="C8503" s="11">
        <v>41.09</v>
      </c>
      <c r="D8503" s="12">
        <v>41.091000000000001</v>
      </c>
      <c r="E8503" s="9" t="str">
        <f t="shared" si="644"/>
        <v/>
      </c>
      <c r="F8503" s="9" t="str">
        <f t="shared" si="645"/>
        <v/>
      </c>
      <c r="G8503" s="9" t="str">
        <f t="shared" si="646"/>
        <v/>
      </c>
      <c r="H8503" s="13">
        <v>-5</v>
      </c>
      <c r="I8503" s="13" t="str">
        <f t="shared" si="642"/>
        <v/>
      </c>
      <c r="J8503" s="13" t="str">
        <f t="shared" si="643"/>
        <v/>
      </c>
      <c r="K8503" s="13">
        <v>-5</v>
      </c>
      <c r="P8503" s="5"/>
    </row>
    <row r="8504" spans="1:16" hidden="1" x14ac:dyDescent="0.25">
      <c r="A8504" s="7">
        <v>40897</v>
      </c>
      <c r="B8504" s="8">
        <v>700</v>
      </c>
      <c r="C8504" s="11">
        <v>49.13</v>
      </c>
      <c r="D8504" s="12">
        <v>49.133000000000003</v>
      </c>
      <c r="E8504" s="9" t="str">
        <f t="shared" si="644"/>
        <v/>
      </c>
      <c r="F8504" s="9" t="str">
        <f t="shared" si="645"/>
        <v/>
      </c>
      <c r="G8504" s="9" t="str">
        <f t="shared" si="646"/>
        <v/>
      </c>
      <c r="H8504" s="13">
        <v>-5</v>
      </c>
      <c r="I8504" s="13" t="str">
        <f t="shared" si="642"/>
        <v/>
      </c>
      <c r="J8504" s="13" t="str">
        <f t="shared" si="643"/>
        <v/>
      </c>
      <c r="K8504" s="13">
        <v>-5</v>
      </c>
      <c r="P8504" s="6"/>
    </row>
    <row r="8505" spans="1:16" hidden="1" x14ac:dyDescent="0.25">
      <c r="A8505" s="7">
        <v>40897</v>
      </c>
      <c r="B8505" s="8">
        <v>800</v>
      </c>
      <c r="C8505" s="11">
        <v>48.63</v>
      </c>
      <c r="D8505" s="12">
        <v>48.63</v>
      </c>
      <c r="E8505" s="9" t="str">
        <f t="shared" si="644"/>
        <v/>
      </c>
      <c r="F8505" s="9" t="str">
        <f t="shared" si="645"/>
        <v/>
      </c>
      <c r="G8505" s="9" t="str">
        <f t="shared" si="646"/>
        <v/>
      </c>
      <c r="H8505" s="13">
        <v>-5</v>
      </c>
      <c r="I8505" s="13" t="str">
        <f t="shared" ref="I8505:I8568" si="647">IF(A8505=A8506,"",MAX(G8505-H8505,0))</f>
        <v/>
      </c>
      <c r="J8505" s="13" t="str">
        <f t="shared" ref="J8505:J8568" si="648">IF(A8505=A8506,"",I8505*10*24)</f>
        <v/>
      </c>
      <c r="K8505" s="13">
        <v>-5</v>
      </c>
      <c r="P8505" s="5"/>
    </row>
    <row r="8506" spans="1:16" hidden="1" x14ac:dyDescent="0.25">
      <c r="A8506" s="7">
        <v>40897</v>
      </c>
      <c r="B8506" s="8">
        <v>900</v>
      </c>
      <c r="C8506" s="11">
        <v>51.45</v>
      </c>
      <c r="D8506" s="12">
        <v>51.453000000000003</v>
      </c>
      <c r="E8506" s="9" t="str">
        <f t="shared" si="644"/>
        <v/>
      </c>
      <c r="F8506" s="9" t="str">
        <f t="shared" si="645"/>
        <v/>
      </c>
      <c r="G8506" s="9" t="str">
        <f t="shared" si="646"/>
        <v/>
      </c>
      <c r="H8506" s="13">
        <v>-5</v>
      </c>
      <c r="I8506" s="13" t="str">
        <f t="shared" si="647"/>
        <v/>
      </c>
      <c r="J8506" s="13" t="str">
        <f t="shared" si="648"/>
        <v/>
      </c>
      <c r="K8506" s="13">
        <v>-5</v>
      </c>
      <c r="P8506" s="6"/>
    </row>
    <row r="8507" spans="1:16" hidden="1" x14ac:dyDescent="0.25">
      <c r="A8507" s="7">
        <v>40897</v>
      </c>
      <c r="B8507" s="8">
        <v>1000</v>
      </c>
      <c r="C8507" s="11">
        <v>53.19</v>
      </c>
      <c r="D8507" s="12">
        <v>53.192</v>
      </c>
      <c r="E8507" s="9" t="str">
        <f t="shared" si="644"/>
        <v/>
      </c>
      <c r="F8507" s="9" t="str">
        <f t="shared" si="645"/>
        <v/>
      </c>
      <c r="G8507" s="9" t="str">
        <f t="shared" si="646"/>
        <v/>
      </c>
      <c r="H8507" s="13">
        <v>-5</v>
      </c>
      <c r="I8507" s="13" t="str">
        <f t="shared" si="647"/>
        <v/>
      </c>
      <c r="J8507" s="13" t="str">
        <f t="shared" si="648"/>
        <v/>
      </c>
      <c r="K8507" s="13">
        <v>-5</v>
      </c>
      <c r="P8507" s="5"/>
    </row>
    <row r="8508" spans="1:16" hidden="1" x14ac:dyDescent="0.25">
      <c r="A8508" s="7">
        <v>40897</v>
      </c>
      <c r="B8508" s="8">
        <v>1100</v>
      </c>
      <c r="C8508" s="11">
        <v>54.52</v>
      </c>
      <c r="D8508" s="12">
        <v>54.521999999999998</v>
      </c>
      <c r="E8508" s="9" t="str">
        <f t="shared" si="644"/>
        <v/>
      </c>
      <c r="F8508" s="9" t="str">
        <f t="shared" si="645"/>
        <v/>
      </c>
      <c r="G8508" s="9" t="str">
        <f t="shared" si="646"/>
        <v/>
      </c>
      <c r="H8508" s="13">
        <v>-5</v>
      </c>
      <c r="I8508" s="13" t="str">
        <f t="shared" si="647"/>
        <v/>
      </c>
      <c r="J8508" s="13" t="str">
        <f t="shared" si="648"/>
        <v/>
      </c>
      <c r="K8508" s="13">
        <v>-5</v>
      </c>
      <c r="P8508" s="6"/>
    </row>
    <row r="8509" spans="1:16" hidden="1" x14ac:dyDescent="0.25">
      <c r="A8509" s="7">
        <v>40897</v>
      </c>
      <c r="B8509" s="8">
        <v>1200</v>
      </c>
      <c r="C8509" s="11">
        <v>52.43</v>
      </c>
      <c r="D8509" s="12">
        <v>52.43</v>
      </c>
      <c r="E8509" s="9" t="str">
        <f t="shared" si="644"/>
        <v/>
      </c>
      <c r="F8509" s="9" t="str">
        <f t="shared" si="645"/>
        <v/>
      </c>
      <c r="G8509" s="9" t="str">
        <f t="shared" si="646"/>
        <v/>
      </c>
      <c r="H8509" s="13">
        <v>-5</v>
      </c>
      <c r="I8509" s="13" t="str">
        <f t="shared" si="647"/>
        <v/>
      </c>
      <c r="J8509" s="13" t="str">
        <f t="shared" si="648"/>
        <v/>
      </c>
      <c r="K8509" s="13">
        <v>-5</v>
      </c>
      <c r="P8509" s="5"/>
    </row>
    <row r="8510" spans="1:16" hidden="1" x14ac:dyDescent="0.25">
      <c r="A8510" s="7">
        <v>40897</v>
      </c>
      <c r="B8510" s="8">
        <v>1300</v>
      </c>
      <c r="C8510" s="11">
        <v>53.19</v>
      </c>
      <c r="D8510" s="12">
        <v>53.192999999999998</v>
      </c>
      <c r="E8510" s="9" t="str">
        <f t="shared" si="644"/>
        <v/>
      </c>
      <c r="F8510" s="9" t="str">
        <f t="shared" si="645"/>
        <v/>
      </c>
      <c r="G8510" s="9" t="str">
        <f t="shared" si="646"/>
        <v/>
      </c>
      <c r="H8510" s="13">
        <v>-5</v>
      </c>
      <c r="I8510" s="13" t="str">
        <f t="shared" si="647"/>
        <v/>
      </c>
      <c r="J8510" s="13" t="str">
        <f t="shared" si="648"/>
        <v/>
      </c>
      <c r="K8510" s="13">
        <v>-5</v>
      </c>
      <c r="P8510" s="6"/>
    </row>
    <row r="8511" spans="1:16" hidden="1" x14ac:dyDescent="0.25">
      <c r="A8511" s="7">
        <v>40897</v>
      </c>
      <c r="B8511" s="8">
        <v>1400</v>
      </c>
      <c r="C8511" s="11">
        <v>51.19</v>
      </c>
      <c r="D8511" s="12">
        <v>51.186</v>
      </c>
      <c r="E8511" s="9" t="str">
        <f t="shared" si="644"/>
        <v/>
      </c>
      <c r="F8511" s="9" t="str">
        <f t="shared" si="645"/>
        <v/>
      </c>
      <c r="G8511" s="9" t="str">
        <f t="shared" si="646"/>
        <v/>
      </c>
      <c r="H8511" s="13">
        <v>-5</v>
      </c>
      <c r="I8511" s="13" t="str">
        <f t="shared" si="647"/>
        <v/>
      </c>
      <c r="J8511" s="13" t="str">
        <f t="shared" si="648"/>
        <v/>
      </c>
      <c r="K8511" s="13">
        <v>-5</v>
      </c>
      <c r="P8511" s="5"/>
    </row>
    <row r="8512" spans="1:16" hidden="1" x14ac:dyDescent="0.25">
      <c r="A8512" s="7">
        <v>40897</v>
      </c>
      <c r="B8512" s="8">
        <v>1500</v>
      </c>
      <c r="C8512" s="11">
        <v>49.49</v>
      </c>
      <c r="D8512" s="12">
        <v>49.493000000000002</v>
      </c>
      <c r="E8512" s="9" t="str">
        <f t="shared" si="644"/>
        <v/>
      </c>
      <c r="F8512" s="9" t="str">
        <f t="shared" si="645"/>
        <v/>
      </c>
      <c r="G8512" s="9" t="str">
        <f t="shared" si="646"/>
        <v/>
      </c>
      <c r="H8512" s="13">
        <v>-5</v>
      </c>
      <c r="I8512" s="13" t="str">
        <f t="shared" si="647"/>
        <v/>
      </c>
      <c r="J8512" s="13" t="str">
        <f t="shared" si="648"/>
        <v/>
      </c>
      <c r="K8512" s="13">
        <v>-5</v>
      </c>
      <c r="P8512" s="6"/>
    </row>
    <row r="8513" spans="1:16" hidden="1" x14ac:dyDescent="0.25">
      <c r="A8513" s="7">
        <v>40897</v>
      </c>
      <c r="B8513" s="8">
        <v>1600</v>
      </c>
      <c r="C8513" s="11">
        <v>51.19</v>
      </c>
      <c r="D8513" s="12">
        <v>51.189</v>
      </c>
      <c r="E8513" s="9" t="str">
        <f t="shared" si="644"/>
        <v/>
      </c>
      <c r="F8513" s="9" t="str">
        <f t="shared" si="645"/>
        <v/>
      </c>
      <c r="G8513" s="9" t="str">
        <f t="shared" si="646"/>
        <v/>
      </c>
      <c r="H8513" s="13">
        <v>-5</v>
      </c>
      <c r="I8513" s="13" t="str">
        <f t="shared" si="647"/>
        <v/>
      </c>
      <c r="J8513" s="13" t="str">
        <f t="shared" si="648"/>
        <v/>
      </c>
      <c r="K8513" s="13">
        <v>-5</v>
      </c>
      <c r="P8513" s="5"/>
    </row>
    <row r="8514" spans="1:16" hidden="1" x14ac:dyDescent="0.25">
      <c r="A8514" s="7">
        <v>40897</v>
      </c>
      <c r="B8514" s="8">
        <v>1700</v>
      </c>
      <c r="C8514" s="11">
        <v>61.19</v>
      </c>
      <c r="D8514" s="12">
        <v>61.192999999999998</v>
      </c>
      <c r="E8514" s="9" t="str">
        <f t="shared" si="644"/>
        <v/>
      </c>
      <c r="F8514" s="9" t="str">
        <f t="shared" si="645"/>
        <v/>
      </c>
      <c r="G8514" s="9" t="str">
        <f t="shared" si="646"/>
        <v/>
      </c>
      <c r="H8514" s="13">
        <v>-5</v>
      </c>
      <c r="I8514" s="13" t="str">
        <f t="shared" si="647"/>
        <v/>
      </c>
      <c r="J8514" s="13" t="str">
        <f t="shared" si="648"/>
        <v/>
      </c>
      <c r="K8514" s="13">
        <v>-5</v>
      </c>
      <c r="P8514" s="6"/>
    </row>
    <row r="8515" spans="1:16" hidden="1" x14ac:dyDescent="0.25">
      <c r="A8515" s="7">
        <v>40897</v>
      </c>
      <c r="B8515" s="8">
        <v>1800</v>
      </c>
      <c r="C8515" s="11">
        <v>59.81</v>
      </c>
      <c r="D8515" s="12">
        <v>64.994</v>
      </c>
      <c r="E8515" s="9" t="str">
        <f t="shared" si="644"/>
        <v/>
      </c>
      <c r="F8515" s="9" t="str">
        <f t="shared" si="645"/>
        <v/>
      </c>
      <c r="G8515" s="9" t="str">
        <f t="shared" si="646"/>
        <v/>
      </c>
      <c r="H8515" s="13">
        <v>-5</v>
      </c>
      <c r="I8515" s="13" t="str">
        <f t="shared" si="647"/>
        <v/>
      </c>
      <c r="J8515" s="13" t="str">
        <f t="shared" si="648"/>
        <v/>
      </c>
      <c r="K8515" s="13">
        <v>-5</v>
      </c>
      <c r="P8515" s="5"/>
    </row>
    <row r="8516" spans="1:16" hidden="1" x14ac:dyDescent="0.25">
      <c r="A8516" s="7">
        <v>40897</v>
      </c>
      <c r="B8516" s="8">
        <v>1900</v>
      </c>
      <c r="C8516" s="11">
        <v>59.24</v>
      </c>
      <c r="D8516" s="12">
        <v>61.162999999999997</v>
      </c>
      <c r="E8516" s="9" t="str">
        <f t="shared" si="644"/>
        <v/>
      </c>
      <c r="F8516" s="9" t="str">
        <f t="shared" si="645"/>
        <v/>
      </c>
      <c r="G8516" s="9" t="str">
        <f t="shared" si="646"/>
        <v/>
      </c>
      <c r="H8516" s="13">
        <v>-5</v>
      </c>
      <c r="I8516" s="13" t="str">
        <f t="shared" si="647"/>
        <v/>
      </c>
      <c r="J8516" s="13" t="str">
        <f t="shared" si="648"/>
        <v/>
      </c>
      <c r="K8516" s="13">
        <v>-5</v>
      </c>
      <c r="P8516" s="6"/>
    </row>
    <row r="8517" spans="1:16" hidden="1" x14ac:dyDescent="0.25">
      <c r="A8517" s="7">
        <v>40897</v>
      </c>
      <c r="B8517" s="8">
        <v>2000</v>
      </c>
      <c r="C8517" s="11">
        <v>53.02</v>
      </c>
      <c r="D8517" s="12">
        <v>53.018999999999998</v>
      </c>
      <c r="E8517" s="9" t="str">
        <f t="shared" si="644"/>
        <v/>
      </c>
      <c r="F8517" s="9" t="str">
        <f t="shared" si="645"/>
        <v/>
      </c>
      <c r="G8517" s="9" t="str">
        <f t="shared" si="646"/>
        <v/>
      </c>
      <c r="H8517" s="13">
        <v>-5</v>
      </c>
      <c r="I8517" s="13" t="str">
        <f t="shared" si="647"/>
        <v/>
      </c>
      <c r="J8517" s="13" t="str">
        <f t="shared" si="648"/>
        <v/>
      </c>
      <c r="K8517" s="13">
        <v>-5</v>
      </c>
      <c r="P8517" s="5"/>
    </row>
    <row r="8518" spans="1:16" hidden="1" x14ac:dyDescent="0.25">
      <c r="A8518" s="7">
        <v>40897</v>
      </c>
      <c r="B8518" s="8">
        <v>2100</v>
      </c>
      <c r="C8518" s="11">
        <v>47.75</v>
      </c>
      <c r="D8518" s="12">
        <v>47.75</v>
      </c>
      <c r="E8518" s="9" t="str">
        <f t="shared" si="644"/>
        <v/>
      </c>
      <c r="F8518" s="9" t="str">
        <f t="shared" si="645"/>
        <v/>
      </c>
      <c r="G8518" s="9" t="str">
        <f t="shared" si="646"/>
        <v/>
      </c>
      <c r="H8518" s="13">
        <v>-5</v>
      </c>
      <c r="I8518" s="13" t="str">
        <f t="shared" si="647"/>
        <v/>
      </c>
      <c r="J8518" s="13" t="str">
        <f t="shared" si="648"/>
        <v/>
      </c>
      <c r="K8518" s="13">
        <v>-5</v>
      </c>
      <c r="P8518" s="6"/>
    </row>
    <row r="8519" spans="1:16" hidden="1" x14ac:dyDescent="0.25">
      <c r="A8519" s="7">
        <v>40897</v>
      </c>
      <c r="B8519" s="8">
        <v>2200</v>
      </c>
      <c r="C8519" s="11">
        <v>47.11</v>
      </c>
      <c r="D8519" s="12">
        <v>50.198999999999998</v>
      </c>
      <c r="E8519" s="9" t="str">
        <f t="shared" si="644"/>
        <v/>
      </c>
      <c r="F8519" s="9" t="str">
        <f t="shared" si="645"/>
        <v/>
      </c>
      <c r="G8519" s="9" t="str">
        <f t="shared" si="646"/>
        <v/>
      </c>
      <c r="H8519" s="13">
        <v>-5</v>
      </c>
      <c r="I8519" s="13" t="str">
        <f t="shared" si="647"/>
        <v/>
      </c>
      <c r="J8519" s="13" t="str">
        <f t="shared" si="648"/>
        <v/>
      </c>
      <c r="K8519" s="13">
        <v>-5</v>
      </c>
      <c r="P8519" s="5"/>
    </row>
    <row r="8520" spans="1:16" hidden="1" x14ac:dyDescent="0.25">
      <c r="A8520" s="7">
        <v>40897</v>
      </c>
      <c r="B8520" s="8">
        <v>2300</v>
      </c>
      <c r="C8520" s="11">
        <v>43.14</v>
      </c>
      <c r="D8520" s="12">
        <v>47.667999999999999</v>
      </c>
      <c r="E8520" s="9">
        <f t="shared" si="644"/>
        <v>47.539583333333333</v>
      </c>
      <c r="F8520" s="9">
        <f t="shared" si="645"/>
        <v>48.35358333333334</v>
      </c>
      <c r="G8520" s="9">
        <f t="shared" si="646"/>
        <v>-0.81400000000000716</v>
      </c>
      <c r="H8520" s="13">
        <v>-5</v>
      </c>
      <c r="I8520" s="13">
        <f t="shared" si="647"/>
        <v>4.1859999999999928</v>
      </c>
      <c r="J8520" s="13">
        <f t="shared" si="648"/>
        <v>1004.6399999999983</v>
      </c>
      <c r="K8520" s="13">
        <v>-5</v>
      </c>
      <c r="P8520" s="6"/>
    </row>
    <row r="8521" spans="1:16" hidden="1" x14ac:dyDescent="0.25">
      <c r="A8521" s="7">
        <v>40898</v>
      </c>
      <c r="B8521" s="8">
        <v>0</v>
      </c>
      <c r="C8521" s="11">
        <v>42.05</v>
      </c>
      <c r="D8521" s="12">
        <v>42.05</v>
      </c>
      <c r="E8521" s="9" t="str">
        <f t="shared" si="644"/>
        <v/>
      </c>
      <c r="F8521" s="9" t="str">
        <f t="shared" si="645"/>
        <v/>
      </c>
      <c r="G8521" s="9" t="str">
        <f t="shared" si="646"/>
        <v/>
      </c>
      <c r="H8521" s="13">
        <v>-5</v>
      </c>
      <c r="I8521" s="13" t="str">
        <f t="shared" si="647"/>
        <v/>
      </c>
      <c r="J8521" s="13" t="str">
        <f t="shared" si="648"/>
        <v/>
      </c>
      <c r="K8521" s="13">
        <v>-5</v>
      </c>
      <c r="P8521" s="5"/>
    </row>
    <row r="8522" spans="1:16" hidden="1" x14ac:dyDescent="0.25">
      <c r="A8522" s="7">
        <v>40898</v>
      </c>
      <c r="B8522" s="8">
        <v>100</v>
      </c>
      <c r="C8522" s="11">
        <v>39.049999999999997</v>
      </c>
      <c r="D8522" s="12">
        <v>39.798000000000002</v>
      </c>
      <c r="E8522" s="9" t="str">
        <f t="shared" si="644"/>
        <v/>
      </c>
      <c r="F8522" s="9" t="str">
        <f t="shared" si="645"/>
        <v/>
      </c>
      <c r="G8522" s="9" t="str">
        <f t="shared" si="646"/>
        <v/>
      </c>
      <c r="H8522" s="13">
        <v>-5</v>
      </c>
      <c r="I8522" s="13" t="str">
        <f t="shared" si="647"/>
        <v/>
      </c>
      <c r="J8522" s="13" t="str">
        <f t="shared" si="648"/>
        <v/>
      </c>
      <c r="K8522" s="13">
        <v>-5</v>
      </c>
      <c r="P8522" s="6"/>
    </row>
    <row r="8523" spans="1:16" hidden="1" x14ac:dyDescent="0.25">
      <c r="A8523" s="7">
        <v>40898</v>
      </c>
      <c r="B8523" s="8">
        <v>200</v>
      </c>
      <c r="C8523" s="11">
        <v>38.229999999999997</v>
      </c>
      <c r="D8523" s="12">
        <v>38.229999999999997</v>
      </c>
      <c r="E8523" s="9" t="str">
        <f t="shared" si="644"/>
        <v/>
      </c>
      <c r="F8523" s="9" t="str">
        <f t="shared" si="645"/>
        <v/>
      </c>
      <c r="G8523" s="9" t="str">
        <f t="shared" si="646"/>
        <v/>
      </c>
      <c r="H8523" s="13">
        <v>-5</v>
      </c>
      <c r="I8523" s="13" t="str">
        <f t="shared" si="647"/>
        <v/>
      </c>
      <c r="J8523" s="13" t="str">
        <f t="shared" si="648"/>
        <v/>
      </c>
      <c r="K8523" s="13">
        <v>-5</v>
      </c>
      <c r="P8523" s="5"/>
    </row>
    <row r="8524" spans="1:16" hidden="1" x14ac:dyDescent="0.25">
      <c r="A8524" s="7">
        <v>40898</v>
      </c>
      <c r="B8524" s="8">
        <v>300</v>
      </c>
      <c r="C8524" s="11">
        <v>35.03</v>
      </c>
      <c r="D8524" s="12">
        <v>35.03</v>
      </c>
      <c r="E8524" s="9" t="str">
        <f t="shared" si="644"/>
        <v/>
      </c>
      <c r="F8524" s="9" t="str">
        <f t="shared" si="645"/>
        <v/>
      </c>
      <c r="G8524" s="9" t="str">
        <f t="shared" si="646"/>
        <v/>
      </c>
      <c r="H8524" s="13">
        <v>-5</v>
      </c>
      <c r="I8524" s="13" t="str">
        <f t="shared" si="647"/>
        <v/>
      </c>
      <c r="J8524" s="13" t="str">
        <f t="shared" si="648"/>
        <v/>
      </c>
      <c r="K8524" s="13">
        <v>-5</v>
      </c>
      <c r="P8524" s="6"/>
    </row>
    <row r="8525" spans="1:16" hidden="1" x14ac:dyDescent="0.25">
      <c r="A8525" s="7">
        <v>40898</v>
      </c>
      <c r="B8525" s="8">
        <v>400</v>
      </c>
      <c r="C8525" s="11">
        <v>36.11</v>
      </c>
      <c r="D8525" s="12">
        <v>36.106999999999999</v>
      </c>
      <c r="E8525" s="9" t="str">
        <f t="shared" si="644"/>
        <v/>
      </c>
      <c r="F8525" s="9" t="str">
        <f t="shared" si="645"/>
        <v/>
      </c>
      <c r="G8525" s="9" t="str">
        <f t="shared" si="646"/>
        <v/>
      </c>
      <c r="H8525" s="13">
        <v>-5</v>
      </c>
      <c r="I8525" s="13" t="str">
        <f t="shared" si="647"/>
        <v/>
      </c>
      <c r="J8525" s="13" t="str">
        <f t="shared" si="648"/>
        <v/>
      </c>
      <c r="K8525" s="13">
        <v>-5</v>
      </c>
      <c r="P8525" s="5"/>
    </row>
    <row r="8526" spans="1:16" hidden="1" x14ac:dyDescent="0.25">
      <c r="A8526" s="7">
        <v>40898</v>
      </c>
      <c r="B8526" s="8">
        <v>500</v>
      </c>
      <c r="C8526" s="11">
        <v>38.17</v>
      </c>
      <c r="D8526" s="12">
        <v>38.171999999999997</v>
      </c>
      <c r="E8526" s="9" t="str">
        <f t="shared" si="644"/>
        <v/>
      </c>
      <c r="F8526" s="9" t="str">
        <f t="shared" si="645"/>
        <v/>
      </c>
      <c r="G8526" s="9" t="str">
        <f t="shared" si="646"/>
        <v/>
      </c>
      <c r="H8526" s="13">
        <v>-5</v>
      </c>
      <c r="I8526" s="13" t="str">
        <f t="shared" si="647"/>
        <v/>
      </c>
      <c r="J8526" s="13" t="str">
        <f t="shared" si="648"/>
        <v/>
      </c>
      <c r="K8526" s="13">
        <v>-5</v>
      </c>
      <c r="P8526" s="6"/>
    </row>
    <row r="8527" spans="1:16" hidden="1" x14ac:dyDescent="0.25">
      <c r="A8527" s="7">
        <v>40898</v>
      </c>
      <c r="B8527" s="8">
        <v>600</v>
      </c>
      <c r="C8527" s="11">
        <v>42.85</v>
      </c>
      <c r="D8527" s="12">
        <v>42.854999999999997</v>
      </c>
      <c r="E8527" s="9" t="str">
        <f t="shared" si="644"/>
        <v/>
      </c>
      <c r="F8527" s="9" t="str">
        <f t="shared" si="645"/>
        <v/>
      </c>
      <c r="G8527" s="9" t="str">
        <f t="shared" si="646"/>
        <v/>
      </c>
      <c r="H8527" s="13">
        <v>-5</v>
      </c>
      <c r="I8527" s="13" t="str">
        <f t="shared" si="647"/>
        <v/>
      </c>
      <c r="J8527" s="13" t="str">
        <f t="shared" si="648"/>
        <v/>
      </c>
      <c r="K8527" s="13">
        <v>-5</v>
      </c>
      <c r="P8527" s="5"/>
    </row>
    <row r="8528" spans="1:16" hidden="1" x14ac:dyDescent="0.25">
      <c r="A8528" s="7">
        <v>40898</v>
      </c>
      <c r="B8528" s="8">
        <v>700</v>
      </c>
      <c r="C8528" s="11">
        <v>49.08</v>
      </c>
      <c r="D8528" s="12">
        <v>49.084000000000003</v>
      </c>
      <c r="E8528" s="9" t="str">
        <f t="shared" si="644"/>
        <v/>
      </c>
      <c r="F8528" s="9" t="str">
        <f t="shared" si="645"/>
        <v/>
      </c>
      <c r="G8528" s="9" t="str">
        <f t="shared" si="646"/>
        <v/>
      </c>
      <c r="H8528" s="13">
        <v>-5</v>
      </c>
      <c r="I8528" s="13" t="str">
        <f t="shared" si="647"/>
        <v/>
      </c>
      <c r="J8528" s="13" t="str">
        <f t="shared" si="648"/>
        <v/>
      </c>
      <c r="K8528" s="13">
        <v>-5</v>
      </c>
      <c r="P8528" s="6"/>
    </row>
    <row r="8529" spans="1:16" hidden="1" x14ac:dyDescent="0.25">
      <c r="A8529" s="7">
        <v>40898</v>
      </c>
      <c r="B8529" s="8">
        <v>800</v>
      </c>
      <c r="C8529" s="11">
        <v>53.22</v>
      </c>
      <c r="D8529" s="12">
        <v>53.222999999999999</v>
      </c>
      <c r="E8529" s="9" t="str">
        <f t="shared" si="644"/>
        <v/>
      </c>
      <c r="F8529" s="9" t="str">
        <f t="shared" si="645"/>
        <v/>
      </c>
      <c r="G8529" s="9" t="str">
        <f t="shared" si="646"/>
        <v/>
      </c>
      <c r="H8529" s="13">
        <v>-5</v>
      </c>
      <c r="I8529" s="13" t="str">
        <f t="shared" si="647"/>
        <v/>
      </c>
      <c r="J8529" s="13" t="str">
        <f t="shared" si="648"/>
        <v/>
      </c>
      <c r="K8529" s="13">
        <v>-5</v>
      </c>
      <c r="P8529" s="5"/>
    </row>
    <row r="8530" spans="1:16" hidden="1" x14ac:dyDescent="0.25">
      <c r="A8530" s="7">
        <v>40898</v>
      </c>
      <c r="B8530" s="8">
        <v>900</v>
      </c>
      <c r="C8530" s="11">
        <v>54.42</v>
      </c>
      <c r="D8530" s="12">
        <v>54.421999999999997</v>
      </c>
      <c r="E8530" s="9" t="str">
        <f t="shared" si="644"/>
        <v/>
      </c>
      <c r="F8530" s="9" t="str">
        <f t="shared" si="645"/>
        <v/>
      </c>
      <c r="G8530" s="9" t="str">
        <f t="shared" si="646"/>
        <v/>
      </c>
      <c r="H8530" s="13">
        <v>-5</v>
      </c>
      <c r="I8530" s="13" t="str">
        <f t="shared" si="647"/>
        <v/>
      </c>
      <c r="J8530" s="13" t="str">
        <f t="shared" si="648"/>
        <v/>
      </c>
      <c r="K8530" s="13">
        <v>-5</v>
      </c>
      <c r="P8530" s="6"/>
    </row>
    <row r="8531" spans="1:16" hidden="1" x14ac:dyDescent="0.25">
      <c r="A8531" s="7">
        <v>40898</v>
      </c>
      <c r="B8531" s="8">
        <v>1000</v>
      </c>
      <c r="C8531" s="11">
        <v>53.27</v>
      </c>
      <c r="D8531" s="12">
        <v>53.274000000000001</v>
      </c>
      <c r="E8531" s="9" t="str">
        <f t="shared" si="644"/>
        <v/>
      </c>
      <c r="F8531" s="9" t="str">
        <f t="shared" si="645"/>
        <v/>
      </c>
      <c r="G8531" s="9" t="str">
        <f t="shared" si="646"/>
        <v/>
      </c>
      <c r="H8531" s="13">
        <v>-5</v>
      </c>
      <c r="I8531" s="13" t="str">
        <f t="shared" si="647"/>
        <v/>
      </c>
      <c r="J8531" s="13" t="str">
        <f t="shared" si="648"/>
        <v/>
      </c>
      <c r="K8531" s="13">
        <v>-5</v>
      </c>
      <c r="P8531" s="5"/>
    </row>
    <row r="8532" spans="1:16" hidden="1" x14ac:dyDescent="0.25">
      <c r="A8532" s="7">
        <v>40898</v>
      </c>
      <c r="B8532" s="8">
        <v>1100</v>
      </c>
      <c r="C8532" s="11">
        <v>55.5</v>
      </c>
      <c r="D8532" s="12">
        <v>55.503</v>
      </c>
      <c r="E8532" s="9" t="str">
        <f t="shared" si="644"/>
        <v/>
      </c>
      <c r="F8532" s="9" t="str">
        <f t="shared" si="645"/>
        <v/>
      </c>
      <c r="G8532" s="9" t="str">
        <f t="shared" si="646"/>
        <v/>
      </c>
      <c r="H8532" s="13">
        <v>-5</v>
      </c>
      <c r="I8532" s="13" t="str">
        <f t="shared" si="647"/>
        <v/>
      </c>
      <c r="J8532" s="13" t="str">
        <f t="shared" si="648"/>
        <v/>
      </c>
      <c r="K8532" s="13">
        <v>-5</v>
      </c>
      <c r="P8532" s="6"/>
    </row>
    <row r="8533" spans="1:16" hidden="1" x14ac:dyDescent="0.25">
      <c r="A8533" s="7">
        <v>40898</v>
      </c>
      <c r="B8533" s="8">
        <v>1200</v>
      </c>
      <c r="C8533" s="11">
        <v>56.4</v>
      </c>
      <c r="D8533" s="12">
        <v>56.398000000000003</v>
      </c>
      <c r="E8533" s="9" t="str">
        <f t="shared" si="644"/>
        <v/>
      </c>
      <c r="F8533" s="9" t="str">
        <f t="shared" si="645"/>
        <v/>
      </c>
      <c r="G8533" s="9" t="str">
        <f t="shared" si="646"/>
        <v/>
      </c>
      <c r="H8533" s="13">
        <v>-5</v>
      </c>
      <c r="I8533" s="13" t="str">
        <f t="shared" si="647"/>
        <v/>
      </c>
      <c r="J8533" s="13" t="str">
        <f t="shared" si="648"/>
        <v/>
      </c>
      <c r="K8533" s="13">
        <v>-5</v>
      </c>
      <c r="P8533" s="5"/>
    </row>
    <row r="8534" spans="1:16" hidden="1" x14ac:dyDescent="0.25">
      <c r="A8534" s="7">
        <v>40898</v>
      </c>
      <c r="B8534" s="8">
        <v>1300</v>
      </c>
      <c r="C8534" s="11">
        <v>54.91</v>
      </c>
      <c r="D8534" s="12">
        <v>54.912999999999997</v>
      </c>
      <c r="E8534" s="9" t="str">
        <f t="shared" si="644"/>
        <v/>
      </c>
      <c r="F8534" s="9" t="str">
        <f t="shared" si="645"/>
        <v/>
      </c>
      <c r="G8534" s="9" t="str">
        <f t="shared" si="646"/>
        <v/>
      </c>
      <c r="H8534" s="13">
        <v>-5</v>
      </c>
      <c r="I8534" s="13" t="str">
        <f t="shared" si="647"/>
        <v/>
      </c>
      <c r="J8534" s="13" t="str">
        <f t="shared" si="648"/>
        <v/>
      </c>
      <c r="K8534" s="13">
        <v>-5</v>
      </c>
      <c r="P8534" s="6"/>
    </row>
    <row r="8535" spans="1:16" hidden="1" x14ac:dyDescent="0.25">
      <c r="A8535" s="7">
        <v>40898</v>
      </c>
      <c r="B8535" s="8">
        <v>1400</v>
      </c>
      <c r="C8535" s="11">
        <v>54.49</v>
      </c>
      <c r="D8535" s="12">
        <v>54.494999999999997</v>
      </c>
      <c r="E8535" s="9" t="str">
        <f t="shared" si="644"/>
        <v/>
      </c>
      <c r="F8535" s="9" t="str">
        <f t="shared" si="645"/>
        <v/>
      </c>
      <c r="G8535" s="9" t="str">
        <f t="shared" si="646"/>
        <v/>
      </c>
      <c r="H8535" s="13">
        <v>-5</v>
      </c>
      <c r="I8535" s="13" t="str">
        <f t="shared" si="647"/>
        <v/>
      </c>
      <c r="J8535" s="13" t="str">
        <f t="shared" si="648"/>
        <v/>
      </c>
      <c r="K8535" s="13">
        <v>-5</v>
      </c>
      <c r="P8535" s="5"/>
    </row>
    <row r="8536" spans="1:16" hidden="1" x14ac:dyDescent="0.25">
      <c r="A8536" s="7">
        <v>40898</v>
      </c>
      <c r="B8536" s="8">
        <v>1500</v>
      </c>
      <c r="C8536" s="11">
        <v>54.45</v>
      </c>
      <c r="D8536" s="12">
        <v>54.451000000000001</v>
      </c>
      <c r="E8536" s="9" t="str">
        <f t="shared" si="644"/>
        <v/>
      </c>
      <c r="F8536" s="9" t="str">
        <f t="shared" si="645"/>
        <v/>
      </c>
      <c r="G8536" s="9" t="str">
        <f t="shared" si="646"/>
        <v/>
      </c>
      <c r="H8536" s="13">
        <v>-5</v>
      </c>
      <c r="I8536" s="13" t="str">
        <f t="shared" si="647"/>
        <v/>
      </c>
      <c r="J8536" s="13" t="str">
        <f t="shared" si="648"/>
        <v/>
      </c>
      <c r="K8536" s="13">
        <v>-5</v>
      </c>
      <c r="P8536" s="6"/>
    </row>
    <row r="8537" spans="1:16" hidden="1" x14ac:dyDescent="0.25">
      <c r="A8537" s="7">
        <v>40898</v>
      </c>
      <c r="B8537" s="8">
        <v>1600</v>
      </c>
      <c r="C8537" s="11">
        <v>55.46</v>
      </c>
      <c r="D8537" s="12">
        <v>55.456000000000003</v>
      </c>
      <c r="E8537" s="9" t="str">
        <f t="shared" si="644"/>
        <v/>
      </c>
      <c r="F8537" s="9" t="str">
        <f t="shared" si="645"/>
        <v/>
      </c>
      <c r="G8537" s="9" t="str">
        <f t="shared" si="646"/>
        <v/>
      </c>
      <c r="H8537" s="13">
        <v>-5</v>
      </c>
      <c r="I8537" s="13" t="str">
        <f t="shared" si="647"/>
        <v/>
      </c>
      <c r="J8537" s="13" t="str">
        <f t="shared" si="648"/>
        <v/>
      </c>
      <c r="K8537" s="13">
        <v>-5</v>
      </c>
      <c r="P8537" s="5"/>
    </row>
    <row r="8538" spans="1:16" hidden="1" x14ac:dyDescent="0.25">
      <c r="A8538" s="7">
        <v>40898</v>
      </c>
      <c r="B8538" s="8">
        <v>1700</v>
      </c>
      <c r="C8538" s="11">
        <v>62.4</v>
      </c>
      <c r="D8538" s="12">
        <v>62.4</v>
      </c>
      <c r="E8538" s="9" t="str">
        <f t="shared" si="644"/>
        <v/>
      </c>
      <c r="F8538" s="9" t="str">
        <f t="shared" si="645"/>
        <v/>
      </c>
      <c r="G8538" s="9" t="str">
        <f t="shared" si="646"/>
        <v/>
      </c>
      <c r="H8538" s="13">
        <v>-5</v>
      </c>
      <c r="I8538" s="13" t="str">
        <f t="shared" si="647"/>
        <v/>
      </c>
      <c r="J8538" s="13" t="str">
        <f t="shared" si="648"/>
        <v/>
      </c>
      <c r="K8538" s="13">
        <v>-5</v>
      </c>
      <c r="P8538" s="6"/>
    </row>
    <row r="8539" spans="1:16" hidden="1" x14ac:dyDescent="0.25">
      <c r="A8539" s="7">
        <v>40898</v>
      </c>
      <c r="B8539" s="8">
        <v>1800</v>
      </c>
      <c r="C8539" s="11">
        <v>62.96</v>
      </c>
      <c r="D8539" s="12">
        <v>62.959000000000003</v>
      </c>
      <c r="E8539" s="9" t="str">
        <f t="shared" si="644"/>
        <v/>
      </c>
      <c r="F8539" s="9" t="str">
        <f t="shared" si="645"/>
        <v/>
      </c>
      <c r="G8539" s="9" t="str">
        <f t="shared" si="646"/>
        <v/>
      </c>
      <c r="H8539" s="13">
        <v>-5</v>
      </c>
      <c r="I8539" s="13" t="str">
        <f t="shared" si="647"/>
        <v/>
      </c>
      <c r="J8539" s="13" t="str">
        <f t="shared" si="648"/>
        <v/>
      </c>
      <c r="K8539" s="13">
        <v>-5</v>
      </c>
      <c r="P8539" s="5"/>
    </row>
    <row r="8540" spans="1:16" hidden="1" x14ac:dyDescent="0.25">
      <c r="A8540" s="7">
        <v>40898</v>
      </c>
      <c r="B8540" s="8">
        <v>1900</v>
      </c>
      <c r="C8540" s="11">
        <v>58.96</v>
      </c>
      <c r="D8540" s="12">
        <v>58.96</v>
      </c>
      <c r="E8540" s="9" t="str">
        <f t="shared" si="644"/>
        <v/>
      </c>
      <c r="F8540" s="9" t="str">
        <f t="shared" si="645"/>
        <v/>
      </c>
      <c r="G8540" s="9" t="str">
        <f t="shared" si="646"/>
        <v/>
      </c>
      <c r="H8540" s="13">
        <v>-5</v>
      </c>
      <c r="I8540" s="13" t="str">
        <f t="shared" si="647"/>
        <v/>
      </c>
      <c r="J8540" s="13" t="str">
        <f t="shared" si="648"/>
        <v/>
      </c>
      <c r="K8540" s="13">
        <v>-5</v>
      </c>
      <c r="P8540" s="6"/>
    </row>
    <row r="8541" spans="1:16" hidden="1" x14ac:dyDescent="0.25">
      <c r="A8541" s="7">
        <v>40898</v>
      </c>
      <c r="B8541" s="8">
        <v>2000</v>
      </c>
      <c r="C8541" s="11">
        <v>54.91</v>
      </c>
      <c r="D8541" s="12">
        <v>54.914000000000001</v>
      </c>
      <c r="E8541" s="9" t="str">
        <f t="shared" si="644"/>
        <v/>
      </c>
      <c r="F8541" s="9" t="str">
        <f t="shared" si="645"/>
        <v/>
      </c>
      <c r="G8541" s="9" t="str">
        <f t="shared" si="646"/>
        <v/>
      </c>
      <c r="H8541" s="13">
        <v>-5</v>
      </c>
      <c r="I8541" s="13" t="str">
        <f t="shared" si="647"/>
        <v/>
      </c>
      <c r="J8541" s="13" t="str">
        <f t="shared" si="648"/>
        <v/>
      </c>
      <c r="K8541" s="13">
        <v>-5</v>
      </c>
      <c r="P8541" s="5"/>
    </row>
    <row r="8542" spans="1:16" hidden="1" x14ac:dyDescent="0.25">
      <c r="A8542" s="7">
        <v>40898</v>
      </c>
      <c r="B8542" s="8">
        <v>2100</v>
      </c>
      <c r="C8542" s="11">
        <v>49.59</v>
      </c>
      <c r="D8542" s="12">
        <v>49.591000000000001</v>
      </c>
      <c r="E8542" s="9" t="str">
        <f t="shared" si="644"/>
        <v/>
      </c>
      <c r="F8542" s="9" t="str">
        <f t="shared" si="645"/>
        <v/>
      </c>
      <c r="G8542" s="9" t="str">
        <f t="shared" si="646"/>
        <v/>
      </c>
      <c r="H8542" s="13">
        <v>-5</v>
      </c>
      <c r="I8542" s="13" t="str">
        <f t="shared" si="647"/>
        <v/>
      </c>
      <c r="J8542" s="13" t="str">
        <f t="shared" si="648"/>
        <v/>
      </c>
      <c r="K8542" s="13">
        <v>-5</v>
      </c>
      <c r="P8542" s="6"/>
    </row>
    <row r="8543" spans="1:16" hidden="1" x14ac:dyDescent="0.25">
      <c r="A8543" s="7">
        <v>40898</v>
      </c>
      <c r="B8543" s="8">
        <v>2200</v>
      </c>
      <c r="C8543" s="11">
        <v>48</v>
      </c>
      <c r="D8543" s="12">
        <v>48</v>
      </c>
      <c r="E8543" s="9" t="str">
        <f t="shared" si="644"/>
        <v/>
      </c>
      <c r="F8543" s="9" t="str">
        <f t="shared" si="645"/>
        <v/>
      </c>
      <c r="G8543" s="9" t="str">
        <f t="shared" si="646"/>
        <v/>
      </c>
      <c r="H8543" s="13">
        <v>-5</v>
      </c>
      <c r="I8543" s="13" t="str">
        <f t="shared" si="647"/>
        <v/>
      </c>
      <c r="J8543" s="13" t="str">
        <f t="shared" si="648"/>
        <v/>
      </c>
      <c r="K8543" s="13">
        <v>-5</v>
      </c>
      <c r="P8543" s="5"/>
    </row>
    <row r="8544" spans="1:16" hidden="1" x14ac:dyDescent="0.25">
      <c r="A8544" s="7">
        <v>40898</v>
      </c>
      <c r="B8544" s="8">
        <v>2300</v>
      </c>
      <c r="C8544" s="11">
        <v>46.36</v>
      </c>
      <c r="D8544" s="12">
        <v>46.356999999999999</v>
      </c>
      <c r="E8544" s="9">
        <f t="shared" si="644"/>
        <v>49.82791666666666</v>
      </c>
      <c r="F8544" s="9">
        <f t="shared" si="645"/>
        <v>49.860083333333336</v>
      </c>
      <c r="G8544" s="9">
        <f t="shared" si="646"/>
        <v>-3.2166666666675781E-2</v>
      </c>
      <c r="H8544" s="13">
        <v>-5</v>
      </c>
      <c r="I8544" s="13">
        <f t="shared" si="647"/>
        <v>4.9678333333333242</v>
      </c>
      <c r="J8544" s="13">
        <f t="shared" si="648"/>
        <v>1192.2799999999979</v>
      </c>
      <c r="K8544" s="13">
        <v>-5</v>
      </c>
      <c r="P8544" s="6"/>
    </row>
    <row r="8545" spans="1:16" hidden="1" x14ac:dyDescent="0.25">
      <c r="A8545" s="7">
        <v>40899</v>
      </c>
      <c r="B8545" s="8">
        <v>0</v>
      </c>
      <c r="C8545" s="11">
        <v>42.87</v>
      </c>
      <c r="D8545" s="12">
        <v>42.869</v>
      </c>
      <c r="E8545" s="9" t="str">
        <f t="shared" si="644"/>
        <v/>
      </c>
      <c r="F8545" s="9" t="str">
        <f t="shared" si="645"/>
        <v/>
      </c>
      <c r="G8545" s="9" t="str">
        <f t="shared" si="646"/>
        <v/>
      </c>
      <c r="H8545" s="13">
        <v>-5</v>
      </c>
      <c r="I8545" s="13" t="str">
        <f t="shared" si="647"/>
        <v/>
      </c>
      <c r="J8545" s="13" t="str">
        <f t="shared" si="648"/>
        <v/>
      </c>
      <c r="K8545" s="13">
        <v>-5</v>
      </c>
      <c r="P8545" s="5"/>
    </row>
    <row r="8546" spans="1:16" hidden="1" x14ac:dyDescent="0.25">
      <c r="A8546" s="7">
        <v>40899</v>
      </c>
      <c r="B8546" s="8">
        <v>100</v>
      </c>
      <c r="C8546" s="11">
        <v>39.94</v>
      </c>
      <c r="D8546" s="12">
        <v>39.945</v>
      </c>
      <c r="E8546" s="9" t="str">
        <f t="shared" si="644"/>
        <v/>
      </c>
      <c r="F8546" s="9" t="str">
        <f t="shared" si="645"/>
        <v/>
      </c>
      <c r="G8546" s="9" t="str">
        <f t="shared" si="646"/>
        <v/>
      </c>
      <c r="H8546" s="13">
        <v>-5</v>
      </c>
      <c r="I8546" s="13" t="str">
        <f t="shared" si="647"/>
        <v/>
      </c>
      <c r="J8546" s="13" t="str">
        <f t="shared" si="648"/>
        <v/>
      </c>
      <c r="K8546" s="13">
        <v>-5</v>
      </c>
      <c r="P8546" s="6"/>
    </row>
    <row r="8547" spans="1:16" hidden="1" x14ac:dyDescent="0.25">
      <c r="A8547" s="7">
        <v>40899</v>
      </c>
      <c r="B8547" s="8">
        <v>200</v>
      </c>
      <c r="C8547" s="11">
        <v>36.979999999999997</v>
      </c>
      <c r="D8547" s="12">
        <v>36.984999999999999</v>
      </c>
      <c r="E8547" s="9" t="str">
        <f t="shared" si="644"/>
        <v/>
      </c>
      <c r="F8547" s="9" t="str">
        <f t="shared" si="645"/>
        <v/>
      </c>
      <c r="G8547" s="9" t="str">
        <f t="shared" si="646"/>
        <v/>
      </c>
      <c r="H8547" s="13">
        <v>-5</v>
      </c>
      <c r="I8547" s="13" t="str">
        <f t="shared" si="647"/>
        <v/>
      </c>
      <c r="J8547" s="13" t="str">
        <f t="shared" si="648"/>
        <v/>
      </c>
      <c r="K8547" s="13">
        <v>-5</v>
      </c>
      <c r="P8547" s="5"/>
    </row>
    <row r="8548" spans="1:16" hidden="1" x14ac:dyDescent="0.25">
      <c r="A8548" s="7">
        <v>40899</v>
      </c>
      <c r="B8548" s="8">
        <v>300</v>
      </c>
      <c r="C8548" s="11">
        <v>33.22</v>
      </c>
      <c r="D8548" s="12">
        <v>32.728999999999999</v>
      </c>
      <c r="E8548" s="9" t="str">
        <f t="shared" si="644"/>
        <v/>
      </c>
      <c r="F8548" s="9" t="str">
        <f t="shared" si="645"/>
        <v/>
      </c>
      <c r="G8548" s="9" t="str">
        <f t="shared" si="646"/>
        <v/>
      </c>
      <c r="H8548" s="13">
        <v>-5</v>
      </c>
      <c r="I8548" s="13" t="str">
        <f t="shared" si="647"/>
        <v/>
      </c>
      <c r="J8548" s="13" t="str">
        <f t="shared" si="648"/>
        <v/>
      </c>
      <c r="K8548" s="13">
        <v>-5</v>
      </c>
      <c r="P8548" s="6"/>
    </row>
    <row r="8549" spans="1:16" hidden="1" x14ac:dyDescent="0.25">
      <c r="A8549" s="7">
        <v>40899</v>
      </c>
      <c r="B8549" s="8">
        <v>400</v>
      </c>
      <c r="C8549" s="11">
        <v>33.53</v>
      </c>
      <c r="D8549" s="12">
        <v>30.161999999999999</v>
      </c>
      <c r="E8549" s="9" t="str">
        <f t="shared" si="644"/>
        <v/>
      </c>
      <c r="F8549" s="9" t="str">
        <f t="shared" si="645"/>
        <v/>
      </c>
      <c r="G8549" s="9" t="str">
        <f t="shared" si="646"/>
        <v/>
      </c>
      <c r="H8549" s="13">
        <v>-5</v>
      </c>
      <c r="I8549" s="13" t="str">
        <f t="shared" si="647"/>
        <v/>
      </c>
      <c r="J8549" s="13" t="str">
        <f t="shared" si="648"/>
        <v/>
      </c>
      <c r="K8549" s="13">
        <v>-5</v>
      </c>
      <c r="P8549" s="5"/>
    </row>
    <row r="8550" spans="1:16" hidden="1" x14ac:dyDescent="0.25">
      <c r="A8550" s="7">
        <v>40899</v>
      </c>
      <c r="B8550" s="8">
        <v>500</v>
      </c>
      <c r="C8550" s="11">
        <v>37.619999999999997</v>
      </c>
      <c r="D8550" s="12">
        <v>37.619999999999997</v>
      </c>
      <c r="E8550" s="9" t="str">
        <f t="shared" si="644"/>
        <v/>
      </c>
      <c r="F8550" s="9" t="str">
        <f t="shared" si="645"/>
        <v/>
      </c>
      <c r="G8550" s="9" t="str">
        <f t="shared" si="646"/>
        <v/>
      </c>
      <c r="H8550" s="13">
        <v>-5</v>
      </c>
      <c r="I8550" s="13" t="str">
        <f t="shared" si="647"/>
        <v/>
      </c>
      <c r="J8550" s="13" t="str">
        <f t="shared" si="648"/>
        <v/>
      </c>
      <c r="K8550" s="13">
        <v>-5</v>
      </c>
      <c r="P8550" s="6"/>
    </row>
    <row r="8551" spans="1:16" hidden="1" x14ac:dyDescent="0.25">
      <c r="A8551" s="7">
        <v>40899</v>
      </c>
      <c r="B8551" s="8">
        <v>600</v>
      </c>
      <c r="C8551" s="11">
        <v>44.4</v>
      </c>
      <c r="D8551" s="12">
        <v>42.66</v>
      </c>
      <c r="E8551" s="9" t="str">
        <f t="shared" si="644"/>
        <v/>
      </c>
      <c r="F8551" s="9" t="str">
        <f t="shared" si="645"/>
        <v/>
      </c>
      <c r="G8551" s="9" t="str">
        <f t="shared" si="646"/>
        <v/>
      </c>
      <c r="H8551" s="13">
        <v>-5</v>
      </c>
      <c r="I8551" s="13" t="str">
        <f t="shared" si="647"/>
        <v/>
      </c>
      <c r="J8551" s="13" t="str">
        <f t="shared" si="648"/>
        <v/>
      </c>
      <c r="K8551" s="13">
        <v>-5</v>
      </c>
      <c r="P8551" s="5"/>
    </row>
    <row r="8552" spans="1:16" hidden="1" x14ac:dyDescent="0.25">
      <c r="A8552" s="7">
        <v>40899</v>
      </c>
      <c r="B8552" s="8">
        <v>700</v>
      </c>
      <c r="C8552" s="11">
        <v>54.41</v>
      </c>
      <c r="D8552" s="12">
        <v>47.575000000000003</v>
      </c>
      <c r="E8552" s="9" t="str">
        <f t="shared" si="644"/>
        <v/>
      </c>
      <c r="F8552" s="9" t="str">
        <f t="shared" si="645"/>
        <v/>
      </c>
      <c r="G8552" s="9" t="str">
        <f t="shared" si="646"/>
        <v/>
      </c>
      <c r="H8552" s="13">
        <v>-5</v>
      </c>
      <c r="I8552" s="13" t="str">
        <f t="shared" si="647"/>
        <v/>
      </c>
      <c r="J8552" s="13" t="str">
        <f t="shared" si="648"/>
        <v/>
      </c>
      <c r="K8552" s="13">
        <v>-5</v>
      </c>
      <c r="P8552" s="6"/>
    </row>
    <row r="8553" spans="1:16" hidden="1" x14ac:dyDescent="0.25">
      <c r="A8553" s="7">
        <v>40899</v>
      </c>
      <c r="B8553" s="8">
        <v>800</v>
      </c>
      <c r="C8553" s="11">
        <v>55.81</v>
      </c>
      <c r="D8553" s="12">
        <v>55.811</v>
      </c>
      <c r="E8553" s="9" t="str">
        <f t="shared" si="644"/>
        <v/>
      </c>
      <c r="F8553" s="9" t="str">
        <f t="shared" si="645"/>
        <v/>
      </c>
      <c r="G8553" s="9" t="str">
        <f t="shared" si="646"/>
        <v/>
      </c>
      <c r="H8553" s="13">
        <v>-5</v>
      </c>
      <c r="I8553" s="13" t="str">
        <f t="shared" si="647"/>
        <v/>
      </c>
      <c r="J8553" s="13" t="str">
        <f t="shared" si="648"/>
        <v/>
      </c>
      <c r="K8553" s="13">
        <v>-5</v>
      </c>
      <c r="P8553" s="5"/>
    </row>
    <row r="8554" spans="1:16" hidden="1" x14ac:dyDescent="0.25">
      <c r="A8554" s="7">
        <v>40899</v>
      </c>
      <c r="B8554" s="8">
        <v>900</v>
      </c>
      <c r="C8554" s="11">
        <v>56.08</v>
      </c>
      <c r="D8554" s="12">
        <v>56.084000000000003</v>
      </c>
      <c r="E8554" s="9" t="str">
        <f t="shared" si="644"/>
        <v/>
      </c>
      <c r="F8554" s="9" t="str">
        <f t="shared" si="645"/>
        <v/>
      </c>
      <c r="G8554" s="9" t="str">
        <f t="shared" si="646"/>
        <v/>
      </c>
      <c r="H8554" s="13">
        <v>-5</v>
      </c>
      <c r="I8554" s="13" t="str">
        <f t="shared" si="647"/>
        <v/>
      </c>
      <c r="J8554" s="13" t="str">
        <f t="shared" si="648"/>
        <v/>
      </c>
      <c r="K8554" s="13">
        <v>-5</v>
      </c>
      <c r="P8554" s="6"/>
    </row>
    <row r="8555" spans="1:16" hidden="1" x14ac:dyDescent="0.25">
      <c r="A8555" s="7">
        <v>40899</v>
      </c>
      <c r="B8555" s="8">
        <v>1000</v>
      </c>
      <c r="C8555" s="11">
        <v>57.44</v>
      </c>
      <c r="D8555" s="12">
        <v>57.438000000000002</v>
      </c>
      <c r="E8555" s="9" t="str">
        <f t="shared" si="644"/>
        <v/>
      </c>
      <c r="F8555" s="9" t="str">
        <f t="shared" si="645"/>
        <v/>
      </c>
      <c r="G8555" s="9" t="str">
        <f t="shared" si="646"/>
        <v/>
      </c>
      <c r="H8555" s="13">
        <v>-5</v>
      </c>
      <c r="I8555" s="13" t="str">
        <f t="shared" si="647"/>
        <v/>
      </c>
      <c r="J8555" s="13" t="str">
        <f t="shared" si="648"/>
        <v/>
      </c>
      <c r="K8555" s="13">
        <v>-5</v>
      </c>
      <c r="P8555" s="5"/>
    </row>
    <row r="8556" spans="1:16" hidden="1" x14ac:dyDescent="0.25">
      <c r="A8556" s="7">
        <v>40899</v>
      </c>
      <c r="B8556" s="8">
        <v>1100</v>
      </c>
      <c r="C8556" s="11">
        <v>56.35</v>
      </c>
      <c r="D8556" s="12">
        <v>56.35</v>
      </c>
      <c r="E8556" s="9" t="str">
        <f t="shared" si="644"/>
        <v/>
      </c>
      <c r="F8556" s="9" t="str">
        <f t="shared" si="645"/>
        <v/>
      </c>
      <c r="G8556" s="9" t="str">
        <f t="shared" si="646"/>
        <v/>
      </c>
      <c r="H8556" s="13">
        <v>-5</v>
      </c>
      <c r="I8556" s="13" t="str">
        <f t="shared" si="647"/>
        <v/>
      </c>
      <c r="J8556" s="13" t="str">
        <f t="shared" si="648"/>
        <v/>
      </c>
      <c r="K8556" s="13">
        <v>-5</v>
      </c>
      <c r="P8556" s="6"/>
    </row>
    <row r="8557" spans="1:16" hidden="1" x14ac:dyDescent="0.25">
      <c r="A8557" s="7">
        <v>40899</v>
      </c>
      <c r="B8557" s="8">
        <v>1200</v>
      </c>
      <c r="C8557" s="11">
        <v>54.48</v>
      </c>
      <c r="D8557" s="12">
        <v>54.484000000000002</v>
      </c>
      <c r="E8557" s="9" t="str">
        <f t="shared" si="644"/>
        <v/>
      </c>
      <c r="F8557" s="9" t="str">
        <f t="shared" si="645"/>
        <v/>
      </c>
      <c r="G8557" s="9" t="str">
        <f t="shared" si="646"/>
        <v/>
      </c>
      <c r="H8557" s="13">
        <v>-5</v>
      </c>
      <c r="I8557" s="13" t="str">
        <f t="shared" si="647"/>
        <v/>
      </c>
      <c r="J8557" s="13" t="str">
        <f t="shared" si="648"/>
        <v/>
      </c>
      <c r="K8557" s="13">
        <v>-5</v>
      </c>
      <c r="P8557" s="5"/>
    </row>
    <row r="8558" spans="1:16" hidden="1" x14ac:dyDescent="0.25">
      <c r="A8558" s="7">
        <v>40899</v>
      </c>
      <c r="B8558" s="8">
        <v>1300</v>
      </c>
      <c r="C8558" s="11">
        <v>55.14</v>
      </c>
      <c r="D8558" s="12">
        <v>55.142000000000003</v>
      </c>
      <c r="E8558" s="9" t="str">
        <f t="shared" si="644"/>
        <v/>
      </c>
      <c r="F8558" s="9" t="str">
        <f t="shared" si="645"/>
        <v/>
      </c>
      <c r="G8558" s="9" t="str">
        <f t="shared" si="646"/>
        <v/>
      </c>
      <c r="H8558" s="13">
        <v>-5</v>
      </c>
      <c r="I8558" s="13" t="str">
        <f t="shared" si="647"/>
        <v/>
      </c>
      <c r="J8558" s="13" t="str">
        <f t="shared" si="648"/>
        <v/>
      </c>
      <c r="K8558" s="13">
        <v>-5</v>
      </c>
      <c r="P8558" s="6"/>
    </row>
    <row r="8559" spans="1:16" hidden="1" x14ac:dyDescent="0.25">
      <c r="A8559" s="7">
        <v>40899</v>
      </c>
      <c r="B8559" s="8">
        <v>1400</v>
      </c>
      <c r="C8559" s="11">
        <v>53.91</v>
      </c>
      <c r="D8559" s="12">
        <v>53.905999999999999</v>
      </c>
      <c r="E8559" s="9" t="str">
        <f t="shared" si="644"/>
        <v/>
      </c>
      <c r="F8559" s="9" t="str">
        <f t="shared" si="645"/>
        <v/>
      </c>
      <c r="G8559" s="9" t="str">
        <f t="shared" si="646"/>
        <v/>
      </c>
      <c r="H8559" s="13">
        <v>-5</v>
      </c>
      <c r="I8559" s="13" t="str">
        <f t="shared" si="647"/>
        <v/>
      </c>
      <c r="J8559" s="13" t="str">
        <f t="shared" si="648"/>
        <v/>
      </c>
      <c r="K8559" s="13">
        <v>-5</v>
      </c>
      <c r="P8559" s="5"/>
    </row>
    <row r="8560" spans="1:16" hidden="1" x14ac:dyDescent="0.25">
      <c r="A8560" s="7">
        <v>40899</v>
      </c>
      <c r="B8560" s="8">
        <v>1500</v>
      </c>
      <c r="C8560" s="11">
        <v>51.39</v>
      </c>
      <c r="D8560" s="12">
        <v>51.223999999999997</v>
      </c>
      <c r="E8560" s="9" t="str">
        <f t="shared" si="644"/>
        <v/>
      </c>
      <c r="F8560" s="9" t="str">
        <f t="shared" si="645"/>
        <v/>
      </c>
      <c r="G8560" s="9" t="str">
        <f t="shared" si="646"/>
        <v/>
      </c>
      <c r="H8560" s="13">
        <v>-5</v>
      </c>
      <c r="I8560" s="13" t="str">
        <f t="shared" si="647"/>
        <v/>
      </c>
      <c r="J8560" s="13" t="str">
        <f t="shared" si="648"/>
        <v/>
      </c>
      <c r="K8560" s="13">
        <v>-5</v>
      </c>
      <c r="P8560" s="6"/>
    </row>
    <row r="8561" spans="1:16" hidden="1" x14ac:dyDescent="0.25">
      <c r="A8561" s="7">
        <v>40899</v>
      </c>
      <c r="B8561" s="8">
        <v>1600</v>
      </c>
      <c r="C8561" s="11">
        <v>54.95</v>
      </c>
      <c r="D8561" s="12">
        <v>49.896000000000001</v>
      </c>
      <c r="E8561" s="9" t="str">
        <f t="shared" ref="E8561:E8624" si="649">IF(A8561=A8562,"",AVERAGE(C8538:C8561))</f>
        <v/>
      </c>
      <c r="F8561" s="9" t="str">
        <f t="shared" ref="F8561:F8624" si="650">IF(A8561=A8562,"",AVERAGE(D8538:D8561))</f>
        <v/>
      </c>
      <c r="G8561" s="9" t="str">
        <f t="shared" ref="G8561:G8624" si="651">IF(A8561=A8562,"",E8561-F8561)</f>
        <v/>
      </c>
      <c r="H8561" s="13">
        <v>-5</v>
      </c>
      <c r="I8561" s="13" t="str">
        <f t="shared" si="647"/>
        <v/>
      </c>
      <c r="J8561" s="13" t="str">
        <f t="shared" si="648"/>
        <v/>
      </c>
      <c r="K8561" s="13">
        <v>-5</v>
      </c>
      <c r="P8561" s="5"/>
    </row>
    <row r="8562" spans="1:16" hidden="1" x14ac:dyDescent="0.25">
      <c r="A8562" s="7">
        <v>40899</v>
      </c>
      <c r="B8562" s="8">
        <v>1700</v>
      </c>
      <c r="C8562" s="11">
        <v>59.6</v>
      </c>
      <c r="D8562" s="12">
        <v>58.735999999999997</v>
      </c>
      <c r="E8562" s="9" t="str">
        <f t="shared" si="649"/>
        <v/>
      </c>
      <c r="F8562" s="9" t="str">
        <f t="shared" si="650"/>
        <v/>
      </c>
      <c r="G8562" s="9" t="str">
        <f t="shared" si="651"/>
        <v/>
      </c>
      <c r="H8562" s="13">
        <v>-5</v>
      </c>
      <c r="I8562" s="13" t="str">
        <f t="shared" si="647"/>
        <v/>
      </c>
      <c r="J8562" s="13" t="str">
        <f t="shared" si="648"/>
        <v/>
      </c>
      <c r="K8562" s="13">
        <v>-5</v>
      </c>
      <c r="P8562" s="6"/>
    </row>
    <row r="8563" spans="1:16" hidden="1" x14ac:dyDescent="0.25">
      <c r="A8563" s="7">
        <v>40899</v>
      </c>
      <c r="B8563" s="8">
        <v>1800</v>
      </c>
      <c r="C8563" s="11">
        <v>61.19</v>
      </c>
      <c r="D8563" s="12">
        <v>61.185000000000002</v>
      </c>
      <c r="E8563" s="9" t="str">
        <f t="shared" si="649"/>
        <v/>
      </c>
      <c r="F8563" s="9" t="str">
        <f t="shared" si="650"/>
        <v/>
      </c>
      <c r="G8563" s="9" t="str">
        <f t="shared" si="651"/>
        <v/>
      </c>
      <c r="H8563" s="13">
        <v>-5</v>
      </c>
      <c r="I8563" s="13" t="str">
        <f t="shared" si="647"/>
        <v/>
      </c>
      <c r="J8563" s="13" t="str">
        <f t="shared" si="648"/>
        <v/>
      </c>
      <c r="K8563" s="13">
        <v>-5</v>
      </c>
      <c r="P8563" s="5"/>
    </row>
    <row r="8564" spans="1:16" hidden="1" x14ac:dyDescent="0.25">
      <c r="A8564" s="7">
        <v>40899</v>
      </c>
      <c r="B8564" s="8">
        <v>1900</v>
      </c>
      <c r="C8564" s="11">
        <v>59.06</v>
      </c>
      <c r="D8564" s="12">
        <v>59.061999999999998</v>
      </c>
      <c r="E8564" s="9" t="str">
        <f t="shared" si="649"/>
        <v/>
      </c>
      <c r="F8564" s="9" t="str">
        <f t="shared" si="650"/>
        <v/>
      </c>
      <c r="G8564" s="9" t="str">
        <f t="shared" si="651"/>
        <v/>
      </c>
      <c r="H8564" s="13">
        <v>-5</v>
      </c>
      <c r="I8564" s="13" t="str">
        <f t="shared" si="647"/>
        <v/>
      </c>
      <c r="J8564" s="13" t="str">
        <f t="shared" si="648"/>
        <v/>
      </c>
      <c r="K8564" s="13">
        <v>-5</v>
      </c>
      <c r="P8564" s="6"/>
    </row>
    <row r="8565" spans="1:16" hidden="1" x14ac:dyDescent="0.25">
      <c r="A8565" s="7">
        <v>40899</v>
      </c>
      <c r="B8565" s="8">
        <v>2000</v>
      </c>
      <c r="C8565" s="11">
        <v>53.2</v>
      </c>
      <c r="D8565" s="12">
        <v>53.198</v>
      </c>
      <c r="E8565" s="9" t="str">
        <f t="shared" si="649"/>
        <v/>
      </c>
      <c r="F8565" s="9" t="str">
        <f t="shared" si="650"/>
        <v/>
      </c>
      <c r="G8565" s="9" t="str">
        <f t="shared" si="651"/>
        <v/>
      </c>
      <c r="H8565" s="13">
        <v>-5</v>
      </c>
      <c r="I8565" s="13" t="str">
        <f t="shared" si="647"/>
        <v/>
      </c>
      <c r="J8565" s="13" t="str">
        <f t="shared" si="648"/>
        <v/>
      </c>
      <c r="K8565" s="13">
        <v>-5</v>
      </c>
      <c r="P8565" s="5"/>
    </row>
    <row r="8566" spans="1:16" hidden="1" x14ac:dyDescent="0.25">
      <c r="A8566" s="7">
        <v>40899</v>
      </c>
      <c r="B8566" s="8">
        <v>2100</v>
      </c>
      <c r="C8566" s="11">
        <v>49.5</v>
      </c>
      <c r="D8566" s="12">
        <v>49.502000000000002</v>
      </c>
      <c r="E8566" s="9" t="str">
        <f t="shared" si="649"/>
        <v/>
      </c>
      <c r="F8566" s="9" t="str">
        <f t="shared" si="650"/>
        <v/>
      </c>
      <c r="G8566" s="9" t="str">
        <f t="shared" si="651"/>
        <v/>
      </c>
      <c r="H8566" s="13">
        <v>-5</v>
      </c>
      <c r="I8566" s="13" t="str">
        <f t="shared" si="647"/>
        <v/>
      </c>
      <c r="J8566" s="13" t="str">
        <f t="shared" si="648"/>
        <v/>
      </c>
      <c r="K8566" s="13">
        <v>-5</v>
      </c>
      <c r="P8566" s="6"/>
    </row>
    <row r="8567" spans="1:16" hidden="1" x14ac:dyDescent="0.25">
      <c r="A8567" s="7">
        <v>40899</v>
      </c>
      <c r="B8567" s="8">
        <v>2200</v>
      </c>
      <c r="C8567" s="11">
        <v>47.5</v>
      </c>
      <c r="D8567" s="12">
        <v>47.5</v>
      </c>
      <c r="E8567" s="9" t="str">
        <f t="shared" si="649"/>
        <v/>
      </c>
      <c r="F8567" s="9" t="str">
        <f t="shared" si="650"/>
        <v/>
      </c>
      <c r="G8567" s="9" t="str">
        <f t="shared" si="651"/>
        <v/>
      </c>
      <c r="H8567" s="13">
        <v>-5</v>
      </c>
      <c r="I8567" s="13" t="str">
        <f t="shared" si="647"/>
        <v/>
      </c>
      <c r="J8567" s="13" t="str">
        <f t="shared" si="648"/>
        <v/>
      </c>
      <c r="K8567" s="13">
        <v>-5</v>
      </c>
      <c r="P8567" s="5"/>
    </row>
    <row r="8568" spans="1:16" hidden="1" x14ac:dyDescent="0.25">
      <c r="A8568" s="7">
        <v>40899</v>
      </c>
      <c r="B8568" s="8">
        <v>2300</v>
      </c>
      <c r="C8568" s="11">
        <v>43.07</v>
      </c>
      <c r="D8568" s="12">
        <v>43.072000000000003</v>
      </c>
      <c r="E8568" s="9">
        <f t="shared" si="649"/>
        <v>49.651666666666664</v>
      </c>
      <c r="F8568" s="9">
        <f t="shared" si="650"/>
        <v>48.880624999999988</v>
      </c>
      <c r="G8568" s="9">
        <f t="shared" si="651"/>
        <v>0.77104166666667595</v>
      </c>
      <c r="H8568" s="13">
        <v>-5</v>
      </c>
      <c r="I8568" s="13">
        <f t="shared" si="647"/>
        <v>5.771041666666676</v>
      </c>
      <c r="J8568" s="13">
        <f t="shared" si="648"/>
        <v>1385.0500000000022</v>
      </c>
      <c r="K8568" s="13">
        <v>-5</v>
      </c>
      <c r="P8568" s="6"/>
    </row>
    <row r="8569" spans="1:16" hidden="1" x14ac:dyDescent="0.25">
      <c r="A8569" s="7">
        <v>40900</v>
      </c>
      <c r="B8569" s="8">
        <v>0</v>
      </c>
      <c r="C8569" s="11">
        <v>41.85</v>
      </c>
      <c r="D8569" s="12">
        <v>41.854999999999997</v>
      </c>
      <c r="E8569" s="9" t="str">
        <f t="shared" si="649"/>
        <v/>
      </c>
      <c r="F8569" s="9" t="str">
        <f t="shared" si="650"/>
        <v/>
      </c>
      <c r="G8569" s="9" t="str">
        <f t="shared" si="651"/>
        <v/>
      </c>
      <c r="H8569" s="13">
        <v>-5</v>
      </c>
      <c r="I8569" s="13" t="str">
        <f t="shared" ref="I8569:I8632" si="652">IF(A8569=A8570,"",MAX(G8569-H8569,0))</f>
        <v/>
      </c>
      <c r="J8569" s="13" t="str">
        <f t="shared" ref="J8569:J8632" si="653">IF(A8569=A8570,"",I8569*10*24)</f>
        <v/>
      </c>
      <c r="K8569" s="13">
        <v>-5</v>
      </c>
      <c r="P8569" s="5"/>
    </row>
    <row r="8570" spans="1:16" hidden="1" x14ac:dyDescent="0.25">
      <c r="A8570" s="7">
        <v>40900</v>
      </c>
      <c r="B8570" s="8">
        <v>100</v>
      </c>
      <c r="C8570" s="11">
        <v>40.46</v>
      </c>
      <c r="D8570" s="12">
        <v>40.46</v>
      </c>
      <c r="E8570" s="9" t="str">
        <f t="shared" si="649"/>
        <v/>
      </c>
      <c r="F8570" s="9" t="str">
        <f t="shared" si="650"/>
        <v/>
      </c>
      <c r="G8570" s="9" t="str">
        <f t="shared" si="651"/>
        <v/>
      </c>
      <c r="H8570" s="13">
        <v>-5</v>
      </c>
      <c r="I8570" s="13" t="str">
        <f t="shared" si="652"/>
        <v/>
      </c>
      <c r="J8570" s="13" t="str">
        <f t="shared" si="653"/>
        <v/>
      </c>
      <c r="K8570" s="13">
        <v>-5</v>
      </c>
      <c r="P8570" s="6"/>
    </row>
    <row r="8571" spans="1:16" hidden="1" x14ac:dyDescent="0.25">
      <c r="A8571" s="7">
        <v>40900</v>
      </c>
      <c r="B8571" s="8">
        <v>200</v>
      </c>
      <c r="C8571" s="11">
        <v>37.75</v>
      </c>
      <c r="D8571" s="12">
        <v>37.75</v>
      </c>
      <c r="E8571" s="9" t="str">
        <f t="shared" si="649"/>
        <v/>
      </c>
      <c r="F8571" s="9" t="str">
        <f t="shared" si="650"/>
        <v/>
      </c>
      <c r="G8571" s="9" t="str">
        <f t="shared" si="651"/>
        <v/>
      </c>
      <c r="H8571" s="13">
        <v>-5</v>
      </c>
      <c r="I8571" s="13" t="str">
        <f t="shared" si="652"/>
        <v/>
      </c>
      <c r="J8571" s="13" t="str">
        <f t="shared" si="653"/>
        <v/>
      </c>
      <c r="K8571" s="13">
        <v>-5</v>
      </c>
      <c r="P8571" s="5"/>
    </row>
    <row r="8572" spans="1:16" hidden="1" x14ac:dyDescent="0.25">
      <c r="A8572" s="7">
        <v>40900</v>
      </c>
      <c r="B8572" s="8">
        <v>300</v>
      </c>
      <c r="C8572" s="11">
        <v>35.130000000000003</v>
      </c>
      <c r="D8572" s="12">
        <v>35.133000000000003</v>
      </c>
      <c r="E8572" s="9" t="str">
        <f t="shared" si="649"/>
        <v/>
      </c>
      <c r="F8572" s="9" t="str">
        <f t="shared" si="650"/>
        <v/>
      </c>
      <c r="G8572" s="9" t="str">
        <f t="shared" si="651"/>
        <v/>
      </c>
      <c r="H8572" s="13">
        <v>-5</v>
      </c>
      <c r="I8572" s="13" t="str">
        <f t="shared" si="652"/>
        <v/>
      </c>
      <c r="J8572" s="13" t="str">
        <f t="shared" si="653"/>
        <v/>
      </c>
      <c r="K8572" s="13">
        <v>-5</v>
      </c>
      <c r="P8572" s="6"/>
    </row>
    <row r="8573" spans="1:16" hidden="1" x14ac:dyDescent="0.25">
      <c r="A8573" s="7">
        <v>40900</v>
      </c>
      <c r="B8573" s="8">
        <v>400</v>
      </c>
      <c r="C8573" s="11">
        <v>34.03</v>
      </c>
      <c r="D8573" s="12">
        <v>34.031999999999996</v>
      </c>
      <c r="E8573" s="9" t="str">
        <f t="shared" si="649"/>
        <v/>
      </c>
      <c r="F8573" s="9" t="str">
        <f t="shared" si="650"/>
        <v/>
      </c>
      <c r="G8573" s="9" t="str">
        <f t="shared" si="651"/>
        <v/>
      </c>
      <c r="H8573" s="13">
        <v>-5</v>
      </c>
      <c r="I8573" s="13" t="str">
        <f t="shared" si="652"/>
        <v/>
      </c>
      <c r="J8573" s="13" t="str">
        <f t="shared" si="653"/>
        <v/>
      </c>
      <c r="K8573" s="13">
        <v>-5</v>
      </c>
      <c r="P8573" s="5"/>
    </row>
    <row r="8574" spans="1:16" hidden="1" x14ac:dyDescent="0.25">
      <c r="A8574" s="7">
        <v>40900</v>
      </c>
      <c r="B8574" s="8">
        <v>500</v>
      </c>
      <c r="C8574" s="11">
        <v>37.44</v>
      </c>
      <c r="D8574" s="12">
        <v>37.44</v>
      </c>
      <c r="E8574" s="9" t="str">
        <f t="shared" si="649"/>
        <v/>
      </c>
      <c r="F8574" s="9" t="str">
        <f t="shared" si="650"/>
        <v/>
      </c>
      <c r="G8574" s="9" t="str">
        <f t="shared" si="651"/>
        <v/>
      </c>
      <c r="H8574" s="13">
        <v>-5</v>
      </c>
      <c r="I8574" s="13" t="str">
        <f t="shared" si="652"/>
        <v/>
      </c>
      <c r="J8574" s="13" t="str">
        <f t="shared" si="653"/>
        <v/>
      </c>
      <c r="K8574" s="13">
        <v>-5</v>
      </c>
      <c r="P8574" s="6"/>
    </row>
    <row r="8575" spans="1:16" hidden="1" x14ac:dyDescent="0.25">
      <c r="A8575" s="7">
        <v>40900</v>
      </c>
      <c r="B8575" s="8">
        <v>600</v>
      </c>
      <c r="C8575" s="11">
        <v>42.74</v>
      </c>
      <c r="D8575" s="12">
        <v>42.743000000000002</v>
      </c>
      <c r="E8575" s="9" t="str">
        <f t="shared" si="649"/>
        <v/>
      </c>
      <c r="F8575" s="9" t="str">
        <f t="shared" si="650"/>
        <v/>
      </c>
      <c r="G8575" s="9" t="str">
        <f t="shared" si="651"/>
        <v/>
      </c>
      <c r="H8575" s="13">
        <v>-5</v>
      </c>
      <c r="I8575" s="13" t="str">
        <f t="shared" si="652"/>
        <v/>
      </c>
      <c r="J8575" s="13" t="str">
        <f t="shared" si="653"/>
        <v/>
      </c>
      <c r="K8575" s="13">
        <v>-5</v>
      </c>
      <c r="P8575" s="5"/>
    </row>
    <row r="8576" spans="1:16" hidden="1" x14ac:dyDescent="0.25">
      <c r="A8576" s="7">
        <v>40900</v>
      </c>
      <c r="B8576" s="8">
        <v>700</v>
      </c>
      <c r="C8576" s="11">
        <v>49.63</v>
      </c>
      <c r="D8576" s="12">
        <v>49.633000000000003</v>
      </c>
      <c r="E8576" s="9" t="str">
        <f t="shared" si="649"/>
        <v/>
      </c>
      <c r="F8576" s="9" t="str">
        <f t="shared" si="650"/>
        <v/>
      </c>
      <c r="G8576" s="9" t="str">
        <f t="shared" si="651"/>
        <v/>
      </c>
      <c r="H8576" s="13">
        <v>-5</v>
      </c>
      <c r="I8576" s="13" t="str">
        <f t="shared" si="652"/>
        <v/>
      </c>
      <c r="J8576" s="13" t="str">
        <f t="shared" si="653"/>
        <v/>
      </c>
      <c r="K8576" s="13">
        <v>-5</v>
      </c>
      <c r="P8576" s="6"/>
    </row>
    <row r="8577" spans="1:16" hidden="1" x14ac:dyDescent="0.25">
      <c r="A8577" s="7">
        <v>40900</v>
      </c>
      <c r="B8577" s="8">
        <v>800</v>
      </c>
      <c r="C8577" s="11">
        <v>53.34</v>
      </c>
      <c r="D8577" s="12">
        <v>53.343000000000004</v>
      </c>
      <c r="E8577" s="9" t="str">
        <f t="shared" si="649"/>
        <v/>
      </c>
      <c r="F8577" s="9" t="str">
        <f t="shared" si="650"/>
        <v/>
      </c>
      <c r="G8577" s="9" t="str">
        <f t="shared" si="651"/>
        <v/>
      </c>
      <c r="H8577" s="13">
        <v>-5</v>
      </c>
      <c r="I8577" s="13" t="str">
        <f t="shared" si="652"/>
        <v/>
      </c>
      <c r="J8577" s="13" t="str">
        <f t="shared" si="653"/>
        <v/>
      </c>
      <c r="K8577" s="13">
        <v>-5</v>
      </c>
      <c r="P8577" s="5"/>
    </row>
    <row r="8578" spans="1:16" hidden="1" x14ac:dyDescent="0.25">
      <c r="A8578" s="7">
        <v>40900</v>
      </c>
      <c r="B8578" s="8">
        <v>900</v>
      </c>
      <c r="C8578" s="11">
        <v>54.31</v>
      </c>
      <c r="D8578" s="12">
        <v>54.307000000000002</v>
      </c>
      <c r="E8578" s="9" t="str">
        <f t="shared" si="649"/>
        <v/>
      </c>
      <c r="F8578" s="9" t="str">
        <f t="shared" si="650"/>
        <v/>
      </c>
      <c r="G8578" s="9" t="str">
        <f t="shared" si="651"/>
        <v/>
      </c>
      <c r="H8578" s="13">
        <v>-5</v>
      </c>
      <c r="I8578" s="13" t="str">
        <f t="shared" si="652"/>
        <v/>
      </c>
      <c r="J8578" s="13" t="str">
        <f t="shared" si="653"/>
        <v/>
      </c>
      <c r="K8578" s="13">
        <v>-5</v>
      </c>
      <c r="P8578" s="6"/>
    </row>
    <row r="8579" spans="1:16" hidden="1" x14ac:dyDescent="0.25">
      <c r="A8579" s="7">
        <v>40900</v>
      </c>
      <c r="B8579" s="8">
        <v>1000</v>
      </c>
      <c r="C8579" s="11">
        <v>53.31</v>
      </c>
      <c r="D8579" s="12">
        <v>53.308999999999997</v>
      </c>
      <c r="E8579" s="9" t="str">
        <f t="shared" si="649"/>
        <v/>
      </c>
      <c r="F8579" s="9" t="str">
        <f t="shared" si="650"/>
        <v/>
      </c>
      <c r="G8579" s="9" t="str">
        <f t="shared" si="651"/>
        <v/>
      </c>
      <c r="H8579" s="13">
        <v>-5</v>
      </c>
      <c r="I8579" s="13" t="str">
        <f t="shared" si="652"/>
        <v/>
      </c>
      <c r="J8579" s="13" t="str">
        <f t="shared" si="653"/>
        <v/>
      </c>
      <c r="K8579" s="13">
        <v>-5</v>
      </c>
      <c r="P8579" s="5"/>
    </row>
    <row r="8580" spans="1:16" hidden="1" x14ac:dyDescent="0.25">
      <c r="A8580" s="7">
        <v>40900</v>
      </c>
      <c r="B8580" s="8">
        <v>1100</v>
      </c>
      <c r="C8580" s="11">
        <v>54.45</v>
      </c>
      <c r="D8580" s="12">
        <v>54.447000000000003</v>
      </c>
      <c r="E8580" s="9" t="str">
        <f t="shared" si="649"/>
        <v/>
      </c>
      <c r="F8580" s="9" t="str">
        <f t="shared" si="650"/>
        <v/>
      </c>
      <c r="G8580" s="9" t="str">
        <f t="shared" si="651"/>
        <v/>
      </c>
      <c r="H8580" s="13">
        <v>-5</v>
      </c>
      <c r="I8580" s="13" t="str">
        <f t="shared" si="652"/>
        <v/>
      </c>
      <c r="J8580" s="13" t="str">
        <f t="shared" si="653"/>
        <v/>
      </c>
      <c r="K8580" s="13">
        <v>-5</v>
      </c>
      <c r="P8580" s="6"/>
    </row>
    <row r="8581" spans="1:16" hidden="1" x14ac:dyDescent="0.25">
      <c r="A8581" s="7">
        <v>40900</v>
      </c>
      <c r="B8581" s="8">
        <v>1200</v>
      </c>
      <c r="C8581" s="11">
        <v>54.26</v>
      </c>
      <c r="D8581" s="12">
        <v>54.262</v>
      </c>
      <c r="E8581" s="9" t="str">
        <f t="shared" si="649"/>
        <v/>
      </c>
      <c r="F8581" s="9" t="str">
        <f t="shared" si="650"/>
        <v/>
      </c>
      <c r="G8581" s="9" t="str">
        <f t="shared" si="651"/>
        <v/>
      </c>
      <c r="H8581" s="13">
        <v>-5</v>
      </c>
      <c r="I8581" s="13" t="str">
        <f t="shared" si="652"/>
        <v/>
      </c>
      <c r="J8581" s="13" t="str">
        <f t="shared" si="653"/>
        <v/>
      </c>
      <c r="K8581" s="13">
        <v>-5</v>
      </c>
      <c r="P8581" s="5"/>
    </row>
    <row r="8582" spans="1:16" hidden="1" x14ac:dyDescent="0.25">
      <c r="A8582" s="7">
        <v>40900</v>
      </c>
      <c r="B8582" s="8">
        <v>1300</v>
      </c>
      <c r="C8582" s="11">
        <v>50.46</v>
      </c>
      <c r="D8582" s="12">
        <v>50.457000000000001</v>
      </c>
      <c r="E8582" s="9" t="str">
        <f t="shared" si="649"/>
        <v/>
      </c>
      <c r="F8582" s="9" t="str">
        <f t="shared" si="650"/>
        <v/>
      </c>
      <c r="G8582" s="9" t="str">
        <f t="shared" si="651"/>
        <v/>
      </c>
      <c r="H8582" s="13">
        <v>-5</v>
      </c>
      <c r="I8582" s="13" t="str">
        <f t="shared" si="652"/>
        <v/>
      </c>
      <c r="J8582" s="13" t="str">
        <f t="shared" si="653"/>
        <v/>
      </c>
      <c r="K8582" s="13">
        <v>-5</v>
      </c>
      <c r="P8582" s="6"/>
    </row>
    <row r="8583" spans="1:16" hidden="1" x14ac:dyDescent="0.25">
      <c r="A8583" s="7">
        <v>40900</v>
      </c>
      <c r="B8583" s="8">
        <v>1400</v>
      </c>
      <c r="C8583" s="11">
        <v>45.35</v>
      </c>
      <c r="D8583" s="12">
        <v>45.347999999999999</v>
      </c>
      <c r="E8583" s="9" t="str">
        <f t="shared" si="649"/>
        <v/>
      </c>
      <c r="F8583" s="9" t="str">
        <f t="shared" si="650"/>
        <v/>
      </c>
      <c r="G8583" s="9" t="str">
        <f t="shared" si="651"/>
        <v/>
      </c>
      <c r="H8583" s="13">
        <v>-5</v>
      </c>
      <c r="I8583" s="13" t="str">
        <f t="shared" si="652"/>
        <v/>
      </c>
      <c r="J8583" s="13" t="str">
        <f t="shared" si="653"/>
        <v/>
      </c>
      <c r="K8583" s="13">
        <v>-5</v>
      </c>
      <c r="P8583" s="5"/>
    </row>
    <row r="8584" spans="1:16" hidden="1" x14ac:dyDescent="0.25">
      <c r="A8584" s="7">
        <v>40900</v>
      </c>
      <c r="B8584" s="8">
        <v>1500</v>
      </c>
      <c r="C8584" s="11">
        <v>42.67</v>
      </c>
      <c r="D8584" s="12">
        <v>42.671999999999997</v>
      </c>
      <c r="E8584" s="9" t="str">
        <f t="shared" si="649"/>
        <v/>
      </c>
      <c r="F8584" s="9" t="str">
        <f t="shared" si="650"/>
        <v/>
      </c>
      <c r="G8584" s="9" t="str">
        <f t="shared" si="651"/>
        <v/>
      </c>
      <c r="H8584" s="13">
        <v>-5</v>
      </c>
      <c r="I8584" s="13" t="str">
        <f t="shared" si="652"/>
        <v/>
      </c>
      <c r="J8584" s="13" t="str">
        <f t="shared" si="653"/>
        <v/>
      </c>
      <c r="K8584" s="13">
        <v>-5</v>
      </c>
      <c r="P8584" s="6"/>
    </row>
    <row r="8585" spans="1:16" hidden="1" x14ac:dyDescent="0.25">
      <c r="A8585" s="7">
        <v>40900</v>
      </c>
      <c r="B8585" s="8">
        <v>1600</v>
      </c>
      <c r="C8585" s="11">
        <v>46.67</v>
      </c>
      <c r="D8585" s="12">
        <v>46.673000000000002</v>
      </c>
      <c r="E8585" s="9" t="str">
        <f t="shared" si="649"/>
        <v/>
      </c>
      <c r="F8585" s="9" t="str">
        <f t="shared" si="650"/>
        <v/>
      </c>
      <c r="G8585" s="9" t="str">
        <f t="shared" si="651"/>
        <v/>
      </c>
      <c r="H8585" s="13">
        <v>-5</v>
      </c>
      <c r="I8585" s="13" t="str">
        <f t="shared" si="652"/>
        <v/>
      </c>
      <c r="J8585" s="13" t="str">
        <f t="shared" si="653"/>
        <v/>
      </c>
      <c r="K8585" s="13">
        <v>-5</v>
      </c>
      <c r="P8585" s="5"/>
    </row>
    <row r="8586" spans="1:16" hidden="1" x14ac:dyDescent="0.25">
      <c r="A8586" s="7">
        <v>40900</v>
      </c>
      <c r="B8586" s="8">
        <v>1700</v>
      </c>
      <c r="C8586" s="11">
        <v>53.95</v>
      </c>
      <c r="D8586" s="12">
        <v>53.945999999999998</v>
      </c>
      <c r="E8586" s="9" t="str">
        <f t="shared" si="649"/>
        <v/>
      </c>
      <c r="F8586" s="9" t="str">
        <f t="shared" si="650"/>
        <v/>
      </c>
      <c r="G8586" s="9" t="str">
        <f t="shared" si="651"/>
        <v/>
      </c>
      <c r="H8586" s="13">
        <v>-5</v>
      </c>
      <c r="I8586" s="13" t="str">
        <f t="shared" si="652"/>
        <v/>
      </c>
      <c r="J8586" s="13" t="str">
        <f t="shared" si="653"/>
        <v/>
      </c>
      <c r="K8586" s="13">
        <v>-5</v>
      </c>
      <c r="P8586" s="6"/>
    </row>
    <row r="8587" spans="1:16" hidden="1" x14ac:dyDescent="0.25">
      <c r="A8587" s="7">
        <v>40900</v>
      </c>
      <c r="B8587" s="8">
        <v>1800</v>
      </c>
      <c r="C8587" s="11">
        <v>54.18</v>
      </c>
      <c r="D8587" s="12">
        <v>54.174999999999997</v>
      </c>
      <c r="E8587" s="9" t="str">
        <f t="shared" si="649"/>
        <v/>
      </c>
      <c r="F8587" s="9" t="str">
        <f t="shared" si="650"/>
        <v/>
      </c>
      <c r="G8587" s="9" t="str">
        <f t="shared" si="651"/>
        <v/>
      </c>
      <c r="H8587" s="13">
        <v>-5</v>
      </c>
      <c r="I8587" s="13" t="str">
        <f t="shared" si="652"/>
        <v/>
      </c>
      <c r="J8587" s="13" t="str">
        <f t="shared" si="653"/>
        <v/>
      </c>
      <c r="K8587" s="13">
        <v>-5</v>
      </c>
      <c r="P8587" s="5"/>
    </row>
    <row r="8588" spans="1:16" hidden="1" x14ac:dyDescent="0.25">
      <c r="A8588" s="7">
        <v>40900</v>
      </c>
      <c r="B8588" s="8">
        <v>1900</v>
      </c>
      <c r="C8588" s="11">
        <v>53.19</v>
      </c>
      <c r="D8588" s="12">
        <v>53.195</v>
      </c>
      <c r="E8588" s="9" t="str">
        <f t="shared" si="649"/>
        <v/>
      </c>
      <c r="F8588" s="9" t="str">
        <f t="shared" si="650"/>
        <v/>
      </c>
      <c r="G8588" s="9" t="str">
        <f t="shared" si="651"/>
        <v/>
      </c>
      <c r="H8588" s="13">
        <v>-5</v>
      </c>
      <c r="I8588" s="13" t="str">
        <f t="shared" si="652"/>
        <v/>
      </c>
      <c r="J8588" s="13" t="str">
        <f t="shared" si="653"/>
        <v/>
      </c>
      <c r="K8588" s="13">
        <v>-5</v>
      </c>
      <c r="P8588" s="6"/>
    </row>
    <row r="8589" spans="1:16" hidden="1" x14ac:dyDescent="0.25">
      <c r="A8589" s="7">
        <v>40900</v>
      </c>
      <c r="B8589" s="8">
        <v>2000</v>
      </c>
      <c r="C8589" s="11">
        <v>49.83</v>
      </c>
      <c r="D8589" s="12">
        <v>49.825000000000003</v>
      </c>
      <c r="E8589" s="9" t="str">
        <f t="shared" si="649"/>
        <v/>
      </c>
      <c r="F8589" s="9" t="str">
        <f t="shared" si="650"/>
        <v/>
      </c>
      <c r="G8589" s="9" t="str">
        <f t="shared" si="651"/>
        <v/>
      </c>
      <c r="H8589" s="13">
        <v>-5</v>
      </c>
      <c r="I8589" s="13" t="str">
        <f t="shared" si="652"/>
        <v/>
      </c>
      <c r="J8589" s="13" t="str">
        <f t="shared" si="653"/>
        <v/>
      </c>
      <c r="K8589" s="13">
        <v>-5</v>
      </c>
      <c r="P8589" s="5"/>
    </row>
    <row r="8590" spans="1:16" hidden="1" x14ac:dyDescent="0.25">
      <c r="A8590" s="7">
        <v>40900</v>
      </c>
      <c r="B8590" s="8">
        <v>2100</v>
      </c>
      <c r="C8590" s="11">
        <v>44</v>
      </c>
      <c r="D8590" s="12">
        <v>44</v>
      </c>
      <c r="E8590" s="9" t="str">
        <f t="shared" si="649"/>
        <v/>
      </c>
      <c r="F8590" s="9" t="str">
        <f t="shared" si="650"/>
        <v/>
      </c>
      <c r="G8590" s="9" t="str">
        <f t="shared" si="651"/>
        <v/>
      </c>
      <c r="H8590" s="13">
        <v>-5</v>
      </c>
      <c r="I8590" s="13" t="str">
        <f t="shared" si="652"/>
        <v/>
      </c>
      <c r="J8590" s="13" t="str">
        <f t="shared" si="653"/>
        <v/>
      </c>
      <c r="K8590" s="13">
        <v>-5</v>
      </c>
      <c r="P8590" s="6"/>
    </row>
    <row r="8591" spans="1:16" hidden="1" x14ac:dyDescent="0.25">
      <c r="A8591" s="7">
        <v>40900</v>
      </c>
      <c r="B8591" s="8">
        <v>2200</v>
      </c>
      <c r="C8591" s="11">
        <v>45.1</v>
      </c>
      <c r="D8591" s="12">
        <v>45.1</v>
      </c>
      <c r="E8591" s="9" t="str">
        <f t="shared" si="649"/>
        <v/>
      </c>
      <c r="F8591" s="9" t="str">
        <f t="shared" si="650"/>
        <v/>
      </c>
      <c r="G8591" s="9" t="str">
        <f t="shared" si="651"/>
        <v/>
      </c>
      <c r="H8591" s="13">
        <v>-5</v>
      </c>
      <c r="I8591" s="13" t="str">
        <f t="shared" si="652"/>
        <v/>
      </c>
      <c r="J8591" s="13" t="str">
        <f t="shared" si="653"/>
        <v/>
      </c>
      <c r="K8591" s="13">
        <v>-5</v>
      </c>
      <c r="P8591" s="5"/>
    </row>
    <row r="8592" spans="1:16" hidden="1" x14ac:dyDescent="0.25">
      <c r="A8592" s="7">
        <v>40900</v>
      </c>
      <c r="B8592" s="8">
        <v>2300</v>
      </c>
      <c r="C8592" s="11">
        <v>41.6</v>
      </c>
      <c r="D8592" s="12">
        <v>41.604999999999997</v>
      </c>
      <c r="E8592" s="9">
        <f t="shared" si="649"/>
        <v>46.48749999999999</v>
      </c>
      <c r="F8592" s="9">
        <f t="shared" si="650"/>
        <v>46.487916666666671</v>
      </c>
      <c r="G8592" s="9">
        <f t="shared" si="651"/>
        <v>-4.1666666668049857E-4</v>
      </c>
      <c r="H8592" s="13">
        <v>-5</v>
      </c>
      <c r="I8592" s="13">
        <f t="shared" si="652"/>
        <v>4.9995833333333195</v>
      </c>
      <c r="J8592" s="13">
        <f t="shared" si="653"/>
        <v>1199.8999999999967</v>
      </c>
      <c r="K8592" s="13">
        <v>-5</v>
      </c>
      <c r="P8592" s="6"/>
    </row>
    <row r="8593" spans="1:16" hidden="1" x14ac:dyDescent="0.25">
      <c r="A8593" s="7">
        <v>40901</v>
      </c>
      <c r="B8593" s="8">
        <v>0</v>
      </c>
      <c r="C8593" s="11">
        <v>24.3</v>
      </c>
      <c r="D8593" s="12">
        <v>24.303999999999998</v>
      </c>
      <c r="E8593" s="9" t="str">
        <f t="shared" si="649"/>
        <v/>
      </c>
      <c r="F8593" s="9" t="str">
        <f t="shared" si="650"/>
        <v/>
      </c>
      <c r="G8593" s="9" t="str">
        <f t="shared" si="651"/>
        <v/>
      </c>
      <c r="H8593" s="13">
        <v>-5</v>
      </c>
      <c r="I8593" s="13" t="str">
        <f t="shared" si="652"/>
        <v/>
      </c>
      <c r="J8593" s="13" t="str">
        <f t="shared" si="653"/>
        <v/>
      </c>
      <c r="K8593" s="13">
        <v>-5</v>
      </c>
      <c r="P8593" s="5"/>
    </row>
    <row r="8594" spans="1:16" hidden="1" x14ac:dyDescent="0.25">
      <c r="A8594" s="7">
        <v>40901</v>
      </c>
      <c r="B8594" s="8">
        <v>100</v>
      </c>
      <c r="C8594" s="11">
        <v>19.14</v>
      </c>
      <c r="D8594" s="12">
        <v>19.137</v>
      </c>
      <c r="E8594" s="9" t="str">
        <f t="shared" si="649"/>
        <v/>
      </c>
      <c r="F8594" s="9" t="str">
        <f t="shared" si="650"/>
        <v/>
      </c>
      <c r="G8594" s="9" t="str">
        <f t="shared" si="651"/>
        <v/>
      </c>
      <c r="H8594" s="13">
        <v>-5</v>
      </c>
      <c r="I8594" s="13" t="str">
        <f t="shared" si="652"/>
        <v/>
      </c>
      <c r="J8594" s="13" t="str">
        <f t="shared" si="653"/>
        <v/>
      </c>
      <c r="K8594" s="13">
        <v>-5</v>
      </c>
      <c r="P8594" s="6"/>
    </row>
    <row r="8595" spans="1:16" hidden="1" x14ac:dyDescent="0.25">
      <c r="A8595" s="7">
        <v>40901</v>
      </c>
      <c r="B8595" s="8">
        <v>200</v>
      </c>
      <c r="C8595" s="11">
        <v>17.16</v>
      </c>
      <c r="D8595" s="12">
        <v>17.161000000000001</v>
      </c>
      <c r="E8595" s="9" t="str">
        <f t="shared" si="649"/>
        <v/>
      </c>
      <c r="F8595" s="9" t="str">
        <f t="shared" si="650"/>
        <v/>
      </c>
      <c r="G8595" s="9" t="str">
        <f t="shared" si="651"/>
        <v/>
      </c>
      <c r="H8595" s="13">
        <v>-5</v>
      </c>
      <c r="I8595" s="13" t="str">
        <f t="shared" si="652"/>
        <v/>
      </c>
      <c r="J8595" s="13" t="str">
        <f t="shared" si="653"/>
        <v/>
      </c>
      <c r="K8595" s="13">
        <v>-5</v>
      </c>
      <c r="P8595" s="5"/>
    </row>
    <row r="8596" spans="1:16" hidden="1" x14ac:dyDescent="0.25">
      <c r="A8596" s="7">
        <v>40901</v>
      </c>
      <c r="B8596" s="8">
        <v>300</v>
      </c>
      <c r="C8596" s="11">
        <v>12.96</v>
      </c>
      <c r="D8596" s="12">
        <v>12.957000000000001</v>
      </c>
      <c r="E8596" s="9" t="str">
        <f t="shared" si="649"/>
        <v/>
      </c>
      <c r="F8596" s="9" t="str">
        <f t="shared" si="650"/>
        <v/>
      </c>
      <c r="G8596" s="9" t="str">
        <f t="shared" si="651"/>
        <v/>
      </c>
      <c r="H8596" s="13">
        <v>-5</v>
      </c>
      <c r="I8596" s="13" t="str">
        <f t="shared" si="652"/>
        <v/>
      </c>
      <c r="J8596" s="13" t="str">
        <f t="shared" si="653"/>
        <v/>
      </c>
      <c r="K8596" s="13">
        <v>-5</v>
      </c>
      <c r="P8596" s="6"/>
    </row>
    <row r="8597" spans="1:16" hidden="1" x14ac:dyDescent="0.25">
      <c r="A8597" s="7">
        <v>40901</v>
      </c>
      <c r="B8597" s="8">
        <v>400</v>
      </c>
      <c r="C8597" s="11">
        <v>12.96</v>
      </c>
      <c r="D8597" s="12">
        <v>11.343999999999999</v>
      </c>
      <c r="E8597" s="9" t="str">
        <f t="shared" si="649"/>
        <v/>
      </c>
      <c r="F8597" s="9" t="str">
        <f t="shared" si="650"/>
        <v/>
      </c>
      <c r="G8597" s="9" t="str">
        <f t="shared" si="651"/>
        <v/>
      </c>
      <c r="H8597" s="13">
        <v>-5</v>
      </c>
      <c r="I8597" s="13" t="str">
        <f t="shared" si="652"/>
        <v/>
      </c>
      <c r="J8597" s="13" t="str">
        <f t="shared" si="653"/>
        <v/>
      </c>
      <c r="K8597" s="13">
        <v>-5</v>
      </c>
      <c r="P8597" s="5"/>
    </row>
    <row r="8598" spans="1:16" hidden="1" x14ac:dyDescent="0.25">
      <c r="A8598" s="7">
        <v>40901</v>
      </c>
      <c r="B8598" s="8">
        <v>500</v>
      </c>
      <c r="C8598" s="11">
        <v>12.23</v>
      </c>
      <c r="D8598" s="12">
        <v>12.23</v>
      </c>
      <c r="E8598" s="9" t="str">
        <f t="shared" si="649"/>
        <v/>
      </c>
      <c r="F8598" s="9" t="str">
        <f t="shared" si="650"/>
        <v/>
      </c>
      <c r="G8598" s="9" t="str">
        <f t="shared" si="651"/>
        <v/>
      </c>
      <c r="H8598" s="13">
        <v>-5</v>
      </c>
      <c r="I8598" s="13" t="str">
        <f t="shared" si="652"/>
        <v/>
      </c>
      <c r="J8598" s="13" t="str">
        <f t="shared" si="653"/>
        <v/>
      </c>
      <c r="K8598" s="13">
        <v>-5</v>
      </c>
      <c r="P8598" s="6"/>
    </row>
    <row r="8599" spans="1:16" hidden="1" x14ac:dyDescent="0.25">
      <c r="A8599" s="7">
        <v>40901</v>
      </c>
      <c r="B8599" s="8">
        <v>600</v>
      </c>
      <c r="C8599" s="11">
        <v>12.91</v>
      </c>
      <c r="D8599" s="12">
        <v>12.909000000000001</v>
      </c>
      <c r="E8599" s="9" t="str">
        <f t="shared" si="649"/>
        <v/>
      </c>
      <c r="F8599" s="9" t="str">
        <f t="shared" si="650"/>
        <v/>
      </c>
      <c r="G8599" s="9" t="str">
        <f t="shared" si="651"/>
        <v/>
      </c>
      <c r="H8599" s="13">
        <v>-5</v>
      </c>
      <c r="I8599" s="13" t="str">
        <f t="shared" si="652"/>
        <v/>
      </c>
      <c r="J8599" s="13" t="str">
        <f t="shared" si="653"/>
        <v/>
      </c>
      <c r="K8599" s="13">
        <v>-5</v>
      </c>
      <c r="P8599" s="5"/>
    </row>
    <row r="8600" spans="1:16" hidden="1" x14ac:dyDescent="0.25">
      <c r="A8600" s="7">
        <v>40901</v>
      </c>
      <c r="B8600" s="8">
        <v>700</v>
      </c>
      <c r="C8600" s="11">
        <v>18.37</v>
      </c>
      <c r="D8600" s="12">
        <v>18.373000000000001</v>
      </c>
      <c r="E8600" s="9" t="str">
        <f t="shared" si="649"/>
        <v/>
      </c>
      <c r="F8600" s="9" t="str">
        <f t="shared" si="650"/>
        <v/>
      </c>
      <c r="G8600" s="9" t="str">
        <f t="shared" si="651"/>
        <v/>
      </c>
      <c r="H8600" s="13">
        <v>-5</v>
      </c>
      <c r="I8600" s="13" t="str">
        <f t="shared" si="652"/>
        <v/>
      </c>
      <c r="J8600" s="13" t="str">
        <f t="shared" si="653"/>
        <v/>
      </c>
      <c r="K8600" s="13">
        <v>-5</v>
      </c>
      <c r="P8600" s="6"/>
    </row>
    <row r="8601" spans="1:16" hidden="1" x14ac:dyDescent="0.25">
      <c r="A8601" s="7">
        <v>40901</v>
      </c>
      <c r="B8601" s="8">
        <v>800</v>
      </c>
      <c r="C8601" s="11">
        <v>26.73</v>
      </c>
      <c r="D8601" s="12">
        <v>26.728000000000002</v>
      </c>
      <c r="E8601" s="9" t="str">
        <f t="shared" si="649"/>
        <v/>
      </c>
      <c r="F8601" s="9" t="str">
        <f t="shared" si="650"/>
        <v/>
      </c>
      <c r="G8601" s="9" t="str">
        <f t="shared" si="651"/>
        <v/>
      </c>
      <c r="H8601" s="13">
        <v>-5</v>
      </c>
      <c r="I8601" s="13" t="str">
        <f t="shared" si="652"/>
        <v/>
      </c>
      <c r="J8601" s="13" t="str">
        <f t="shared" si="653"/>
        <v/>
      </c>
      <c r="K8601" s="13">
        <v>-5</v>
      </c>
      <c r="P8601" s="5"/>
    </row>
    <row r="8602" spans="1:16" hidden="1" x14ac:dyDescent="0.25">
      <c r="A8602" s="7">
        <v>40901</v>
      </c>
      <c r="B8602" s="8">
        <v>900</v>
      </c>
      <c r="C8602" s="11">
        <v>32.11</v>
      </c>
      <c r="D8602" s="12">
        <v>32.11</v>
      </c>
      <c r="E8602" s="9" t="str">
        <f t="shared" si="649"/>
        <v/>
      </c>
      <c r="F8602" s="9" t="str">
        <f t="shared" si="650"/>
        <v/>
      </c>
      <c r="G8602" s="9" t="str">
        <f t="shared" si="651"/>
        <v/>
      </c>
      <c r="H8602" s="13">
        <v>-5</v>
      </c>
      <c r="I8602" s="13" t="str">
        <f t="shared" si="652"/>
        <v/>
      </c>
      <c r="J8602" s="13" t="str">
        <f t="shared" si="653"/>
        <v/>
      </c>
      <c r="K8602" s="13">
        <v>-5</v>
      </c>
      <c r="P8602" s="6"/>
    </row>
    <row r="8603" spans="1:16" hidden="1" x14ac:dyDescent="0.25">
      <c r="A8603" s="7">
        <v>40901</v>
      </c>
      <c r="B8603" s="8">
        <v>1000</v>
      </c>
      <c r="C8603" s="11">
        <v>33.9</v>
      </c>
      <c r="D8603" s="12">
        <v>33.898000000000003</v>
      </c>
      <c r="E8603" s="9" t="str">
        <f t="shared" si="649"/>
        <v/>
      </c>
      <c r="F8603" s="9" t="str">
        <f t="shared" si="650"/>
        <v/>
      </c>
      <c r="G8603" s="9" t="str">
        <f t="shared" si="651"/>
        <v/>
      </c>
      <c r="H8603" s="13">
        <v>-5</v>
      </c>
      <c r="I8603" s="13" t="str">
        <f t="shared" si="652"/>
        <v/>
      </c>
      <c r="J8603" s="13" t="str">
        <f t="shared" si="653"/>
        <v/>
      </c>
      <c r="K8603" s="13">
        <v>-5</v>
      </c>
      <c r="P8603" s="5"/>
    </row>
    <row r="8604" spans="1:16" hidden="1" x14ac:dyDescent="0.25">
      <c r="A8604" s="7">
        <v>40901</v>
      </c>
      <c r="B8604" s="8">
        <v>1100</v>
      </c>
      <c r="C8604" s="11">
        <v>35.880000000000003</v>
      </c>
      <c r="D8604" s="12">
        <v>35.883000000000003</v>
      </c>
      <c r="E8604" s="9" t="str">
        <f t="shared" si="649"/>
        <v/>
      </c>
      <c r="F8604" s="9" t="str">
        <f t="shared" si="650"/>
        <v/>
      </c>
      <c r="G8604" s="9" t="str">
        <f t="shared" si="651"/>
        <v/>
      </c>
      <c r="H8604" s="13">
        <v>-5</v>
      </c>
      <c r="I8604" s="13" t="str">
        <f t="shared" si="652"/>
        <v/>
      </c>
      <c r="J8604" s="13" t="str">
        <f t="shared" si="653"/>
        <v/>
      </c>
      <c r="K8604" s="13">
        <v>-5</v>
      </c>
      <c r="P8604" s="6"/>
    </row>
    <row r="8605" spans="1:16" hidden="1" x14ac:dyDescent="0.25">
      <c r="A8605" s="7">
        <v>40901</v>
      </c>
      <c r="B8605" s="8">
        <v>1200</v>
      </c>
      <c r="C8605" s="11">
        <v>35.44</v>
      </c>
      <c r="D8605" s="12">
        <v>35.438000000000002</v>
      </c>
      <c r="E8605" s="9" t="str">
        <f t="shared" si="649"/>
        <v/>
      </c>
      <c r="F8605" s="9" t="str">
        <f t="shared" si="650"/>
        <v/>
      </c>
      <c r="G8605" s="9" t="str">
        <f t="shared" si="651"/>
        <v/>
      </c>
      <c r="H8605" s="13">
        <v>-5</v>
      </c>
      <c r="I8605" s="13" t="str">
        <f t="shared" si="652"/>
        <v/>
      </c>
      <c r="J8605" s="13" t="str">
        <f t="shared" si="653"/>
        <v/>
      </c>
      <c r="K8605" s="13">
        <v>-5</v>
      </c>
      <c r="P8605" s="5"/>
    </row>
    <row r="8606" spans="1:16" hidden="1" x14ac:dyDescent="0.25">
      <c r="A8606" s="7">
        <v>40901</v>
      </c>
      <c r="B8606" s="8">
        <v>1300</v>
      </c>
      <c r="C8606" s="11">
        <v>33.08</v>
      </c>
      <c r="D8606" s="12">
        <v>33.08</v>
      </c>
      <c r="E8606" s="9" t="str">
        <f t="shared" si="649"/>
        <v/>
      </c>
      <c r="F8606" s="9" t="str">
        <f t="shared" si="650"/>
        <v/>
      </c>
      <c r="G8606" s="9" t="str">
        <f t="shared" si="651"/>
        <v/>
      </c>
      <c r="H8606" s="13">
        <v>-5</v>
      </c>
      <c r="I8606" s="13" t="str">
        <f t="shared" si="652"/>
        <v/>
      </c>
      <c r="J8606" s="13" t="str">
        <f t="shared" si="653"/>
        <v/>
      </c>
      <c r="K8606" s="13">
        <v>-5</v>
      </c>
      <c r="P8606" s="6"/>
    </row>
    <row r="8607" spans="1:16" hidden="1" x14ac:dyDescent="0.25">
      <c r="A8607" s="7">
        <v>40901</v>
      </c>
      <c r="B8607" s="8">
        <v>1400</v>
      </c>
      <c r="C8607" s="11">
        <v>31.65</v>
      </c>
      <c r="D8607" s="12">
        <v>31.652000000000001</v>
      </c>
      <c r="E8607" s="9" t="str">
        <f t="shared" si="649"/>
        <v/>
      </c>
      <c r="F8607" s="9" t="str">
        <f t="shared" si="650"/>
        <v/>
      </c>
      <c r="G8607" s="9" t="str">
        <f t="shared" si="651"/>
        <v/>
      </c>
      <c r="H8607" s="13">
        <v>-5</v>
      </c>
      <c r="I8607" s="13" t="str">
        <f t="shared" si="652"/>
        <v/>
      </c>
      <c r="J8607" s="13" t="str">
        <f t="shared" si="653"/>
        <v/>
      </c>
      <c r="K8607" s="13">
        <v>-5</v>
      </c>
      <c r="P8607" s="5"/>
    </row>
    <row r="8608" spans="1:16" hidden="1" x14ac:dyDescent="0.25">
      <c r="A8608" s="7">
        <v>40901</v>
      </c>
      <c r="B8608" s="8">
        <v>1500</v>
      </c>
      <c r="C8608" s="11">
        <v>31.59</v>
      </c>
      <c r="D8608" s="12">
        <v>31.591000000000001</v>
      </c>
      <c r="E8608" s="9" t="str">
        <f t="shared" si="649"/>
        <v/>
      </c>
      <c r="F8608" s="9" t="str">
        <f t="shared" si="650"/>
        <v/>
      </c>
      <c r="G8608" s="9" t="str">
        <f t="shared" si="651"/>
        <v/>
      </c>
      <c r="H8608" s="13">
        <v>-5</v>
      </c>
      <c r="I8608" s="13" t="str">
        <f t="shared" si="652"/>
        <v/>
      </c>
      <c r="J8608" s="13" t="str">
        <f t="shared" si="653"/>
        <v/>
      </c>
      <c r="K8608" s="13">
        <v>-5</v>
      </c>
      <c r="P8608" s="6"/>
    </row>
    <row r="8609" spans="1:16" hidden="1" x14ac:dyDescent="0.25">
      <c r="A8609" s="7">
        <v>40901</v>
      </c>
      <c r="B8609" s="8">
        <v>1600</v>
      </c>
      <c r="C8609" s="11">
        <v>32.92</v>
      </c>
      <c r="D8609" s="12">
        <v>32.921999999999997</v>
      </c>
      <c r="E8609" s="9" t="str">
        <f t="shared" si="649"/>
        <v/>
      </c>
      <c r="F8609" s="9" t="str">
        <f t="shared" si="650"/>
        <v/>
      </c>
      <c r="G8609" s="9" t="str">
        <f t="shared" si="651"/>
        <v/>
      </c>
      <c r="H8609" s="13">
        <v>-5</v>
      </c>
      <c r="I8609" s="13" t="str">
        <f t="shared" si="652"/>
        <v/>
      </c>
      <c r="J8609" s="13" t="str">
        <f t="shared" si="653"/>
        <v/>
      </c>
      <c r="K8609" s="13">
        <v>-5</v>
      </c>
      <c r="P8609" s="5"/>
    </row>
    <row r="8610" spans="1:16" hidden="1" x14ac:dyDescent="0.25">
      <c r="A8610" s="7">
        <v>40901</v>
      </c>
      <c r="B8610" s="8">
        <v>1700</v>
      </c>
      <c r="C8610" s="11">
        <v>42.31</v>
      </c>
      <c r="D8610" s="12">
        <v>42.313000000000002</v>
      </c>
      <c r="E8610" s="9" t="str">
        <f t="shared" si="649"/>
        <v/>
      </c>
      <c r="F8610" s="9" t="str">
        <f t="shared" si="650"/>
        <v/>
      </c>
      <c r="G8610" s="9" t="str">
        <f t="shared" si="651"/>
        <v/>
      </c>
      <c r="H8610" s="13">
        <v>-5</v>
      </c>
      <c r="I8610" s="13" t="str">
        <f t="shared" si="652"/>
        <v/>
      </c>
      <c r="J8610" s="13" t="str">
        <f t="shared" si="653"/>
        <v/>
      </c>
      <c r="K8610" s="13">
        <v>-5</v>
      </c>
      <c r="P8610" s="6"/>
    </row>
    <row r="8611" spans="1:16" hidden="1" x14ac:dyDescent="0.25">
      <c r="A8611" s="7">
        <v>40901</v>
      </c>
      <c r="B8611" s="8">
        <v>1800</v>
      </c>
      <c r="C8611" s="11">
        <v>44.08</v>
      </c>
      <c r="D8611" s="12">
        <v>44.076000000000001</v>
      </c>
      <c r="E8611" s="9" t="str">
        <f t="shared" si="649"/>
        <v/>
      </c>
      <c r="F8611" s="9" t="str">
        <f t="shared" si="650"/>
        <v/>
      </c>
      <c r="G8611" s="9" t="str">
        <f t="shared" si="651"/>
        <v/>
      </c>
      <c r="H8611" s="13">
        <v>-5</v>
      </c>
      <c r="I8611" s="13" t="str">
        <f t="shared" si="652"/>
        <v/>
      </c>
      <c r="J8611" s="13" t="str">
        <f t="shared" si="653"/>
        <v/>
      </c>
      <c r="K8611" s="13">
        <v>-5</v>
      </c>
      <c r="P8611" s="5"/>
    </row>
    <row r="8612" spans="1:16" hidden="1" x14ac:dyDescent="0.25">
      <c r="A8612" s="7">
        <v>40901</v>
      </c>
      <c r="B8612" s="8">
        <v>1900</v>
      </c>
      <c r="C8612" s="11">
        <v>35.31</v>
      </c>
      <c r="D8612" s="12">
        <v>35.305999999999997</v>
      </c>
      <c r="E8612" s="9" t="str">
        <f t="shared" si="649"/>
        <v/>
      </c>
      <c r="F8612" s="9" t="str">
        <f t="shared" si="650"/>
        <v/>
      </c>
      <c r="G8612" s="9" t="str">
        <f t="shared" si="651"/>
        <v/>
      </c>
      <c r="H8612" s="13">
        <v>-5</v>
      </c>
      <c r="I8612" s="13" t="str">
        <f t="shared" si="652"/>
        <v/>
      </c>
      <c r="J8612" s="13" t="str">
        <f t="shared" si="653"/>
        <v/>
      </c>
      <c r="K8612" s="13">
        <v>-5</v>
      </c>
      <c r="P8612" s="6"/>
    </row>
    <row r="8613" spans="1:16" hidden="1" x14ac:dyDescent="0.25">
      <c r="A8613" s="7">
        <v>40901</v>
      </c>
      <c r="B8613" s="8">
        <v>2000</v>
      </c>
      <c r="C8613" s="11">
        <v>32.950000000000003</v>
      </c>
      <c r="D8613" s="12">
        <v>32.948999999999998</v>
      </c>
      <c r="E8613" s="9" t="str">
        <f t="shared" si="649"/>
        <v/>
      </c>
      <c r="F8613" s="9" t="str">
        <f t="shared" si="650"/>
        <v/>
      </c>
      <c r="G8613" s="9" t="str">
        <f t="shared" si="651"/>
        <v/>
      </c>
      <c r="H8613" s="13">
        <v>-5</v>
      </c>
      <c r="I8613" s="13" t="str">
        <f t="shared" si="652"/>
        <v/>
      </c>
      <c r="J8613" s="13" t="str">
        <f t="shared" si="653"/>
        <v/>
      </c>
      <c r="K8613" s="13">
        <v>-5</v>
      </c>
      <c r="P8613" s="5"/>
    </row>
    <row r="8614" spans="1:16" hidden="1" x14ac:dyDescent="0.25">
      <c r="A8614" s="7">
        <v>40901</v>
      </c>
      <c r="B8614" s="8">
        <v>2100</v>
      </c>
      <c r="C8614" s="11">
        <v>30.75</v>
      </c>
      <c r="D8614" s="12">
        <v>30.745000000000001</v>
      </c>
      <c r="E8614" s="9" t="str">
        <f t="shared" si="649"/>
        <v/>
      </c>
      <c r="F8614" s="9" t="str">
        <f t="shared" si="650"/>
        <v/>
      </c>
      <c r="G8614" s="9" t="str">
        <f t="shared" si="651"/>
        <v/>
      </c>
      <c r="H8614" s="13">
        <v>-5</v>
      </c>
      <c r="I8614" s="13" t="str">
        <f t="shared" si="652"/>
        <v/>
      </c>
      <c r="J8614" s="13" t="str">
        <f t="shared" si="653"/>
        <v/>
      </c>
      <c r="K8614" s="13">
        <v>-5</v>
      </c>
      <c r="P8614" s="6"/>
    </row>
    <row r="8615" spans="1:16" hidden="1" x14ac:dyDescent="0.25">
      <c r="A8615" s="7">
        <v>40901</v>
      </c>
      <c r="B8615" s="8">
        <v>2200</v>
      </c>
      <c r="C8615" s="11">
        <v>35.880000000000003</v>
      </c>
      <c r="D8615" s="12">
        <v>35.884</v>
      </c>
      <c r="E8615" s="9" t="str">
        <f t="shared" si="649"/>
        <v/>
      </c>
      <c r="F8615" s="9" t="str">
        <f t="shared" si="650"/>
        <v/>
      </c>
      <c r="G8615" s="9" t="str">
        <f t="shared" si="651"/>
        <v/>
      </c>
      <c r="H8615" s="13">
        <v>-5</v>
      </c>
      <c r="I8615" s="13" t="str">
        <f t="shared" si="652"/>
        <v/>
      </c>
      <c r="J8615" s="13" t="str">
        <f t="shared" si="653"/>
        <v/>
      </c>
      <c r="K8615" s="13">
        <v>-5</v>
      </c>
      <c r="P8615" s="5"/>
    </row>
    <row r="8616" spans="1:16" hidden="1" x14ac:dyDescent="0.25">
      <c r="A8616" s="7">
        <v>40901</v>
      </c>
      <c r="B8616" s="8">
        <v>2300</v>
      </c>
      <c r="C8616" s="11">
        <v>31.11</v>
      </c>
      <c r="D8616" s="12">
        <v>31.446999999999999</v>
      </c>
      <c r="E8616" s="9">
        <f t="shared" si="649"/>
        <v>28.155000000000001</v>
      </c>
      <c r="F8616" s="9">
        <f t="shared" si="650"/>
        <v>28.101541666666666</v>
      </c>
      <c r="G8616" s="9">
        <f t="shared" si="651"/>
        <v>5.3458333333335162E-2</v>
      </c>
      <c r="H8616" s="13">
        <v>-5</v>
      </c>
      <c r="I8616" s="13">
        <f t="shared" si="652"/>
        <v>5.0534583333333352</v>
      </c>
      <c r="J8616" s="13">
        <f t="shared" si="653"/>
        <v>1212.8300000000004</v>
      </c>
      <c r="K8616" s="13">
        <v>-5</v>
      </c>
      <c r="P8616" s="6"/>
    </row>
    <row r="8617" spans="1:16" hidden="1" x14ac:dyDescent="0.25">
      <c r="A8617" s="7">
        <v>40902</v>
      </c>
      <c r="B8617" s="8">
        <v>0</v>
      </c>
      <c r="C8617" s="11">
        <v>19.66</v>
      </c>
      <c r="D8617" s="12">
        <v>27.181999999999999</v>
      </c>
      <c r="E8617" s="9" t="str">
        <f t="shared" si="649"/>
        <v/>
      </c>
      <c r="F8617" s="9" t="str">
        <f t="shared" si="650"/>
        <v/>
      </c>
      <c r="G8617" s="9" t="str">
        <f t="shared" si="651"/>
        <v/>
      </c>
      <c r="H8617" s="13">
        <v>-5</v>
      </c>
      <c r="I8617" s="13" t="str">
        <f t="shared" si="652"/>
        <v/>
      </c>
      <c r="J8617" s="13" t="str">
        <f t="shared" si="653"/>
        <v/>
      </c>
      <c r="K8617" s="13">
        <v>-5</v>
      </c>
      <c r="P8617" s="5"/>
    </row>
    <row r="8618" spans="1:16" hidden="1" x14ac:dyDescent="0.25">
      <c r="A8618" s="7">
        <v>40902</v>
      </c>
      <c r="B8618" s="8">
        <v>100</v>
      </c>
      <c r="C8618" s="11">
        <v>13.15</v>
      </c>
      <c r="D8618" s="12">
        <v>25.084</v>
      </c>
      <c r="E8618" s="9" t="str">
        <f t="shared" si="649"/>
        <v/>
      </c>
      <c r="F8618" s="9" t="str">
        <f t="shared" si="650"/>
        <v/>
      </c>
      <c r="G8618" s="9" t="str">
        <f t="shared" si="651"/>
        <v/>
      </c>
      <c r="H8618" s="13">
        <v>-5</v>
      </c>
      <c r="I8618" s="13" t="str">
        <f t="shared" si="652"/>
        <v/>
      </c>
      <c r="J8618" s="13" t="str">
        <f t="shared" si="653"/>
        <v/>
      </c>
      <c r="K8618" s="13">
        <v>-5</v>
      </c>
      <c r="P8618" s="6"/>
    </row>
    <row r="8619" spans="1:16" hidden="1" x14ac:dyDescent="0.25">
      <c r="A8619" s="7">
        <v>40902</v>
      </c>
      <c r="B8619" s="8">
        <v>200</v>
      </c>
      <c r="C8619" s="11">
        <v>7.81</v>
      </c>
      <c r="D8619" s="12">
        <v>20.96</v>
      </c>
      <c r="E8619" s="9" t="str">
        <f t="shared" si="649"/>
        <v/>
      </c>
      <c r="F8619" s="9" t="str">
        <f t="shared" si="650"/>
        <v/>
      </c>
      <c r="G8619" s="9" t="str">
        <f t="shared" si="651"/>
        <v/>
      </c>
      <c r="H8619" s="13">
        <v>-5</v>
      </c>
      <c r="I8619" s="13" t="str">
        <f t="shared" si="652"/>
        <v/>
      </c>
      <c r="J8619" s="13" t="str">
        <f t="shared" si="653"/>
        <v/>
      </c>
      <c r="K8619" s="13">
        <v>-5</v>
      </c>
      <c r="P8619" s="5"/>
    </row>
    <row r="8620" spans="1:16" hidden="1" x14ac:dyDescent="0.25">
      <c r="A8620" s="7">
        <v>40902</v>
      </c>
      <c r="B8620" s="8">
        <v>300</v>
      </c>
      <c r="C8620" s="11">
        <v>-0.1</v>
      </c>
      <c r="D8620" s="12">
        <v>15.679</v>
      </c>
      <c r="E8620" s="9" t="str">
        <f t="shared" si="649"/>
        <v/>
      </c>
      <c r="F8620" s="9" t="str">
        <f t="shared" si="650"/>
        <v/>
      </c>
      <c r="G8620" s="9" t="str">
        <f t="shared" si="651"/>
        <v/>
      </c>
      <c r="H8620" s="13">
        <v>-5</v>
      </c>
      <c r="I8620" s="13" t="str">
        <f t="shared" si="652"/>
        <v/>
      </c>
      <c r="J8620" s="13" t="str">
        <f t="shared" si="653"/>
        <v/>
      </c>
      <c r="K8620" s="13">
        <v>-5</v>
      </c>
      <c r="P8620" s="6"/>
    </row>
    <row r="8621" spans="1:16" hidden="1" x14ac:dyDescent="0.25">
      <c r="A8621" s="7">
        <v>40902</v>
      </c>
      <c r="B8621" s="8">
        <v>400</v>
      </c>
      <c r="C8621" s="11">
        <v>0.06</v>
      </c>
      <c r="D8621" s="12">
        <v>10.846</v>
      </c>
      <c r="E8621" s="9" t="str">
        <f t="shared" si="649"/>
        <v/>
      </c>
      <c r="F8621" s="9" t="str">
        <f t="shared" si="650"/>
        <v/>
      </c>
      <c r="G8621" s="9" t="str">
        <f t="shared" si="651"/>
        <v/>
      </c>
      <c r="H8621" s="13">
        <v>-5</v>
      </c>
      <c r="I8621" s="13" t="str">
        <f t="shared" si="652"/>
        <v/>
      </c>
      <c r="J8621" s="13" t="str">
        <f t="shared" si="653"/>
        <v/>
      </c>
      <c r="K8621" s="13">
        <v>-5</v>
      </c>
      <c r="P8621" s="5"/>
    </row>
    <row r="8622" spans="1:16" hidden="1" x14ac:dyDescent="0.25">
      <c r="A8622" s="7">
        <v>40902</v>
      </c>
      <c r="B8622" s="8">
        <v>500</v>
      </c>
      <c r="C8622" s="11">
        <v>-0.04</v>
      </c>
      <c r="D8622" s="12">
        <v>10.525</v>
      </c>
      <c r="E8622" s="9" t="str">
        <f t="shared" si="649"/>
        <v/>
      </c>
      <c r="F8622" s="9" t="str">
        <f t="shared" si="650"/>
        <v/>
      </c>
      <c r="G8622" s="9" t="str">
        <f t="shared" si="651"/>
        <v/>
      </c>
      <c r="H8622" s="13">
        <v>-5</v>
      </c>
      <c r="I8622" s="13" t="str">
        <f t="shared" si="652"/>
        <v/>
      </c>
      <c r="J8622" s="13" t="str">
        <f t="shared" si="653"/>
        <v/>
      </c>
      <c r="K8622" s="13">
        <v>-5</v>
      </c>
      <c r="P8622" s="6"/>
    </row>
    <row r="8623" spans="1:16" hidden="1" x14ac:dyDescent="0.25">
      <c r="A8623" s="7">
        <v>40902</v>
      </c>
      <c r="B8623" s="8">
        <v>600</v>
      </c>
      <c r="C8623" s="11">
        <v>-10.1</v>
      </c>
      <c r="D8623" s="12">
        <v>11.33</v>
      </c>
      <c r="E8623" s="9" t="str">
        <f t="shared" si="649"/>
        <v/>
      </c>
      <c r="F8623" s="9" t="str">
        <f t="shared" si="650"/>
        <v/>
      </c>
      <c r="G8623" s="9" t="str">
        <f t="shared" si="651"/>
        <v/>
      </c>
      <c r="H8623" s="13">
        <v>-5</v>
      </c>
      <c r="I8623" s="13" t="str">
        <f t="shared" si="652"/>
        <v/>
      </c>
      <c r="J8623" s="13" t="str">
        <f t="shared" si="653"/>
        <v/>
      </c>
      <c r="K8623" s="13">
        <v>-5</v>
      </c>
      <c r="P8623" s="5"/>
    </row>
    <row r="8624" spans="1:16" hidden="1" x14ac:dyDescent="0.25">
      <c r="A8624" s="7">
        <v>40902</v>
      </c>
      <c r="B8624" s="8">
        <v>700</v>
      </c>
      <c r="C8624" s="11">
        <v>0.93</v>
      </c>
      <c r="D8624" s="12">
        <v>10.891999999999999</v>
      </c>
      <c r="E8624" s="9" t="str">
        <f t="shared" si="649"/>
        <v/>
      </c>
      <c r="F8624" s="9" t="str">
        <f t="shared" si="650"/>
        <v/>
      </c>
      <c r="G8624" s="9" t="str">
        <f t="shared" si="651"/>
        <v/>
      </c>
      <c r="H8624" s="13">
        <v>-5</v>
      </c>
      <c r="I8624" s="13" t="str">
        <f t="shared" si="652"/>
        <v/>
      </c>
      <c r="J8624" s="13" t="str">
        <f t="shared" si="653"/>
        <v/>
      </c>
      <c r="K8624" s="13">
        <v>-5</v>
      </c>
      <c r="P8624" s="6"/>
    </row>
    <row r="8625" spans="1:16" hidden="1" x14ac:dyDescent="0.25">
      <c r="A8625" s="7">
        <v>40902</v>
      </c>
      <c r="B8625" s="8">
        <v>800</v>
      </c>
      <c r="C8625" s="11">
        <v>13.61</v>
      </c>
      <c r="D8625" s="12">
        <v>14.689</v>
      </c>
      <c r="E8625" s="9" t="str">
        <f t="shared" ref="E8625:E8688" si="654">IF(A8625=A8626,"",AVERAGE(C8602:C8625))</f>
        <v/>
      </c>
      <c r="F8625" s="9" t="str">
        <f t="shared" ref="F8625:F8688" si="655">IF(A8625=A8626,"",AVERAGE(D8602:D8625))</f>
        <v/>
      </c>
      <c r="G8625" s="9" t="str">
        <f t="shared" ref="G8625:G8688" si="656">IF(A8625=A8626,"",E8625-F8625)</f>
        <v/>
      </c>
      <c r="H8625" s="13">
        <v>-5</v>
      </c>
      <c r="I8625" s="13" t="str">
        <f t="shared" si="652"/>
        <v/>
      </c>
      <c r="J8625" s="13" t="str">
        <f t="shared" si="653"/>
        <v/>
      </c>
      <c r="K8625" s="13">
        <v>-5</v>
      </c>
      <c r="P8625" s="5"/>
    </row>
    <row r="8626" spans="1:16" hidden="1" x14ac:dyDescent="0.25">
      <c r="A8626" s="7">
        <v>40902</v>
      </c>
      <c r="B8626" s="8">
        <v>900</v>
      </c>
      <c r="C8626" s="11">
        <v>16.940000000000001</v>
      </c>
      <c r="D8626" s="12">
        <v>18.071999999999999</v>
      </c>
      <c r="E8626" s="9" t="str">
        <f t="shared" si="654"/>
        <v/>
      </c>
      <c r="F8626" s="9" t="str">
        <f t="shared" si="655"/>
        <v/>
      </c>
      <c r="G8626" s="9" t="str">
        <f t="shared" si="656"/>
        <v/>
      </c>
      <c r="H8626" s="13">
        <v>-5</v>
      </c>
      <c r="I8626" s="13" t="str">
        <f t="shared" si="652"/>
        <v/>
      </c>
      <c r="J8626" s="13" t="str">
        <f t="shared" si="653"/>
        <v/>
      </c>
      <c r="K8626" s="13">
        <v>-5</v>
      </c>
      <c r="P8626" s="6"/>
    </row>
    <row r="8627" spans="1:16" hidden="1" x14ac:dyDescent="0.25">
      <c r="A8627" s="7">
        <v>40902</v>
      </c>
      <c r="B8627" s="8">
        <v>1000</v>
      </c>
      <c r="C8627" s="11">
        <v>22.81</v>
      </c>
      <c r="D8627" s="12">
        <v>23.927</v>
      </c>
      <c r="E8627" s="9" t="str">
        <f t="shared" si="654"/>
        <v/>
      </c>
      <c r="F8627" s="9" t="str">
        <f t="shared" si="655"/>
        <v/>
      </c>
      <c r="G8627" s="9" t="str">
        <f t="shared" si="656"/>
        <v/>
      </c>
      <c r="H8627" s="13">
        <v>-5</v>
      </c>
      <c r="I8627" s="13" t="str">
        <f t="shared" si="652"/>
        <v/>
      </c>
      <c r="J8627" s="13" t="str">
        <f t="shared" si="653"/>
        <v/>
      </c>
      <c r="K8627" s="13">
        <v>-5</v>
      </c>
      <c r="P8627" s="5"/>
    </row>
    <row r="8628" spans="1:16" hidden="1" x14ac:dyDescent="0.25">
      <c r="A8628" s="7">
        <v>40902</v>
      </c>
      <c r="B8628" s="8">
        <v>1100</v>
      </c>
      <c r="C8628" s="11">
        <v>26.22</v>
      </c>
      <c r="D8628" s="12">
        <v>26.657</v>
      </c>
      <c r="E8628" s="9" t="str">
        <f t="shared" si="654"/>
        <v/>
      </c>
      <c r="F8628" s="9" t="str">
        <f t="shared" si="655"/>
        <v/>
      </c>
      <c r="G8628" s="9" t="str">
        <f t="shared" si="656"/>
        <v/>
      </c>
      <c r="H8628" s="13">
        <v>-5</v>
      </c>
      <c r="I8628" s="13" t="str">
        <f t="shared" si="652"/>
        <v/>
      </c>
      <c r="J8628" s="13" t="str">
        <f t="shared" si="653"/>
        <v/>
      </c>
      <c r="K8628" s="13">
        <v>-5</v>
      </c>
      <c r="P8628" s="6"/>
    </row>
    <row r="8629" spans="1:16" hidden="1" x14ac:dyDescent="0.25">
      <c r="A8629" s="7">
        <v>40902</v>
      </c>
      <c r="B8629" s="8">
        <v>1200</v>
      </c>
      <c r="C8629" s="11">
        <v>24.87</v>
      </c>
      <c r="D8629" s="12">
        <v>27.245000000000001</v>
      </c>
      <c r="E8629" s="9" t="str">
        <f t="shared" si="654"/>
        <v/>
      </c>
      <c r="F8629" s="9" t="str">
        <f t="shared" si="655"/>
        <v/>
      </c>
      <c r="G8629" s="9" t="str">
        <f t="shared" si="656"/>
        <v/>
      </c>
      <c r="H8629" s="13">
        <v>-5</v>
      </c>
      <c r="I8629" s="13" t="str">
        <f t="shared" si="652"/>
        <v/>
      </c>
      <c r="J8629" s="13" t="str">
        <f t="shared" si="653"/>
        <v/>
      </c>
      <c r="K8629" s="13">
        <v>-5</v>
      </c>
      <c r="P8629" s="5"/>
    </row>
    <row r="8630" spans="1:16" hidden="1" x14ac:dyDescent="0.25">
      <c r="A8630" s="7">
        <v>40902</v>
      </c>
      <c r="B8630" s="8">
        <v>1300</v>
      </c>
      <c r="C8630" s="11">
        <v>22.33</v>
      </c>
      <c r="D8630" s="12">
        <v>22.326000000000001</v>
      </c>
      <c r="E8630" s="9" t="str">
        <f t="shared" si="654"/>
        <v/>
      </c>
      <c r="F8630" s="9" t="str">
        <f t="shared" si="655"/>
        <v/>
      </c>
      <c r="G8630" s="9" t="str">
        <f t="shared" si="656"/>
        <v/>
      </c>
      <c r="H8630" s="13">
        <v>-5</v>
      </c>
      <c r="I8630" s="13" t="str">
        <f t="shared" si="652"/>
        <v/>
      </c>
      <c r="J8630" s="13" t="str">
        <f t="shared" si="653"/>
        <v/>
      </c>
      <c r="K8630" s="13">
        <v>-5</v>
      </c>
      <c r="P8630" s="6"/>
    </row>
    <row r="8631" spans="1:16" hidden="1" x14ac:dyDescent="0.25">
      <c r="A8631" s="7">
        <v>40902</v>
      </c>
      <c r="B8631" s="8">
        <v>1400</v>
      </c>
      <c r="C8631" s="11">
        <v>19.62</v>
      </c>
      <c r="D8631" s="12">
        <v>19.623000000000001</v>
      </c>
      <c r="E8631" s="9" t="str">
        <f t="shared" si="654"/>
        <v/>
      </c>
      <c r="F8631" s="9" t="str">
        <f t="shared" si="655"/>
        <v/>
      </c>
      <c r="G8631" s="9" t="str">
        <f t="shared" si="656"/>
        <v/>
      </c>
      <c r="H8631" s="13">
        <v>-5</v>
      </c>
      <c r="I8631" s="13" t="str">
        <f t="shared" si="652"/>
        <v/>
      </c>
      <c r="J8631" s="13" t="str">
        <f t="shared" si="653"/>
        <v/>
      </c>
      <c r="K8631" s="13">
        <v>-5</v>
      </c>
      <c r="P8631" s="5"/>
    </row>
    <row r="8632" spans="1:16" hidden="1" x14ac:dyDescent="0.25">
      <c r="A8632" s="7">
        <v>40902</v>
      </c>
      <c r="B8632" s="8">
        <v>1500</v>
      </c>
      <c r="C8632" s="11">
        <v>18.89</v>
      </c>
      <c r="D8632" s="12">
        <v>18.888999999999999</v>
      </c>
      <c r="E8632" s="9" t="str">
        <f t="shared" si="654"/>
        <v/>
      </c>
      <c r="F8632" s="9" t="str">
        <f t="shared" si="655"/>
        <v/>
      </c>
      <c r="G8632" s="9" t="str">
        <f t="shared" si="656"/>
        <v/>
      </c>
      <c r="H8632" s="13">
        <v>-5</v>
      </c>
      <c r="I8632" s="13" t="str">
        <f t="shared" si="652"/>
        <v/>
      </c>
      <c r="J8632" s="13" t="str">
        <f t="shared" si="653"/>
        <v/>
      </c>
      <c r="K8632" s="13">
        <v>-5</v>
      </c>
      <c r="P8632" s="6"/>
    </row>
    <row r="8633" spans="1:16" hidden="1" x14ac:dyDescent="0.25">
      <c r="A8633" s="7">
        <v>40902</v>
      </c>
      <c r="B8633" s="8">
        <v>1600</v>
      </c>
      <c r="C8633" s="11">
        <v>22.49</v>
      </c>
      <c r="D8633" s="12">
        <v>22.494</v>
      </c>
      <c r="E8633" s="9" t="str">
        <f t="shared" si="654"/>
        <v/>
      </c>
      <c r="F8633" s="9" t="str">
        <f t="shared" si="655"/>
        <v/>
      </c>
      <c r="G8633" s="9" t="str">
        <f t="shared" si="656"/>
        <v/>
      </c>
      <c r="H8633" s="13">
        <v>-5</v>
      </c>
      <c r="I8633" s="13" t="str">
        <f t="shared" ref="I8633:I8696" si="657">IF(A8633=A8634,"",MAX(G8633-H8633,0))</f>
        <v/>
      </c>
      <c r="J8633" s="13" t="str">
        <f t="shared" ref="J8633:J8696" si="658">IF(A8633=A8634,"",I8633*10*24)</f>
        <v/>
      </c>
      <c r="K8633" s="13">
        <v>-5</v>
      </c>
      <c r="P8633" s="5"/>
    </row>
    <row r="8634" spans="1:16" hidden="1" x14ac:dyDescent="0.25">
      <c r="A8634" s="7">
        <v>40902</v>
      </c>
      <c r="B8634" s="8">
        <v>1700</v>
      </c>
      <c r="C8634" s="11">
        <v>30.09</v>
      </c>
      <c r="D8634" s="12">
        <v>30.088000000000001</v>
      </c>
      <c r="E8634" s="9" t="str">
        <f t="shared" si="654"/>
        <v/>
      </c>
      <c r="F8634" s="9" t="str">
        <f t="shared" si="655"/>
        <v/>
      </c>
      <c r="G8634" s="9" t="str">
        <f t="shared" si="656"/>
        <v/>
      </c>
      <c r="H8634" s="13">
        <v>-5</v>
      </c>
      <c r="I8634" s="13" t="str">
        <f t="shared" si="657"/>
        <v/>
      </c>
      <c r="J8634" s="13" t="str">
        <f t="shared" si="658"/>
        <v/>
      </c>
      <c r="K8634" s="13">
        <v>-5</v>
      </c>
      <c r="P8634" s="6"/>
    </row>
    <row r="8635" spans="1:16" hidden="1" x14ac:dyDescent="0.25">
      <c r="A8635" s="7">
        <v>40902</v>
      </c>
      <c r="B8635" s="8">
        <v>1800</v>
      </c>
      <c r="C8635" s="11">
        <v>33.97</v>
      </c>
      <c r="D8635" s="12">
        <v>34.938000000000002</v>
      </c>
      <c r="E8635" s="9" t="str">
        <f t="shared" si="654"/>
        <v/>
      </c>
      <c r="F8635" s="9" t="str">
        <f t="shared" si="655"/>
        <v/>
      </c>
      <c r="G8635" s="9" t="str">
        <f t="shared" si="656"/>
        <v/>
      </c>
      <c r="H8635" s="13">
        <v>-5</v>
      </c>
      <c r="I8635" s="13" t="str">
        <f t="shared" si="657"/>
        <v/>
      </c>
      <c r="J8635" s="13" t="str">
        <f t="shared" si="658"/>
        <v/>
      </c>
      <c r="K8635" s="13">
        <v>-5</v>
      </c>
      <c r="P8635" s="5"/>
    </row>
    <row r="8636" spans="1:16" hidden="1" x14ac:dyDescent="0.25">
      <c r="A8636" s="7">
        <v>40902</v>
      </c>
      <c r="B8636" s="8">
        <v>1900</v>
      </c>
      <c r="C8636" s="11">
        <v>26</v>
      </c>
      <c r="D8636" s="12">
        <v>38.938000000000002</v>
      </c>
      <c r="E8636" s="9" t="str">
        <f t="shared" si="654"/>
        <v/>
      </c>
      <c r="F8636" s="9" t="str">
        <f t="shared" si="655"/>
        <v/>
      </c>
      <c r="G8636" s="9" t="str">
        <f t="shared" si="656"/>
        <v/>
      </c>
      <c r="H8636" s="13">
        <v>-5</v>
      </c>
      <c r="I8636" s="13" t="str">
        <f t="shared" si="657"/>
        <v/>
      </c>
      <c r="J8636" s="13" t="str">
        <f t="shared" si="658"/>
        <v/>
      </c>
      <c r="K8636" s="13">
        <v>-5</v>
      </c>
      <c r="P8636" s="6"/>
    </row>
    <row r="8637" spans="1:16" hidden="1" x14ac:dyDescent="0.25">
      <c r="A8637" s="7">
        <v>40902</v>
      </c>
      <c r="B8637" s="8">
        <v>2000</v>
      </c>
      <c r="C8637" s="11">
        <v>22.43</v>
      </c>
      <c r="D8637" s="12">
        <v>34.847999999999999</v>
      </c>
      <c r="E8637" s="9" t="str">
        <f t="shared" si="654"/>
        <v/>
      </c>
      <c r="F8637" s="9" t="str">
        <f t="shared" si="655"/>
        <v/>
      </c>
      <c r="G8637" s="9" t="str">
        <f t="shared" si="656"/>
        <v/>
      </c>
      <c r="H8637" s="13">
        <v>-5</v>
      </c>
      <c r="I8637" s="13" t="str">
        <f t="shared" si="657"/>
        <v/>
      </c>
      <c r="J8637" s="13" t="str">
        <f t="shared" si="658"/>
        <v/>
      </c>
      <c r="K8637" s="13">
        <v>-5</v>
      </c>
      <c r="P8637" s="5"/>
    </row>
    <row r="8638" spans="1:16" hidden="1" x14ac:dyDescent="0.25">
      <c r="A8638" s="7">
        <v>40902</v>
      </c>
      <c r="B8638" s="8">
        <v>2100</v>
      </c>
      <c r="C8638" s="11">
        <v>21.48</v>
      </c>
      <c r="D8638" s="12">
        <v>31.102</v>
      </c>
      <c r="E8638" s="9" t="str">
        <f t="shared" si="654"/>
        <v/>
      </c>
      <c r="F8638" s="9" t="str">
        <f t="shared" si="655"/>
        <v/>
      </c>
      <c r="G8638" s="9" t="str">
        <f t="shared" si="656"/>
        <v/>
      </c>
      <c r="H8638" s="13">
        <v>-5</v>
      </c>
      <c r="I8638" s="13" t="str">
        <f t="shared" si="657"/>
        <v/>
      </c>
      <c r="J8638" s="13" t="str">
        <f t="shared" si="658"/>
        <v/>
      </c>
      <c r="K8638" s="13">
        <v>-5</v>
      </c>
      <c r="P8638" s="6"/>
    </row>
    <row r="8639" spans="1:16" hidden="1" x14ac:dyDescent="0.25">
      <c r="A8639" s="7">
        <v>40902</v>
      </c>
      <c r="B8639" s="8">
        <v>2200</v>
      </c>
      <c r="C8639" s="11">
        <v>16.989999999999998</v>
      </c>
      <c r="D8639" s="12">
        <v>33.290999999999997</v>
      </c>
      <c r="E8639" s="9" t="str">
        <f t="shared" si="654"/>
        <v/>
      </c>
      <c r="F8639" s="9" t="str">
        <f t="shared" si="655"/>
        <v/>
      </c>
      <c r="G8639" s="9" t="str">
        <f t="shared" si="656"/>
        <v/>
      </c>
      <c r="H8639" s="13">
        <v>-5</v>
      </c>
      <c r="I8639" s="13" t="str">
        <f t="shared" si="657"/>
        <v/>
      </c>
      <c r="J8639" s="13" t="str">
        <f t="shared" si="658"/>
        <v/>
      </c>
      <c r="K8639" s="13">
        <v>-5</v>
      </c>
      <c r="P8639" s="5"/>
    </row>
    <row r="8640" spans="1:16" hidden="1" x14ac:dyDescent="0.25">
      <c r="A8640" s="7">
        <v>40902</v>
      </c>
      <c r="B8640" s="8">
        <v>2300</v>
      </c>
      <c r="C8640" s="11">
        <v>6.37</v>
      </c>
      <c r="D8640" s="12">
        <v>32.856999999999999</v>
      </c>
      <c r="E8640" s="9">
        <f t="shared" si="654"/>
        <v>15.686666666666667</v>
      </c>
      <c r="F8640" s="9">
        <f t="shared" si="655"/>
        <v>23.43675</v>
      </c>
      <c r="G8640" s="9">
        <f t="shared" si="656"/>
        <v>-7.7500833333333325</v>
      </c>
      <c r="H8640" s="13">
        <v>-5</v>
      </c>
      <c r="I8640" s="13">
        <f t="shared" si="657"/>
        <v>0</v>
      </c>
      <c r="J8640" s="13">
        <f t="shared" si="658"/>
        <v>0</v>
      </c>
      <c r="K8640" s="13">
        <v>-5</v>
      </c>
      <c r="P8640" s="6"/>
    </row>
    <row r="8641" spans="1:16" hidden="1" x14ac:dyDescent="0.25">
      <c r="A8641" s="7">
        <v>40903</v>
      </c>
      <c r="B8641" s="8">
        <v>0</v>
      </c>
      <c r="C8641" s="11">
        <v>3.03</v>
      </c>
      <c r="D8641" s="12">
        <v>30.058</v>
      </c>
      <c r="E8641" s="9" t="str">
        <f t="shared" si="654"/>
        <v/>
      </c>
      <c r="F8641" s="9" t="str">
        <f t="shared" si="655"/>
        <v/>
      </c>
      <c r="G8641" s="9" t="str">
        <f t="shared" si="656"/>
        <v/>
      </c>
      <c r="H8641" s="13">
        <v>-5</v>
      </c>
      <c r="I8641" s="13" t="str">
        <f t="shared" si="657"/>
        <v/>
      </c>
      <c r="J8641" s="13" t="str">
        <f t="shared" si="658"/>
        <v/>
      </c>
      <c r="K8641" s="13">
        <v>-5</v>
      </c>
      <c r="P8641" s="5"/>
    </row>
    <row r="8642" spans="1:16" hidden="1" x14ac:dyDescent="0.25">
      <c r="A8642" s="7">
        <v>40903</v>
      </c>
      <c r="B8642" s="8">
        <v>100</v>
      </c>
      <c r="C8642" s="11">
        <v>-10.02</v>
      </c>
      <c r="D8642" s="12">
        <v>27.963999999999999</v>
      </c>
      <c r="E8642" s="9" t="str">
        <f t="shared" si="654"/>
        <v/>
      </c>
      <c r="F8642" s="9" t="str">
        <f t="shared" si="655"/>
        <v/>
      </c>
      <c r="G8642" s="9" t="str">
        <f t="shared" si="656"/>
        <v/>
      </c>
      <c r="H8642" s="13">
        <v>-5</v>
      </c>
      <c r="I8642" s="13" t="str">
        <f t="shared" si="657"/>
        <v/>
      </c>
      <c r="J8642" s="13" t="str">
        <f t="shared" si="658"/>
        <v/>
      </c>
      <c r="K8642" s="13">
        <v>-5</v>
      </c>
      <c r="P8642" s="6"/>
    </row>
    <row r="8643" spans="1:16" hidden="1" x14ac:dyDescent="0.25">
      <c r="A8643" s="7">
        <v>40903</v>
      </c>
      <c r="B8643" s="8">
        <v>200</v>
      </c>
      <c r="C8643" s="11">
        <v>-10.039999999999999</v>
      </c>
      <c r="D8643" s="12">
        <v>21.504999999999999</v>
      </c>
      <c r="E8643" s="9" t="str">
        <f t="shared" si="654"/>
        <v/>
      </c>
      <c r="F8643" s="9" t="str">
        <f t="shared" si="655"/>
        <v/>
      </c>
      <c r="G8643" s="9" t="str">
        <f t="shared" si="656"/>
        <v/>
      </c>
      <c r="H8643" s="13">
        <v>-5</v>
      </c>
      <c r="I8643" s="13" t="str">
        <f t="shared" si="657"/>
        <v/>
      </c>
      <c r="J8643" s="13" t="str">
        <f t="shared" si="658"/>
        <v/>
      </c>
      <c r="K8643" s="13">
        <v>-5</v>
      </c>
      <c r="P8643" s="5"/>
    </row>
    <row r="8644" spans="1:16" hidden="1" x14ac:dyDescent="0.25">
      <c r="A8644" s="7">
        <v>40903</v>
      </c>
      <c r="B8644" s="8">
        <v>300</v>
      </c>
      <c r="C8644" s="11">
        <v>1.2</v>
      </c>
      <c r="D8644" s="12">
        <v>13.225</v>
      </c>
      <c r="E8644" s="9" t="str">
        <f t="shared" si="654"/>
        <v/>
      </c>
      <c r="F8644" s="9" t="str">
        <f t="shared" si="655"/>
        <v/>
      </c>
      <c r="G8644" s="9" t="str">
        <f t="shared" si="656"/>
        <v/>
      </c>
      <c r="H8644" s="13">
        <v>-5</v>
      </c>
      <c r="I8644" s="13" t="str">
        <f t="shared" si="657"/>
        <v/>
      </c>
      <c r="J8644" s="13" t="str">
        <f t="shared" si="658"/>
        <v/>
      </c>
      <c r="K8644" s="13">
        <v>-5</v>
      </c>
      <c r="P8644" s="6"/>
    </row>
    <row r="8645" spans="1:16" hidden="1" x14ac:dyDescent="0.25">
      <c r="A8645" s="7">
        <v>40903</v>
      </c>
      <c r="B8645" s="8">
        <v>400</v>
      </c>
      <c r="C8645" s="11">
        <v>3.77</v>
      </c>
      <c r="D8645" s="12">
        <v>10.507</v>
      </c>
      <c r="E8645" s="9" t="str">
        <f t="shared" si="654"/>
        <v/>
      </c>
      <c r="F8645" s="9" t="str">
        <f t="shared" si="655"/>
        <v/>
      </c>
      <c r="G8645" s="9" t="str">
        <f t="shared" si="656"/>
        <v/>
      </c>
      <c r="H8645" s="13">
        <v>-5</v>
      </c>
      <c r="I8645" s="13" t="str">
        <f t="shared" si="657"/>
        <v/>
      </c>
      <c r="J8645" s="13" t="str">
        <f t="shared" si="658"/>
        <v/>
      </c>
      <c r="K8645" s="13">
        <v>-5</v>
      </c>
      <c r="P8645" s="5"/>
    </row>
    <row r="8646" spans="1:16" hidden="1" x14ac:dyDescent="0.25">
      <c r="A8646" s="7">
        <v>40903</v>
      </c>
      <c r="B8646" s="8">
        <v>500</v>
      </c>
      <c r="C8646" s="11">
        <v>6.99</v>
      </c>
      <c r="D8646" s="12">
        <v>17.722999999999999</v>
      </c>
      <c r="E8646" s="9" t="str">
        <f t="shared" si="654"/>
        <v/>
      </c>
      <c r="F8646" s="9" t="str">
        <f t="shared" si="655"/>
        <v/>
      </c>
      <c r="G8646" s="9" t="str">
        <f t="shared" si="656"/>
        <v/>
      </c>
      <c r="H8646" s="13">
        <v>-5</v>
      </c>
      <c r="I8646" s="13" t="str">
        <f t="shared" si="657"/>
        <v/>
      </c>
      <c r="J8646" s="13" t="str">
        <f t="shared" si="658"/>
        <v/>
      </c>
      <c r="K8646" s="13">
        <v>-5</v>
      </c>
      <c r="P8646" s="6"/>
    </row>
    <row r="8647" spans="1:16" hidden="1" x14ac:dyDescent="0.25">
      <c r="A8647" s="7">
        <v>40903</v>
      </c>
      <c r="B8647" s="8">
        <v>600</v>
      </c>
      <c r="C8647" s="11">
        <v>3.83</v>
      </c>
      <c r="D8647" s="12">
        <v>28.962</v>
      </c>
      <c r="E8647" s="9" t="str">
        <f t="shared" si="654"/>
        <v/>
      </c>
      <c r="F8647" s="9" t="str">
        <f t="shared" si="655"/>
        <v/>
      </c>
      <c r="G8647" s="9" t="str">
        <f t="shared" si="656"/>
        <v/>
      </c>
      <c r="H8647" s="13">
        <v>-5</v>
      </c>
      <c r="I8647" s="13" t="str">
        <f t="shared" si="657"/>
        <v/>
      </c>
      <c r="J8647" s="13" t="str">
        <f t="shared" si="658"/>
        <v/>
      </c>
      <c r="K8647" s="13">
        <v>-5</v>
      </c>
      <c r="P8647" s="5"/>
    </row>
    <row r="8648" spans="1:16" hidden="1" x14ac:dyDescent="0.25">
      <c r="A8648" s="7">
        <v>40903</v>
      </c>
      <c r="B8648" s="8">
        <v>700</v>
      </c>
      <c r="C8648" s="11">
        <v>12.03</v>
      </c>
      <c r="D8648" s="12">
        <v>35.6</v>
      </c>
      <c r="E8648" s="9" t="str">
        <f t="shared" si="654"/>
        <v/>
      </c>
      <c r="F8648" s="9" t="str">
        <f t="shared" si="655"/>
        <v/>
      </c>
      <c r="G8648" s="9" t="str">
        <f t="shared" si="656"/>
        <v/>
      </c>
      <c r="H8648" s="13">
        <v>-5</v>
      </c>
      <c r="I8648" s="13" t="str">
        <f t="shared" si="657"/>
        <v/>
      </c>
      <c r="J8648" s="13" t="str">
        <f t="shared" si="658"/>
        <v/>
      </c>
      <c r="K8648" s="13">
        <v>-5</v>
      </c>
      <c r="P8648" s="6"/>
    </row>
    <row r="8649" spans="1:16" hidden="1" x14ac:dyDescent="0.25">
      <c r="A8649" s="7">
        <v>40903</v>
      </c>
      <c r="B8649" s="8">
        <v>800</v>
      </c>
      <c r="C8649" s="11">
        <v>12.5</v>
      </c>
      <c r="D8649" s="12">
        <v>35.479999999999997</v>
      </c>
      <c r="E8649" s="9" t="str">
        <f t="shared" si="654"/>
        <v/>
      </c>
      <c r="F8649" s="9" t="str">
        <f t="shared" si="655"/>
        <v/>
      </c>
      <c r="G8649" s="9" t="str">
        <f t="shared" si="656"/>
        <v/>
      </c>
      <c r="H8649" s="13">
        <v>-5</v>
      </c>
      <c r="I8649" s="13" t="str">
        <f t="shared" si="657"/>
        <v/>
      </c>
      <c r="J8649" s="13" t="str">
        <f t="shared" si="658"/>
        <v/>
      </c>
      <c r="K8649" s="13">
        <v>-5</v>
      </c>
      <c r="P8649" s="5"/>
    </row>
    <row r="8650" spans="1:16" hidden="1" x14ac:dyDescent="0.25">
      <c r="A8650" s="7">
        <v>40903</v>
      </c>
      <c r="B8650" s="8">
        <v>900</v>
      </c>
      <c r="C8650" s="11">
        <v>19.53</v>
      </c>
      <c r="D8650" s="12">
        <v>40</v>
      </c>
      <c r="E8650" s="9" t="str">
        <f t="shared" si="654"/>
        <v/>
      </c>
      <c r="F8650" s="9" t="str">
        <f t="shared" si="655"/>
        <v/>
      </c>
      <c r="G8650" s="9" t="str">
        <f t="shared" si="656"/>
        <v/>
      </c>
      <c r="H8650" s="13">
        <v>-5</v>
      </c>
      <c r="I8650" s="13" t="str">
        <f t="shared" si="657"/>
        <v/>
      </c>
      <c r="J8650" s="13" t="str">
        <f t="shared" si="658"/>
        <v/>
      </c>
      <c r="K8650" s="13">
        <v>-5</v>
      </c>
      <c r="P8650" s="6"/>
    </row>
    <row r="8651" spans="1:16" hidden="1" x14ac:dyDescent="0.25">
      <c r="A8651" s="7">
        <v>40903</v>
      </c>
      <c r="B8651" s="8">
        <v>1000</v>
      </c>
      <c r="C8651" s="11">
        <v>41.84</v>
      </c>
      <c r="D8651" s="12">
        <v>42.137999999999998</v>
      </c>
      <c r="E8651" s="9" t="str">
        <f t="shared" si="654"/>
        <v/>
      </c>
      <c r="F8651" s="9" t="str">
        <f t="shared" si="655"/>
        <v/>
      </c>
      <c r="G8651" s="9" t="str">
        <f t="shared" si="656"/>
        <v/>
      </c>
      <c r="H8651" s="13">
        <v>-5</v>
      </c>
      <c r="I8651" s="13" t="str">
        <f t="shared" si="657"/>
        <v/>
      </c>
      <c r="J8651" s="13" t="str">
        <f t="shared" si="658"/>
        <v/>
      </c>
      <c r="K8651" s="13">
        <v>-5</v>
      </c>
      <c r="P8651" s="5"/>
    </row>
    <row r="8652" spans="1:16" hidden="1" x14ac:dyDescent="0.25">
      <c r="A8652" s="7">
        <v>40903</v>
      </c>
      <c r="B8652" s="8">
        <v>1100</v>
      </c>
      <c r="C8652" s="11">
        <v>46</v>
      </c>
      <c r="D8652" s="12">
        <v>46</v>
      </c>
      <c r="E8652" s="9" t="str">
        <f t="shared" si="654"/>
        <v/>
      </c>
      <c r="F8652" s="9" t="str">
        <f t="shared" si="655"/>
        <v/>
      </c>
      <c r="G8652" s="9" t="str">
        <f t="shared" si="656"/>
        <v/>
      </c>
      <c r="H8652" s="13">
        <v>-5</v>
      </c>
      <c r="I8652" s="13" t="str">
        <f t="shared" si="657"/>
        <v/>
      </c>
      <c r="J8652" s="13" t="str">
        <f t="shared" si="658"/>
        <v/>
      </c>
      <c r="K8652" s="13">
        <v>-5</v>
      </c>
      <c r="P8652" s="6"/>
    </row>
    <row r="8653" spans="1:16" hidden="1" x14ac:dyDescent="0.25">
      <c r="A8653" s="7">
        <v>40903</v>
      </c>
      <c r="B8653" s="8">
        <v>1200</v>
      </c>
      <c r="C8653" s="11">
        <v>44.44</v>
      </c>
      <c r="D8653" s="12">
        <v>44.44</v>
      </c>
      <c r="E8653" s="9" t="str">
        <f t="shared" si="654"/>
        <v/>
      </c>
      <c r="F8653" s="9" t="str">
        <f t="shared" si="655"/>
        <v/>
      </c>
      <c r="G8653" s="9" t="str">
        <f t="shared" si="656"/>
        <v/>
      </c>
      <c r="H8653" s="13">
        <v>-5</v>
      </c>
      <c r="I8653" s="13" t="str">
        <f t="shared" si="657"/>
        <v/>
      </c>
      <c r="J8653" s="13" t="str">
        <f t="shared" si="658"/>
        <v/>
      </c>
      <c r="K8653" s="13">
        <v>-5</v>
      </c>
      <c r="P8653" s="5"/>
    </row>
    <row r="8654" spans="1:16" hidden="1" x14ac:dyDescent="0.25">
      <c r="A8654" s="7">
        <v>40903</v>
      </c>
      <c r="B8654" s="8">
        <v>1300</v>
      </c>
      <c r="C8654" s="11">
        <v>38.200000000000003</v>
      </c>
      <c r="D8654" s="12">
        <v>40</v>
      </c>
      <c r="E8654" s="9" t="str">
        <f t="shared" si="654"/>
        <v/>
      </c>
      <c r="F8654" s="9" t="str">
        <f t="shared" si="655"/>
        <v/>
      </c>
      <c r="G8654" s="9" t="str">
        <f t="shared" si="656"/>
        <v/>
      </c>
      <c r="H8654" s="13">
        <v>-5</v>
      </c>
      <c r="I8654" s="13" t="str">
        <f t="shared" si="657"/>
        <v/>
      </c>
      <c r="J8654" s="13" t="str">
        <f t="shared" si="658"/>
        <v/>
      </c>
      <c r="K8654" s="13">
        <v>-5</v>
      </c>
      <c r="P8654" s="6"/>
    </row>
    <row r="8655" spans="1:16" hidden="1" x14ac:dyDescent="0.25">
      <c r="A8655" s="7">
        <v>40903</v>
      </c>
      <c r="B8655" s="8">
        <v>1400</v>
      </c>
      <c r="C8655" s="11">
        <v>31.95</v>
      </c>
      <c r="D8655" s="12">
        <v>37.271000000000001</v>
      </c>
      <c r="E8655" s="9" t="str">
        <f t="shared" si="654"/>
        <v/>
      </c>
      <c r="F8655" s="9" t="str">
        <f t="shared" si="655"/>
        <v/>
      </c>
      <c r="G8655" s="9" t="str">
        <f t="shared" si="656"/>
        <v/>
      </c>
      <c r="H8655" s="13">
        <v>-5</v>
      </c>
      <c r="I8655" s="13" t="str">
        <f t="shared" si="657"/>
        <v/>
      </c>
      <c r="J8655" s="13" t="str">
        <f t="shared" si="658"/>
        <v/>
      </c>
      <c r="K8655" s="13">
        <v>-5</v>
      </c>
      <c r="P8655" s="5"/>
    </row>
    <row r="8656" spans="1:16" hidden="1" x14ac:dyDescent="0.25">
      <c r="A8656" s="7">
        <v>40903</v>
      </c>
      <c r="B8656" s="8">
        <v>1500</v>
      </c>
      <c r="C8656" s="11">
        <v>35.25</v>
      </c>
      <c r="D8656" s="12">
        <v>35.25</v>
      </c>
      <c r="E8656" s="9" t="str">
        <f t="shared" si="654"/>
        <v/>
      </c>
      <c r="F8656" s="9" t="str">
        <f t="shared" si="655"/>
        <v/>
      </c>
      <c r="G8656" s="9" t="str">
        <f t="shared" si="656"/>
        <v/>
      </c>
      <c r="H8656" s="13">
        <v>-5</v>
      </c>
      <c r="I8656" s="13" t="str">
        <f t="shared" si="657"/>
        <v/>
      </c>
      <c r="J8656" s="13" t="str">
        <f t="shared" si="658"/>
        <v/>
      </c>
      <c r="K8656" s="13">
        <v>-5</v>
      </c>
      <c r="P8656" s="6"/>
    </row>
    <row r="8657" spans="1:16" hidden="1" x14ac:dyDescent="0.25">
      <c r="A8657" s="7">
        <v>40903</v>
      </c>
      <c r="B8657" s="8">
        <v>1600</v>
      </c>
      <c r="C8657" s="11">
        <v>38</v>
      </c>
      <c r="D8657" s="12">
        <v>37.997999999999998</v>
      </c>
      <c r="E8657" s="9" t="str">
        <f t="shared" si="654"/>
        <v/>
      </c>
      <c r="F8657" s="9" t="str">
        <f t="shared" si="655"/>
        <v/>
      </c>
      <c r="G8657" s="9" t="str">
        <f t="shared" si="656"/>
        <v/>
      </c>
      <c r="H8657" s="13">
        <v>-5</v>
      </c>
      <c r="I8657" s="13" t="str">
        <f t="shared" si="657"/>
        <v/>
      </c>
      <c r="J8657" s="13" t="str">
        <f t="shared" si="658"/>
        <v/>
      </c>
      <c r="K8657" s="13">
        <v>-5</v>
      </c>
      <c r="P8657" s="5"/>
    </row>
    <row r="8658" spans="1:16" hidden="1" x14ac:dyDescent="0.25">
      <c r="A8658" s="7">
        <v>40903</v>
      </c>
      <c r="B8658" s="8">
        <v>1700</v>
      </c>
      <c r="C8658" s="11">
        <v>53.57</v>
      </c>
      <c r="D8658" s="12">
        <v>53.57</v>
      </c>
      <c r="E8658" s="9" t="str">
        <f t="shared" si="654"/>
        <v/>
      </c>
      <c r="F8658" s="9" t="str">
        <f t="shared" si="655"/>
        <v/>
      </c>
      <c r="G8658" s="9" t="str">
        <f t="shared" si="656"/>
        <v/>
      </c>
      <c r="H8658" s="13">
        <v>-5</v>
      </c>
      <c r="I8658" s="13" t="str">
        <f t="shared" si="657"/>
        <v/>
      </c>
      <c r="J8658" s="13" t="str">
        <f t="shared" si="658"/>
        <v/>
      </c>
      <c r="K8658" s="13">
        <v>-5</v>
      </c>
      <c r="P8658" s="6"/>
    </row>
    <row r="8659" spans="1:16" hidden="1" x14ac:dyDescent="0.25">
      <c r="A8659" s="7">
        <v>40903</v>
      </c>
      <c r="B8659" s="8">
        <v>1800</v>
      </c>
      <c r="C8659" s="11">
        <v>53.95</v>
      </c>
      <c r="D8659" s="12">
        <v>58.500999999999998</v>
      </c>
      <c r="E8659" s="9" t="str">
        <f t="shared" si="654"/>
        <v/>
      </c>
      <c r="F8659" s="9" t="str">
        <f t="shared" si="655"/>
        <v/>
      </c>
      <c r="G8659" s="9" t="str">
        <f t="shared" si="656"/>
        <v/>
      </c>
      <c r="H8659" s="13">
        <v>-5</v>
      </c>
      <c r="I8659" s="13" t="str">
        <f t="shared" si="657"/>
        <v/>
      </c>
      <c r="J8659" s="13" t="str">
        <f t="shared" si="658"/>
        <v/>
      </c>
      <c r="K8659" s="13">
        <v>-5</v>
      </c>
      <c r="P8659" s="5"/>
    </row>
    <row r="8660" spans="1:16" hidden="1" x14ac:dyDescent="0.25">
      <c r="A8660" s="7">
        <v>40903</v>
      </c>
      <c r="B8660" s="8">
        <v>1900</v>
      </c>
      <c r="C8660" s="11">
        <v>54.94</v>
      </c>
      <c r="D8660" s="12">
        <v>56.186999999999998</v>
      </c>
      <c r="E8660" s="9" t="str">
        <f t="shared" si="654"/>
        <v/>
      </c>
      <c r="F8660" s="9" t="str">
        <f t="shared" si="655"/>
        <v/>
      </c>
      <c r="G8660" s="9" t="str">
        <f t="shared" si="656"/>
        <v/>
      </c>
      <c r="H8660" s="13">
        <v>-5</v>
      </c>
      <c r="I8660" s="13" t="str">
        <f t="shared" si="657"/>
        <v/>
      </c>
      <c r="J8660" s="13" t="str">
        <f t="shared" si="658"/>
        <v/>
      </c>
      <c r="K8660" s="13">
        <v>-5</v>
      </c>
      <c r="P8660" s="6"/>
    </row>
    <row r="8661" spans="1:16" hidden="1" x14ac:dyDescent="0.25">
      <c r="A8661" s="7">
        <v>40903</v>
      </c>
      <c r="B8661" s="8">
        <v>2000</v>
      </c>
      <c r="C8661" s="11">
        <v>50.76</v>
      </c>
      <c r="D8661" s="12">
        <v>50.76</v>
      </c>
      <c r="E8661" s="9" t="str">
        <f t="shared" si="654"/>
        <v/>
      </c>
      <c r="F8661" s="9" t="str">
        <f t="shared" si="655"/>
        <v/>
      </c>
      <c r="G8661" s="9" t="str">
        <f t="shared" si="656"/>
        <v/>
      </c>
      <c r="H8661" s="13">
        <v>-5</v>
      </c>
      <c r="I8661" s="13" t="str">
        <f t="shared" si="657"/>
        <v/>
      </c>
      <c r="J8661" s="13" t="str">
        <f t="shared" si="658"/>
        <v/>
      </c>
      <c r="K8661" s="13">
        <v>-5</v>
      </c>
      <c r="P8661" s="5"/>
    </row>
    <row r="8662" spans="1:16" hidden="1" x14ac:dyDescent="0.25">
      <c r="A8662" s="7">
        <v>40903</v>
      </c>
      <c r="B8662" s="8">
        <v>2100</v>
      </c>
      <c r="C8662" s="11">
        <v>44.74</v>
      </c>
      <c r="D8662" s="12">
        <v>44.741</v>
      </c>
      <c r="E8662" s="9" t="str">
        <f t="shared" si="654"/>
        <v/>
      </c>
      <c r="F8662" s="9" t="str">
        <f t="shared" si="655"/>
        <v/>
      </c>
      <c r="G8662" s="9" t="str">
        <f t="shared" si="656"/>
        <v/>
      </c>
      <c r="H8662" s="13">
        <v>-5</v>
      </c>
      <c r="I8662" s="13" t="str">
        <f t="shared" si="657"/>
        <v/>
      </c>
      <c r="J8662" s="13" t="str">
        <f t="shared" si="658"/>
        <v/>
      </c>
      <c r="K8662" s="13">
        <v>-5</v>
      </c>
      <c r="P8662" s="6"/>
    </row>
    <row r="8663" spans="1:16" hidden="1" x14ac:dyDescent="0.25">
      <c r="A8663" s="7">
        <v>40903</v>
      </c>
      <c r="B8663" s="8">
        <v>2200</v>
      </c>
      <c r="C8663" s="11">
        <v>46.92</v>
      </c>
      <c r="D8663" s="12">
        <v>46.917000000000002</v>
      </c>
      <c r="E8663" s="9" t="str">
        <f t="shared" si="654"/>
        <v/>
      </c>
      <c r="F8663" s="9" t="str">
        <f t="shared" si="655"/>
        <v/>
      </c>
      <c r="G8663" s="9" t="str">
        <f t="shared" si="656"/>
        <v/>
      </c>
      <c r="H8663" s="13">
        <v>-5</v>
      </c>
      <c r="I8663" s="13" t="str">
        <f t="shared" si="657"/>
        <v/>
      </c>
      <c r="J8663" s="13" t="str">
        <f t="shared" si="658"/>
        <v/>
      </c>
      <c r="K8663" s="13">
        <v>-5</v>
      </c>
      <c r="P8663" s="5"/>
    </row>
    <row r="8664" spans="1:16" hidden="1" x14ac:dyDescent="0.25">
      <c r="A8664" s="7">
        <v>40903</v>
      </c>
      <c r="B8664" s="8">
        <v>2300</v>
      </c>
      <c r="C8664" s="11">
        <v>40.64</v>
      </c>
      <c r="D8664" s="12">
        <v>42.27</v>
      </c>
      <c r="E8664" s="9">
        <f t="shared" si="654"/>
        <v>27.6675</v>
      </c>
      <c r="F8664" s="9">
        <f t="shared" si="655"/>
        <v>37.377791666666667</v>
      </c>
      <c r="G8664" s="9">
        <f t="shared" si="656"/>
        <v>-9.7102916666666665</v>
      </c>
      <c r="H8664" s="13">
        <v>-5</v>
      </c>
      <c r="I8664" s="13">
        <f t="shared" si="657"/>
        <v>0</v>
      </c>
      <c r="J8664" s="13">
        <f t="shared" si="658"/>
        <v>0</v>
      </c>
      <c r="K8664" s="13">
        <v>-5</v>
      </c>
      <c r="P8664" s="6"/>
    </row>
    <row r="8665" spans="1:16" hidden="1" x14ac:dyDescent="0.25">
      <c r="A8665" s="7">
        <v>40904</v>
      </c>
      <c r="B8665" s="8">
        <v>0</v>
      </c>
      <c r="C8665" s="11">
        <v>19.559999999999999</v>
      </c>
      <c r="D8665" s="12">
        <v>39.095999999999997</v>
      </c>
      <c r="E8665" s="9" t="str">
        <f t="shared" si="654"/>
        <v/>
      </c>
      <c r="F8665" s="9" t="str">
        <f t="shared" si="655"/>
        <v/>
      </c>
      <c r="G8665" s="9" t="str">
        <f t="shared" si="656"/>
        <v/>
      </c>
      <c r="H8665" s="13">
        <v>-5</v>
      </c>
      <c r="I8665" s="13" t="str">
        <f t="shared" si="657"/>
        <v/>
      </c>
      <c r="J8665" s="13" t="str">
        <f t="shared" si="658"/>
        <v/>
      </c>
      <c r="K8665" s="13">
        <v>-5</v>
      </c>
      <c r="P8665" s="5"/>
    </row>
    <row r="8666" spans="1:16" hidden="1" x14ac:dyDescent="0.25">
      <c r="A8666" s="7">
        <v>40904</v>
      </c>
      <c r="B8666" s="8">
        <v>100</v>
      </c>
      <c r="C8666" s="11">
        <v>15.65</v>
      </c>
      <c r="D8666" s="12">
        <v>34.082000000000001</v>
      </c>
      <c r="E8666" s="9" t="str">
        <f t="shared" si="654"/>
        <v/>
      </c>
      <c r="F8666" s="9" t="str">
        <f t="shared" si="655"/>
        <v/>
      </c>
      <c r="G8666" s="9" t="str">
        <f t="shared" si="656"/>
        <v/>
      </c>
      <c r="H8666" s="13">
        <v>-5</v>
      </c>
      <c r="I8666" s="13" t="str">
        <f t="shared" si="657"/>
        <v/>
      </c>
      <c r="J8666" s="13" t="str">
        <f t="shared" si="658"/>
        <v/>
      </c>
      <c r="K8666" s="13">
        <v>-5</v>
      </c>
      <c r="P8666" s="6"/>
    </row>
    <row r="8667" spans="1:16" hidden="1" x14ac:dyDescent="0.25">
      <c r="A8667" s="7">
        <v>40904</v>
      </c>
      <c r="B8667" s="8">
        <v>200</v>
      </c>
      <c r="C8667" s="11">
        <v>12.47</v>
      </c>
      <c r="D8667" s="12">
        <v>29.132000000000001</v>
      </c>
      <c r="E8667" s="9" t="str">
        <f t="shared" si="654"/>
        <v/>
      </c>
      <c r="F8667" s="9" t="str">
        <f t="shared" si="655"/>
        <v/>
      </c>
      <c r="G8667" s="9" t="str">
        <f t="shared" si="656"/>
        <v/>
      </c>
      <c r="H8667" s="13">
        <v>-5</v>
      </c>
      <c r="I8667" s="13" t="str">
        <f t="shared" si="657"/>
        <v/>
      </c>
      <c r="J8667" s="13" t="str">
        <f t="shared" si="658"/>
        <v/>
      </c>
      <c r="K8667" s="13">
        <v>-5</v>
      </c>
      <c r="P8667" s="5"/>
    </row>
    <row r="8668" spans="1:16" hidden="1" x14ac:dyDescent="0.25">
      <c r="A8668" s="7">
        <v>40904</v>
      </c>
      <c r="B8668" s="8">
        <v>300</v>
      </c>
      <c r="C8668" s="11">
        <v>13.19</v>
      </c>
      <c r="D8668" s="12">
        <v>18.373999999999999</v>
      </c>
      <c r="E8668" s="9" t="str">
        <f t="shared" si="654"/>
        <v/>
      </c>
      <c r="F8668" s="9" t="str">
        <f t="shared" si="655"/>
        <v/>
      </c>
      <c r="G8668" s="9" t="str">
        <f t="shared" si="656"/>
        <v/>
      </c>
      <c r="H8668" s="13">
        <v>-5</v>
      </c>
      <c r="I8668" s="13" t="str">
        <f t="shared" si="657"/>
        <v/>
      </c>
      <c r="J8668" s="13" t="str">
        <f t="shared" si="658"/>
        <v/>
      </c>
      <c r="K8668" s="13">
        <v>-5</v>
      </c>
      <c r="P8668" s="6"/>
    </row>
    <row r="8669" spans="1:16" hidden="1" x14ac:dyDescent="0.25">
      <c r="A8669" s="7">
        <v>40904</v>
      </c>
      <c r="B8669" s="8">
        <v>400</v>
      </c>
      <c r="C8669" s="11">
        <v>15.63</v>
      </c>
      <c r="D8669" s="12">
        <v>17.809999999999999</v>
      </c>
      <c r="E8669" s="9" t="str">
        <f t="shared" si="654"/>
        <v/>
      </c>
      <c r="F8669" s="9" t="str">
        <f t="shared" si="655"/>
        <v/>
      </c>
      <c r="G8669" s="9" t="str">
        <f t="shared" si="656"/>
        <v/>
      </c>
      <c r="H8669" s="13">
        <v>-5</v>
      </c>
      <c r="I8669" s="13" t="str">
        <f t="shared" si="657"/>
        <v/>
      </c>
      <c r="J8669" s="13" t="str">
        <f t="shared" si="658"/>
        <v/>
      </c>
      <c r="K8669" s="13">
        <v>-5</v>
      </c>
      <c r="P8669" s="5"/>
    </row>
    <row r="8670" spans="1:16" hidden="1" x14ac:dyDescent="0.25">
      <c r="A8670" s="7">
        <v>40904</v>
      </c>
      <c r="B8670" s="8">
        <v>500</v>
      </c>
      <c r="C8670" s="11">
        <v>21.82</v>
      </c>
      <c r="D8670" s="12">
        <v>30.413</v>
      </c>
      <c r="E8670" s="9" t="str">
        <f t="shared" si="654"/>
        <v/>
      </c>
      <c r="F8670" s="9" t="str">
        <f t="shared" si="655"/>
        <v/>
      </c>
      <c r="G8670" s="9" t="str">
        <f t="shared" si="656"/>
        <v/>
      </c>
      <c r="H8670" s="13">
        <v>-5</v>
      </c>
      <c r="I8670" s="13" t="str">
        <f t="shared" si="657"/>
        <v/>
      </c>
      <c r="J8670" s="13" t="str">
        <f t="shared" si="658"/>
        <v/>
      </c>
      <c r="K8670" s="13">
        <v>-5</v>
      </c>
      <c r="P8670" s="6"/>
    </row>
    <row r="8671" spans="1:16" hidden="1" x14ac:dyDescent="0.25">
      <c r="A8671" s="7">
        <v>40904</v>
      </c>
      <c r="B8671" s="8">
        <v>600</v>
      </c>
      <c r="C8671" s="11">
        <v>33.69</v>
      </c>
      <c r="D8671" s="12">
        <v>33.69</v>
      </c>
      <c r="E8671" s="9" t="str">
        <f t="shared" si="654"/>
        <v/>
      </c>
      <c r="F8671" s="9" t="str">
        <f t="shared" si="655"/>
        <v/>
      </c>
      <c r="G8671" s="9" t="str">
        <f t="shared" si="656"/>
        <v/>
      </c>
      <c r="H8671" s="13">
        <v>-5</v>
      </c>
      <c r="I8671" s="13" t="str">
        <f t="shared" si="657"/>
        <v/>
      </c>
      <c r="J8671" s="13" t="str">
        <f t="shared" si="658"/>
        <v/>
      </c>
      <c r="K8671" s="13">
        <v>-5</v>
      </c>
      <c r="P8671" s="5"/>
    </row>
    <row r="8672" spans="1:16" hidden="1" x14ac:dyDescent="0.25">
      <c r="A8672" s="7">
        <v>40904</v>
      </c>
      <c r="B8672" s="8">
        <v>700</v>
      </c>
      <c r="C8672" s="11">
        <v>39.909999999999997</v>
      </c>
      <c r="D8672" s="12">
        <v>39.909999999999997</v>
      </c>
      <c r="E8672" s="9" t="str">
        <f t="shared" si="654"/>
        <v/>
      </c>
      <c r="F8672" s="9" t="str">
        <f t="shared" si="655"/>
        <v/>
      </c>
      <c r="G8672" s="9" t="str">
        <f t="shared" si="656"/>
        <v/>
      </c>
      <c r="H8672" s="13">
        <v>-5</v>
      </c>
      <c r="I8672" s="13" t="str">
        <f t="shared" si="657"/>
        <v/>
      </c>
      <c r="J8672" s="13" t="str">
        <f t="shared" si="658"/>
        <v/>
      </c>
      <c r="K8672" s="13">
        <v>-5</v>
      </c>
      <c r="P8672" s="6"/>
    </row>
    <row r="8673" spans="1:16" hidden="1" x14ac:dyDescent="0.25">
      <c r="A8673" s="7">
        <v>40904</v>
      </c>
      <c r="B8673" s="8">
        <v>800</v>
      </c>
      <c r="C8673" s="11">
        <v>44.9</v>
      </c>
      <c r="D8673" s="12">
        <v>44.9</v>
      </c>
      <c r="E8673" s="9" t="str">
        <f t="shared" si="654"/>
        <v/>
      </c>
      <c r="F8673" s="9" t="str">
        <f t="shared" si="655"/>
        <v/>
      </c>
      <c r="G8673" s="9" t="str">
        <f t="shared" si="656"/>
        <v/>
      </c>
      <c r="H8673" s="13">
        <v>-5</v>
      </c>
      <c r="I8673" s="13" t="str">
        <f t="shared" si="657"/>
        <v/>
      </c>
      <c r="J8673" s="13" t="str">
        <f t="shared" si="658"/>
        <v/>
      </c>
      <c r="K8673" s="13">
        <v>-5</v>
      </c>
      <c r="P8673" s="5"/>
    </row>
    <row r="8674" spans="1:16" hidden="1" x14ac:dyDescent="0.25">
      <c r="A8674" s="7">
        <v>40904</v>
      </c>
      <c r="B8674" s="8">
        <v>900</v>
      </c>
      <c r="C8674" s="11">
        <v>51.8</v>
      </c>
      <c r="D8674" s="12">
        <v>51.802999999999997</v>
      </c>
      <c r="E8674" s="9" t="str">
        <f t="shared" si="654"/>
        <v/>
      </c>
      <c r="F8674" s="9" t="str">
        <f t="shared" si="655"/>
        <v/>
      </c>
      <c r="G8674" s="9" t="str">
        <f t="shared" si="656"/>
        <v/>
      </c>
      <c r="H8674" s="13">
        <v>-5</v>
      </c>
      <c r="I8674" s="13" t="str">
        <f t="shared" si="657"/>
        <v/>
      </c>
      <c r="J8674" s="13" t="str">
        <f t="shared" si="658"/>
        <v/>
      </c>
      <c r="K8674" s="13">
        <v>-5</v>
      </c>
      <c r="P8674" s="6"/>
    </row>
    <row r="8675" spans="1:16" hidden="1" x14ac:dyDescent="0.25">
      <c r="A8675" s="7">
        <v>40904</v>
      </c>
      <c r="B8675" s="8">
        <v>1000</v>
      </c>
      <c r="C8675" s="11">
        <v>51.65</v>
      </c>
      <c r="D8675" s="12">
        <v>51.65</v>
      </c>
      <c r="E8675" s="9" t="str">
        <f t="shared" si="654"/>
        <v/>
      </c>
      <c r="F8675" s="9" t="str">
        <f t="shared" si="655"/>
        <v/>
      </c>
      <c r="G8675" s="9" t="str">
        <f t="shared" si="656"/>
        <v/>
      </c>
      <c r="H8675" s="13">
        <v>-5</v>
      </c>
      <c r="I8675" s="13" t="str">
        <f t="shared" si="657"/>
        <v/>
      </c>
      <c r="J8675" s="13" t="str">
        <f t="shared" si="658"/>
        <v/>
      </c>
      <c r="K8675" s="13">
        <v>-5</v>
      </c>
      <c r="P8675" s="5"/>
    </row>
    <row r="8676" spans="1:16" hidden="1" x14ac:dyDescent="0.25">
      <c r="A8676" s="7">
        <v>40904</v>
      </c>
      <c r="B8676" s="8">
        <v>1100</v>
      </c>
      <c r="C8676" s="11">
        <v>52.08</v>
      </c>
      <c r="D8676" s="12">
        <v>52.078000000000003</v>
      </c>
      <c r="E8676" s="9" t="str">
        <f t="shared" si="654"/>
        <v/>
      </c>
      <c r="F8676" s="9" t="str">
        <f t="shared" si="655"/>
        <v/>
      </c>
      <c r="G8676" s="9" t="str">
        <f t="shared" si="656"/>
        <v/>
      </c>
      <c r="H8676" s="13">
        <v>-5</v>
      </c>
      <c r="I8676" s="13" t="str">
        <f t="shared" si="657"/>
        <v/>
      </c>
      <c r="J8676" s="13" t="str">
        <f t="shared" si="658"/>
        <v/>
      </c>
      <c r="K8676" s="13">
        <v>-5</v>
      </c>
      <c r="P8676" s="6"/>
    </row>
    <row r="8677" spans="1:16" hidden="1" x14ac:dyDescent="0.25">
      <c r="A8677" s="7">
        <v>40904</v>
      </c>
      <c r="B8677" s="8">
        <v>1200</v>
      </c>
      <c r="C8677" s="11">
        <v>53.18</v>
      </c>
      <c r="D8677" s="12">
        <v>53.185000000000002</v>
      </c>
      <c r="E8677" s="9" t="str">
        <f t="shared" si="654"/>
        <v/>
      </c>
      <c r="F8677" s="9" t="str">
        <f t="shared" si="655"/>
        <v/>
      </c>
      <c r="G8677" s="9" t="str">
        <f t="shared" si="656"/>
        <v/>
      </c>
      <c r="H8677" s="13">
        <v>-5</v>
      </c>
      <c r="I8677" s="13" t="str">
        <f t="shared" si="657"/>
        <v/>
      </c>
      <c r="J8677" s="13" t="str">
        <f t="shared" si="658"/>
        <v/>
      </c>
      <c r="K8677" s="13">
        <v>-5</v>
      </c>
      <c r="P8677" s="5"/>
    </row>
    <row r="8678" spans="1:16" hidden="1" x14ac:dyDescent="0.25">
      <c r="A8678" s="7">
        <v>40904</v>
      </c>
      <c r="B8678" s="8">
        <v>1300</v>
      </c>
      <c r="C8678" s="11">
        <v>52.04</v>
      </c>
      <c r="D8678" s="12">
        <v>52.043999999999997</v>
      </c>
      <c r="E8678" s="9" t="str">
        <f t="shared" si="654"/>
        <v/>
      </c>
      <c r="F8678" s="9" t="str">
        <f t="shared" si="655"/>
        <v/>
      </c>
      <c r="G8678" s="9" t="str">
        <f t="shared" si="656"/>
        <v/>
      </c>
      <c r="H8678" s="13">
        <v>-5</v>
      </c>
      <c r="I8678" s="13" t="str">
        <f t="shared" si="657"/>
        <v/>
      </c>
      <c r="J8678" s="13" t="str">
        <f t="shared" si="658"/>
        <v/>
      </c>
      <c r="K8678" s="13">
        <v>-5</v>
      </c>
      <c r="P8678" s="6"/>
    </row>
    <row r="8679" spans="1:16" hidden="1" x14ac:dyDescent="0.25">
      <c r="A8679" s="7">
        <v>40904</v>
      </c>
      <c r="B8679" s="8">
        <v>1400</v>
      </c>
      <c r="C8679" s="11">
        <v>50.18</v>
      </c>
      <c r="D8679" s="12">
        <v>50.176000000000002</v>
      </c>
      <c r="E8679" s="9" t="str">
        <f t="shared" si="654"/>
        <v/>
      </c>
      <c r="F8679" s="9" t="str">
        <f t="shared" si="655"/>
        <v/>
      </c>
      <c r="G8679" s="9" t="str">
        <f t="shared" si="656"/>
        <v/>
      </c>
      <c r="H8679" s="13">
        <v>-5</v>
      </c>
      <c r="I8679" s="13" t="str">
        <f t="shared" si="657"/>
        <v/>
      </c>
      <c r="J8679" s="13" t="str">
        <f t="shared" si="658"/>
        <v/>
      </c>
      <c r="K8679" s="13">
        <v>-5</v>
      </c>
      <c r="P8679" s="5"/>
    </row>
    <row r="8680" spans="1:16" hidden="1" x14ac:dyDescent="0.25">
      <c r="A8680" s="7">
        <v>40904</v>
      </c>
      <c r="B8680" s="8">
        <v>1500</v>
      </c>
      <c r="C8680" s="11">
        <v>49.96</v>
      </c>
      <c r="D8680" s="12">
        <v>49.962000000000003</v>
      </c>
      <c r="E8680" s="9" t="str">
        <f t="shared" si="654"/>
        <v/>
      </c>
      <c r="F8680" s="9" t="str">
        <f t="shared" si="655"/>
        <v/>
      </c>
      <c r="G8680" s="9" t="str">
        <f t="shared" si="656"/>
        <v/>
      </c>
      <c r="H8680" s="13">
        <v>-5</v>
      </c>
      <c r="I8680" s="13" t="str">
        <f t="shared" si="657"/>
        <v/>
      </c>
      <c r="J8680" s="13" t="str">
        <f t="shared" si="658"/>
        <v/>
      </c>
      <c r="K8680" s="13">
        <v>-5</v>
      </c>
      <c r="P8680" s="6"/>
    </row>
    <row r="8681" spans="1:16" hidden="1" x14ac:dyDescent="0.25">
      <c r="A8681" s="7">
        <v>40904</v>
      </c>
      <c r="B8681" s="8">
        <v>1600</v>
      </c>
      <c r="C8681" s="11">
        <v>52.39</v>
      </c>
      <c r="D8681" s="12">
        <v>52.39</v>
      </c>
      <c r="E8681" s="9" t="str">
        <f t="shared" si="654"/>
        <v/>
      </c>
      <c r="F8681" s="9" t="str">
        <f t="shared" si="655"/>
        <v/>
      </c>
      <c r="G8681" s="9" t="str">
        <f t="shared" si="656"/>
        <v/>
      </c>
      <c r="H8681" s="13">
        <v>-5</v>
      </c>
      <c r="I8681" s="13" t="str">
        <f t="shared" si="657"/>
        <v/>
      </c>
      <c r="J8681" s="13" t="str">
        <f t="shared" si="658"/>
        <v/>
      </c>
      <c r="K8681" s="13">
        <v>-5</v>
      </c>
      <c r="P8681" s="5"/>
    </row>
    <row r="8682" spans="1:16" hidden="1" x14ac:dyDescent="0.25">
      <c r="A8682" s="7">
        <v>40904</v>
      </c>
      <c r="B8682" s="8">
        <v>1700</v>
      </c>
      <c r="C8682" s="11">
        <v>63.57</v>
      </c>
      <c r="D8682" s="12">
        <v>63.570999999999998</v>
      </c>
      <c r="E8682" s="9" t="str">
        <f t="shared" si="654"/>
        <v/>
      </c>
      <c r="F8682" s="9" t="str">
        <f t="shared" si="655"/>
        <v/>
      </c>
      <c r="G8682" s="9" t="str">
        <f t="shared" si="656"/>
        <v/>
      </c>
      <c r="H8682" s="13">
        <v>-5</v>
      </c>
      <c r="I8682" s="13" t="str">
        <f t="shared" si="657"/>
        <v/>
      </c>
      <c r="J8682" s="13" t="str">
        <f t="shared" si="658"/>
        <v/>
      </c>
      <c r="K8682" s="13">
        <v>-5</v>
      </c>
      <c r="P8682" s="6"/>
    </row>
    <row r="8683" spans="1:16" hidden="1" x14ac:dyDescent="0.25">
      <c r="A8683" s="7">
        <v>40904</v>
      </c>
      <c r="B8683" s="8">
        <v>1800</v>
      </c>
      <c r="C8683" s="11">
        <v>68.61</v>
      </c>
      <c r="D8683" s="12">
        <v>68.605999999999995</v>
      </c>
      <c r="E8683" s="9" t="str">
        <f t="shared" si="654"/>
        <v/>
      </c>
      <c r="F8683" s="9" t="str">
        <f t="shared" si="655"/>
        <v/>
      </c>
      <c r="G8683" s="9" t="str">
        <f t="shared" si="656"/>
        <v/>
      </c>
      <c r="H8683" s="13">
        <v>-5</v>
      </c>
      <c r="I8683" s="13" t="str">
        <f t="shared" si="657"/>
        <v/>
      </c>
      <c r="J8683" s="13" t="str">
        <f t="shared" si="658"/>
        <v/>
      </c>
      <c r="K8683" s="13">
        <v>-5</v>
      </c>
      <c r="P8683" s="5"/>
    </row>
    <row r="8684" spans="1:16" hidden="1" x14ac:dyDescent="0.25">
      <c r="A8684" s="7">
        <v>40904</v>
      </c>
      <c r="B8684" s="8">
        <v>1900</v>
      </c>
      <c r="C8684" s="11">
        <v>64.2</v>
      </c>
      <c r="D8684" s="12">
        <v>64.2</v>
      </c>
      <c r="E8684" s="9" t="str">
        <f t="shared" si="654"/>
        <v/>
      </c>
      <c r="F8684" s="9" t="str">
        <f t="shared" si="655"/>
        <v/>
      </c>
      <c r="G8684" s="9" t="str">
        <f t="shared" si="656"/>
        <v/>
      </c>
      <c r="H8684" s="13">
        <v>-5</v>
      </c>
      <c r="I8684" s="13" t="str">
        <f t="shared" si="657"/>
        <v/>
      </c>
      <c r="J8684" s="13" t="str">
        <f t="shared" si="658"/>
        <v/>
      </c>
      <c r="K8684" s="13">
        <v>-5</v>
      </c>
      <c r="P8684" s="6"/>
    </row>
    <row r="8685" spans="1:16" hidden="1" x14ac:dyDescent="0.25">
      <c r="A8685" s="7">
        <v>40904</v>
      </c>
      <c r="B8685" s="8">
        <v>2000</v>
      </c>
      <c r="C8685" s="11">
        <v>53.91</v>
      </c>
      <c r="D8685" s="12">
        <v>53.911000000000001</v>
      </c>
      <c r="E8685" s="9" t="str">
        <f t="shared" si="654"/>
        <v/>
      </c>
      <c r="F8685" s="9" t="str">
        <f t="shared" si="655"/>
        <v/>
      </c>
      <c r="G8685" s="9" t="str">
        <f t="shared" si="656"/>
        <v/>
      </c>
      <c r="H8685" s="13">
        <v>-5</v>
      </c>
      <c r="I8685" s="13" t="str">
        <f t="shared" si="657"/>
        <v/>
      </c>
      <c r="J8685" s="13" t="str">
        <f t="shared" si="658"/>
        <v/>
      </c>
      <c r="K8685" s="13">
        <v>-5</v>
      </c>
      <c r="P8685" s="5"/>
    </row>
    <row r="8686" spans="1:16" hidden="1" x14ac:dyDescent="0.25">
      <c r="A8686" s="7">
        <v>40904</v>
      </c>
      <c r="B8686" s="8">
        <v>2100</v>
      </c>
      <c r="C8686" s="11">
        <v>46.25</v>
      </c>
      <c r="D8686" s="12">
        <v>46.249000000000002</v>
      </c>
      <c r="E8686" s="9" t="str">
        <f t="shared" si="654"/>
        <v/>
      </c>
      <c r="F8686" s="9" t="str">
        <f t="shared" si="655"/>
        <v/>
      </c>
      <c r="G8686" s="9" t="str">
        <f t="shared" si="656"/>
        <v/>
      </c>
      <c r="H8686" s="13">
        <v>-5</v>
      </c>
      <c r="I8686" s="13" t="str">
        <f t="shared" si="657"/>
        <v/>
      </c>
      <c r="J8686" s="13" t="str">
        <f t="shared" si="658"/>
        <v/>
      </c>
      <c r="K8686" s="13">
        <v>-5</v>
      </c>
      <c r="P8686" s="6"/>
    </row>
    <row r="8687" spans="1:16" hidden="1" x14ac:dyDescent="0.25">
      <c r="A8687" s="7">
        <v>40904</v>
      </c>
      <c r="B8687" s="8">
        <v>2200</v>
      </c>
      <c r="C8687" s="11">
        <v>49.35</v>
      </c>
      <c r="D8687" s="12">
        <v>49.344999999999999</v>
      </c>
      <c r="E8687" s="9" t="str">
        <f t="shared" si="654"/>
        <v/>
      </c>
      <c r="F8687" s="9" t="str">
        <f t="shared" si="655"/>
        <v/>
      </c>
      <c r="G8687" s="9" t="str">
        <f t="shared" si="656"/>
        <v/>
      </c>
      <c r="H8687" s="13">
        <v>-5</v>
      </c>
      <c r="I8687" s="13" t="str">
        <f t="shared" si="657"/>
        <v/>
      </c>
      <c r="J8687" s="13" t="str">
        <f t="shared" si="658"/>
        <v/>
      </c>
      <c r="K8687" s="13">
        <v>-5</v>
      </c>
      <c r="P8687" s="5"/>
    </row>
    <row r="8688" spans="1:16" hidden="1" x14ac:dyDescent="0.25">
      <c r="A8688" s="7">
        <v>40904</v>
      </c>
      <c r="B8688" s="8">
        <v>2300</v>
      </c>
      <c r="C8688" s="11">
        <v>48.02</v>
      </c>
      <c r="D8688" s="12">
        <v>48.021999999999998</v>
      </c>
      <c r="E8688" s="9">
        <f t="shared" si="654"/>
        <v>42.667083333333345</v>
      </c>
      <c r="F8688" s="9">
        <f t="shared" si="655"/>
        <v>45.608291666666673</v>
      </c>
      <c r="G8688" s="9">
        <f t="shared" si="656"/>
        <v>-2.9412083333333285</v>
      </c>
      <c r="H8688" s="13">
        <v>-5</v>
      </c>
      <c r="I8688" s="13">
        <f t="shared" si="657"/>
        <v>2.0587916666666715</v>
      </c>
      <c r="J8688" s="13">
        <f t="shared" si="658"/>
        <v>494.11000000000115</v>
      </c>
      <c r="K8688" s="13">
        <v>-5</v>
      </c>
      <c r="P8688" s="6"/>
    </row>
    <row r="8689" spans="1:16" hidden="1" x14ac:dyDescent="0.25">
      <c r="A8689" s="7">
        <v>40905</v>
      </c>
      <c r="B8689" s="8">
        <v>0</v>
      </c>
      <c r="C8689" s="11">
        <v>44.25</v>
      </c>
      <c r="D8689" s="12">
        <v>44.252000000000002</v>
      </c>
      <c r="E8689" s="9" t="str">
        <f t="shared" ref="E8689:E8752" si="659">IF(A8689=A8690,"",AVERAGE(C8666:C8689))</f>
        <v/>
      </c>
      <c r="F8689" s="9" t="str">
        <f t="shared" ref="F8689:F8752" si="660">IF(A8689=A8690,"",AVERAGE(D8666:D8689))</f>
        <v/>
      </c>
      <c r="G8689" s="9" t="str">
        <f t="shared" ref="G8689:G8752" si="661">IF(A8689=A8690,"",E8689-F8689)</f>
        <v/>
      </c>
      <c r="H8689" s="13">
        <v>-5</v>
      </c>
      <c r="I8689" s="13" t="str">
        <f t="shared" si="657"/>
        <v/>
      </c>
      <c r="J8689" s="13" t="str">
        <f t="shared" si="658"/>
        <v/>
      </c>
      <c r="K8689" s="13">
        <v>-5</v>
      </c>
      <c r="P8689" s="5"/>
    </row>
    <row r="8690" spans="1:16" hidden="1" x14ac:dyDescent="0.25">
      <c r="A8690" s="7">
        <v>40905</v>
      </c>
      <c r="B8690" s="8">
        <v>100</v>
      </c>
      <c r="C8690" s="11">
        <v>39.99</v>
      </c>
      <c r="D8690" s="12">
        <v>39.99</v>
      </c>
      <c r="E8690" s="9" t="str">
        <f t="shared" si="659"/>
        <v/>
      </c>
      <c r="F8690" s="9" t="str">
        <f t="shared" si="660"/>
        <v/>
      </c>
      <c r="G8690" s="9" t="str">
        <f t="shared" si="661"/>
        <v/>
      </c>
      <c r="H8690" s="13">
        <v>-5</v>
      </c>
      <c r="I8690" s="13" t="str">
        <f t="shared" si="657"/>
        <v/>
      </c>
      <c r="J8690" s="13" t="str">
        <f t="shared" si="658"/>
        <v/>
      </c>
      <c r="K8690" s="13">
        <v>-5</v>
      </c>
      <c r="P8690" s="6"/>
    </row>
    <row r="8691" spans="1:16" hidden="1" x14ac:dyDescent="0.25">
      <c r="A8691" s="7">
        <v>40905</v>
      </c>
      <c r="B8691" s="8">
        <v>200</v>
      </c>
      <c r="C8691" s="11">
        <v>37.6</v>
      </c>
      <c r="D8691" s="12">
        <v>37.594999999999999</v>
      </c>
      <c r="E8691" s="9" t="str">
        <f t="shared" si="659"/>
        <v/>
      </c>
      <c r="F8691" s="9" t="str">
        <f t="shared" si="660"/>
        <v/>
      </c>
      <c r="G8691" s="9" t="str">
        <f t="shared" si="661"/>
        <v/>
      </c>
      <c r="H8691" s="13">
        <v>-5</v>
      </c>
      <c r="I8691" s="13" t="str">
        <f t="shared" si="657"/>
        <v/>
      </c>
      <c r="J8691" s="13" t="str">
        <f t="shared" si="658"/>
        <v/>
      </c>
      <c r="K8691" s="13">
        <v>-5</v>
      </c>
      <c r="P8691" s="5"/>
    </row>
    <row r="8692" spans="1:16" hidden="1" x14ac:dyDescent="0.25">
      <c r="A8692" s="7">
        <v>40905</v>
      </c>
      <c r="B8692" s="8">
        <v>300</v>
      </c>
      <c r="C8692" s="11">
        <v>34.21</v>
      </c>
      <c r="D8692" s="12">
        <v>34.213999999999999</v>
      </c>
      <c r="E8692" s="9" t="str">
        <f t="shared" si="659"/>
        <v/>
      </c>
      <c r="F8692" s="9" t="str">
        <f t="shared" si="660"/>
        <v/>
      </c>
      <c r="G8692" s="9" t="str">
        <f t="shared" si="661"/>
        <v/>
      </c>
      <c r="H8692" s="13">
        <v>-5</v>
      </c>
      <c r="I8692" s="13" t="str">
        <f t="shared" si="657"/>
        <v/>
      </c>
      <c r="J8692" s="13" t="str">
        <f t="shared" si="658"/>
        <v/>
      </c>
      <c r="K8692" s="13">
        <v>-5</v>
      </c>
      <c r="P8692" s="6"/>
    </row>
    <row r="8693" spans="1:16" hidden="1" x14ac:dyDescent="0.25">
      <c r="A8693" s="7">
        <v>40905</v>
      </c>
      <c r="B8693" s="8">
        <v>400</v>
      </c>
      <c r="C8693" s="11">
        <v>30.42</v>
      </c>
      <c r="D8693" s="12">
        <v>30.417999999999999</v>
      </c>
      <c r="E8693" s="9" t="str">
        <f t="shared" si="659"/>
        <v/>
      </c>
      <c r="F8693" s="9" t="str">
        <f t="shared" si="660"/>
        <v/>
      </c>
      <c r="G8693" s="9" t="str">
        <f t="shared" si="661"/>
        <v/>
      </c>
      <c r="H8693" s="13">
        <v>-5</v>
      </c>
      <c r="I8693" s="13" t="str">
        <f t="shared" si="657"/>
        <v/>
      </c>
      <c r="J8693" s="13" t="str">
        <f t="shared" si="658"/>
        <v/>
      </c>
      <c r="K8693" s="13">
        <v>-5</v>
      </c>
      <c r="P8693" s="5"/>
    </row>
    <row r="8694" spans="1:16" hidden="1" x14ac:dyDescent="0.25">
      <c r="A8694" s="7">
        <v>40905</v>
      </c>
      <c r="B8694" s="8">
        <v>500</v>
      </c>
      <c r="C8694" s="11">
        <v>37</v>
      </c>
      <c r="D8694" s="12">
        <v>36.997</v>
      </c>
      <c r="E8694" s="9" t="str">
        <f t="shared" si="659"/>
        <v/>
      </c>
      <c r="F8694" s="9" t="str">
        <f t="shared" si="660"/>
        <v/>
      </c>
      <c r="G8694" s="9" t="str">
        <f t="shared" si="661"/>
        <v/>
      </c>
      <c r="H8694" s="13">
        <v>-5</v>
      </c>
      <c r="I8694" s="13" t="str">
        <f t="shared" si="657"/>
        <v/>
      </c>
      <c r="J8694" s="13" t="str">
        <f t="shared" si="658"/>
        <v/>
      </c>
      <c r="K8694" s="13">
        <v>-5</v>
      </c>
      <c r="P8694" s="6"/>
    </row>
    <row r="8695" spans="1:16" hidden="1" x14ac:dyDescent="0.25">
      <c r="A8695" s="7">
        <v>40905</v>
      </c>
      <c r="B8695" s="8">
        <v>600</v>
      </c>
      <c r="C8695" s="11">
        <v>40.56</v>
      </c>
      <c r="D8695" s="12">
        <v>40.56</v>
      </c>
      <c r="E8695" s="9" t="str">
        <f t="shared" si="659"/>
        <v/>
      </c>
      <c r="F8695" s="9" t="str">
        <f t="shared" si="660"/>
        <v/>
      </c>
      <c r="G8695" s="9" t="str">
        <f t="shared" si="661"/>
        <v/>
      </c>
      <c r="H8695" s="13">
        <v>-5</v>
      </c>
      <c r="I8695" s="13" t="str">
        <f t="shared" si="657"/>
        <v/>
      </c>
      <c r="J8695" s="13" t="str">
        <f t="shared" si="658"/>
        <v/>
      </c>
      <c r="K8695" s="13">
        <v>-5</v>
      </c>
      <c r="P8695" s="5"/>
    </row>
    <row r="8696" spans="1:16" hidden="1" x14ac:dyDescent="0.25">
      <c r="A8696" s="7">
        <v>40905</v>
      </c>
      <c r="B8696" s="8">
        <v>700</v>
      </c>
      <c r="C8696" s="11">
        <v>46.13</v>
      </c>
      <c r="D8696" s="12">
        <v>46.127000000000002</v>
      </c>
      <c r="E8696" s="9" t="str">
        <f t="shared" si="659"/>
        <v/>
      </c>
      <c r="F8696" s="9" t="str">
        <f t="shared" si="660"/>
        <v/>
      </c>
      <c r="G8696" s="9" t="str">
        <f t="shared" si="661"/>
        <v/>
      </c>
      <c r="H8696" s="13">
        <v>-5</v>
      </c>
      <c r="I8696" s="13" t="str">
        <f t="shared" si="657"/>
        <v/>
      </c>
      <c r="J8696" s="13" t="str">
        <f t="shared" si="658"/>
        <v/>
      </c>
      <c r="K8696" s="13">
        <v>-5</v>
      </c>
      <c r="P8696" s="6"/>
    </row>
    <row r="8697" spans="1:16" hidden="1" x14ac:dyDescent="0.25">
      <c r="A8697" s="7">
        <v>40905</v>
      </c>
      <c r="B8697" s="8">
        <v>800</v>
      </c>
      <c r="C8697" s="11">
        <v>47.86</v>
      </c>
      <c r="D8697" s="12">
        <v>47.865000000000002</v>
      </c>
      <c r="E8697" s="9" t="str">
        <f t="shared" si="659"/>
        <v/>
      </c>
      <c r="F8697" s="9" t="str">
        <f t="shared" si="660"/>
        <v/>
      </c>
      <c r="G8697" s="9" t="str">
        <f t="shared" si="661"/>
        <v/>
      </c>
      <c r="H8697" s="13">
        <v>-5</v>
      </c>
      <c r="I8697" s="13" t="str">
        <f t="shared" ref="I8697:I8760" si="662">IF(A8697=A8698,"",MAX(G8697-H8697,0))</f>
        <v/>
      </c>
      <c r="J8697" s="13" t="str">
        <f t="shared" ref="J8697:J8760" si="663">IF(A8697=A8698,"",I8697*10*24)</f>
        <v/>
      </c>
      <c r="K8697" s="13">
        <v>-5</v>
      </c>
      <c r="P8697" s="5"/>
    </row>
    <row r="8698" spans="1:16" hidden="1" x14ac:dyDescent="0.25">
      <c r="A8698" s="7">
        <v>40905</v>
      </c>
      <c r="B8698" s="8">
        <v>900</v>
      </c>
      <c r="C8698" s="11">
        <v>47.63</v>
      </c>
      <c r="D8698" s="12">
        <v>47.631</v>
      </c>
      <c r="E8698" s="9" t="str">
        <f t="shared" si="659"/>
        <v/>
      </c>
      <c r="F8698" s="9" t="str">
        <f t="shared" si="660"/>
        <v/>
      </c>
      <c r="G8698" s="9" t="str">
        <f t="shared" si="661"/>
        <v/>
      </c>
      <c r="H8698" s="13">
        <v>-5</v>
      </c>
      <c r="I8698" s="13" t="str">
        <f t="shared" si="662"/>
        <v/>
      </c>
      <c r="J8698" s="13" t="str">
        <f t="shared" si="663"/>
        <v/>
      </c>
      <c r="K8698" s="13">
        <v>-5</v>
      </c>
      <c r="P8698" s="6"/>
    </row>
    <row r="8699" spans="1:16" hidden="1" x14ac:dyDescent="0.25">
      <c r="A8699" s="7">
        <v>40905</v>
      </c>
      <c r="B8699" s="8">
        <v>1000</v>
      </c>
      <c r="C8699" s="11">
        <v>49.29</v>
      </c>
      <c r="D8699" s="12">
        <v>49.290999999999997</v>
      </c>
      <c r="E8699" s="9" t="str">
        <f t="shared" si="659"/>
        <v/>
      </c>
      <c r="F8699" s="9" t="str">
        <f t="shared" si="660"/>
        <v/>
      </c>
      <c r="G8699" s="9" t="str">
        <f t="shared" si="661"/>
        <v/>
      </c>
      <c r="H8699" s="13">
        <v>-5</v>
      </c>
      <c r="I8699" s="13" t="str">
        <f t="shared" si="662"/>
        <v/>
      </c>
      <c r="J8699" s="13" t="str">
        <f t="shared" si="663"/>
        <v/>
      </c>
      <c r="K8699" s="13">
        <v>-5</v>
      </c>
      <c r="P8699" s="5"/>
    </row>
    <row r="8700" spans="1:16" hidden="1" x14ac:dyDescent="0.25">
      <c r="A8700" s="7">
        <v>40905</v>
      </c>
      <c r="B8700" s="8">
        <v>1100</v>
      </c>
      <c r="C8700" s="11">
        <v>48.85</v>
      </c>
      <c r="D8700" s="12">
        <v>48.85</v>
      </c>
      <c r="E8700" s="9" t="str">
        <f t="shared" si="659"/>
        <v/>
      </c>
      <c r="F8700" s="9" t="str">
        <f t="shared" si="660"/>
        <v/>
      </c>
      <c r="G8700" s="9" t="str">
        <f t="shared" si="661"/>
        <v/>
      </c>
      <c r="H8700" s="13">
        <v>-5</v>
      </c>
      <c r="I8700" s="13" t="str">
        <f t="shared" si="662"/>
        <v/>
      </c>
      <c r="J8700" s="13" t="str">
        <f t="shared" si="663"/>
        <v/>
      </c>
      <c r="K8700" s="13">
        <v>-5</v>
      </c>
      <c r="P8700" s="6"/>
    </row>
    <row r="8701" spans="1:16" hidden="1" x14ac:dyDescent="0.25">
      <c r="A8701" s="7">
        <v>40905</v>
      </c>
      <c r="B8701" s="8">
        <v>1200</v>
      </c>
      <c r="C8701" s="11">
        <v>50.27</v>
      </c>
      <c r="D8701" s="12">
        <v>50.273000000000003</v>
      </c>
      <c r="E8701" s="9" t="str">
        <f t="shared" si="659"/>
        <v/>
      </c>
      <c r="F8701" s="9" t="str">
        <f t="shared" si="660"/>
        <v/>
      </c>
      <c r="G8701" s="9" t="str">
        <f t="shared" si="661"/>
        <v/>
      </c>
      <c r="H8701" s="13">
        <v>-5</v>
      </c>
      <c r="I8701" s="13" t="str">
        <f t="shared" si="662"/>
        <v/>
      </c>
      <c r="J8701" s="13" t="str">
        <f t="shared" si="663"/>
        <v/>
      </c>
      <c r="K8701" s="13">
        <v>-5</v>
      </c>
      <c r="P8701" s="5"/>
    </row>
    <row r="8702" spans="1:16" hidden="1" x14ac:dyDescent="0.25">
      <c r="A8702" s="7">
        <v>40905</v>
      </c>
      <c r="B8702" s="8">
        <v>1300</v>
      </c>
      <c r="C8702" s="11">
        <v>46.89</v>
      </c>
      <c r="D8702" s="12">
        <v>46.89</v>
      </c>
      <c r="E8702" s="9" t="str">
        <f t="shared" si="659"/>
        <v/>
      </c>
      <c r="F8702" s="9" t="str">
        <f t="shared" si="660"/>
        <v/>
      </c>
      <c r="G8702" s="9" t="str">
        <f t="shared" si="661"/>
        <v/>
      </c>
      <c r="H8702" s="13">
        <v>-5</v>
      </c>
      <c r="I8702" s="13" t="str">
        <f t="shared" si="662"/>
        <v/>
      </c>
      <c r="J8702" s="13" t="str">
        <f t="shared" si="663"/>
        <v/>
      </c>
      <c r="K8702" s="13">
        <v>-5</v>
      </c>
      <c r="P8702" s="6"/>
    </row>
    <row r="8703" spans="1:16" hidden="1" x14ac:dyDescent="0.25">
      <c r="A8703" s="7">
        <v>40905</v>
      </c>
      <c r="B8703" s="8">
        <v>1400</v>
      </c>
      <c r="C8703" s="11">
        <v>43.98</v>
      </c>
      <c r="D8703" s="12">
        <v>43.976999999999997</v>
      </c>
      <c r="E8703" s="9" t="str">
        <f t="shared" si="659"/>
        <v/>
      </c>
      <c r="F8703" s="9" t="str">
        <f t="shared" si="660"/>
        <v/>
      </c>
      <c r="G8703" s="9" t="str">
        <f t="shared" si="661"/>
        <v/>
      </c>
      <c r="H8703" s="13">
        <v>-5</v>
      </c>
      <c r="I8703" s="13" t="str">
        <f t="shared" si="662"/>
        <v/>
      </c>
      <c r="J8703" s="13" t="str">
        <f t="shared" si="663"/>
        <v/>
      </c>
      <c r="K8703" s="13">
        <v>-5</v>
      </c>
      <c r="P8703" s="5"/>
    </row>
    <row r="8704" spans="1:16" hidden="1" x14ac:dyDescent="0.25">
      <c r="A8704" s="7">
        <v>40905</v>
      </c>
      <c r="B8704" s="8">
        <v>1500</v>
      </c>
      <c r="C8704" s="11">
        <v>43.2</v>
      </c>
      <c r="D8704" s="12">
        <v>43.204999999999998</v>
      </c>
      <c r="E8704" s="9" t="str">
        <f t="shared" si="659"/>
        <v/>
      </c>
      <c r="F8704" s="9" t="str">
        <f t="shared" si="660"/>
        <v/>
      </c>
      <c r="G8704" s="9" t="str">
        <f t="shared" si="661"/>
        <v/>
      </c>
      <c r="H8704" s="13">
        <v>-5</v>
      </c>
      <c r="I8704" s="13" t="str">
        <f t="shared" si="662"/>
        <v/>
      </c>
      <c r="J8704" s="13" t="str">
        <f t="shared" si="663"/>
        <v/>
      </c>
      <c r="K8704" s="13">
        <v>-5</v>
      </c>
      <c r="P8704" s="6"/>
    </row>
    <row r="8705" spans="1:16" hidden="1" x14ac:dyDescent="0.25">
      <c r="A8705" s="7">
        <v>40905</v>
      </c>
      <c r="B8705" s="8">
        <v>1600</v>
      </c>
      <c r="C8705" s="11">
        <v>48.97</v>
      </c>
      <c r="D8705" s="12">
        <v>48.969000000000001</v>
      </c>
      <c r="E8705" s="9" t="str">
        <f t="shared" si="659"/>
        <v/>
      </c>
      <c r="F8705" s="9" t="str">
        <f t="shared" si="660"/>
        <v/>
      </c>
      <c r="G8705" s="9" t="str">
        <f t="shared" si="661"/>
        <v/>
      </c>
      <c r="H8705" s="13">
        <v>-5</v>
      </c>
      <c r="I8705" s="13" t="str">
        <f t="shared" si="662"/>
        <v/>
      </c>
      <c r="J8705" s="13" t="str">
        <f t="shared" si="663"/>
        <v/>
      </c>
      <c r="K8705" s="13">
        <v>-5</v>
      </c>
      <c r="P8705" s="5"/>
    </row>
    <row r="8706" spans="1:16" hidden="1" x14ac:dyDescent="0.25">
      <c r="A8706" s="7">
        <v>40905</v>
      </c>
      <c r="B8706" s="8">
        <v>1700</v>
      </c>
      <c r="C8706" s="11">
        <v>53.96</v>
      </c>
      <c r="D8706" s="12">
        <v>53.959000000000003</v>
      </c>
      <c r="E8706" s="9" t="str">
        <f t="shared" si="659"/>
        <v/>
      </c>
      <c r="F8706" s="9" t="str">
        <f t="shared" si="660"/>
        <v/>
      </c>
      <c r="G8706" s="9" t="str">
        <f t="shared" si="661"/>
        <v/>
      </c>
      <c r="H8706" s="13">
        <v>-5</v>
      </c>
      <c r="I8706" s="13" t="str">
        <f t="shared" si="662"/>
        <v/>
      </c>
      <c r="J8706" s="13" t="str">
        <f t="shared" si="663"/>
        <v/>
      </c>
      <c r="K8706" s="13">
        <v>-5</v>
      </c>
      <c r="P8706" s="6"/>
    </row>
    <row r="8707" spans="1:16" hidden="1" x14ac:dyDescent="0.25">
      <c r="A8707" s="7">
        <v>40905</v>
      </c>
      <c r="B8707" s="8">
        <v>1800</v>
      </c>
      <c r="C8707" s="11">
        <v>56.2</v>
      </c>
      <c r="D8707" s="12">
        <v>56.2</v>
      </c>
      <c r="E8707" s="9" t="str">
        <f t="shared" si="659"/>
        <v/>
      </c>
      <c r="F8707" s="9" t="str">
        <f t="shared" si="660"/>
        <v/>
      </c>
      <c r="G8707" s="9" t="str">
        <f t="shared" si="661"/>
        <v/>
      </c>
      <c r="H8707" s="13">
        <v>-5</v>
      </c>
      <c r="I8707" s="13" t="str">
        <f t="shared" si="662"/>
        <v/>
      </c>
      <c r="J8707" s="13" t="str">
        <f t="shared" si="663"/>
        <v/>
      </c>
      <c r="K8707" s="13">
        <v>-5</v>
      </c>
      <c r="P8707" s="5"/>
    </row>
    <row r="8708" spans="1:16" hidden="1" x14ac:dyDescent="0.25">
      <c r="A8708" s="7">
        <v>40905</v>
      </c>
      <c r="B8708" s="8">
        <v>1900</v>
      </c>
      <c r="C8708" s="11">
        <v>52.12</v>
      </c>
      <c r="D8708" s="12">
        <v>52.119</v>
      </c>
      <c r="E8708" s="9" t="str">
        <f t="shared" si="659"/>
        <v/>
      </c>
      <c r="F8708" s="9" t="str">
        <f t="shared" si="660"/>
        <v/>
      </c>
      <c r="G8708" s="9" t="str">
        <f t="shared" si="661"/>
        <v/>
      </c>
      <c r="H8708" s="13">
        <v>-5</v>
      </c>
      <c r="I8708" s="13" t="str">
        <f t="shared" si="662"/>
        <v/>
      </c>
      <c r="J8708" s="13" t="str">
        <f t="shared" si="663"/>
        <v/>
      </c>
      <c r="K8708" s="13">
        <v>-5</v>
      </c>
      <c r="P8708" s="6"/>
    </row>
    <row r="8709" spans="1:16" hidden="1" x14ac:dyDescent="0.25">
      <c r="A8709" s="7">
        <v>40905</v>
      </c>
      <c r="B8709" s="8">
        <v>2000</v>
      </c>
      <c r="C8709" s="11">
        <v>49</v>
      </c>
      <c r="D8709" s="12">
        <v>49</v>
      </c>
      <c r="E8709" s="9" t="str">
        <f t="shared" si="659"/>
        <v/>
      </c>
      <c r="F8709" s="9" t="str">
        <f t="shared" si="660"/>
        <v/>
      </c>
      <c r="G8709" s="9" t="str">
        <f t="shared" si="661"/>
        <v/>
      </c>
      <c r="H8709" s="13">
        <v>-5</v>
      </c>
      <c r="I8709" s="13" t="str">
        <f t="shared" si="662"/>
        <v/>
      </c>
      <c r="J8709" s="13" t="str">
        <f t="shared" si="663"/>
        <v/>
      </c>
      <c r="K8709" s="13">
        <v>-5</v>
      </c>
      <c r="P8709" s="5"/>
    </row>
    <row r="8710" spans="1:16" hidden="1" x14ac:dyDescent="0.25">
      <c r="A8710" s="7">
        <v>40905</v>
      </c>
      <c r="B8710" s="8">
        <v>2100</v>
      </c>
      <c r="C8710" s="11">
        <v>41.81</v>
      </c>
      <c r="D8710" s="12">
        <v>41.811999999999998</v>
      </c>
      <c r="E8710" s="9" t="str">
        <f t="shared" si="659"/>
        <v/>
      </c>
      <c r="F8710" s="9" t="str">
        <f t="shared" si="660"/>
        <v/>
      </c>
      <c r="G8710" s="9" t="str">
        <f t="shared" si="661"/>
        <v/>
      </c>
      <c r="H8710" s="13">
        <v>-5</v>
      </c>
      <c r="I8710" s="13" t="str">
        <f t="shared" si="662"/>
        <v/>
      </c>
      <c r="J8710" s="13" t="str">
        <f t="shared" si="663"/>
        <v/>
      </c>
      <c r="K8710" s="13">
        <v>-5</v>
      </c>
      <c r="P8710" s="6"/>
    </row>
    <row r="8711" spans="1:16" hidden="1" x14ac:dyDescent="0.25">
      <c r="A8711" s="7">
        <v>40905</v>
      </c>
      <c r="B8711" s="8">
        <v>2200</v>
      </c>
      <c r="C8711" s="11">
        <v>39.79</v>
      </c>
      <c r="D8711" s="12">
        <v>39.792999999999999</v>
      </c>
      <c r="E8711" s="9" t="str">
        <f t="shared" si="659"/>
        <v/>
      </c>
      <c r="F8711" s="9" t="str">
        <f t="shared" si="660"/>
        <v/>
      </c>
      <c r="G8711" s="9" t="str">
        <f t="shared" si="661"/>
        <v/>
      </c>
      <c r="H8711" s="13">
        <v>-5</v>
      </c>
      <c r="I8711" s="13" t="str">
        <f t="shared" si="662"/>
        <v/>
      </c>
      <c r="J8711" s="13" t="str">
        <f t="shared" si="663"/>
        <v/>
      </c>
      <c r="K8711" s="13">
        <v>-5</v>
      </c>
      <c r="P8711" s="5"/>
    </row>
    <row r="8712" spans="1:16" hidden="1" x14ac:dyDescent="0.25">
      <c r="A8712" s="7">
        <v>40905</v>
      </c>
      <c r="B8712" s="8">
        <v>2300</v>
      </c>
      <c r="C8712" s="11">
        <v>33.869999999999997</v>
      </c>
      <c r="D8712" s="12">
        <v>38.25</v>
      </c>
      <c r="E8712" s="9">
        <f t="shared" si="659"/>
        <v>44.327083333333341</v>
      </c>
      <c r="F8712" s="9">
        <f t="shared" si="660"/>
        <v>44.509875000000001</v>
      </c>
      <c r="G8712" s="9">
        <f t="shared" si="661"/>
        <v>-0.18279166666665958</v>
      </c>
      <c r="H8712" s="13">
        <v>-5</v>
      </c>
      <c r="I8712" s="13">
        <f t="shared" si="662"/>
        <v>4.8172083333333404</v>
      </c>
      <c r="J8712" s="13">
        <f t="shared" si="663"/>
        <v>1156.1300000000017</v>
      </c>
      <c r="K8712" s="13">
        <v>-5</v>
      </c>
      <c r="P8712" s="6"/>
    </row>
    <row r="8713" spans="1:16" hidden="1" x14ac:dyDescent="0.25">
      <c r="A8713" s="7">
        <v>40906</v>
      </c>
      <c r="B8713" s="8">
        <v>0</v>
      </c>
      <c r="C8713" s="11">
        <v>19.489999999999998</v>
      </c>
      <c r="D8713" s="12">
        <v>34.484999999999999</v>
      </c>
      <c r="E8713" s="9" t="str">
        <f t="shared" si="659"/>
        <v/>
      </c>
      <c r="F8713" s="9" t="str">
        <f t="shared" si="660"/>
        <v/>
      </c>
      <c r="G8713" s="9" t="str">
        <f t="shared" si="661"/>
        <v/>
      </c>
      <c r="H8713" s="13">
        <v>-5</v>
      </c>
      <c r="I8713" s="13" t="str">
        <f t="shared" si="662"/>
        <v/>
      </c>
      <c r="J8713" s="13" t="str">
        <f t="shared" si="663"/>
        <v/>
      </c>
      <c r="K8713" s="13">
        <v>-5</v>
      </c>
      <c r="P8713" s="5"/>
    </row>
    <row r="8714" spans="1:16" hidden="1" x14ac:dyDescent="0.25">
      <c r="A8714" s="7">
        <v>40906</v>
      </c>
      <c r="B8714" s="8">
        <v>100</v>
      </c>
      <c r="C8714" s="11">
        <v>15.69</v>
      </c>
      <c r="D8714" s="12">
        <v>35.792000000000002</v>
      </c>
      <c r="E8714" s="9" t="str">
        <f t="shared" si="659"/>
        <v/>
      </c>
      <c r="F8714" s="9" t="str">
        <f t="shared" si="660"/>
        <v/>
      </c>
      <c r="G8714" s="9" t="str">
        <f t="shared" si="661"/>
        <v/>
      </c>
      <c r="H8714" s="13">
        <v>-5</v>
      </c>
      <c r="I8714" s="13" t="str">
        <f t="shared" si="662"/>
        <v/>
      </c>
      <c r="J8714" s="13" t="str">
        <f t="shared" si="663"/>
        <v/>
      </c>
      <c r="K8714" s="13">
        <v>-5</v>
      </c>
      <c r="P8714" s="6"/>
    </row>
    <row r="8715" spans="1:16" hidden="1" x14ac:dyDescent="0.25">
      <c r="A8715" s="7">
        <v>40906</v>
      </c>
      <c r="B8715" s="8">
        <v>200</v>
      </c>
      <c r="C8715" s="11">
        <v>13.12</v>
      </c>
      <c r="D8715" s="12">
        <v>20.702000000000002</v>
      </c>
      <c r="E8715" s="9" t="str">
        <f t="shared" si="659"/>
        <v/>
      </c>
      <c r="F8715" s="9" t="str">
        <f t="shared" si="660"/>
        <v/>
      </c>
      <c r="G8715" s="9" t="str">
        <f t="shared" si="661"/>
        <v/>
      </c>
      <c r="H8715" s="13">
        <v>-5</v>
      </c>
      <c r="I8715" s="13" t="str">
        <f t="shared" si="662"/>
        <v/>
      </c>
      <c r="J8715" s="13" t="str">
        <f t="shared" si="663"/>
        <v/>
      </c>
      <c r="K8715" s="13">
        <v>-5</v>
      </c>
      <c r="P8715" s="5"/>
    </row>
    <row r="8716" spans="1:16" hidden="1" x14ac:dyDescent="0.25">
      <c r="A8716" s="7">
        <v>40906</v>
      </c>
      <c r="B8716" s="8">
        <v>300</v>
      </c>
      <c r="C8716" s="11">
        <v>12.18</v>
      </c>
      <c r="D8716" s="12">
        <v>12.183999999999999</v>
      </c>
      <c r="E8716" s="9" t="str">
        <f t="shared" si="659"/>
        <v/>
      </c>
      <c r="F8716" s="9" t="str">
        <f t="shared" si="660"/>
        <v/>
      </c>
      <c r="G8716" s="9" t="str">
        <f t="shared" si="661"/>
        <v/>
      </c>
      <c r="H8716" s="13">
        <v>-5</v>
      </c>
      <c r="I8716" s="13" t="str">
        <f t="shared" si="662"/>
        <v/>
      </c>
      <c r="J8716" s="13" t="str">
        <f t="shared" si="663"/>
        <v/>
      </c>
      <c r="K8716" s="13">
        <v>-5</v>
      </c>
      <c r="P8716" s="6"/>
    </row>
    <row r="8717" spans="1:16" hidden="1" x14ac:dyDescent="0.25">
      <c r="A8717" s="7">
        <v>40906</v>
      </c>
      <c r="B8717" s="8">
        <v>400</v>
      </c>
      <c r="C8717" s="11">
        <v>12.47</v>
      </c>
      <c r="D8717" s="12">
        <v>12.473000000000001</v>
      </c>
      <c r="E8717" s="9" t="str">
        <f t="shared" si="659"/>
        <v/>
      </c>
      <c r="F8717" s="9" t="str">
        <f t="shared" si="660"/>
        <v/>
      </c>
      <c r="G8717" s="9" t="str">
        <f t="shared" si="661"/>
        <v/>
      </c>
      <c r="H8717" s="13">
        <v>-5</v>
      </c>
      <c r="I8717" s="13" t="str">
        <f t="shared" si="662"/>
        <v/>
      </c>
      <c r="J8717" s="13" t="str">
        <f t="shared" si="663"/>
        <v/>
      </c>
      <c r="K8717" s="13">
        <v>-5</v>
      </c>
      <c r="P8717" s="5"/>
    </row>
    <row r="8718" spans="1:16" hidden="1" x14ac:dyDescent="0.25">
      <c r="A8718" s="7">
        <v>40906</v>
      </c>
      <c r="B8718" s="8">
        <v>500</v>
      </c>
      <c r="C8718" s="11">
        <v>13.11</v>
      </c>
      <c r="D8718" s="12">
        <v>13.111000000000001</v>
      </c>
      <c r="E8718" s="9" t="str">
        <f t="shared" si="659"/>
        <v/>
      </c>
      <c r="F8718" s="9" t="str">
        <f t="shared" si="660"/>
        <v/>
      </c>
      <c r="G8718" s="9" t="str">
        <f t="shared" si="661"/>
        <v/>
      </c>
      <c r="H8718" s="13">
        <v>-5</v>
      </c>
      <c r="I8718" s="13" t="str">
        <f t="shared" si="662"/>
        <v/>
      </c>
      <c r="J8718" s="13" t="str">
        <f t="shared" si="663"/>
        <v/>
      </c>
      <c r="K8718" s="13">
        <v>-5</v>
      </c>
      <c r="P8718" s="6"/>
    </row>
    <row r="8719" spans="1:16" hidden="1" x14ac:dyDescent="0.25">
      <c r="A8719" s="7">
        <v>40906</v>
      </c>
      <c r="B8719" s="8">
        <v>600</v>
      </c>
      <c r="C8719" s="11">
        <v>19.100000000000001</v>
      </c>
      <c r="D8719" s="12">
        <v>28.978999999999999</v>
      </c>
      <c r="E8719" s="9" t="str">
        <f t="shared" si="659"/>
        <v/>
      </c>
      <c r="F8719" s="9" t="str">
        <f t="shared" si="660"/>
        <v/>
      </c>
      <c r="G8719" s="9" t="str">
        <f t="shared" si="661"/>
        <v/>
      </c>
      <c r="H8719" s="13">
        <v>-5</v>
      </c>
      <c r="I8719" s="13" t="str">
        <f t="shared" si="662"/>
        <v/>
      </c>
      <c r="J8719" s="13" t="str">
        <f t="shared" si="663"/>
        <v/>
      </c>
      <c r="K8719" s="13">
        <v>-5</v>
      </c>
      <c r="P8719" s="5"/>
    </row>
    <row r="8720" spans="1:16" hidden="1" x14ac:dyDescent="0.25">
      <c r="A8720" s="7">
        <v>40906</v>
      </c>
      <c r="B8720" s="8">
        <v>700</v>
      </c>
      <c r="C8720" s="11">
        <v>31.52</v>
      </c>
      <c r="D8720" s="12">
        <v>40.1</v>
      </c>
      <c r="E8720" s="9" t="str">
        <f t="shared" si="659"/>
        <v/>
      </c>
      <c r="F8720" s="9" t="str">
        <f t="shared" si="660"/>
        <v/>
      </c>
      <c r="G8720" s="9" t="str">
        <f t="shared" si="661"/>
        <v/>
      </c>
      <c r="H8720" s="13">
        <v>-5</v>
      </c>
      <c r="I8720" s="13" t="str">
        <f t="shared" si="662"/>
        <v/>
      </c>
      <c r="J8720" s="13" t="str">
        <f t="shared" si="663"/>
        <v/>
      </c>
      <c r="K8720" s="13">
        <v>-5</v>
      </c>
      <c r="P8720" s="6"/>
    </row>
    <row r="8721" spans="1:16" hidden="1" x14ac:dyDescent="0.25">
      <c r="A8721" s="7">
        <v>40906</v>
      </c>
      <c r="B8721" s="8">
        <v>800</v>
      </c>
      <c r="C8721" s="11">
        <v>39.200000000000003</v>
      </c>
      <c r="D8721" s="12">
        <v>41.872999999999998</v>
      </c>
      <c r="E8721" s="9" t="str">
        <f t="shared" si="659"/>
        <v/>
      </c>
      <c r="F8721" s="9" t="str">
        <f t="shared" si="660"/>
        <v/>
      </c>
      <c r="G8721" s="9" t="str">
        <f t="shared" si="661"/>
        <v/>
      </c>
      <c r="H8721" s="13">
        <v>-5</v>
      </c>
      <c r="I8721" s="13" t="str">
        <f t="shared" si="662"/>
        <v/>
      </c>
      <c r="J8721" s="13" t="str">
        <f t="shared" si="663"/>
        <v/>
      </c>
      <c r="K8721" s="13">
        <v>-5</v>
      </c>
      <c r="P8721" s="5"/>
    </row>
    <row r="8722" spans="1:16" hidden="1" x14ac:dyDescent="0.25">
      <c r="A8722" s="7">
        <v>40906</v>
      </c>
      <c r="B8722" s="8">
        <v>900</v>
      </c>
      <c r="C8722" s="11">
        <v>44.94</v>
      </c>
      <c r="D8722" s="12">
        <v>44.938000000000002</v>
      </c>
      <c r="E8722" s="9" t="str">
        <f t="shared" si="659"/>
        <v/>
      </c>
      <c r="F8722" s="9" t="str">
        <f t="shared" si="660"/>
        <v/>
      </c>
      <c r="G8722" s="9" t="str">
        <f t="shared" si="661"/>
        <v/>
      </c>
      <c r="H8722" s="13">
        <v>-5</v>
      </c>
      <c r="I8722" s="13" t="str">
        <f t="shared" si="662"/>
        <v/>
      </c>
      <c r="J8722" s="13" t="str">
        <f t="shared" si="663"/>
        <v/>
      </c>
      <c r="K8722" s="13">
        <v>-5</v>
      </c>
      <c r="P8722" s="6"/>
    </row>
    <row r="8723" spans="1:16" hidden="1" x14ac:dyDescent="0.25">
      <c r="A8723" s="7">
        <v>40906</v>
      </c>
      <c r="B8723" s="8">
        <v>1000</v>
      </c>
      <c r="C8723" s="11">
        <v>46.09</v>
      </c>
      <c r="D8723" s="12">
        <v>46.502000000000002</v>
      </c>
      <c r="E8723" s="9" t="str">
        <f t="shared" si="659"/>
        <v/>
      </c>
      <c r="F8723" s="9" t="str">
        <f t="shared" si="660"/>
        <v/>
      </c>
      <c r="G8723" s="9" t="str">
        <f t="shared" si="661"/>
        <v/>
      </c>
      <c r="H8723" s="13">
        <v>-5</v>
      </c>
      <c r="I8723" s="13" t="str">
        <f t="shared" si="662"/>
        <v/>
      </c>
      <c r="J8723" s="13" t="str">
        <f t="shared" si="663"/>
        <v/>
      </c>
      <c r="K8723" s="13">
        <v>-5</v>
      </c>
      <c r="P8723" s="5"/>
    </row>
    <row r="8724" spans="1:16" hidden="1" x14ac:dyDescent="0.25">
      <c r="A8724" s="7">
        <v>40906</v>
      </c>
      <c r="B8724" s="8">
        <v>1100</v>
      </c>
      <c r="C8724" s="11">
        <v>43.43</v>
      </c>
      <c r="D8724" s="12">
        <v>46</v>
      </c>
      <c r="E8724" s="9" t="str">
        <f t="shared" si="659"/>
        <v/>
      </c>
      <c r="F8724" s="9" t="str">
        <f t="shared" si="660"/>
        <v/>
      </c>
      <c r="G8724" s="9" t="str">
        <f t="shared" si="661"/>
        <v/>
      </c>
      <c r="H8724" s="13">
        <v>-5</v>
      </c>
      <c r="I8724" s="13" t="str">
        <f t="shared" si="662"/>
        <v/>
      </c>
      <c r="J8724" s="13" t="str">
        <f t="shared" si="663"/>
        <v/>
      </c>
      <c r="K8724" s="13">
        <v>-5</v>
      </c>
      <c r="P8724" s="6"/>
    </row>
    <row r="8725" spans="1:16" hidden="1" x14ac:dyDescent="0.25">
      <c r="A8725" s="7">
        <v>40906</v>
      </c>
      <c r="B8725" s="8">
        <v>1200</v>
      </c>
      <c r="C8725" s="11">
        <v>41.96</v>
      </c>
      <c r="D8725" s="12">
        <v>47.43</v>
      </c>
      <c r="E8725" s="9" t="str">
        <f t="shared" si="659"/>
        <v/>
      </c>
      <c r="F8725" s="9" t="str">
        <f t="shared" si="660"/>
        <v/>
      </c>
      <c r="G8725" s="9" t="str">
        <f t="shared" si="661"/>
        <v/>
      </c>
      <c r="H8725" s="13">
        <v>-5</v>
      </c>
      <c r="I8725" s="13" t="str">
        <f t="shared" si="662"/>
        <v/>
      </c>
      <c r="J8725" s="13" t="str">
        <f t="shared" si="663"/>
        <v/>
      </c>
      <c r="K8725" s="13">
        <v>-5</v>
      </c>
      <c r="P8725" s="5"/>
    </row>
    <row r="8726" spans="1:16" hidden="1" x14ac:dyDescent="0.25">
      <c r="A8726" s="7">
        <v>40906</v>
      </c>
      <c r="B8726" s="8">
        <v>1300</v>
      </c>
      <c r="C8726" s="11">
        <v>42.69</v>
      </c>
      <c r="D8726" s="12">
        <v>46.497</v>
      </c>
      <c r="E8726" s="9" t="str">
        <f t="shared" si="659"/>
        <v/>
      </c>
      <c r="F8726" s="9" t="str">
        <f t="shared" si="660"/>
        <v/>
      </c>
      <c r="G8726" s="9" t="str">
        <f t="shared" si="661"/>
        <v/>
      </c>
      <c r="H8726" s="13">
        <v>-5</v>
      </c>
      <c r="I8726" s="13" t="str">
        <f t="shared" si="662"/>
        <v/>
      </c>
      <c r="J8726" s="13" t="str">
        <f t="shared" si="663"/>
        <v/>
      </c>
      <c r="K8726" s="13">
        <v>-5</v>
      </c>
      <c r="P8726" s="6"/>
    </row>
    <row r="8727" spans="1:16" hidden="1" x14ac:dyDescent="0.25">
      <c r="A8727" s="7">
        <v>40906</v>
      </c>
      <c r="B8727" s="8">
        <v>1400</v>
      </c>
      <c r="C8727" s="11">
        <v>42.76</v>
      </c>
      <c r="D8727" s="12">
        <v>42.901000000000003</v>
      </c>
      <c r="E8727" s="9" t="str">
        <f t="shared" si="659"/>
        <v/>
      </c>
      <c r="F8727" s="9" t="str">
        <f t="shared" si="660"/>
        <v/>
      </c>
      <c r="G8727" s="9" t="str">
        <f t="shared" si="661"/>
        <v/>
      </c>
      <c r="H8727" s="13">
        <v>-5</v>
      </c>
      <c r="I8727" s="13" t="str">
        <f t="shared" si="662"/>
        <v/>
      </c>
      <c r="J8727" s="13" t="str">
        <f t="shared" si="663"/>
        <v/>
      </c>
      <c r="K8727" s="13">
        <v>-5</v>
      </c>
      <c r="P8727" s="5"/>
    </row>
    <row r="8728" spans="1:16" hidden="1" x14ac:dyDescent="0.25">
      <c r="A8728" s="7">
        <v>40906</v>
      </c>
      <c r="B8728" s="8">
        <v>1500</v>
      </c>
      <c r="C8728" s="11">
        <v>42.42</v>
      </c>
      <c r="D8728" s="12">
        <v>42.420999999999999</v>
      </c>
      <c r="E8728" s="9" t="str">
        <f t="shared" si="659"/>
        <v/>
      </c>
      <c r="F8728" s="9" t="str">
        <f t="shared" si="660"/>
        <v/>
      </c>
      <c r="G8728" s="9" t="str">
        <f t="shared" si="661"/>
        <v/>
      </c>
      <c r="H8728" s="13">
        <v>-5</v>
      </c>
      <c r="I8728" s="13" t="str">
        <f t="shared" si="662"/>
        <v/>
      </c>
      <c r="J8728" s="13" t="str">
        <f t="shared" si="663"/>
        <v/>
      </c>
      <c r="K8728" s="13">
        <v>-5</v>
      </c>
      <c r="P8728" s="6"/>
    </row>
    <row r="8729" spans="1:16" hidden="1" x14ac:dyDescent="0.25">
      <c r="A8729" s="7">
        <v>40906</v>
      </c>
      <c r="B8729" s="8">
        <v>1600</v>
      </c>
      <c r="C8729" s="11">
        <v>45</v>
      </c>
      <c r="D8729" s="12">
        <v>45</v>
      </c>
      <c r="E8729" s="9" t="str">
        <f t="shared" si="659"/>
        <v/>
      </c>
      <c r="F8729" s="9" t="str">
        <f t="shared" si="660"/>
        <v/>
      </c>
      <c r="G8729" s="9" t="str">
        <f t="shared" si="661"/>
        <v/>
      </c>
      <c r="H8729" s="13">
        <v>-5</v>
      </c>
      <c r="I8729" s="13" t="str">
        <f t="shared" si="662"/>
        <v/>
      </c>
      <c r="J8729" s="13" t="str">
        <f t="shared" si="663"/>
        <v/>
      </c>
      <c r="K8729" s="13">
        <v>-5</v>
      </c>
      <c r="P8729" s="5"/>
    </row>
    <row r="8730" spans="1:16" hidden="1" x14ac:dyDescent="0.25">
      <c r="A8730" s="7">
        <v>40906</v>
      </c>
      <c r="B8730" s="8">
        <v>1700</v>
      </c>
      <c r="C8730" s="11">
        <v>53.1</v>
      </c>
      <c r="D8730" s="12">
        <v>53.101999999999997</v>
      </c>
      <c r="E8730" s="9" t="str">
        <f t="shared" si="659"/>
        <v/>
      </c>
      <c r="F8730" s="9" t="str">
        <f t="shared" si="660"/>
        <v/>
      </c>
      <c r="G8730" s="9" t="str">
        <f t="shared" si="661"/>
        <v/>
      </c>
      <c r="H8730" s="13">
        <v>-5</v>
      </c>
      <c r="I8730" s="13" t="str">
        <f t="shared" si="662"/>
        <v/>
      </c>
      <c r="J8730" s="13" t="str">
        <f t="shared" si="663"/>
        <v/>
      </c>
      <c r="K8730" s="13">
        <v>-5</v>
      </c>
      <c r="P8730" s="6"/>
    </row>
    <row r="8731" spans="1:16" hidden="1" x14ac:dyDescent="0.25">
      <c r="A8731" s="7">
        <v>40906</v>
      </c>
      <c r="B8731" s="8">
        <v>1800</v>
      </c>
      <c r="C8731" s="11">
        <v>54.93</v>
      </c>
      <c r="D8731" s="12">
        <v>54.926000000000002</v>
      </c>
      <c r="E8731" s="9" t="str">
        <f t="shared" si="659"/>
        <v/>
      </c>
      <c r="F8731" s="9" t="str">
        <f t="shared" si="660"/>
        <v/>
      </c>
      <c r="G8731" s="9" t="str">
        <f t="shared" si="661"/>
        <v/>
      </c>
      <c r="H8731" s="13">
        <v>-5</v>
      </c>
      <c r="I8731" s="13" t="str">
        <f t="shared" si="662"/>
        <v/>
      </c>
      <c r="J8731" s="13" t="str">
        <f t="shared" si="663"/>
        <v/>
      </c>
      <c r="K8731" s="13">
        <v>-5</v>
      </c>
      <c r="P8731" s="5"/>
    </row>
    <row r="8732" spans="1:16" hidden="1" x14ac:dyDescent="0.25">
      <c r="A8732" s="7">
        <v>40906</v>
      </c>
      <c r="B8732" s="8">
        <v>1900</v>
      </c>
      <c r="C8732" s="11">
        <v>49.88</v>
      </c>
      <c r="D8732" s="12">
        <v>49.878999999999998</v>
      </c>
      <c r="E8732" s="9" t="str">
        <f t="shared" si="659"/>
        <v/>
      </c>
      <c r="F8732" s="9" t="str">
        <f t="shared" si="660"/>
        <v/>
      </c>
      <c r="G8732" s="9" t="str">
        <f t="shared" si="661"/>
        <v/>
      </c>
      <c r="H8732" s="13">
        <v>-5</v>
      </c>
      <c r="I8732" s="13" t="str">
        <f t="shared" si="662"/>
        <v/>
      </c>
      <c r="J8732" s="13" t="str">
        <f t="shared" si="663"/>
        <v/>
      </c>
      <c r="K8732" s="13">
        <v>-5</v>
      </c>
      <c r="P8732" s="6"/>
    </row>
    <row r="8733" spans="1:16" hidden="1" x14ac:dyDescent="0.25">
      <c r="A8733" s="7">
        <v>40906</v>
      </c>
      <c r="B8733" s="8">
        <v>2000</v>
      </c>
      <c r="C8733" s="11">
        <v>39.89</v>
      </c>
      <c r="D8733" s="12">
        <v>45</v>
      </c>
      <c r="E8733" s="9" t="str">
        <f t="shared" si="659"/>
        <v/>
      </c>
      <c r="F8733" s="9" t="str">
        <f t="shared" si="660"/>
        <v/>
      </c>
      <c r="G8733" s="9" t="str">
        <f t="shared" si="661"/>
        <v/>
      </c>
      <c r="H8733" s="13">
        <v>-5</v>
      </c>
      <c r="I8733" s="13" t="str">
        <f t="shared" si="662"/>
        <v/>
      </c>
      <c r="J8733" s="13" t="str">
        <f t="shared" si="663"/>
        <v/>
      </c>
      <c r="K8733" s="13">
        <v>-5</v>
      </c>
      <c r="P8733" s="5"/>
    </row>
    <row r="8734" spans="1:16" hidden="1" x14ac:dyDescent="0.25">
      <c r="A8734" s="7">
        <v>40906</v>
      </c>
      <c r="B8734" s="8">
        <v>2100</v>
      </c>
      <c r="C8734" s="11">
        <v>35.39</v>
      </c>
      <c r="D8734" s="12">
        <v>40.270000000000003</v>
      </c>
      <c r="E8734" s="9" t="str">
        <f t="shared" si="659"/>
        <v/>
      </c>
      <c r="F8734" s="9" t="str">
        <f t="shared" si="660"/>
        <v/>
      </c>
      <c r="G8734" s="9" t="str">
        <f t="shared" si="661"/>
        <v/>
      </c>
      <c r="H8734" s="13">
        <v>-5</v>
      </c>
      <c r="I8734" s="13" t="str">
        <f t="shared" si="662"/>
        <v/>
      </c>
      <c r="J8734" s="13" t="str">
        <f t="shared" si="663"/>
        <v/>
      </c>
      <c r="K8734" s="13">
        <v>-5</v>
      </c>
      <c r="P8734" s="6"/>
    </row>
    <row r="8735" spans="1:16" hidden="1" x14ac:dyDescent="0.25">
      <c r="A8735" s="7">
        <v>40906</v>
      </c>
      <c r="B8735" s="8">
        <v>2200</v>
      </c>
      <c r="C8735" s="11">
        <v>28.51</v>
      </c>
      <c r="D8735" s="12">
        <v>43.734999999999999</v>
      </c>
      <c r="E8735" s="9" t="str">
        <f t="shared" si="659"/>
        <v/>
      </c>
      <c r="F8735" s="9" t="str">
        <f t="shared" si="660"/>
        <v/>
      </c>
      <c r="G8735" s="9" t="str">
        <f t="shared" si="661"/>
        <v/>
      </c>
      <c r="H8735" s="13">
        <v>-5</v>
      </c>
      <c r="I8735" s="13" t="str">
        <f t="shared" si="662"/>
        <v/>
      </c>
      <c r="J8735" s="13" t="str">
        <f t="shared" si="663"/>
        <v/>
      </c>
      <c r="K8735" s="13">
        <v>-5</v>
      </c>
      <c r="P8735" s="5"/>
    </row>
    <row r="8736" spans="1:16" hidden="1" x14ac:dyDescent="0.25">
      <c r="A8736" s="7">
        <v>40906</v>
      </c>
      <c r="B8736" s="8">
        <v>2300</v>
      </c>
      <c r="C8736" s="11">
        <v>24.88</v>
      </c>
      <c r="D8736" s="12">
        <v>41.91</v>
      </c>
      <c r="E8736" s="9">
        <f t="shared" si="659"/>
        <v>33.822916666666664</v>
      </c>
      <c r="F8736" s="9">
        <f t="shared" si="660"/>
        <v>38.758749999999999</v>
      </c>
      <c r="G8736" s="9">
        <f t="shared" si="661"/>
        <v>-4.9358333333333348</v>
      </c>
      <c r="H8736" s="13">
        <v>-5</v>
      </c>
      <c r="I8736" s="13">
        <f t="shared" si="662"/>
        <v>6.4166666666665151E-2</v>
      </c>
      <c r="J8736" s="13">
        <f t="shared" si="663"/>
        <v>15.399999999999636</v>
      </c>
      <c r="K8736" s="13">
        <v>-5</v>
      </c>
      <c r="P8736" s="6"/>
    </row>
    <row r="8737" spans="1:16" hidden="1" x14ac:dyDescent="0.25">
      <c r="A8737" s="7">
        <v>40907</v>
      </c>
      <c r="B8737" s="8">
        <v>0</v>
      </c>
      <c r="C8737" s="11">
        <v>20.32</v>
      </c>
      <c r="D8737" s="12">
        <v>34.908000000000001</v>
      </c>
      <c r="E8737" s="9" t="str">
        <f t="shared" si="659"/>
        <v/>
      </c>
      <c r="F8737" s="9" t="str">
        <f t="shared" si="660"/>
        <v/>
      </c>
      <c r="G8737" s="9" t="str">
        <f t="shared" si="661"/>
        <v/>
      </c>
      <c r="H8737" s="13">
        <v>-5</v>
      </c>
      <c r="I8737" s="13" t="str">
        <f t="shared" si="662"/>
        <v/>
      </c>
      <c r="J8737" s="13" t="str">
        <f t="shared" si="663"/>
        <v/>
      </c>
      <c r="K8737" s="13">
        <v>-5</v>
      </c>
      <c r="P8737" s="5"/>
    </row>
    <row r="8738" spans="1:16" hidden="1" x14ac:dyDescent="0.25">
      <c r="A8738" s="7">
        <v>40907</v>
      </c>
      <c r="B8738" s="8">
        <v>100</v>
      </c>
      <c r="C8738" s="11">
        <v>12.65</v>
      </c>
      <c r="D8738" s="12">
        <v>33.024000000000001</v>
      </c>
      <c r="E8738" s="9" t="str">
        <f t="shared" si="659"/>
        <v/>
      </c>
      <c r="F8738" s="9" t="str">
        <f t="shared" si="660"/>
        <v/>
      </c>
      <c r="G8738" s="9" t="str">
        <f t="shared" si="661"/>
        <v/>
      </c>
      <c r="H8738" s="13">
        <v>-5</v>
      </c>
      <c r="I8738" s="13" t="str">
        <f t="shared" si="662"/>
        <v/>
      </c>
      <c r="J8738" s="13" t="str">
        <f t="shared" si="663"/>
        <v/>
      </c>
      <c r="K8738" s="13">
        <v>-5</v>
      </c>
      <c r="P8738" s="6"/>
    </row>
    <row r="8739" spans="1:16" hidden="1" x14ac:dyDescent="0.25">
      <c r="A8739" s="7">
        <v>40907</v>
      </c>
      <c r="B8739" s="8">
        <v>200</v>
      </c>
      <c r="C8739" s="11">
        <v>14.27</v>
      </c>
      <c r="D8739" s="12">
        <v>27.259</v>
      </c>
      <c r="E8739" s="9" t="str">
        <f t="shared" si="659"/>
        <v/>
      </c>
      <c r="F8739" s="9" t="str">
        <f t="shared" si="660"/>
        <v/>
      </c>
      <c r="G8739" s="9" t="str">
        <f t="shared" si="661"/>
        <v/>
      </c>
      <c r="H8739" s="13">
        <v>-5</v>
      </c>
      <c r="I8739" s="13" t="str">
        <f t="shared" si="662"/>
        <v/>
      </c>
      <c r="J8739" s="13" t="str">
        <f t="shared" si="663"/>
        <v/>
      </c>
      <c r="K8739" s="13">
        <v>-5</v>
      </c>
      <c r="P8739" s="5"/>
    </row>
    <row r="8740" spans="1:16" hidden="1" x14ac:dyDescent="0.25">
      <c r="A8740" s="7">
        <v>40907</v>
      </c>
      <c r="B8740" s="8">
        <v>300</v>
      </c>
      <c r="C8740" s="11">
        <v>17.7</v>
      </c>
      <c r="D8740" s="12">
        <v>17.702999999999999</v>
      </c>
      <c r="E8740" s="9" t="str">
        <f t="shared" si="659"/>
        <v/>
      </c>
      <c r="F8740" s="9" t="str">
        <f t="shared" si="660"/>
        <v/>
      </c>
      <c r="G8740" s="9" t="str">
        <f t="shared" si="661"/>
        <v/>
      </c>
      <c r="H8740" s="13">
        <v>-5</v>
      </c>
      <c r="I8740" s="13" t="str">
        <f t="shared" si="662"/>
        <v/>
      </c>
      <c r="J8740" s="13" t="str">
        <f t="shared" si="663"/>
        <v/>
      </c>
      <c r="K8740" s="13">
        <v>-5</v>
      </c>
      <c r="P8740" s="6"/>
    </row>
    <row r="8741" spans="1:16" hidden="1" x14ac:dyDescent="0.25">
      <c r="A8741" s="7">
        <v>40907</v>
      </c>
      <c r="B8741" s="8">
        <v>400</v>
      </c>
      <c r="C8741" s="11">
        <v>18.75</v>
      </c>
      <c r="D8741" s="12">
        <v>18.747</v>
      </c>
      <c r="E8741" s="9" t="str">
        <f t="shared" si="659"/>
        <v/>
      </c>
      <c r="F8741" s="9" t="str">
        <f t="shared" si="660"/>
        <v/>
      </c>
      <c r="G8741" s="9" t="str">
        <f t="shared" si="661"/>
        <v/>
      </c>
      <c r="H8741" s="13">
        <v>-5</v>
      </c>
      <c r="I8741" s="13" t="str">
        <f t="shared" si="662"/>
        <v/>
      </c>
      <c r="J8741" s="13" t="str">
        <f t="shared" si="663"/>
        <v/>
      </c>
      <c r="K8741" s="13">
        <v>-5</v>
      </c>
      <c r="P8741" s="5"/>
    </row>
    <row r="8742" spans="1:16" hidden="1" x14ac:dyDescent="0.25">
      <c r="A8742" s="7">
        <v>40907</v>
      </c>
      <c r="B8742" s="8">
        <v>500</v>
      </c>
      <c r="C8742" s="11">
        <v>25.18</v>
      </c>
      <c r="D8742" s="12">
        <v>25.178000000000001</v>
      </c>
      <c r="E8742" s="9" t="str">
        <f t="shared" si="659"/>
        <v/>
      </c>
      <c r="F8742" s="9" t="str">
        <f t="shared" si="660"/>
        <v/>
      </c>
      <c r="G8742" s="9" t="str">
        <f t="shared" si="661"/>
        <v/>
      </c>
      <c r="H8742" s="13">
        <v>-5</v>
      </c>
      <c r="I8742" s="13" t="str">
        <f t="shared" si="662"/>
        <v/>
      </c>
      <c r="J8742" s="13" t="str">
        <f t="shared" si="663"/>
        <v/>
      </c>
      <c r="K8742" s="13">
        <v>-5</v>
      </c>
      <c r="P8742" s="6"/>
    </row>
    <row r="8743" spans="1:16" hidden="1" x14ac:dyDescent="0.25">
      <c r="A8743" s="7">
        <v>40907</v>
      </c>
      <c r="B8743" s="8">
        <v>600</v>
      </c>
      <c r="C8743" s="11">
        <v>31</v>
      </c>
      <c r="D8743" s="12">
        <v>30.995000000000001</v>
      </c>
      <c r="E8743" s="9" t="str">
        <f t="shared" si="659"/>
        <v/>
      </c>
      <c r="F8743" s="9" t="str">
        <f t="shared" si="660"/>
        <v/>
      </c>
      <c r="G8743" s="9" t="str">
        <f t="shared" si="661"/>
        <v/>
      </c>
      <c r="H8743" s="13">
        <v>-5</v>
      </c>
      <c r="I8743" s="13" t="str">
        <f t="shared" si="662"/>
        <v/>
      </c>
      <c r="J8743" s="13" t="str">
        <f t="shared" si="663"/>
        <v/>
      </c>
      <c r="K8743" s="13">
        <v>-5</v>
      </c>
      <c r="P8743" s="5"/>
    </row>
    <row r="8744" spans="1:16" hidden="1" x14ac:dyDescent="0.25">
      <c r="A8744" s="7">
        <v>40907</v>
      </c>
      <c r="B8744" s="8">
        <v>700</v>
      </c>
      <c r="C8744" s="11">
        <v>38.5</v>
      </c>
      <c r="D8744" s="12">
        <v>38.497999999999998</v>
      </c>
      <c r="E8744" s="9" t="str">
        <f t="shared" si="659"/>
        <v/>
      </c>
      <c r="F8744" s="9" t="str">
        <f t="shared" si="660"/>
        <v/>
      </c>
      <c r="G8744" s="9" t="str">
        <f t="shared" si="661"/>
        <v/>
      </c>
      <c r="H8744" s="13">
        <v>-5</v>
      </c>
      <c r="I8744" s="13" t="str">
        <f t="shared" si="662"/>
        <v/>
      </c>
      <c r="J8744" s="13" t="str">
        <f t="shared" si="663"/>
        <v/>
      </c>
      <c r="K8744" s="13">
        <v>-5</v>
      </c>
      <c r="P8744" s="6"/>
    </row>
    <row r="8745" spans="1:16" hidden="1" x14ac:dyDescent="0.25">
      <c r="A8745" s="7">
        <v>40907</v>
      </c>
      <c r="B8745" s="8">
        <v>800</v>
      </c>
      <c r="C8745" s="11">
        <v>40.630000000000003</v>
      </c>
      <c r="D8745" s="12">
        <v>40.630000000000003</v>
      </c>
      <c r="E8745" s="9" t="str">
        <f t="shared" si="659"/>
        <v/>
      </c>
      <c r="F8745" s="9" t="str">
        <f t="shared" si="660"/>
        <v/>
      </c>
      <c r="G8745" s="9" t="str">
        <f t="shared" si="661"/>
        <v/>
      </c>
      <c r="H8745" s="13">
        <v>-5</v>
      </c>
      <c r="I8745" s="13" t="str">
        <f t="shared" si="662"/>
        <v/>
      </c>
      <c r="J8745" s="13" t="str">
        <f t="shared" si="663"/>
        <v/>
      </c>
      <c r="K8745" s="13">
        <v>-5</v>
      </c>
      <c r="P8745" s="5"/>
    </row>
    <row r="8746" spans="1:16" hidden="1" x14ac:dyDescent="0.25">
      <c r="A8746" s="7">
        <v>40907</v>
      </c>
      <c r="B8746" s="8">
        <v>900</v>
      </c>
      <c r="C8746" s="11">
        <v>42.9</v>
      </c>
      <c r="D8746" s="12">
        <v>42.898000000000003</v>
      </c>
      <c r="E8746" s="9" t="str">
        <f t="shared" si="659"/>
        <v/>
      </c>
      <c r="F8746" s="9" t="str">
        <f t="shared" si="660"/>
        <v/>
      </c>
      <c r="G8746" s="9" t="str">
        <f t="shared" si="661"/>
        <v/>
      </c>
      <c r="H8746" s="13">
        <v>-5</v>
      </c>
      <c r="I8746" s="13" t="str">
        <f t="shared" si="662"/>
        <v/>
      </c>
      <c r="J8746" s="13" t="str">
        <f t="shared" si="663"/>
        <v/>
      </c>
      <c r="K8746" s="13">
        <v>-5</v>
      </c>
      <c r="P8746" s="6"/>
    </row>
    <row r="8747" spans="1:16" hidden="1" x14ac:dyDescent="0.25">
      <c r="A8747" s="7">
        <v>40907</v>
      </c>
      <c r="B8747" s="8">
        <v>1000</v>
      </c>
      <c r="C8747" s="11">
        <v>43.8</v>
      </c>
      <c r="D8747" s="12">
        <v>43.798000000000002</v>
      </c>
      <c r="E8747" s="9" t="str">
        <f t="shared" si="659"/>
        <v/>
      </c>
      <c r="F8747" s="9" t="str">
        <f t="shared" si="660"/>
        <v/>
      </c>
      <c r="G8747" s="9" t="str">
        <f t="shared" si="661"/>
        <v/>
      </c>
      <c r="H8747" s="13">
        <v>-5</v>
      </c>
      <c r="I8747" s="13" t="str">
        <f t="shared" si="662"/>
        <v/>
      </c>
      <c r="J8747" s="13" t="str">
        <f t="shared" si="663"/>
        <v/>
      </c>
      <c r="K8747" s="13">
        <v>-5</v>
      </c>
      <c r="P8747" s="5"/>
    </row>
    <row r="8748" spans="1:16" hidden="1" x14ac:dyDescent="0.25">
      <c r="A8748" s="7">
        <v>40907</v>
      </c>
      <c r="B8748" s="8">
        <v>1100</v>
      </c>
      <c r="C8748" s="11">
        <v>46.5</v>
      </c>
      <c r="D8748" s="12">
        <v>46.497</v>
      </c>
      <c r="E8748" s="9" t="str">
        <f t="shared" si="659"/>
        <v/>
      </c>
      <c r="F8748" s="9" t="str">
        <f t="shared" si="660"/>
        <v/>
      </c>
      <c r="G8748" s="9" t="str">
        <f t="shared" si="661"/>
        <v/>
      </c>
      <c r="H8748" s="13">
        <v>-5</v>
      </c>
      <c r="I8748" s="13" t="str">
        <f t="shared" si="662"/>
        <v/>
      </c>
      <c r="J8748" s="13" t="str">
        <f t="shared" si="663"/>
        <v/>
      </c>
      <c r="K8748" s="13">
        <v>-5</v>
      </c>
      <c r="P8748" s="6"/>
    </row>
    <row r="8749" spans="1:16" hidden="1" x14ac:dyDescent="0.25">
      <c r="A8749" s="7">
        <v>40907</v>
      </c>
      <c r="B8749" s="8">
        <v>1200</v>
      </c>
      <c r="C8749" s="11">
        <v>48.76</v>
      </c>
      <c r="D8749" s="12">
        <v>48.76</v>
      </c>
      <c r="E8749" s="9" t="str">
        <f t="shared" si="659"/>
        <v/>
      </c>
      <c r="F8749" s="9" t="str">
        <f t="shared" si="660"/>
        <v/>
      </c>
      <c r="G8749" s="9" t="str">
        <f t="shared" si="661"/>
        <v/>
      </c>
      <c r="H8749" s="13">
        <v>-5</v>
      </c>
      <c r="I8749" s="13" t="str">
        <f t="shared" si="662"/>
        <v/>
      </c>
      <c r="J8749" s="13" t="str">
        <f t="shared" si="663"/>
        <v/>
      </c>
      <c r="K8749" s="13">
        <v>-5</v>
      </c>
      <c r="P8749" s="5"/>
    </row>
    <row r="8750" spans="1:16" hidden="1" x14ac:dyDescent="0.25">
      <c r="A8750" s="7">
        <v>40907</v>
      </c>
      <c r="B8750" s="8">
        <v>1300</v>
      </c>
      <c r="C8750" s="11">
        <v>44.5</v>
      </c>
      <c r="D8750" s="12">
        <v>44.5</v>
      </c>
      <c r="E8750" s="9" t="str">
        <f t="shared" si="659"/>
        <v/>
      </c>
      <c r="F8750" s="9" t="str">
        <f t="shared" si="660"/>
        <v/>
      </c>
      <c r="G8750" s="9" t="str">
        <f t="shared" si="661"/>
        <v/>
      </c>
      <c r="H8750" s="13">
        <v>-5</v>
      </c>
      <c r="I8750" s="13" t="str">
        <f t="shared" si="662"/>
        <v/>
      </c>
      <c r="J8750" s="13" t="str">
        <f t="shared" si="663"/>
        <v/>
      </c>
      <c r="K8750" s="13">
        <v>-5</v>
      </c>
      <c r="P8750" s="6"/>
    </row>
    <row r="8751" spans="1:16" hidden="1" x14ac:dyDescent="0.25">
      <c r="A8751" s="7">
        <v>40907</v>
      </c>
      <c r="B8751" s="8">
        <v>1400</v>
      </c>
      <c r="C8751" s="11">
        <v>42.77</v>
      </c>
      <c r="D8751" s="12">
        <v>42.774999999999999</v>
      </c>
      <c r="E8751" s="9" t="str">
        <f t="shared" si="659"/>
        <v/>
      </c>
      <c r="F8751" s="9" t="str">
        <f t="shared" si="660"/>
        <v/>
      </c>
      <c r="G8751" s="9" t="str">
        <f t="shared" si="661"/>
        <v/>
      </c>
      <c r="H8751" s="13">
        <v>-5</v>
      </c>
      <c r="I8751" s="13" t="str">
        <f t="shared" si="662"/>
        <v/>
      </c>
      <c r="J8751" s="13" t="str">
        <f t="shared" si="663"/>
        <v/>
      </c>
      <c r="K8751" s="13">
        <v>-5</v>
      </c>
      <c r="P8751" s="5"/>
    </row>
    <row r="8752" spans="1:16" hidden="1" x14ac:dyDescent="0.25">
      <c r="A8752" s="7">
        <v>40907</v>
      </c>
      <c r="B8752" s="8">
        <v>1500</v>
      </c>
      <c r="C8752" s="11">
        <v>42.78</v>
      </c>
      <c r="D8752" s="12">
        <v>42.774999999999999</v>
      </c>
      <c r="E8752" s="9" t="str">
        <f t="shared" si="659"/>
        <v/>
      </c>
      <c r="F8752" s="9" t="str">
        <f t="shared" si="660"/>
        <v/>
      </c>
      <c r="G8752" s="9" t="str">
        <f t="shared" si="661"/>
        <v/>
      </c>
      <c r="H8752" s="13">
        <v>-5</v>
      </c>
      <c r="I8752" s="13" t="str">
        <f t="shared" si="662"/>
        <v/>
      </c>
      <c r="J8752" s="13" t="str">
        <f t="shared" si="663"/>
        <v/>
      </c>
      <c r="K8752" s="13">
        <v>-5</v>
      </c>
      <c r="P8752" s="6"/>
    </row>
    <row r="8753" spans="1:16" hidden="1" x14ac:dyDescent="0.25">
      <c r="A8753" s="7">
        <v>40907</v>
      </c>
      <c r="B8753" s="8">
        <v>1600</v>
      </c>
      <c r="C8753" s="11">
        <v>46</v>
      </c>
      <c r="D8753" s="12">
        <v>45.896999999999998</v>
      </c>
      <c r="E8753" s="9" t="str">
        <f t="shared" ref="E8753:E8759" si="664">IF(A8753=A8754,"",AVERAGE(C8730:C8753))</f>
        <v/>
      </c>
      <c r="F8753" s="9" t="str">
        <f t="shared" ref="F8753:F8759" si="665">IF(A8753=A8754,"",AVERAGE(D8730:D8753))</f>
        <v/>
      </c>
      <c r="G8753" s="9" t="str">
        <f t="shared" ref="G8753:G8759" si="666">IF(A8753=A8754,"",E8753-F8753)</f>
        <v/>
      </c>
      <c r="H8753" s="13">
        <v>-5</v>
      </c>
      <c r="I8753" s="13" t="str">
        <f t="shared" si="662"/>
        <v/>
      </c>
      <c r="J8753" s="13" t="str">
        <f t="shared" si="663"/>
        <v/>
      </c>
      <c r="K8753" s="13">
        <v>-5</v>
      </c>
      <c r="P8753" s="5"/>
    </row>
    <row r="8754" spans="1:16" hidden="1" x14ac:dyDescent="0.25">
      <c r="A8754" s="7">
        <v>40907</v>
      </c>
      <c r="B8754" s="8">
        <v>1700</v>
      </c>
      <c r="C8754" s="11">
        <v>57.93</v>
      </c>
      <c r="D8754" s="12">
        <v>56.643999999999998</v>
      </c>
      <c r="E8754" s="9" t="str">
        <f t="shared" si="664"/>
        <v/>
      </c>
      <c r="F8754" s="9" t="str">
        <f t="shared" si="665"/>
        <v/>
      </c>
      <c r="G8754" s="9" t="str">
        <f t="shared" si="666"/>
        <v/>
      </c>
      <c r="H8754" s="13">
        <v>-5</v>
      </c>
      <c r="I8754" s="13" t="str">
        <f t="shared" si="662"/>
        <v/>
      </c>
      <c r="J8754" s="13" t="str">
        <f t="shared" si="663"/>
        <v/>
      </c>
      <c r="K8754" s="13">
        <v>-5</v>
      </c>
      <c r="P8754" s="6"/>
    </row>
    <row r="8755" spans="1:16" hidden="1" x14ac:dyDescent="0.25">
      <c r="A8755" s="7">
        <v>40907</v>
      </c>
      <c r="B8755" s="8">
        <v>1800</v>
      </c>
      <c r="C8755" s="11">
        <v>63.22</v>
      </c>
      <c r="D8755" s="12">
        <v>63.222000000000001</v>
      </c>
      <c r="E8755" s="9" t="str">
        <f t="shared" si="664"/>
        <v/>
      </c>
      <c r="F8755" s="9" t="str">
        <f t="shared" si="665"/>
        <v/>
      </c>
      <c r="G8755" s="9" t="str">
        <f t="shared" si="666"/>
        <v/>
      </c>
      <c r="H8755" s="13">
        <v>-5</v>
      </c>
      <c r="I8755" s="13" t="str">
        <f t="shared" si="662"/>
        <v/>
      </c>
      <c r="J8755" s="13" t="str">
        <f t="shared" si="663"/>
        <v/>
      </c>
      <c r="K8755" s="13">
        <v>-5</v>
      </c>
      <c r="P8755" s="5"/>
    </row>
    <row r="8756" spans="1:16" hidden="1" x14ac:dyDescent="0.25">
      <c r="A8756" s="7">
        <v>40907</v>
      </c>
      <c r="B8756" s="8">
        <v>1900</v>
      </c>
      <c r="C8756" s="11">
        <v>55.76</v>
      </c>
      <c r="D8756" s="12">
        <v>55.756999999999998</v>
      </c>
      <c r="E8756" s="9" t="str">
        <f t="shared" si="664"/>
        <v/>
      </c>
      <c r="F8756" s="9" t="str">
        <f t="shared" si="665"/>
        <v/>
      </c>
      <c r="G8756" s="9" t="str">
        <f t="shared" si="666"/>
        <v/>
      </c>
      <c r="H8756" s="13">
        <v>-5</v>
      </c>
      <c r="I8756" s="13" t="str">
        <f t="shared" si="662"/>
        <v/>
      </c>
      <c r="J8756" s="13" t="str">
        <f t="shared" si="663"/>
        <v/>
      </c>
      <c r="K8756" s="13">
        <v>-5</v>
      </c>
      <c r="P8756" s="6"/>
    </row>
    <row r="8757" spans="1:16" hidden="1" x14ac:dyDescent="0.25">
      <c r="A8757" s="7">
        <v>40907</v>
      </c>
      <c r="B8757" s="8">
        <v>2000</v>
      </c>
      <c r="C8757" s="11">
        <v>51.39</v>
      </c>
      <c r="D8757" s="12">
        <v>50.204999999999998</v>
      </c>
      <c r="E8757" s="9" t="str">
        <f t="shared" si="664"/>
        <v/>
      </c>
      <c r="F8757" s="9" t="str">
        <f t="shared" si="665"/>
        <v/>
      </c>
      <c r="G8757" s="9" t="str">
        <f t="shared" si="666"/>
        <v/>
      </c>
      <c r="H8757" s="13">
        <v>-5</v>
      </c>
      <c r="I8757" s="13" t="str">
        <f t="shared" si="662"/>
        <v/>
      </c>
      <c r="J8757" s="13" t="str">
        <f t="shared" si="663"/>
        <v/>
      </c>
      <c r="K8757" s="13">
        <v>-5</v>
      </c>
      <c r="P8757" s="5"/>
    </row>
    <row r="8758" spans="1:16" hidden="1" x14ac:dyDescent="0.25">
      <c r="A8758" s="7">
        <v>40907</v>
      </c>
      <c r="B8758" s="8">
        <v>2100</v>
      </c>
      <c r="C8758" s="11">
        <v>43.13</v>
      </c>
      <c r="D8758" s="12">
        <v>43.134</v>
      </c>
      <c r="E8758" s="9" t="str">
        <f t="shared" si="664"/>
        <v/>
      </c>
      <c r="F8758" s="9" t="str">
        <f t="shared" si="665"/>
        <v/>
      </c>
      <c r="G8758" s="9" t="str">
        <f t="shared" si="666"/>
        <v/>
      </c>
      <c r="H8758" s="13">
        <v>-5</v>
      </c>
      <c r="I8758" s="13" t="str">
        <f t="shared" si="662"/>
        <v/>
      </c>
      <c r="J8758" s="13" t="str">
        <f t="shared" si="663"/>
        <v/>
      </c>
      <c r="K8758" s="13">
        <v>-5</v>
      </c>
      <c r="P8758" s="6"/>
    </row>
    <row r="8759" spans="1:16" hidden="1" x14ac:dyDescent="0.25">
      <c r="A8759" s="7">
        <v>40907</v>
      </c>
      <c r="B8759" s="8">
        <v>2200</v>
      </c>
      <c r="C8759" s="11">
        <v>46.62</v>
      </c>
      <c r="D8759" s="12">
        <v>46.621000000000002</v>
      </c>
      <c r="E8759" s="9" t="str">
        <f t="shared" si="664"/>
        <v/>
      </c>
      <c r="F8759" s="9" t="str">
        <f t="shared" si="665"/>
        <v/>
      </c>
      <c r="G8759" s="9" t="str">
        <f t="shared" si="666"/>
        <v/>
      </c>
      <c r="H8759" s="13">
        <v>-5</v>
      </c>
      <c r="I8759" s="13" t="str">
        <f t="shared" si="662"/>
        <v/>
      </c>
      <c r="J8759" s="13" t="str">
        <f t="shared" si="663"/>
        <v/>
      </c>
      <c r="K8759" s="13">
        <v>-5</v>
      </c>
      <c r="P8759" s="5"/>
    </row>
    <row r="8760" spans="1:16" hidden="1" x14ac:dyDescent="0.25">
      <c r="A8760" s="7">
        <v>40907</v>
      </c>
      <c r="B8760" s="8">
        <v>2300</v>
      </c>
      <c r="C8760" s="11">
        <v>41.15</v>
      </c>
      <c r="D8760" s="12">
        <v>41.15</v>
      </c>
      <c r="E8760" s="9">
        <f>IF(A8760=A8785,"",AVERAGE(C8737:C8760))</f>
        <v>39.008749999999999</v>
      </c>
      <c r="F8760" s="9">
        <f>IF(A8760=A8785,"",AVERAGE(D8737:D8760))</f>
        <v>40.898958333333333</v>
      </c>
      <c r="G8760" s="9">
        <f>IF(A8760=A8785,"",E8760-F8760)</f>
        <v>-1.8902083333333337</v>
      </c>
      <c r="H8760" s="13">
        <v>-5</v>
      </c>
      <c r="I8760" s="13">
        <f t="shared" si="662"/>
        <v>3.1097916666666663</v>
      </c>
      <c r="J8760" s="13">
        <f t="shared" si="663"/>
        <v>746.34999999999991</v>
      </c>
      <c r="K8760" s="13">
        <v>-5</v>
      </c>
      <c r="P8760" s="6"/>
    </row>
    <row r="8761" spans="1:16" hidden="1" x14ac:dyDescent="0.25">
      <c r="A8761" s="7">
        <v>40908</v>
      </c>
      <c r="B8761" s="10"/>
      <c r="C8761" s="11">
        <v>33.229999999999997</v>
      </c>
      <c r="D8761" s="12">
        <v>33.228999999999999</v>
      </c>
      <c r="E8761" s="9" t="str">
        <f t="shared" ref="E8761:E8783" si="667">IF(A8785=A8786,"",AVERAGE(C8738:C8785))</f>
        <v/>
      </c>
      <c r="F8761" s="9" t="str">
        <f t="shared" ref="F8761:F8783" si="668">IF(A8785=A8786,"",AVERAGE(D8738:D8785))</f>
        <v/>
      </c>
      <c r="G8761" s="9" t="str">
        <f t="shared" ref="G8761:G8784" si="669">IF(A8785=A8786,"",E8761-F8761)</f>
        <v/>
      </c>
      <c r="H8761" s="13">
        <v>-5</v>
      </c>
      <c r="K8761" s="13">
        <v>-5</v>
      </c>
    </row>
    <row r="8762" spans="1:16" hidden="1" x14ac:dyDescent="0.25">
      <c r="A8762" s="7">
        <v>40908</v>
      </c>
      <c r="B8762" s="10"/>
      <c r="C8762" s="11">
        <v>30.78</v>
      </c>
      <c r="D8762" s="12">
        <v>30.78</v>
      </c>
      <c r="E8762" s="9" t="str">
        <f t="shared" si="667"/>
        <v/>
      </c>
      <c r="F8762" s="9" t="str">
        <f t="shared" si="668"/>
        <v/>
      </c>
      <c r="G8762" s="9" t="str">
        <f t="shared" si="669"/>
        <v/>
      </c>
      <c r="H8762" s="13">
        <v>-5</v>
      </c>
      <c r="K8762" s="13">
        <v>-5</v>
      </c>
    </row>
    <row r="8763" spans="1:16" hidden="1" x14ac:dyDescent="0.25">
      <c r="A8763" s="7">
        <v>40908</v>
      </c>
      <c r="B8763" s="10"/>
      <c r="C8763" s="11">
        <v>28.28</v>
      </c>
      <c r="D8763" s="12">
        <v>28.280999999999999</v>
      </c>
      <c r="E8763" s="9" t="str">
        <f t="shared" si="667"/>
        <v/>
      </c>
      <c r="F8763" s="9" t="str">
        <f t="shared" si="668"/>
        <v/>
      </c>
      <c r="G8763" s="9" t="str">
        <f t="shared" si="669"/>
        <v/>
      </c>
      <c r="H8763" s="13">
        <v>-5</v>
      </c>
      <c r="K8763" s="13">
        <v>-5</v>
      </c>
    </row>
    <row r="8764" spans="1:16" hidden="1" x14ac:dyDescent="0.25">
      <c r="A8764" s="7">
        <v>40908</v>
      </c>
      <c r="B8764" s="10"/>
      <c r="C8764" s="11">
        <v>24.52</v>
      </c>
      <c r="D8764" s="12">
        <v>24.515999999999998</v>
      </c>
      <c r="E8764" s="9" t="str">
        <f t="shared" si="667"/>
        <v/>
      </c>
      <c r="F8764" s="9" t="str">
        <f t="shared" si="668"/>
        <v/>
      </c>
      <c r="G8764" s="9" t="str">
        <f t="shared" si="669"/>
        <v/>
      </c>
      <c r="H8764" s="13">
        <v>-5</v>
      </c>
      <c r="K8764" s="13">
        <v>-5</v>
      </c>
    </row>
    <row r="8765" spans="1:16" hidden="1" x14ac:dyDescent="0.25">
      <c r="A8765" s="7">
        <v>40908</v>
      </c>
      <c r="B8765" s="10"/>
      <c r="C8765" s="11">
        <v>25.79</v>
      </c>
      <c r="D8765" s="12">
        <v>15.903</v>
      </c>
      <c r="E8765" s="9" t="str">
        <f t="shared" si="667"/>
        <v/>
      </c>
      <c r="F8765" s="9" t="str">
        <f t="shared" si="668"/>
        <v/>
      </c>
      <c r="G8765" s="9" t="str">
        <f t="shared" si="669"/>
        <v/>
      </c>
      <c r="H8765" s="13">
        <v>-5</v>
      </c>
      <c r="K8765" s="13">
        <v>-5</v>
      </c>
    </row>
    <row r="8766" spans="1:16" hidden="1" x14ac:dyDescent="0.25">
      <c r="A8766" s="7">
        <v>40908</v>
      </c>
      <c r="B8766" s="10"/>
      <c r="C8766" s="11">
        <v>27.98</v>
      </c>
      <c r="D8766" s="12">
        <v>19.997</v>
      </c>
      <c r="E8766" s="9" t="str">
        <f t="shared" si="667"/>
        <v/>
      </c>
      <c r="F8766" s="9" t="str">
        <f t="shared" si="668"/>
        <v/>
      </c>
      <c r="G8766" s="9" t="str">
        <f t="shared" si="669"/>
        <v/>
      </c>
      <c r="H8766" s="13">
        <v>-5</v>
      </c>
      <c r="K8766" s="13">
        <v>-5</v>
      </c>
    </row>
    <row r="8767" spans="1:16" hidden="1" x14ac:dyDescent="0.25">
      <c r="A8767" s="7">
        <v>40908</v>
      </c>
      <c r="B8767" s="10"/>
      <c r="C8767" s="11">
        <v>24.96</v>
      </c>
      <c r="D8767" s="12">
        <v>23.683</v>
      </c>
      <c r="E8767" s="9" t="str">
        <f t="shared" si="667"/>
        <v/>
      </c>
      <c r="F8767" s="9" t="str">
        <f t="shared" si="668"/>
        <v/>
      </c>
      <c r="G8767" s="9" t="str">
        <f t="shared" si="669"/>
        <v/>
      </c>
      <c r="H8767" s="13">
        <v>-5</v>
      </c>
      <c r="K8767" s="13">
        <v>-5</v>
      </c>
    </row>
    <row r="8768" spans="1:16" hidden="1" x14ac:dyDescent="0.25">
      <c r="A8768" s="7">
        <v>40908</v>
      </c>
      <c r="B8768" s="10"/>
      <c r="C8768" s="11">
        <v>33.14</v>
      </c>
      <c r="D8768" s="12">
        <v>25.042000000000002</v>
      </c>
      <c r="E8768" s="9" t="str">
        <f t="shared" si="667"/>
        <v/>
      </c>
      <c r="F8768" s="9" t="str">
        <f t="shared" si="668"/>
        <v/>
      </c>
      <c r="G8768" s="9" t="str">
        <f t="shared" si="669"/>
        <v/>
      </c>
      <c r="H8768" s="13">
        <v>-5</v>
      </c>
      <c r="K8768" s="13">
        <v>-5</v>
      </c>
    </row>
    <row r="8769" spans="1:11" hidden="1" x14ac:dyDescent="0.25">
      <c r="A8769" s="7">
        <v>40908</v>
      </c>
      <c r="B8769" s="10"/>
      <c r="C8769" s="11">
        <v>30.94</v>
      </c>
      <c r="D8769" s="12">
        <v>25.483000000000001</v>
      </c>
      <c r="E8769" s="9" t="str">
        <f t="shared" si="667"/>
        <v/>
      </c>
      <c r="F8769" s="9" t="str">
        <f t="shared" si="668"/>
        <v/>
      </c>
      <c r="G8769" s="9" t="str">
        <f t="shared" si="669"/>
        <v/>
      </c>
      <c r="H8769" s="13">
        <v>-5</v>
      </c>
      <c r="K8769" s="13">
        <v>-5</v>
      </c>
    </row>
    <row r="8770" spans="1:11" hidden="1" x14ac:dyDescent="0.25">
      <c r="A8770" s="7">
        <v>40908</v>
      </c>
      <c r="B8770" s="10"/>
      <c r="C8770" s="11">
        <v>44.96</v>
      </c>
      <c r="D8770" s="12">
        <v>28.672999999999998</v>
      </c>
      <c r="E8770" s="9" t="str">
        <f t="shared" si="667"/>
        <v/>
      </c>
      <c r="F8770" s="9" t="str">
        <f t="shared" si="668"/>
        <v/>
      </c>
      <c r="G8770" s="9" t="str">
        <f t="shared" si="669"/>
        <v/>
      </c>
      <c r="H8770" s="13">
        <v>-5</v>
      </c>
      <c r="K8770" s="13">
        <v>-5</v>
      </c>
    </row>
    <row r="8771" spans="1:11" hidden="1" x14ac:dyDescent="0.25">
      <c r="A8771" s="7">
        <v>40908</v>
      </c>
      <c r="B8771" s="10"/>
      <c r="C8771" s="11">
        <v>51.83</v>
      </c>
      <c r="D8771" s="12">
        <v>28.5</v>
      </c>
      <c r="E8771" s="9" t="str">
        <f t="shared" si="667"/>
        <v/>
      </c>
      <c r="F8771" s="9" t="str">
        <f t="shared" si="668"/>
        <v/>
      </c>
      <c r="G8771" s="9" t="str">
        <f t="shared" si="669"/>
        <v/>
      </c>
      <c r="H8771" s="13">
        <v>-5</v>
      </c>
      <c r="K8771" s="13">
        <v>-5</v>
      </c>
    </row>
    <row r="8772" spans="1:11" hidden="1" x14ac:dyDescent="0.25">
      <c r="A8772" s="7">
        <v>40908</v>
      </c>
      <c r="B8772" s="10"/>
      <c r="C8772" s="11">
        <v>53.97</v>
      </c>
      <c r="D8772" s="12">
        <v>30.411000000000001</v>
      </c>
      <c r="E8772" s="9" t="str">
        <f t="shared" si="667"/>
        <v/>
      </c>
      <c r="F8772" s="9" t="str">
        <f t="shared" si="668"/>
        <v/>
      </c>
      <c r="G8772" s="9" t="str">
        <f t="shared" si="669"/>
        <v/>
      </c>
      <c r="H8772" s="13">
        <v>-5</v>
      </c>
      <c r="K8772" s="13">
        <v>-5</v>
      </c>
    </row>
    <row r="8773" spans="1:11" hidden="1" x14ac:dyDescent="0.25">
      <c r="A8773" s="7">
        <v>40908</v>
      </c>
      <c r="B8773" s="10"/>
      <c r="C8773" s="11">
        <v>51.94</v>
      </c>
      <c r="D8773" s="12">
        <v>34.668999999999997</v>
      </c>
      <c r="E8773" s="9" t="str">
        <f t="shared" si="667"/>
        <v/>
      </c>
      <c r="F8773" s="9" t="str">
        <f t="shared" si="668"/>
        <v/>
      </c>
      <c r="G8773" s="9" t="str">
        <f t="shared" si="669"/>
        <v/>
      </c>
      <c r="H8773" s="13">
        <v>-5</v>
      </c>
      <c r="K8773" s="13">
        <v>-5</v>
      </c>
    </row>
    <row r="8774" spans="1:11" hidden="1" x14ac:dyDescent="0.25">
      <c r="A8774" s="7">
        <v>40908</v>
      </c>
      <c r="B8774" s="10"/>
      <c r="C8774" s="11">
        <v>47.2</v>
      </c>
      <c r="D8774" s="12">
        <v>31.760999999999999</v>
      </c>
      <c r="E8774" s="9" t="str">
        <f t="shared" si="667"/>
        <v/>
      </c>
      <c r="F8774" s="9" t="str">
        <f t="shared" si="668"/>
        <v/>
      </c>
      <c r="G8774" s="9" t="str">
        <f t="shared" si="669"/>
        <v/>
      </c>
      <c r="H8774" s="13">
        <v>-5</v>
      </c>
      <c r="K8774" s="13">
        <v>-5</v>
      </c>
    </row>
    <row r="8775" spans="1:11" hidden="1" x14ac:dyDescent="0.25">
      <c r="A8775" s="7">
        <v>40908</v>
      </c>
      <c r="B8775" s="10"/>
      <c r="C8775" s="11">
        <v>42.44</v>
      </c>
      <c r="D8775" s="12">
        <v>29.134</v>
      </c>
      <c r="E8775" s="9" t="str">
        <f t="shared" si="667"/>
        <v/>
      </c>
      <c r="F8775" s="9" t="str">
        <f t="shared" si="668"/>
        <v/>
      </c>
      <c r="G8775" s="9" t="str">
        <f t="shared" si="669"/>
        <v/>
      </c>
      <c r="H8775" s="13">
        <v>-5</v>
      </c>
      <c r="K8775" s="13">
        <v>-5</v>
      </c>
    </row>
    <row r="8776" spans="1:11" hidden="1" x14ac:dyDescent="0.25">
      <c r="A8776" s="7">
        <v>40908</v>
      </c>
      <c r="B8776" s="10"/>
      <c r="C8776" s="11">
        <v>40.56</v>
      </c>
      <c r="D8776" s="12">
        <v>27.475000000000001</v>
      </c>
      <c r="E8776" s="9" t="str">
        <f t="shared" si="667"/>
        <v/>
      </c>
      <c r="F8776" s="9" t="str">
        <f t="shared" si="668"/>
        <v/>
      </c>
      <c r="G8776" s="9" t="str">
        <f t="shared" si="669"/>
        <v/>
      </c>
      <c r="H8776" s="13">
        <v>-5</v>
      </c>
      <c r="K8776" s="13">
        <v>-5</v>
      </c>
    </row>
    <row r="8777" spans="1:11" hidden="1" x14ac:dyDescent="0.25">
      <c r="A8777" s="7">
        <v>40908</v>
      </c>
      <c r="B8777" s="10"/>
      <c r="C8777" s="11">
        <v>49.55</v>
      </c>
      <c r="D8777" s="12">
        <v>27.719000000000001</v>
      </c>
      <c r="E8777" s="9" t="str">
        <f t="shared" si="667"/>
        <v/>
      </c>
      <c r="F8777" s="9" t="str">
        <f t="shared" si="668"/>
        <v/>
      </c>
      <c r="G8777" s="9" t="str">
        <f t="shared" si="669"/>
        <v/>
      </c>
      <c r="H8777" s="13">
        <v>-5</v>
      </c>
      <c r="K8777" s="13">
        <v>-5</v>
      </c>
    </row>
    <row r="8778" spans="1:11" hidden="1" x14ac:dyDescent="0.25">
      <c r="A8778" s="7">
        <v>40908</v>
      </c>
      <c r="B8778" s="10"/>
      <c r="C8778" s="11">
        <v>56.91</v>
      </c>
      <c r="D8778" s="12">
        <v>33.539000000000001</v>
      </c>
      <c r="E8778" s="9" t="str">
        <f t="shared" si="667"/>
        <v/>
      </c>
      <c r="F8778" s="9" t="str">
        <f t="shared" si="668"/>
        <v/>
      </c>
      <c r="G8778" s="9" t="str">
        <f t="shared" si="669"/>
        <v/>
      </c>
      <c r="H8778" s="13">
        <v>-5</v>
      </c>
      <c r="K8778" s="13">
        <v>-5</v>
      </c>
    </row>
    <row r="8779" spans="1:11" hidden="1" x14ac:dyDescent="0.25">
      <c r="A8779" s="7">
        <v>40908</v>
      </c>
      <c r="B8779" s="10"/>
      <c r="C8779" s="11">
        <v>53.81</v>
      </c>
      <c r="D8779" s="12">
        <v>37.436999999999998</v>
      </c>
      <c r="E8779" s="9" t="str">
        <f t="shared" si="667"/>
        <v/>
      </c>
      <c r="F8779" s="9" t="str">
        <f t="shared" si="668"/>
        <v/>
      </c>
      <c r="G8779" s="9" t="str">
        <f t="shared" si="669"/>
        <v/>
      </c>
      <c r="H8779" s="13">
        <v>-5</v>
      </c>
      <c r="K8779" s="13">
        <v>-5</v>
      </c>
    </row>
    <row r="8780" spans="1:11" hidden="1" x14ac:dyDescent="0.25">
      <c r="A8780" s="7">
        <v>40908</v>
      </c>
      <c r="B8780" s="10"/>
      <c r="C8780" s="11">
        <v>40.24</v>
      </c>
      <c r="D8780" s="12">
        <v>34.561999999999998</v>
      </c>
      <c r="E8780" s="9" t="str">
        <f t="shared" si="667"/>
        <v/>
      </c>
      <c r="F8780" s="9" t="str">
        <f t="shared" si="668"/>
        <v/>
      </c>
      <c r="G8780" s="9" t="str">
        <f t="shared" si="669"/>
        <v/>
      </c>
      <c r="H8780" s="13">
        <v>-5</v>
      </c>
      <c r="K8780" s="13">
        <v>-5</v>
      </c>
    </row>
    <row r="8781" spans="1:11" hidden="1" x14ac:dyDescent="0.25">
      <c r="A8781" s="7">
        <v>40908</v>
      </c>
      <c r="B8781" s="10"/>
      <c r="C8781" s="11">
        <v>39.5</v>
      </c>
      <c r="D8781" s="12">
        <v>28.751999999999999</v>
      </c>
      <c r="E8781" s="9" t="str">
        <f t="shared" si="667"/>
        <v/>
      </c>
      <c r="F8781" s="9" t="str">
        <f t="shared" si="668"/>
        <v/>
      </c>
      <c r="G8781" s="9" t="str">
        <f t="shared" si="669"/>
        <v/>
      </c>
      <c r="H8781" s="13">
        <v>-5</v>
      </c>
      <c r="K8781" s="13">
        <v>-5</v>
      </c>
    </row>
    <row r="8782" spans="1:11" hidden="1" x14ac:dyDescent="0.25">
      <c r="A8782" s="7">
        <v>40908</v>
      </c>
      <c r="B8782" s="10"/>
      <c r="C8782" s="11">
        <v>37.06</v>
      </c>
      <c r="D8782" s="12">
        <v>25.794</v>
      </c>
      <c r="E8782" s="9" t="str">
        <f t="shared" si="667"/>
        <v/>
      </c>
      <c r="F8782" s="9" t="str">
        <f t="shared" si="668"/>
        <v/>
      </c>
      <c r="G8782" s="9" t="str">
        <f t="shared" si="669"/>
        <v/>
      </c>
      <c r="H8782" s="13">
        <v>-5</v>
      </c>
      <c r="K8782" s="13">
        <v>-5</v>
      </c>
    </row>
    <row r="8783" spans="1:11" hidden="1" x14ac:dyDescent="0.25">
      <c r="A8783" s="7">
        <v>40908</v>
      </c>
      <c r="B8783" s="10"/>
      <c r="C8783" s="11">
        <v>39.47</v>
      </c>
      <c r="D8783" s="12">
        <v>31.102</v>
      </c>
      <c r="E8783" s="9" t="str">
        <f t="shared" si="667"/>
        <v/>
      </c>
      <c r="F8783" s="9" t="str">
        <f t="shared" si="668"/>
        <v/>
      </c>
      <c r="G8783" s="9" t="str">
        <f t="shared" si="669"/>
        <v/>
      </c>
      <c r="H8783" s="13">
        <v>-5</v>
      </c>
      <c r="K8783" s="13">
        <v>-5</v>
      </c>
    </row>
    <row r="8784" spans="1:11" hidden="1" x14ac:dyDescent="0.25">
      <c r="A8784" s="7">
        <v>40908</v>
      </c>
      <c r="B8784" s="10"/>
      <c r="C8784" s="11">
        <v>31.46</v>
      </c>
      <c r="D8784" s="12">
        <v>31.463999999999999</v>
      </c>
      <c r="E8784" s="9" t="str">
        <f>IF(A8808=A8809,"",AVERAGE(C8785:C8808))</f>
        <v/>
      </c>
      <c r="F8784" s="9" t="str">
        <f>IF(A8808=A8809,"",AVERAGE(D8785:D8808))</f>
        <v/>
      </c>
      <c r="G8784" s="9" t="str">
        <f t="shared" si="669"/>
        <v/>
      </c>
      <c r="H8784" s="13">
        <v>-5</v>
      </c>
      <c r="K8784" s="13">
        <v>-5</v>
      </c>
    </row>
    <row r="8785" spans="4:4" x14ac:dyDescent="0.25">
      <c r="D8785" s="9">
        <v>49.94</v>
      </c>
    </row>
    <row r="8786" spans="4:4" x14ac:dyDescent="0.25">
      <c r="D8786" s="9">
        <v>42.93</v>
      </c>
    </row>
    <row r="8787" spans="4:4" x14ac:dyDescent="0.25">
      <c r="D8787" s="9">
        <v>38.450000000000003</v>
      </c>
    </row>
    <row r="8788" spans="4:4" x14ac:dyDescent="0.25">
      <c r="D8788" s="9">
        <v>29.35</v>
      </c>
    </row>
    <row r="8789" spans="4:4" x14ac:dyDescent="0.25">
      <c r="D8789" s="9">
        <v>27.9</v>
      </c>
    </row>
    <row r="8790" spans="4:4" x14ac:dyDescent="0.25">
      <c r="D8790" s="9">
        <v>35.01</v>
      </c>
    </row>
    <row r="8791" spans="4:4" x14ac:dyDescent="0.25">
      <c r="D8791" s="9">
        <v>43.03</v>
      </c>
    </row>
    <row r="8792" spans="4:4" x14ac:dyDescent="0.25">
      <c r="D8792" s="9">
        <v>46.11</v>
      </c>
    </row>
    <row r="8793" spans="4:4" x14ac:dyDescent="0.25">
      <c r="D8793" s="9">
        <v>44.71</v>
      </c>
    </row>
    <row r="8794" spans="4:4" x14ac:dyDescent="0.25">
      <c r="D8794" s="9">
        <v>49.82</v>
      </c>
    </row>
    <row r="8795" spans="4:4" x14ac:dyDescent="0.25">
      <c r="D8795" s="9">
        <v>50.37</v>
      </c>
    </row>
    <row r="8796" spans="4:4" x14ac:dyDescent="0.25">
      <c r="D8796" s="9">
        <v>54.18</v>
      </c>
    </row>
    <row r="8797" spans="4:4" x14ac:dyDescent="0.25">
      <c r="D8797" s="9">
        <v>50.58</v>
      </c>
    </row>
    <row r="8798" spans="4:4" x14ac:dyDescent="0.25">
      <c r="D8798" s="9">
        <v>51.6</v>
      </c>
    </row>
    <row r="8799" spans="4:4" x14ac:dyDescent="0.25">
      <c r="D8799" s="9">
        <v>47.62</v>
      </c>
    </row>
    <row r="8800" spans="4:4" x14ac:dyDescent="0.25">
      <c r="D8800" s="9">
        <v>47.74</v>
      </c>
    </row>
    <row r="8801" spans="4:4" x14ac:dyDescent="0.25">
      <c r="D8801" s="9">
        <v>52.35</v>
      </c>
    </row>
    <row r="8802" spans="4:4" x14ac:dyDescent="0.25">
      <c r="D8802" s="9">
        <v>63.27</v>
      </c>
    </row>
    <row r="8803" spans="4:4" x14ac:dyDescent="0.25">
      <c r="D8803" s="9">
        <v>61.09</v>
      </c>
    </row>
    <row r="8804" spans="4:4" x14ac:dyDescent="0.25">
      <c r="D8804" s="9">
        <v>45.9</v>
      </c>
    </row>
    <row r="8805" spans="4:4" x14ac:dyDescent="0.25">
      <c r="D8805" s="9">
        <v>40.06</v>
      </c>
    </row>
    <row r="8806" spans="4:4" x14ac:dyDescent="0.25">
      <c r="D8806" s="9">
        <v>40.04</v>
      </c>
    </row>
    <row r="8807" spans="4:4" x14ac:dyDescent="0.25">
      <c r="D8807" s="9">
        <v>45.09</v>
      </c>
    </row>
    <row r="8808" spans="4:4" x14ac:dyDescent="0.25">
      <c r="D8808" s="9">
        <v>37.78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69"/>
  <sheetViews>
    <sheetView topLeftCell="A325" workbookViewId="0">
      <selection activeCell="O92" sqref="O92"/>
    </sheetView>
  </sheetViews>
  <sheetFormatPr defaultRowHeight="15" x14ac:dyDescent="0.25"/>
  <cols>
    <col min="1" max="1" width="9.140625" style="13"/>
    <col min="2" max="2" width="10.140625" style="13" bestFit="1" customWidth="1"/>
    <col min="3" max="8" width="9.140625" style="13"/>
    <col min="9" max="9" width="10.140625" style="13" bestFit="1" customWidth="1"/>
    <col min="10" max="10" width="9.140625" style="13"/>
    <col min="11" max="11" width="9.140625" style="15"/>
    <col min="12" max="17" width="9.140625" style="13"/>
    <col min="18" max="19" width="9.140625" style="15"/>
    <col min="20" max="16384" width="9.140625" style="13"/>
  </cols>
  <sheetData>
    <row r="2" spans="2:29" x14ac:dyDescent="0.25">
      <c r="P2" s="13" t="s">
        <v>127</v>
      </c>
      <c r="R2" s="15" t="s">
        <v>163</v>
      </c>
    </row>
    <row r="3" spans="2:29" x14ac:dyDescent="0.25">
      <c r="L3" s="13">
        <f>SUM(J5:J369)</f>
        <v>44.488275114155208</v>
      </c>
      <c r="M3" s="13">
        <f>SUM(K5:K369)</f>
        <v>47.499718264840169</v>
      </c>
      <c r="N3" s="13">
        <f>L3-M3</f>
        <v>-3.0114431506849613</v>
      </c>
      <c r="O3" s="13">
        <v>-5</v>
      </c>
      <c r="P3" s="15">
        <f>N3-O3</f>
        <v>1.9885568493150387</v>
      </c>
      <c r="Q3" s="15">
        <f>P3*87600</f>
        <v>174197.5799999974</v>
      </c>
      <c r="R3" s="15">
        <f>MAX(O3-N3,0)</f>
        <v>0</v>
      </c>
      <c r="S3" s="15">
        <f>R3*87600</f>
        <v>0</v>
      </c>
      <c r="V3" s="13" t="s">
        <v>647</v>
      </c>
      <c r="W3" s="13" t="s">
        <v>673</v>
      </c>
      <c r="X3" s="13" t="s">
        <v>670</v>
      </c>
      <c r="Y3" s="13" t="s">
        <v>674</v>
      </c>
      <c r="Z3" s="13" t="s">
        <v>127</v>
      </c>
      <c r="AB3" s="13" t="s">
        <v>163</v>
      </c>
    </row>
    <row r="4" spans="2:29" x14ac:dyDescent="0.25">
      <c r="B4" s="17" t="s">
        <v>645</v>
      </c>
      <c r="C4" s="17" t="s">
        <v>647</v>
      </c>
      <c r="D4" s="17" t="s">
        <v>646</v>
      </c>
      <c r="E4" s="17" t="s">
        <v>670</v>
      </c>
      <c r="F4" s="17" t="s">
        <v>32</v>
      </c>
      <c r="G4" s="17" t="s">
        <v>671</v>
      </c>
      <c r="H4" s="17" t="s">
        <v>669</v>
      </c>
      <c r="I4" s="17"/>
      <c r="J4" s="17"/>
      <c r="K4" s="17"/>
      <c r="M4" s="15"/>
      <c r="U4" s="13" t="s">
        <v>651</v>
      </c>
      <c r="V4" s="13">
        <f>AVERAGE(C5:C35)</f>
        <v>42.206129032258069</v>
      </c>
      <c r="W4" s="15">
        <f>AVERAGE(D5:D35)</f>
        <v>51.752129032258054</v>
      </c>
      <c r="X4" s="13">
        <f>V4-W4</f>
        <v>-9.5459999999999852</v>
      </c>
      <c r="Y4" s="13">
        <v>-5</v>
      </c>
      <c r="Z4" s="13">
        <f>MAX(X4-Y4,0)</f>
        <v>0</v>
      </c>
      <c r="AA4" s="13">
        <f>Z4*10*31*24</f>
        <v>0</v>
      </c>
      <c r="AB4" s="13">
        <f>MAX(Y4-X4,0)</f>
        <v>4.5459999999999852</v>
      </c>
      <c r="AC4" s="13">
        <f>AB4*10*31*24</f>
        <v>33822.239999999889</v>
      </c>
    </row>
    <row r="5" spans="2:29" x14ac:dyDescent="0.25">
      <c r="B5" s="18">
        <v>40179</v>
      </c>
      <c r="C5" s="15">
        <v>21.05</v>
      </c>
      <c r="D5" s="15">
        <v>15.131</v>
      </c>
      <c r="E5" s="15">
        <f>C5-D5</f>
        <v>5.9190000000000005</v>
      </c>
      <c r="F5" s="16" t="s">
        <v>672</v>
      </c>
      <c r="G5" s="19">
        <f>MAX(E5-F5,0)</f>
        <v>10.919</v>
      </c>
      <c r="H5" s="20">
        <f>G5*10*24</f>
        <v>2620.56</v>
      </c>
      <c r="I5" s="20">
        <f>240/87600</f>
        <v>2.7397260273972603E-3</v>
      </c>
      <c r="J5" s="20">
        <f>C5*I5</f>
        <v>5.7671232876712331E-2</v>
      </c>
      <c r="K5" s="20">
        <f>D5*I5</f>
        <v>4.1454794520547948E-2</v>
      </c>
      <c r="O5" s="16">
        <f>MAX(F5-E5,0)*10*24</f>
        <v>0</v>
      </c>
      <c r="U5" s="13" t="s">
        <v>652</v>
      </c>
      <c r="V5" s="13">
        <f>AVERAGE(C36:C63)</f>
        <v>41.727142857142859</v>
      </c>
      <c r="W5" s="15">
        <f>AVERAGE(D36:D63)</f>
        <v>47.396678571428581</v>
      </c>
      <c r="X5" s="15">
        <f t="shared" ref="X5:X15" si="0">V5-W5</f>
        <v>-5.6695357142857219</v>
      </c>
      <c r="Y5" s="15">
        <v>-5</v>
      </c>
      <c r="Z5" s="15">
        <f t="shared" ref="Z5:Z15" si="1">MAX(X5-Y5,0)</f>
        <v>0</v>
      </c>
      <c r="AA5" s="15">
        <f>Z5*10*28*24</f>
        <v>0</v>
      </c>
      <c r="AB5" s="15">
        <f t="shared" ref="AB5:AB15" si="2">MAX(Y5-X5,0)</f>
        <v>0.66953571428572189</v>
      </c>
      <c r="AC5" s="15">
        <f>AB5*10*28*24</f>
        <v>4499.2800000000516</v>
      </c>
    </row>
    <row r="6" spans="2:29" x14ac:dyDescent="0.25">
      <c r="B6" s="18">
        <v>40180</v>
      </c>
      <c r="C6" s="15">
        <v>37.549999999999997</v>
      </c>
      <c r="D6" s="15">
        <v>33.92</v>
      </c>
      <c r="E6" s="15">
        <f t="shared" ref="E6:E69" si="3">C6-D6</f>
        <v>3.6299999999999955</v>
      </c>
      <c r="F6" s="16" t="s">
        <v>672</v>
      </c>
      <c r="G6" s="19">
        <f t="shared" ref="G6:G69" si="4">MAX(E6-F6,0)</f>
        <v>8.6299999999999955</v>
      </c>
      <c r="H6" s="20">
        <f t="shared" ref="H6:H69" si="5">G6*10*24</f>
        <v>2071.1999999999989</v>
      </c>
      <c r="I6" s="20">
        <f t="shared" ref="I6:I69" si="6">240/87600</f>
        <v>2.7397260273972603E-3</v>
      </c>
      <c r="J6" s="20">
        <f t="shared" ref="J6:J69" si="7">C6*I6</f>
        <v>0.10287671232876712</v>
      </c>
      <c r="K6" s="20">
        <f t="shared" ref="K6:K69" si="8">D6*I6</f>
        <v>9.2931506849315074E-2</v>
      </c>
      <c r="O6" s="16">
        <f t="shared" ref="O6:O69" si="9">MAX(F6-E6,0)*10*24</f>
        <v>0</v>
      </c>
      <c r="U6" s="15" t="s">
        <v>653</v>
      </c>
      <c r="V6" s="13">
        <f>SUM(M64:M94)</f>
        <v>39.219515477792733</v>
      </c>
      <c r="W6" s="15">
        <f>SUM(N64:N94)</f>
        <v>44.719586810228805</v>
      </c>
      <c r="X6" s="15">
        <f t="shared" si="0"/>
        <v>-5.5000713324360717</v>
      </c>
      <c r="Y6" s="15">
        <v>-5</v>
      </c>
      <c r="Z6" s="15">
        <f t="shared" si="1"/>
        <v>0</v>
      </c>
      <c r="AA6" s="15">
        <f>Z6*10*31*24</f>
        <v>0</v>
      </c>
      <c r="AB6" s="15">
        <f t="shared" si="2"/>
        <v>0.50007133243607171</v>
      </c>
      <c r="AC6" s="15">
        <f>AB6*7430</f>
        <v>3715.5300000000129</v>
      </c>
    </row>
    <row r="7" spans="2:29" x14ac:dyDescent="0.25">
      <c r="B7" s="18">
        <v>40181</v>
      </c>
      <c r="C7" s="15">
        <v>33.85</v>
      </c>
      <c r="D7" s="15">
        <v>36.822000000000003</v>
      </c>
      <c r="E7" s="15">
        <f t="shared" si="3"/>
        <v>-2.9720000000000013</v>
      </c>
      <c r="F7" s="16" t="s">
        <v>672</v>
      </c>
      <c r="G7" s="19">
        <f t="shared" si="4"/>
        <v>2.0279999999999987</v>
      </c>
      <c r="H7" s="20">
        <f t="shared" si="5"/>
        <v>486.71999999999969</v>
      </c>
      <c r="I7" s="20">
        <f t="shared" si="6"/>
        <v>2.7397260273972603E-3</v>
      </c>
      <c r="J7" s="20">
        <f t="shared" si="7"/>
        <v>9.273972602739726E-2</v>
      </c>
      <c r="K7" s="20">
        <f t="shared" si="8"/>
        <v>0.10088219178082193</v>
      </c>
      <c r="O7" s="16">
        <f t="shared" si="9"/>
        <v>0</v>
      </c>
      <c r="U7" s="15" t="s">
        <v>654</v>
      </c>
      <c r="V7" s="13">
        <f>AVERAGE(C95:C124)</f>
        <v>40.042000000000002</v>
      </c>
      <c r="W7" s="15">
        <f>AVERAGE(D95:D124)</f>
        <v>41.671933333333335</v>
      </c>
      <c r="X7" s="15">
        <f t="shared" si="0"/>
        <v>-1.6299333333333337</v>
      </c>
      <c r="Y7" s="15">
        <v>-5</v>
      </c>
      <c r="Z7" s="15">
        <f t="shared" si="1"/>
        <v>3.3700666666666663</v>
      </c>
      <c r="AA7" s="15">
        <f>Z7*10*30*24</f>
        <v>24264.479999999996</v>
      </c>
      <c r="AB7" s="15">
        <f t="shared" si="2"/>
        <v>0</v>
      </c>
      <c r="AC7" s="15">
        <f>AB7*10*30*24</f>
        <v>0</v>
      </c>
    </row>
    <row r="8" spans="2:29" x14ac:dyDescent="0.25">
      <c r="B8" s="18">
        <v>40182</v>
      </c>
      <c r="C8" s="15">
        <v>40.020000000000003</v>
      </c>
      <c r="D8" s="15">
        <v>50.131999999999998</v>
      </c>
      <c r="E8" s="15">
        <f t="shared" si="3"/>
        <v>-10.111999999999995</v>
      </c>
      <c r="F8" s="16" t="s">
        <v>672</v>
      </c>
      <c r="G8" s="19">
        <f t="shared" si="4"/>
        <v>0</v>
      </c>
      <c r="H8" s="20">
        <f t="shared" si="5"/>
        <v>0</v>
      </c>
      <c r="I8" s="20">
        <f t="shared" si="6"/>
        <v>2.7397260273972603E-3</v>
      </c>
      <c r="J8" s="20">
        <f t="shared" si="7"/>
        <v>0.10964383561643837</v>
      </c>
      <c r="K8" s="20">
        <f t="shared" si="8"/>
        <v>0.13734794520547944</v>
      </c>
      <c r="O8" s="16">
        <f t="shared" si="9"/>
        <v>1226.8799999999987</v>
      </c>
      <c r="U8" s="15" t="s">
        <v>655</v>
      </c>
      <c r="V8" s="13">
        <f>AVERAGE(C125:C155)</f>
        <v>41.174193548387102</v>
      </c>
      <c r="W8" s="15">
        <f>AVERAGE(D125:D155)</f>
        <v>42.393322580645162</v>
      </c>
      <c r="X8" s="15">
        <f t="shared" si="0"/>
        <v>-1.2191290322580599</v>
      </c>
      <c r="Y8" s="15">
        <v>-5</v>
      </c>
      <c r="Z8" s="15">
        <f t="shared" si="1"/>
        <v>3.7808709677419401</v>
      </c>
      <c r="AA8" s="15">
        <f>Z8*10*31*24</f>
        <v>28129.680000000037</v>
      </c>
      <c r="AB8" s="15">
        <f t="shared" si="2"/>
        <v>0</v>
      </c>
      <c r="AC8" s="15">
        <f t="shared" ref="AC8:AC15" si="10">AB8*10*31*24</f>
        <v>0</v>
      </c>
    </row>
    <row r="9" spans="2:29" x14ac:dyDescent="0.25">
      <c r="B9" s="18">
        <v>40183</v>
      </c>
      <c r="C9" s="15">
        <v>43.71</v>
      </c>
      <c r="D9" s="15">
        <v>53.145000000000003</v>
      </c>
      <c r="E9" s="15">
        <f t="shared" si="3"/>
        <v>-9.4350000000000023</v>
      </c>
      <c r="F9" s="16" t="s">
        <v>672</v>
      </c>
      <c r="G9" s="19">
        <f t="shared" si="4"/>
        <v>0</v>
      </c>
      <c r="H9" s="20">
        <f t="shared" si="5"/>
        <v>0</v>
      </c>
      <c r="I9" s="20">
        <f t="shared" si="6"/>
        <v>2.7397260273972603E-3</v>
      </c>
      <c r="J9" s="20">
        <f t="shared" si="7"/>
        <v>0.11975342465753425</v>
      </c>
      <c r="K9" s="20">
        <f t="shared" si="8"/>
        <v>0.14560273972602741</v>
      </c>
      <c r="O9" s="16">
        <f t="shared" si="9"/>
        <v>1064.4000000000005</v>
      </c>
      <c r="U9" s="15" t="s">
        <v>656</v>
      </c>
      <c r="V9" s="13">
        <f>AVERAGE(C156:C185)</f>
        <v>43.34533333333335</v>
      </c>
      <c r="W9" s="15">
        <f>AVERAGE(D156:D185)</f>
        <v>42.57953333333333</v>
      </c>
      <c r="X9" s="15">
        <f t="shared" si="0"/>
        <v>0.76580000000002002</v>
      </c>
      <c r="Y9" s="15">
        <v>-5</v>
      </c>
      <c r="Z9" s="15">
        <f t="shared" si="1"/>
        <v>5.76580000000002</v>
      </c>
      <c r="AA9" s="15">
        <f>Z9*10*30*24</f>
        <v>41513.76000000014</v>
      </c>
      <c r="AB9" s="15">
        <f t="shared" si="2"/>
        <v>0</v>
      </c>
      <c r="AC9" s="15">
        <f>AB9*10*30*24</f>
        <v>0</v>
      </c>
    </row>
    <row r="10" spans="2:29" x14ac:dyDescent="0.25">
      <c r="B10" s="18">
        <v>40184</v>
      </c>
      <c r="C10" s="15">
        <v>44.42</v>
      </c>
      <c r="D10" s="15">
        <v>59.896000000000001</v>
      </c>
      <c r="E10" s="15">
        <f t="shared" si="3"/>
        <v>-15.475999999999999</v>
      </c>
      <c r="F10" s="16" t="s">
        <v>672</v>
      </c>
      <c r="G10" s="19">
        <f t="shared" si="4"/>
        <v>0</v>
      </c>
      <c r="H10" s="20">
        <f t="shared" si="5"/>
        <v>0</v>
      </c>
      <c r="I10" s="20">
        <f t="shared" si="6"/>
        <v>2.7397260273972603E-3</v>
      </c>
      <c r="J10" s="20">
        <f t="shared" si="7"/>
        <v>0.12169863013698631</v>
      </c>
      <c r="K10" s="20">
        <f t="shared" si="8"/>
        <v>0.16409863013698631</v>
      </c>
      <c r="O10" s="16">
        <f t="shared" si="9"/>
        <v>2514.2399999999998</v>
      </c>
      <c r="U10" s="15" t="s">
        <v>657</v>
      </c>
      <c r="V10" s="13">
        <f>AVERAGE(C186:C216)</f>
        <v>45.830967741935481</v>
      </c>
      <c r="W10" s="15">
        <f>AVERAGE(D186:D216)</f>
        <v>45.752096774193539</v>
      </c>
      <c r="X10" s="15">
        <f t="shared" si="0"/>
        <v>7.8870967741941911E-2</v>
      </c>
      <c r="Y10" s="15">
        <v>-5</v>
      </c>
      <c r="Z10" s="15">
        <f t="shared" si="1"/>
        <v>5.0788709677419419</v>
      </c>
      <c r="AA10" s="15">
        <f>Z10*10*31*24</f>
        <v>37786.800000000047</v>
      </c>
      <c r="AB10" s="15">
        <f t="shared" si="2"/>
        <v>0</v>
      </c>
      <c r="AC10" s="15">
        <f t="shared" si="10"/>
        <v>0</v>
      </c>
    </row>
    <row r="11" spans="2:29" x14ac:dyDescent="0.25">
      <c r="B11" s="18">
        <v>40185</v>
      </c>
      <c r="C11" s="15">
        <v>50.59</v>
      </c>
      <c r="D11" s="15">
        <v>67.8</v>
      </c>
      <c r="E11" s="15">
        <f t="shared" si="3"/>
        <v>-17.209999999999994</v>
      </c>
      <c r="F11" s="16" t="s">
        <v>672</v>
      </c>
      <c r="G11" s="19">
        <f t="shared" si="4"/>
        <v>0</v>
      </c>
      <c r="H11" s="20">
        <f t="shared" si="5"/>
        <v>0</v>
      </c>
      <c r="I11" s="20">
        <f t="shared" si="6"/>
        <v>2.7397260273972603E-3</v>
      </c>
      <c r="J11" s="20">
        <f t="shared" si="7"/>
        <v>0.13860273972602741</v>
      </c>
      <c r="K11" s="20">
        <f t="shared" si="8"/>
        <v>0.18575342465753425</v>
      </c>
      <c r="O11" s="16">
        <f t="shared" si="9"/>
        <v>2930.3999999999987</v>
      </c>
      <c r="U11" s="15" t="s">
        <v>658</v>
      </c>
      <c r="V11" s="13">
        <f>AVERAGE(C217:C247)</f>
        <v>39.79774193548387</v>
      </c>
      <c r="W11" s="15">
        <f>AVERAGE(D217:D247)</f>
        <v>37.07787096774193</v>
      </c>
      <c r="X11" s="15">
        <f t="shared" si="0"/>
        <v>2.7198709677419401</v>
      </c>
      <c r="Y11" s="15">
        <v>-5</v>
      </c>
      <c r="Z11" s="15">
        <f t="shared" si="1"/>
        <v>7.7198709677419401</v>
      </c>
      <c r="AA11" s="15">
        <f>Z11*10*31*24</f>
        <v>57435.84000000004</v>
      </c>
      <c r="AB11" s="15">
        <f t="shared" si="2"/>
        <v>0</v>
      </c>
      <c r="AC11" s="15">
        <f t="shared" si="10"/>
        <v>0</v>
      </c>
    </row>
    <row r="12" spans="2:29" x14ac:dyDescent="0.25">
      <c r="B12" s="18">
        <v>40186</v>
      </c>
      <c r="C12" s="15">
        <v>46.37</v>
      </c>
      <c r="D12" s="15">
        <v>65.763000000000005</v>
      </c>
      <c r="E12" s="15">
        <f t="shared" si="3"/>
        <v>-19.393000000000008</v>
      </c>
      <c r="F12" s="16" t="s">
        <v>672</v>
      </c>
      <c r="G12" s="19">
        <f t="shared" si="4"/>
        <v>0</v>
      </c>
      <c r="H12" s="20">
        <f t="shared" si="5"/>
        <v>0</v>
      </c>
      <c r="I12" s="20">
        <f t="shared" si="6"/>
        <v>2.7397260273972603E-3</v>
      </c>
      <c r="J12" s="20">
        <f t="shared" si="7"/>
        <v>0.12704109589041096</v>
      </c>
      <c r="K12" s="20">
        <f t="shared" si="8"/>
        <v>0.18017260273972605</v>
      </c>
      <c r="O12" s="16">
        <f t="shared" si="9"/>
        <v>3454.3200000000015</v>
      </c>
      <c r="U12" s="15" t="s">
        <v>659</v>
      </c>
      <c r="V12" s="13">
        <f>AVERAGE(C248:C277)</f>
        <v>45.86033333333333</v>
      </c>
      <c r="W12" s="15">
        <f>AVERAGE(D248:D277)</f>
        <v>45.69080000000001</v>
      </c>
      <c r="X12" s="15">
        <f>V12-W12</f>
        <v>0.16953333333331955</v>
      </c>
      <c r="Y12" s="15">
        <v>-5</v>
      </c>
      <c r="Z12" s="15">
        <f t="shared" si="1"/>
        <v>5.1695333333333195</v>
      </c>
      <c r="AA12" s="15">
        <f>Z12*10*30*24</f>
        <v>37220.639999999898</v>
      </c>
      <c r="AB12" s="15">
        <f t="shared" si="2"/>
        <v>0</v>
      </c>
      <c r="AC12" s="15">
        <f>AB12*10*30*24</f>
        <v>0</v>
      </c>
    </row>
    <row r="13" spans="2:29" x14ac:dyDescent="0.25">
      <c r="B13" s="18">
        <v>40187</v>
      </c>
      <c r="C13" s="15">
        <v>36.909999999999997</v>
      </c>
      <c r="D13" s="15">
        <v>57.161000000000001</v>
      </c>
      <c r="E13" s="15">
        <f t="shared" si="3"/>
        <v>-20.251000000000005</v>
      </c>
      <c r="F13" s="16" t="s">
        <v>672</v>
      </c>
      <c r="G13" s="19">
        <f t="shared" si="4"/>
        <v>0</v>
      </c>
      <c r="H13" s="20">
        <f t="shared" si="5"/>
        <v>0</v>
      </c>
      <c r="I13" s="20">
        <f t="shared" si="6"/>
        <v>2.7397260273972603E-3</v>
      </c>
      <c r="J13" s="20">
        <f t="shared" si="7"/>
        <v>0.10112328767123287</v>
      </c>
      <c r="K13" s="20">
        <f t="shared" si="8"/>
        <v>0.1566054794520548</v>
      </c>
      <c r="O13" s="16">
        <f t="shared" si="9"/>
        <v>3660.2400000000011</v>
      </c>
      <c r="U13" s="15" t="s">
        <v>660</v>
      </c>
      <c r="V13" s="13">
        <f>SUM(M278:M308)</f>
        <v>50.292711409395977</v>
      </c>
      <c r="W13" s="15">
        <f>SUM(N278:N308)</f>
        <v>57.510967785234911</v>
      </c>
      <c r="X13" s="15">
        <f t="shared" si="0"/>
        <v>-7.2182563758389335</v>
      </c>
      <c r="Y13" s="15">
        <v>-5</v>
      </c>
      <c r="Z13" s="15">
        <f t="shared" si="1"/>
        <v>0</v>
      </c>
      <c r="AA13" s="15">
        <f>Z13*10*31*24</f>
        <v>0</v>
      </c>
      <c r="AB13" s="15">
        <f t="shared" si="2"/>
        <v>2.2182563758389335</v>
      </c>
      <c r="AC13" s="15">
        <f>AB13*7450</f>
        <v>16526.010000000057</v>
      </c>
    </row>
    <row r="14" spans="2:29" x14ac:dyDescent="0.25">
      <c r="B14" s="18">
        <v>40188</v>
      </c>
      <c r="C14" s="15">
        <v>32.700000000000003</v>
      </c>
      <c r="D14" s="15">
        <v>61.121000000000002</v>
      </c>
      <c r="E14" s="15">
        <f t="shared" si="3"/>
        <v>-28.420999999999999</v>
      </c>
      <c r="F14" s="16" t="s">
        <v>672</v>
      </c>
      <c r="G14" s="19">
        <f t="shared" si="4"/>
        <v>0</v>
      </c>
      <c r="H14" s="20">
        <f t="shared" si="5"/>
        <v>0</v>
      </c>
      <c r="I14" s="20">
        <f t="shared" si="6"/>
        <v>2.7397260273972603E-3</v>
      </c>
      <c r="J14" s="20">
        <f t="shared" si="7"/>
        <v>8.9589041095890415E-2</v>
      </c>
      <c r="K14" s="20">
        <f t="shared" si="8"/>
        <v>0.16745479452054796</v>
      </c>
      <c r="O14" s="16">
        <f t="shared" si="9"/>
        <v>5621.0399999999991</v>
      </c>
      <c r="U14" s="15" t="s">
        <v>661</v>
      </c>
      <c r="V14" s="13">
        <f>AVERAGE(C309:C338)</f>
        <v>48.529333333333327</v>
      </c>
      <c r="W14" s="15">
        <f>AVERAGE(D309:D338)</f>
        <v>50.339000000000006</v>
      </c>
      <c r="X14" s="15">
        <f t="shared" si="0"/>
        <v>-1.8096666666666792</v>
      </c>
      <c r="Y14" s="15">
        <v>-5</v>
      </c>
      <c r="Z14" s="15">
        <f t="shared" si="1"/>
        <v>3.1903333333333208</v>
      </c>
      <c r="AA14" s="15">
        <f>Z14*10*30*24</f>
        <v>22970.399999999911</v>
      </c>
      <c r="AB14" s="15">
        <f t="shared" si="2"/>
        <v>0</v>
      </c>
      <c r="AC14" s="15">
        <f>AB14*10*30*24</f>
        <v>0</v>
      </c>
    </row>
    <row r="15" spans="2:29" x14ac:dyDescent="0.25">
      <c r="B15" s="18">
        <v>40189</v>
      </c>
      <c r="C15" s="15">
        <v>45.31</v>
      </c>
      <c r="D15" s="15">
        <v>73.834999999999994</v>
      </c>
      <c r="E15" s="15">
        <f t="shared" si="3"/>
        <v>-28.524999999999991</v>
      </c>
      <c r="F15" s="16" t="s">
        <v>672</v>
      </c>
      <c r="G15" s="19">
        <f t="shared" si="4"/>
        <v>0</v>
      </c>
      <c r="H15" s="20">
        <f t="shared" si="5"/>
        <v>0</v>
      </c>
      <c r="I15" s="20">
        <f t="shared" si="6"/>
        <v>2.7397260273972603E-3</v>
      </c>
      <c r="J15" s="20">
        <f t="shared" si="7"/>
        <v>0.12413698630136986</v>
      </c>
      <c r="K15" s="20">
        <f t="shared" si="8"/>
        <v>0.20228767123287669</v>
      </c>
      <c r="O15" s="16">
        <f t="shared" si="9"/>
        <v>5645.9999999999982</v>
      </c>
      <c r="U15" s="15" t="s">
        <v>662</v>
      </c>
      <c r="V15" s="13">
        <f>AVERAGE(C339:C369)</f>
        <v>55.546129032258058</v>
      </c>
      <c r="W15" s="15">
        <f>AVERAGE(D339:D369)</f>
        <v>62.772064516129021</v>
      </c>
      <c r="X15" s="15">
        <f t="shared" si="0"/>
        <v>-7.2259354838709626</v>
      </c>
      <c r="Y15" s="15">
        <v>-5</v>
      </c>
      <c r="Z15" s="15">
        <f t="shared" si="1"/>
        <v>0</v>
      </c>
      <c r="AA15" s="15">
        <f>Z15*10*31*24</f>
        <v>0</v>
      </c>
      <c r="AB15" s="15">
        <f t="shared" si="2"/>
        <v>2.2259354838709626</v>
      </c>
      <c r="AC15" s="15">
        <f t="shared" si="10"/>
        <v>16560.959999999963</v>
      </c>
    </row>
    <row r="16" spans="2:29" x14ac:dyDescent="0.25">
      <c r="B16" s="18">
        <v>40190</v>
      </c>
      <c r="C16" s="15">
        <v>53.26</v>
      </c>
      <c r="D16" s="15">
        <v>86.638999999999996</v>
      </c>
      <c r="E16" s="15">
        <f t="shared" si="3"/>
        <v>-33.378999999999998</v>
      </c>
      <c r="F16" s="16" t="s">
        <v>672</v>
      </c>
      <c r="G16" s="19">
        <f t="shared" si="4"/>
        <v>0</v>
      </c>
      <c r="H16" s="20">
        <f t="shared" si="5"/>
        <v>0</v>
      </c>
      <c r="I16" s="20">
        <f t="shared" si="6"/>
        <v>2.7397260273972603E-3</v>
      </c>
      <c r="J16" s="20">
        <f t="shared" si="7"/>
        <v>0.14591780821917807</v>
      </c>
      <c r="K16" s="20">
        <f t="shared" si="8"/>
        <v>0.23736712328767123</v>
      </c>
      <c r="O16" s="16">
        <f t="shared" si="9"/>
        <v>6810.9599999999991</v>
      </c>
    </row>
    <row r="17" spans="2:15" x14ac:dyDescent="0.25">
      <c r="B17" s="18">
        <v>40191</v>
      </c>
      <c r="C17" s="15">
        <v>44.14</v>
      </c>
      <c r="D17" s="15">
        <v>56.457999999999998</v>
      </c>
      <c r="E17" s="15">
        <f t="shared" si="3"/>
        <v>-12.317999999999998</v>
      </c>
      <c r="F17" s="16" t="s">
        <v>672</v>
      </c>
      <c r="G17" s="19">
        <f t="shared" si="4"/>
        <v>0</v>
      </c>
      <c r="H17" s="20">
        <f t="shared" si="5"/>
        <v>0</v>
      </c>
      <c r="I17" s="20">
        <f t="shared" si="6"/>
        <v>2.7397260273972603E-3</v>
      </c>
      <c r="J17" s="20">
        <f t="shared" si="7"/>
        <v>0.12093150684931507</v>
      </c>
      <c r="K17" s="20">
        <f t="shared" si="8"/>
        <v>0.15467945205479453</v>
      </c>
      <c r="O17" s="16">
        <f t="shared" si="9"/>
        <v>1756.3199999999995</v>
      </c>
    </row>
    <row r="18" spans="2:15" x14ac:dyDescent="0.25">
      <c r="B18" s="18">
        <v>40192</v>
      </c>
      <c r="C18" s="15">
        <v>47.75</v>
      </c>
      <c r="D18" s="15">
        <v>57.564</v>
      </c>
      <c r="E18" s="15">
        <f t="shared" si="3"/>
        <v>-9.8140000000000001</v>
      </c>
      <c r="F18" s="16" t="s">
        <v>672</v>
      </c>
      <c r="G18" s="19">
        <f t="shared" si="4"/>
        <v>0</v>
      </c>
      <c r="H18" s="20">
        <f t="shared" si="5"/>
        <v>0</v>
      </c>
      <c r="I18" s="20">
        <f t="shared" si="6"/>
        <v>2.7397260273972603E-3</v>
      </c>
      <c r="J18" s="20">
        <f t="shared" si="7"/>
        <v>0.13082191780821917</v>
      </c>
      <c r="K18" s="20">
        <f t="shared" si="8"/>
        <v>0.15770958904109589</v>
      </c>
      <c r="O18" s="16">
        <f t="shared" si="9"/>
        <v>1155.3600000000001</v>
      </c>
    </row>
    <row r="19" spans="2:15" x14ac:dyDescent="0.25">
      <c r="B19" s="18">
        <v>40193</v>
      </c>
      <c r="C19" s="15">
        <v>49.9</v>
      </c>
      <c r="D19" s="15">
        <v>55.106000000000002</v>
      </c>
      <c r="E19" s="15">
        <f t="shared" si="3"/>
        <v>-5.2060000000000031</v>
      </c>
      <c r="F19" s="16" t="s">
        <v>672</v>
      </c>
      <c r="G19" s="19">
        <f t="shared" si="4"/>
        <v>0</v>
      </c>
      <c r="H19" s="20">
        <f t="shared" si="5"/>
        <v>0</v>
      </c>
      <c r="I19" s="20">
        <f t="shared" si="6"/>
        <v>2.7397260273972603E-3</v>
      </c>
      <c r="J19" s="20">
        <f t="shared" si="7"/>
        <v>0.13671232876712328</v>
      </c>
      <c r="K19" s="20">
        <f t="shared" si="8"/>
        <v>0.15097534246575342</v>
      </c>
      <c r="O19" s="16">
        <f t="shared" si="9"/>
        <v>49.440000000000737</v>
      </c>
    </row>
    <row r="20" spans="2:15" x14ac:dyDescent="0.25">
      <c r="B20" s="18">
        <v>40194</v>
      </c>
      <c r="C20" s="15">
        <v>36.83</v>
      </c>
      <c r="D20" s="15">
        <v>42.825000000000003</v>
      </c>
      <c r="E20" s="15">
        <f t="shared" si="3"/>
        <v>-5.9950000000000045</v>
      </c>
      <c r="F20" s="16" t="s">
        <v>672</v>
      </c>
      <c r="G20" s="19">
        <f t="shared" si="4"/>
        <v>0</v>
      </c>
      <c r="H20" s="20">
        <f t="shared" si="5"/>
        <v>0</v>
      </c>
      <c r="I20" s="20">
        <f t="shared" si="6"/>
        <v>2.7397260273972603E-3</v>
      </c>
      <c r="J20" s="20">
        <f t="shared" si="7"/>
        <v>0.10090410958904109</v>
      </c>
      <c r="K20" s="20">
        <f t="shared" si="8"/>
        <v>0.11732876712328769</v>
      </c>
      <c r="O20" s="16">
        <f t="shared" si="9"/>
        <v>238.80000000000109</v>
      </c>
    </row>
    <row r="21" spans="2:15" x14ac:dyDescent="0.25">
      <c r="B21" s="18">
        <v>40195</v>
      </c>
      <c r="C21" s="15">
        <v>31.74</v>
      </c>
      <c r="D21" s="15">
        <v>33.692999999999998</v>
      </c>
      <c r="E21" s="15">
        <f t="shared" si="3"/>
        <v>-1.9529999999999994</v>
      </c>
      <c r="F21" s="16" t="s">
        <v>672</v>
      </c>
      <c r="G21" s="19">
        <f t="shared" si="4"/>
        <v>3.0470000000000006</v>
      </c>
      <c r="H21" s="20">
        <f t="shared" si="5"/>
        <v>731.2800000000002</v>
      </c>
      <c r="I21" s="20">
        <f t="shared" si="6"/>
        <v>2.7397260273972603E-3</v>
      </c>
      <c r="J21" s="20">
        <f t="shared" si="7"/>
        <v>8.6958904109589036E-2</v>
      </c>
      <c r="K21" s="20">
        <f t="shared" si="8"/>
        <v>9.2309589041095888E-2</v>
      </c>
      <c r="O21" s="16">
        <f t="shared" si="9"/>
        <v>0</v>
      </c>
    </row>
    <row r="22" spans="2:15" x14ac:dyDescent="0.25">
      <c r="B22" s="18">
        <v>40196</v>
      </c>
      <c r="C22" s="15">
        <v>46.98</v>
      </c>
      <c r="D22" s="15">
        <v>47.478000000000002</v>
      </c>
      <c r="E22" s="15">
        <f t="shared" si="3"/>
        <v>-0.49800000000000466</v>
      </c>
      <c r="F22" s="16" t="s">
        <v>672</v>
      </c>
      <c r="G22" s="19">
        <f t="shared" si="4"/>
        <v>4.5019999999999953</v>
      </c>
      <c r="H22" s="20">
        <f t="shared" si="5"/>
        <v>1080.4799999999989</v>
      </c>
      <c r="I22" s="20">
        <f t="shared" si="6"/>
        <v>2.7397260273972603E-3</v>
      </c>
      <c r="J22" s="20">
        <f t="shared" si="7"/>
        <v>0.12871232876712327</v>
      </c>
      <c r="K22" s="20">
        <f t="shared" si="8"/>
        <v>0.13007671232876714</v>
      </c>
      <c r="O22" s="16">
        <f t="shared" si="9"/>
        <v>0</v>
      </c>
    </row>
    <row r="23" spans="2:15" x14ac:dyDescent="0.25">
      <c r="B23" s="18">
        <v>40197</v>
      </c>
      <c r="C23" s="15">
        <v>45.97</v>
      </c>
      <c r="D23" s="15">
        <v>49.311</v>
      </c>
      <c r="E23" s="15">
        <f t="shared" si="3"/>
        <v>-3.3410000000000011</v>
      </c>
      <c r="F23" s="16" t="s">
        <v>672</v>
      </c>
      <c r="G23" s="19">
        <f t="shared" si="4"/>
        <v>1.6589999999999989</v>
      </c>
      <c r="H23" s="20">
        <f t="shared" si="5"/>
        <v>398.15999999999974</v>
      </c>
      <c r="I23" s="20">
        <f t="shared" si="6"/>
        <v>2.7397260273972603E-3</v>
      </c>
      <c r="J23" s="20">
        <f t="shared" si="7"/>
        <v>0.12594520547945207</v>
      </c>
      <c r="K23" s="20">
        <f t="shared" si="8"/>
        <v>0.13509863013698631</v>
      </c>
      <c r="O23" s="16">
        <f t="shared" si="9"/>
        <v>0</v>
      </c>
    </row>
    <row r="24" spans="2:15" x14ac:dyDescent="0.25">
      <c r="B24" s="18">
        <v>40198</v>
      </c>
      <c r="C24" s="15">
        <v>43.89</v>
      </c>
      <c r="D24" s="15">
        <v>48.685000000000002</v>
      </c>
      <c r="E24" s="15">
        <f t="shared" si="3"/>
        <v>-4.7950000000000017</v>
      </c>
      <c r="F24" s="16" t="s">
        <v>672</v>
      </c>
      <c r="G24" s="19">
        <f t="shared" si="4"/>
        <v>0.20499999999999829</v>
      </c>
      <c r="H24" s="20">
        <f t="shared" si="5"/>
        <v>49.199999999999591</v>
      </c>
      <c r="I24" s="20">
        <f t="shared" si="6"/>
        <v>2.7397260273972603E-3</v>
      </c>
      <c r="J24" s="20">
        <f t="shared" si="7"/>
        <v>0.12024657534246576</v>
      </c>
      <c r="K24" s="20">
        <f t="shared" si="8"/>
        <v>0.13338356164383564</v>
      </c>
      <c r="O24" s="16">
        <f t="shared" si="9"/>
        <v>0</v>
      </c>
    </row>
    <row r="25" spans="2:15" x14ac:dyDescent="0.25">
      <c r="B25" s="18">
        <v>40199</v>
      </c>
      <c r="C25" s="15">
        <v>45.54</v>
      </c>
      <c r="D25" s="15">
        <v>47.11</v>
      </c>
      <c r="E25" s="15">
        <f t="shared" si="3"/>
        <v>-1.5700000000000003</v>
      </c>
      <c r="F25" s="16" t="s">
        <v>672</v>
      </c>
      <c r="G25" s="19">
        <f t="shared" si="4"/>
        <v>3.4299999999999997</v>
      </c>
      <c r="H25" s="20">
        <f t="shared" si="5"/>
        <v>823.19999999999993</v>
      </c>
      <c r="I25" s="20">
        <f t="shared" si="6"/>
        <v>2.7397260273972603E-3</v>
      </c>
      <c r="J25" s="20">
        <f t="shared" si="7"/>
        <v>0.12476712328767123</v>
      </c>
      <c r="K25" s="20">
        <f t="shared" si="8"/>
        <v>0.12906849315068494</v>
      </c>
      <c r="O25" s="16">
        <f t="shared" si="9"/>
        <v>0</v>
      </c>
    </row>
    <row r="26" spans="2:15" x14ac:dyDescent="0.25">
      <c r="B26" s="18">
        <v>40200</v>
      </c>
      <c r="C26" s="15">
        <v>43.53</v>
      </c>
      <c r="D26" s="15">
        <v>46.686</v>
      </c>
      <c r="E26" s="15">
        <f t="shared" si="3"/>
        <v>-3.1559999999999988</v>
      </c>
      <c r="F26" s="16" t="s">
        <v>672</v>
      </c>
      <c r="G26" s="19">
        <f t="shared" si="4"/>
        <v>1.8440000000000012</v>
      </c>
      <c r="H26" s="20">
        <f t="shared" si="5"/>
        <v>442.56000000000029</v>
      </c>
      <c r="I26" s="20">
        <f t="shared" si="6"/>
        <v>2.7397260273972603E-3</v>
      </c>
      <c r="J26" s="20">
        <f t="shared" si="7"/>
        <v>0.11926027397260275</v>
      </c>
      <c r="K26" s="20">
        <f t="shared" si="8"/>
        <v>0.12790684931506849</v>
      </c>
      <c r="O26" s="16">
        <f t="shared" si="9"/>
        <v>0</v>
      </c>
    </row>
    <row r="27" spans="2:15" x14ac:dyDescent="0.25">
      <c r="B27" s="18">
        <v>40201</v>
      </c>
      <c r="C27" s="15">
        <v>40.479999999999997</v>
      </c>
      <c r="D27" s="15">
        <v>41.686999999999998</v>
      </c>
      <c r="E27" s="15">
        <f t="shared" si="3"/>
        <v>-1.2070000000000007</v>
      </c>
      <c r="F27" s="16" t="s">
        <v>672</v>
      </c>
      <c r="G27" s="19">
        <f t="shared" si="4"/>
        <v>3.7929999999999993</v>
      </c>
      <c r="H27" s="20">
        <f t="shared" si="5"/>
        <v>910.31999999999982</v>
      </c>
      <c r="I27" s="20">
        <f t="shared" si="6"/>
        <v>2.7397260273972603E-3</v>
      </c>
      <c r="J27" s="20">
        <f t="shared" si="7"/>
        <v>0.11090410958904109</v>
      </c>
      <c r="K27" s="20">
        <f t="shared" si="8"/>
        <v>0.11421095890410958</v>
      </c>
      <c r="O27" s="16">
        <f t="shared" si="9"/>
        <v>0</v>
      </c>
    </row>
    <row r="28" spans="2:15" x14ac:dyDescent="0.25">
      <c r="B28" s="18">
        <v>40202</v>
      </c>
      <c r="C28" s="15">
        <v>36.200000000000003</v>
      </c>
      <c r="D28" s="15">
        <v>38.624000000000002</v>
      </c>
      <c r="E28" s="15">
        <f t="shared" si="3"/>
        <v>-2.4239999999999995</v>
      </c>
      <c r="F28" s="16" t="s">
        <v>672</v>
      </c>
      <c r="G28" s="19">
        <f t="shared" si="4"/>
        <v>2.5760000000000005</v>
      </c>
      <c r="H28" s="20">
        <f t="shared" si="5"/>
        <v>618.24000000000012</v>
      </c>
      <c r="I28" s="20">
        <f t="shared" si="6"/>
        <v>2.7397260273972603E-3</v>
      </c>
      <c r="J28" s="20">
        <f t="shared" si="7"/>
        <v>9.9178082191780828E-2</v>
      </c>
      <c r="K28" s="20">
        <f t="shared" si="8"/>
        <v>0.10581917808219179</v>
      </c>
      <c r="O28" s="16">
        <f t="shared" si="9"/>
        <v>0</v>
      </c>
    </row>
    <row r="29" spans="2:15" x14ac:dyDescent="0.25">
      <c r="B29" s="18">
        <v>40203</v>
      </c>
      <c r="C29" s="15">
        <v>48.08</v>
      </c>
      <c r="D29" s="15">
        <v>51.274000000000001</v>
      </c>
      <c r="E29" s="15">
        <f t="shared" si="3"/>
        <v>-3.1940000000000026</v>
      </c>
      <c r="F29" s="16" t="s">
        <v>672</v>
      </c>
      <c r="G29" s="19">
        <f t="shared" si="4"/>
        <v>1.8059999999999974</v>
      </c>
      <c r="H29" s="20">
        <f t="shared" si="5"/>
        <v>433.43999999999937</v>
      </c>
      <c r="I29" s="20">
        <f t="shared" si="6"/>
        <v>2.7397260273972603E-3</v>
      </c>
      <c r="J29" s="20">
        <f t="shared" si="7"/>
        <v>0.13172602739726028</v>
      </c>
      <c r="K29" s="20">
        <f t="shared" si="8"/>
        <v>0.14047671232876713</v>
      </c>
      <c r="O29" s="16">
        <f t="shared" si="9"/>
        <v>0</v>
      </c>
    </row>
    <row r="30" spans="2:15" x14ac:dyDescent="0.25">
      <c r="B30" s="18">
        <v>40204</v>
      </c>
      <c r="C30" s="15">
        <v>54.07</v>
      </c>
      <c r="D30" s="15">
        <v>52.151000000000003</v>
      </c>
      <c r="E30" s="15">
        <f t="shared" si="3"/>
        <v>1.9189999999999969</v>
      </c>
      <c r="F30" s="16" t="s">
        <v>672</v>
      </c>
      <c r="G30" s="19">
        <f t="shared" si="4"/>
        <v>6.9189999999999969</v>
      </c>
      <c r="H30" s="20">
        <f t="shared" si="5"/>
        <v>1660.5599999999993</v>
      </c>
      <c r="I30" s="20">
        <f t="shared" si="6"/>
        <v>2.7397260273972603E-3</v>
      </c>
      <c r="J30" s="20">
        <f t="shared" si="7"/>
        <v>0.14813698630136987</v>
      </c>
      <c r="K30" s="20">
        <f t="shared" si="8"/>
        <v>0.14287945205479452</v>
      </c>
      <c r="O30" s="16">
        <f t="shared" si="9"/>
        <v>0</v>
      </c>
    </row>
    <row r="31" spans="2:15" x14ac:dyDescent="0.25">
      <c r="B31" s="18">
        <v>40205</v>
      </c>
      <c r="C31" s="15">
        <v>45.9</v>
      </c>
      <c r="D31" s="15">
        <v>55.954000000000001</v>
      </c>
      <c r="E31" s="15">
        <f t="shared" si="3"/>
        <v>-10.054000000000002</v>
      </c>
      <c r="F31" s="16" t="s">
        <v>672</v>
      </c>
      <c r="G31" s="19">
        <f t="shared" si="4"/>
        <v>0</v>
      </c>
      <c r="H31" s="20">
        <f t="shared" si="5"/>
        <v>0</v>
      </c>
      <c r="I31" s="20">
        <f t="shared" si="6"/>
        <v>2.7397260273972603E-3</v>
      </c>
      <c r="J31" s="20">
        <f t="shared" si="7"/>
        <v>0.12575342465753425</v>
      </c>
      <c r="K31" s="20">
        <f t="shared" si="8"/>
        <v>0.1532986301369863</v>
      </c>
      <c r="O31" s="16">
        <f t="shared" si="9"/>
        <v>1212.9600000000005</v>
      </c>
    </row>
    <row r="32" spans="2:15" x14ac:dyDescent="0.25">
      <c r="B32" s="18">
        <v>40206</v>
      </c>
      <c r="C32" s="15">
        <v>41.09</v>
      </c>
      <c r="D32" s="15">
        <v>54.39</v>
      </c>
      <c r="E32" s="15">
        <f t="shared" si="3"/>
        <v>-13.299999999999997</v>
      </c>
      <c r="F32" s="16" t="s">
        <v>672</v>
      </c>
      <c r="G32" s="19">
        <f t="shared" si="4"/>
        <v>0</v>
      </c>
      <c r="H32" s="20">
        <f t="shared" si="5"/>
        <v>0</v>
      </c>
      <c r="I32" s="20">
        <f t="shared" si="6"/>
        <v>2.7397260273972603E-3</v>
      </c>
      <c r="J32" s="20">
        <f t="shared" si="7"/>
        <v>0.11257534246575343</v>
      </c>
      <c r="K32" s="20">
        <f t="shared" si="8"/>
        <v>0.149013698630137</v>
      </c>
      <c r="O32" s="16">
        <f t="shared" si="9"/>
        <v>1991.9999999999993</v>
      </c>
    </row>
    <row r="33" spans="2:15" x14ac:dyDescent="0.25">
      <c r="B33" s="18">
        <v>40207</v>
      </c>
      <c r="C33" s="15">
        <v>49.18</v>
      </c>
      <c r="D33" s="15">
        <v>56.5</v>
      </c>
      <c r="E33" s="15">
        <f t="shared" si="3"/>
        <v>-7.32</v>
      </c>
      <c r="F33" s="16" t="s">
        <v>672</v>
      </c>
      <c r="G33" s="19">
        <f t="shared" si="4"/>
        <v>0</v>
      </c>
      <c r="H33" s="20">
        <f t="shared" si="5"/>
        <v>0</v>
      </c>
      <c r="I33" s="20">
        <f t="shared" si="6"/>
        <v>2.7397260273972603E-3</v>
      </c>
      <c r="J33" s="20">
        <f t="shared" si="7"/>
        <v>0.13473972602739726</v>
      </c>
      <c r="K33" s="20">
        <f t="shared" si="8"/>
        <v>0.15479452054794521</v>
      </c>
      <c r="O33" s="16">
        <f t="shared" si="9"/>
        <v>556.80000000000007</v>
      </c>
    </row>
    <row r="34" spans="2:15" x14ac:dyDescent="0.25">
      <c r="B34" s="18">
        <v>40208</v>
      </c>
      <c r="C34" s="15">
        <v>35.89</v>
      </c>
      <c r="D34" s="15">
        <v>48.433</v>
      </c>
      <c r="E34" s="15">
        <f t="shared" si="3"/>
        <v>-12.542999999999999</v>
      </c>
      <c r="F34" s="16" t="s">
        <v>672</v>
      </c>
      <c r="G34" s="19">
        <f t="shared" si="4"/>
        <v>0</v>
      </c>
      <c r="H34" s="20">
        <f t="shared" si="5"/>
        <v>0</v>
      </c>
      <c r="I34" s="20">
        <f t="shared" si="6"/>
        <v>2.7397260273972603E-3</v>
      </c>
      <c r="J34" s="20">
        <f t="shared" si="7"/>
        <v>9.8328767123287669E-2</v>
      </c>
      <c r="K34" s="20">
        <f t="shared" si="8"/>
        <v>0.13269315068493151</v>
      </c>
      <c r="O34" s="16">
        <f t="shared" si="9"/>
        <v>1810.3199999999997</v>
      </c>
    </row>
    <row r="35" spans="2:15" x14ac:dyDescent="0.25">
      <c r="B35" s="18">
        <v>40209</v>
      </c>
      <c r="C35" s="15">
        <v>35.49</v>
      </c>
      <c r="D35" s="15">
        <v>59.021999999999998</v>
      </c>
      <c r="E35" s="15">
        <f t="shared" si="3"/>
        <v>-23.531999999999996</v>
      </c>
      <c r="F35" s="16" t="s">
        <v>672</v>
      </c>
      <c r="G35" s="19">
        <f t="shared" si="4"/>
        <v>0</v>
      </c>
      <c r="H35" s="20">
        <f t="shared" si="5"/>
        <v>0</v>
      </c>
      <c r="I35" s="20">
        <f t="shared" si="6"/>
        <v>2.7397260273972603E-3</v>
      </c>
      <c r="J35" s="20">
        <f t="shared" si="7"/>
        <v>9.7232876712328775E-2</v>
      </c>
      <c r="K35" s="20">
        <f t="shared" si="8"/>
        <v>0.16170410958904111</v>
      </c>
      <c r="O35" s="16">
        <f t="shared" si="9"/>
        <v>4447.6799999999994</v>
      </c>
    </row>
    <row r="36" spans="2:15" x14ac:dyDescent="0.25">
      <c r="B36" s="18">
        <v>40210</v>
      </c>
      <c r="C36" s="15">
        <v>45.58</v>
      </c>
      <c r="D36" s="15">
        <v>63.313000000000002</v>
      </c>
      <c r="E36" s="15">
        <f t="shared" si="3"/>
        <v>-17.733000000000004</v>
      </c>
      <c r="F36" s="16" t="s">
        <v>672</v>
      </c>
      <c r="G36" s="19">
        <f t="shared" si="4"/>
        <v>0</v>
      </c>
      <c r="H36" s="20">
        <f t="shared" si="5"/>
        <v>0</v>
      </c>
      <c r="I36" s="20">
        <f t="shared" si="6"/>
        <v>2.7397260273972603E-3</v>
      </c>
      <c r="J36" s="20">
        <f t="shared" si="7"/>
        <v>0.12487671232876713</v>
      </c>
      <c r="K36" s="20">
        <f t="shared" si="8"/>
        <v>0.17346027397260275</v>
      </c>
      <c r="O36" s="16">
        <f t="shared" si="9"/>
        <v>3055.920000000001</v>
      </c>
    </row>
    <row r="37" spans="2:15" x14ac:dyDescent="0.25">
      <c r="B37" s="18">
        <v>40211</v>
      </c>
      <c r="C37" s="15">
        <v>40.75</v>
      </c>
      <c r="D37" s="15">
        <v>55.067999999999998</v>
      </c>
      <c r="E37" s="15">
        <f t="shared" si="3"/>
        <v>-14.317999999999998</v>
      </c>
      <c r="F37" s="16" t="s">
        <v>672</v>
      </c>
      <c r="G37" s="19">
        <f t="shared" si="4"/>
        <v>0</v>
      </c>
      <c r="H37" s="20">
        <f t="shared" si="5"/>
        <v>0</v>
      </c>
      <c r="I37" s="20">
        <f t="shared" si="6"/>
        <v>2.7397260273972603E-3</v>
      </c>
      <c r="J37" s="20">
        <f t="shared" si="7"/>
        <v>0.11164383561643836</v>
      </c>
      <c r="K37" s="20">
        <f t="shared" si="8"/>
        <v>0.15087123287671234</v>
      </c>
      <c r="O37" s="16">
        <f t="shared" si="9"/>
        <v>2236.3199999999997</v>
      </c>
    </row>
    <row r="38" spans="2:15" x14ac:dyDescent="0.25">
      <c r="B38" s="18">
        <v>40212</v>
      </c>
      <c r="C38" s="15">
        <v>43.61</v>
      </c>
      <c r="D38" s="15">
        <v>50.555</v>
      </c>
      <c r="E38" s="15">
        <f t="shared" si="3"/>
        <v>-6.9450000000000003</v>
      </c>
      <c r="F38" s="16" t="s">
        <v>672</v>
      </c>
      <c r="G38" s="19">
        <f t="shared" si="4"/>
        <v>0</v>
      </c>
      <c r="H38" s="20">
        <f t="shared" si="5"/>
        <v>0</v>
      </c>
      <c r="I38" s="20">
        <f t="shared" si="6"/>
        <v>2.7397260273972603E-3</v>
      </c>
      <c r="J38" s="20">
        <f t="shared" si="7"/>
        <v>0.11947945205479452</v>
      </c>
      <c r="K38" s="20">
        <f t="shared" si="8"/>
        <v>0.13850684931506849</v>
      </c>
      <c r="O38" s="16">
        <f t="shared" si="9"/>
        <v>466.80000000000007</v>
      </c>
    </row>
    <row r="39" spans="2:15" x14ac:dyDescent="0.25">
      <c r="B39" s="18">
        <v>40213</v>
      </c>
      <c r="C39" s="15">
        <v>47.99</v>
      </c>
      <c r="D39" s="15">
        <v>49.558999999999997</v>
      </c>
      <c r="E39" s="15">
        <f t="shared" si="3"/>
        <v>-1.5689999999999955</v>
      </c>
      <c r="F39" s="16" t="s">
        <v>672</v>
      </c>
      <c r="G39" s="19">
        <f t="shared" si="4"/>
        <v>3.4310000000000045</v>
      </c>
      <c r="H39" s="20">
        <f t="shared" si="5"/>
        <v>823.44000000000108</v>
      </c>
      <c r="I39" s="20">
        <f t="shared" si="6"/>
        <v>2.7397260273972603E-3</v>
      </c>
      <c r="J39" s="20">
        <f t="shared" si="7"/>
        <v>0.13147945205479453</v>
      </c>
      <c r="K39" s="20">
        <f t="shared" si="8"/>
        <v>0.13577808219178081</v>
      </c>
      <c r="O39" s="16">
        <f t="shared" si="9"/>
        <v>0</v>
      </c>
    </row>
    <row r="40" spans="2:15" x14ac:dyDescent="0.25">
      <c r="B40" s="18">
        <v>40214</v>
      </c>
      <c r="C40" s="15">
        <v>41.63</v>
      </c>
      <c r="D40" s="15">
        <v>43.844000000000001</v>
      </c>
      <c r="E40" s="15">
        <f t="shared" si="3"/>
        <v>-2.2139999999999986</v>
      </c>
      <c r="F40" s="16" t="s">
        <v>672</v>
      </c>
      <c r="G40" s="19">
        <f t="shared" si="4"/>
        <v>2.7860000000000014</v>
      </c>
      <c r="H40" s="20">
        <f t="shared" si="5"/>
        <v>668.64000000000033</v>
      </c>
      <c r="I40" s="20">
        <f t="shared" si="6"/>
        <v>2.7397260273972603E-3</v>
      </c>
      <c r="J40" s="20">
        <f t="shared" si="7"/>
        <v>0.11405479452054795</v>
      </c>
      <c r="K40" s="20">
        <f t="shared" si="8"/>
        <v>0.12012054794520548</v>
      </c>
      <c r="O40" s="16">
        <f t="shared" si="9"/>
        <v>0</v>
      </c>
    </row>
    <row r="41" spans="2:15" x14ac:dyDescent="0.25">
      <c r="B41" s="18">
        <v>40215</v>
      </c>
      <c r="C41" s="15">
        <v>41.58</v>
      </c>
      <c r="D41" s="15">
        <v>39.853000000000002</v>
      </c>
      <c r="E41" s="15">
        <f t="shared" si="3"/>
        <v>1.7269999999999968</v>
      </c>
      <c r="F41" s="16" t="s">
        <v>672</v>
      </c>
      <c r="G41" s="19">
        <f t="shared" si="4"/>
        <v>6.7269999999999968</v>
      </c>
      <c r="H41" s="20">
        <f t="shared" si="5"/>
        <v>1614.4799999999991</v>
      </c>
      <c r="I41" s="20">
        <f t="shared" si="6"/>
        <v>2.7397260273972603E-3</v>
      </c>
      <c r="J41" s="20">
        <f t="shared" si="7"/>
        <v>0.11391780821917807</v>
      </c>
      <c r="K41" s="20">
        <f t="shared" si="8"/>
        <v>0.10918630136986301</v>
      </c>
      <c r="O41" s="16">
        <f t="shared" si="9"/>
        <v>0</v>
      </c>
    </row>
    <row r="42" spans="2:15" x14ac:dyDescent="0.25">
      <c r="B42" s="18">
        <v>40216</v>
      </c>
      <c r="C42" s="15">
        <v>37.82</v>
      </c>
      <c r="D42" s="15">
        <v>37.618000000000002</v>
      </c>
      <c r="E42" s="15">
        <f t="shared" si="3"/>
        <v>0.20199999999999818</v>
      </c>
      <c r="F42" s="16" t="s">
        <v>672</v>
      </c>
      <c r="G42" s="19">
        <f t="shared" si="4"/>
        <v>5.2019999999999982</v>
      </c>
      <c r="H42" s="20">
        <f t="shared" si="5"/>
        <v>1248.4799999999996</v>
      </c>
      <c r="I42" s="20">
        <f t="shared" si="6"/>
        <v>2.7397260273972603E-3</v>
      </c>
      <c r="J42" s="20">
        <f t="shared" si="7"/>
        <v>0.10361643835616438</v>
      </c>
      <c r="K42" s="20">
        <f t="shared" si="8"/>
        <v>0.10306301369863015</v>
      </c>
      <c r="O42" s="16">
        <f t="shared" si="9"/>
        <v>0</v>
      </c>
    </row>
    <row r="43" spans="2:15" x14ac:dyDescent="0.25">
      <c r="B43" s="18">
        <v>40217</v>
      </c>
      <c r="C43" s="15">
        <v>51.61</v>
      </c>
      <c r="D43" s="15">
        <v>56.378</v>
      </c>
      <c r="E43" s="15">
        <f t="shared" si="3"/>
        <v>-4.7680000000000007</v>
      </c>
      <c r="F43" s="16" t="s">
        <v>672</v>
      </c>
      <c r="G43" s="19">
        <f t="shared" si="4"/>
        <v>0.23199999999999932</v>
      </c>
      <c r="H43" s="20">
        <f t="shared" si="5"/>
        <v>55.679999999999836</v>
      </c>
      <c r="I43" s="20">
        <f t="shared" si="6"/>
        <v>2.7397260273972603E-3</v>
      </c>
      <c r="J43" s="20">
        <f t="shared" si="7"/>
        <v>0.14139726027397259</v>
      </c>
      <c r="K43" s="20">
        <f t="shared" si="8"/>
        <v>0.15446027397260273</v>
      </c>
      <c r="O43" s="16">
        <f t="shared" si="9"/>
        <v>0</v>
      </c>
    </row>
    <row r="44" spans="2:15" x14ac:dyDescent="0.25">
      <c r="B44" s="18">
        <v>40218</v>
      </c>
      <c r="C44" s="15">
        <v>51.34</v>
      </c>
      <c r="D44" s="15">
        <v>52.103000000000002</v>
      </c>
      <c r="E44" s="15">
        <f t="shared" si="3"/>
        <v>-0.76299999999999812</v>
      </c>
      <c r="F44" s="16" t="s">
        <v>672</v>
      </c>
      <c r="G44" s="19">
        <f t="shared" si="4"/>
        <v>4.2370000000000019</v>
      </c>
      <c r="H44" s="20">
        <f t="shared" si="5"/>
        <v>1016.8800000000005</v>
      </c>
      <c r="I44" s="20">
        <f t="shared" si="6"/>
        <v>2.7397260273972603E-3</v>
      </c>
      <c r="J44" s="20">
        <f t="shared" si="7"/>
        <v>0.14065753424657534</v>
      </c>
      <c r="K44" s="20">
        <f t="shared" si="8"/>
        <v>0.14274794520547945</v>
      </c>
      <c r="O44" s="16">
        <f t="shared" si="9"/>
        <v>0</v>
      </c>
    </row>
    <row r="45" spans="2:15" x14ac:dyDescent="0.25">
      <c r="B45" s="18">
        <v>40219</v>
      </c>
      <c r="C45" s="15">
        <v>51.4</v>
      </c>
      <c r="D45" s="15">
        <v>53.332000000000001</v>
      </c>
      <c r="E45" s="15">
        <f t="shared" si="3"/>
        <v>-1.9320000000000022</v>
      </c>
      <c r="F45" s="16" t="s">
        <v>672</v>
      </c>
      <c r="G45" s="19">
        <f t="shared" si="4"/>
        <v>3.0679999999999978</v>
      </c>
      <c r="H45" s="20">
        <f t="shared" si="5"/>
        <v>736.31999999999948</v>
      </c>
      <c r="I45" s="20">
        <f t="shared" si="6"/>
        <v>2.7397260273972603E-3</v>
      </c>
      <c r="J45" s="20">
        <f t="shared" si="7"/>
        <v>0.14082191780821918</v>
      </c>
      <c r="K45" s="20">
        <f t="shared" si="8"/>
        <v>0.1461150684931507</v>
      </c>
      <c r="O45" s="16">
        <f t="shared" si="9"/>
        <v>0</v>
      </c>
    </row>
    <row r="46" spans="2:15" x14ac:dyDescent="0.25">
      <c r="B46" s="18">
        <v>40220</v>
      </c>
      <c r="C46" s="15">
        <v>47.66</v>
      </c>
      <c r="D46" s="15">
        <v>58.994999999999997</v>
      </c>
      <c r="E46" s="15">
        <f t="shared" si="3"/>
        <v>-11.335000000000001</v>
      </c>
      <c r="F46" s="16" t="s">
        <v>672</v>
      </c>
      <c r="G46" s="19">
        <f t="shared" si="4"/>
        <v>0</v>
      </c>
      <c r="H46" s="20">
        <f t="shared" si="5"/>
        <v>0</v>
      </c>
      <c r="I46" s="20">
        <f t="shared" si="6"/>
        <v>2.7397260273972603E-3</v>
      </c>
      <c r="J46" s="20">
        <f t="shared" si="7"/>
        <v>0.13057534246575342</v>
      </c>
      <c r="K46" s="20">
        <f t="shared" si="8"/>
        <v>0.16163013698630135</v>
      </c>
      <c r="O46" s="16">
        <f t="shared" si="9"/>
        <v>1520.4</v>
      </c>
    </row>
    <row r="47" spans="2:15" x14ac:dyDescent="0.25">
      <c r="B47" s="18">
        <v>40221</v>
      </c>
      <c r="C47" s="15">
        <v>46.12</v>
      </c>
      <c r="D47" s="15">
        <v>67.156999999999996</v>
      </c>
      <c r="E47" s="15">
        <f t="shared" si="3"/>
        <v>-21.036999999999999</v>
      </c>
      <c r="F47" s="16" t="s">
        <v>672</v>
      </c>
      <c r="G47" s="19">
        <f t="shared" si="4"/>
        <v>0</v>
      </c>
      <c r="H47" s="20">
        <f t="shared" si="5"/>
        <v>0</v>
      </c>
      <c r="I47" s="20">
        <f t="shared" si="6"/>
        <v>2.7397260273972603E-3</v>
      </c>
      <c r="J47" s="20">
        <f t="shared" si="7"/>
        <v>0.12635616438356165</v>
      </c>
      <c r="K47" s="20">
        <f t="shared" si="8"/>
        <v>0.18399178082191781</v>
      </c>
      <c r="O47" s="16">
        <f t="shared" si="9"/>
        <v>3848.88</v>
      </c>
    </row>
    <row r="48" spans="2:15" x14ac:dyDescent="0.25">
      <c r="B48" s="18">
        <v>40222</v>
      </c>
      <c r="C48" s="15">
        <v>41.39</v>
      </c>
      <c r="D48" s="15">
        <v>58.286000000000001</v>
      </c>
      <c r="E48" s="15">
        <f t="shared" si="3"/>
        <v>-16.896000000000001</v>
      </c>
      <c r="F48" s="16" t="s">
        <v>672</v>
      </c>
      <c r="G48" s="19">
        <f t="shared" si="4"/>
        <v>0</v>
      </c>
      <c r="H48" s="20">
        <f t="shared" si="5"/>
        <v>0</v>
      </c>
      <c r="I48" s="20">
        <f t="shared" si="6"/>
        <v>2.7397260273972603E-3</v>
      </c>
      <c r="J48" s="20">
        <f t="shared" si="7"/>
        <v>0.11339726027397261</v>
      </c>
      <c r="K48" s="20">
        <f t="shared" si="8"/>
        <v>0.15968767123287672</v>
      </c>
      <c r="O48" s="16">
        <f t="shared" si="9"/>
        <v>2855.04</v>
      </c>
    </row>
    <row r="49" spans="2:15" x14ac:dyDescent="0.25">
      <c r="B49" s="18">
        <v>40223</v>
      </c>
      <c r="C49" s="15">
        <v>40.56</v>
      </c>
      <c r="D49" s="15">
        <v>47.817999999999998</v>
      </c>
      <c r="E49" s="15">
        <f t="shared" si="3"/>
        <v>-7.2579999999999956</v>
      </c>
      <c r="F49" s="16" t="s">
        <v>672</v>
      </c>
      <c r="G49" s="19">
        <f t="shared" si="4"/>
        <v>0</v>
      </c>
      <c r="H49" s="20">
        <f t="shared" si="5"/>
        <v>0</v>
      </c>
      <c r="I49" s="20">
        <f t="shared" si="6"/>
        <v>2.7397260273972603E-3</v>
      </c>
      <c r="J49" s="20">
        <f t="shared" si="7"/>
        <v>0.11112328767123289</v>
      </c>
      <c r="K49" s="20">
        <f t="shared" si="8"/>
        <v>0.1310082191780822</v>
      </c>
      <c r="O49" s="16">
        <f t="shared" si="9"/>
        <v>541.91999999999894</v>
      </c>
    </row>
    <row r="50" spans="2:15" x14ac:dyDescent="0.25">
      <c r="B50" s="18">
        <v>40224</v>
      </c>
      <c r="C50" s="15">
        <v>51.07</v>
      </c>
      <c r="D50" s="15">
        <v>62.715000000000003</v>
      </c>
      <c r="E50" s="15">
        <f t="shared" si="3"/>
        <v>-11.645000000000003</v>
      </c>
      <c r="F50" s="16" t="s">
        <v>672</v>
      </c>
      <c r="G50" s="19">
        <f t="shared" si="4"/>
        <v>0</v>
      </c>
      <c r="H50" s="20">
        <f t="shared" si="5"/>
        <v>0</v>
      </c>
      <c r="I50" s="20">
        <f t="shared" si="6"/>
        <v>2.7397260273972603E-3</v>
      </c>
      <c r="J50" s="20">
        <f t="shared" si="7"/>
        <v>0.1399178082191781</v>
      </c>
      <c r="K50" s="20">
        <f t="shared" si="8"/>
        <v>0.17182191780821918</v>
      </c>
      <c r="O50" s="16">
        <f t="shared" si="9"/>
        <v>1594.8000000000006</v>
      </c>
    </row>
    <row r="51" spans="2:15" x14ac:dyDescent="0.25">
      <c r="B51" s="18">
        <v>40225</v>
      </c>
      <c r="C51" s="15">
        <v>49.71</v>
      </c>
      <c r="D51" s="15">
        <v>64.822000000000003</v>
      </c>
      <c r="E51" s="15">
        <f t="shared" si="3"/>
        <v>-15.112000000000002</v>
      </c>
      <c r="F51" s="16" t="s">
        <v>672</v>
      </c>
      <c r="G51" s="19">
        <f t="shared" si="4"/>
        <v>0</v>
      </c>
      <c r="H51" s="20">
        <f t="shared" si="5"/>
        <v>0</v>
      </c>
      <c r="I51" s="20">
        <f t="shared" si="6"/>
        <v>2.7397260273972603E-3</v>
      </c>
      <c r="J51" s="20">
        <f t="shared" si="7"/>
        <v>0.13619178082191782</v>
      </c>
      <c r="K51" s="20">
        <f t="shared" si="8"/>
        <v>0.17759452054794522</v>
      </c>
      <c r="O51" s="16">
        <f t="shared" si="9"/>
        <v>2426.8800000000006</v>
      </c>
    </row>
    <row r="52" spans="2:15" x14ac:dyDescent="0.25">
      <c r="B52" s="18">
        <v>40226</v>
      </c>
      <c r="C52" s="15">
        <v>49.27</v>
      </c>
      <c r="D52" s="15">
        <v>59.271999999999998</v>
      </c>
      <c r="E52" s="15">
        <f t="shared" si="3"/>
        <v>-10.001999999999995</v>
      </c>
      <c r="F52" s="16" t="s">
        <v>672</v>
      </c>
      <c r="G52" s="19">
        <f t="shared" si="4"/>
        <v>0</v>
      </c>
      <c r="H52" s="20">
        <f t="shared" si="5"/>
        <v>0</v>
      </c>
      <c r="I52" s="20">
        <f t="shared" si="6"/>
        <v>2.7397260273972603E-3</v>
      </c>
      <c r="J52" s="20">
        <f t="shared" si="7"/>
        <v>0.13498630136986303</v>
      </c>
      <c r="K52" s="20">
        <f t="shared" si="8"/>
        <v>0.16238904109589042</v>
      </c>
      <c r="O52" s="16">
        <f t="shared" si="9"/>
        <v>1200.4799999999989</v>
      </c>
    </row>
    <row r="53" spans="2:15" x14ac:dyDescent="0.25">
      <c r="B53" s="18">
        <v>40227</v>
      </c>
      <c r="C53" s="15">
        <v>46.71</v>
      </c>
      <c r="D53" s="15">
        <v>47.722000000000001</v>
      </c>
      <c r="E53" s="15">
        <f t="shared" si="3"/>
        <v>-1.0120000000000005</v>
      </c>
      <c r="F53" s="16" t="s">
        <v>672</v>
      </c>
      <c r="G53" s="19">
        <f t="shared" si="4"/>
        <v>3.9879999999999995</v>
      </c>
      <c r="H53" s="20">
        <f t="shared" si="5"/>
        <v>957.11999999999989</v>
      </c>
      <c r="I53" s="20">
        <f t="shared" si="6"/>
        <v>2.7397260273972603E-3</v>
      </c>
      <c r="J53" s="20">
        <f t="shared" si="7"/>
        <v>0.12797260273972602</v>
      </c>
      <c r="K53" s="20">
        <f t="shared" si="8"/>
        <v>0.13074520547945206</v>
      </c>
      <c r="O53" s="16">
        <f t="shared" si="9"/>
        <v>0</v>
      </c>
    </row>
    <row r="54" spans="2:15" x14ac:dyDescent="0.25">
      <c r="B54" s="18">
        <v>40228</v>
      </c>
      <c r="C54" s="15">
        <v>41.57</v>
      </c>
      <c r="D54" s="15">
        <v>44.892000000000003</v>
      </c>
      <c r="E54" s="15">
        <f t="shared" si="3"/>
        <v>-3.3220000000000027</v>
      </c>
      <c r="F54" s="16" t="s">
        <v>672</v>
      </c>
      <c r="G54" s="19">
        <f t="shared" si="4"/>
        <v>1.6779999999999973</v>
      </c>
      <c r="H54" s="20">
        <f t="shared" si="5"/>
        <v>402.71999999999935</v>
      </c>
      <c r="I54" s="20">
        <f t="shared" si="6"/>
        <v>2.7397260273972603E-3</v>
      </c>
      <c r="J54" s="20">
        <f t="shared" si="7"/>
        <v>0.11389041095890411</v>
      </c>
      <c r="K54" s="20">
        <f t="shared" si="8"/>
        <v>0.12299178082191782</v>
      </c>
      <c r="O54" s="16">
        <f t="shared" si="9"/>
        <v>0</v>
      </c>
    </row>
    <row r="55" spans="2:15" x14ac:dyDescent="0.25">
      <c r="B55" s="18">
        <v>40229</v>
      </c>
      <c r="C55" s="15">
        <v>32.64</v>
      </c>
      <c r="D55" s="15">
        <v>39.042999999999999</v>
      </c>
      <c r="E55" s="15">
        <f t="shared" si="3"/>
        <v>-6.4029999999999987</v>
      </c>
      <c r="F55" s="16" t="s">
        <v>672</v>
      </c>
      <c r="G55" s="19">
        <f t="shared" si="4"/>
        <v>0</v>
      </c>
      <c r="H55" s="20">
        <f t="shared" si="5"/>
        <v>0</v>
      </c>
      <c r="I55" s="20">
        <f t="shared" si="6"/>
        <v>2.7397260273972603E-3</v>
      </c>
      <c r="J55" s="20">
        <f t="shared" si="7"/>
        <v>8.9424657534246582E-2</v>
      </c>
      <c r="K55" s="20">
        <f t="shared" si="8"/>
        <v>0.10696712328767123</v>
      </c>
      <c r="O55" s="16">
        <f t="shared" si="9"/>
        <v>336.71999999999969</v>
      </c>
    </row>
    <row r="56" spans="2:15" x14ac:dyDescent="0.25">
      <c r="B56" s="18">
        <v>40230</v>
      </c>
      <c r="C56" s="15">
        <v>33.01</v>
      </c>
      <c r="D56" s="15">
        <v>34.067</v>
      </c>
      <c r="E56" s="15">
        <f t="shared" si="3"/>
        <v>-1.0570000000000022</v>
      </c>
      <c r="F56" s="16" t="s">
        <v>672</v>
      </c>
      <c r="G56" s="19">
        <f t="shared" si="4"/>
        <v>3.9429999999999978</v>
      </c>
      <c r="H56" s="20">
        <f t="shared" si="5"/>
        <v>946.31999999999948</v>
      </c>
      <c r="I56" s="20">
        <f t="shared" si="6"/>
        <v>2.7397260273972603E-3</v>
      </c>
      <c r="J56" s="20">
        <f t="shared" si="7"/>
        <v>9.043835616438356E-2</v>
      </c>
      <c r="K56" s="20">
        <f t="shared" si="8"/>
        <v>9.3334246575342464E-2</v>
      </c>
      <c r="O56" s="16">
        <f t="shared" si="9"/>
        <v>0</v>
      </c>
    </row>
    <row r="57" spans="2:15" x14ac:dyDescent="0.25">
      <c r="B57" s="18">
        <v>40231</v>
      </c>
      <c r="C57" s="15">
        <v>37.93</v>
      </c>
      <c r="D57" s="15">
        <v>37.999000000000002</v>
      </c>
      <c r="E57" s="15">
        <f t="shared" si="3"/>
        <v>-6.9000000000002615E-2</v>
      </c>
      <c r="F57" s="16" t="s">
        <v>672</v>
      </c>
      <c r="G57" s="19">
        <f t="shared" si="4"/>
        <v>4.9309999999999974</v>
      </c>
      <c r="H57" s="20">
        <f t="shared" si="5"/>
        <v>1183.4399999999994</v>
      </c>
      <c r="I57" s="20">
        <f t="shared" si="6"/>
        <v>2.7397260273972603E-3</v>
      </c>
      <c r="J57" s="20">
        <f t="shared" si="7"/>
        <v>0.10391780821917808</v>
      </c>
      <c r="K57" s="20">
        <f t="shared" si="8"/>
        <v>0.1041068493150685</v>
      </c>
      <c r="O57" s="16">
        <f t="shared" si="9"/>
        <v>0</v>
      </c>
    </row>
    <row r="58" spans="2:15" x14ac:dyDescent="0.25">
      <c r="B58" s="18">
        <v>40232</v>
      </c>
      <c r="C58" s="15">
        <v>40.869999999999997</v>
      </c>
      <c r="D58" s="15">
        <v>38.863999999999997</v>
      </c>
      <c r="E58" s="15">
        <f t="shared" si="3"/>
        <v>2.0060000000000002</v>
      </c>
      <c r="F58" s="16" t="s">
        <v>672</v>
      </c>
      <c r="G58" s="19">
        <f t="shared" si="4"/>
        <v>7.0060000000000002</v>
      </c>
      <c r="H58" s="20">
        <f t="shared" si="5"/>
        <v>1681.44</v>
      </c>
      <c r="I58" s="20">
        <f t="shared" si="6"/>
        <v>2.7397260273972603E-3</v>
      </c>
      <c r="J58" s="20">
        <f t="shared" si="7"/>
        <v>0.11197260273972602</v>
      </c>
      <c r="K58" s="20">
        <f t="shared" si="8"/>
        <v>0.10647671232876711</v>
      </c>
      <c r="O58" s="16">
        <f t="shared" si="9"/>
        <v>0</v>
      </c>
    </row>
    <row r="59" spans="2:15" x14ac:dyDescent="0.25">
      <c r="B59" s="18">
        <v>40233</v>
      </c>
      <c r="C59" s="15">
        <v>38.19</v>
      </c>
      <c r="D59" s="15">
        <v>39.426000000000002</v>
      </c>
      <c r="E59" s="15">
        <f t="shared" si="3"/>
        <v>-1.2360000000000042</v>
      </c>
      <c r="F59" s="16" t="s">
        <v>672</v>
      </c>
      <c r="G59" s="19">
        <f t="shared" si="4"/>
        <v>3.7639999999999958</v>
      </c>
      <c r="H59" s="20">
        <f t="shared" si="5"/>
        <v>903.35999999999899</v>
      </c>
      <c r="I59" s="20">
        <f t="shared" si="6"/>
        <v>2.7397260273972603E-3</v>
      </c>
      <c r="J59" s="20">
        <f t="shared" si="7"/>
        <v>0.10463013698630136</v>
      </c>
      <c r="K59" s="20">
        <f t="shared" si="8"/>
        <v>0.1080164383561644</v>
      </c>
      <c r="O59" s="16">
        <f t="shared" si="9"/>
        <v>0</v>
      </c>
    </row>
    <row r="60" spans="2:15" x14ac:dyDescent="0.25">
      <c r="B60" s="18">
        <v>40234</v>
      </c>
      <c r="C60" s="15">
        <v>35.64</v>
      </c>
      <c r="D60" s="15">
        <v>37.447000000000003</v>
      </c>
      <c r="E60" s="15">
        <f t="shared" si="3"/>
        <v>-1.8070000000000022</v>
      </c>
      <c r="F60" s="16" t="s">
        <v>672</v>
      </c>
      <c r="G60" s="19">
        <f t="shared" si="4"/>
        <v>3.1929999999999978</v>
      </c>
      <c r="H60" s="20">
        <f t="shared" si="5"/>
        <v>766.31999999999948</v>
      </c>
      <c r="I60" s="20">
        <f t="shared" si="6"/>
        <v>2.7397260273972603E-3</v>
      </c>
      <c r="J60" s="20">
        <f t="shared" si="7"/>
        <v>9.7643835616438357E-2</v>
      </c>
      <c r="K60" s="20">
        <f t="shared" si="8"/>
        <v>0.10259452054794521</v>
      </c>
      <c r="O60" s="16">
        <f t="shared" si="9"/>
        <v>0</v>
      </c>
    </row>
    <row r="61" spans="2:15" x14ac:dyDescent="0.25">
      <c r="B61" s="18">
        <v>40235</v>
      </c>
      <c r="C61" s="15">
        <v>37.590000000000003</v>
      </c>
      <c r="D61" s="15">
        <v>36.552</v>
      </c>
      <c r="E61" s="15">
        <f t="shared" si="3"/>
        <v>1.0380000000000038</v>
      </c>
      <c r="F61" s="16" t="s">
        <v>672</v>
      </c>
      <c r="G61" s="19">
        <f t="shared" si="4"/>
        <v>6.0380000000000038</v>
      </c>
      <c r="H61" s="20">
        <f t="shared" si="5"/>
        <v>1449.1200000000008</v>
      </c>
      <c r="I61" s="20">
        <f t="shared" si="6"/>
        <v>2.7397260273972603E-3</v>
      </c>
      <c r="J61" s="20">
        <f t="shared" si="7"/>
        <v>0.10298630136986302</v>
      </c>
      <c r="K61" s="20">
        <f t="shared" si="8"/>
        <v>0.10014246575342466</v>
      </c>
      <c r="O61" s="16">
        <f t="shared" si="9"/>
        <v>0</v>
      </c>
    </row>
    <row r="62" spans="2:15" x14ac:dyDescent="0.25">
      <c r="B62" s="18">
        <v>40236</v>
      </c>
      <c r="C62" s="15">
        <v>28.43</v>
      </c>
      <c r="D62" s="15">
        <v>30.18</v>
      </c>
      <c r="E62" s="15">
        <f t="shared" si="3"/>
        <v>-1.75</v>
      </c>
      <c r="F62" s="16" t="s">
        <v>672</v>
      </c>
      <c r="G62" s="19">
        <f t="shared" si="4"/>
        <v>3.25</v>
      </c>
      <c r="H62" s="20">
        <f t="shared" si="5"/>
        <v>780</v>
      </c>
      <c r="I62" s="20">
        <f t="shared" si="6"/>
        <v>2.7397260273972603E-3</v>
      </c>
      <c r="J62" s="20">
        <f t="shared" si="7"/>
        <v>7.7890410958904116E-2</v>
      </c>
      <c r="K62" s="20">
        <f t="shared" si="8"/>
        <v>8.2684931506849316E-2</v>
      </c>
      <c r="O62" s="16">
        <f t="shared" si="9"/>
        <v>0</v>
      </c>
    </row>
    <row r="63" spans="2:15" x14ac:dyDescent="0.25">
      <c r="B63" s="18">
        <v>40237</v>
      </c>
      <c r="C63" s="15">
        <v>16.690000000000001</v>
      </c>
      <c r="D63" s="15">
        <v>20.227</v>
      </c>
      <c r="E63" s="15">
        <f t="shared" si="3"/>
        <v>-3.536999999999999</v>
      </c>
      <c r="F63" s="16" t="s">
        <v>672</v>
      </c>
      <c r="G63" s="19">
        <f t="shared" si="4"/>
        <v>1.463000000000001</v>
      </c>
      <c r="H63" s="20">
        <f t="shared" si="5"/>
        <v>351.12000000000023</v>
      </c>
      <c r="I63" s="20">
        <f t="shared" si="6"/>
        <v>2.7397260273972603E-3</v>
      </c>
      <c r="J63" s="20">
        <f t="shared" si="7"/>
        <v>4.5726027397260276E-2</v>
      </c>
      <c r="K63" s="20">
        <f t="shared" si="8"/>
        <v>5.5416438356164388E-2</v>
      </c>
      <c r="O63" s="16">
        <f t="shared" si="9"/>
        <v>0</v>
      </c>
    </row>
    <row r="64" spans="2:15" x14ac:dyDescent="0.25">
      <c r="B64" s="18">
        <v>40238</v>
      </c>
      <c r="C64" s="15">
        <v>32.83</v>
      </c>
      <c r="D64" s="15">
        <v>36.46</v>
      </c>
      <c r="E64" s="15">
        <f t="shared" si="3"/>
        <v>-3.6300000000000026</v>
      </c>
      <c r="F64" s="16" t="s">
        <v>672</v>
      </c>
      <c r="G64" s="19">
        <f t="shared" si="4"/>
        <v>1.3699999999999974</v>
      </c>
      <c r="H64" s="20">
        <f t="shared" si="5"/>
        <v>328.79999999999939</v>
      </c>
      <c r="I64" s="20">
        <f t="shared" si="6"/>
        <v>2.7397260273972603E-3</v>
      </c>
      <c r="J64" s="20">
        <f t="shared" si="7"/>
        <v>8.9945205479452048E-2</v>
      </c>
      <c r="K64" s="20">
        <f t="shared" si="8"/>
        <v>9.9890410958904108E-2</v>
      </c>
      <c r="L64" s="13">
        <f>24/743</f>
        <v>3.2301480484522208E-2</v>
      </c>
      <c r="M64" s="13">
        <f>L64*C64</f>
        <v>1.0604576043068641</v>
      </c>
      <c r="N64" s="15">
        <f>D64*L64</f>
        <v>1.1777119784656798</v>
      </c>
      <c r="O64" s="16">
        <f t="shared" si="9"/>
        <v>0</v>
      </c>
    </row>
    <row r="65" spans="2:15" x14ac:dyDescent="0.25">
      <c r="B65" s="18">
        <v>40239</v>
      </c>
      <c r="C65" s="15">
        <v>41.57</v>
      </c>
      <c r="D65" s="15">
        <v>42.197000000000003</v>
      </c>
      <c r="E65" s="15">
        <f t="shared" si="3"/>
        <v>-0.62700000000000244</v>
      </c>
      <c r="F65" s="16" t="s">
        <v>672</v>
      </c>
      <c r="G65" s="19">
        <f t="shared" si="4"/>
        <v>4.3729999999999976</v>
      </c>
      <c r="H65" s="20">
        <f t="shared" si="5"/>
        <v>1049.5199999999995</v>
      </c>
      <c r="I65" s="20">
        <f t="shared" si="6"/>
        <v>2.7397260273972603E-3</v>
      </c>
      <c r="J65" s="20">
        <f t="shared" si="7"/>
        <v>0.11389041095890411</v>
      </c>
      <c r="K65" s="20">
        <f t="shared" si="8"/>
        <v>0.1156082191780822</v>
      </c>
      <c r="L65" s="15">
        <f t="shared" ref="L65:L94" si="11">24/743</f>
        <v>3.2301480484522208E-2</v>
      </c>
      <c r="M65" s="15">
        <f t="shared" ref="M65:M94" si="12">L65*C65</f>
        <v>1.3427725437415883</v>
      </c>
      <c r="N65" s="15">
        <f t="shared" ref="N65:N94" si="13">D65*L65</f>
        <v>1.3630255720053837</v>
      </c>
      <c r="O65" s="16">
        <f t="shared" si="9"/>
        <v>0</v>
      </c>
    </row>
    <row r="66" spans="2:15" x14ac:dyDescent="0.25">
      <c r="B66" s="18">
        <v>40240</v>
      </c>
      <c r="C66" s="15">
        <v>38.57</v>
      </c>
      <c r="D66" s="15">
        <v>40.332000000000001</v>
      </c>
      <c r="E66" s="15">
        <f t="shared" si="3"/>
        <v>-1.7620000000000005</v>
      </c>
      <c r="F66" s="16" t="s">
        <v>672</v>
      </c>
      <c r="G66" s="19">
        <f t="shared" si="4"/>
        <v>3.2379999999999995</v>
      </c>
      <c r="H66" s="20">
        <f t="shared" si="5"/>
        <v>777.11999999999989</v>
      </c>
      <c r="I66" s="20">
        <f t="shared" si="6"/>
        <v>2.7397260273972603E-3</v>
      </c>
      <c r="J66" s="20">
        <f t="shared" si="7"/>
        <v>0.10567123287671233</v>
      </c>
      <c r="K66" s="20">
        <f t="shared" si="8"/>
        <v>0.1104986301369863</v>
      </c>
      <c r="L66" s="15">
        <f t="shared" si="11"/>
        <v>3.2301480484522208E-2</v>
      </c>
      <c r="M66" s="15">
        <f t="shared" si="12"/>
        <v>1.2458681022880216</v>
      </c>
      <c r="N66" s="15">
        <f t="shared" si="13"/>
        <v>1.3027833109017497</v>
      </c>
      <c r="O66" s="16">
        <f t="shared" si="9"/>
        <v>0</v>
      </c>
    </row>
    <row r="67" spans="2:15" x14ac:dyDescent="0.25">
      <c r="B67" s="18">
        <v>40241</v>
      </c>
      <c r="C67" s="15">
        <v>42.67</v>
      </c>
      <c r="D67" s="15">
        <v>41.034999999999997</v>
      </c>
      <c r="E67" s="15">
        <f t="shared" si="3"/>
        <v>1.6350000000000051</v>
      </c>
      <c r="F67" s="16" t="s">
        <v>672</v>
      </c>
      <c r="G67" s="19">
        <f t="shared" si="4"/>
        <v>6.6350000000000051</v>
      </c>
      <c r="H67" s="20">
        <f t="shared" si="5"/>
        <v>1592.4000000000012</v>
      </c>
      <c r="I67" s="20">
        <f t="shared" si="6"/>
        <v>2.7397260273972603E-3</v>
      </c>
      <c r="J67" s="20">
        <f t="shared" si="7"/>
        <v>0.1169041095890411</v>
      </c>
      <c r="K67" s="20">
        <f t="shared" si="8"/>
        <v>0.11242465753424656</v>
      </c>
      <c r="L67" s="15">
        <f t="shared" si="11"/>
        <v>3.2301480484522208E-2</v>
      </c>
      <c r="M67" s="15">
        <f t="shared" si="12"/>
        <v>1.3783041722745626</v>
      </c>
      <c r="N67" s="15">
        <f t="shared" si="13"/>
        <v>1.3254912516823687</v>
      </c>
      <c r="O67" s="16">
        <f t="shared" si="9"/>
        <v>0</v>
      </c>
    </row>
    <row r="68" spans="2:15" x14ac:dyDescent="0.25">
      <c r="B68" s="18">
        <v>40242</v>
      </c>
      <c r="C68" s="15">
        <v>41.56</v>
      </c>
      <c r="D68" s="15">
        <v>44.463999999999999</v>
      </c>
      <c r="E68" s="15">
        <f t="shared" si="3"/>
        <v>-2.9039999999999964</v>
      </c>
      <c r="F68" s="16" t="s">
        <v>672</v>
      </c>
      <c r="G68" s="19">
        <f t="shared" si="4"/>
        <v>2.0960000000000036</v>
      </c>
      <c r="H68" s="20">
        <f t="shared" si="5"/>
        <v>503.04000000000087</v>
      </c>
      <c r="I68" s="20">
        <f t="shared" si="6"/>
        <v>2.7397260273972603E-3</v>
      </c>
      <c r="J68" s="20">
        <f t="shared" si="7"/>
        <v>0.11386301369863014</v>
      </c>
      <c r="K68" s="20">
        <f t="shared" si="8"/>
        <v>0.12181917808219178</v>
      </c>
      <c r="L68" s="15">
        <f t="shared" si="11"/>
        <v>3.2301480484522208E-2</v>
      </c>
      <c r="M68" s="15">
        <f t="shared" si="12"/>
        <v>1.3424495289367431</v>
      </c>
      <c r="N68" s="15">
        <f t="shared" si="13"/>
        <v>1.4362530282637953</v>
      </c>
      <c r="O68" s="16">
        <f t="shared" si="9"/>
        <v>0</v>
      </c>
    </row>
    <row r="69" spans="2:15" x14ac:dyDescent="0.25">
      <c r="B69" s="18">
        <v>40243</v>
      </c>
      <c r="C69" s="15">
        <v>36.119999999999997</v>
      </c>
      <c r="D69" s="15">
        <v>37.505000000000003</v>
      </c>
      <c r="E69" s="15">
        <f t="shared" si="3"/>
        <v>-1.3850000000000051</v>
      </c>
      <c r="F69" s="16" t="s">
        <v>672</v>
      </c>
      <c r="G69" s="19">
        <f t="shared" si="4"/>
        <v>3.6149999999999949</v>
      </c>
      <c r="H69" s="20">
        <f t="shared" si="5"/>
        <v>867.59999999999877</v>
      </c>
      <c r="I69" s="20">
        <f t="shared" si="6"/>
        <v>2.7397260273972603E-3</v>
      </c>
      <c r="J69" s="20">
        <f t="shared" si="7"/>
        <v>9.8958904109589033E-2</v>
      </c>
      <c r="K69" s="20">
        <f t="shared" si="8"/>
        <v>0.10275342465753426</v>
      </c>
      <c r="L69" s="15">
        <f t="shared" si="11"/>
        <v>3.2301480484522208E-2</v>
      </c>
      <c r="M69" s="15">
        <f t="shared" si="12"/>
        <v>1.166729475100942</v>
      </c>
      <c r="N69" s="15">
        <f t="shared" si="13"/>
        <v>1.2114670255720055</v>
      </c>
      <c r="O69" s="16">
        <f t="shared" si="9"/>
        <v>0</v>
      </c>
    </row>
    <row r="70" spans="2:15" x14ac:dyDescent="0.25">
      <c r="B70" s="18">
        <v>40244</v>
      </c>
      <c r="C70" s="15">
        <v>36.58</v>
      </c>
      <c r="D70" s="15">
        <v>39.759</v>
      </c>
      <c r="E70" s="15">
        <f t="shared" ref="E70:E133" si="14">C70-D70</f>
        <v>-3.179000000000002</v>
      </c>
      <c r="F70" s="16" t="s">
        <v>672</v>
      </c>
      <c r="G70" s="19">
        <f t="shared" ref="G70:G133" si="15">MAX(E70-F70,0)</f>
        <v>1.820999999999998</v>
      </c>
      <c r="H70" s="20">
        <f t="shared" ref="H70:H133" si="16">G70*10*24</f>
        <v>437.03999999999951</v>
      </c>
      <c r="I70" s="20">
        <f t="shared" ref="I70:I133" si="17">240/87600</f>
        <v>2.7397260273972603E-3</v>
      </c>
      <c r="J70" s="20">
        <f t="shared" ref="J70:J133" si="18">C70*I70</f>
        <v>0.10021917808219177</v>
      </c>
      <c r="K70" s="20">
        <f t="shared" ref="K70:K133" si="19">D70*I70</f>
        <v>0.10892876712328767</v>
      </c>
      <c r="L70" s="15">
        <f t="shared" si="11"/>
        <v>3.2301480484522208E-2</v>
      </c>
      <c r="M70" s="15">
        <f t="shared" si="12"/>
        <v>1.1815881561238224</v>
      </c>
      <c r="N70" s="15">
        <f t="shared" si="13"/>
        <v>1.2842745625841185</v>
      </c>
      <c r="O70" s="16">
        <f t="shared" ref="O70:O133" si="20">MAX(F70-E70,0)*10*24</f>
        <v>0</v>
      </c>
    </row>
    <row r="71" spans="2:15" x14ac:dyDescent="0.25">
      <c r="B71" s="18">
        <v>40245</v>
      </c>
      <c r="C71" s="15">
        <v>52.03</v>
      </c>
      <c r="D71" s="15">
        <v>60.076000000000001</v>
      </c>
      <c r="E71" s="15">
        <f t="shared" si="14"/>
        <v>-8.0459999999999994</v>
      </c>
      <c r="F71" s="16" t="s">
        <v>672</v>
      </c>
      <c r="G71" s="19">
        <f t="shared" si="15"/>
        <v>0</v>
      </c>
      <c r="H71" s="20">
        <f t="shared" si="16"/>
        <v>0</v>
      </c>
      <c r="I71" s="20">
        <f t="shared" si="17"/>
        <v>2.7397260273972603E-3</v>
      </c>
      <c r="J71" s="20">
        <f t="shared" si="18"/>
        <v>0.14254794520547945</v>
      </c>
      <c r="K71" s="20">
        <f t="shared" si="19"/>
        <v>0.1645917808219178</v>
      </c>
      <c r="L71" s="15">
        <f t="shared" si="11"/>
        <v>3.2301480484522208E-2</v>
      </c>
      <c r="M71" s="15">
        <f t="shared" si="12"/>
        <v>1.6806460296096906</v>
      </c>
      <c r="N71" s="15">
        <f t="shared" si="13"/>
        <v>1.9405437415881561</v>
      </c>
      <c r="O71" s="16">
        <f t="shared" si="20"/>
        <v>731.03999999999985</v>
      </c>
    </row>
    <row r="72" spans="2:15" x14ac:dyDescent="0.25">
      <c r="B72" s="18">
        <v>40246</v>
      </c>
      <c r="C72" s="15">
        <v>54</v>
      </c>
      <c r="D72" s="15">
        <v>61.192</v>
      </c>
      <c r="E72" s="15">
        <f t="shared" si="14"/>
        <v>-7.1920000000000002</v>
      </c>
      <c r="F72" s="16" t="s">
        <v>672</v>
      </c>
      <c r="G72" s="19">
        <f t="shared" si="15"/>
        <v>0</v>
      </c>
      <c r="H72" s="20">
        <f t="shared" si="16"/>
        <v>0</v>
      </c>
      <c r="I72" s="20">
        <f t="shared" si="17"/>
        <v>2.7397260273972603E-3</v>
      </c>
      <c r="J72" s="20">
        <f t="shared" si="18"/>
        <v>0.14794520547945206</v>
      </c>
      <c r="K72" s="20">
        <f t="shared" si="19"/>
        <v>0.16764931506849315</v>
      </c>
      <c r="L72" s="15">
        <f t="shared" si="11"/>
        <v>3.2301480484522208E-2</v>
      </c>
      <c r="M72" s="15">
        <f t="shared" si="12"/>
        <v>1.7442799461641991</v>
      </c>
      <c r="N72" s="15">
        <f t="shared" si="13"/>
        <v>1.9765921938088828</v>
      </c>
      <c r="O72" s="16">
        <f t="shared" si="20"/>
        <v>526.08000000000004</v>
      </c>
    </row>
    <row r="73" spans="2:15" x14ac:dyDescent="0.25">
      <c r="B73" s="18">
        <v>40247</v>
      </c>
      <c r="C73" s="15">
        <v>50.99</v>
      </c>
      <c r="D73" s="15">
        <v>89.831999999999994</v>
      </c>
      <c r="E73" s="15">
        <f t="shared" si="14"/>
        <v>-38.841999999999992</v>
      </c>
      <c r="F73" s="16" t="s">
        <v>672</v>
      </c>
      <c r="G73" s="19">
        <f t="shared" si="15"/>
        <v>0</v>
      </c>
      <c r="H73" s="20">
        <f t="shared" si="16"/>
        <v>0</v>
      </c>
      <c r="I73" s="20">
        <f t="shared" si="17"/>
        <v>2.7397260273972603E-3</v>
      </c>
      <c r="J73" s="20">
        <f t="shared" si="18"/>
        <v>0.1396986301369863</v>
      </c>
      <c r="K73" s="20">
        <f t="shared" si="19"/>
        <v>0.24611506849315068</v>
      </c>
      <c r="L73" s="15">
        <f t="shared" si="11"/>
        <v>3.2301480484522208E-2</v>
      </c>
      <c r="M73" s="15">
        <f t="shared" si="12"/>
        <v>1.6470524899057875</v>
      </c>
      <c r="N73" s="15">
        <f t="shared" si="13"/>
        <v>2.9017065948855989</v>
      </c>
      <c r="O73" s="16">
        <f t="shared" si="20"/>
        <v>8122.0799999999981</v>
      </c>
    </row>
    <row r="74" spans="2:15" x14ac:dyDescent="0.25">
      <c r="B74" s="18">
        <v>40248</v>
      </c>
      <c r="C74" s="15">
        <v>51.01</v>
      </c>
      <c r="D74" s="15">
        <v>73.385000000000005</v>
      </c>
      <c r="E74" s="15">
        <f t="shared" si="14"/>
        <v>-22.375000000000007</v>
      </c>
      <c r="F74" s="16" t="s">
        <v>672</v>
      </c>
      <c r="G74" s="19">
        <f t="shared" si="15"/>
        <v>0</v>
      </c>
      <c r="H74" s="20">
        <f t="shared" si="16"/>
        <v>0</v>
      </c>
      <c r="I74" s="20">
        <f t="shared" si="17"/>
        <v>2.7397260273972603E-3</v>
      </c>
      <c r="J74" s="20">
        <f t="shared" si="18"/>
        <v>0.13975342465753424</v>
      </c>
      <c r="K74" s="20">
        <f t="shared" si="19"/>
        <v>0.20105479452054795</v>
      </c>
      <c r="L74" s="15">
        <f t="shared" si="11"/>
        <v>3.2301480484522208E-2</v>
      </c>
      <c r="M74" s="15">
        <f t="shared" si="12"/>
        <v>1.6476985195154776</v>
      </c>
      <c r="N74" s="15">
        <f t="shared" si="13"/>
        <v>2.3704441453566623</v>
      </c>
      <c r="O74" s="16">
        <f t="shared" si="20"/>
        <v>4170.0000000000018</v>
      </c>
    </row>
    <row r="75" spans="2:15" x14ac:dyDescent="0.25">
      <c r="B75" s="18">
        <v>40249</v>
      </c>
      <c r="C75" s="15">
        <v>43.19</v>
      </c>
      <c r="D75" s="15">
        <v>79.387</v>
      </c>
      <c r="E75" s="15">
        <f t="shared" si="14"/>
        <v>-36.197000000000003</v>
      </c>
      <c r="F75" s="16" t="s">
        <v>672</v>
      </c>
      <c r="G75" s="19">
        <f t="shared" si="15"/>
        <v>0</v>
      </c>
      <c r="H75" s="20">
        <f t="shared" si="16"/>
        <v>0</v>
      </c>
      <c r="I75" s="20">
        <f t="shared" si="17"/>
        <v>2.7397260273972603E-3</v>
      </c>
      <c r="J75" s="20">
        <f t="shared" si="18"/>
        <v>0.11832876712328766</v>
      </c>
      <c r="K75" s="20">
        <f t="shared" si="19"/>
        <v>0.21749863013698631</v>
      </c>
      <c r="L75" s="15">
        <f t="shared" si="11"/>
        <v>3.2301480484522208E-2</v>
      </c>
      <c r="M75" s="15">
        <f t="shared" si="12"/>
        <v>1.3951009421265141</v>
      </c>
      <c r="N75" s="15">
        <f t="shared" si="13"/>
        <v>2.5643176312247644</v>
      </c>
      <c r="O75" s="16">
        <f t="shared" si="20"/>
        <v>7487.2800000000007</v>
      </c>
    </row>
    <row r="76" spans="2:15" x14ac:dyDescent="0.25">
      <c r="B76" s="18">
        <v>40250</v>
      </c>
      <c r="C76" s="15">
        <v>37.67</v>
      </c>
      <c r="D76" s="15">
        <v>52.167999999999999</v>
      </c>
      <c r="E76" s="15">
        <f t="shared" si="14"/>
        <v>-14.497999999999998</v>
      </c>
      <c r="F76" s="16" t="s">
        <v>672</v>
      </c>
      <c r="G76" s="19">
        <f t="shared" si="15"/>
        <v>0</v>
      </c>
      <c r="H76" s="20">
        <f t="shared" si="16"/>
        <v>0</v>
      </c>
      <c r="I76" s="20">
        <f t="shared" si="17"/>
        <v>2.7397260273972603E-3</v>
      </c>
      <c r="J76" s="20">
        <f t="shared" si="18"/>
        <v>0.1032054794520548</v>
      </c>
      <c r="K76" s="20">
        <f t="shared" si="19"/>
        <v>0.14292602739726026</v>
      </c>
      <c r="L76" s="15">
        <f t="shared" si="11"/>
        <v>3.2301480484522208E-2</v>
      </c>
      <c r="M76" s="15">
        <f t="shared" si="12"/>
        <v>1.2167967698519515</v>
      </c>
      <c r="N76" s="15">
        <f t="shared" si="13"/>
        <v>1.6851036339165546</v>
      </c>
      <c r="O76" s="16">
        <f t="shared" si="20"/>
        <v>2279.5199999999995</v>
      </c>
    </row>
    <row r="77" spans="2:15" x14ac:dyDescent="0.25">
      <c r="B77" s="18">
        <v>40251</v>
      </c>
      <c r="C77" s="15">
        <v>32.78</v>
      </c>
      <c r="D77" s="15">
        <v>39.195999999999998</v>
      </c>
      <c r="E77" s="15">
        <f t="shared" si="14"/>
        <v>-6.4159999999999968</v>
      </c>
      <c r="F77" s="16" t="s">
        <v>672</v>
      </c>
      <c r="G77" s="19">
        <f t="shared" si="15"/>
        <v>0</v>
      </c>
      <c r="H77" s="20">
        <f t="shared" si="16"/>
        <v>0</v>
      </c>
      <c r="I77" s="20">
        <f t="shared" si="17"/>
        <v>2.7397260273972603E-3</v>
      </c>
      <c r="J77" s="20">
        <f t="shared" si="18"/>
        <v>8.9808219178082196E-2</v>
      </c>
      <c r="K77" s="20">
        <f t="shared" si="19"/>
        <v>0.107386301369863</v>
      </c>
      <c r="L77" s="15">
        <f t="shared" si="11"/>
        <v>3.2301480484522208E-2</v>
      </c>
      <c r="M77" s="15">
        <f t="shared" si="12"/>
        <v>1.0588425302826381</v>
      </c>
      <c r="N77" s="15">
        <f t="shared" si="13"/>
        <v>1.2660888290713324</v>
      </c>
      <c r="O77" s="16">
        <f t="shared" si="20"/>
        <v>339.83999999999924</v>
      </c>
    </row>
    <row r="78" spans="2:15" x14ac:dyDescent="0.25">
      <c r="B78" s="18">
        <v>40252</v>
      </c>
      <c r="C78" s="15">
        <v>45.41</v>
      </c>
      <c r="D78" s="15">
        <v>53.061999999999998</v>
      </c>
      <c r="E78" s="15">
        <f t="shared" si="14"/>
        <v>-7.652000000000001</v>
      </c>
      <c r="F78" s="16" t="s">
        <v>672</v>
      </c>
      <c r="G78" s="19">
        <f t="shared" si="15"/>
        <v>0</v>
      </c>
      <c r="H78" s="20">
        <f t="shared" si="16"/>
        <v>0</v>
      </c>
      <c r="I78" s="20">
        <f t="shared" si="17"/>
        <v>2.7397260273972603E-3</v>
      </c>
      <c r="J78" s="20">
        <f t="shared" si="18"/>
        <v>0.12441095890410958</v>
      </c>
      <c r="K78" s="20">
        <f t="shared" si="19"/>
        <v>0.14537534246575343</v>
      </c>
      <c r="L78" s="15">
        <f t="shared" si="11"/>
        <v>3.2301480484522208E-2</v>
      </c>
      <c r="M78" s="15">
        <f t="shared" si="12"/>
        <v>1.4668102288021534</v>
      </c>
      <c r="N78" s="15">
        <f t="shared" si="13"/>
        <v>1.7139811574697172</v>
      </c>
      <c r="O78" s="16">
        <f t="shared" si="20"/>
        <v>636.48000000000025</v>
      </c>
    </row>
    <row r="79" spans="2:15" x14ac:dyDescent="0.25">
      <c r="B79" s="18">
        <v>40253</v>
      </c>
      <c r="C79" s="15">
        <v>48.64</v>
      </c>
      <c r="D79" s="15">
        <v>49.939</v>
      </c>
      <c r="E79" s="15">
        <f t="shared" si="14"/>
        <v>-1.2989999999999995</v>
      </c>
      <c r="F79" s="16" t="s">
        <v>672</v>
      </c>
      <c r="G79" s="19">
        <f t="shared" si="15"/>
        <v>3.7010000000000005</v>
      </c>
      <c r="H79" s="20">
        <f t="shared" si="16"/>
        <v>888.24000000000012</v>
      </c>
      <c r="I79" s="20">
        <f t="shared" si="17"/>
        <v>2.7397260273972603E-3</v>
      </c>
      <c r="J79" s="20">
        <f t="shared" si="18"/>
        <v>0.13326027397260273</v>
      </c>
      <c r="K79" s="20">
        <f t="shared" si="19"/>
        <v>0.13681917808219179</v>
      </c>
      <c r="L79" s="15">
        <f t="shared" si="11"/>
        <v>3.2301480484522208E-2</v>
      </c>
      <c r="M79" s="15">
        <f t="shared" si="12"/>
        <v>1.5711440107671601</v>
      </c>
      <c r="N79" s="15">
        <f t="shared" si="13"/>
        <v>1.6131036339165545</v>
      </c>
      <c r="O79" s="16">
        <f t="shared" si="20"/>
        <v>0</v>
      </c>
    </row>
    <row r="80" spans="2:15" x14ac:dyDescent="0.25">
      <c r="B80" s="18">
        <v>40254</v>
      </c>
      <c r="C80" s="15">
        <v>40.74</v>
      </c>
      <c r="D80" s="15">
        <v>45.902000000000001</v>
      </c>
      <c r="E80" s="15">
        <f t="shared" si="14"/>
        <v>-5.161999999999999</v>
      </c>
      <c r="F80" s="16" t="s">
        <v>672</v>
      </c>
      <c r="G80" s="19">
        <f t="shared" si="15"/>
        <v>0</v>
      </c>
      <c r="H80" s="20">
        <f t="shared" si="16"/>
        <v>0</v>
      </c>
      <c r="I80" s="20">
        <f t="shared" si="17"/>
        <v>2.7397260273972603E-3</v>
      </c>
      <c r="J80" s="20">
        <f t="shared" si="18"/>
        <v>0.11161643835616439</v>
      </c>
      <c r="K80" s="20">
        <f t="shared" si="19"/>
        <v>0.12575890410958904</v>
      </c>
      <c r="L80" s="15">
        <f t="shared" si="11"/>
        <v>3.2301480484522208E-2</v>
      </c>
      <c r="M80" s="15">
        <f t="shared" si="12"/>
        <v>1.3159623149394348</v>
      </c>
      <c r="N80" s="15">
        <f t="shared" si="13"/>
        <v>1.4827025572005383</v>
      </c>
      <c r="O80" s="16">
        <f t="shared" si="20"/>
        <v>38.879999999999768</v>
      </c>
    </row>
    <row r="81" spans="2:15" x14ac:dyDescent="0.25">
      <c r="B81" s="18">
        <v>40255</v>
      </c>
      <c r="C81" s="15">
        <v>41.27</v>
      </c>
      <c r="D81" s="15">
        <v>41.658000000000001</v>
      </c>
      <c r="E81" s="15">
        <f t="shared" si="14"/>
        <v>-0.38799999999999812</v>
      </c>
      <c r="F81" s="16" t="s">
        <v>672</v>
      </c>
      <c r="G81" s="19">
        <f t="shared" si="15"/>
        <v>4.6120000000000019</v>
      </c>
      <c r="H81" s="20">
        <f t="shared" si="16"/>
        <v>1106.8800000000006</v>
      </c>
      <c r="I81" s="20">
        <f t="shared" si="17"/>
        <v>2.7397260273972603E-3</v>
      </c>
      <c r="J81" s="20">
        <f t="shared" si="18"/>
        <v>0.11306849315068494</v>
      </c>
      <c r="K81" s="20">
        <f t="shared" si="19"/>
        <v>0.11413150684931507</v>
      </c>
      <c r="L81" s="15">
        <f t="shared" si="11"/>
        <v>3.2301480484522208E-2</v>
      </c>
      <c r="M81" s="15">
        <f t="shared" si="12"/>
        <v>1.3330820995962316</v>
      </c>
      <c r="N81" s="15">
        <f t="shared" si="13"/>
        <v>1.3456150740242261</v>
      </c>
      <c r="O81" s="16">
        <f t="shared" si="20"/>
        <v>0</v>
      </c>
    </row>
    <row r="82" spans="2:15" x14ac:dyDescent="0.25">
      <c r="B82" s="18">
        <v>40256</v>
      </c>
      <c r="C82" s="15">
        <v>35.67</v>
      </c>
      <c r="D82" s="15">
        <v>38.456000000000003</v>
      </c>
      <c r="E82" s="15">
        <f t="shared" si="14"/>
        <v>-2.7860000000000014</v>
      </c>
      <c r="F82" s="16" t="s">
        <v>672</v>
      </c>
      <c r="G82" s="19">
        <f t="shared" si="15"/>
        <v>2.2139999999999986</v>
      </c>
      <c r="H82" s="20">
        <f t="shared" si="16"/>
        <v>531.35999999999967</v>
      </c>
      <c r="I82" s="20">
        <f t="shared" si="17"/>
        <v>2.7397260273972603E-3</v>
      </c>
      <c r="J82" s="20">
        <f t="shared" si="18"/>
        <v>9.7726027397260273E-2</v>
      </c>
      <c r="K82" s="20">
        <f t="shared" si="19"/>
        <v>0.10535890410958905</v>
      </c>
      <c r="L82" s="15">
        <f t="shared" si="11"/>
        <v>3.2301480484522208E-2</v>
      </c>
      <c r="M82" s="15">
        <f t="shared" si="12"/>
        <v>1.1521938088829071</v>
      </c>
      <c r="N82" s="15">
        <f t="shared" si="13"/>
        <v>1.2421857335127862</v>
      </c>
      <c r="O82" s="16">
        <f t="shared" si="20"/>
        <v>0</v>
      </c>
    </row>
    <row r="83" spans="2:15" x14ac:dyDescent="0.25">
      <c r="B83" s="18">
        <v>40257</v>
      </c>
      <c r="C83" s="15">
        <v>34.5</v>
      </c>
      <c r="D83" s="15">
        <v>31.914999999999999</v>
      </c>
      <c r="E83" s="15">
        <f t="shared" si="14"/>
        <v>2.5850000000000009</v>
      </c>
      <c r="F83" s="16" t="s">
        <v>672</v>
      </c>
      <c r="G83" s="19">
        <f t="shared" si="15"/>
        <v>7.5850000000000009</v>
      </c>
      <c r="H83" s="20">
        <f t="shared" si="16"/>
        <v>1820.4</v>
      </c>
      <c r="I83" s="20">
        <f t="shared" si="17"/>
        <v>2.7397260273972603E-3</v>
      </c>
      <c r="J83" s="20">
        <f t="shared" si="18"/>
        <v>9.452054794520548E-2</v>
      </c>
      <c r="K83" s="20">
        <f t="shared" si="19"/>
        <v>8.7438356164383557E-2</v>
      </c>
      <c r="L83" s="15">
        <f t="shared" si="11"/>
        <v>3.2301480484522208E-2</v>
      </c>
      <c r="M83" s="15">
        <f t="shared" si="12"/>
        <v>1.1144010767160162</v>
      </c>
      <c r="N83" s="15">
        <f t="shared" si="13"/>
        <v>1.0309017496635262</v>
      </c>
      <c r="O83" s="16">
        <f t="shared" si="20"/>
        <v>0</v>
      </c>
    </row>
    <row r="84" spans="2:15" x14ac:dyDescent="0.25">
      <c r="B84" s="18">
        <v>40258</v>
      </c>
      <c r="C84" s="15">
        <v>28.61</v>
      </c>
      <c r="D84" s="15">
        <v>31.265000000000001</v>
      </c>
      <c r="E84" s="15">
        <f t="shared" si="14"/>
        <v>-2.6550000000000011</v>
      </c>
      <c r="F84" s="16" t="s">
        <v>672</v>
      </c>
      <c r="G84" s="19">
        <f t="shared" si="15"/>
        <v>2.3449999999999989</v>
      </c>
      <c r="H84" s="20">
        <f t="shared" si="16"/>
        <v>562.79999999999973</v>
      </c>
      <c r="I84" s="20">
        <f t="shared" si="17"/>
        <v>2.7397260273972603E-3</v>
      </c>
      <c r="J84" s="20">
        <f t="shared" si="18"/>
        <v>7.8383561643835614E-2</v>
      </c>
      <c r="K84" s="20">
        <f t="shared" si="19"/>
        <v>8.5657534246575351E-2</v>
      </c>
      <c r="L84" s="15">
        <f t="shared" si="11"/>
        <v>3.2301480484522208E-2</v>
      </c>
      <c r="M84" s="15">
        <f t="shared" si="12"/>
        <v>0.92414535666218034</v>
      </c>
      <c r="N84" s="15">
        <f t="shared" si="13"/>
        <v>1.0099057873485868</v>
      </c>
      <c r="O84" s="16">
        <f t="shared" si="20"/>
        <v>0</v>
      </c>
    </row>
    <row r="85" spans="2:15" x14ac:dyDescent="0.25">
      <c r="B85" s="18">
        <v>40259</v>
      </c>
      <c r="C85" s="15">
        <v>43.89</v>
      </c>
      <c r="D85" s="15">
        <v>42.237000000000002</v>
      </c>
      <c r="E85" s="15">
        <f t="shared" si="14"/>
        <v>1.6529999999999987</v>
      </c>
      <c r="F85" s="16" t="s">
        <v>672</v>
      </c>
      <c r="G85" s="19">
        <f t="shared" si="15"/>
        <v>6.6529999999999987</v>
      </c>
      <c r="H85" s="20">
        <f t="shared" si="16"/>
        <v>1596.7199999999998</v>
      </c>
      <c r="I85" s="20">
        <f t="shared" si="17"/>
        <v>2.7397260273972603E-3</v>
      </c>
      <c r="J85" s="20">
        <f t="shared" si="18"/>
        <v>0.12024657534246576</v>
      </c>
      <c r="K85" s="20">
        <f t="shared" si="19"/>
        <v>0.11571780821917808</v>
      </c>
      <c r="L85" s="15">
        <f t="shared" si="11"/>
        <v>3.2301480484522208E-2</v>
      </c>
      <c r="M85" s="15">
        <f t="shared" si="12"/>
        <v>1.4177119784656798</v>
      </c>
      <c r="N85" s="15">
        <f t="shared" si="13"/>
        <v>1.3643176312247645</v>
      </c>
      <c r="O85" s="16">
        <f t="shared" si="20"/>
        <v>0</v>
      </c>
    </row>
    <row r="86" spans="2:15" x14ac:dyDescent="0.25">
      <c r="B86" s="18">
        <v>40260</v>
      </c>
      <c r="C86" s="15">
        <v>37.26</v>
      </c>
      <c r="D86" s="15">
        <v>40.411000000000001</v>
      </c>
      <c r="E86" s="15">
        <f t="shared" si="14"/>
        <v>-3.1510000000000034</v>
      </c>
      <c r="F86" s="16" t="s">
        <v>672</v>
      </c>
      <c r="G86" s="19">
        <f t="shared" si="15"/>
        <v>1.8489999999999966</v>
      </c>
      <c r="H86" s="20">
        <f t="shared" si="16"/>
        <v>443.7599999999992</v>
      </c>
      <c r="I86" s="20">
        <f t="shared" si="17"/>
        <v>2.7397260273972603E-3</v>
      </c>
      <c r="J86" s="20">
        <f t="shared" si="18"/>
        <v>0.10208219178082191</v>
      </c>
      <c r="K86" s="20">
        <f t="shared" si="19"/>
        <v>0.11071506849315069</v>
      </c>
      <c r="L86" s="15">
        <f t="shared" si="11"/>
        <v>3.2301480484522208E-2</v>
      </c>
      <c r="M86" s="15">
        <f t="shared" si="12"/>
        <v>1.2035531628532974</v>
      </c>
      <c r="N86" s="15">
        <f t="shared" si="13"/>
        <v>1.3053351278600269</v>
      </c>
      <c r="O86" s="16">
        <f t="shared" si="20"/>
        <v>0</v>
      </c>
    </row>
    <row r="87" spans="2:15" x14ac:dyDescent="0.25">
      <c r="B87" s="18">
        <v>40261</v>
      </c>
      <c r="C87" s="15">
        <v>36.07</v>
      </c>
      <c r="D87" s="15">
        <v>34.677</v>
      </c>
      <c r="E87" s="15">
        <f t="shared" si="14"/>
        <v>1.3930000000000007</v>
      </c>
      <c r="F87" s="16" t="s">
        <v>672</v>
      </c>
      <c r="G87" s="19">
        <f t="shared" si="15"/>
        <v>6.3930000000000007</v>
      </c>
      <c r="H87" s="20">
        <f t="shared" si="16"/>
        <v>1534.3200000000002</v>
      </c>
      <c r="I87" s="20">
        <f t="shared" si="17"/>
        <v>2.7397260273972603E-3</v>
      </c>
      <c r="J87" s="20">
        <f t="shared" si="18"/>
        <v>9.8821917808219181E-2</v>
      </c>
      <c r="K87" s="20">
        <f t="shared" si="19"/>
        <v>9.50054794520548E-2</v>
      </c>
      <c r="L87" s="15">
        <f t="shared" si="11"/>
        <v>3.2301480484522208E-2</v>
      </c>
      <c r="M87" s="15">
        <f t="shared" si="12"/>
        <v>1.165114401076716</v>
      </c>
      <c r="N87" s="15">
        <f t="shared" si="13"/>
        <v>1.1201184387617766</v>
      </c>
      <c r="O87" s="16">
        <f t="shared" si="20"/>
        <v>0</v>
      </c>
    </row>
    <row r="88" spans="2:15" x14ac:dyDescent="0.25">
      <c r="B88" s="18">
        <v>40262</v>
      </c>
      <c r="C88" s="15">
        <v>35.380000000000003</v>
      </c>
      <c r="D88" s="15">
        <v>34.661999999999999</v>
      </c>
      <c r="E88" s="15">
        <f t="shared" si="14"/>
        <v>0.71800000000000352</v>
      </c>
      <c r="F88" s="16" t="s">
        <v>672</v>
      </c>
      <c r="G88" s="19">
        <f t="shared" si="15"/>
        <v>5.7180000000000035</v>
      </c>
      <c r="H88" s="20">
        <f t="shared" si="16"/>
        <v>1372.3200000000008</v>
      </c>
      <c r="I88" s="20">
        <f t="shared" si="17"/>
        <v>2.7397260273972603E-3</v>
      </c>
      <c r="J88" s="20">
        <f t="shared" si="18"/>
        <v>9.6931506849315077E-2</v>
      </c>
      <c r="K88" s="20">
        <f t="shared" si="19"/>
        <v>9.4964383561643828E-2</v>
      </c>
      <c r="L88" s="15">
        <f t="shared" si="11"/>
        <v>3.2301480484522208E-2</v>
      </c>
      <c r="M88" s="15">
        <f t="shared" si="12"/>
        <v>1.1428263795423959</v>
      </c>
      <c r="N88" s="15">
        <f t="shared" si="13"/>
        <v>1.1196339165545088</v>
      </c>
      <c r="O88" s="16">
        <f t="shared" si="20"/>
        <v>0</v>
      </c>
    </row>
    <row r="89" spans="2:15" x14ac:dyDescent="0.25">
      <c r="B89" s="18">
        <v>40263</v>
      </c>
      <c r="C89" s="15">
        <v>37.32</v>
      </c>
      <c r="D89" s="15">
        <v>34.392000000000003</v>
      </c>
      <c r="E89" s="15">
        <f t="shared" si="14"/>
        <v>2.9279999999999973</v>
      </c>
      <c r="F89" s="16" t="s">
        <v>672</v>
      </c>
      <c r="G89" s="19">
        <f t="shared" si="15"/>
        <v>7.9279999999999973</v>
      </c>
      <c r="H89" s="20">
        <f t="shared" si="16"/>
        <v>1902.7199999999993</v>
      </c>
      <c r="I89" s="20">
        <f t="shared" si="17"/>
        <v>2.7397260273972603E-3</v>
      </c>
      <c r="J89" s="20">
        <f t="shared" si="18"/>
        <v>0.10224657534246576</v>
      </c>
      <c r="K89" s="20">
        <f t="shared" si="19"/>
        <v>9.4224657534246581E-2</v>
      </c>
      <c r="L89" s="15">
        <f t="shared" si="11"/>
        <v>3.2301480484522208E-2</v>
      </c>
      <c r="M89" s="15">
        <f t="shared" si="12"/>
        <v>1.2054912516823688</v>
      </c>
      <c r="N89" s="15">
        <f t="shared" si="13"/>
        <v>1.110912516823688</v>
      </c>
      <c r="O89" s="16">
        <f t="shared" si="20"/>
        <v>0</v>
      </c>
    </row>
    <row r="90" spans="2:15" x14ac:dyDescent="0.25">
      <c r="B90" s="18">
        <v>40264</v>
      </c>
      <c r="C90" s="15">
        <v>29.55</v>
      </c>
      <c r="D90" s="15">
        <v>32.567999999999998</v>
      </c>
      <c r="E90" s="15">
        <f t="shared" si="14"/>
        <v>-3.0179999999999971</v>
      </c>
      <c r="F90" s="16" t="s">
        <v>672</v>
      </c>
      <c r="G90" s="19">
        <f t="shared" si="15"/>
        <v>1.9820000000000029</v>
      </c>
      <c r="H90" s="20">
        <f>G90*10*24</f>
        <v>475.68000000000069</v>
      </c>
      <c r="I90" s="20">
        <f t="shared" si="17"/>
        <v>2.7397260273972603E-3</v>
      </c>
      <c r="J90" s="20">
        <f t="shared" si="18"/>
        <v>8.0958904109589044E-2</v>
      </c>
      <c r="K90" s="20">
        <f t="shared" si="19"/>
        <v>8.9227397260273969E-2</v>
      </c>
      <c r="L90" s="15">
        <f t="shared" si="11"/>
        <v>3.2301480484522208E-2</v>
      </c>
      <c r="M90" s="15">
        <f t="shared" si="12"/>
        <v>0.95450874831763122</v>
      </c>
      <c r="N90" s="15">
        <f t="shared" si="13"/>
        <v>1.0519946164199192</v>
      </c>
      <c r="O90" s="16">
        <f t="shared" si="20"/>
        <v>0</v>
      </c>
    </row>
    <row r="91" spans="2:15" x14ac:dyDescent="0.25">
      <c r="B91" s="18">
        <v>40265</v>
      </c>
      <c r="C91" s="15">
        <v>20.14</v>
      </c>
      <c r="D91" s="15">
        <v>26.306999999999999</v>
      </c>
      <c r="E91" s="15">
        <f t="shared" si="14"/>
        <v>-6.166999999999998</v>
      </c>
      <c r="F91" s="16" t="s">
        <v>672</v>
      </c>
      <c r="G91" s="19">
        <f t="shared" si="15"/>
        <v>0</v>
      </c>
      <c r="H91" s="20">
        <f>G91*10*23</f>
        <v>0</v>
      </c>
      <c r="I91" s="20">
        <f>230/87600</f>
        <v>2.625570776255708E-3</v>
      </c>
      <c r="J91" s="20">
        <f t="shared" si="18"/>
        <v>5.287899543378996E-2</v>
      </c>
      <c r="K91" s="20">
        <f t="shared" si="19"/>
        <v>6.9070890410958902E-2</v>
      </c>
      <c r="L91" s="15">
        <f>23/743</f>
        <v>3.095558546433378E-2</v>
      </c>
      <c r="M91" s="15">
        <f t="shared" si="12"/>
        <v>0.62344549125168236</v>
      </c>
      <c r="N91" s="15">
        <f t="shared" si="13"/>
        <v>0.8143485868102287</v>
      </c>
      <c r="O91" s="16">
        <f>MAX(F91-E91,0)*10*23</f>
        <v>268.40999999999957</v>
      </c>
    </row>
    <row r="92" spans="2:15" x14ac:dyDescent="0.25">
      <c r="B92" s="18">
        <v>40266</v>
      </c>
      <c r="C92" s="15">
        <v>35.92</v>
      </c>
      <c r="D92" s="15">
        <v>39.088000000000001</v>
      </c>
      <c r="E92" s="15">
        <f t="shared" si="14"/>
        <v>-3.1679999999999993</v>
      </c>
      <c r="F92" s="16" t="s">
        <v>672</v>
      </c>
      <c r="G92" s="19">
        <f t="shared" si="15"/>
        <v>1.8320000000000007</v>
      </c>
      <c r="H92" s="20">
        <f t="shared" si="16"/>
        <v>439.68000000000018</v>
      </c>
      <c r="I92" s="20">
        <f t="shared" si="17"/>
        <v>2.7397260273972603E-3</v>
      </c>
      <c r="J92" s="20">
        <f t="shared" si="18"/>
        <v>9.8410958904109599E-2</v>
      </c>
      <c r="K92" s="20">
        <f t="shared" si="19"/>
        <v>0.10709041095890412</v>
      </c>
      <c r="L92" s="15">
        <f t="shared" si="11"/>
        <v>3.2301480484522208E-2</v>
      </c>
      <c r="M92" s="15">
        <f t="shared" si="12"/>
        <v>1.1602691790040378</v>
      </c>
      <c r="N92" s="15">
        <f t="shared" si="13"/>
        <v>1.2626002691790041</v>
      </c>
      <c r="O92" s="16">
        <f t="shared" si="20"/>
        <v>0</v>
      </c>
    </row>
    <row r="93" spans="2:15" x14ac:dyDescent="0.25">
      <c r="B93" s="18">
        <v>40267</v>
      </c>
      <c r="C93" s="15">
        <v>36.9</v>
      </c>
      <c r="D93" s="15">
        <v>36.015000000000001</v>
      </c>
      <c r="E93" s="15">
        <f t="shared" si="14"/>
        <v>0.88499999999999801</v>
      </c>
      <c r="F93" s="16" t="s">
        <v>672</v>
      </c>
      <c r="G93" s="19">
        <f t="shared" si="15"/>
        <v>5.884999999999998</v>
      </c>
      <c r="H93" s="20">
        <f t="shared" si="16"/>
        <v>1412.3999999999996</v>
      </c>
      <c r="I93" s="20">
        <f t="shared" si="17"/>
        <v>2.7397260273972603E-3</v>
      </c>
      <c r="J93" s="20">
        <f t="shared" si="18"/>
        <v>0.1010958904109589</v>
      </c>
      <c r="K93" s="20">
        <f t="shared" si="19"/>
        <v>9.8671232876712325E-2</v>
      </c>
      <c r="L93" s="15">
        <f t="shared" si="11"/>
        <v>3.2301480484522208E-2</v>
      </c>
      <c r="M93" s="15">
        <f t="shared" si="12"/>
        <v>1.1919246298788695</v>
      </c>
      <c r="N93" s="15">
        <f t="shared" si="13"/>
        <v>1.1633378196500672</v>
      </c>
      <c r="O93" s="16">
        <f t="shared" si="20"/>
        <v>0</v>
      </c>
    </row>
    <row r="94" spans="2:15" x14ac:dyDescent="0.25">
      <c r="B94" s="18">
        <v>40268</v>
      </c>
      <c r="C94" s="15">
        <v>36.17</v>
      </c>
      <c r="D94" s="15">
        <v>35.997999999999998</v>
      </c>
      <c r="E94" s="15">
        <f t="shared" si="14"/>
        <v>0.17200000000000415</v>
      </c>
      <c r="F94" s="16" t="s">
        <v>672</v>
      </c>
      <c r="G94" s="19">
        <f t="shared" si="15"/>
        <v>5.1720000000000041</v>
      </c>
      <c r="H94" s="20">
        <f t="shared" si="16"/>
        <v>1241.2800000000011</v>
      </c>
      <c r="I94" s="20">
        <f t="shared" si="17"/>
        <v>2.7397260273972603E-3</v>
      </c>
      <c r="J94" s="20">
        <f t="shared" si="18"/>
        <v>9.9095890410958912E-2</v>
      </c>
      <c r="K94" s="20">
        <f t="shared" si="19"/>
        <v>9.8624657534246568E-2</v>
      </c>
      <c r="L94" s="15">
        <f t="shared" si="11"/>
        <v>3.2301480484522208E-2</v>
      </c>
      <c r="M94" s="15">
        <f t="shared" si="12"/>
        <v>1.1683445491251683</v>
      </c>
      <c r="N94" s="15">
        <f t="shared" si="13"/>
        <v>1.1627886944818304</v>
      </c>
      <c r="O94" s="16">
        <f t="shared" si="20"/>
        <v>0</v>
      </c>
    </row>
    <row r="95" spans="2:15" x14ac:dyDescent="0.25">
      <c r="B95" s="18">
        <v>40269</v>
      </c>
      <c r="C95" s="15">
        <v>38.799999999999997</v>
      </c>
      <c r="D95" s="15">
        <v>41.993000000000002</v>
      </c>
      <c r="E95" s="15">
        <f t="shared" si="14"/>
        <v>-3.1930000000000049</v>
      </c>
      <c r="F95" s="16" t="s">
        <v>672</v>
      </c>
      <c r="G95" s="19">
        <f t="shared" si="15"/>
        <v>1.8069999999999951</v>
      </c>
      <c r="H95" s="20">
        <f t="shared" si="16"/>
        <v>433.67999999999881</v>
      </c>
      <c r="I95" s="20">
        <f t="shared" si="17"/>
        <v>2.7397260273972603E-3</v>
      </c>
      <c r="J95" s="20">
        <f t="shared" si="18"/>
        <v>0.10630136986301369</v>
      </c>
      <c r="K95" s="20">
        <f t="shared" si="19"/>
        <v>0.11504931506849315</v>
      </c>
      <c r="O95" s="16">
        <f t="shared" si="20"/>
        <v>0</v>
      </c>
    </row>
    <row r="96" spans="2:15" x14ac:dyDescent="0.25">
      <c r="B96" s="18">
        <v>40270</v>
      </c>
      <c r="C96" s="15">
        <v>39.18</v>
      </c>
      <c r="D96" s="15">
        <v>42.34</v>
      </c>
      <c r="E96" s="15">
        <f t="shared" si="14"/>
        <v>-3.1600000000000037</v>
      </c>
      <c r="F96" s="16" t="s">
        <v>672</v>
      </c>
      <c r="G96" s="19">
        <f t="shared" si="15"/>
        <v>1.8399999999999963</v>
      </c>
      <c r="H96" s="20">
        <f t="shared" si="16"/>
        <v>441.59999999999911</v>
      </c>
      <c r="I96" s="20">
        <f t="shared" si="17"/>
        <v>2.7397260273972603E-3</v>
      </c>
      <c r="J96" s="20">
        <f t="shared" si="18"/>
        <v>0.10734246575342465</v>
      </c>
      <c r="K96" s="20">
        <f t="shared" si="19"/>
        <v>0.11600000000000001</v>
      </c>
      <c r="O96" s="16">
        <f t="shared" si="20"/>
        <v>0</v>
      </c>
    </row>
    <row r="97" spans="2:15" x14ac:dyDescent="0.25">
      <c r="B97" s="18">
        <v>40271</v>
      </c>
      <c r="C97" s="15">
        <v>37</v>
      </c>
      <c r="D97" s="15">
        <v>35.091000000000001</v>
      </c>
      <c r="E97" s="15">
        <f t="shared" si="14"/>
        <v>1.9089999999999989</v>
      </c>
      <c r="F97" s="16" t="s">
        <v>672</v>
      </c>
      <c r="G97" s="19">
        <f t="shared" si="15"/>
        <v>6.9089999999999989</v>
      </c>
      <c r="H97" s="20">
        <f t="shared" si="16"/>
        <v>1658.1599999999999</v>
      </c>
      <c r="I97" s="20">
        <f t="shared" si="17"/>
        <v>2.7397260273972603E-3</v>
      </c>
      <c r="J97" s="20">
        <f t="shared" si="18"/>
        <v>0.10136986301369863</v>
      </c>
      <c r="K97" s="20">
        <f t="shared" si="19"/>
        <v>9.613972602739726E-2</v>
      </c>
      <c r="O97" s="16">
        <f t="shared" si="20"/>
        <v>0</v>
      </c>
    </row>
    <row r="98" spans="2:15" x14ac:dyDescent="0.25">
      <c r="B98" s="18">
        <v>40272</v>
      </c>
      <c r="C98" s="15">
        <v>29.3</v>
      </c>
      <c r="D98" s="15">
        <v>32.479999999999997</v>
      </c>
      <c r="E98" s="15">
        <f t="shared" si="14"/>
        <v>-3.1799999999999962</v>
      </c>
      <c r="F98" s="16" t="s">
        <v>672</v>
      </c>
      <c r="G98" s="19">
        <f t="shared" si="15"/>
        <v>1.8200000000000038</v>
      </c>
      <c r="H98" s="20">
        <f t="shared" si="16"/>
        <v>436.80000000000092</v>
      </c>
      <c r="I98" s="20">
        <f t="shared" si="17"/>
        <v>2.7397260273972603E-3</v>
      </c>
      <c r="J98" s="20">
        <f t="shared" si="18"/>
        <v>8.0273972602739732E-2</v>
      </c>
      <c r="K98" s="20">
        <f t="shared" si="19"/>
        <v>8.8986301369863005E-2</v>
      </c>
      <c r="O98" s="16">
        <f t="shared" si="20"/>
        <v>0</v>
      </c>
    </row>
    <row r="99" spans="2:15" x14ac:dyDescent="0.25">
      <c r="B99" s="18">
        <v>40273</v>
      </c>
      <c r="C99" s="15">
        <v>30.44</v>
      </c>
      <c r="D99" s="15">
        <v>33.341000000000001</v>
      </c>
      <c r="E99" s="15">
        <f t="shared" si="14"/>
        <v>-2.9009999999999998</v>
      </c>
      <c r="F99" s="16" t="s">
        <v>672</v>
      </c>
      <c r="G99" s="19">
        <f t="shared" si="15"/>
        <v>2.0990000000000002</v>
      </c>
      <c r="H99" s="20">
        <f t="shared" si="16"/>
        <v>503.76000000000005</v>
      </c>
      <c r="I99" s="20">
        <f t="shared" si="17"/>
        <v>2.7397260273972603E-3</v>
      </c>
      <c r="J99" s="20">
        <f t="shared" si="18"/>
        <v>8.3397260273972609E-2</v>
      </c>
      <c r="K99" s="20">
        <f t="shared" si="19"/>
        <v>9.134520547945206E-2</v>
      </c>
      <c r="O99" s="16">
        <f t="shared" si="20"/>
        <v>0</v>
      </c>
    </row>
    <row r="100" spans="2:15" x14ac:dyDescent="0.25">
      <c r="B100" s="18">
        <v>40274</v>
      </c>
      <c r="C100" s="15">
        <v>49.87</v>
      </c>
      <c r="D100" s="15">
        <v>46.197000000000003</v>
      </c>
      <c r="E100" s="15">
        <f t="shared" si="14"/>
        <v>3.6729999999999947</v>
      </c>
      <c r="F100" s="16" t="s">
        <v>672</v>
      </c>
      <c r="G100" s="19">
        <f t="shared" si="15"/>
        <v>8.6729999999999947</v>
      </c>
      <c r="H100" s="20">
        <f t="shared" si="16"/>
        <v>2081.5199999999986</v>
      </c>
      <c r="I100" s="20">
        <f t="shared" si="17"/>
        <v>2.7397260273972603E-3</v>
      </c>
      <c r="J100" s="20">
        <f t="shared" si="18"/>
        <v>0.13663013698630136</v>
      </c>
      <c r="K100" s="20">
        <f t="shared" si="19"/>
        <v>0.12656712328767125</v>
      </c>
      <c r="O100" s="16">
        <f t="shared" si="20"/>
        <v>0</v>
      </c>
    </row>
    <row r="101" spans="2:15" x14ac:dyDescent="0.25">
      <c r="B101" s="18">
        <v>40275</v>
      </c>
      <c r="C101" s="15">
        <v>43.86</v>
      </c>
      <c r="D101" s="15">
        <v>46.720999999999997</v>
      </c>
      <c r="E101" s="15">
        <f t="shared" si="14"/>
        <v>-2.8609999999999971</v>
      </c>
      <c r="F101" s="16" t="s">
        <v>672</v>
      </c>
      <c r="G101" s="19">
        <f t="shared" si="15"/>
        <v>2.1390000000000029</v>
      </c>
      <c r="H101" s="20">
        <f t="shared" si="16"/>
        <v>513.3600000000007</v>
      </c>
      <c r="I101" s="20">
        <f t="shared" si="17"/>
        <v>2.7397260273972603E-3</v>
      </c>
      <c r="J101" s="20">
        <f t="shared" si="18"/>
        <v>0.12016438356164383</v>
      </c>
      <c r="K101" s="20">
        <f t="shared" si="19"/>
        <v>0.12800273972602738</v>
      </c>
      <c r="O101" s="16">
        <f t="shared" si="20"/>
        <v>0</v>
      </c>
    </row>
    <row r="102" spans="2:15" x14ac:dyDescent="0.25">
      <c r="B102" s="18">
        <v>40276</v>
      </c>
      <c r="C102" s="15">
        <v>43.43</v>
      </c>
      <c r="D102" s="15">
        <v>45.512</v>
      </c>
      <c r="E102" s="15">
        <f t="shared" si="14"/>
        <v>-2.0820000000000007</v>
      </c>
      <c r="F102" s="16" t="s">
        <v>672</v>
      </c>
      <c r="G102" s="19">
        <f t="shared" si="15"/>
        <v>2.9179999999999993</v>
      </c>
      <c r="H102" s="20">
        <f t="shared" si="16"/>
        <v>700.31999999999982</v>
      </c>
      <c r="I102" s="20">
        <f t="shared" si="17"/>
        <v>2.7397260273972603E-3</v>
      </c>
      <c r="J102" s="20">
        <f t="shared" si="18"/>
        <v>0.11898630136986302</v>
      </c>
      <c r="K102" s="20">
        <f t="shared" si="19"/>
        <v>0.12469041095890411</v>
      </c>
      <c r="O102" s="16">
        <f t="shared" si="20"/>
        <v>0</v>
      </c>
    </row>
    <row r="103" spans="2:15" x14ac:dyDescent="0.25">
      <c r="B103" s="18">
        <v>40277</v>
      </c>
      <c r="C103" s="15">
        <v>43.32</v>
      </c>
      <c r="D103" s="15">
        <v>42.598999999999997</v>
      </c>
      <c r="E103" s="15">
        <f t="shared" si="14"/>
        <v>0.72100000000000364</v>
      </c>
      <c r="F103" s="16" t="s">
        <v>672</v>
      </c>
      <c r="G103" s="19">
        <f t="shared" si="15"/>
        <v>5.7210000000000036</v>
      </c>
      <c r="H103" s="20">
        <f t="shared" si="16"/>
        <v>1373.0400000000009</v>
      </c>
      <c r="I103" s="20">
        <f t="shared" si="17"/>
        <v>2.7397260273972603E-3</v>
      </c>
      <c r="J103" s="20">
        <f t="shared" si="18"/>
        <v>0.11868493150684932</v>
      </c>
      <c r="K103" s="20">
        <f t="shared" si="19"/>
        <v>0.11670958904109588</v>
      </c>
      <c r="O103" s="16">
        <f t="shared" si="20"/>
        <v>0</v>
      </c>
    </row>
    <row r="104" spans="2:15" x14ac:dyDescent="0.25">
      <c r="B104" s="18">
        <v>40278</v>
      </c>
      <c r="C104" s="15">
        <v>35.32</v>
      </c>
      <c r="D104" s="15">
        <v>36.286999999999999</v>
      </c>
      <c r="E104" s="15">
        <f t="shared" si="14"/>
        <v>-0.96699999999999875</v>
      </c>
      <c r="F104" s="16" t="s">
        <v>672</v>
      </c>
      <c r="G104" s="19">
        <f t="shared" si="15"/>
        <v>4.0330000000000013</v>
      </c>
      <c r="H104" s="20">
        <f t="shared" si="16"/>
        <v>967.9200000000003</v>
      </c>
      <c r="I104" s="20">
        <f t="shared" si="17"/>
        <v>2.7397260273972603E-3</v>
      </c>
      <c r="J104" s="20">
        <f t="shared" si="18"/>
        <v>9.6767123287671231E-2</v>
      </c>
      <c r="K104" s="20">
        <f t="shared" si="19"/>
        <v>9.9416438356164386E-2</v>
      </c>
      <c r="O104" s="16">
        <f t="shared" si="20"/>
        <v>0</v>
      </c>
    </row>
    <row r="105" spans="2:15" x14ac:dyDescent="0.25">
      <c r="B105" s="18">
        <v>40279</v>
      </c>
      <c r="C105" s="15">
        <v>29.11</v>
      </c>
      <c r="D105" s="15">
        <v>29.257000000000001</v>
      </c>
      <c r="E105" s="15">
        <f t="shared" si="14"/>
        <v>-0.14700000000000202</v>
      </c>
      <c r="F105" s="16" t="s">
        <v>672</v>
      </c>
      <c r="G105" s="19">
        <f t="shared" si="15"/>
        <v>4.852999999999998</v>
      </c>
      <c r="H105" s="20">
        <f t="shared" si="16"/>
        <v>1164.7199999999996</v>
      </c>
      <c r="I105" s="20">
        <f t="shared" si="17"/>
        <v>2.7397260273972603E-3</v>
      </c>
      <c r="J105" s="20">
        <f t="shared" si="18"/>
        <v>7.9753424657534239E-2</v>
      </c>
      <c r="K105" s="20">
        <f t="shared" si="19"/>
        <v>8.0156164383561643E-2</v>
      </c>
      <c r="O105" s="16">
        <f t="shared" si="20"/>
        <v>0</v>
      </c>
    </row>
    <row r="106" spans="2:15" x14ac:dyDescent="0.25">
      <c r="B106" s="18">
        <v>40280</v>
      </c>
      <c r="C106" s="15">
        <v>41.76</v>
      </c>
      <c r="D106" s="15">
        <v>45.679000000000002</v>
      </c>
      <c r="E106" s="15">
        <f t="shared" si="14"/>
        <v>-3.919000000000004</v>
      </c>
      <c r="F106" s="16" t="s">
        <v>672</v>
      </c>
      <c r="G106" s="19">
        <f t="shared" si="15"/>
        <v>1.080999999999996</v>
      </c>
      <c r="H106" s="20">
        <f t="shared" si="16"/>
        <v>259.43999999999903</v>
      </c>
      <c r="I106" s="20">
        <f t="shared" si="17"/>
        <v>2.7397260273972603E-3</v>
      </c>
      <c r="J106" s="20">
        <f t="shared" si="18"/>
        <v>0.11441095890410959</v>
      </c>
      <c r="K106" s="20">
        <f t="shared" si="19"/>
        <v>0.12514794520547945</v>
      </c>
      <c r="O106" s="16">
        <f t="shared" si="20"/>
        <v>0</v>
      </c>
    </row>
    <row r="107" spans="2:15" x14ac:dyDescent="0.25">
      <c r="B107" s="18">
        <v>40281</v>
      </c>
      <c r="C107" s="15">
        <v>45.93</v>
      </c>
      <c r="D107" s="15">
        <v>47.420999999999999</v>
      </c>
      <c r="E107" s="15">
        <f t="shared" si="14"/>
        <v>-1.4909999999999997</v>
      </c>
      <c r="F107" s="16" t="s">
        <v>672</v>
      </c>
      <c r="G107" s="19">
        <f t="shared" si="15"/>
        <v>3.5090000000000003</v>
      </c>
      <c r="H107" s="20">
        <f t="shared" si="16"/>
        <v>842.16000000000008</v>
      </c>
      <c r="I107" s="20">
        <f t="shared" si="17"/>
        <v>2.7397260273972603E-3</v>
      </c>
      <c r="J107" s="20">
        <f t="shared" si="18"/>
        <v>0.12583561643835617</v>
      </c>
      <c r="K107" s="20">
        <f t="shared" si="19"/>
        <v>0.12992054794520547</v>
      </c>
      <c r="O107" s="16">
        <f t="shared" si="20"/>
        <v>0</v>
      </c>
    </row>
    <row r="108" spans="2:15" x14ac:dyDescent="0.25">
      <c r="B108" s="18">
        <v>40282</v>
      </c>
      <c r="C108" s="15">
        <v>46.22</v>
      </c>
      <c r="D108" s="15">
        <v>45.802</v>
      </c>
      <c r="E108" s="15">
        <f t="shared" si="14"/>
        <v>0.41799999999999926</v>
      </c>
      <c r="F108" s="16" t="s">
        <v>672</v>
      </c>
      <c r="G108" s="19">
        <f t="shared" si="15"/>
        <v>5.4179999999999993</v>
      </c>
      <c r="H108" s="20">
        <f t="shared" si="16"/>
        <v>1300.3199999999997</v>
      </c>
      <c r="I108" s="20">
        <f t="shared" si="17"/>
        <v>2.7397260273972603E-3</v>
      </c>
      <c r="J108" s="20">
        <f t="shared" si="18"/>
        <v>0.12663013698630138</v>
      </c>
      <c r="K108" s="20">
        <f t="shared" si="19"/>
        <v>0.12548493150684931</v>
      </c>
      <c r="O108" s="16">
        <f t="shared" si="20"/>
        <v>0</v>
      </c>
    </row>
    <row r="109" spans="2:15" x14ac:dyDescent="0.25">
      <c r="B109" s="18">
        <v>40283</v>
      </c>
      <c r="C109" s="15">
        <v>48.34</v>
      </c>
      <c r="D109" s="15">
        <v>48.540999999999997</v>
      </c>
      <c r="E109" s="15">
        <f t="shared" si="14"/>
        <v>-0.20099999999999341</v>
      </c>
      <c r="F109" s="16" t="s">
        <v>672</v>
      </c>
      <c r="G109" s="19">
        <f t="shared" si="15"/>
        <v>4.7990000000000066</v>
      </c>
      <c r="H109" s="20">
        <f t="shared" si="16"/>
        <v>1151.7600000000016</v>
      </c>
      <c r="I109" s="20">
        <f t="shared" si="17"/>
        <v>2.7397260273972603E-3</v>
      </c>
      <c r="J109" s="20">
        <f t="shared" si="18"/>
        <v>0.13243835616438357</v>
      </c>
      <c r="K109" s="20">
        <f t="shared" si="19"/>
        <v>0.13298904109589041</v>
      </c>
      <c r="O109" s="16">
        <f t="shared" si="20"/>
        <v>0</v>
      </c>
    </row>
    <row r="110" spans="2:15" x14ac:dyDescent="0.25">
      <c r="B110" s="18">
        <v>40284</v>
      </c>
      <c r="C110" s="15">
        <v>41.61</v>
      </c>
      <c r="D110" s="15">
        <v>44.283999999999999</v>
      </c>
      <c r="E110" s="15">
        <f t="shared" si="14"/>
        <v>-2.6739999999999995</v>
      </c>
      <c r="F110" s="16" t="s">
        <v>672</v>
      </c>
      <c r="G110" s="19">
        <f t="shared" si="15"/>
        <v>2.3260000000000005</v>
      </c>
      <c r="H110" s="20">
        <f t="shared" si="16"/>
        <v>558.24000000000012</v>
      </c>
      <c r="I110" s="20">
        <f t="shared" si="17"/>
        <v>2.7397260273972603E-3</v>
      </c>
      <c r="J110" s="20">
        <f t="shared" si="18"/>
        <v>0.114</v>
      </c>
      <c r="K110" s="20">
        <f t="shared" si="19"/>
        <v>0.12132602739726027</v>
      </c>
      <c r="O110" s="16">
        <f t="shared" si="20"/>
        <v>0</v>
      </c>
    </row>
    <row r="111" spans="2:15" x14ac:dyDescent="0.25">
      <c r="B111" s="18">
        <v>40285</v>
      </c>
      <c r="C111" s="15">
        <v>40.4</v>
      </c>
      <c r="D111" s="15">
        <v>39.962000000000003</v>
      </c>
      <c r="E111" s="15">
        <f t="shared" si="14"/>
        <v>0.43799999999999528</v>
      </c>
      <c r="F111" s="16" t="s">
        <v>672</v>
      </c>
      <c r="G111" s="19">
        <f t="shared" si="15"/>
        <v>5.4379999999999953</v>
      </c>
      <c r="H111" s="20">
        <f t="shared" si="16"/>
        <v>1305.119999999999</v>
      </c>
      <c r="I111" s="20">
        <f t="shared" si="17"/>
        <v>2.7397260273972603E-3</v>
      </c>
      <c r="J111" s="20">
        <f t="shared" si="18"/>
        <v>0.11068493150684931</v>
      </c>
      <c r="K111" s="20">
        <f t="shared" si="19"/>
        <v>0.10948493150684932</v>
      </c>
      <c r="O111" s="16">
        <f t="shared" si="20"/>
        <v>0</v>
      </c>
    </row>
    <row r="112" spans="2:15" x14ac:dyDescent="0.25">
      <c r="B112" s="18">
        <v>40286</v>
      </c>
      <c r="C112" s="15">
        <v>36.96</v>
      </c>
      <c r="D112" s="15">
        <v>35.548000000000002</v>
      </c>
      <c r="E112" s="15">
        <f t="shared" si="14"/>
        <v>1.411999999999999</v>
      </c>
      <c r="F112" s="16" t="s">
        <v>672</v>
      </c>
      <c r="G112" s="19">
        <f t="shared" si="15"/>
        <v>6.411999999999999</v>
      </c>
      <c r="H112" s="20">
        <f t="shared" si="16"/>
        <v>1538.8799999999997</v>
      </c>
      <c r="I112" s="20">
        <f t="shared" si="17"/>
        <v>2.7397260273972603E-3</v>
      </c>
      <c r="J112" s="20">
        <f t="shared" si="18"/>
        <v>0.10126027397260275</v>
      </c>
      <c r="K112" s="20">
        <f t="shared" si="19"/>
        <v>9.7391780821917809E-2</v>
      </c>
      <c r="O112" s="16">
        <f t="shared" si="20"/>
        <v>0</v>
      </c>
    </row>
    <row r="113" spans="2:15" x14ac:dyDescent="0.25">
      <c r="B113" s="18">
        <v>40287</v>
      </c>
      <c r="C113" s="15">
        <v>45.06</v>
      </c>
      <c r="D113" s="15">
        <v>47.399000000000001</v>
      </c>
      <c r="E113" s="15">
        <f t="shared" si="14"/>
        <v>-2.3389999999999986</v>
      </c>
      <c r="F113" s="16" t="s">
        <v>672</v>
      </c>
      <c r="G113" s="19">
        <f t="shared" si="15"/>
        <v>2.6610000000000014</v>
      </c>
      <c r="H113" s="20">
        <f t="shared" si="16"/>
        <v>638.64000000000033</v>
      </c>
      <c r="I113" s="20">
        <f t="shared" si="17"/>
        <v>2.7397260273972603E-3</v>
      </c>
      <c r="J113" s="20">
        <f t="shared" si="18"/>
        <v>0.12345205479452055</v>
      </c>
      <c r="K113" s="20">
        <f t="shared" si="19"/>
        <v>0.12986027397260275</v>
      </c>
      <c r="O113" s="16">
        <f t="shared" si="20"/>
        <v>0</v>
      </c>
    </row>
    <row r="114" spans="2:15" x14ac:dyDescent="0.25">
      <c r="B114" s="18">
        <v>40288</v>
      </c>
      <c r="C114" s="15">
        <v>42.62</v>
      </c>
      <c r="D114" s="15">
        <v>44.524999999999999</v>
      </c>
      <c r="E114" s="15">
        <f t="shared" si="14"/>
        <v>-1.9050000000000011</v>
      </c>
      <c r="F114" s="16" t="s">
        <v>672</v>
      </c>
      <c r="G114" s="19">
        <f t="shared" si="15"/>
        <v>3.0949999999999989</v>
      </c>
      <c r="H114" s="20">
        <f t="shared" si="16"/>
        <v>742.79999999999973</v>
      </c>
      <c r="I114" s="20">
        <f t="shared" si="17"/>
        <v>2.7397260273972603E-3</v>
      </c>
      <c r="J114" s="20">
        <f t="shared" si="18"/>
        <v>0.11676712328767122</v>
      </c>
      <c r="K114" s="20">
        <f t="shared" si="19"/>
        <v>0.12198630136986301</v>
      </c>
      <c r="O114" s="16">
        <f t="shared" si="20"/>
        <v>0</v>
      </c>
    </row>
    <row r="115" spans="2:15" x14ac:dyDescent="0.25">
      <c r="B115" s="18">
        <v>40289</v>
      </c>
      <c r="C115" s="15">
        <v>40.42</v>
      </c>
      <c r="D115" s="15">
        <v>46.012</v>
      </c>
      <c r="E115" s="15">
        <f t="shared" si="14"/>
        <v>-5.5919999999999987</v>
      </c>
      <c r="F115" s="16" t="s">
        <v>672</v>
      </c>
      <c r="G115" s="19">
        <f t="shared" si="15"/>
        <v>0</v>
      </c>
      <c r="H115" s="20">
        <f t="shared" si="16"/>
        <v>0</v>
      </c>
      <c r="I115" s="20">
        <f t="shared" si="17"/>
        <v>2.7397260273972603E-3</v>
      </c>
      <c r="J115" s="20">
        <f t="shared" si="18"/>
        <v>0.11073972602739726</v>
      </c>
      <c r="K115" s="20">
        <f t="shared" si="19"/>
        <v>0.12606027397260275</v>
      </c>
      <c r="O115" s="16">
        <f t="shared" si="20"/>
        <v>142.0799999999997</v>
      </c>
    </row>
    <row r="116" spans="2:15" x14ac:dyDescent="0.25">
      <c r="B116" s="18">
        <v>40290</v>
      </c>
      <c r="C116" s="15">
        <v>42.14</v>
      </c>
      <c r="D116" s="15">
        <v>48.709000000000003</v>
      </c>
      <c r="E116" s="15">
        <f t="shared" si="14"/>
        <v>-6.5690000000000026</v>
      </c>
      <c r="F116" s="16" t="s">
        <v>672</v>
      </c>
      <c r="G116" s="19">
        <f t="shared" si="15"/>
        <v>0</v>
      </c>
      <c r="H116" s="20">
        <f t="shared" si="16"/>
        <v>0</v>
      </c>
      <c r="I116" s="20">
        <f t="shared" si="17"/>
        <v>2.7397260273972603E-3</v>
      </c>
      <c r="J116" s="20">
        <f t="shared" si="18"/>
        <v>0.11545205479452054</v>
      </c>
      <c r="K116" s="20">
        <f t="shared" si="19"/>
        <v>0.13344931506849317</v>
      </c>
      <c r="O116" s="16">
        <f t="shared" si="20"/>
        <v>376.56000000000063</v>
      </c>
    </row>
    <row r="117" spans="2:15" x14ac:dyDescent="0.25">
      <c r="B117" s="18">
        <v>40291</v>
      </c>
      <c r="C117" s="15">
        <v>44.48</v>
      </c>
      <c r="D117" s="15">
        <v>45.018000000000001</v>
      </c>
      <c r="E117" s="15">
        <f t="shared" si="14"/>
        <v>-0.53800000000000381</v>
      </c>
      <c r="F117" s="16" t="s">
        <v>672</v>
      </c>
      <c r="G117" s="19">
        <f t="shared" si="15"/>
        <v>4.4619999999999962</v>
      </c>
      <c r="H117" s="20">
        <f t="shared" si="16"/>
        <v>1070.8799999999992</v>
      </c>
      <c r="I117" s="20">
        <f t="shared" si="17"/>
        <v>2.7397260273972603E-3</v>
      </c>
      <c r="J117" s="20">
        <f t="shared" si="18"/>
        <v>0.12186301369863013</v>
      </c>
      <c r="K117" s="20">
        <f t="shared" si="19"/>
        <v>0.12333698630136987</v>
      </c>
      <c r="O117" s="16">
        <f t="shared" si="20"/>
        <v>0</v>
      </c>
    </row>
    <row r="118" spans="2:15" x14ac:dyDescent="0.25">
      <c r="B118" s="18">
        <v>40292</v>
      </c>
      <c r="C118" s="15">
        <v>37.450000000000003</v>
      </c>
      <c r="D118" s="15">
        <v>39.970999999999997</v>
      </c>
      <c r="E118" s="15">
        <f t="shared" si="14"/>
        <v>-2.5209999999999937</v>
      </c>
      <c r="F118" s="16" t="s">
        <v>672</v>
      </c>
      <c r="G118" s="19">
        <f t="shared" si="15"/>
        <v>2.4790000000000063</v>
      </c>
      <c r="H118" s="20">
        <f t="shared" si="16"/>
        <v>594.96000000000151</v>
      </c>
      <c r="I118" s="20">
        <f t="shared" si="17"/>
        <v>2.7397260273972603E-3</v>
      </c>
      <c r="J118" s="20">
        <f t="shared" si="18"/>
        <v>0.1026027397260274</v>
      </c>
      <c r="K118" s="20">
        <f t="shared" si="19"/>
        <v>0.10950958904109588</v>
      </c>
      <c r="O118" s="16">
        <f t="shared" si="20"/>
        <v>0</v>
      </c>
    </row>
    <row r="119" spans="2:15" x14ac:dyDescent="0.25">
      <c r="B119" s="18">
        <v>40293</v>
      </c>
      <c r="C119" s="15">
        <v>21.71</v>
      </c>
      <c r="D119" s="15">
        <v>30.606000000000002</v>
      </c>
      <c r="E119" s="15">
        <f t="shared" si="14"/>
        <v>-8.8960000000000008</v>
      </c>
      <c r="F119" s="16" t="s">
        <v>672</v>
      </c>
      <c r="G119" s="19">
        <f t="shared" si="15"/>
        <v>0</v>
      </c>
      <c r="H119" s="20">
        <f t="shared" si="16"/>
        <v>0</v>
      </c>
      <c r="I119" s="20">
        <f t="shared" si="17"/>
        <v>2.7397260273972603E-3</v>
      </c>
      <c r="J119" s="20">
        <f t="shared" si="18"/>
        <v>5.9479452054794525E-2</v>
      </c>
      <c r="K119" s="20">
        <f t="shared" si="19"/>
        <v>8.3852054794520556E-2</v>
      </c>
      <c r="O119" s="16">
        <f t="shared" si="20"/>
        <v>935.04000000000019</v>
      </c>
    </row>
    <row r="120" spans="2:15" x14ac:dyDescent="0.25">
      <c r="B120" s="18">
        <v>40294</v>
      </c>
      <c r="C120" s="15">
        <v>40.17</v>
      </c>
      <c r="D120" s="15">
        <v>40.729999999999997</v>
      </c>
      <c r="E120" s="15">
        <f t="shared" si="14"/>
        <v>-0.55999999999999517</v>
      </c>
      <c r="F120" s="16" t="s">
        <v>672</v>
      </c>
      <c r="G120" s="19">
        <f t="shared" si="15"/>
        <v>4.4400000000000048</v>
      </c>
      <c r="H120" s="20">
        <f t="shared" si="16"/>
        <v>1065.6000000000013</v>
      </c>
      <c r="I120" s="20">
        <f t="shared" si="17"/>
        <v>2.7397260273972603E-3</v>
      </c>
      <c r="J120" s="20">
        <f t="shared" si="18"/>
        <v>0.11005479452054795</v>
      </c>
      <c r="K120" s="20">
        <f t="shared" si="19"/>
        <v>0.11158904109589041</v>
      </c>
      <c r="O120" s="16">
        <f t="shared" si="20"/>
        <v>0</v>
      </c>
    </row>
    <row r="121" spans="2:15" x14ac:dyDescent="0.25">
      <c r="B121" s="18">
        <v>40295</v>
      </c>
      <c r="C121" s="15">
        <v>41.62</v>
      </c>
      <c r="D121" s="15">
        <v>42.905000000000001</v>
      </c>
      <c r="E121" s="15">
        <f t="shared" si="14"/>
        <v>-1.2850000000000037</v>
      </c>
      <c r="F121" s="16" t="s">
        <v>672</v>
      </c>
      <c r="G121" s="19">
        <f t="shared" si="15"/>
        <v>3.7149999999999963</v>
      </c>
      <c r="H121" s="20">
        <f t="shared" si="16"/>
        <v>891.59999999999911</v>
      </c>
      <c r="I121" s="20">
        <f t="shared" si="17"/>
        <v>2.7397260273972603E-3</v>
      </c>
      <c r="J121" s="20">
        <f t="shared" si="18"/>
        <v>0.11402739726027397</v>
      </c>
      <c r="K121" s="20">
        <f t="shared" si="19"/>
        <v>0.11754794520547945</v>
      </c>
      <c r="O121" s="16">
        <f t="shared" si="20"/>
        <v>0</v>
      </c>
    </row>
    <row r="122" spans="2:15" x14ac:dyDescent="0.25">
      <c r="B122" s="18">
        <v>40296</v>
      </c>
      <c r="C122" s="15">
        <v>43.98</v>
      </c>
      <c r="D122" s="15">
        <v>42.783999999999999</v>
      </c>
      <c r="E122" s="15">
        <f t="shared" si="14"/>
        <v>1.195999999999998</v>
      </c>
      <c r="F122" s="16" t="s">
        <v>672</v>
      </c>
      <c r="G122" s="19">
        <f t="shared" si="15"/>
        <v>6.195999999999998</v>
      </c>
      <c r="H122" s="20">
        <f t="shared" si="16"/>
        <v>1487.0399999999995</v>
      </c>
      <c r="I122" s="20">
        <f t="shared" si="17"/>
        <v>2.7397260273972603E-3</v>
      </c>
      <c r="J122" s="20">
        <f t="shared" si="18"/>
        <v>0.12049315068493149</v>
      </c>
      <c r="K122" s="20">
        <f t="shared" si="19"/>
        <v>0.11721643835616438</v>
      </c>
      <c r="O122" s="16">
        <f t="shared" si="20"/>
        <v>0</v>
      </c>
    </row>
    <row r="123" spans="2:15" x14ac:dyDescent="0.25">
      <c r="B123" s="18">
        <v>40297</v>
      </c>
      <c r="C123" s="15">
        <v>41.14</v>
      </c>
      <c r="D123" s="15">
        <v>41.896000000000001</v>
      </c>
      <c r="E123" s="15">
        <f t="shared" si="14"/>
        <v>-0.75600000000000023</v>
      </c>
      <c r="F123" s="16" t="s">
        <v>672</v>
      </c>
      <c r="G123" s="19">
        <f t="shared" si="15"/>
        <v>4.2439999999999998</v>
      </c>
      <c r="H123" s="20">
        <f t="shared" si="16"/>
        <v>1018.56</v>
      </c>
      <c r="I123" s="20">
        <f t="shared" si="17"/>
        <v>2.7397260273972603E-3</v>
      </c>
      <c r="J123" s="20">
        <f t="shared" si="18"/>
        <v>0.1127123287671233</v>
      </c>
      <c r="K123" s="20">
        <f t="shared" si="19"/>
        <v>0.11478356164383562</v>
      </c>
      <c r="O123" s="16">
        <f t="shared" si="20"/>
        <v>0</v>
      </c>
    </row>
    <row r="124" spans="2:15" x14ac:dyDescent="0.25">
      <c r="B124" s="18">
        <v>40298</v>
      </c>
      <c r="C124" s="15">
        <v>39.619999999999997</v>
      </c>
      <c r="D124" s="15">
        <v>40.548000000000002</v>
      </c>
      <c r="E124" s="15">
        <f t="shared" si="14"/>
        <v>-0.92800000000000438</v>
      </c>
      <c r="F124" s="16" t="s">
        <v>672</v>
      </c>
      <c r="G124" s="19">
        <f t="shared" si="15"/>
        <v>4.0719999999999956</v>
      </c>
      <c r="H124" s="20">
        <f t="shared" si="16"/>
        <v>977.27999999999895</v>
      </c>
      <c r="I124" s="20">
        <f t="shared" si="17"/>
        <v>2.7397260273972603E-3</v>
      </c>
      <c r="J124" s="20">
        <f t="shared" si="18"/>
        <v>0.10854794520547945</v>
      </c>
      <c r="K124" s="20">
        <f t="shared" si="19"/>
        <v>0.11109041095890411</v>
      </c>
      <c r="O124" s="16">
        <f t="shared" si="20"/>
        <v>0</v>
      </c>
    </row>
    <row r="125" spans="2:15" x14ac:dyDescent="0.25">
      <c r="B125" s="18">
        <v>40299</v>
      </c>
      <c r="C125" s="15">
        <v>27.62</v>
      </c>
      <c r="D125" s="15">
        <v>26.173999999999999</v>
      </c>
      <c r="E125" s="15">
        <f t="shared" si="14"/>
        <v>1.4460000000000015</v>
      </c>
      <c r="F125" s="16" t="s">
        <v>672</v>
      </c>
      <c r="G125" s="19">
        <f t="shared" si="15"/>
        <v>6.4460000000000015</v>
      </c>
      <c r="H125" s="20">
        <f t="shared" si="16"/>
        <v>1547.0400000000002</v>
      </c>
      <c r="I125" s="20">
        <f t="shared" si="17"/>
        <v>2.7397260273972603E-3</v>
      </c>
      <c r="J125" s="20">
        <f t="shared" si="18"/>
        <v>7.5671232876712333E-2</v>
      </c>
      <c r="K125" s="20">
        <f t="shared" si="19"/>
        <v>7.1709589041095895E-2</v>
      </c>
      <c r="O125" s="16">
        <f t="shared" si="20"/>
        <v>0</v>
      </c>
    </row>
    <row r="126" spans="2:15" x14ac:dyDescent="0.25">
      <c r="B126" s="18">
        <v>40300</v>
      </c>
      <c r="C126" s="15">
        <v>32.33</v>
      </c>
      <c r="D126" s="15">
        <v>26.350999999999999</v>
      </c>
      <c r="E126" s="15">
        <f t="shared" si="14"/>
        <v>5.9789999999999992</v>
      </c>
      <c r="F126" s="16" t="s">
        <v>672</v>
      </c>
      <c r="G126" s="19">
        <f t="shared" si="15"/>
        <v>10.978999999999999</v>
      </c>
      <c r="H126" s="20">
        <f t="shared" si="16"/>
        <v>2634.96</v>
      </c>
      <c r="I126" s="20">
        <f t="shared" si="17"/>
        <v>2.7397260273972603E-3</v>
      </c>
      <c r="J126" s="20">
        <f t="shared" si="18"/>
        <v>8.8575342465753423E-2</v>
      </c>
      <c r="K126" s="20">
        <f t="shared" si="19"/>
        <v>7.2194520547945201E-2</v>
      </c>
      <c r="O126" s="16">
        <f t="shared" si="20"/>
        <v>0</v>
      </c>
    </row>
    <row r="127" spans="2:15" x14ac:dyDescent="0.25">
      <c r="B127" s="18">
        <v>40301</v>
      </c>
      <c r="C127" s="15">
        <v>45.49</v>
      </c>
      <c r="D127" s="15">
        <v>44.213000000000001</v>
      </c>
      <c r="E127" s="15">
        <f t="shared" si="14"/>
        <v>1.277000000000001</v>
      </c>
      <c r="F127" s="16" t="s">
        <v>672</v>
      </c>
      <c r="G127" s="19">
        <f t="shared" si="15"/>
        <v>6.277000000000001</v>
      </c>
      <c r="H127" s="20">
        <f t="shared" si="16"/>
        <v>1506.4800000000002</v>
      </c>
      <c r="I127" s="20">
        <f t="shared" si="17"/>
        <v>2.7397260273972603E-3</v>
      </c>
      <c r="J127" s="20">
        <f t="shared" si="18"/>
        <v>0.12463013698630138</v>
      </c>
      <c r="K127" s="20">
        <f t="shared" si="19"/>
        <v>0.12113150684931508</v>
      </c>
      <c r="O127" s="16">
        <f t="shared" si="20"/>
        <v>0</v>
      </c>
    </row>
    <row r="128" spans="2:15" x14ac:dyDescent="0.25">
      <c r="B128" s="18">
        <v>40302</v>
      </c>
      <c r="C128" s="15">
        <v>44.52</v>
      </c>
      <c r="D128" s="15">
        <v>45.432000000000002</v>
      </c>
      <c r="E128" s="15">
        <f t="shared" si="14"/>
        <v>-0.91199999999999903</v>
      </c>
      <c r="F128" s="16" t="s">
        <v>672</v>
      </c>
      <c r="G128" s="19">
        <f t="shared" si="15"/>
        <v>4.088000000000001</v>
      </c>
      <c r="H128" s="20">
        <f t="shared" si="16"/>
        <v>981.12000000000023</v>
      </c>
      <c r="I128" s="20">
        <f t="shared" si="17"/>
        <v>2.7397260273972603E-3</v>
      </c>
      <c r="J128" s="20">
        <f t="shared" si="18"/>
        <v>0.12197260273972604</v>
      </c>
      <c r="K128" s="20">
        <f t="shared" si="19"/>
        <v>0.12447123287671233</v>
      </c>
      <c r="O128" s="16">
        <f t="shared" si="20"/>
        <v>0</v>
      </c>
    </row>
    <row r="129" spans="2:15" x14ac:dyDescent="0.25">
      <c r="B129" s="18">
        <v>40303</v>
      </c>
      <c r="C129" s="15">
        <v>46.45</v>
      </c>
      <c r="D129" s="15">
        <v>46.96</v>
      </c>
      <c r="E129" s="15">
        <f t="shared" si="14"/>
        <v>-0.50999999999999801</v>
      </c>
      <c r="F129" s="16" t="s">
        <v>672</v>
      </c>
      <c r="G129" s="19">
        <f t="shared" si="15"/>
        <v>4.490000000000002</v>
      </c>
      <c r="H129" s="20">
        <f t="shared" si="16"/>
        <v>1077.6000000000004</v>
      </c>
      <c r="I129" s="20">
        <f t="shared" si="17"/>
        <v>2.7397260273972603E-3</v>
      </c>
      <c r="J129" s="20">
        <f t="shared" si="18"/>
        <v>0.12726027397260276</v>
      </c>
      <c r="K129" s="20">
        <f t="shared" si="19"/>
        <v>0.12865753424657533</v>
      </c>
      <c r="O129" s="16">
        <f t="shared" si="20"/>
        <v>0</v>
      </c>
    </row>
    <row r="130" spans="2:15" x14ac:dyDescent="0.25">
      <c r="B130" s="18">
        <v>40304</v>
      </c>
      <c r="C130" s="15">
        <v>46.31</v>
      </c>
      <c r="D130" s="15">
        <v>49.713999999999999</v>
      </c>
      <c r="E130" s="15">
        <f t="shared" si="14"/>
        <v>-3.4039999999999964</v>
      </c>
      <c r="F130" s="16" t="s">
        <v>672</v>
      </c>
      <c r="G130" s="19">
        <f t="shared" si="15"/>
        <v>1.5960000000000036</v>
      </c>
      <c r="H130" s="20">
        <f t="shared" si="16"/>
        <v>383.04000000000087</v>
      </c>
      <c r="I130" s="20">
        <f t="shared" si="17"/>
        <v>2.7397260273972603E-3</v>
      </c>
      <c r="J130" s="20">
        <f t="shared" si="18"/>
        <v>0.12687671232876713</v>
      </c>
      <c r="K130" s="20">
        <f t="shared" si="19"/>
        <v>0.13620273972602739</v>
      </c>
      <c r="O130" s="16">
        <f t="shared" si="20"/>
        <v>0</v>
      </c>
    </row>
    <row r="131" spans="2:15" x14ac:dyDescent="0.25">
      <c r="B131" s="18">
        <v>40305</v>
      </c>
      <c r="C131" s="15">
        <v>48.89</v>
      </c>
      <c r="D131" s="15">
        <v>53.085000000000001</v>
      </c>
      <c r="E131" s="15">
        <f t="shared" si="14"/>
        <v>-4.1950000000000003</v>
      </c>
      <c r="F131" s="16" t="s">
        <v>672</v>
      </c>
      <c r="G131" s="19">
        <f t="shared" si="15"/>
        <v>0.80499999999999972</v>
      </c>
      <c r="H131" s="20">
        <f t="shared" si="16"/>
        <v>193.19999999999993</v>
      </c>
      <c r="I131" s="20">
        <f t="shared" si="17"/>
        <v>2.7397260273972603E-3</v>
      </c>
      <c r="J131" s="20">
        <f t="shared" si="18"/>
        <v>0.13394520547945205</v>
      </c>
      <c r="K131" s="20">
        <f t="shared" si="19"/>
        <v>0.14543835616438355</v>
      </c>
      <c r="O131" s="16">
        <f t="shared" si="20"/>
        <v>0</v>
      </c>
    </row>
    <row r="132" spans="2:15" x14ac:dyDescent="0.25">
      <c r="B132" s="18">
        <v>40306</v>
      </c>
      <c r="C132" s="15">
        <v>43.22</v>
      </c>
      <c r="D132" s="15">
        <v>43.816000000000003</v>
      </c>
      <c r="E132" s="15">
        <f t="shared" si="14"/>
        <v>-0.59600000000000364</v>
      </c>
      <c r="F132" s="16" t="s">
        <v>672</v>
      </c>
      <c r="G132" s="19">
        <f t="shared" si="15"/>
        <v>4.4039999999999964</v>
      </c>
      <c r="H132" s="20">
        <f t="shared" si="16"/>
        <v>1056.9599999999991</v>
      </c>
      <c r="I132" s="20">
        <f t="shared" si="17"/>
        <v>2.7397260273972603E-3</v>
      </c>
      <c r="J132" s="20">
        <f t="shared" si="18"/>
        <v>0.11841095890410959</v>
      </c>
      <c r="K132" s="20">
        <f t="shared" si="19"/>
        <v>0.12004383561643836</v>
      </c>
      <c r="O132" s="16">
        <f t="shared" si="20"/>
        <v>0</v>
      </c>
    </row>
    <row r="133" spans="2:15" x14ac:dyDescent="0.25">
      <c r="B133" s="18">
        <v>40307</v>
      </c>
      <c r="C133" s="15">
        <v>39.64</v>
      </c>
      <c r="D133" s="15">
        <v>38.451999999999998</v>
      </c>
      <c r="E133" s="15">
        <f t="shared" si="14"/>
        <v>1.1880000000000024</v>
      </c>
      <c r="F133" s="16" t="s">
        <v>672</v>
      </c>
      <c r="G133" s="19">
        <f t="shared" si="15"/>
        <v>6.1880000000000024</v>
      </c>
      <c r="H133" s="20">
        <f t="shared" si="16"/>
        <v>1485.1200000000006</v>
      </c>
      <c r="I133" s="20">
        <f t="shared" si="17"/>
        <v>2.7397260273972603E-3</v>
      </c>
      <c r="J133" s="20">
        <f t="shared" si="18"/>
        <v>0.10860273972602739</v>
      </c>
      <c r="K133" s="20">
        <f t="shared" si="19"/>
        <v>0.10534794520547945</v>
      </c>
      <c r="O133" s="16">
        <f t="shared" si="20"/>
        <v>0</v>
      </c>
    </row>
    <row r="134" spans="2:15" x14ac:dyDescent="0.25">
      <c r="B134" s="18">
        <v>40308</v>
      </c>
      <c r="C134" s="15">
        <v>50.28</v>
      </c>
      <c r="D134" s="15">
        <v>50.914999999999999</v>
      </c>
      <c r="E134" s="15">
        <f t="shared" ref="E134:E197" si="21">C134-D134</f>
        <v>-0.63499999999999801</v>
      </c>
      <c r="F134" s="16" t="s">
        <v>672</v>
      </c>
      <c r="G134" s="19">
        <f t="shared" ref="G134:G197" si="22">MAX(E134-F134,0)</f>
        <v>4.365000000000002</v>
      </c>
      <c r="H134" s="20">
        <f t="shared" ref="H134:H197" si="23">G134*10*24</f>
        <v>1047.6000000000004</v>
      </c>
      <c r="I134" s="20">
        <f t="shared" ref="I134:I197" si="24">240/87600</f>
        <v>2.7397260273972603E-3</v>
      </c>
      <c r="J134" s="20">
        <f t="shared" ref="J134:J197" si="25">C134*I134</f>
        <v>0.13775342465753426</v>
      </c>
      <c r="K134" s="20">
        <f t="shared" ref="K134:K197" si="26">D134*I134</f>
        <v>0.13949315068493151</v>
      </c>
      <c r="O134" s="16">
        <f t="shared" ref="O134:O197" si="27">MAX(F134-E134,0)*10*24</f>
        <v>0</v>
      </c>
    </row>
    <row r="135" spans="2:15" x14ac:dyDescent="0.25">
      <c r="B135" s="18">
        <v>40309</v>
      </c>
      <c r="C135" s="15">
        <v>50.96</v>
      </c>
      <c r="D135" s="15">
        <v>53.555</v>
      </c>
      <c r="E135" s="15">
        <f t="shared" si="21"/>
        <v>-2.5949999999999989</v>
      </c>
      <c r="F135" s="16" t="s">
        <v>672</v>
      </c>
      <c r="G135" s="19">
        <f t="shared" si="22"/>
        <v>2.4050000000000011</v>
      </c>
      <c r="H135" s="20">
        <f t="shared" si="23"/>
        <v>577.20000000000027</v>
      </c>
      <c r="I135" s="20">
        <f t="shared" si="24"/>
        <v>2.7397260273972603E-3</v>
      </c>
      <c r="J135" s="20">
        <f t="shared" si="25"/>
        <v>0.13961643835616439</v>
      </c>
      <c r="K135" s="20">
        <f t="shared" si="26"/>
        <v>0.14672602739726026</v>
      </c>
      <c r="O135" s="16">
        <f t="shared" si="27"/>
        <v>0</v>
      </c>
    </row>
    <row r="136" spans="2:15" x14ac:dyDescent="0.25">
      <c r="B136" s="18">
        <v>40310</v>
      </c>
      <c r="C136" s="15">
        <v>48.93</v>
      </c>
      <c r="D136" s="15">
        <v>50.536999999999999</v>
      </c>
      <c r="E136" s="15">
        <f t="shared" si="21"/>
        <v>-1.6069999999999993</v>
      </c>
      <c r="F136" s="16" t="s">
        <v>672</v>
      </c>
      <c r="G136" s="19">
        <f t="shared" si="22"/>
        <v>3.3930000000000007</v>
      </c>
      <c r="H136" s="20">
        <f t="shared" si="23"/>
        <v>814.32000000000016</v>
      </c>
      <c r="I136" s="20">
        <f t="shared" si="24"/>
        <v>2.7397260273972603E-3</v>
      </c>
      <c r="J136" s="20">
        <f t="shared" si="25"/>
        <v>0.13405479452054794</v>
      </c>
      <c r="K136" s="20">
        <f t="shared" si="26"/>
        <v>0.13845753424657534</v>
      </c>
      <c r="O136" s="16">
        <f t="shared" si="27"/>
        <v>0</v>
      </c>
    </row>
    <row r="137" spans="2:15" x14ac:dyDescent="0.25">
      <c r="B137" s="18">
        <v>40311</v>
      </c>
      <c r="C137" s="15">
        <v>44.8</v>
      </c>
      <c r="D137" s="15">
        <v>42.704999999999998</v>
      </c>
      <c r="E137" s="15">
        <f t="shared" si="21"/>
        <v>2.0949999999999989</v>
      </c>
      <c r="F137" s="16" t="s">
        <v>672</v>
      </c>
      <c r="G137" s="19">
        <f t="shared" si="22"/>
        <v>7.0949999999999989</v>
      </c>
      <c r="H137" s="20">
        <f t="shared" si="23"/>
        <v>1702.7999999999997</v>
      </c>
      <c r="I137" s="20">
        <f t="shared" si="24"/>
        <v>2.7397260273972603E-3</v>
      </c>
      <c r="J137" s="20">
        <f t="shared" si="25"/>
        <v>0.12273972602739726</v>
      </c>
      <c r="K137" s="20">
        <f t="shared" si="26"/>
        <v>0.11699999999999999</v>
      </c>
      <c r="O137" s="16">
        <f t="shared" si="27"/>
        <v>0</v>
      </c>
    </row>
    <row r="138" spans="2:15" x14ac:dyDescent="0.25">
      <c r="B138" s="18">
        <v>40312</v>
      </c>
      <c r="C138" s="15">
        <v>47.44</v>
      </c>
      <c r="D138" s="15">
        <v>48.125999999999998</v>
      </c>
      <c r="E138" s="15">
        <f t="shared" si="21"/>
        <v>-0.68599999999999994</v>
      </c>
      <c r="F138" s="16" t="s">
        <v>672</v>
      </c>
      <c r="G138" s="19">
        <f t="shared" si="22"/>
        <v>4.3140000000000001</v>
      </c>
      <c r="H138" s="20">
        <f t="shared" si="23"/>
        <v>1035.3600000000001</v>
      </c>
      <c r="I138" s="20">
        <f t="shared" si="24"/>
        <v>2.7397260273972603E-3</v>
      </c>
      <c r="J138" s="20">
        <f t="shared" si="25"/>
        <v>0.12997260273972602</v>
      </c>
      <c r="K138" s="20">
        <f t="shared" si="26"/>
        <v>0.13185205479452053</v>
      </c>
      <c r="O138" s="16">
        <f t="shared" si="27"/>
        <v>0</v>
      </c>
    </row>
    <row r="139" spans="2:15" x14ac:dyDescent="0.25">
      <c r="B139" s="18">
        <v>40313</v>
      </c>
      <c r="C139" s="15">
        <v>41.83</v>
      </c>
      <c r="D139" s="15">
        <v>42.787999999999997</v>
      </c>
      <c r="E139" s="15">
        <f t="shared" si="21"/>
        <v>-0.95799999999999841</v>
      </c>
      <c r="F139" s="16" t="s">
        <v>672</v>
      </c>
      <c r="G139" s="19">
        <f t="shared" si="22"/>
        <v>4.0420000000000016</v>
      </c>
      <c r="H139" s="20">
        <f t="shared" si="23"/>
        <v>970.08000000000038</v>
      </c>
      <c r="I139" s="20">
        <f t="shared" si="24"/>
        <v>2.7397260273972603E-3</v>
      </c>
      <c r="J139" s="20">
        <f t="shared" si="25"/>
        <v>0.1146027397260274</v>
      </c>
      <c r="K139" s="20">
        <f t="shared" si="26"/>
        <v>0.11722739726027397</v>
      </c>
      <c r="O139" s="16">
        <f t="shared" si="27"/>
        <v>0</v>
      </c>
    </row>
    <row r="140" spans="2:15" x14ac:dyDescent="0.25">
      <c r="B140" s="18">
        <v>40314</v>
      </c>
      <c r="C140" s="15">
        <v>15.94</v>
      </c>
      <c r="D140" s="15">
        <v>33.250999999999998</v>
      </c>
      <c r="E140" s="15">
        <f t="shared" si="21"/>
        <v>-17.311</v>
      </c>
      <c r="F140" s="16" t="s">
        <v>672</v>
      </c>
      <c r="G140" s="19">
        <f t="shared" si="22"/>
        <v>0</v>
      </c>
      <c r="H140" s="20">
        <f t="shared" si="23"/>
        <v>0</v>
      </c>
      <c r="I140" s="20">
        <f t="shared" si="24"/>
        <v>2.7397260273972603E-3</v>
      </c>
      <c r="J140" s="20">
        <f t="shared" si="25"/>
        <v>4.3671232876712325E-2</v>
      </c>
      <c r="K140" s="20">
        <f t="shared" si="26"/>
        <v>9.1098630136986297E-2</v>
      </c>
      <c r="O140" s="16">
        <f t="shared" si="27"/>
        <v>2954.64</v>
      </c>
    </row>
    <row r="141" spans="2:15" x14ac:dyDescent="0.25">
      <c r="B141" s="18">
        <v>40315</v>
      </c>
      <c r="C141" s="15">
        <v>46.07</v>
      </c>
      <c r="D141" s="15">
        <v>50.968000000000004</v>
      </c>
      <c r="E141" s="15">
        <f t="shared" si="21"/>
        <v>-4.8980000000000032</v>
      </c>
      <c r="F141" s="16" t="s">
        <v>672</v>
      </c>
      <c r="G141" s="19">
        <f t="shared" si="22"/>
        <v>0.10199999999999676</v>
      </c>
      <c r="H141" s="20">
        <f t="shared" si="23"/>
        <v>24.479999999999222</v>
      </c>
      <c r="I141" s="20">
        <f t="shared" si="24"/>
        <v>2.7397260273972603E-3</v>
      </c>
      <c r="J141" s="20">
        <f t="shared" si="25"/>
        <v>0.1262191780821918</v>
      </c>
      <c r="K141" s="20">
        <f t="shared" si="26"/>
        <v>0.13963835616438358</v>
      </c>
      <c r="O141" s="16">
        <f t="shared" si="27"/>
        <v>0</v>
      </c>
    </row>
    <row r="142" spans="2:15" x14ac:dyDescent="0.25">
      <c r="B142" s="18">
        <v>40316</v>
      </c>
      <c r="C142" s="15">
        <v>47.61</v>
      </c>
      <c r="D142" s="15">
        <v>51.911999999999999</v>
      </c>
      <c r="E142" s="15">
        <f t="shared" si="21"/>
        <v>-4.3019999999999996</v>
      </c>
      <c r="F142" s="16" t="s">
        <v>672</v>
      </c>
      <c r="G142" s="19">
        <f t="shared" si="22"/>
        <v>0.6980000000000004</v>
      </c>
      <c r="H142" s="20">
        <f t="shared" si="23"/>
        <v>167.5200000000001</v>
      </c>
      <c r="I142" s="20">
        <f t="shared" si="24"/>
        <v>2.7397260273972603E-3</v>
      </c>
      <c r="J142" s="20">
        <f t="shared" si="25"/>
        <v>0.13043835616438357</v>
      </c>
      <c r="K142" s="20">
        <f t="shared" si="26"/>
        <v>0.14222465753424657</v>
      </c>
      <c r="O142" s="16">
        <f t="shared" si="27"/>
        <v>0</v>
      </c>
    </row>
    <row r="143" spans="2:15" x14ac:dyDescent="0.25">
      <c r="B143" s="18">
        <v>40317</v>
      </c>
      <c r="C143" s="15">
        <v>46.27</v>
      </c>
      <c r="D143" s="15">
        <v>50.290999999999997</v>
      </c>
      <c r="E143" s="15">
        <f t="shared" si="21"/>
        <v>-4.0209999999999937</v>
      </c>
      <c r="F143" s="16" t="s">
        <v>672</v>
      </c>
      <c r="G143" s="19">
        <f t="shared" si="22"/>
        <v>0.97900000000000631</v>
      </c>
      <c r="H143" s="20">
        <f t="shared" si="23"/>
        <v>234.96000000000151</v>
      </c>
      <c r="I143" s="20">
        <f t="shared" si="24"/>
        <v>2.7397260273972603E-3</v>
      </c>
      <c r="J143" s="20">
        <f t="shared" si="25"/>
        <v>0.12676712328767123</v>
      </c>
      <c r="K143" s="20">
        <f t="shared" si="26"/>
        <v>0.13778356164383562</v>
      </c>
      <c r="O143" s="16">
        <f t="shared" si="27"/>
        <v>0</v>
      </c>
    </row>
    <row r="144" spans="2:15" x14ac:dyDescent="0.25">
      <c r="B144" s="18">
        <v>40318</v>
      </c>
      <c r="C144" s="15">
        <v>48.52</v>
      </c>
      <c r="D144" s="15">
        <v>48.761000000000003</v>
      </c>
      <c r="E144" s="15">
        <f t="shared" si="21"/>
        <v>-0.24099999999999966</v>
      </c>
      <c r="F144" s="16" t="s">
        <v>672</v>
      </c>
      <c r="G144" s="19">
        <f t="shared" si="22"/>
        <v>4.7590000000000003</v>
      </c>
      <c r="H144" s="20">
        <f t="shared" si="23"/>
        <v>1142.1600000000001</v>
      </c>
      <c r="I144" s="20">
        <f t="shared" si="24"/>
        <v>2.7397260273972603E-3</v>
      </c>
      <c r="J144" s="20">
        <f t="shared" si="25"/>
        <v>0.13293150684931507</v>
      </c>
      <c r="K144" s="20">
        <f t="shared" si="26"/>
        <v>0.1335917808219178</v>
      </c>
      <c r="O144" s="16">
        <f t="shared" si="27"/>
        <v>0</v>
      </c>
    </row>
    <row r="145" spans="2:15" x14ac:dyDescent="0.25">
      <c r="B145" s="18">
        <v>40319</v>
      </c>
      <c r="C145" s="15">
        <v>48.27</v>
      </c>
      <c r="D145" s="15">
        <v>46.411000000000001</v>
      </c>
      <c r="E145" s="15">
        <f t="shared" si="21"/>
        <v>1.8590000000000018</v>
      </c>
      <c r="F145" s="16" t="s">
        <v>672</v>
      </c>
      <c r="G145" s="19">
        <f t="shared" si="22"/>
        <v>6.8590000000000018</v>
      </c>
      <c r="H145" s="20">
        <f t="shared" si="23"/>
        <v>1646.1600000000003</v>
      </c>
      <c r="I145" s="20">
        <f t="shared" si="24"/>
        <v>2.7397260273972603E-3</v>
      </c>
      <c r="J145" s="20">
        <f t="shared" si="25"/>
        <v>0.13224657534246576</v>
      </c>
      <c r="K145" s="20">
        <f t="shared" si="26"/>
        <v>0.12715342465753426</v>
      </c>
      <c r="O145" s="16">
        <f t="shared" si="27"/>
        <v>0</v>
      </c>
    </row>
    <row r="146" spans="2:15" x14ac:dyDescent="0.25">
      <c r="B146" s="18">
        <v>40320</v>
      </c>
      <c r="C146" s="15">
        <v>36.909999999999997</v>
      </c>
      <c r="D146" s="15">
        <v>40.607999999999997</v>
      </c>
      <c r="E146" s="15">
        <f t="shared" si="21"/>
        <v>-3.6980000000000004</v>
      </c>
      <c r="F146" s="16" t="s">
        <v>672</v>
      </c>
      <c r="G146" s="19">
        <f t="shared" si="22"/>
        <v>1.3019999999999996</v>
      </c>
      <c r="H146" s="20">
        <f t="shared" si="23"/>
        <v>312.4799999999999</v>
      </c>
      <c r="I146" s="20">
        <f t="shared" si="24"/>
        <v>2.7397260273972603E-3</v>
      </c>
      <c r="J146" s="20">
        <f t="shared" si="25"/>
        <v>0.10112328767123287</v>
      </c>
      <c r="K146" s="20">
        <f t="shared" si="26"/>
        <v>0.11125479452054794</v>
      </c>
      <c r="O146" s="16">
        <f t="shared" si="27"/>
        <v>0</v>
      </c>
    </row>
    <row r="147" spans="2:15" x14ac:dyDescent="0.25">
      <c r="B147" s="18">
        <v>40321</v>
      </c>
      <c r="C147" s="15">
        <v>23.58</v>
      </c>
      <c r="D147" s="15">
        <v>28.056999999999999</v>
      </c>
      <c r="E147" s="15">
        <f t="shared" si="21"/>
        <v>-4.4770000000000003</v>
      </c>
      <c r="F147" s="16" t="s">
        <v>672</v>
      </c>
      <c r="G147" s="19">
        <f t="shared" si="22"/>
        <v>0.52299999999999969</v>
      </c>
      <c r="H147" s="20">
        <f t="shared" si="23"/>
        <v>125.51999999999992</v>
      </c>
      <c r="I147" s="20">
        <f t="shared" si="24"/>
        <v>2.7397260273972603E-3</v>
      </c>
      <c r="J147" s="20">
        <f t="shared" si="25"/>
        <v>6.4602739726027397E-2</v>
      </c>
      <c r="K147" s="20">
        <f t="shared" si="26"/>
        <v>7.6868493150684933E-2</v>
      </c>
      <c r="O147" s="16">
        <f t="shared" si="27"/>
        <v>0</v>
      </c>
    </row>
    <row r="148" spans="2:15" x14ac:dyDescent="0.25">
      <c r="B148" s="18">
        <v>40322</v>
      </c>
      <c r="C148" s="15">
        <v>30.63</v>
      </c>
      <c r="D148" s="15">
        <v>23.102</v>
      </c>
      <c r="E148" s="15">
        <f t="shared" si="21"/>
        <v>7.5279999999999987</v>
      </c>
      <c r="F148" s="16" t="s">
        <v>672</v>
      </c>
      <c r="G148" s="19">
        <f t="shared" si="22"/>
        <v>12.527999999999999</v>
      </c>
      <c r="H148" s="20">
        <f t="shared" si="23"/>
        <v>3006.72</v>
      </c>
      <c r="I148" s="20">
        <f t="shared" si="24"/>
        <v>2.7397260273972603E-3</v>
      </c>
      <c r="J148" s="20">
        <f t="shared" si="25"/>
        <v>8.3917808219178075E-2</v>
      </c>
      <c r="K148" s="20">
        <f t="shared" si="26"/>
        <v>6.3293150684931507E-2</v>
      </c>
      <c r="O148" s="16">
        <f t="shared" si="27"/>
        <v>0</v>
      </c>
    </row>
    <row r="149" spans="2:15" x14ac:dyDescent="0.25">
      <c r="B149" s="18">
        <v>40323</v>
      </c>
      <c r="C149" s="15">
        <v>43.6</v>
      </c>
      <c r="D149" s="15">
        <v>44.28</v>
      </c>
      <c r="E149" s="15">
        <f t="shared" si="21"/>
        <v>-0.67999999999999972</v>
      </c>
      <c r="F149" s="16" t="s">
        <v>672</v>
      </c>
      <c r="G149" s="19">
        <f t="shared" si="22"/>
        <v>4.32</v>
      </c>
      <c r="H149" s="20">
        <f t="shared" si="23"/>
        <v>1036.8000000000002</v>
      </c>
      <c r="I149" s="20">
        <f t="shared" si="24"/>
        <v>2.7397260273972603E-3</v>
      </c>
      <c r="J149" s="20">
        <f t="shared" si="25"/>
        <v>0.11945205479452055</v>
      </c>
      <c r="K149" s="20">
        <f t="shared" si="26"/>
        <v>0.12131506849315069</v>
      </c>
      <c r="O149" s="16">
        <f t="shared" si="27"/>
        <v>0</v>
      </c>
    </row>
    <row r="150" spans="2:15" x14ac:dyDescent="0.25">
      <c r="B150" s="18">
        <v>40324</v>
      </c>
      <c r="C150" s="15">
        <v>48.75</v>
      </c>
      <c r="D150" s="15">
        <v>47.945999999999998</v>
      </c>
      <c r="E150" s="15">
        <f t="shared" si="21"/>
        <v>0.80400000000000205</v>
      </c>
      <c r="F150" s="16" t="s">
        <v>672</v>
      </c>
      <c r="G150" s="19">
        <f t="shared" si="22"/>
        <v>5.804000000000002</v>
      </c>
      <c r="H150" s="20">
        <f t="shared" si="23"/>
        <v>1392.9600000000005</v>
      </c>
      <c r="I150" s="20">
        <f t="shared" si="24"/>
        <v>2.7397260273972603E-3</v>
      </c>
      <c r="J150" s="20">
        <f t="shared" si="25"/>
        <v>0.13356164383561644</v>
      </c>
      <c r="K150" s="20">
        <f t="shared" si="26"/>
        <v>0.13135890410958903</v>
      </c>
      <c r="O150" s="16">
        <f t="shared" si="27"/>
        <v>0</v>
      </c>
    </row>
    <row r="151" spans="2:15" x14ac:dyDescent="0.25">
      <c r="B151" s="18">
        <v>40325</v>
      </c>
      <c r="C151" s="15">
        <v>46.21</v>
      </c>
      <c r="D151" s="15">
        <v>48.087000000000003</v>
      </c>
      <c r="E151" s="15">
        <f t="shared" si="21"/>
        <v>-1.8770000000000024</v>
      </c>
      <c r="F151" s="16" t="s">
        <v>672</v>
      </c>
      <c r="G151" s="19">
        <f t="shared" si="22"/>
        <v>3.1229999999999976</v>
      </c>
      <c r="H151" s="20">
        <f t="shared" si="23"/>
        <v>749.51999999999941</v>
      </c>
      <c r="I151" s="20">
        <f t="shared" si="24"/>
        <v>2.7397260273972603E-3</v>
      </c>
      <c r="J151" s="20">
        <f t="shared" si="25"/>
        <v>0.1266027397260274</v>
      </c>
      <c r="K151" s="20">
        <f t="shared" si="26"/>
        <v>0.13174520547945207</v>
      </c>
      <c r="O151" s="16">
        <f t="shared" si="27"/>
        <v>0</v>
      </c>
    </row>
    <row r="152" spans="2:15" x14ac:dyDescent="0.25">
      <c r="B152" s="18">
        <v>40326</v>
      </c>
      <c r="C152" s="15">
        <v>43.94</v>
      </c>
      <c r="D152" s="15">
        <v>43.526000000000003</v>
      </c>
      <c r="E152" s="15">
        <f t="shared" si="21"/>
        <v>0.41399999999999437</v>
      </c>
      <c r="F152" s="16" t="s">
        <v>672</v>
      </c>
      <c r="G152" s="19">
        <f t="shared" si="22"/>
        <v>5.4139999999999944</v>
      </c>
      <c r="H152" s="20">
        <f t="shared" si="23"/>
        <v>1299.3599999999988</v>
      </c>
      <c r="I152" s="20">
        <f t="shared" si="24"/>
        <v>2.7397260273972603E-3</v>
      </c>
      <c r="J152" s="20">
        <f t="shared" si="25"/>
        <v>0.12038356164383561</v>
      </c>
      <c r="K152" s="20">
        <f t="shared" si="26"/>
        <v>0.11924931506849316</v>
      </c>
      <c r="O152" s="16">
        <f t="shared" si="27"/>
        <v>0</v>
      </c>
    </row>
    <row r="153" spans="2:15" x14ac:dyDescent="0.25">
      <c r="B153" s="18">
        <v>40327</v>
      </c>
      <c r="C153" s="15">
        <v>34.880000000000003</v>
      </c>
      <c r="D153" s="15">
        <v>36.569000000000003</v>
      </c>
      <c r="E153" s="15">
        <f t="shared" si="21"/>
        <v>-1.6890000000000001</v>
      </c>
      <c r="F153" s="16" t="s">
        <v>672</v>
      </c>
      <c r="G153" s="19">
        <f t="shared" si="22"/>
        <v>3.3109999999999999</v>
      </c>
      <c r="H153" s="20">
        <f t="shared" si="23"/>
        <v>794.64</v>
      </c>
      <c r="I153" s="20">
        <f t="shared" si="24"/>
        <v>2.7397260273972603E-3</v>
      </c>
      <c r="J153" s="20">
        <f t="shared" si="25"/>
        <v>9.5561643835616453E-2</v>
      </c>
      <c r="K153" s="20">
        <f t="shared" si="26"/>
        <v>0.10018904109589041</v>
      </c>
      <c r="O153" s="16">
        <f t="shared" si="27"/>
        <v>0</v>
      </c>
    </row>
    <row r="154" spans="2:15" x14ac:dyDescent="0.25">
      <c r="B154" s="18">
        <v>40328</v>
      </c>
      <c r="C154" s="15">
        <v>17.75</v>
      </c>
      <c r="D154" s="15">
        <v>19.629000000000001</v>
      </c>
      <c r="E154" s="15">
        <f t="shared" si="21"/>
        <v>-1.8790000000000013</v>
      </c>
      <c r="F154" s="16" t="s">
        <v>672</v>
      </c>
      <c r="G154" s="19">
        <f t="shared" si="22"/>
        <v>3.1209999999999987</v>
      </c>
      <c r="H154" s="20">
        <f t="shared" si="23"/>
        <v>749.03999999999974</v>
      </c>
      <c r="I154" s="20">
        <f t="shared" si="24"/>
        <v>2.7397260273972603E-3</v>
      </c>
      <c r="J154" s="20">
        <f t="shared" si="25"/>
        <v>4.8630136986301371E-2</v>
      </c>
      <c r="K154" s="20">
        <f t="shared" si="26"/>
        <v>5.3778082191780825E-2</v>
      </c>
      <c r="O154" s="16">
        <f t="shared" si="27"/>
        <v>0</v>
      </c>
    </row>
    <row r="155" spans="2:15" x14ac:dyDescent="0.25">
      <c r="B155" s="18">
        <v>40329</v>
      </c>
      <c r="C155" s="15">
        <v>38.76</v>
      </c>
      <c r="D155" s="15">
        <v>37.972000000000001</v>
      </c>
      <c r="E155" s="15">
        <f t="shared" si="21"/>
        <v>0.7879999999999967</v>
      </c>
      <c r="F155" s="16" t="s">
        <v>672</v>
      </c>
      <c r="G155" s="19">
        <f t="shared" si="22"/>
        <v>5.7879999999999967</v>
      </c>
      <c r="H155" s="20">
        <f t="shared" si="23"/>
        <v>1389.1199999999992</v>
      </c>
      <c r="I155" s="20">
        <f t="shared" si="24"/>
        <v>2.7397260273972603E-3</v>
      </c>
      <c r="J155" s="20">
        <f t="shared" si="25"/>
        <v>0.1061917808219178</v>
      </c>
      <c r="K155" s="20">
        <f t="shared" si="26"/>
        <v>0.10403287671232878</v>
      </c>
      <c r="O155" s="16">
        <f t="shared" si="27"/>
        <v>0</v>
      </c>
    </row>
    <row r="156" spans="2:15" x14ac:dyDescent="0.25">
      <c r="B156" s="18">
        <v>40330</v>
      </c>
      <c r="C156" s="15">
        <v>38.619999999999997</v>
      </c>
      <c r="D156" s="15">
        <v>42.442999999999998</v>
      </c>
      <c r="E156" s="15">
        <f t="shared" si="21"/>
        <v>-3.8230000000000004</v>
      </c>
      <c r="F156" s="16" t="s">
        <v>672</v>
      </c>
      <c r="G156" s="19">
        <f t="shared" si="22"/>
        <v>1.1769999999999996</v>
      </c>
      <c r="H156" s="20">
        <f t="shared" si="23"/>
        <v>282.4799999999999</v>
      </c>
      <c r="I156" s="20">
        <f t="shared" si="24"/>
        <v>2.7397260273972603E-3</v>
      </c>
      <c r="J156" s="20">
        <f t="shared" si="25"/>
        <v>0.10580821917808218</v>
      </c>
      <c r="K156" s="20">
        <f t="shared" si="26"/>
        <v>0.11628219178082191</v>
      </c>
      <c r="O156" s="16">
        <f t="shared" si="27"/>
        <v>0</v>
      </c>
    </row>
    <row r="157" spans="2:15" x14ac:dyDescent="0.25">
      <c r="B157" s="18">
        <v>40331</v>
      </c>
      <c r="C157" s="15">
        <v>42.75</v>
      </c>
      <c r="D157" s="15">
        <v>38.820999999999998</v>
      </c>
      <c r="E157" s="15">
        <f t="shared" si="21"/>
        <v>3.929000000000002</v>
      </c>
      <c r="F157" s="16" t="s">
        <v>672</v>
      </c>
      <c r="G157" s="19">
        <f t="shared" si="22"/>
        <v>8.929000000000002</v>
      </c>
      <c r="H157" s="20">
        <f t="shared" si="23"/>
        <v>2142.9600000000005</v>
      </c>
      <c r="I157" s="20">
        <f t="shared" si="24"/>
        <v>2.7397260273972603E-3</v>
      </c>
      <c r="J157" s="20">
        <f t="shared" si="25"/>
        <v>0.11712328767123288</v>
      </c>
      <c r="K157" s="20">
        <f t="shared" si="26"/>
        <v>0.10635890410958904</v>
      </c>
      <c r="O157" s="16">
        <f t="shared" si="27"/>
        <v>0</v>
      </c>
    </row>
    <row r="158" spans="2:15" x14ac:dyDescent="0.25">
      <c r="B158" s="18">
        <v>40332</v>
      </c>
      <c r="C158" s="15">
        <v>36.42</v>
      </c>
      <c r="D158" s="15">
        <v>38.488999999999997</v>
      </c>
      <c r="E158" s="15">
        <f t="shared" si="21"/>
        <v>-2.0689999999999955</v>
      </c>
      <c r="F158" s="16" t="s">
        <v>672</v>
      </c>
      <c r="G158" s="19">
        <f t="shared" si="22"/>
        <v>2.9310000000000045</v>
      </c>
      <c r="H158" s="20">
        <f t="shared" si="23"/>
        <v>703.44000000000108</v>
      </c>
      <c r="I158" s="20">
        <f t="shared" si="24"/>
        <v>2.7397260273972603E-3</v>
      </c>
      <c r="J158" s="20">
        <f t="shared" si="25"/>
        <v>9.9780821917808224E-2</v>
      </c>
      <c r="K158" s="20">
        <f t="shared" si="26"/>
        <v>0.10544931506849314</v>
      </c>
      <c r="O158" s="16">
        <f t="shared" si="27"/>
        <v>0</v>
      </c>
    </row>
    <row r="159" spans="2:15" x14ac:dyDescent="0.25">
      <c r="B159" s="18">
        <v>40333</v>
      </c>
      <c r="C159" s="15">
        <v>44.38</v>
      </c>
      <c r="D159" s="15">
        <v>41.597000000000001</v>
      </c>
      <c r="E159" s="15">
        <f t="shared" si="21"/>
        <v>2.7830000000000013</v>
      </c>
      <c r="F159" s="16" t="s">
        <v>672</v>
      </c>
      <c r="G159" s="19">
        <f t="shared" si="22"/>
        <v>7.7830000000000013</v>
      </c>
      <c r="H159" s="20">
        <f t="shared" si="23"/>
        <v>1867.9200000000003</v>
      </c>
      <c r="I159" s="20">
        <f t="shared" si="24"/>
        <v>2.7397260273972603E-3</v>
      </c>
      <c r="J159" s="20">
        <f t="shared" si="25"/>
        <v>0.12158904109589042</v>
      </c>
      <c r="K159" s="20">
        <f t="shared" si="26"/>
        <v>0.11396438356164384</v>
      </c>
      <c r="O159" s="16">
        <f t="shared" si="27"/>
        <v>0</v>
      </c>
    </row>
    <row r="160" spans="2:15" x14ac:dyDescent="0.25">
      <c r="B160" s="18">
        <v>40334</v>
      </c>
      <c r="C160" s="15">
        <v>39.299999999999997</v>
      </c>
      <c r="D160" s="15">
        <v>36.371000000000002</v>
      </c>
      <c r="E160" s="15">
        <f t="shared" si="21"/>
        <v>2.9289999999999949</v>
      </c>
      <c r="F160" s="16" t="s">
        <v>672</v>
      </c>
      <c r="G160" s="19">
        <f t="shared" si="22"/>
        <v>7.9289999999999949</v>
      </c>
      <c r="H160" s="20">
        <f t="shared" si="23"/>
        <v>1902.9599999999987</v>
      </c>
      <c r="I160" s="20">
        <f t="shared" si="24"/>
        <v>2.7397260273972603E-3</v>
      </c>
      <c r="J160" s="20">
        <f t="shared" si="25"/>
        <v>0.10767123287671232</v>
      </c>
      <c r="K160" s="20">
        <f t="shared" si="26"/>
        <v>9.9646575342465765E-2</v>
      </c>
      <c r="O160" s="16">
        <f t="shared" si="27"/>
        <v>0</v>
      </c>
    </row>
    <row r="161" spans="2:15" x14ac:dyDescent="0.25">
      <c r="B161" s="18">
        <v>40335</v>
      </c>
      <c r="C161" s="15">
        <v>31.67</v>
      </c>
      <c r="D161" s="15">
        <v>29.742000000000001</v>
      </c>
      <c r="E161" s="15">
        <f t="shared" si="21"/>
        <v>1.9280000000000008</v>
      </c>
      <c r="F161" s="16" t="s">
        <v>672</v>
      </c>
      <c r="G161" s="19">
        <f t="shared" si="22"/>
        <v>6.9280000000000008</v>
      </c>
      <c r="H161" s="20">
        <f t="shared" si="23"/>
        <v>1662.72</v>
      </c>
      <c r="I161" s="20">
        <f t="shared" si="24"/>
        <v>2.7397260273972603E-3</v>
      </c>
      <c r="J161" s="20">
        <f t="shared" si="25"/>
        <v>8.6767123287671236E-2</v>
      </c>
      <c r="K161" s="20">
        <f t="shared" si="26"/>
        <v>8.1484931506849323E-2</v>
      </c>
      <c r="O161" s="16">
        <f t="shared" si="27"/>
        <v>0</v>
      </c>
    </row>
    <row r="162" spans="2:15" x14ac:dyDescent="0.25">
      <c r="B162" s="18">
        <v>40336</v>
      </c>
      <c r="C162" s="15">
        <v>41.03</v>
      </c>
      <c r="D162" s="15">
        <v>43.609000000000002</v>
      </c>
      <c r="E162" s="15">
        <f t="shared" si="21"/>
        <v>-2.5790000000000006</v>
      </c>
      <c r="F162" s="16" t="s">
        <v>672</v>
      </c>
      <c r="G162" s="19">
        <f t="shared" si="22"/>
        <v>2.4209999999999994</v>
      </c>
      <c r="H162" s="20">
        <f t="shared" si="23"/>
        <v>581.03999999999985</v>
      </c>
      <c r="I162" s="20">
        <f t="shared" si="24"/>
        <v>2.7397260273972603E-3</v>
      </c>
      <c r="J162" s="20">
        <f t="shared" si="25"/>
        <v>0.1124109589041096</v>
      </c>
      <c r="K162" s="20">
        <f t="shared" si="26"/>
        <v>0.11947671232876712</v>
      </c>
      <c r="O162" s="16">
        <f t="shared" si="27"/>
        <v>0</v>
      </c>
    </row>
    <row r="163" spans="2:15" x14ac:dyDescent="0.25">
      <c r="B163" s="18">
        <v>40337</v>
      </c>
      <c r="C163" s="15">
        <v>53.7</v>
      </c>
      <c r="D163" s="15">
        <v>49.811999999999998</v>
      </c>
      <c r="E163" s="15">
        <f t="shared" si="21"/>
        <v>3.8880000000000052</v>
      </c>
      <c r="F163" s="16" t="s">
        <v>672</v>
      </c>
      <c r="G163" s="19">
        <f t="shared" si="22"/>
        <v>8.8880000000000052</v>
      </c>
      <c r="H163" s="20">
        <f t="shared" si="23"/>
        <v>2133.1200000000013</v>
      </c>
      <c r="I163" s="20">
        <f t="shared" si="24"/>
        <v>2.7397260273972603E-3</v>
      </c>
      <c r="J163" s="20">
        <f t="shared" si="25"/>
        <v>0.14712328767123289</v>
      </c>
      <c r="K163" s="20">
        <f t="shared" si="26"/>
        <v>0.13647123287671231</v>
      </c>
      <c r="O163" s="16">
        <f t="shared" si="27"/>
        <v>0</v>
      </c>
    </row>
    <row r="164" spans="2:15" x14ac:dyDescent="0.25">
      <c r="B164" s="18">
        <v>40338</v>
      </c>
      <c r="C164" s="15">
        <v>47.42</v>
      </c>
      <c r="D164" s="15">
        <v>51.856999999999999</v>
      </c>
      <c r="E164" s="15">
        <f t="shared" si="21"/>
        <v>-4.4369999999999976</v>
      </c>
      <c r="F164" s="16" t="s">
        <v>672</v>
      </c>
      <c r="G164" s="19">
        <f t="shared" si="22"/>
        <v>0.56300000000000239</v>
      </c>
      <c r="H164" s="20">
        <f t="shared" si="23"/>
        <v>135.12000000000057</v>
      </c>
      <c r="I164" s="20">
        <f t="shared" si="24"/>
        <v>2.7397260273972603E-3</v>
      </c>
      <c r="J164" s="20">
        <f t="shared" si="25"/>
        <v>0.12991780821917809</v>
      </c>
      <c r="K164" s="20">
        <f t="shared" si="26"/>
        <v>0.14207397260273971</v>
      </c>
      <c r="O164" s="16">
        <f t="shared" si="27"/>
        <v>0</v>
      </c>
    </row>
    <row r="165" spans="2:15" x14ac:dyDescent="0.25">
      <c r="B165" s="18">
        <v>40339</v>
      </c>
      <c r="C165" s="15">
        <v>48.24</v>
      </c>
      <c r="D165" s="15">
        <v>48.837000000000003</v>
      </c>
      <c r="E165" s="15">
        <f t="shared" si="21"/>
        <v>-0.59700000000000131</v>
      </c>
      <c r="F165" s="16" t="s">
        <v>672</v>
      </c>
      <c r="G165" s="19">
        <f t="shared" si="22"/>
        <v>4.4029999999999987</v>
      </c>
      <c r="H165" s="20">
        <f t="shared" si="23"/>
        <v>1056.7199999999998</v>
      </c>
      <c r="I165" s="20">
        <f t="shared" si="24"/>
        <v>2.7397260273972603E-3</v>
      </c>
      <c r="J165" s="20">
        <f t="shared" si="25"/>
        <v>0.13216438356164384</v>
      </c>
      <c r="K165" s="20">
        <f t="shared" si="26"/>
        <v>0.1338</v>
      </c>
      <c r="O165" s="16">
        <f t="shared" si="27"/>
        <v>0</v>
      </c>
    </row>
    <row r="166" spans="2:15" x14ac:dyDescent="0.25">
      <c r="B166" s="18">
        <v>40340</v>
      </c>
      <c r="C166" s="15">
        <v>47.68</v>
      </c>
      <c r="D166" s="15">
        <v>44.697000000000003</v>
      </c>
      <c r="E166" s="15">
        <f t="shared" si="21"/>
        <v>2.982999999999997</v>
      </c>
      <c r="F166" s="16" t="s">
        <v>672</v>
      </c>
      <c r="G166" s="19">
        <f t="shared" si="22"/>
        <v>7.982999999999997</v>
      </c>
      <c r="H166" s="20">
        <f t="shared" si="23"/>
        <v>1915.9199999999992</v>
      </c>
      <c r="I166" s="20">
        <f t="shared" si="24"/>
        <v>2.7397260273972603E-3</v>
      </c>
      <c r="J166" s="20">
        <f t="shared" si="25"/>
        <v>0.13063013698630138</v>
      </c>
      <c r="K166" s="20">
        <f t="shared" si="26"/>
        <v>0.12245753424657535</v>
      </c>
      <c r="O166" s="16">
        <f t="shared" si="27"/>
        <v>0</v>
      </c>
    </row>
    <row r="167" spans="2:15" x14ac:dyDescent="0.25">
      <c r="B167" s="18">
        <v>40341</v>
      </c>
      <c r="C167" s="15">
        <v>32.93</v>
      </c>
      <c r="D167" s="15">
        <v>35.944000000000003</v>
      </c>
      <c r="E167" s="15">
        <f t="shared" si="21"/>
        <v>-3.0140000000000029</v>
      </c>
      <c r="F167" s="16" t="s">
        <v>672</v>
      </c>
      <c r="G167" s="19">
        <f t="shared" si="22"/>
        <v>1.9859999999999971</v>
      </c>
      <c r="H167" s="20">
        <f t="shared" si="23"/>
        <v>476.6399999999993</v>
      </c>
      <c r="I167" s="20">
        <f t="shared" si="24"/>
        <v>2.7397260273972603E-3</v>
      </c>
      <c r="J167" s="20">
        <f t="shared" si="25"/>
        <v>9.0219178082191778E-2</v>
      </c>
      <c r="K167" s="20">
        <f t="shared" si="26"/>
        <v>9.8476712328767133E-2</v>
      </c>
      <c r="O167" s="16">
        <f t="shared" si="27"/>
        <v>0</v>
      </c>
    </row>
    <row r="168" spans="2:15" x14ac:dyDescent="0.25">
      <c r="B168" s="18">
        <v>40342</v>
      </c>
      <c r="C168" s="15">
        <v>25.43</v>
      </c>
      <c r="D168" s="15">
        <v>19.341999999999999</v>
      </c>
      <c r="E168" s="15">
        <f t="shared" si="21"/>
        <v>6.088000000000001</v>
      </c>
      <c r="F168" s="16" t="s">
        <v>672</v>
      </c>
      <c r="G168" s="19">
        <f t="shared" si="22"/>
        <v>11.088000000000001</v>
      </c>
      <c r="H168" s="20">
        <f t="shared" si="23"/>
        <v>2661.1200000000003</v>
      </c>
      <c r="I168" s="20">
        <f t="shared" si="24"/>
        <v>2.7397260273972603E-3</v>
      </c>
      <c r="J168" s="20">
        <f t="shared" si="25"/>
        <v>6.9671232876712327E-2</v>
      </c>
      <c r="K168" s="20">
        <f t="shared" si="26"/>
        <v>5.2991780821917807E-2</v>
      </c>
      <c r="O168" s="16">
        <f t="shared" si="27"/>
        <v>0</v>
      </c>
    </row>
    <row r="169" spans="2:15" x14ac:dyDescent="0.25">
      <c r="B169" s="18">
        <v>40343</v>
      </c>
      <c r="C169" s="15">
        <v>43.6</v>
      </c>
      <c r="D169" s="15">
        <v>44.768000000000001</v>
      </c>
      <c r="E169" s="15">
        <f t="shared" si="21"/>
        <v>-1.1679999999999993</v>
      </c>
      <c r="F169" s="16" t="s">
        <v>672</v>
      </c>
      <c r="G169" s="19">
        <f t="shared" si="22"/>
        <v>3.8320000000000007</v>
      </c>
      <c r="H169" s="20">
        <f t="shared" si="23"/>
        <v>919.68000000000018</v>
      </c>
      <c r="I169" s="20">
        <f t="shared" si="24"/>
        <v>2.7397260273972603E-3</v>
      </c>
      <c r="J169" s="20">
        <f t="shared" si="25"/>
        <v>0.11945205479452055</v>
      </c>
      <c r="K169" s="20">
        <f t="shared" si="26"/>
        <v>0.12265205479452056</v>
      </c>
      <c r="O169" s="16">
        <f t="shared" si="27"/>
        <v>0</v>
      </c>
    </row>
    <row r="170" spans="2:15" x14ac:dyDescent="0.25">
      <c r="B170" s="18">
        <v>40344</v>
      </c>
      <c r="C170" s="15">
        <v>45.57</v>
      </c>
      <c r="D170" s="15">
        <v>43.786999999999999</v>
      </c>
      <c r="E170" s="15">
        <f t="shared" si="21"/>
        <v>1.7830000000000013</v>
      </c>
      <c r="F170" s="16" t="s">
        <v>672</v>
      </c>
      <c r="G170" s="19">
        <f t="shared" si="22"/>
        <v>6.7830000000000013</v>
      </c>
      <c r="H170" s="20">
        <f t="shared" si="23"/>
        <v>1627.9200000000003</v>
      </c>
      <c r="I170" s="20">
        <f t="shared" si="24"/>
        <v>2.7397260273972603E-3</v>
      </c>
      <c r="J170" s="20">
        <f t="shared" si="25"/>
        <v>0.12484931506849316</v>
      </c>
      <c r="K170" s="20">
        <f t="shared" si="26"/>
        <v>0.11996438356164384</v>
      </c>
      <c r="O170" s="16">
        <f t="shared" si="27"/>
        <v>0</v>
      </c>
    </row>
    <row r="171" spans="2:15" x14ac:dyDescent="0.25">
      <c r="B171" s="18">
        <v>40345</v>
      </c>
      <c r="C171" s="15">
        <v>46.59</v>
      </c>
      <c r="D171" s="15">
        <v>42.865000000000002</v>
      </c>
      <c r="E171" s="15">
        <f t="shared" si="21"/>
        <v>3.7250000000000014</v>
      </c>
      <c r="F171" s="16" t="s">
        <v>672</v>
      </c>
      <c r="G171" s="19">
        <f t="shared" si="22"/>
        <v>8.7250000000000014</v>
      </c>
      <c r="H171" s="20">
        <f t="shared" si="23"/>
        <v>2094.0000000000005</v>
      </c>
      <c r="I171" s="20">
        <f t="shared" si="24"/>
        <v>2.7397260273972603E-3</v>
      </c>
      <c r="J171" s="20">
        <f t="shared" si="25"/>
        <v>0.12764383561643836</v>
      </c>
      <c r="K171" s="20">
        <f t="shared" si="26"/>
        <v>0.11743835616438357</v>
      </c>
      <c r="O171" s="16">
        <f t="shared" si="27"/>
        <v>0</v>
      </c>
    </row>
    <row r="172" spans="2:15" x14ac:dyDescent="0.25">
      <c r="B172" s="18">
        <v>40346</v>
      </c>
      <c r="C172" s="15">
        <v>48.97</v>
      </c>
      <c r="D172" s="15">
        <v>48.161000000000001</v>
      </c>
      <c r="E172" s="15">
        <f t="shared" si="21"/>
        <v>0.8089999999999975</v>
      </c>
      <c r="F172" s="16" t="s">
        <v>672</v>
      </c>
      <c r="G172" s="19">
        <f t="shared" si="22"/>
        <v>5.8089999999999975</v>
      </c>
      <c r="H172" s="20">
        <f t="shared" si="23"/>
        <v>1394.1599999999994</v>
      </c>
      <c r="I172" s="20">
        <f t="shared" si="24"/>
        <v>2.7397260273972603E-3</v>
      </c>
      <c r="J172" s="20">
        <f t="shared" si="25"/>
        <v>0.13416438356164384</v>
      </c>
      <c r="K172" s="20">
        <f t="shared" si="26"/>
        <v>0.13194794520547945</v>
      </c>
      <c r="O172" s="16">
        <f t="shared" si="27"/>
        <v>0</v>
      </c>
    </row>
    <row r="173" spans="2:15" x14ac:dyDescent="0.25">
      <c r="B173" s="18">
        <v>40347</v>
      </c>
      <c r="C173" s="15">
        <v>45.94</v>
      </c>
      <c r="D173" s="15">
        <v>47.043999999999997</v>
      </c>
      <c r="E173" s="15">
        <f t="shared" si="21"/>
        <v>-1.1039999999999992</v>
      </c>
      <c r="F173" s="16" t="s">
        <v>672</v>
      </c>
      <c r="G173" s="19">
        <f t="shared" si="22"/>
        <v>3.8960000000000008</v>
      </c>
      <c r="H173" s="20">
        <f t="shared" si="23"/>
        <v>935.04000000000019</v>
      </c>
      <c r="I173" s="20">
        <f t="shared" si="24"/>
        <v>2.7397260273972603E-3</v>
      </c>
      <c r="J173" s="20">
        <f t="shared" si="25"/>
        <v>0.12586301369863012</v>
      </c>
      <c r="K173" s="20">
        <f t="shared" si="26"/>
        <v>0.1288876712328767</v>
      </c>
      <c r="O173" s="16">
        <f t="shared" si="27"/>
        <v>0</v>
      </c>
    </row>
    <row r="174" spans="2:15" x14ac:dyDescent="0.25">
      <c r="B174" s="18">
        <v>40348</v>
      </c>
      <c r="C174" s="15">
        <v>40.64</v>
      </c>
      <c r="D174" s="15">
        <v>36.024999999999999</v>
      </c>
      <c r="E174" s="15">
        <f t="shared" si="21"/>
        <v>4.615000000000002</v>
      </c>
      <c r="F174" s="16" t="s">
        <v>672</v>
      </c>
      <c r="G174" s="19">
        <f t="shared" si="22"/>
        <v>9.615000000000002</v>
      </c>
      <c r="H174" s="20">
        <f t="shared" si="23"/>
        <v>2307.6000000000004</v>
      </c>
      <c r="I174" s="20">
        <f t="shared" si="24"/>
        <v>2.7397260273972603E-3</v>
      </c>
      <c r="J174" s="20">
        <f t="shared" si="25"/>
        <v>0.11134246575342466</v>
      </c>
      <c r="K174" s="20">
        <f t="shared" si="26"/>
        <v>9.8698630136986293E-2</v>
      </c>
      <c r="O174" s="16">
        <f t="shared" si="27"/>
        <v>0</v>
      </c>
    </row>
    <row r="175" spans="2:15" x14ac:dyDescent="0.25">
      <c r="B175" s="18">
        <v>40349</v>
      </c>
      <c r="C175" s="15">
        <v>29.1</v>
      </c>
      <c r="D175" s="15">
        <v>25.510999999999999</v>
      </c>
      <c r="E175" s="15">
        <f t="shared" si="21"/>
        <v>3.5890000000000022</v>
      </c>
      <c r="F175" s="16" t="s">
        <v>672</v>
      </c>
      <c r="G175" s="19">
        <f t="shared" si="22"/>
        <v>8.5890000000000022</v>
      </c>
      <c r="H175" s="20">
        <f t="shared" si="23"/>
        <v>2061.3600000000006</v>
      </c>
      <c r="I175" s="20">
        <f t="shared" si="24"/>
        <v>2.7397260273972603E-3</v>
      </c>
      <c r="J175" s="20">
        <f t="shared" si="25"/>
        <v>7.9726027397260285E-2</v>
      </c>
      <c r="K175" s="20">
        <f t="shared" si="26"/>
        <v>6.9893150684931502E-2</v>
      </c>
      <c r="O175" s="16">
        <f t="shared" si="27"/>
        <v>0</v>
      </c>
    </row>
    <row r="176" spans="2:15" x14ac:dyDescent="0.25">
      <c r="B176" s="18">
        <v>40350</v>
      </c>
      <c r="C176" s="15">
        <v>45.32</v>
      </c>
      <c r="D176" s="15">
        <v>45.091000000000001</v>
      </c>
      <c r="E176" s="15">
        <f t="shared" si="21"/>
        <v>0.2289999999999992</v>
      </c>
      <c r="F176" s="16" t="s">
        <v>672</v>
      </c>
      <c r="G176" s="19">
        <f t="shared" si="22"/>
        <v>5.2289999999999992</v>
      </c>
      <c r="H176" s="20">
        <f t="shared" si="23"/>
        <v>1254.9599999999998</v>
      </c>
      <c r="I176" s="20">
        <f t="shared" si="24"/>
        <v>2.7397260273972603E-3</v>
      </c>
      <c r="J176" s="20">
        <f t="shared" si="25"/>
        <v>0.12416438356164383</v>
      </c>
      <c r="K176" s="20">
        <f t="shared" si="26"/>
        <v>0.12353698630136986</v>
      </c>
      <c r="O176" s="16">
        <f t="shared" si="27"/>
        <v>0</v>
      </c>
    </row>
    <row r="177" spans="2:15" x14ac:dyDescent="0.25">
      <c r="B177" s="18">
        <v>40351</v>
      </c>
      <c r="C177" s="15">
        <v>48.16</v>
      </c>
      <c r="D177" s="15">
        <v>49.116999999999997</v>
      </c>
      <c r="E177" s="15">
        <f t="shared" si="21"/>
        <v>-0.95700000000000074</v>
      </c>
      <c r="F177" s="16" t="s">
        <v>672</v>
      </c>
      <c r="G177" s="19">
        <f t="shared" si="22"/>
        <v>4.0429999999999993</v>
      </c>
      <c r="H177" s="20">
        <f t="shared" si="23"/>
        <v>970.31999999999982</v>
      </c>
      <c r="I177" s="20">
        <f t="shared" si="24"/>
        <v>2.7397260273972603E-3</v>
      </c>
      <c r="J177" s="20">
        <f t="shared" si="25"/>
        <v>0.13194520547945204</v>
      </c>
      <c r="K177" s="20">
        <f t="shared" si="26"/>
        <v>0.13456712328767123</v>
      </c>
      <c r="O177" s="16">
        <f t="shared" si="27"/>
        <v>0</v>
      </c>
    </row>
    <row r="178" spans="2:15" x14ac:dyDescent="0.25">
      <c r="B178" s="18">
        <v>40352</v>
      </c>
      <c r="C178" s="15">
        <v>48.78</v>
      </c>
      <c r="D178" s="15">
        <v>47.996000000000002</v>
      </c>
      <c r="E178" s="15">
        <f t="shared" si="21"/>
        <v>0.78399999999999892</v>
      </c>
      <c r="F178" s="16" t="s">
        <v>672</v>
      </c>
      <c r="G178" s="19">
        <f t="shared" si="22"/>
        <v>5.7839999999999989</v>
      </c>
      <c r="H178" s="20">
        <f t="shared" si="23"/>
        <v>1388.1599999999999</v>
      </c>
      <c r="I178" s="20">
        <f t="shared" si="24"/>
        <v>2.7397260273972603E-3</v>
      </c>
      <c r="J178" s="20">
        <f t="shared" si="25"/>
        <v>0.13364383561643836</v>
      </c>
      <c r="K178" s="20">
        <f t="shared" si="26"/>
        <v>0.13149589041095891</v>
      </c>
      <c r="O178" s="16">
        <f t="shared" si="27"/>
        <v>0</v>
      </c>
    </row>
    <row r="179" spans="2:15" x14ac:dyDescent="0.25">
      <c r="B179" s="18">
        <v>40353</v>
      </c>
      <c r="C179" s="15">
        <v>53.21</v>
      </c>
      <c r="D179" s="15">
        <v>50.292999999999999</v>
      </c>
      <c r="E179" s="15">
        <f t="shared" si="21"/>
        <v>2.9170000000000016</v>
      </c>
      <c r="F179" s="16" t="s">
        <v>672</v>
      </c>
      <c r="G179" s="19">
        <f t="shared" si="22"/>
        <v>7.9170000000000016</v>
      </c>
      <c r="H179" s="20">
        <f t="shared" si="23"/>
        <v>1900.0800000000004</v>
      </c>
      <c r="I179" s="20">
        <f t="shared" si="24"/>
        <v>2.7397260273972603E-3</v>
      </c>
      <c r="J179" s="20">
        <f t="shared" si="25"/>
        <v>0.14578082191780822</v>
      </c>
      <c r="K179" s="20">
        <f t="shared" si="26"/>
        <v>0.13778904109589041</v>
      </c>
      <c r="O179" s="16">
        <f t="shared" si="27"/>
        <v>0</v>
      </c>
    </row>
    <row r="180" spans="2:15" x14ac:dyDescent="0.25">
      <c r="B180" s="18">
        <v>40354</v>
      </c>
      <c r="C180" s="15">
        <v>45.98</v>
      </c>
      <c r="D180" s="15">
        <v>49.335999999999999</v>
      </c>
      <c r="E180" s="15">
        <f t="shared" si="21"/>
        <v>-3.3560000000000016</v>
      </c>
      <c r="F180" s="16" t="s">
        <v>672</v>
      </c>
      <c r="G180" s="19">
        <f t="shared" si="22"/>
        <v>1.6439999999999984</v>
      </c>
      <c r="H180" s="20">
        <f t="shared" si="23"/>
        <v>394.5599999999996</v>
      </c>
      <c r="I180" s="20">
        <f t="shared" si="24"/>
        <v>2.7397260273972603E-3</v>
      </c>
      <c r="J180" s="20">
        <f t="shared" si="25"/>
        <v>0.12597260273972602</v>
      </c>
      <c r="K180" s="20">
        <f t="shared" si="26"/>
        <v>0.13516712328767122</v>
      </c>
      <c r="O180" s="16">
        <f t="shared" si="27"/>
        <v>0</v>
      </c>
    </row>
    <row r="181" spans="2:15" x14ac:dyDescent="0.25">
      <c r="B181" s="18">
        <v>40355</v>
      </c>
      <c r="C181" s="15">
        <v>41.66</v>
      </c>
      <c r="D181" s="15">
        <v>41.212000000000003</v>
      </c>
      <c r="E181" s="15">
        <f t="shared" si="21"/>
        <v>0.44799999999999329</v>
      </c>
      <c r="F181" s="16" t="s">
        <v>672</v>
      </c>
      <c r="G181" s="19">
        <f t="shared" si="22"/>
        <v>5.4479999999999933</v>
      </c>
      <c r="H181" s="20">
        <f t="shared" si="23"/>
        <v>1307.5199999999984</v>
      </c>
      <c r="I181" s="20">
        <f t="shared" si="24"/>
        <v>2.7397260273972603E-3</v>
      </c>
      <c r="J181" s="20">
        <f t="shared" si="25"/>
        <v>0.11413698630136986</v>
      </c>
      <c r="K181" s="20">
        <f t="shared" si="26"/>
        <v>0.1129095890410959</v>
      </c>
      <c r="O181" s="16">
        <f t="shared" si="27"/>
        <v>0</v>
      </c>
    </row>
    <row r="182" spans="2:15" x14ac:dyDescent="0.25">
      <c r="B182" s="18">
        <v>40356</v>
      </c>
      <c r="C182" s="15">
        <v>38.19</v>
      </c>
      <c r="D182" s="15">
        <v>34.094000000000001</v>
      </c>
      <c r="E182" s="15">
        <f t="shared" si="21"/>
        <v>4.0959999999999965</v>
      </c>
      <c r="F182" s="16" t="s">
        <v>672</v>
      </c>
      <c r="G182" s="19">
        <f t="shared" si="22"/>
        <v>9.0959999999999965</v>
      </c>
      <c r="H182" s="20">
        <f t="shared" si="23"/>
        <v>2183.0399999999991</v>
      </c>
      <c r="I182" s="20">
        <f t="shared" si="24"/>
        <v>2.7397260273972603E-3</v>
      </c>
      <c r="J182" s="20">
        <f t="shared" si="25"/>
        <v>0.10463013698630136</v>
      </c>
      <c r="K182" s="20">
        <f t="shared" si="26"/>
        <v>9.3408219178082202E-2</v>
      </c>
      <c r="O182" s="16">
        <f t="shared" si="27"/>
        <v>0</v>
      </c>
    </row>
    <row r="183" spans="2:15" x14ac:dyDescent="0.25">
      <c r="B183" s="18">
        <v>40357</v>
      </c>
      <c r="C183" s="15">
        <v>50.99</v>
      </c>
      <c r="D183" s="15">
        <v>52.55</v>
      </c>
      <c r="E183" s="15">
        <f t="shared" si="21"/>
        <v>-1.5599999999999952</v>
      </c>
      <c r="F183" s="16" t="s">
        <v>672</v>
      </c>
      <c r="G183" s="19">
        <f t="shared" si="22"/>
        <v>3.4400000000000048</v>
      </c>
      <c r="H183" s="20">
        <f t="shared" si="23"/>
        <v>825.60000000000116</v>
      </c>
      <c r="I183" s="20">
        <f t="shared" si="24"/>
        <v>2.7397260273972603E-3</v>
      </c>
      <c r="J183" s="20">
        <f t="shared" si="25"/>
        <v>0.1396986301369863</v>
      </c>
      <c r="K183" s="20">
        <f t="shared" si="26"/>
        <v>0.14397260273972601</v>
      </c>
      <c r="O183" s="16">
        <f t="shared" si="27"/>
        <v>0</v>
      </c>
    </row>
    <row r="184" spans="2:15" x14ac:dyDescent="0.25">
      <c r="B184" s="18">
        <v>40358</v>
      </c>
      <c r="C184" s="15">
        <v>46.92</v>
      </c>
      <c r="D184" s="15">
        <v>49.228999999999999</v>
      </c>
      <c r="E184" s="15">
        <f t="shared" si="21"/>
        <v>-2.3089999999999975</v>
      </c>
      <c r="F184" s="16" t="s">
        <v>672</v>
      </c>
      <c r="G184" s="19">
        <f t="shared" si="22"/>
        <v>2.6910000000000025</v>
      </c>
      <c r="H184" s="20">
        <f t="shared" si="23"/>
        <v>645.8400000000006</v>
      </c>
      <c r="I184" s="20">
        <f t="shared" si="24"/>
        <v>2.7397260273972603E-3</v>
      </c>
      <c r="J184" s="20">
        <f t="shared" si="25"/>
        <v>0.12854794520547946</v>
      </c>
      <c r="K184" s="20">
        <f t="shared" si="26"/>
        <v>0.13487397260273973</v>
      </c>
      <c r="O184" s="16">
        <f t="shared" si="27"/>
        <v>0</v>
      </c>
    </row>
    <row r="185" spans="2:15" x14ac:dyDescent="0.25">
      <c r="B185" s="18">
        <v>40359</v>
      </c>
      <c r="C185" s="15">
        <v>51.17</v>
      </c>
      <c r="D185" s="15">
        <v>48.746000000000002</v>
      </c>
      <c r="E185" s="15">
        <f t="shared" si="21"/>
        <v>2.4239999999999995</v>
      </c>
      <c r="F185" s="16" t="s">
        <v>672</v>
      </c>
      <c r="G185" s="19">
        <f t="shared" si="22"/>
        <v>7.4239999999999995</v>
      </c>
      <c r="H185" s="20">
        <f t="shared" si="23"/>
        <v>1781.7599999999998</v>
      </c>
      <c r="I185" s="20">
        <f t="shared" si="24"/>
        <v>2.7397260273972603E-3</v>
      </c>
      <c r="J185" s="20">
        <f t="shared" si="25"/>
        <v>0.14019178082191783</v>
      </c>
      <c r="K185" s="20">
        <f t="shared" si="26"/>
        <v>0.13355068493150685</v>
      </c>
      <c r="O185" s="16">
        <f t="shared" si="27"/>
        <v>0</v>
      </c>
    </row>
    <row r="186" spans="2:15" x14ac:dyDescent="0.25">
      <c r="B186" s="18">
        <v>40360</v>
      </c>
      <c r="C186" s="15">
        <v>53.57</v>
      </c>
      <c r="D186" s="15">
        <v>50.476999999999997</v>
      </c>
      <c r="E186" s="15">
        <f t="shared" si="21"/>
        <v>3.0930000000000035</v>
      </c>
      <c r="F186" s="16" t="s">
        <v>672</v>
      </c>
      <c r="G186" s="19">
        <f t="shared" si="22"/>
        <v>8.0930000000000035</v>
      </c>
      <c r="H186" s="20">
        <f t="shared" si="23"/>
        <v>1942.3200000000008</v>
      </c>
      <c r="I186" s="20">
        <f t="shared" si="24"/>
        <v>2.7397260273972603E-3</v>
      </c>
      <c r="J186" s="20">
        <f t="shared" si="25"/>
        <v>0.14676712328767125</v>
      </c>
      <c r="K186" s="20">
        <f t="shared" si="26"/>
        <v>0.1382931506849315</v>
      </c>
      <c r="O186" s="16">
        <f t="shared" si="27"/>
        <v>0</v>
      </c>
    </row>
    <row r="187" spans="2:15" x14ac:dyDescent="0.25">
      <c r="B187" s="18">
        <v>40361</v>
      </c>
      <c r="C187" s="15">
        <v>51.63</v>
      </c>
      <c r="D187" s="15">
        <v>51.503999999999998</v>
      </c>
      <c r="E187" s="15">
        <f t="shared" si="21"/>
        <v>0.12600000000000477</v>
      </c>
      <c r="F187" s="16" t="s">
        <v>672</v>
      </c>
      <c r="G187" s="19">
        <f t="shared" si="22"/>
        <v>5.1260000000000048</v>
      </c>
      <c r="H187" s="20">
        <f t="shared" si="23"/>
        <v>1230.2400000000011</v>
      </c>
      <c r="I187" s="20">
        <f t="shared" si="24"/>
        <v>2.7397260273972603E-3</v>
      </c>
      <c r="J187" s="20">
        <f t="shared" si="25"/>
        <v>0.14145205479452055</v>
      </c>
      <c r="K187" s="20">
        <f t="shared" si="26"/>
        <v>0.14110684931506848</v>
      </c>
      <c r="O187" s="16">
        <f t="shared" si="27"/>
        <v>0</v>
      </c>
    </row>
    <row r="188" spans="2:15" x14ac:dyDescent="0.25">
      <c r="B188" s="18">
        <v>40362</v>
      </c>
      <c r="C188" s="15">
        <v>43.16</v>
      </c>
      <c r="D188" s="15">
        <v>46.017000000000003</v>
      </c>
      <c r="E188" s="15">
        <f t="shared" si="21"/>
        <v>-2.8570000000000064</v>
      </c>
      <c r="F188" s="16" t="s">
        <v>672</v>
      </c>
      <c r="G188" s="19">
        <f t="shared" si="22"/>
        <v>2.1429999999999936</v>
      </c>
      <c r="H188" s="20">
        <f t="shared" si="23"/>
        <v>514.31999999999846</v>
      </c>
      <c r="I188" s="20">
        <f t="shared" si="24"/>
        <v>2.7397260273972603E-3</v>
      </c>
      <c r="J188" s="20">
        <f t="shared" si="25"/>
        <v>0.11824657534246574</v>
      </c>
      <c r="K188" s="20">
        <f t="shared" si="26"/>
        <v>0.12607397260273973</v>
      </c>
      <c r="O188" s="16">
        <f t="shared" si="27"/>
        <v>0</v>
      </c>
    </row>
    <row r="189" spans="2:15" x14ac:dyDescent="0.25">
      <c r="B189" s="18">
        <v>40363</v>
      </c>
      <c r="C189" s="15">
        <v>36.68</v>
      </c>
      <c r="D189" s="15">
        <v>34.286000000000001</v>
      </c>
      <c r="E189" s="15">
        <f t="shared" si="21"/>
        <v>2.3939999999999984</v>
      </c>
      <c r="F189" s="16" t="s">
        <v>672</v>
      </c>
      <c r="G189" s="19">
        <f t="shared" si="22"/>
        <v>7.3939999999999984</v>
      </c>
      <c r="H189" s="20">
        <f t="shared" si="23"/>
        <v>1774.5599999999995</v>
      </c>
      <c r="I189" s="20">
        <f t="shared" si="24"/>
        <v>2.7397260273972603E-3</v>
      </c>
      <c r="J189" s="20">
        <f t="shared" si="25"/>
        <v>0.1004931506849315</v>
      </c>
      <c r="K189" s="20">
        <f t="shared" si="26"/>
        <v>9.3934246575342467E-2</v>
      </c>
      <c r="O189" s="16">
        <f t="shared" si="27"/>
        <v>0</v>
      </c>
    </row>
    <row r="190" spans="2:15" x14ac:dyDescent="0.25">
      <c r="B190" s="18">
        <v>40364</v>
      </c>
      <c r="C190" s="15">
        <v>50.41</v>
      </c>
      <c r="D190" s="15">
        <v>49.725000000000001</v>
      </c>
      <c r="E190" s="15">
        <f t="shared" si="21"/>
        <v>0.68499999999999517</v>
      </c>
      <c r="F190" s="16" t="s">
        <v>672</v>
      </c>
      <c r="G190" s="19">
        <f t="shared" si="22"/>
        <v>5.6849999999999952</v>
      </c>
      <c r="H190" s="20">
        <f t="shared" si="23"/>
        <v>1364.3999999999987</v>
      </c>
      <c r="I190" s="20">
        <f t="shared" si="24"/>
        <v>2.7397260273972603E-3</v>
      </c>
      <c r="J190" s="20">
        <f t="shared" si="25"/>
        <v>0.13810958904109588</v>
      </c>
      <c r="K190" s="20">
        <f t="shared" si="26"/>
        <v>0.13623287671232878</v>
      </c>
      <c r="O190" s="16">
        <f t="shared" si="27"/>
        <v>0</v>
      </c>
    </row>
    <row r="191" spans="2:15" x14ac:dyDescent="0.25">
      <c r="B191" s="18">
        <v>40365</v>
      </c>
      <c r="C191" s="15">
        <v>47.21</v>
      </c>
      <c r="D191" s="15">
        <v>48.921999999999997</v>
      </c>
      <c r="E191" s="15">
        <f t="shared" si="21"/>
        <v>-1.7119999999999962</v>
      </c>
      <c r="F191" s="16" t="s">
        <v>672</v>
      </c>
      <c r="G191" s="19">
        <f t="shared" si="22"/>
        <v>3.2880000000000038</v>
      </c>
      <c r="H191" s="20">
        <f t="shared" si="23"/>
        <v>789.12000000000091</v>
      </c>
      <c r="I191" s="20">
        <f t="shared" si="24"/>
        <v>2.7397260273972603E-3</v>
      </c>
      <c r="J191" s="20">
        <f t="shared" si="25"/>
        <v>0.12934246575342467</v>
      </c>
      <c r="K191" s="20">
        <f t="shared" si="26"/>
        <v>0.13403287671232875</v>
      </c>
      <c r="O191" s="16">
        <f t="shared" si="27"/>
        <v>0</v>
      </c>
    </row>
    <row r="192" spans="2:15" x14ac:dyDescent="0.25">
      <c r="B192" s="18">
        <v>40366</v>
      </c>
      <c r="C192" s="15">
        <v>49.34</v>
      </c>
      <c r="D192" s="15">
        <v>49.921999999999997</v>
      </c>
      <c r="E192" s="15">
        <f t="shared" si="21"/>
        <v>-0.58199999999999363</v>
      </c>
      <c r="F192" s="16" t="s">
        <v>672</v>
      </c>
      <c r="G192" s="19">
        <f t="shared" si="22"/>
        <v>4.4180000000000064</v>
      </c>
      <c r="H192" s="20">
        <f t="shared" si="23"/>
        <v>1060.3200000000015</v>
      </c>
      <c r="I192" s="20">
        <f t="shared" si="24"/>
        <v>2.7397260273972603E-3</v>
      </c>
      <c r="J192" s="20">
        <f t="shared" si="25"/>
        <v>0.13517808219178085</v>
      </c>
      <c r="K192" s="20">
        <f t="shared" si="26"/>
        <v>0.13677260273972602</v>
      </c>
      <c r="O192" s="16">
        <f t="shared" si="27"/>
        <v>0</v>
      </c>
    </row>
    <row r="193" spans="2:15" x14ac:dyDescent="0.25">
      <c r="B193" s="18">
        <v>40367</v>
      </c>
      <c r="C193" s="15">
        <v>52.23</v>
      </c>
      <c r="D193" s="15">
        <v>52.122999999999998</v>
      </c>
      <c r="E193" s="15">
        <f t="shared" si="21"/>
        <v>0.10699999999999932</v>
      </c>
      <c r="F193" s="16" t="s">
        <v>672</v>
      </c>
      <c r="G193" s="19">
        <f t="shared" si="22"/>
        <v>5.1069999999999993</v>
      </c>
      <c r="H193" s="20">
        <f t="shared" si="23"/>
        <v>1225.6799999999998</v>
      </c>
      <c r="I193" s="20">
        <f t="shared" si="24"/>
        <v>2.7397260273972603E-3</v>
      </c>
      <c r="J193" s="20">
        <f t="shared" si="25"/>
        <v>0.14309589041095891</v>
      </c>
      <c r="K193" s="20">
        <f t="shared" si="26"/>
        <v>0.14280273972602739</v>
      </c>
      <c r="O193" s="16">
        <f t="shared" si="27"/>
        <v>0</v>
      </c>
    </row>
    <row r="194" spans="2:15" x14ac:dyDescent="0.25">
      <c r="B194" s="18">
        <v>40368</v>
      </c>
      <c r="C194" s="15">
        <v>54.19</v>
      </c>
      <c r="D194" s="15">
        <v>54.307000000000002</v>
      </c>
      <c r="E194" s="15">
        <f t="shared" si="21"/>
        <v>-0.11700000000000443</v>
      </c>
      <c r="F194" s="16" t="s">
        <v>672</v>
      </c>
      <c r="G194" s="19">
        <f t="shared" si="22"/>
        <v>4.8829999999999956</v>
      </c>
      <c r="H194" s="20">
        <f t="shared" si="23"/>
        <v>1171.9199999999989</v>
      </c>
      <c r="I194" s="20">
        <f t="shared" si="24"/>
        <v>2.7397260273972603E-3</v>
      </c>
      <c r="J194" s="20">
        <f t="shared" si="25"/>
        <v>0.14846575342465754</v>
      </c>
      <c r="K194" s="20">
        <f t="shared" si="26"/>
        <v>0.14878630136986301</v>
      </c>
      <c r="O194" s="16">
        <f t="shared" si="27"/>
        <v>0</v>
      </c>
    </row>
    <row r="195" spans="2:15" x14ac:dyDescent="0.25">
      <c r="B195" s="18">
        <v>40369</v>
      </c>
      <c r="C195" s="15">
        <v>46.82</v>
      </c>
      <c r="D195" s="15">
        <v>46.866</v>
      </c>
      <c r="E195" s="15">
        <f t="shared" si="21"/>
        <v>-4.5999999999999375E-2</v>
      </c>
      <c r="F195" s="16" t="s">
        <v>672</v>
      </c>
      <c r="G195" s="19">
        <f t="shared" si="22"/>
        <v>4.9540000000000006</v>
      </c>
      <c r="H195" s="20">
        <f t="shared" si="23"/>
        <v>1188.96</v>
      </c>
      <c r="I195" s="20">
        <f t="shared" si="24"/>
        <v>2.7397260273972603E-3</v>
      </c>
      <c r="J195" s="20">
        <f t="shared" si="25"/>
        <v>0.12827397260273973</v>
      </c>
      <c r="K195" s="20">
        <f t="shared" si="26"/>
        <v>0.12839999999999999</v>
      </c>
      <c r="O195" s="16">
        <f t="shared" si="27"/>
        <v>0</v>
      </c>
    </row>
    <row r="196" spans="2:15" x14ac:dyDescent="0.25">
      <c r="B196" s="18">
        <v>40370</v>
      </c>
      <c r="C196" s="15">
        <v>38.74</v>
      </c>
      <c r="D196" s="15">
        <v>39.588999999999999</v>
      </c>
      <c r="E196" s="15">
        <f t="shared" si="21"/>
        <v>-0.84899999999999665</v>
      </c>
      <c r="F196" s="16" t="s">
        <v>672</v>
      </c>
      <c r="G196" s="19">
        <f t="shared" si="22"/>
        <v>4.1510000000000034</v>
      </c>
      <c r="H196" s="20">
        <f t="shared" si="23"/>
        <v>996.2400000000008</v>
      </c>
      <c r="I196" s="20">
        <f t="shared" si="24"/>
        <v>2.7397260273972603E-3</v>
      </c>
      <c r="J196" s="20">
        <f t="shared" si="25"/>
        <v>0.10613698630136988</v>
      </c>
      <c r="K196" s="20">
        <f t="shared" si="26"/>
        <v>0.10846301369863014</v>
      </c>
      <c r="O196" s="16">
        <f t="shared" si="27"/>
        <v>0</v>
      </c>
    </row>
    <row r="197" spans="2:15" x14ac:dyDescent="0.25">
      <c r="B197" s="18">
        <v>40371</v>
      </c>
      <c r="C197" s="15">
        <v>52.65</v>
      </c>
      <c r="D197" s="15">
        <v>58.326000000000001</v>
      </c>
      <c r="E197" s="15">
        <f t="shared" si="21"/>
        <v>-5.6760000000000019</v>
      </c>
      <c r="F197" s="16" t="s">
        <v>672</v>
      </c>
      <c r="G197" s="19">
        <f t="shared" si="22"/>
        <v>0</v>
      </c>
      <c r="H197" s="20">
        <f t="shared" si="23"/>
        <v>0</v>
      </c>
      <c r="I197" s="20">
        <f t="shared" si="24"/>
        <v>2.7397260273972603E-3</v>
      </c>
      <c r="J197" s="20">
        <f t="shared" si="25"/>
        <v>0.14424657534246574</v>
      </c>
      <c r="K197" s="20">
        <f t="shared" si="26"/>
        <v>0.15979726027397262</v>
      </c>
      <c r="O197" s="16">
        <f t="shared" si="27"/>
        <v>162.24000000000046</v>
      </c>
    </row>
    <row r="198" spans="2:15" x14ac:dyDescent="0.25">
      <c r="B198" s="18">
        <v>40372</v>
      </c>
      <c r="C198" s="15">
        <v>53.29</v>
      </c>
      <c r="D198" s="15">
        <v>54.017000000000003</v>
      </c>
      <c r="E198" s="15">
        <f t="shared" ref="E198:E261" si="28">C198-D198</f>
        <v>-0.72700000000000387</v>
      </c>
      <c r="F198" s="16" t="s">
        <v>672</v>
      </c>
      <c r="G198" s="19">
        <f t="shared" ref="G198:G261" si="29">MAX(E198-F198,0)</f>
        <v>4.2729999999999961</v>
      </c>
      <c r="H198" s="20">
        <f t="shared" ref="H198:H261" si="30">G198*10*24</f>
        <v>1025.5199999999991</v>
      </c>
      <c r="I198" s="20">
        <f t="shared" ref="I198:I261" si="31">240/87600</f>
        <v>2.7397260273972603E-3</v>
      </c>
      <c r="J198" s="20">
        <f t="shared" ref="J198:J261" si="32">C198*I198</f>
        <v>0.14599999999999999</v>
      </c>
      <c r="K198" s="20">
        <f t="shared" ref="K198:K261" si="33">D198*I198</f>
        <v>0.14799178082191783</v>
      </c>
      <c r="O198" s="16">
        <f t="shared" ref="O198:O261" si="34">MAX(F198-E198,0)*10*24</f>
        <v>0</v>
      </c>
    </row>
    <row r="199" spans="2:15" x14ac:dyDescent="0.25">
      <c r="B199" s="18">
        <v>40373</v>
      </c>
      <c r="C199" s="15">
        <v>50.96</v>
      </c>
      <c r="D199" s="15">
        <v>47.201000000000001</v>
      </c>
      <c r="E199" s="15">
        <f t="shared" si="28"/>
        <v>3.7590000000000003</v>
      </c>
      <c r="F199" s="16" t="s">
        <v>672</v>
      </c>
      <c r="G199" s="19">
        <f t="shared" si="29"/>
        <v>8.7590000000000003</v>
      </c>
      <c r="H199" s="20">
        <f t="shared" si="30"/>
        <v>2102.16</v>
      </c>
      <c r="I199" s="20">
        <f t="shared" si="31"/>
        <v>2.7397260273972603E-3</v>
      </c>
      <c r="J199" s="20">
        <f t="shared" si="32"/>
        <v>0.13961643835616439</v>
      </c>
      <c r="K199" s="20">
        <f t="shared" si="33"/>
        <v>0.12931780821917807</v>
      </c>
      <c r="O199" s="16">
        <f t="shared" si="34"/>
        <v>0</v>
      </c>
    </row>
    <row r="200" spans="2:15" x14ac:dyDescent="0.25">
      <c r="B200" s="18">
        <v>40374</v>
      </c>
      <c r="C200" s="15">
        <v>49.09</v>
      </c>
      <c r="D200" s="15">
        <v>51.625</v>
      </c>
      <c r="E200" s="15">
        <f t="shared" si="28"/>
        <v>-2.5349999999999966</v>
      </c>
      <c r="F200" s="16" t="s">
        <v>672</v>
      </c>
      <c r="G200" s="19">
        <f t="shared" si="29"/>
        <v>2.4650000000000034</v>
      </c>
      <c r="H200" s="20">
        <f t="shared" si="30"/>
        <v>591.60000000000082</v>
      </c>
      <c r="I200" s="20">
        <f t="shared" si="31"/>
        <v>2.7397260273972603E-3</v>
      </c>
      <c r="J200" s="20">
        <f t="shared" si="32"/>
        <v>0.13449315068493151</v>
      </c>
      <c r="K200" s="20">
        <f t="shared" si="33"/>
        <v>0.14143835616438355</v>
      </c>
      <c r="O200" s="16">
        <f t="shared" si="34"/>
        <v>0</v>
      </c>
    </row>
    <row r="201" spans="2:15" x14ac:dyDescent="0.25">
      <c r="B201" s="18">
        <v>40375</v>
      </c>
      <c r="C201" s="15">
        <v>48.99</v>
      </c>
      <c r="D201" s="15">
        <v>50.856000000000002</v>
      </c>
      <c r="E201" s="15">
        <f t="shared" si="28"/>
        <v>-1.8659999999999997</v>
      </c>
      <c r="F201" s="16" t="s">
        <v>672</v>
      </c>
      <c r="G201" s="19">
        <f t="shared" si="29"/>
        <v>3.1340000000000003</v>
      </c>
      <c r="H201" s="20">
        <f t="shared" si="30"/>
        <v>752.16000000000008</v>
      </c>
      <c r="I201" s="20">
        <f t="shared" si="31"/>
        <v>2.7397260273972603E-3</v>
      </c>
      <c r="J201" s="20">
        <f t="shared" si="32"/>
        <v>0.13421917808219178</v>
      </c>
      <c r="K201" s="20">
        <f t="shared" si="33"/>
        <v>0.13933150684931508</v>
      </c>
      <c r="O201" s="16">
        <f t="shared" si="34"/>
        <v>0</v>
      </c>
    </row>
    <row r="202" spans="2:15" x14ac:dyDescent="0.25">
      <c r="B202" s="18">
        <v>40376</v>
      </c>
      <c r="C202" s="15">
        <v>45.07</v>
      </c>
      <c r="D202" s="15">
        <v>43.521999999999998</v>
      </c>
      <c r="E202" s="15">
        <f t="shared" si="28"/>
        <v>1.5480000000000018</v>
      </c>
      <c r="F202" s="16" t="s">
        <v>672</v>
      </c>
      <c r="G202" s="19">
        <f t="shared" si="29"/>
        <v>6.5480000000000018</v>
      </c>
      <c r="H202" s="20">
        <f t="shared" si="30"/>
        <v>1571.5200000000004</v>
      </c>
      <c r="I202" s="20">
        <f t="shared" si="31"/>
        <v>2.7397260273972603E-3</v>
      </c>
      <c r="J202" s="20">
        <f t="shared" si="32"/>
        <v>0.12347945205479452</v>
      </c>
      <c r="K202" s="20">
        <f t="shared" si="33"/>
        <v>0.11923835616438355</v>
      </c>
      <c r="O202" s="16">
        <f t="shared" si="34"/>
        <v>0</v>
      </c>
    </row>
    <row r="203" spans="2:15" x14ac:dyDescent="0.25">
      <c r="B203" s="18">
        <v>40377</v>
      </c>
      <c r="C203" s="15">
        <v>34.97</v>
      </c>
      <c r="D203" s="15">
        <v>33.313000000000002</v>
      </c>
      <c r="E203" s="15">
        <f t="shared" si="28"/>
        <v>1.6569999999999965</v>
      </c>
      <c r="F203" s="16" t="s">
        <v>672</v>
      </c>
      <c r="G203" s="19">
        <f t="shared" si="29"/>
        <v>6.6569999999999965</v>
      </c>
      <c r="H203" s="20">
        <f t="shared" si="30"/>
        <v>1597.6799999999992</v>
      </c>
      <c r="I203" s="20">
        <f t="shared" si="31"/>
        <v>2.7397260273972603E-3</v>
      </c>
      <c r="J203" s="20">
        <f t="shared" si="32"/>
        <v>9.5808219178082188E-2</v>
      </c>
      <c r="K203" s="20">
        <f t="shared" si="33"/>
        <v>9.1268493150684943E-2</v>
      </c>
      <c r="O203" s="16">
        <f t="shared" si="34"/>
        <v>0</v>
      </c>
    </row>
    <row r="204" spans="2:15" x14ac:dyDescent="0.25">
      <c r="B204" s="18">
        <v>40378</v>
      </c>
      <c r="C204" s="15">
        <v>48.22</v>
      </c>
      <c r="D204" s="15">
        <v>45.195</v>
      </c>
      <c r="E204" s="15">
        <f t="shared" si="28"/>
        <v>3.0249999999999986</v>
      </c>
      <c r="F204" s="16" t="s">
        <v>672</v>
      </c>
      <c r="G204" s="19">
        <f t="shared" si="29"/>
        <v>8.0249999999999986</v>
      </c>
      <c r="H204" s="20">
        <f t="shared" si="30"/>
        <v>1925.9999999999995</v>
      </c>
      <c r="I204" s="20">
        <f t="shared" si="31"/>
        <v>2.7397260273972603E-3</v>
      </c>
      <c r="J204" s="20">
        <f t="shared" si="32"/>
        <v>0.13210958904109588</v>
      </c>
      <c r="K204" s="20">
        <f t="shared" si="33"/>
        <v>0.12382191780821918</v>
      </c>
      <c r="O204" s="16">
        <f t="shared" si="34"/>
        <v>0</v>
      </c>
    </row>
    <row r="205" spans="2:15" x14ac:dyDescent="0.25">
      <c r="B205" s="18">
        <v>40379</v>
      </c>
      <c r="C205" s="15">
        <v>50.13</v>
      </c>
      <c r="D205" s="15">
        <v>49.865000000000002</v>
      </c>
      <c r="E205" s="15">
        <f t="shared" si="28"/>
        <v>0.26500000000000057</v>
      </c>
      <c r="F205" s="16" t="s">
        <v>672</v>
      </c>
      <c r="G205" s="19">
        <f t="shared" si="29"/>
        <v>5.2650000000000006</v>
      </c>
      <c r="H205" s="20">
        <f t="shared" si="30"/>
        <v>1263.6000000000001</v>
      </c>
      <c r="I205" s="20">
        <f t="shared" si="31"/>
        <v>2.7397260273972603E-3</v>
      </c>
      <c r="J205" s="20">
        <f t="shared" si="32"/>
        <v>0.13734246575342465</v>
      </c>
      <c r="K205" s="20">
        <f t="shared" si="33"/>
        <v>0.13661643835616438</v>
      </c>
      <c r="O205" s="16">
        <f t="shared" si="34"/>
        <v>0</v>
      </c>
    </row>
    <row r="206" spans="2:15" x14ac:dyDescent="0.25">
      <c r="B206" s="18">
        <v>40380</v>
      </c>
      <c r="C206" s="15">
        <v>48.81</v>
      </c>
      <c r="D206" s="15">
        <v>50.042000000000002</v>
      </c>
      <c r="E206" s="15">
        <f t="shared" si="28"/>
        <v>-1.2319999999999993</v>
      </c>
      <c r="F206" s="16" t="s">
        <v>672</v>
      </c>
      <c r="G206" s="19">
        <f t="shared" si="29"/>
        <v>3.7680000000000007</v>
      </c>
      <c r="H206" s="20">
        <f t="shared" si="30"/>
        <v>904.32000000000016</v>
      </c>
      <c r="I206" s="20">
        <f t="shared" si="31"/>
        <v>2.7397260273972603E-3</v>
      </c>
      <c r="J206" s="20">
        <f t="shared" si="32"/>
        <v>0.13372602739726028</v>
      </c>
      <c r="K206" s="20">
        <f t="shared" si="33"/>
        <v>0.13710136986301372</v>
      </c>
      <c r="O206" s="16">
        <f t="shared" si="34"/>
        <v>0</v>
      </c>
    </row>
    <row r="207" spans="2:15" x14ac:dyDescent="0.25">
      <c r="B207" s="18">
        <v>40381</v>
      </c>
      <c r="C207" s="15">
        <v>48.92</v>
      </c>
      <c r="D207" s="15">
        <v>48.707999999999998</v>
      </c>
      <c r="E207" s="15">
        <f t="shared" si="28"/>
        <v>0.2120000000000033</v>
      </c>
      <c r="F207" s="16" t="s">
        <v>672</v>
      </c>
      <c r="G207" s="19">
        <f t="shared" si="29"/>
        <v>5.2120000000000033</v>
      </c>
      <c r="H207" s="20">
        <f t="shared" si="30"/>
        <v>1250.8800000000008</v>
      </c>
      <c r="I207" s="20">
        <f t="shared" si="31"/>
        <v>2.7397260273972603E-3</v>
      </c>
      <c r="J207" s="20">
        <f t="shared" si="32"/>
        <v>0.13402739726027399</v>
      </c>
      <c r="K207" s="20">
        <f t="shared" si="33"/>
        <v>0.13344657534246576</v>
      </c>
      <c r="O207" s="16">
        <f t="shared" si="34"/>
        <v>0</v>
      </c>
    </row>
    <row r="208" spans="2:15" x14ac:dyDescent="0.25">
      <c r="B208" s="18">
        <v>40382</v>
      </c>
      <c r="C208" s="15">
        <v>46.94</v>
      </c>
      <c r="D208" s="15">
        <v>46.377000000000002</v>
      </c>
      <c r="E208" s="15">
        <f t="shared" si="28"/>
        <v>0.56299999999999528</v>
      </c>
      <c r="F208" s="16" t="s">
        <v>672</v>
      </c>
      <c r="G208" s="19">
        <f t="shared" si="29"/>
        <v>5.5629999999999953</v>
      </c>
      <c r="H208" s="20">
        <f t="shared" si="30"/>
        <v>1335.119999999999</v>
      </c>
      <c r="I208" s="20">
        <f t="shared" si="31"/>
        <v>2.7397260273972603E-3</v>
      </c>
      <c r="J208" s="20">
        <f t="shared" si="32"/>
        <v>0.1286027397260274</v>
      </c>
      <c r="K208" s="20">
        <f t="shared" si="33"/>
        <v>0.12706027397260275</v>
      </c>
      <c r="O208" s="16">
        <f t="shared" si="34"/>
        <v>0</v>
      </c>
    </row>
    <row r="209" spans="2:15" x14ac:dyDescent="0.25">
      <c r="B209" s="18">
        <v>40383</v>
      </c>
      <c r="C209" s="15">
        <v>40.270000000000003</v>
      </c>
      <c r="D209" s="15">
        <v>37.201000000000001</v>
      </c>
      <c r="E209" s="15">
        <f t="shared" si="28"/>
        <v>3.0690000000000026</v>
      </c>
      <c r="F209" s="16" t="s">
        <v>672</v>
      </c>
      <c r="G209" s="19">
        <f t="shared" si="29"/>
        <v>8.0690000000000026</v>
      </c>
      <c r="H209" s="20">
        <f t="shared" si="30"/>
        <v>1936.5600000000006</v>
      </c>
      <c r="I209" s="20">
        <f t="shared" si="31"/>
        <v>2.7397260273972603E-3</v>
      </c>
      <c r="J209" s="20">
        <f t="shared" si="32"/>
        <v>0.11032876712328768</v>
      </c>
      <c r="K209" s="20">
        <f t="shared" si="33"/>
        <v>0.10192054794520548</v>
      </c>
      <c r="O209" s="16">
        <f t="shared" si="34"/>
        <v>0</v>
      </c>
    </row>
    <row r="210" spans="2:15" x14ac:dyDescent="0.25">
      <c r="B210" s="18">
        <v>40384</v>
      </c>
      <c r="C210" s="15">
        <v>24.79</v>
      </c>
      <c r="D210" s="15">
        <v>23.010999999999999</v>
      </c>
      <c r="E210" s="15">
        <f t="shared" si="28"/>
        <v>1.7789999999999999</v>
      </c>
      <c r="F210" s="16" t="s">
        <v>672</v>
      </c>
      <c r="G210" s="19">
        <f t="shared" si="29"/>
        <v>6.7789999999999999</v>
      </c>
      <c r="H210" s="20">
        <f t="shared" si="30"/>
        <v>1626.9599999999998</v>
      </c>
      <c r="I210" s="20">
        <f t="shared" si="31"/>
        <v>2.7397260273972603E-3</v>
      </c>
      <c r="J210" s="20">
        <f t="shared" si="32"/>
        <v>6.7917808219178075E-2</v>
      </c>
      <c r="K210" s="20">
        <f t="shared" si="33"/>
        <v>6.3043835616438351E-2</v>
      </c>
      <c r="O210" s="16">
        <f t="shared" si="34"/>
        <v>0</v>
      </c>
    </row>
    <row r="211" spans="2:15" x14ac:dyDescent="0.25">
      <c r="B211" s="18">
        <v>40385</v>
      </c>
      <c r="C211" s="15">
        <v>45.11</v>
      </c>
      <c r="D211" s="15">
        <v>42.040999999999997</v>
      </c>
      <c r="E211" s="15">
        <f t="shared" si="28"/>
        <v>3.0690000000000026</v>
      </c>
      <c r="F211" s="16" t="s">
        <v>672</v>
      </c>
      <c r="G211" s="19">
        <f t="shared" si="29"/>
        <v>8.0690000000000026</v>
      </c>
      <c r="H211" s="20">
        <f t="shared" si="30"/>
        <v>1936.5600000000006</v>
      </c>
      <c r="I211" s="20">
        <f t="shared" si="31"/>
        <v>2.7397260273972603E-3</v>
      </c>
      <c r="J211" s="20">
        <f t="shared" si="32"/>
        <v>0.1235890410958904</v>
      </c>
      <c r="K211" s="20">
        <f t="shared" si="33"/>
        <v>0.11518082191780821</v>
      </c>
      <c r="O211" s="16">
        <f t="shared" si="34"/>
        <v>0</v>
      </c>
    </row>
    <row r="212" spans="2:15" x14ac:dyDescent="0.25">
      <c r="B212" s="18">
        <v>40386</v>
      </c>
      <c r="C212" s="15">
        <v>45.26</v>
      </c>
      <c r="D212" s="15">
        <v>45.655000000000001</v>
      </c>
      <c r="E212" s="15">
        <f t="shared" si="28"/>
        <v>-0.39500000000000313</v>
      </c>
      <c r="F212" s="16" t="s">
        <v>672</v>
      </c>
      <c r="G212" s="19">
        <f t="shared" si="29"/>
        <v>4.6049999999999969</v>
      </c>
      <c r="H212" s="20">
        <f t="shared" si="30"/>
        <v>1105.1999999999994</v>
      </c>
      <c r="I212" s="20">
        <f t="shared" si="31"/>
        <v>2.7397260273972603E-3</v>
      </c>
      <c r="J212" s="20">
        <f t="shared" si="32"/>
        <v>0.124</v>
      </c>
      <c r="K212" s="20">
        <f t="shared" si="33"/>
        <v>0.12508219178082192</v>
      </c>
      <c r="O212" s="16">
        <f t="shared" si="34"/>
        <v>0</v>
      </c>
    </row>
    <row r="213" spans="2:15" x14ac:dyDescent="0.25">
      <c r="B213" s="18">
        <v>40387</v>
      </c>
      <c r="C213" s="15">
        <v>42.88</v>
      </c>
      <c r="D213" s="15">
        <v>44.704000000000001</v>
      </c>
      <c r="E213" s="15">
        <f t="shared" si="28"/>
        <v>-1.8239999999999981</v>
      </c>
      <c r="F213" s="16" t="s">
        <v>672</v>
      </c>
      <c r="G213" s="19">
        <f t="shared" si="29"/>
        <v>3.1760000000000019</v>
      </c>
      <c r="H213" s="20">
        <f t="shared" si="30"/>
        <v>762.24000000000046</v>
      </c>
      <c r="I213" s="20">
        <f t="shared" si="31"/>
        <v>2.7397260273972603E-3</v>
      </c>
      <c r="J213" s="20">
        <f t="shared" si="32"/>
        <v>0.11747945205479453</v>
      </c>
      <c r="K213" s="20">
        <f t="shared" si="33"/>
        <v>0.12247671232876713</v>
      </c>
      <c r="O213" s="16">
        <f t="shared" si="34"/>
        <v>0</v>
      </c>
    </row>
    <row r="214" spans="2:15" x14ac:dyDescent="0.25">
      <c r="B214" s="18">
        <v>40388</v>
      </c>
      <c r="C214" s="15">
        <v>44.05</v>
      </c>
      <c r="D214" s="15">
        <v>42.259</v>
      </c>
      <c r="E214" s="15">
        <f t="shared" si="28"/>
        <v>1.7909999999999968</v>
      </c>
      <c r="F214" s="16" t="s">
        <v>672</v>
      </c>
      <c r="G214" s="19">
        <f t="shared" si="29"/>
        <v>6.7909999999999968</v>
      </c>
      <c r="H214" s="20">
        <f t="shared" si="30"/>
        <v>1629.8399999999992</v>
      </c>
      <c r="I214" s="20">
        <f t="shared" si="31"/>
        <v>2.7397260273972603E-3</v>
      </c>
      <c r="J214" s="20">
        <f t="shared" si="32"/>
        <v>0.12068493150684931</v>
      </c>
      <c r="K214" s="20">
        <f t="shared" si="33"/>
        <v>0.11577808219178082</v>
      </c>
      <c r="O214" s="16">
        <f t="shared" si="34"/>
        <v>0</v>
      </c>
    </row>
    <row r="215" spans="2:15" x14ac:dyDescent="0.25">
      <c r="B215" s="18">
        <v>40389</v>
      </c>
      <c r="C215" s="15">
        <v>39.270000000000003</v>
      </c>
      <c r="D215" s="15">
        <v>43.414999999999999</v>
      </c>
      <c r="E215" s="15">
        <f t="shared" si="28"/>
        <v>-4.144999999999996</v>
      </c>
      <c r="F215" s="16" t="s">
        <v>672</v>
      </c>
      <c r="G215" s="19">
        <f t="shared" si="29"/>
        <v>0.85500000000000398</v>
      </c>
      <c r="H215" s="20">
        <f t="shared" si="30"/>
        <v>205.20000000000095</v>
      </c>
      <c r="I215" s="20">
        <f t="shared" si="31"/>
        <v>2.7397260273972603E-3</v>
      </c>
      <c r="J215" s="20">
        <f t="shared" si="32"/>
        <v>0.10758904109589042</v>
      </c>
      <c r="K215" s="20">
        <f t="shared" si="33"/>
        <v>0.11894520547945206</v>
      </c>
      <c r="O215" s="16">
        <f t="shared" si="34"/>
        <v>0</v>
      </c>
    </row>
    <row r="216" spans="2:15" x14ac:dyDescent="0.25">
      <c r="B216" s="18">
        <v>40390</v>
      </c>
      <c r="C216" s="15">
        <v>37.11</v>
      </c>
      <c r="D216" s="15">
        <v>37.244</v>
      </c>
      <c r="E216" s="15">
        <f t="shared" si="28"/>
        <v>-0.13400000000000034</v>
      </c>
      <c r="F216" s="16" t="s">
        <v>672</v>
      </c>
      <c r="G216" s="19">
        <f t="shared" si="29"/>
        <v>4.8659999999999997</v>
      </c>
      <c r="H216" s="20">
        <f t="shared" si="30"/>
        <v>1167.8399999999999</v>
      </c>
      <c r="I216" s="20">
        <f t="shared" si="31"/>
        <v>2.7397260273972603E-3</v>
      </c>
      <c r="J216" s="20">
        <f t="shared" si="32"/>
        <v>0.10167123287671233</v>
      </c>
      <c r="K216" s="20">
        <f t="shared" si="33"/>
        <v>0.10203835616438356</v>
      </c>
      <c r="O216" s="16">
        <f t="shared" si="34"/>
        <v>0</v>
      </c>
    </row>
    <row r="217" spans="2:15" x14ac:dyDescent="0.25">
      <c r="B217" s="18">
        <v>40391</v>
      </c>
      <c r="C217" s="15">
        <v>27.76</v>
      </c>
      <c r="D217" s="15">
        <v>27.608000000000001</v>
      </c>
      <c r="E217" s="15">
        <f t="shared" si="28"/>
        <v>0.15200000000000102</v>
      </c>
      <c r="F217" s="16" t="s">
        <v>672</v>
      </c>
      <c r="G217" s="19">
        <f t="shared" si="29"/>
        <v>5.152000000000001</v>
      </c>
      <c r="H217" s="20">
        <f t="shared" si="30"/>
        <v>1236.4800000000002</v>
      </c>
      <c r="I217" s="20">
        <f t="shared" si="31"/>
        <v>2.7397260273972603E-3</v>
      </c>
      <c r="J217" s="20">
        <f t="shared" si="32"/>
        <v>7.6054794520547947E-2</v>
      </c>
      <c r="K217" s="20">
        <f t="shared" si="33"/>
        <v>7.5638356164383566E-2</v>
      </c>
      <c r="O217" s="16">
        <f t="shared" si="34"/>
        <v>0</v>
      </c>
    </row>
    <row r="218" spans="2:15" x14ac:dyDescent="0.25">
      <c r="B218" s="18">
        <v>40392</v>
      </c>
      <c r="C218" s="15">
        <v>40.75</v>
      </c>
      <c r="D218" s="15">
        <v>38.781999999999996</v>
      </c>
      <c r="E218" s="15">
        <f t="shared" si="28"/>
        <v>1.9680000000000035</v>
      </c>
      <c r="F218" s="16" t="s">
        <v>672</v>
      </c>
      <c r="G218" s="19">
        <f t="shared" si="29"/>
        <v>6.9680000000000035</v>
      </c>
      <c r="H218" s="20">
        <f t="shared" si="30"/>
        <v>1672.3200000000008</v>
      </c>
      <c r="I218" s="20">
        <f t="shared" si="31"/>
        <v>2.7397260273972603E-3</v>
      </c>
      <c r="J218" s="20">
        <f t="shared" si="32"/>
        <v>0.11164383561643836</v>
      </c>
      <c r="K218" s="20">
        <f t="shared" si="33"/>
        <v>0.10625205479452055</v>
      </c>
      <c r="O218" s="16">
        <f t="shared" si="34"/>
        <v>0</v>
      </c>
    </row>
    <row r="219" spans="2:15" x14ac:dyDescent="0.25">
      <c r="B219" s="18">
        <v>40393</v>
      </c>
      <c r="C219" s="15">
        <v>41.38</v>
      </c>
      <c r="D219" s="15">
        <v>35.006999999999998</v>
      </c>
      <c r="E219" s="15">
        <f t="shared" si="28"/>
        <v>6.3730000000000047</v>
      </c>
      <c r="F219" s="16" t="s">
        <v>672</v>
      </c>
      <c r="G219" s="19">
        <f t="shared" si="29"/>
        <v>11.373000000000005</v>
      </c>
      <c r="H219" s="20">
        <f t="shared" si="30"/>
        <v>2729.5200000000013</v>
      </c>
      <c r="I219" s="20">
        <f t="shared" si="31"/>
        <v>2.7397260273972603E-3</v>
      </c>
      <c r="J219" s="20">
        <f t="shared" si="32"/>
        <v>0.11336986301369864</v>
      </c>
      <c r="K219" s="20">
        <f t="shared" si="33"/>
        <v>9.590958904109588E-2</v>
      </c>
      <c r="O219" s="16">
        <f t="shared" si="34"/>
        <v>0</v>
      </c>
    </row>
    <row r="220" spans="2:15" x14ac:dyDescent="0.25">
      <c r="B220" s="18">
        <v>40394</v>
      </c>
      <c r="C220" s="15">
        <v>39.21</v>
      </c>
      <c r="D220" s="15">
        <v>37.21</v>
      </c>
      <c r="E220" s="15">
        <f t="shared" si="28"/>
        <v>2</v>
      </c>
      <c r="F220" s="16" t="s">
        <v>672</v>
      </c>
      <c r="G220" s="19">
        <f t="shared" si="29"/>
        <v>7</v>
      </c>
      <c r="H220" s="20">
        <f t="shared" si="30"/>
        <v>1680</v>
      </c>
      <c r="I220" s="20">
        <f t="shared" si="31"/>
        <v>2.7397260273972603E-3</v>
      </c>
      <c r="J220" s="20">
        <f t="shared" si="32"/>
        <v>0.10742465753424658</v>
      </c>
      <c r="K220" s="20">
        <f t="shared" si="33"/>
        <v>0.10194520547945206</v>
      </c>
      <c r="O220" s="16">
        <f t="shared" si="34"/>
        <v>0</v>
      </c>
    </row>
    <row r="221" spans="2:15" x14ac:dyDescent="0.25">
      <c r="B221" s="18">
        <v>40395</v>
      </c>
      <c r="C221" s="15">
        <v>38.51</v>
      </c>
      <c r="D221" s="15">
        <v>38.466000000000001</v>
      </c>
      <c r="E221" s="15">
        <f t="shared" si="28"/>
        <v>4.399999999999693E-2</v>
      </c>
      <c r="F221" s="16" t="s">
        <v>672</v>
      </c>
      <c r="G221" s="19">
        <f t="shared" si="29"/>
        <v>5.0439999999999969</v>
      </c>
      <c r="H221" s="20">
        <f t="shared" si="30"/>
        <v>1210.5599999999993</v>
      </c>
      <c r="I221" s="20">
        <f t="shared" si="31"/>
        <v>2.7397260273972603E-3</v>
      </c>
      <c r="J221" s="20">
        <f t="shared" si="32"/>
        <v>0.10550684931506848</v>
      </c>
      <c r="K221" s="20">
        <f t="shared" si="33"/>
        <v>0.10538630136986302</v>
      </c>
      <c r="O221" s="16">
        <f t="shared" si="34"/>
        <v>0</v>
      </c>
    </row>
    <row r="222" spans="2:15" x14ac:dyDescent="0.25">
      <c r="B222" s="18">
        <v>40396</v>
      </c>
      <c r="C222" s="15">
        <v>40.56</v>
      </c>
      <c r="D222" s="15">
        <v>37.462000000000003</v>
      </c>
      <c r="E222" s="15">
        <f t="shared" si="28"/>
        <v>3.097999999999999</v>
      </c>
      <c r="F222" s="16" t="s">
        <v>672</v>
      </c>
      <c r="G222" s="19">
        <f t="shared" si="29"/>
        <v>8.097999999999999</v>
      </c>
      <c r="H222" s="20">
        <f t="shared" si="30"/>
        <v>1943.5199999999998</v>
      </c>
      <c r="I222" s="20">
        <f t="shared" si="31"/>
        <v>2.7397260273972603E-3</v>
      </c>
      <c r="J222" s="20">
        <f t="shared" si="32"/>
        <v>0.11112328767123289</v>
      </c>
      <c r="K222" s="20">
        <f t="shared" si="33"/>
        <v>0.10263561643835617</v>
      </c>
      <c r="O222" s="16">
        <f t="shared" si="34"/>
        <v>0</v>
      </c>
    </row>
    <row r="223" spans="2:15" x14ac:dyDescent="0.25">
      <c r="B223" s="18">
        <v>40397</v>
      </c>
      <c r="C223" s="15">
        <v>32.65</v>
      </c>
      <c r="D223" s="15">
        <v>29.306999999999999</v>
      </c>
      <c r="E223" s="15">
        <f t="shared" si="28"/>
        <v>3.343</v>
      </c>
      <c r="F223" s="16" t="s">
        <v>672</v>
      </c>
      <c r="G223" s="19">
        <f t="shared" si="29"/>
        <v>8.343</v>
      </c>
      <c r="H223" s="20">
        <f t="shared" si="30"/>
        <v>2002.3200000000002</v>
      </c>
      <c r="I223" s="20">
        <f t="shared" si="31"/>
        <v>2.7397260273972603E-3</v>
      </c>
      <c r="J223" s="20">
        <f t="shared" si="32"/>
        <v>8.945205479452055E-2</v>
      </c>
      <c r="K223" s="20">
        <f t="shared" si="33"/>
        <v>8.0293150684931508E-2</v>
      </c>
      <c r="O223" s="16">
        <f t="shared" si="34"/>
        <v>0</v>
      </c>
    </row>
    <row r="224" spans="2:15" x14ac:dyDescent="0.25">
      <c r="B224" s="18">
        <v>40398</v>
      </c>
      <c r="C224" s="15">
        <v>25.97</v>
      </c>
      <c r="D224" s="15">
        <v>23.518000000000001</v>
      </c>
      <c r="E224" s="15">
        <f t="shared" si="28"/>
        <v>2.4519999999999982</v>
      </c>
      <c r="F224" s="16" t="s">
        <v>672</v>
      </c>
      <c r="G224" s="19">
        <f t="shared" si="29"/>
        <v>7.4519999999999982</v>
      </c>
      <c r="H224" s="20">
        <f t="shared" si="30"/>
        <v>1788.4799999999996</v>
      </c>
      <c r="I224" s="20">
        <f t="shared" si="31"/>
        <v>2.7397260273972603E-3</v>
      </c>
      <c r="J224" s="20">
        <f t="shared" si="32"/>
        <v>7.115068493150685E-2</v>
      </c>
      <c r="K224" s="20">
        <f t="shared" si="33"/>
        <v>6.4432876712328765E-2</v>
      </c>
      <c r="O224" s="16">
        <f t="shared" si="34"/>
        <v>0</v>
      </c>
    </row>
    <row r="225" spans="2:15" x14ac:dyDescent="0.25">
      <c r="B225" s="18">
        <v>40399</v>
      </c>
      <c r="C225" s="15">
        <v>40.25</v>
      </c>
      <c r="D225" s="15">
        <v>36.024999999999999</v>
      </c>
      <c r="E225" s="15">
        <f t="shared" si="28"/>
        <v>4.2250000000000014</v>
      </c>
      <c r="F225" s="16" t="s">
        <v>672</v>
      </c>
      <c r="G225" s="19">
        <f t="shared" si="29"/>
        <v>9.2250000000000014</v>
      </c>
      <c r="H225" s="20">
        <f t="shared" si="30"/>
        <v>2214.0000000000005</v>
      </c>
      <c r="I225" s="20">
        <f t="shared" si="31"/>
        <v>2.7397260273972603E-3</v>
      </c>
      <c r="J225" s="20">
        <f t="shared" si="32"/>
        <v>0.11027397260273973</v>
      </c>
      <c r="K225" s="20">
        <f t="shared" si="33"/>
        <v>9.8698630136986293E-2</v>
      </c>
      <c r="O225" s="16">
        <f t="shared" si="34"/>
        <v>0</v>
      </c>
    </row>
    <row r="226" spans="2:15" x14ac:dyDescent="0.25">
      <c r="B226" s="18">
        <v>40400</v>
      </c>
      <c r="C226" s="15">
        <v>42.91</v>
      </c>
      <c r="D226" s="15">
        <v>36.996000000000002</v>
      </c>
      <c r="E226" s="15">
        <f t="shared" si="28"/>
        <v>5.9139999999999944</v>
      </c>
      <c r="F226" s="16" t="s">
        <v>672</v>
      </c>
      <c r="G226" s="19">
        <f t="shared" si="29"/>
        <v>10.913999999999994</v>
      </c>
      <c r="H226" s="20">
        <f t="shared" si="30"/>
        <v>2619.3599999999988</v>
      </c>
      <c r="I226" s="20">
        <f t="shared" si="31"/>
        <v>2.7397260273972603E-3</v>
      </c>
      <c r="J226" s="20">
        <f t="shared" si="32"/>
        <v>0.11756164383561643</v>
      </c>
      <c r="K226" s="20">
        <f t="shared" si="33"/>
        <v>0.10135890410958905</v>
      </c>
      <c r="O226" s="16">
        <f t="shared" si="34"/>
        <v>0</v>
      </c>
    </row>
    <row r="227" spans="2:15" x14ac:dyDescent="0.25">
      <c r="B227" s="18">
        <v>40401</v>
      </c>
      <c r="C227" s="15">
        <v>42.53</v>
      </c>
      <c r="D227" s="15">
        <v>36.664000000000001</v>
      </c>
      <c r="E227" s="15">
        <f t="shared" si="28"/>
        <v>5.8659999999999997</v>
      </c>
      <c r="F227" s="16" t="s">
        <v>672</v>
      </c>
      <c r="G227" s="19">
        <f t="shared" si="29"/>
        <v>10.866</v>
      </c>
      <c r="H227" s="20">
        <f t="shared" si="30"/>
        <v>2607.84</v>
      </c>
      <c r="I227" s="20">
        <f t="shared" si="31"/>
        <v>2.7397260273972603E-3</v>
      </c>
      <c r="J227" s="20">
        <f t="shared" si="32"/>
        <v>0.11652054794520549</v>
      </c>
      <c r="K227" s="20">
        <f t="shared" si="33"/>
        <v>0.10044931506849315</v>
      </c>
      <c r="O227" s="16">
        <f t="shared" si="34"/>
        <v>0</v>
      </c>
    </row>
    <row r="228" spans="2:15" x14ac:dyDescent="0.25">
      <c r="B228" s="18">
        <v>40402</v>
      </c>
      <c r="C228" s="15">
        <v>43.97</v>
      </c>
      <c r="D228" s="15">
        <v>34.003</v>
      </c>
      <c r="E228" s="15">
        <f t="shared" si="28"/>
        <v>9.9669999999999987</v>
      </c>
      <c r="F228" s="16" t="s">
        <v>672</v>
      </c>
      <c r="G228" s="19">
        <f t="shared" si="29"/>
        <v>14.966999999999999</v>
      </c>
      <c r="H228" s="20">
        <f t="shared" si="30"/>
        <v>3592.08</v>
      </c>
      <c r="I228" s="20">
        <f t="shared" si="31"/>
        <v>2.7397260273972603E-3</v>
      </c>
      <c r="J228" s="20">
        <f t="shared" si="32"/>
        <v>0.12046575342465753</v>
      </c>
      <c r="K228" s="20">
        <f t="shared" si="33"/>
        <v>9.3158904109589047E-2</v>
      </c>
      <c r="O228" s="16">
        <f t="shared" si="34"/>
        <v>0</v>
      </c>
    </row>
    <row r="229" spans="2:15" x14ac:dyDescent="0.25">
      <c r="B229" s="18">
        <v>40403</v>
      </c>
      <c r="C229" s="15">
        <v>44.77</v>
      </c>
      <c r="D229" s="15">
        <v>38.575000000000003</v>
      </c>
      <c r="E229" s="15">
        <f t="shared" si="28"/>
        <v>6.1950000000000003</v>
      </c>
      <c r="F229" s="16" t="s">
        <v>672</v>
      </c>
      <c r="G229" s="19">
        <f t="shared" si="29"/>
        <v>11.195</v>
      </c>
      <c r="H229" s="20">
        <f t="shared" si="30"/>
        <v>2686.8</v>
      </c>
      <c r="I229" s="20">
        <f t="shared" si="31"/>
        <v>2.7397260273972603E-3</v>
      </c>
      <c r="J229" s="20">
        <f t="shared" si="32"/>
        <v>0.12265753424657536</v>
      </c>
      <c r="K229" s="20">
        <f t="shared" si="33"/>
        <v>0.10568493150684932</v>
      </c>
      <c r="O229" s="16">
        <f t="shared" si="34"/>
        <v>0</v>
      </c>
    </row>
    <row r="230" spans="2:15" x14ac:dyDescent="0.25">
      <c r="B230" s="18">
        <v>40404</v>
      </c>
      <c r="C230" s="15">
        <v>40.5</v>
      </c>
      <c r="D230" s="15">
        <v>38.661999999999999</v>
      </c>
      <c r="E230" s="15">
        <f t="shared" si="28"/>
        <v>1.838000000000001</v>
      </c>
      <c r="F230" s="16" t="s">
        <v>672</v>
      </c>
      <c r="G230" s="19">
        <f t="shared" si="29"/>
        <v>6.838000000000001</v>
      </c>
      <c r="H230" s="20">
        <f t="shared" si="30"/>
        <v>1641.1200000000003</v>
      </c>
      <c r="I230" s="20">
        <f t="shared" si="31"/>
        <v>2.7397260273972603E-3</v>
      </c>
      <c r="J230" s="20">
        <f t="shared" si="32"/>
        <v>0.11095890410958904</v>
      </c>
      <c r="K230" s="20">
        <f t="shared" si="33"/>
        <v>0.10592328767123288</v>
      </c>
      <c r="O230" s="16">
        <f t="shared" si="34"/>
        <v>0</v>
      </c>
    </row>
    <row r="231" spans="2:15" x14ac:dyDescent="0.25">
      <c r="B231" s="18">
        <v>40405</v>
      </c>
      <c r="C231" s="15">
        <v>29.01</v>
      </c>
      <c r="D231" s="15">
        <v>26.66</v>
      </c>
      <c r="E231" s="15">
        <f t="shared" si="28"/>
        <v>2.3500000000000014</v>
      </c>
      <c r="F231" s="16" t="s">
        <v>672</v>
      </c>
      <c r="G231" s="19">
        <f t="shared" si="29"/>
        <v>7.3500000000000014</v>
      </c>
      <c r="H231" s="20">
        <f t="shared" si="30"/>
        <v>1764.0000000000005</v>
      </c>
      <c r="I231" s="20">
        <f t="shared" si="31"/>
        <v>2.7397260273972603E-3</v>
      </c>
      <c r="J231" s="20">
        <f t="shared" si="32"/>
        <v>7.9479452054794522E-2</v>
      </c>
      <c r="K231" s="20">
        <f t="shared" si="33"/>
        <v>7.3041095890410954E-2</v>
      </c>
      <c r="O231" s="16">
        <f t="shared" si="34"/>
        <v>0</v>
      </c>
    </row>
    <row r="232" spans="2:15" x14ac:dyDescent="0.25">
      <c r="B232" s="18">
        <v>40406</v>
      </c>
      <c r="C232" s="15">
        <v>41.38</v>
      </c>
      <c r="D232" s="15">
        <v>41.137</v>
      </c>
      <c r="E232" s="15">
        <f t="shared" si="28"/>
        <v>0.2430000000000021</v>
      </c>
      <c r="F232" s="16" t="s">
        <v>672</v>
      </c>
      <c r="G232" s="19">
        <f t="shared" si="29"/>
        <v>5.2430000000000021</v>
      </c>
      <c r="H232" s="20">
        <f t="shared" si="30"/>
        <v>1258.3200000000006</v>
      </c>
      <c r="I232" s="20">
        <f t="shared" si="31"/>
        <v>2.7397260273972603E-3</v>
      </c>
      <c r="J232" s="20">
        <f t="shared" si="32"/>
        <v>0.11336986301369864</v>
      </c>
      <c r="K232" s="20">
        <f t="shared" si="33"/>
        <v>0.1127041095890411</v>
      </c>
      <c r="O232" s="16">
        <f t="shared" si="34"/>
        <v>0</v>
      </c>
    </row>
    <row r="233" spans="2:15" x14ac:dyDescent="0.25">
      <c r="B233" s="18">
        <v>40407</v>
      </c>
      <c r="C233" s="15">
        <v>41.35</v>
      </c>
      <c r="D233" s="15">
        <v>40.808</v>
      </c>
      <c r="E233" s="15">
        <f t="shared" si="28"/>
        <v>0.54200000000000159</v>
      </c>
      <c r="F233" s="16" t="s">
        <v>672</v>
      </c>
      <c r="G233" s="19">
        <f t="shared" si="29"/>
        <v>5.5420000000000016</v>
      </c>
      <c r="H233" s="20">
        <f t="shared" si="30"/>
        <v>1330.0800000000004</v>
      </c>
      <c r="I233" s="20">
        <f t="shared" si="31"/>
        <v>2.7397260273972603E-3</v>
      </c>
      <c r="J233" s="20">
        <f t="shared" si="32"/>
        <v>0.11328767123287671</v>
      </c>
      <c r="K233" s="20">
        <f t="shared" si="33"/>
        <v>0.1118027397260274</v>
      </c>
      <c r="O233" s="16">
        <f t="shared" si="34"/>
        <v>0</v>
      </c>
    </row>
    <row r="234" spans="2:15" x14ac:dyDescent="0.25">
      <c r="B234" s="18">
        <v>40408</v>
      </c>
      <c r="C234" s="15">
        <v>39.57</v>
      </c>
      <c r="D234" s="15">
        <v>36.594999999999999</v>
      </c>
      <c r="E234" s="15">
        <f t="shared" si="28"/>
        <v>2.9750000000000014</v>
      </c>
      <c r="F234" s="16" t="s">
        <v>672</v>
      </c>
      <c r="G234" s="19">
        <f t="shared" si="29"/>
        <v>7.9750000000000014</v>
      </c>
      <c r="H234" s="20">
        <f t="shared" si="30"/>
        <v>1914.0000000000005</v>
      </c>
      <c r="I234" s="20">
        <f t="shared" si="31"/>
        <v>2.7397260273972603E-3</v>
      </c>
      <c r="J234" s="20">
        <f t="shared" si="32"/>
        <v>0.10841095890410959</v>
      </c>
      <c r="K234" s="20">
        <f t="shared" si="33"/>
        <v>0.10026027397260273</v>
      </c>
      <c r="O234" s="16">
        <f t="shared" si="34"/>
        <v>0</v>
      </c>
    </row>
    <row r="235" spans="2:15" x14ac:dyDescent="0.25">
      <c r="B235" s="18">
        <v>40409</v>
      </c>
      <c r="C235" s="15">
        <v>41.04</v>
      </c>
      <c r="D235" s="15">
        <v>38.097999999999999</v>
      </c>
      <c r="E235" s="15">
        <f t="shared" si="28"/>
        <v>2.9420000000000002</v>
      </c>
      <c r="F235" s="16" t="s">
        <v>672</v>
      </c>
      <c r="G235" s="19">
        <f t="shared" si="29"/>
        <v>7.9420000000000002</v>
      </c>
      <c r="H235" s="20">
        <f t="shared" si="30"/>
        <v>1906.08</v>
      </c>
      <c r="I235" s="20">
        <f t="shared" si="31"/>
        <v>2.7397260273972603E-3</v>
      </c>
      <c r="J235" s="20">
        <f t="shared" si="32"/>
        <v>0.11243835616438357</v>
      </c>
      <c r="K235" s="20">
        <f t="shared" si="33"/>
        <v>0.10437808219178082</v>
      </c>
      <c r="O235" s="16">
        <f t="shared" si="34"/>
        <v>0</v>
      </c>
    </row>
    <row r="236" spans="2:15" x14ac:dyDescent="0.25">
      <c r="B236" s="18">
        <v>40410</v>
      </c>
      <c r="C236" s="15">
        <v>44.81</v>
      </c>
      <c r="D236" s="15">
        <v>41.466999999999999</v>
      </c>
      <c r="E236" s="15">
        <f t="shared" si="28"/>
        <v>3.3430000000000035</v>
      </c>
      <c r="F236" s="16" t="s">
        <v>672</v>
      </c>
      <c r="G236" s="19">
        <f t="shared" si="29"/>
        <v>8.3430000000000035</v>
      </c>
      <c r="H236" s="20">
        <f t="shared" si="30"/>
        <v>2002.3200000000008</v>
      </c>
      <c r="I236" s="20">
        <f t="shared" si="31"/>
        <v>2.7397260273972603E-3</v>
      </c>
      <c r="J236" s="20">
        <f t="shared" si="32"/>
        <v>0.12276712328767124</v>
      </c>
      <c r="K236" s="20">
        <f t="shared" si="33"/>
        <v>0.11360821917808218</v>
      </c>
      <c r="O236" s="16">
        <f t="shared" si="34"/>
        <v>0</v>
      </c>
    </row>
    <row r="237" spans="2:15" x14ac:dyDescent="0.25">
      <c r="B237" s="18">
        <v>40411</v>
      </c>
      <c r="C237" s="15">
        <v>37.44</v>
      </c>
      <c r="D237" s="15">
        <v>34.122</v>
      </c>
      <c r="E237" s="15">
        <f t="shared" si="28"/>
        <v>3.3179999999999978</v>
      </c>
      <c r="F237" s="16" t="s">
        <v>672</v>
      </c>
      <c r="G237" s="19">
        <f t="shared" si="29"/>
        <v>8.3179999999999978</v>
      </c>
      <c r="H237" s="20">
        <f t="shared" si="30"/>
        <v>1996.3199999999995</v>
      </c>
      <c r="I237" s="20">
        <f t="shared" si="31"/>
        <v>2.7397260273972603E-3</v>
      </c>
      <c r="J237" s="20">
        <f t="shared" si="32"/>
        <v>0.10257534246575342</v>
      </c>
      <c r="K237" s="20">
        <f t="shared" si="33"/>
        <v>9.348493150684932E-2</v>
      </c>
      <c r="O237" s="16">
        <f t="shared" si="34"/>
        <v>0</v>
      </c>
    </row>
    <row r="238" spans="2:15" x14ac:dyDescent="0.25">
      <c r="B238" s="18">
        <v>40412</v>
      </c>
      <c r="C238" s="15">
        <v>29.87</v>
      </c>
      <c r="D238" s="15">
        <v>31.372</v>
      </c>
      <c r="E238" s="15">
        <f t="shared" si="28"/>
        <v>-1.5019999999999989</v>
      </c>
      <c r="F238" s="16" t="s">
        <v>672</v>
      </c>
      <c r="G238" s="19">
        <f t="shared" si="29"/>
        <v>3.4980000000000011</v>
      </c>
      <c r="H238" s="20">
        <f t="shared" si="30"/>
        <v>839.52000000000021</v>
      </c>
      <c r="I238" s="20">
        <f t="shared" si="31"/>
        <v>2.7397260273972603E-3</v>
      </c>
      <c r="J238" s="20">
        <f t="shared" si="32"/>
        <v>8.1835616438356171E-2</v>
      </c>
      <c r="K238" s="20">
        <f t="shared" si="33"/>
        <v>8.5950684931506843E-2</v>
      </c>
      <c r="O238" s="16">
        <f t="shared" si="34"/>
        <v>0</v>
      </c>
    </row>
    <row r="239" spans="2:15" x14ac:dyDescent="0.25">
      <c r="B239" s="18">
        <v>40413</v>
      </c>
      <c r="C239" s="15">
        <v>44.59</v>
      </c>
      <c r="D239" s="15">
        <v>36.625</v>
      </c>
      <c r="E239" s="15">
        <f t="shared" si="28"/>
        <v>7.9650000000000034</v>
      </c>
      <c r="F239" s="16" t="s">
        <v>672</v>
      </c>
      <c r="G239" s="19">
        <f t="shared" si="29"/>
        <v>12.965000000000003</v>
      </c>
      <c r="H239" s="20">
        <f t="shared" si="30"/>
        <v>3111.6000000000008</v>
      </c>
      <c r="I239" s="20">
        <f t="shared" si="31"/>
        <v>2.7397260273972603E-3</v>
      </c>
      <c r="J239" s="20">
        <f t="shared" si="32"/>
        <v>0.12216438356164384</v>
      </c>
      <c r="K239" s="20">
        <f t="shared" si="33"/>
        <v>0.10034246575342466</v>
      </c>
      <c r="O239" s="16">
        <f t="shared" si="34"/>
        <v>0</v>
      </c>
    </row>
    <row r="240" spans="2:15" x14ac:dyDescent="0.25">
      <c r="B240" s="18">
        <v>40414</v>
      </c>
      <c r="C240" s="15">
        <v>38.86</v>
      </c>
      <c r="D240" s="15">
        <v>40.036999999999999</v>
      </c>
      <c r="E240" s="15">
        <f t="shared" si="28"/>
        <v>-1.1769999999999996</v>
      </c>
      <c r="F240" s="16" t="s">
        <v>672</v>
      </c>
      <c r="G240" s="19">
        <f t="shared" si="29"/>
        <v>3.8230000000000004</v>
      </c>
      <c r="H240" s="20">
        <f t="shared" si="30"/>
        <v>917.5200000000001</v>
      </c>
      <c r="I240" s="20">
        <f t="shared" si="31"/>
        <v>2.7397260273972603E-3</v>
      </c>
      <c r="J240" s="20">
        <f t="shared" si="32"/>
        <v>0.10646575342465753</v>
      </c>
      <c r="K240" s="20">
        <f t="shared" si="33"/>
        <v>0.10969041095890411</v>
      </c>
      <c r="O240" s="16">
        <f t="shared" si="34"/>
        <v>0</v>
      </c>
    </row>
    <row r="241" spans="2:15" x14ac:dyDescent="0.25">
      <c r="B241" s="18">
        <v>40415</v>
      </c>
      <c r="C241" s="15">
        <v>41.34</v>
      </c>
      <c r="D241" s="15">
        <v>41.161999999999999</v>
      </c>
      <c r="E241" s="15">
        <f t="shared" si="28"/>
        <v>0.17800000000000438</v>
      </c>
      <c r="F241" s="16" t="s">
        <v>672</v>
      </c>
      <c r="G241" s="19">
        <f t="shared" si="29"/>
        <v>5.1780000000000044</v>
      </c>
      <c r="H241" s="20">
        <f t="shared" si="30"/>
        <v>1242.7200000000012</v>
      </c>
      <c r="I241" s="20">
        <f t="shared" si="31"/>
        <v>2.7397260273972603E-3</v>
      </c>
      <c r="J241" s="20">
        <f t="shared" si="32"/>
        <v>0.11326027397260276</v>
      </c>
      <c r="K241" s="20">
        <f t="shared" si="33"/>
        <v>0.11277260273972603</v>
      </c>
      <c r="O241" s="16">
        <f t="shared" si="34"/>
        <v>0</v>
      </c>
    </row>
    <row r="242" spans="2:15" x14ac:dyDescent="0.25">
      <c r="B242" s="18">
        <v>40416</v>
      </c>
      <c r="C242" s="15">
        <v>49.1</v>
      </c>
      <c r="D242" s="15">
        <v>47.027999999999999</v>
      </c>
      <c r="E242" s="15">
        <f t="shared" si="28"/>
        <v>2.0720000000000027</v>
      </c>
      <c r="F242" s="16" t="s">
        <v>672</v>
      </c>
      <c r="G242" s="19">
        <f t="shared" si="29"/>
        <v>7.0720000000000027</v>
      </c>
      <c r="H242" s="20">
        <f t="shared" si="30"/>
        <v>1697.2800000000007</v>
      </c>
      <c r="I242" s="20">
        <f t="shared" si="31"/>
        <v>2.7397260273972603E-3</v>
      </c>
      <c r="J242" s="20">
        <f t="shared" si="32"/>
        <v>0.13452054794520549</v>
      </c>
      <c r="K242" s="20">
        <f t="shared" si="33"/>
        <v>0.12884383561643836</v>
      </c>
      <c r="O242" s="16">
        <f t="shared" si="34"/>
        <v>0</v>
      </c>
    </row>
    <row r="243" spans="2:15" x14ac:dyDescent="0.25">
      <c r="B243" s="18">
        <v>40417</v>
      </c>
      <c r="C243" s="15">
        <v>52.34</v>
      </c>
      <c r="D243" s="15">
        <v>48.53</v>
      </c>
      <c r="E243" s="15">
        <f t="shared" si="28"/>
        <v>3.8100000000000023</v>
      </c>
      <c r="F243" s="16" t="s">
        <v>672</v>
      </c>
      <c r="G243" s="19">
        <f t="shared" si="29"/>
        <v>8.8100000000000023</v>
      </c>
      <c r="H243" s="20">
        <f t="shared" si="30"/>
        <v>2114.4000000000005</v>
      </c>
      <c r="I243" s="20">
        <f t="shared" si="31"/>
        <v>2.7397260273972603E-3</v>
      </c>
      <c r="J243" s="20">
        <f t="shared" si="32"/>
        <v>0.14339726027397262</v>
      </c>
      <c r="K243" s="20">
        <f t="shared" si="33"/>
        <v>0.13295890410958905</v>
      </c>
      <c r="O243" s="16">
        <f t="shared" si="34"/>
        <v>0</v>
      </c>
    </row>
    <row r="244" spans="2:15" x14ac:dyDescent="0.25">
      <c r="B244" s="18">
        <v>40418</v>
      </c>
      <c r="C244" s="15">
        <v>43.54</v>
      </c>
      <c r="D244" s="15">
        <v>41.997999999999998</v>
      </c>
      <c r="E244" s="15">
        <f t="shared" si="28"/>
        <v>1.5420000000000016</v>
      </c>
      <c r="F244" s="16" t="s">
        <v>672</v>
      </c>
      <c r="G244" s="19">
        <f t="shared" si="29"/>
        <v>6.5420000000000016</v>
      </c>
      <c r="H244" s="20">
        <f t="shared" si="30"/>
        <v>1570.0800000000004</v>
      </c>
      <c r="I244" s="20">
        <f t="shared" si="31"/>
        <v>2.7397260273972603E-3</v>
      </c>
      <c r="J244" s="20">
        <f t="shared" si="32"/>
        <v>0.11928767123287672</v>
      </c>
      <c r="K244" s="20">
        <f t="shared" si="33"/>
        <v>0.11506301369863013</v>
      </c>
      <c r="O244" s="16">
        <f t="shared" si="34"/>
        <v>0</v>
      </c>
    </row>
    <row r="245" spans="2:15" x14ac:dyDescent="0.25">
      <c r="B245" s="18">
        <v>40419</v>
      </c>
      <c r="C245" s="15">
        <v>27.79</v>
      </c>
      <c r="D245" s="15">
        <v>26.625</v>
      </c>
      <c r="E245" s="15">
        <f t="shared" si="28"/>
        <v>1.1649999999999991</v>
      </c>
      <c r="F245" s="16" t="s">
        <v>672</v>
      </c>
      <c r="G245" s="19">
        <f t="shared" si="29"/>
        <v>6.1649999999999991</v>
      </c>
      <c r="H245" s="20">
        <f t="shared" si="30"/>
        <v>1479.6</v>
      </c>
      <c r="I245" s="20">
        <f t="shared" si="31"/>
        <v>2.7397260273972603E-3</v>
      </c>
      <c r="J245" s="20">
        <f t="shared" si="32"/>
        <v>7.6136986301369863E-2</v>
      </c>
      <c r="K245" s="20">
        <f t="shared" si="33"/>
        <v>7.294520547945206E-2</v>
      </c>
      <c r="O245" s="16">
        <f t="shared" si="34"/>
        <v>0</v>
      </c>
    </row>
    <row r="246" spans="2:15" x14ac:dyDescent="0.25">
      <c r="B246" s="18">
        <v>40420</v>
      </c>
      <c r="C246" s="15">
        <v>42.2</v>
      </c>
      <c r="D246" s="15">
        <v>42.42</v>
      </c>
      <c r="E246" s="15">
        <f t="shared" si="28"/>
        <v>-0.21999999999999886</v>
      </c>
      <c r="F246" s="16" t="s">
        <v>672</v>
      </c>
      <c r="G246" s="19">
        <f t="shared" si="29"/>
        <v>4.7800000000000011</v>
      </c>
      <c r="H246" s="20">
        <f t="shared" si="30"/>
        <v>1147.2000000000003</v>
      </c>
      <c r="I246" s="20">
        <f t="shared" si="31"/>
        <v>2.7397260273972603E-3</v>
      </c>
      <c r="J246" s="20">
        <f t="shared" si="32"/>
        <v>0.11561643835616439</v>
      </c>
      <c r="K246" s="20">
        <f t="shared" si="33"/>
        <v>0.11621917808219179</v>
      </c>
      <c r="O246" s="16">
        <f t="shared" si="34"/>
        <v>0</v>
      </c>
    </row>
    <row r="247" spans="2:15" x14ac:dyDescent="0.25">
      <c r="B247" s="18">
        <v>40421</v>
      </c>
      <c r="C247" s="15">
        <v>47.78</v>
      </c>
      <c r="D247" s="15">
        <v>46.445</v>
      </c>
      <c r="E247" s="15">
        <f t="shared" si="28"/>
        <v>1.3350000000000009</v>
      </c>
      <c r="F247" s="16" t="s">
        <v>672</v>
      </c>
      <c r="G247" s="19">
        <f t="shared" si="29"/>
        <v>6.3350000000000009</v>
      </c>
      <c r="H247" s="20">
        <f t="shared" si="30"/>
        <v>1520.4</v>
      </c>
      <c r="I247" s="20">
        <f t="shared" si="31"/>
        <v>2.7397260273972603E-3</v>
      </c>
      <c r="J247" s="20">
        <f t="shared" si="32"/>
        <v>0.13090410958904111</v>
      </c>
      <c r="K247" s="20">
        <f t="shared" si="33"/>
        <v>0.12724657534246575</v>
      </c>
      <c r="O247" s="16">
        <f t="shared" si="34"/>
        <v>0</v>
      </c>
    </row>
    <row r="248" spans="2:15" x14ac:dyDescent="0.25">
      <c r="B248" s="18">
        <v>40422</v>
      </c>
      <c r="C248" s="15">
        <v>44.82</v>
      </c>
      <c r="D248" s="15">
        <v>46.204999999999998</v>
      </c>
      <c r="E248" s="15">
        <f t="shared" si="28"/>
        <v>-1.384999999999998</v>
      </c>
      <c r="F248" s="16" t="s">
        <v>672</v>
      </c>
      <c r="G248" s="19">
        <f t="shared" si="29"/>
        <v>3.615000000000002</v>
      </c>
      <c r="H248" s="20">
        <f t="shared" si="30"/>
        <v>867.60000000000048</v>
      </c>
      <c r="I248" s="20">
        <f t="shared" si="31"/>
        <v>2.7397260273972603E-3</v>
      </c>
      <c r="J248" s="20">
        <f t="shared" si="32"/>
        <v>0.12279452054794521</v>
      </c>
      <c r="K248" s="20">
        <f t="shared" si="33"/>
        <v>0.12658904109589042</v>
      </c>
      <c r="O248" s="16">
        <f t="shared" si="34"/>
        <v>0</v>
      </c>
    </row>
    <row r="249" spans="2:15" x14ac:dyDescent="0.25">
      <c r="B249" s="18">
        <v>40423</v>
      </c>
      <c r="C249" s="15">
        <v>47.05</v>
      </c>
      <c r="D249" s="15">
        <v>45.593000000000004</v>
      </c>
      <c r="E249" s="15">
        <f t="shared" si="28"/>
        <v>1.4569999999999936</v>
      </c>
      <c r="F249" s="16" t="s">
        <v>672</v>
      </c>
      <c r="G249" s="19">
        <f t="shared" si="29"/>
        <v>6.4569999999999936</v>
      </c>
      <c r="H249" s="20">
        <f t="shared" si="30"/>
        <v>1549.6799999999985</v>
      </c>
      <c r="I249" s="20">
        <f t="shared" si="31"/>
        <v>2.7397260273972603E-3</v>
      </c>
      <c r="J249" s="20">
        <f t="shared" si="32"/>
        <v>0.12890410958904108</v>
      </c>
      <c r="K249" s="20">
        <f t="shared" si="33"/>
        <v>0.1249123287671233</v>
      </c>
      <c r="O249" s="16">
        <f t="shared" si="34"/>
        <v>0</v>
      </c>
    </row>
    <row r="250" spans="2:15" x14ac:dyDescent="0.25">
      <c r="B250" s="18">
        <v>40424</v>
      </c>
      <c r="C250" s="15">
        <v>48.04</v>
      </c>
      <c r="D250" s="15">
        <v>48.445999999999998</v>
      </c>
      <c r="E250" s="15">
        <f t="shared" si="28"/>
        <v>-0.40599999999999881</v>
      </c>
      <c r="F250" s="16" t="s">
        <v>672</v>
      </c>
      <c r="G250" s="19">
        <f t="shared" si="29"/>
        <v>4.5940000000000012</v>
      </c>
      <c r="H250" s="20">
        <f t="shared" si="30"/>
        <v>1102.5600000000004</v>
      </c>
      <c r="I250" s="20">
        <f t="shared" si="31"/>
        <v>2.7397260273972603E-3</v>
      </c>
      <c r="J250" s="20">
        <f t="shared" si="32"/>
        <v>0.13161643835616438</v>
      </c>
      <c r="K250" s="20">
        <f t="shared" si="33"/>
        <v>0.13272876712328766</v>
      </c>
      <c r="O250" s="16">
        <f t="shared" si="34"/>
        <v>0</v>
      </c>
    </row>
    <row r="251" spans="2:15" x14ac:dyDescent="0.25">
      <c r="B251" s="18">
        <v>40425</v>
      </c>
      <c r="C251" s="15">
        <v>45.36</v>
      </c>
      <c r="D251" s="15">
        <v>44.037999999999997</v>
      </c>
      <c r="E251" s="15">
        <f t="shared" si="28"/>
        <v>1.3220000000000027</v>
      </c>
      <c r="F251" s="16" t="s">
        <v>672</v>
      </c>
      <c r="G251" s="19">
        <f t="shared" si="29"/>
        <v>6.3220000000000027</v>
      </c>
      <c r="H251" s="20">
        <f t="shared" si="30"/>
        <v>1517.2800000000007</v>
      </c>
      <c r="I251" s="20">
        <f t="shared" si="31"/>
        <v>2.7397260273972603E-3</v>
      </c>
      <c r="J251" s="20">
        <f t="shared" si="32"/>
        <v>0.12427397260273973</v>
      </c>
      <c r="K251" s="20">
        <f t="shared" si="33"/>
        <v>0.12065205479452054</v>
      </c>
      <c r="O251" s="16">
        <f t="shared" si="34"/>
        <v>0</v>
      </c>
    </row>
    <row r="252" spans="2:15" x14ac:dyDescent="0.25">
      <c r="B252" s="18">
        <v>40426</v>
      </c>
      <c r="C252" s="15">
        <v>39.75</v>
      </c>
      <c r="D252" s="15">
        <v>35.713999999999999</v>
      </c>
      <c r="E252" s="15">
        <f t="shared" si="28"/>
        <v>4.0360000000000014</v>
      </c>
      <c r="F252" s="16" t="s">
        <v>672</v>
      </c>
      <c r="G252" s="19">
        <f t="shared" si="29"/>
        <v>9.0360000000000014</v>
      </c>
      <c r="H252" s="20">
        <f t="shared" si="30"/>
        <v>2168.6400000000003</v>
      </c>
      <c r="I252" s="20">
        <f t="shared" si="31"/>
        <v>2.7397260273972603E-3</v>
      </c>
      <c r="J252" s="20">
        <f t="shared" si="32"/>
        <v>0.10890410958904109</v>
      </c>
      <c r="K252" s="20">
        <f t="shared" si="33"/>
        <v>9.7846575342465755E-2</v>
      </c>
      <c r="O252" s="16">
        <f t="shared" si="34"/>
        <v>0</v>
      </c>
    </row>
    <row r="253" spans="2:15" x14ac:dyDescent="0.25">
      <c r="B253" s="18">
        <v>40427</v>
      </c>
      <c r="C253" s="15">
        <v>43.41</v>
      </c>
      <c r="D253" s="15">
        <v>40.537999999999997</v>
      </c>
      <c r="E253" s="15">
        <f t="shared" si="28"/>
        <v>2.8719999999999999</v>
      </c>
      <c r="F253" s="16" t="s">
        <v>672</v>
      </c>
      <c r="G253" s="19">
        <f t="shared" si="29"/>
        <v>7.8719999999999999</v>
      </c>
      <c r="H253" s="20">
        <f t="shared" si="30"/>
        <v>1889.28</v>
      </c>
      <c r="I253" s="20">
        <f t="shared" si="31"/>
        <v>2.7397260273972603E-3</v>
      </c>
      <c r="J253" s="20">
        <f t="shared" si="32"/>
        <v>0.11893150684931506</v>
      </c>
      <c r="K253" s="20">
        <f t="shared" si="33"/>
        <v>0.11106301369863013</v>
      </c>
      <c r="O253" s="16">
        <f t="shared" si="34"/>
        <v>0</v>
      </c>
    </row>
    <row r="254" spans="2:15" x14ac:dyDescent="0.25">
      <c r="B254" s="18">
        <v>40428</v>
      </c>
      <c r="C254" s="15">
        <v>39.39</v>
      </c>
      <c r="D254" s="15">
        <v>44.335999999999999</v>
      </c>
      <c r="E254" s="15">
        <f t="shared" si="28"/>
        <v>-4.945999999999998</v>
      </c>
      <c r="F254" s="16" t="s">
        <v>672</v>
      </c>
      <c r="G254" s="19">
        <f t="shared" si="29"/>
        <v>5.4000000000002046E-2</v>
      </c>
      <c r="H254" s="20">
        <f t="shared" si="30"/>
        <v>12.960000000000491</v>
      </c>
      <c r="I254" s="20">
        <f t="shared" si="31"/>
        <v>2.7397260273972603E-3</v>
      </c>
      <c r="J254" s="20">
        <f t="shared" si="32"/>
        <v>0.10791780821917808</v>
      </c>
      <c r="K254" s="20">
        <f t="shared" si="33"/>
        <v>0.12146849315068493</v>
      </c>
      <c r="O254" s="16">
        <f t="shared" si="34"/>
        <v>0</v>
      </c>
    </row>
    <row r="255" spans="2:15" x14ac:dyDescent="0.25">
      <c r="B255" s="18">
        <v>40429</v>
      </c>
      <c r="C255" s="15">
        <v>42</v>
      </c>
      <c r="D255" s="15">
        <v>39.414999999999999</v>
      </c>
      <c r="E255" s="15">
        <f t="shared" si="28"/>
        <v>2.5850000000000009</v>
      </c>
      <c r="F255" s="16" t="s">
        <v>672</v>
      </c>
      <c r="G255" s="19">
        <f t="shared" si="29"/>
        <v>7.5850000000000009</v>
      </c>
      <c r="H255" s="20">
        <f t="shared" si="30"/>
        <v>1820.4</v>
      </c>
      <c r="I255" s="20">
        <f t="shared" si="31"/>
        <v>2.7397260273972603E-3</v>
      </c>
      <c r="J255" s="20">
        <f t="shared" si="32"/>
        <v>0.11506849315068493</v>
      </c>
      <c r="K255" s="20">
        <f t="shared" si="33"/>
        <v>0.10798630136986301</v>
      </c>
      <c r="O255" s="16">
        <f t="shared" si="34"/>
        <v>0</v>
      </c>
    </row>
    <row r="256" spans="2:15" x14ac:dyDescent="0.25">
      <c r="B256" s="18">
        <v>40430</v>
      </c>
      <c r="C256" s="15">
        <v>43.99</v>
      </c>
      <c r="D256" s="15">
        <v>43.720999999999997</v>
      </c>
      <c r="E256" s="15">
        <f t="shared" si="28"/>
        <v>0.26900000000000546</v>
      </c>
      <c r="F256" s="16" t="s">
        <v>672</v>
      </c>
      <c r="G256" s="19">
        <f t="shared" si="29"/>
        <v>5.2690000000000055</v>
      </c>
      <c r="H256" s="20">
        <f t="shared" si="30"/>
        <v>1264.5600000000013</v>
      </c>
      <c r="I256" s="20">
        <f t="shared" si="31"/>
        <v>2.7397260273972603E-3</v>
      </c>
      <c r="J256" s="20">
        <f t="shared" si="32"/>
        <v>0.12052054794520549</v>
      </c>
      <c r="K256" s="20">
        <f t="shared" si="33"/>
        <v>0.11978356164383561</v>
      </c>
      <c r="O256" s="16">
        <f t="shared" si="34"/>
        <v>0</v>
      </c>
    </row>
    <row r="257" spans="2:15" x14ac:dyDescent="0.25">
      <c r="B257" s="18">
        <v>40431</v>
      </c>
      <c r="C257" s="15">
        <v>48.43</v>
      </c>
      <c r="D257" s="15">
        <v>43.128999999999998</v>
      </c>
      <c r="E257" s="15">
        <f t="shared" si="28"/>
        <v>5.3010000000000019</v>
      </c>
      <c r="F257" s="16" t="s">
        <v>672</v>
      </c>
      <c r="G257" s="19">
        <f t="shared" si="29"/>
        <v>10.301000000000002</v>
      </c>
      <c r="H257" s="20">
        <f t="shared" si="30"/>
        <v>2472.2400000000007</v>
      </c>
      <c r="I257" s="20">
        <f t="shared" si="31"/>
        <v>2.7397260273972603E-3</v>
      </c>
      <c r="J257" s="20">
        <f t="shared" si="32"/>
        <v>0.13268493150684932</v>
      </c>
      <c r="K257" s="20">
        <f t="shared" si="33"/>
        <v>0.11816164383561643</v>
      </c>
      <c r="O257" s="16">
        <f t="shared" si="34"/>
        <v>0</v>
      </c>
    </row>
    <row r="258" spans="2:15" x14ac:dyDescent="0.25">
      <c r="B258" s="18">
        <v>40432</v>
      </c>
      <c r="C258" s="15">
        <v>40.31</v>
      </c>
      <c r="D258" s="15">
        <v>38.387999999999998</v>
      </c>
      <c r="E258" s="15">
        <f t="shared" si="28"/>
        <v>1.9220000000000041</v>
      </c>
      <c r="F258" s="16" t="s">
        <v>672</v>
      </c>
      <c r="G258" s="19">
        <f t="shared" si="29"/>
        <v>6.9220000000000041</v>
      </c>
      <c r="H258" s="20">
        <f t="shared" si="30"/>
        <v>1661.2800000000011</v>
      </c>
      <c r="I258" s="20">
        <f t="shared" si="31"/>
        <v>2.7397260273972603E-3</v>
      </c>
      <c r="J258" s="20">
        <f t="shared" si="32"/>
        <v>0.11043835616438356</v>
      </c>
      <c r="K258" s="20">
        <f t="shared" si="33"/>
        <v>0.10517260273972602</v>
      </c>
      <c r="O258" s="16">
        <f t="shared" si="34"/>
        <v>0</v>
      </c>
    </row>
    <row r="259" spans="2:15" x14ac:dyDescent="0.25">
      <c r="B259" s="18">
        <v>40433</v>
      </c>
      <c r="C259" s="15">
        <v>33.909999999999997</v>
      </c>
      <c r="D259" s="15">
        <v>31.201000000000001</v>
      </c>
      <c r="E259" s="15">
        <f t="shared" si="28"/>
        <v>2.7089999999999961</v>
      </c>
      <c r="F259" s="16" t="s">
        <v>672</v>
      </c>
      <c r="G259" s="19">
        <f t="shared" si="29"/>
        <v>7.7089999999999961</v>
      </c>
      <c r="H259" s="20">
        <f t="shared" si="30"/>
        <v>1850.1599999999989</v>
      </c>
      <c r="I259" s="20">
        <f t="shared" si="31"/>
        <v>2.7397260273972603E-3</v>
      </c>
      <c r="J259" s="20">
        <f t="shared" si="32"/>
        <v>9.2904109589041092E-2</v>
      </c>
      <c r="K259" s="20">
        <f t="shared" si="33"/>
        <v>8.548219178082192E-2</v>
      </c>
      <c r="O259" s="16">
        <f t="shared" si="34"/>
        <v>0</v>
      </c>
    </row>
    <row r="260" spans="2:15" x14ac:dyDescent="0.25">
      <c r="B260" s="18">
        <v>40434</v>
      </c>
      <c r="C260" s="15">
        <v>50.86</v>
      </c>
      <c r="D260" s="15">
        <v>43.835000000000001</v>
      </c>
      <c r="E260" s="15">
        <f t="shared" si="28"/>
        <v>7.0249999999999986</v>
      </c>
      <c r="F260" s="16" t="s">
        <v>672</v>
      </c>
      <c r="G260" s="19">
        <f t="shared" si="29"/>
        <v>12.024999999999999</v>
      </c>
      <c r="H260" s="20">
        <f t="shared" si="30"/>
        <v>2885.9999999999995</v>
      </c>
      <c r="I260" s="20">
        <f t="shared" si="31"/>
        <v>2.7397260273972603E-3</v>
      </c>
      <c r="J260" s="20">
        <f t="shared" si="32"/>
        <v>0.13934246575342465</v>
      </c>
      <c r="K260" s="20">
        <f t="shared" si="33"/>
        <v>0.1200958904109589</v>
      </c>
      <c r="O260" s="16">
        <f t="shared" si="34"/>
        <v>0</v>
      </c>
    </row>
    <row r="261" spans="2:15" x14ac:dyDescent="0.25">
      <c r="B261" s="18">
        <v>40435</v>
      </c>
      <c r="C261" s="15">
        <v>45.74</v>
      </c>
      <c r="D261" s="15">
        <v>45.171999999999997</v>
      </c>
      <c r="E261" s="15">
        <f t="shared" si="28"/>
        <v>0.56800000000000495</v>
      </c>
      <c r="F261" s="16" t="s">
        <v>672</v>
      </c>
      <c r="G261" s="19">
        <f t="shared" si="29"/>
        <v>5.5680000000000049</v>
      </c>
      <c r="H261" s="20">
        <f t="shared" si="30"/>
        <v>1336.3200000000011</v>
      </c>
      <c r="I261" s="20">
        <f t="shared" si="31"/>
        <v>2.7397260273972603E-3</v>
      </c>
      <c r="J261" s="20">
        <f t="shared" si="32"/>
        <v>0.12531506849315069</v>
      </c>
      <c r="K261" s="20">
        <f t="shared" si="33"/>
        <v>0.12375890410958904</v>
      </c>
      <c r="O261" s="16">
        <f t="shared" si="34"/>
        <v>0</v>
      </c>
    </row>
    <row r="262" spans="2:15" x14ac:dyDescent="0.25">
      <c r="B262" s="18">
        <v>40436</v>
      </c>
      <c r="C262" s="15">
        <v>43.89</v>
      </c>
      <c r="D262" s="15">
        <v>45.524999999999999</v>
      </c>
      <c r="E262" s="15">
        <f t="shared" ref="E262:E325" si="35">C262-D262</f>
        <v>-1.634999999999998</v>
      </c>
      <c r="F262" s="16" t="s">
        <v>672</v>
      </c>
      <c r="G262" s="19">
        <f t="shared" ref="G262:G325" si="36">MAX(E262-F262,0)</f>
        <v>3.365000000000002</v>
      </c>
      <c r="H262" s="20">
        <f t="shared" ref="H262:H325" si="37">G262*10*24</f>
        <v>807.60000000000048</v>
      </c>
      <c r="I262" s="20">
        <f t="shared" ref="I262:I325" si="38">240/87600</f>
        <v>2.7397260273972603E-3</v>
      </c>
      <c r="J262" s="20">
        <f t="shared" ref="J262:J325" si="39">C262*I262</f>
        <v>0.12024657534246576</v>
      </c>
      <c r="K262" s="20">
        <f t="shared" ref="K262:K325" si="40">D262*I262</f>
        <v>0.12472602739726027</v>
      </c>
      <c r="O262" s="16">
        <f t="shared" ref="O262" si="41">MAX(F262-E262,0)*10*24</f>
        <v>0</v>
      </c>
    </row>
    <row r="263" spans="2:15" x14ac:dyDescent="0.25">
      <c r="B263" s="18">
        <v>40437</v>
      </c>
      <c r="C263" s="15">
        <v>46.27</v>
      </c>
      <c r="D263" s="15">
        <v>48.133000000000003</v>
      </c>
      <c r="E263" s="15">
        <f t="shared" si="35"/>
        <v>-1.8629999999999995</v>
      </c>
      <c r="F263" s="16" t="s">
        <v>672</v>
      </c>
      <c r="G263" s="19">
        <f t="shared" si="36"/>
        <v>3.1370000000000005</v>
      </c>
      <c r="H263" s="20">
        <f t="shared" si="37"/>
        <v>752.88000000000011</v>
      </c>
      <c r="I263" s="20">
        <f t="shared" si="38"/>
        <v>2.7397260273972603E-3</v>
      </c>
      <c r="J263" s="20">
        <f t="shared" si="39"/>
        <v>0.12676712328767123</v>
      </c>
      <c r="K263" s="20">
        <f t="shared" si="40"/>
        <v>0.13187123287671235</v>
      </c>
      <c r="O263" s="16">
        <f>MAX(F263-E263,0)*10*24</f>
        <v>0</v>
      </c>
    </row>
    <row r="264" spans="2:15" x14ac:dyDescent="0.25">
      <c r="B264" s="18">
        <v>40438</v>
      </c>
      <c r="C264" s="15">
        <v>44.77</v>
      </c>
      <c r="D264" s="15">
        <v>48.972000000000001</v>
      </c>
      <c r="E264" s="15">
        <f t="shared" si="35"/>
        <v>-4.2019999999999982</v>
      </c>
      <c r="F264" s="16" t="s">
        <v>672</v>
      </c>
      <c r="G264" s="19">
        <f t="shared" si="36"/>
        <v>0.79800000000000182</v>
      </c>
      <c r="H264" s="20">
        <f t="shared" si="37"/>
        <v>191.52000000000044</v>
      </c>
      <c r="I264" s="20">
        <f t="shared" si="38"/>
        <v>2.7397260273972603E-3</v>
      </c>
      <c r="J264" s="20">
        <f t="shared" si="39"/>
        <v>0.12265753424657536</v>
      </c>
      <c r="K264" s="20">
        <f t="shared" si="40"/>
        <v>0.13416986301369863</v>
      </c>
      <c r="O264" s="16">
        <f t="shared" ref="O264:O327" si="42">MAX(F264-E264,0)*10*24</f>
        <v>0</v>
      </c>
    </row>
    <row r="265" spans="2:15" x14ac:dyDescent="0.25">
      <c r="B265" s="18">
        <v>40439</v>
      </c>
      <c r="C265" s="15">
        <v>41.73</v>
      </c>
      <c r="D265" s="15">
        <v>44.359000000000002</v>
      </c>
      <c r="E265" s="15">
        <f t="shared" si="35"/>
        <v>-2.6290000000000049</v>
      </c>
      <c r="F265" s="16" t="s">
        <v>672</v>
      </c>
      <c r="G265" s="19">
        <f t="shared" si="36"/>
        <v>2.3709999999999951</v>
      </c>
      <c r="H265" s="20">
        <f t="shared" si="37"/>
        <v>569.03999999999883</v>
      </c>
      <c r="I265" s="20">
        <f t="shared" si="38"/>
        <v>2.7397260273972603E-3</v>
      </c>
      <c r="J265" s="20">
        <f t="shared" si="39"/>
        <v>0.11432876712328767</v>
      </c>
      <c r="K265" s="20">
        <f t="shared" si="40"/>
        <v>0.12153150684931507</v>
      </c>
      <c r="O265" s="16">
        <f t="shared" si="42"/>
        <v>0</v>
      </c>
    </row>
    <row r="266" spans="2:15" x14ac:dyDescent="0.25">
      <c r="B266" s="18">
        <v>40440</v>
      </c>
      <c r="C266" s="15">
        <v>33.86</v>
      </c>
      <c r="D266" s="15">
        <v>41.686</v>
      </c>
      <c r="E266" s="15">
        <f t="shared" si="35"/>
        <v>-7.8260000000000005</v>
      </c>
      <c r="F266" s="16" t="s">
        <v>672</v>
      </c>
      <c r="G266" s="19">
        <f t="shared" si="36"/>
        <v>0</v>
      </c>
      <c r="H266" s="20">
        <f t="shared" si="37"/>
        <v>0</v>
      </c>
      <c r="I266" s="20">
        <f t="shared" si="38"/>
        <v>2.7397260273972603E-3</v>
      </c>
      <c r="J266" s="20">
        <f t="shared" si="39"/>
        <v>9.2767123287671227E-2</v>
      </c>
      <c r="K266" s="20">
        <f t="shared" si="40"/>
        <v>0.11420821917808219</v>
      </c>
      <c r="O266" s="16">
        <f t="shared" si="42"/>
        <v>678.24000000000012</v>
      </c>
    </row>
    <row r="267" spans="2:15" x14ac:dyDescent="0.25">
      <c r="B267" s="18">
        <v>40441</v>
      </c>
      <c r="C267" s="15">
        <v>42.19</v>
      </c>
      <c r="D267" s="15">
        <v>48.779000000000003</v>
      </c>
      <c r="E267" s="15">
        <f t="shared" si="35"/>
        <v>-6.5890000000000057</v>
      </c>
      <c r="F267" s="16" t="s">
        <v>672</v>
      </c>
      <c r="G267" s="19">
        <f t="shared" si="36"/>
        <v>0</v>
      </c>
      <c r="H267" s="20">
        <f t="shared" si="37"/>
        <v>0</v>
      </c>
      <c r="I267" s="20">
        <f t="shared" si="38"/>
        <v>2.7397260273972603E-3</v>
      </c>
      <c r="J267" s="20">
        <f t="shared" si="39"/>
        <v>0.11558904109589041</v>
      </c>
      <c r="K267" s="20">
        <f t="shared" si="40"/>
        <v>0.13364109589041098</v>
      </c>
      <c r="O267" s="16">
        <f t="shared" si="42"/>
        <v>381.36000000000138</v>
      </c>
    </row>
    <row r="268" spans="2:15" x14ac:dyDescent="0.25">
      <c r="B268" s="18">
        <v>40442</v>
      </c>
      <c r="C268" s="15">
        <v>48.35</v>
      </c>
      <c r="D268" s="15">
        <v>48.484999999999999</v>
      </c>
      <c r="E268" s="15">
        <f t="shared" si="35"/>
        <v>-0.13499999999999801</v>
      </c>
      <c r="F268" s="16" t="s">
        <v>672</v>
      </c>
      <c r="G268" s="19">
        <f t="shared" si="36"/>
        <v>4.865000000000002</v>
      </c>
      <c r="H268" s="20">
        <f t="shared" si="37"/>
        <v>1167.6000000000004</v>
      </c>
      <c r="I268" s="20">
        <f t="shared" si="38"/>
        <v>2.7397260273972603E-3</v>
      </c>
      <c r="J268" s="20">
        <f t="shared" si="39"/>
        <v>0.13246575342465755</v>
      </c>
      <c r="K268" s="20">
        <f t="shared" si="40"/>
        <v>0.13283561643835617</v>
      </c>
      <c r="O268" s="16">
        <f t="shared" si="42"/>
        <v>0</v>
      </c>
    </row>
    <row r="269" spans="2:15" x14ac:dyDescent="0.25">
      <c r="B269" s="18">
        <v>40443</v>
      </c>
      <c r="C269" s="15">
        <v>50.6</v>
      </c>
      <c r="D269" s="15">
        <v>50.822000000000003</v>
      </c>
      <c r="E269" s="15">
        <f t="shared" si="35"/>
        <v>-0.22200000000000131</v>
      </c>
      <c r="F269" s="16" t="s">
        <v>672</v>
      </c>
      <c r="G269" s="19">
        <f t="shared" si="36"/>
        <v>4.7779999999999987</v>
      </c>
      <c r="H269" s="20">
        <f t="shared" si="37"/>
        <v>1146.7199999999998</v>
      </c>
      <c r="I269" s="20">
        <f t="shared" si="38"/>
        <v>2.7397260273972603E-3</v>
      </c>
      <c r="J269" s="20">
        <f t="shared" si="39"/>
        <v>0.13863013698630136</v>
      </c>
      <c r="K269" s="20">
        <f t="shared" si="40"/>
        <v>0.13923835616438357</v>
      </c>
      <c r="O269" s="16">
        <f t="shared" si="42"/>
        <v>0</v>
      </c>
    </row>
    <row r="270" spans="2:15" x14ac:dyDescent="0.25">
      <c r="B270" s="18">
        <v>40444</v>
      </c>
      <c r="C270" s="15">
        <v>50.78</v>
      </c>
      <c r="D270" s="15">
        <v>50.277000000000001</v>
      </c>
      <c r="E270" s="15">
        <f t="shared" si="35"/>
        <v>0.50300000000000011</v>
      </c>
      <c r="F270" s="16" t="s">
        <v>672</v>
      </c>
      <c r="G270" s="19">
        <f t="shared" si="36"/>
        <v>5.5030000000000001</v>
      </c>
      <c r="H270" s="20">
        <f t="shared" si="37"/>
        <v>1320.72</v>
      </c>
      <c r="I270" s="20">
        <f t="shared" si="38"/>
        <v>2.7397260273972603E-3</v>
      </c>
      <c r="J270" s="20">
        <f t="shared" si="39"/>
        <v>0.13912328767123289</v>
      </c>
      <c r="K270" s="20">
        <f t="shared" si="40"/>
        <v>0.13774520547945207</v>
      </c>
      <c r="O270" s="16">
        <f t="shared" si="42"/>
        <v>0</v>
      </c>
    </row>
    <row r="271" spans="2:15" x14ac:dyDescent="0.25">
      <c r="B271" s="18">
        <v>40445</v>
      </c>
      <c r="C271" s="15">
        <v>47.92</v>
      </c>
      <c r="D271" s="15">
        <v>49.131</v>
      </c>
      <c r="E271" s="15">
        <f t="shared" si="35"/>
        <v>-1.2109999999999985</v>
      </c>
      <c r="F271" s="16" t="s">
        <v>672</v>
      </c>
      <c r="G271" s="19">
        <f t="shared" si="36"/>
        <v>3.7890000000000015</v>
      </c>
      <c r="H271" s="20">
        <f t="shared" si="37"/>
        <v>909.36000000000035</v>
      </c>
      <c r="I271" s="20">
        <f t="shared" si="38"/>
        <v>2.7397260273972603E-3</v>
      </c>
      <c r="J271" s="20">
        <f t="shared" si="39"/>
        <v>0.13128767123287671</v>
      </c>
      <c r="K271" s="20">
        <f t="shared" si="40"/>
        <v>0.13460547945205478</v>
      </c>
      <c r="O271" s="16">
        <f t="shared" si="42"/>
        <v>0</v>
      </c>
    </row>
    <row r="272" spans="2:15" x14ac:dyDescent="0.25">
      <c r="B272" s="18">
        <v>40446</v>
      </c>
      <c r="C272" s="15">
        <v>45.09</v>
      </c>
      <c r="D272" s="15">
        <v>44.667000000000002</v>
      </c>
      <c r="E272" s="15">
        <f t="shared" si="35"/>
        <v>0.42300000000000182</v>
      </c>
      <c r="F272" s="16" t="s">
        <v>672</v>
      </c>
      <c r="G272" s="19">
        <f t="shared" si="36"/>
        <v>5.4230000000000018</v>
      </c>
      <c r="H272" s="20">
        <f t="shared" si="37"/>
        <v>1301.5200000000004</v>
      </c>
      <c r="I272" s="20">
        <f t="shared" si="38"/>
        <v>2.7397260273972603E-3</v>
      </c>
      <c r="J272" s="20">
        <f t="shared" si="39"/>
        <v>0.12353424657534248</v>
      </c>
      <c r="K272" s="20">
        <f t="shared" si="40"/>
        <v>0.12237534246575343</v>
      </c>
      <c r="O272" s="16">
        <f t="shared" si="42"/>
        <v>0</v>
      </c>
    </row>
    <row r="273" spans="2:15" x14ac:dyDescent="0.25">
      <c r="B273" s="18">
        <v>40447</v>
      </c>
      <c r="C273" s="15">
        <v>45.71</v>
      </c>
      <c r="D273" s="15">
        <v>43.149000000000001</v>
      </c>
      <c r="E273" s="15">
        <f t="shared" si="35"/>
        <v>2.5609999999999999</v>
      </c>
      <c r="F273" s="16" t="s">
        <v>672</v>
      </c>
      <c r="G273" s="19">
        <f t="shared" si="36"/>
        <v>7.5609999999999999</v>
      </c>
      <c r="H273" s="20">
        <f t="shared" si="37"/>
        <v>1814.6399999999999</v>
      </c>
      <c r="I273" s="20">
        <f t="shared" si="38"/>
        <v>2.7397260273972603E-3</v>
      </c>
      <c r="J273" s="20">
        <f t="shared" si="39"/>
        <v>0.12523287671232877</v>
      </c>
      <c r="K273" s="20">
        <f t="shared" si="40"/>
        <v>0.11821643835616438</v>
      </c>
      <c r="O273" s="16">
        <f t="shared" si="42"/>
        <v>0</v>
      </c>
    </row>
    <row r="274" spans="2:15" x14ac:dyDescent="0.25">
      <c r="B274" s="18">
        <v>40448</v>
      </c>
      <c r="C274" s="15">
        <v>54.6</v>
      </c>
      <c r="D274" s="15">
        <v>53.506999999999998</v>
      </c>
      <c r="E274" s="15">
        <f t="shared" si="35"/>
        <v>1.0930000000000035</v>
      </c>
      <c r="F274" s="16" t="s">
        <v>672</v>
      </c>
      <c r="G274" s="19">
        <f t="shared" si="36"/>
        <v>6.0930000000000035</v>
      </c>
      <c r="H274" s="20">
        <f t="shared" si="37"/>
        <v>1462.3200000000008</v>
      </c>
      <c r="I274" s="20">
        <f t="shared" si="38"/>
        <v>2.7397260273972603E-3</v>
      </c>
      <c r="J274" s="20">
        <f t="shared" si="39"/>
        <v>0.14958904109589041</v>
      </c>
      <c r="K274" s="20">
        <f t="shared" si="40"/>
        <v>0.1465945205479452</v>
      </c>
      <c r="O274" s="16">
        <f t="shared" si="42"/>
        <v>0</v>
      </c>
    </row>
    <row r="275" spans="2:15" x14ac:dyDescent="0.25">
      <c r="B275" s="18">
        <v>40449</v>
      </c>
      <c r="C275" s="15">
        <v>53.47</v>
      </c>
      <c r="D275" s="15">
        <v>54.231000000000002</v>
      </c>
      <c r="E275" s="15">
        <f t="shared" si="35"/>
        <v>-0.76100000000000279</v>
      </c>
      <c r="F275" s="16" t="s">
        <v>672</v>
      </c>
      <c r="G275" s="19">
        <f t="shared" si="36"/>
        <v>4.2389999999999972</v>
      </c>
      <c r="H275" s="20">
        <f t="shared" si="37"/>
        <v>1017.3599999999993</v>
      </c>
      <c r="I275" s="20">
        <f t="shared" si="38"/>
        <v>2.7397260273972603E-3</v>
      </c>
      <c r="J275" s="20">
        <f t="shared" si="39"/>
        <v>0.14649315068493152</v>
      </c>
      <c r="K275" s="20">
        <f t="shared" si="40"/>
        <v>0.14857808219178084</v>
      </c>
      <c r="O275" s="16">
        <f t="shared" si="42"/>
        <v>0</v>
      </c>
    </row>
    <row r="276" spans="2:15" x14ac:dyDescent="0.25">
      <c r="B276" s="18">
        <v>40450</v>
      </c>
      <c r="C276" s="15">
        <v>56.27</v>
      </c>
      <c r="D276" s="15">
        <v>54.929000000000002</v>
      </c>
      <c r="E276" s="15">
        <f t="shared" si="35"/>
        <v>1.3410000000000011</v>
      </c>
      <c r="F276" s="16" t="s">
        <v>672</v>
      </c>
      <c r="G276" s="19">
        <f t="shared" si="36"/>
        <v>6.3410000000000011</v>
      </c>
      <c r="H276" s="20">
        <f t="shared" si="37"/>
        <v>1521.8400000000001</v>
      </c>
      <c r="I276" s="20">
        <f t="shared" si="38"/>
        <v>2.7397260273972603E-3</v>
      </c>
      <c r="J276" s="20">
        <f t="shared" si="39"/>
        <v>0.15416438356164386</v>
      </c>
      <c r="K276" s="20">
        <f t="shared" si="40"/>
        <v>0.15049041095890411</v>
      </c>
      <c r="O276" s="16">
        <f t="shared" si="42"/>
        <v>0</v>
      </c>
    </row>
    <row r="277" spans="2:15" x14ac:dyDescent="0.25">
      <c r="B277" s="18">
        <v>40451</v>
      </c>
      <c r="C277" s="15">
        <v>57.25</v>
      </c>
      <c r="D277" s="15">
        <v>54.341000000000001</v>
      </c>
      <c r="E277" s="15">
        <f t="shared" si="35"/>
        <v>2.9089999999999989</v>
      </c>
      <c r="F277" s="16" t="s">
        <v>672</v>
      </c>
      <c r="G277" s="19">
        <f t="shared" si="36"/>
        <v>7.9089999999999989</v>
      </c>
      <c r="H277" s="20">
        <f t="shared" si="37"/>
        <v>1898.1599999999999</v>
      </c>
      <c r="I277" s="20">
        <f t="shared" si="38"/>
        <v>2.7397260273972603E-3</v>
      </c>
      <c r="J277" s="20">
        <f t="shared" si="39"/>
        <v>0.15684931506849314</v>
      </c>
      <c r="K277" s="20">
        <f t="shared" si="40"/>
        <v>0.14887945205479453</v>
      </c>
      <c r="O277" s="16">
        <f t="shared" si="42"/>
        <v>0</v>
      </c>
    </row>
    <row r="278" spans="2:15" x14ac:dyDescent="0.25">
      <c r="B278" s="18">
        <v>40452</v>
      </c>
      <c r="C278" s="15">
        <v>55.24</v>
      </c>
      <c r="D278" s="15">
        <v>55.017000000000003</v>
      </c>
      <c r="E278" s="15">
        <f t="shared" si="35"/>
        <v>0.22299999999999898</v>
      </c>
      <c r="F278" s="16" t="s">
        <v>672</v>
      </c>
      <c r="G278" s="19">
        <f t="shared" si="36"/>
        <v>5.222999999999999</v>
      </c>
      <c r="H278" s="20">
        <f t="shared" si="37"/>
        <v>1253.5199999999998</v>
      </c>
      <c r="I278" s="20">
        <f t="shared" si="38"/>
        <v>2.7397260273972603E-3</v>
      </c>
      <c r="J278" s="20">
        <f t="shared" si="39"/>
        <v>0.15134246575342467</v>
      </c>
      <c r="K278" s="20">
        <f t="shared" si="40"/>
        <v>0.15073150684931508</v>
      </c>
      <c r="L278" s="13">
        <f>24/745</f>
        <v>3.2214765100671144E-2</v>
      </c>
      <c r="M278" s="13">
        <f>C278*L278</f>
        <v>1.779543624161074</v>
      </c>
      <c r="N278" s="13">
        <f>D278*L278</f>
        <v>1.7723597315436244</v>
      </c>
      <c r="O278" s="16">
        <f t="shared" si="42"/>
        <v>0</v>
      </c>
    </row>
    <row r="279" spans="2:15" x14ac:dyDescent="0.25">
      <c r="B279" s="18">
        <v>40453</v>
      </c>
      <c r="C279" s="15">
        <v>44.85</v>
      </c>
      <c r="D279" s="15">
        <v>45.713000000000001</v>
      </c>
      <c r="E279" s="15">
        <f t="shared" si="35"/>
        <v>-0.86299999999999955</v>
      </c>
      <c r="F279" s="16" t="s">
        <v>672</v>
      </c>
      <c r="G279" s="19">
        <f t="shared" si="36"/>
        <v>4.1370000000000005</v>
      </c>
      <c r="H279" s="20">
        <f t="shared" si="37"/>
        <v>992.88000000000011</v>
      </c>
      <c r="I279" s="20">
        <f t="shared" si="38"/>
        <v>2.7397260273972603E-3</v>
      </c>
      <c r="J279" s="20">
        <f t="shared" si="39"/>
        <v>0.12287671232876712</v>
      </c>
      <c r="K279" s="20">
        <f t="shared" si="40"/>
        <v>0.12524109589041096</v>
      </c>
      <c r="L279" s="15">
        <f t="shared" ref="L279:L307" si="43">24/745</f>
        <v>3.2214765100671144E-2</v>
      </c>
      <c r="M279" s="15">
        <f t="shared" ref="M279:M308" si="44">C279*L279</f>
        <v>1.4448322147651009</v>
      </c>
      <c r="N279" s="15">
        <f t="shared" ref="N279:N308" si="45">D279*L279</f>
        <v>1.47263355704698</v>
      </c>
      <c r="O279" s="16">
        <f t="shared" si="42"/>
        <v>0</v>
      </c>
    </row>
    <row r="280" spans="2:15" x14ac:dyDescent="0.25">
      <c r="B280" s="18">
        <v>40454</v>
      </c>
      <c r="C280" s="15">
        <v>42.07</v>
      </c>
      <c r="D280" s="15">
        <v>40.892000000000003</v>
      </c>
      <c r="E280" s="15">
        <f t="shared" si="35"/>
        <v>1.1779999999999973</v>
      </c>
      <c r="F280" s="16" t="s">
        <v>672</v>
      </c>
      <c r="G280" s="19">
        <f t="shared" si="36"/>
        <v>6.1779999999999973</v>
      </c>
      <c r="H280" s="20">
        <f t="shared" si="37"/>
        <v>1482.7199999999993</v>
      </c>
      <c r="I280" s="20">
        <f t="shared" si="38"/>
        <v>2.7397260273972603E-3</v>
      </c>
      <c r="J280" s="20">
        <f t="shared" si="39"/>
        <v>0.11526027397260274</v>
      </c>
      <c r="K280" s="20">
        <f t="shared" si="40"/>
        <v>0.11203287671232878</v>
      </c>
      <c r="L280" s="15">
        <f t="shared" si="43"/>
        <v>3.2214765100671144E-2</v>
      </c>
      <c r="M280" s="15">
        <f t="shared" si="44"/>
        <v>1.355275167785235</v>
      </c>
      <c r="N280" s="15">
        <f t="shared" si="45"/>
        <v>1.3173261744966445</v>
      </c>
      <c r="O280" s="16">
        <f t="shared" si="42"/>
        <v>0</v>
      </c>
    </row>
    <row r="281" spans="2:15" x14ac:dyDescent="0.25">
      <c r="B281" s="18">
        <v>40455</v>
      </c>
      <c r="C281" s="15">
        <v>43.38</v>
      </c>
      <c r="D281" s="15">
        <v>50.651000000000003</v>
      </c>
      <c r="E281" s="15">
        <f t="shared" si="35"/>
        <v>-7.2710000000000008</v>
      </c>
      <c r="F281" s="16" t="s">
        <v>672</v>
      </c>
      <c r="G281" s="19">
        <f t="shared" si="36"/>
        <v>0</v>
      </c>
      <c r="H281" s="20">
        <f t="shared" si="37"/>
        <v>0</v>
      </c>
      <c r="I281" s="20">
        <f t="shared" si="38"/>
        <v>2.7397260273972603E-3</v>
      </c>
      <c r="J281" s="20">
        <f t="shared" si="39"/>
        <v>0.11884931506849315</v>
      </c>
      <c r="K281" s="20">
        <f t="shared" si="40"/>
        <v>0.13876986301369865</v>
      </c>
      <c r="L281" s="15">
        <f t="shared" si="43"/>
        <v>3.2214765100671144E-2</v>
      </c>
      <c r="M281" s="15">
        <f t="shared" si="44"/>
        <v>1.3974765100671143</v>
      </c>
      <c r="N281" s="15">
        <f t="shared" si="45"/>
        <v>1.6317100671140943</v>
      </c>
      <c r="O281" s="16">
        <f t="shared" si="42"/>
        <v>545.04000000000019</v>
      </c>
    </row>
    <row r="282" spans="2:15" x14ac:dyDescent="0.25">
      <c r="B282" s="18">
        <v>40456</v>
      </c>
      <c r="C282" s="15">
        <v>52.08</v>
      </c>
      <c r="D282" s="15">
        <v>50.665999999999997</v>
      </c>
      <c r="E282" s="15">
        <f t="shared" si="35"/>
        <v>1.4140000000000015</v>
      </c>
      <c r="F282" s="16" t="s">
        <v>672</v>
      </c>
      <c r="G282" s="19">
        <f t="shared" si="36"/>
        <v>6.4140000000000015</v>
      </c>
      <c r="H282" s="20">
        <f t="shared" si="37"/>
        <v>1539.3600000000004</v>
      </c>
      <c r="I282" s="20">
        <f t="shared" si="38"/>
        <v>2.7397260273972603E-3</v>
      </c>
      <c r="J282" s="20">
        <f t="shared" si="39"/>
        <v>0.1426849315068493</v>
      </c>
      <c r="K282" s="20">
        <f t="shared" si="40"/>
        <v>0.13881095890410958</v>
      </c>
      <c r="L282" s="15">
        <f t="shared" si="43"/>
        <v>3.2214765100671144E-2</v>
      </c>
      <c r="M282" s="15">
        <f t="shared" si="44"/>
        <v>1.6777449664429531</v>
      </c>
      <c r="N282" s="15">
        <f t="shared" si="45"/>
        <v>1.6321932885906041</v>
      </c>
      <c r="O282" s="16">
        <f t="shared" si="42"/>
        <v>0</v>
      </c>
    </row>
    <row r="283" spans="2:15" x14ac:dyDescent="0.25">
      <c r="B283" s="18">
        <v>40457</v>
      </c>
      <c r="C283" s="15">
        <v>50.02</v>
      </c>
      <c r="D283" s="15">
        <v>52.912999999999997</v>
      </c>
      <c r="E283" s="15">
        <f t="shared" si="35"/>
        <v>-2.8929999999999936</v>
      </c>
      <c r="F283" s="16" t="s">
        <v>672</v>
      </c>
      <c r="G283" s="19">
        <f t="shared" si="36"/>
        <v>2.1070000000000064</v>
      </c>
      <c r="H283" s="20">
        <f t="shared" si="37"/>
        <v>505.68000000000154</v>
      </c>
      <c r="I283" s="20">
        <f t="shared" si="38"/>
        <v>2.7397260273972603E-3</v>
      </c>
      <c r="J283" s="20">
        <f t="shared" si="39"/>
        <v>0.13704109589041097</v>
      </c>
      <c r="K283" s="20">
        <f t="shared" si="40"/>
        <v>0.14496712328767122</v>
      </c>
      <c r="L283" s="15">
        <f t="shared" si="43"/>
        <v>3.2214765100671144E-2</v>
      </c>
      <c r="M283" s="15">
        <f t="shared" si="44"/>
        <v>1.6113825503355708</v>
      </c>
      <c r="N283" s="15">
        <f t="shared" si="45"/>
        <v>1.7045798657718121</v>
      </c>
      <c r="O283" s="16">
        <f t="shared" si="42"/>
        <v>0</v>
      </c>
    </row>
    <row r="284" spans="2:15" x14ac:dyDescent="0.25">
      <c r="B284" s="18">
        <v>40458</v>
      </c>
      <c r="C284" s="15">
        <v>54.81</v>
      </c>
      <c r="D284" s="15">
        <v>53.223999999999997</v>
      </c>
      <c r="E284" s="15">
        <f t="shared" si="35"/>
        <v>1.5860000000000056</v>
      </c>
      <c r="F284" s="16" t="s">
        <v>672</v>
      </c>
      <c r="G284" s="19">
        <f t="shared" si="36"/>
        <v>6.5860000000000056</v>
      </c>
      <c r="H284" s="20">
        <f t="shared" si="37"/>
        <v>1580.6400000000012</v>
      </c>
      <c r="I284" s="20">
        <f t="shared" si="38"/>
        <v>2.7397260273972603E-3</v>
      </c>
      <c r="J284" s="20">
        <f t="shared" si="39"/>
        <v>0.15016438356164385</v>
      </c>
      <c r="K284" s="20">
        <f t="shared" si="40"/>
        <v>0.14581917808219177</v>
      </c>
      <c r="L284" s="15">
        <f t="shared" si="43"/>
        <v>3.2214765100671144E-2</v>
      </c>
      <c r="M284" s="15">
        <f t="shared" si="44"/>
        <v>1.7656912751677856</v>
      </c>
      <c r="N284" s="15">
        <f t="shared" si="45"/>
        <v>1.7145986577181209</v>
      </c>
      <c r="O284" s="16">
        <f t="shared" si="42"/>
        <v>0</v>
      </c>
    </row>
    <row r="285" spans="2:15" x14ac:dyDescent="0.25">
      <c r="B285" s="18">
        <v>40459</v>
      </c>
      <c r="C285" s="15">
        <v>48.38</v>
      </c>
      <c r="D285" s="15">
        <v>50.326000000000001</v>
      </c>
      <c r="E285" s="15">
        <f t="shared" si="35"/>
        <v>-1.945999999999998</v>
      </c>
      <c r="F285" s="16" t="s">
        <v>672</v>
      </c>
      <c r="G285" s="19">
        <f t="shared" si="36"/>
        <v>3.054000000000002</v>
      </c>
      <c r="H285" s="20">
        <f t="shared" si="37"/>
        <v>732.96000000000049</v>
      </c>
      <c r="I285" s="20">
        <f t="shared" si="38"/>
        <v>2.7397260273972603E-3</v>
      </c>
      <c r="J285" s="20">
        <f t="shared" si="39"/>
        <v>0.13254794520547947</v>
      </c>
      <c r="K285" s="20">
        <f t="shared" si="40"/>
        <v>0.13787945205479452</v>
      </c>
      <c r="L285" s="15">
        <f t="shared" si="43"/>
        <v>3.2214765100671144E-2</v>
      </c>
      <c r="M285" s="15">
        <f t="shared" si="44"/>
        <v>1.55855033557047</v>
      </c>
      <c r="N285" s="15">
        <f t="shared" si="45"/>
        <v>1.621240268456376</v>
      </c>
      <c r="O285" s="16">
        <f t="shared" si="42"/>
        <v>0</v>
      </c>
    </row>
    <row r="286" spans="2:15" x14ac:dyDescent="0.25">
      <c r="B286" s="18">
        <v>40460</v>
      </c>
      <c r="C286" s="15">
        <v>45.14</v>
      </c>
      <c r="D286" s="15">
        <v>44.895000000000003</v>
      </c>
      <c r="E286" s="15">
        <f t="shared" si="35"/>
        <v>0.24499999999999744</v>
      </c>
      <c r="F286" s="16" t="s">
        <v>672</v>
      </c>
      <c r="G286" s="19">
        <f t="shared" si="36"/>
        <v>5.2449999999999974</v>
      </c>
      <c r="H286" s="20">
        <f t="shared" si="37"/>
        <v>1258.7999999999993</v>
      </c>
      <c r="I286" s="20">
        <f t="shared" si="38"/>
        <v>2.7397260273972603E-3</v>
      </c>
      <c r="J286" s="20">
        <f t="shared" si="39"/>
        <v>0.12367123287671233</v>
      </c>
      <c r="K286" s="20">
        <f t="shared" si="40"/>
        <v>0.12300000000000001</v>
      </c>
      <c r="L286" s="15">
        <f t="shared" si="43"/>
        <v>3.2214765100671144E-2</v>
      </c>
      <c r="M286" s="15">
        <f t="shared" si="44"/>
        <v>1.4541744966442955</v>
      </c>
      <c r="N286" s="15">
        <f t="shared" si="45"/>
        <v>1.446281879194631</v>
      </c>
      <c r="O286" s="16">
        <f t="shared" si="42"/>
        <v>0</v>
      </c>
    </row>
    <row r="287" spans="2:15" x14ac:dyDescent="0.25">
      <c r="B287" s="18">
        <v>40461</v>
      </c>
      <c r="C287" s="15">
        <v>40.18</v>
      </c>
      <c r="D287" s="15">
        <v>39.326999999999998</v>
      </c>
      <c r="E287" s="15">
        <f t="shared" si="35"/>
        <v>0.85300000000000153</v>
      </c>
      <c r="F287" s="16" t="s">
        <v>672</v>
      </c>
      <c r="G287" s="19">
        <f t="shared" si="36"/>
        <v>5.8530000000000015</v>
      </c>
      <c r="H287" s="20">
        <f t="shared" si="37"/>
        <v>1404.7200000000003</v>
      </c>
      <c r="I287" s="20">
        <f t="shared" si="38"/>
        <v>2.7397260273972603E-3</v>
      </c>
      <c r="J287" s="20">
        <f t="shared" si="39"/>
        <v>0.11008219178082192</v>
      </c>
      <c r="K287" s="20">
        <f t="shared" si="40"/>
        <v>0.10774520547945204</v>
      </c>
      <c r="L287" s="15">
        <f t="shared" si="43"/>
        <v>3.2214765100671144E-2</v>
      </c>
      <c r="M287" s="15">
        <f t="shared" si="44"/>
        <v>1.2943892617449666</v>
      </c>
      <c r="N287" s="15">
        <f t="shared" si="45"/>
        <v>1.266910067114094</v>
      </c>
      <c r="O287" s="16">
        <f t="shared" si="42"/>
        <v>0</v>
      </c>
    </row>
    <row r="288" spans="2:15" x14ac:dyDescent="0.25">
      <c r="B288" s="18">
        <v>40462</v>
      </c>
      <c r="C288" s="15">
        <v>53.13</v>
      </c>
      <c r="D288" s="15">
        <v>48.052999999999997</v>
      </c>
      <c r="E288" s="15">
        <f t="shared" si="35"/>
        <v>5.0770000000000053</v>
      </c>
      <c r="F288" s="16" t="s">
        <v>672</v>
      </c>
      <c r="G288" s="19">
        <f t="shared" si="36"/>
        <v>10.077000000000005</v>
      </c>
      <c r="H288" s="20">
        <f t="shared" si="37"/>
        <v>2418.4800000000014</v>
      </c>
      <c r="I288" s="20">
        <f t="shared" si="38"/>
        <v>2.7397260273972603E-3</v>
      </c>
      <c r="J288" s="20">
        <f t="shared" si="39"/>
        <v>0.14556164383561646</v>
      </c>
      <c r="K288" s="20">
        <f t="shared" si="40"/>
        <v>0.13165205479452055</v>
      </c>
      <c r="L288" s="15">
        <f t="shared" si="43"/>
        <v>3.2214765100671144E-2</v>
      </c>
      <c r="M288" s="15">
        <f t="shared" si="44"/>
        <v>1.711570469798658</v>
      </c>
      <c r="N288" s="15">
        <f t="shared" si="45"/>
        <v>1.5480161073825505</v>
      </c>
      <c r="O288" s="16">
        <f t="shared" si="42"/>
        <v>0</v>
      </c>
    </row>
    <row r="289" spans="2:15" x14ac:dyDescent="0.25">
      <c r="B289" s="18">
        <v>40463</v>
      </c>
      <c r="C289" s="15">
        <v>56.17</v>
      </c>
      <c r="D289" s="15">
        <v>57.805999999999997</v>
      </c>
      <c r="E289" s="15">
        <f t="shared" si="35"/>
        <v>-1.6359999999999957</v>
      </c>
      <c r="F289" s="16" t="s">
        <v>672</v>
      </c>
      <c r="G289" s="19">
        <f t="shared" si="36"/>
        <v>3.3640000000000043</v>
      </c>
      <c r="H289" s="20">
        <f t="shared" si="37"/>
        <v>807.36000000000104</v>
      </c>
      <c r="I289" s="20">
        <f t="shared" si="38"/>
        <v>2.7397260273972603E-3</v>
      </c>
      <c r="J289" s="20">
        <f t="shared" si="39"/>
        <v>0.15389041095890413</v>
      </c>
      <c r="K289" s="20">
        <f t="shared" si="40"/>
        <v>0.15837260273972603</v>
      </c>
      <c r="L289" s="15">
        <f t="shared" si="43"/>
        <v>3.2214765100671144E-2</v>
      </c>
      <c r="M289" s="15">
        <f t="shared" si="44"/>
        <v>1.8095033557046982</v>
      </c>
      <c r="N289" s="15">
        <f t="shared" si="45"/>
        <v>1.8622067114093961</v>
      </c>
      <c r="O289" s="16">
        <f t="shared" si="42"/>
        <v>0</v>
      </c>
    </row>
    <row r="290" spans="2:15" x14ac:dyDescent="0.25">
      <c r="B290" s="18">
        <v>40464</v>
      </c>
      <c r="C290" s="15">
        <v>55.68</v>
      </c>
      <c r="D290" s="15">
        <v>54.884999999999998</v>
      </c>
      <c r="E290" s="15">
        <f t="shared" si="35"/>
        <v>0.79500000000000171</v>
      </c>
      <c r="F290" s="16" t="s">
        <v>672</v>
      </c>
      <c r="G290" s="19">
        <f t="shared" si="36"/>
        <v>5.7950000000000017</v>
      </c>
      <c r="H290" s="20">
        <f t="shared" si="37"/>
        <v>1390.8000000000004</v>
      </c>
      <c r="I290" s="20">
        <f t="shared" si="38"/>
        <v>2.7397260273972603E-3</v>
      </c>
      <c r="J290" s="20">
        <f t="shared" si="39"/>
        <v>0.15254794520547946</v>
      </c>
      <c r="K290" s="20">
        <f t="shared" si="40"/>
        <v>0.15036986301369862</v>
      </c>
      <c r="L290" s="15">
        <f t="shared" si="43"/>
        <v>3.2214765100671144E-2</v>
      </c>
      <c r="M290" s="15">
        <f t="shared" si="44"/>
        <v>1.7937181208053694</v>
      </c>
      <c r="N290" s="15">
        <f t="shared" si="45"/>
        <v>1.7681073825503357</v>
      </c>
      <c r="O290" s="16">
        <f t="shared" si="42"/>
        <v>0</v>
      </c>
    </row>
    <row r="291" spans="2:15" x14ac:dyDescent="0.25">
      <c r="B291" s="18">
        <v>40465</v>
      </c>
      <c r="C291" s="15">
        <v>56.39</v>
      </c>
      <c r="D291" s="15">
        <v>57.204000000000001</v>
      </c>
      <c r="E291" s="15">
        <f t="shared" si="35"/>
        <v>-0.81400000000000006</v>
      </c>
      <c r="F291" s="16" t="s">
        <v>672</v>
      </c>
      <c r="G291" s="19">
        <f t="shared" si="36"/>
        <v>4.1859999999999999</v>
      </c>
      <c r="H291" s="20">
        <f t="shared" si="37"/>
        <v>1004.64</v>
      </c>
      <c r="I291" s="20">
        <f t="shared" si="38"/>
        <v>2.7397260273972603E-3</v>
      </c>
      <c r="J291" s="20">
        <f t="shared" si="39"/>
        <v>0.1544931506849315</v>
      </c>
      <c r="K291" s="20">
        <f t="shared" si="40"/>
        <v>0.15672328767123289</v>
      </c>
      <c r="L291" s="15">
        <f t="shared" si="43"/>
        <v>3.2214765100671144E-2</v>
      </c>
      <c r="M291" s="15">
        <f t="shared" si="44"/>
        <v>1.8165906040268458</v>
      </c>
      <c r="N291" s="15">
        <f t="shared" si="45"/>
        <v>1.8428134228187922</v>
      </c>
      <c r="O291" s="16">
        <f t="shared" si="42"/>
        <v>0</v>
      </c>
    </row>
    <row r="292" spans="2:15" x14ac:dyDescent="0.25">
      <c r="B292" s="18">
        <v>40466</v>
      </c>
      <c r="C292" s="15">
        <v>59.66</v>
      </c>
      <c r="D292" s="15">
        <v>60.353000000000002</v>
      </c>
      <c r="E292" s="15">
        <f t="shared" si="35"/>
        <v>-0.69300000000000495</v>
      </c>
      <c r="F292" s="16" t="s">
        <v>672</v>
      </c>
      <c r="G292" s="19">
        <f t="shared" si="36"/>
        <v>4.3069999999999951</v>
      </c>
      <c r="H292" s="20">
        <f t="shared" si="37"/>
        <v>1033.6799999999989</v>
      </c>
      <c r="I292" s="20">
        <f t="shared" si="38"/>
        <v>2.7397260273972603E-3</v>
      </c>
      <c r="J292" s="20">
        <f t="shared" si="39"/>
        <v>0.16345205479452055</v>
      </c>
      <c r="K292" s="20">
        <f t="shared" si="40"/>
        <v>0.16535068493150684</v>
      </c>
      <c r="L292" s="15">
        <f t="shared" si="43"/>
        <v>3.2214765100671144E-2</v>
      </c>
      <c r="M292" s="15">
        <f t="shared" si="44"/>
        <v>1.9219328859060403</v>
      </c>
      <c r="N292" s="15">
        <f t="shared" si="45"/>
        <v>1.9442577181208056</v>
      </c>
      <c r="O292" s="16">
        <f t="shared" si="42"/>
        <v>0</v>
      </c>
    </row>
    <row r="293" spans="2:15" x14ac:dyDescent="0.25">
      <c r="B293" s="18">
        <v>40467</v>
      </c>
      <c r="C293" s="15">
        <v>48.96</v>
      </c>
      <c r="D293" s="15">
        <v>51.594000000000001</v>
      </c>
      <c r="E293" s="15">
        <f t="shared" si="35"/>
        <v>-2.6340000000000003</v>
      </c>
      <c r="F293" s="16" t="s">
        <v>672</v>
      </c>
      <c r="G293" s="19">
        <f t="shared" si="36"/>
        <v>2.3659999999999997</v>
      </c>
      <c r="H293" s="20">
        <f t="shared" si="37"/>
        <v>567.83999999999992</v>
      </c>
      <c r="I293" s="20">
        <f t="shared" si="38"/>
        <v>2.7397260273972603E-3</v>
      </c>
      <c r="J293" s="20">
        <f t="shared" si="39"/>
        <v>0.13413698630136986</v>
      </c>
      <c r="K293" s="20">
        <f t="shared" si="40"/>
        <v>0.14135342465753425</v>
      </c>
      <c r="L293" s="15">
        <f t="shared" si="43"/>
        <v>3.2214765100671144E-2</v>
      </c>
      <c r="M293" s="15">
        <f t="shared" si="44"/>
        <v>1.5772348993288592</v>
      </c>
      <c r="N293" s="15">
        <f t="shared" si="45"/>
        <v>1.662088590604027</v>
      </c>
      <c r="O293" s="16">
        <f t="shared" si="42"/>
        <v>0</v>
      </c>
    </row>
    <row r="294" spans="2:15" x14ac:dyDescent="0.25">
      <c r="B294" s="18">
        <v>40468</v>
      </c>
      <c r="C294" s="15">
        <v>47.66</v>
      </c>
      <c r="D294" s="15">
        <v>50.567999999999998</v>
      </c>
      <c r="E294" s="15">
        <f t="shared" si="35"/>
        <v>-2.9080000000000013</v>
      </c>
      <c r="F294" s="16" t="s">
        <v>672</v>
      </c>
      <c r="G294" s="19">
        <f t="shared" si="36"/>
        <v>2.0919999999999987</v>
      </c>
      <c r="H294" s="20">
        <f t="shared" si="37"/>
        <v>502.0799999999997</v>
      </c>
      <c r="I294" s="20">
        <f t="shared" si="38"/>
        <v>2.7397260273972603E-3</v>
      </c>
      <c r="J294" s="20">
        <f t="shared" si="39"/>
        <v>0.13057534246575342</v>
      </c>
      <c r="K294" s="20">
        <f t="shared" si="40"/>
        <v>0.13854246575342466</v>
      </c>
      <c r="L294" s="15">
        <f t="shared" si="43"/>
        <v>3.2214765100671144E-2</v>
      </c>
      <c r="M294" s="15">
        <f t="shared" si="44"/>
        <v>1.5353557046979867</v>
      </c>
      <c r="N294" s="15">
        <f t="shared" si="45"/>
        <v>1.6290362416107385</v>
      </c>
      <c r="O294" s="16">
        <f t="shared" si="42"/>
        <v>0</v>
      </c>
    </row>
    <row r="295" spans="2:15" x14ac:dyDescent="0.25">
      <c r="B295" s="18">
        <v>40469</v>
      </c>
      <c r="C295" s="15">
        <v>58.08</v>
      </c>
      <c r="D295" s="15">
        <v>60.128999999999998</v>
      </c>
      <c r="E295" s="15">
        <f t="shared" si="35"/>
        <v>-2.0489999999999995</v>
      </c>
      <c r="F295" s="16" t="s">
        <v>672</v>
      </c>
      <c r="G295" s="19">
        <f t="shared" si="36"/>
        <v>2.9510000000000005</v>
      </c>
      <c r="H295" s="20">
        <f t="shared" si="37"/>
        <v>708.24000000000012</v>
      </c>
      <c r="I295" s="20">
        <f t="shared" si="38"/>
        <v>2.7397260273972603E-3</v>
      </c>
      <c r="J295" s="20">
        <f t="shared" si="39"/>
        <v>0.15912328767123288</v>
      </c>
      <c r="K295" s="20">
        <f t="shared" si="40"/>
        <v>0.16473698630136985</v>
      </c>
      <c r="L295" s="15">
        <f t="shared" si="43"/>
        <v>3.2214765100671144E-2</v>
      </c>
      <c r="M295" s="15">
        <f t="shared" si="44"/>
        <v>1.87103355704698</v>
      </c>
      <c r="N295" s="15">
        <f t="shared" si="45"/>
        <v>1.9370416107382551</v>
      </c>
      <c r="O295" s="16">
        <f t="shared" si="42"/>
        <v>0</v>
      </c>
    </row>
    <row r="296" spans="2:15" x14ac:dyDescent="0.25">
      <c r="B296" s="18">
        <v>40470</v>
      </c>
      <c r="C296" s="15">
        <v>55.5</v>
      </c>
      <c r="D296" s="15">
        <v>73.992999999999995</v>
      </c>
      <c r="E296" s="15">
        <f t="shared" si="35"/>
        <v>-18.492999999999995</v>
      </c>
      <c r="F296" s="16" t="s">
        <v>672</v>
      </c>
      <c r="G296" s="19">
        <f t="shared" si="36"/>
        <v>0</v>
      </c>
      <c r="H296" s="20">
        <f t="shared" si="37"/>
        <v>0</v>
      </c>
      <c r="I296" s="20">
        <f t="shared" si="38"/>
        <v>2.7397260273972603E-3</v>
      </c>
      <c r="J296" s="20">
        <f t="shared" si="39"/>
        <v>0.15205479452054796</v>
      </c>
      <c r="K296" s="20">
        <f t="shared" si="40"/>
        <v>0.20272054794520547</v>
      </c>
      <c r="L296" s="15">
        <f t="shared" si="43"/>
        <v>3.2214765100671144E-2</v>
      </c>
      <c r="M296" s="15">
        <f t="shared" si="44"/>
        <v>1.7879194630872486</v>
      </c>
      <c r="N296" s="15">
        <f t="shared" si="45"/>
        <v>2.38366711409396</v>
      </c>
      <c r="O296" s="16">
        <f t="shared" si="42"/>
        <v>3238.3199999999988</v>
      </c>
    </row>
    <row r="297" spans="2:15" x14ac:dyDescent="0.25">
      <c r="B297" s="18">
        <v>40471</v>
      </c>
      <c r="C297" s="15">
        <v>53.59</v>
      </c>
      <c r="D297" s="15">
        <v>71.697999999999993</v>
      </c>
      <c r="E297" s="15">
        <f t="shared" si="35"/>
        <v>-18.10799999999999</v>
      </c>
      <c r="F297" s="16" t="s">
        <v>672</v>
      </c>
      <c r="G297" s="19">
        <f t="shared" si="36"/>
        <v>0</v>
      </c>
      <c r="H297" s="20">
        <f t="shared" si="37"/>
        <v>0</v>
      </c>
      <c r="I297" s="20">
        <f t="shared" si="38"/>
        <v>2.7397260273972603E-3</v>
      </c>
      <c r="J297" s="20">
        <f t="shared" si="39"/>
        <v>0.14682191780821918</v>
      </c>
      <c r="K297" s="20">
        <f t="shared" si="40"/>
        <v>0.19643287671232876</v>
      </c>
      <c r="L297" s="15">
        <f t="shared" si="43"/>
        <v>3.2214765100671144E-2</v>
      </c>
      <c r="M297" s="15">
        <f t="shared" si="44"/>
        <v>1.7263892617449668</v>
      </c>
      <c r="N297" s="15">
        <f t="shared" si="45"/>
        <v>2.3097342281879194</v>
      </c>
      <c r="O297" s="16">
        <f t="shared" si="42"/>
        <v>3145.9199999999973</v>
      </c>
    </row>
    <row r="298" spans="2:15" x14ac:dyDescent="0.25">
      <c r="B298" s="18">
        <v>40472</v>
      </c>
      <c r="C298" s="15">
        <v>53.31</v>
      </c>
      <c r="D298" s="15">
        <v>75.001000000000005</v>
      </c>
      <c r="E298" s="15">
        <f t="shared" si="35"/>
        <v>-21.691000000000003</v>
      </c>
      <c r="F298" s="16" t="s">
        <v>672</v>
      </c>
      <c r="G298" s="19">
        <f t="shared" si="36"/>
        <v>0</v>
      </c>
      <c r="H298" s="20">
        <f t="shared" si="37"/>
        <v>0</v>
      </c>
      <c r="I298" s="20">
        <f t="shared" si="38"/>
        <v>2.7397260273972603E-3</v>
      </c>
      <c r="J298" s="20">
        <f t="shared" si="39"/>
        <v>0.14605479452054795</v>
      </c>
      <c r="K298" s="20">
        <f t="shared" si="40"/>
        <v>0.20548219178082194</v>
      </c>
      <c r="L298" s="15">
        <f t="shared" si="43"/>
        <v>3.2214765100671144E-2</v>
      </c>
      <c r="M298" s="15">
        <f t="shared" si="44"/>
        <v>1.7173691275167788</v>
      </c>
      <c r="N298" s="15">
        <f t="shared" si="45"/>
        <v>2.4161395973154365</v>
      </c>
      <c r="O298" s="16">
        <f t="shared" si="42"/>
        <v>4005.8400000000006</v>
      </c>
    </row>
    <row r="299" spans="2:15" x14ac:dyDescent="0.25">
      <c r="B299" s="18">
        <v>40473</v>
      </c>
      <c r="C299" s="15">
        <v>53.97</v>
      </c>
      <c r="D299" s="15">
        <v>64.153999999999996</v>
      </c>
      <c r="E299" s="15">
        <f t="shared" si="35"/>
        <v>-10.183999999999997</v>
      </c>
      <c r="F299" s="16" t="s">
        <v>672</v>
      </c>
      <c r="G299" s="19">
        <f t="shared" si="36"/>
        <v>0</v>
      </c>
      <c r="H299" s="20">
        <f t="shared" si="37"/>
        <v>0</v>
      </c>
      <c r="I299" s="20">
        <f t="shared" si="38"/>
        <v>2.7397260273972603E-3</v>
      </c>
      <c r="J299" s="20">
        <f t="shared" si="39"/>
        <v>0.14786301369863014</v>
      </c>
      <c r="K299" s="20">
        <f t="shared" si="40"/>
        <v>0.17576438356164384</v>
      </c>
      <c r="L299" s="15">
        <f t="shared" si="43"/>
        <v>3.2214765100671144E-2</v>
      </c>
      <c r="M299" s="15">
        <f t="shared" si="44"/>
        <v>1.7386308724832216</v>
      </c>
      <c r="N299" s="15">
        <f t="shared" si="45"/>
        <v>2.0667060402684565</v>
      </c>
      <c r="O299" s="16">
        <f t="shared" si="42"/>
        <v>1244.1599999999994</v>
      </c>
    </row>
    <row r="300" spans="2:15" x14ac:dyDescent="0.25">
      <c r="B300" s="18">
        <v>40474</v>
      </c>
      <c r="C300" s="15">
        <v>46.61</v>
      </c>
      <c r="D300" s="15">
        <v>67.186999999999998</v>
      </c>
      <c r="E300" s="15">
        <f t="shared" si="35"/>
        <v>-20.576999999999998</v>
      </c>
      <c r="F300" s="16" t="s">
        <v>672</v>
      </c>
      <c r="G300" s="19">
        <f t="shared" si="36"/>
        <v>0</v>
      </c>
      <c r="H300" s="20">
        <f t="shared" si="37"/>
        <v>0</v>
      </c>
      <c r="I300" s="20">
        <f t="shared" si="38"/>
        <v>2.7397260273972603E-3</v>
      </c>
      <c r="J300" s="20">
        <f t="shared" si="39"/>
        <v>0.12769863013698629</v>
      </c>
      <c r="K300" s="20">
        <f t="shared" si="40"/>
        <v>0.18407397260273972</v>
      </c>
      <c r="L300" s="15">
        <f t="shared" si="43"/>
        <v>3.2214765100671144E-2</v>
      </c>
      <c r="M300" s="15">
        <f t="shared" si="44"/>
        <v>1.501530201342282</v>
      </c>
      <c r="N300" s="15">
        <f t="shared" si="45"/>
        <v>2.1644134228187921</v>
      </c>
      <c r="O300" s="16">
        <f t="shared" si="42"/>
        <v>3738.4799999999996</v>
      </c>
    </row>
    <row r="301" spans="2:15" x14ac:dyDescent="0.25">
      <c r="B301" s="18">
        <v>40475</v>
      </c>
      <c r="C301" s="15">
        <v>33.25</v>
      </c>
      <c r="D301" s="15">
        <v>50.59</v>
      </c>
      <c r="E301" s="15">
        <f t="shared" si="35"/>
        <v>-17.340000000000003</v>
      </c>
      <c r="F301" s="16" t="s">
        <v>672</v>
      </c>
      <c r="G301" s="19">
        <f t="shared" si="36"/>
        <v>0</v>
      </c>
      <c r="H301" s="20">
        <f t="shared" si="37"/>
        <v>0</v>
      </c>
      <c r="I301" s="20">
        <f t="shared" si="38"/>
        <v>2.7397260273972603E-3</v>
      </c>
      <c r="J301" s="20">
        <f t="shared" si="39"/>
        <v>9.1095890410958905E-2</v>
      </c>
      <c r="K301" s="20">
        <f t="shared" si="40"/>
        <v>0.13860273972602741</v>
      </c>
      <c r="L301" s="15">
        <f t="shared" si="43"/>
        <v>3.2214765100671144E-2</v>
      </c>
      <c r="M301" s="15">
        <f t="shared" si="44"/>
        <v>1.0711409395973155</v>
      </c>
      <c r="N301" s="15">
        <f t="shared" si="45"/>
        <v>1.6297449664429533</v>
      </c>
      <c r="O301" s="16">
        <f t="shared" si="42"/>
        <v>2961.6000000000008</v>
      </c>
    </row>
    <row r="302" spans="2:15" x14ac:dyDescent="0.25">
      <c r="B302" s="18">
        <v>40476</v>
      </c>
      <c r="C302" s="15">
        <v>54.59</v>
      </c>
      <c r="D302" s="15">
        <v>74.528999999999996</v>
      </c>
      <c r="E302" s="15">
        <f t="shared" si="35"/>
        <v>-19.938999999999993</v>
      </c>
      <c r="F302" s="16" t="s">
        <v>672</v>
      </c>
      <c r="G302" s="19">
        <f t="shared" si="36"/>
        <v>0</v>
      </c>
      <c r="H302" s="20">
        <f t="shared" si="37"/>
        <v>0</v>
      </c>
      <c r="I302" s="20">
        <f t="shared" si="38"/>
        <v>2.7397260273972603E-3</v>
      </c>
      <c r="J302" s="20">
        <f t="shared" si="39"/>
        <v>0.14956164383561646</v>
      </c>
      <c r="K302" s="20">
        <f t="shared" si="40"/>
        <v>0.20418904109589039</v>
      </c>
      <c r="L302" s="15">
        <f t="shared" si="43"/>
        <v>3.2214765100671144E-2</v>
      </c>
      <c r="M302" s="15">
        <f t="shared" si="44"/>
        <v>1.758604026845638</v>
      </c>
      <c r="N302" s="15">
        <f t="shared" si="45"/>
        <v>2.4009342281879196</v>
      </c>
      <c r="O302" s="16">
        <f t="shared" si="42"/>
        <v>3585.3599999999983</v>
      </c>
    </row>
    <row r="303" spans="2:15" x14ac:dyDescent="0.25">
      <c r="B303" s="18">
        <v>40477</v>
      </c>
      <c r="C303" s="15">
        <v>55.26</v>
      </c>
      <c r="D303" s="15">
        <v>85.807000000000002</v>
      </c>
      <c r="E303" s="15">
        <f t="shared" si="35"/>
        <v>-30.547000000000004</v>
      </c>
      <c r="F303" s="16" t="s">
        <v>672</v>
      </c>
      <c r="G303" s="19">
        <f t="shared" si="36"/>
        <v>0</v>
      </c>
      <c r="H303" s="20">
        <f t="shared" si="37"/>
        <v>0</v>
      </c>
      <c r="I303" s="20">
        <f t="shared" si="38"/>
        <v>2.7397260273972603E-3</v>
      </c>
      <c r="J303" s="20">
        <f t="shared" si="39"/>
        <v>0.1513972602739726</v>
      </c>
      <c r="K303" s="20">
        <f t="shared" si="40"/>
        <v>0.23508767123287672</v>
      </c>
      <c r="L303" s="15">
        <f t="shared" si="43"/>
        <v>3.2214765100671144E-2</v>
      </c>
      <c r="M303" s="15">
        <f t="shared" si="44"/>
        <v>1.7801879194630874</v>
      </c>
      <c r="N303" s="15">
        <f t="shared" si="45"/>
        <v>2.7642523489932889</v>
      </c>
      <c r="O303" s="16">
        <f t="shared" si="42"/>
        <v>6131.2800000000007</v>
      </c>
    </row>
    <row r="304" spans="2:15" x14ac:dyDescent="0.25">
      <c r="B304" s="18">
        <v>40478</v>
      </c>
      <c r="C304" s="15">
        <v>51.95</v>
      </c>
      <c r="D304" s="15">
        <v>73.822999999999993</v>
      </c>
      <c r="E304" s="15">
        <f t="shared" si="35"/>
        <v>-21.87299999999999</v>
      </c>
      <c r="F304" s="16" t="s">
        <v>672</v>
      </c>
      <c r="G304" s="19">
        <f t="shared" si="36"/>
        <v>0</v>
      </c>
      <c r="H304" s="20">
        <f t="shared" si="37"/>
        <v>0</v>
      </c>
      <c r="I304" s="20">
        <f t="shared" si="38"/>
        <v>2.7397260273972603E-3</v>
      </c>
      <c r="J304" s="20">
        <f t="shared" si="39"/>
        <v>0.14232876712328768</v>
      </c>
      <c r="K304" s="20">
        <f t="shared" si="40"/>
        <v>0.20225479452054793</v>
      </c>
      <c r="L304" s="15">
        <f t="shared" si="43"/>
        <v>3.2214765100671144E-2</v>
      </c>
      <c r="M304" s="15">
        <f t="shared" si="44"/>
        <v>1.673557046979866</v>
      </c>
      <c r="N304" s="15">
        <f t="shared" si="45"/>
        <v>2.3781906040268455</v>
      </c>
      <c r="O304" s="16">
        <f t="shared" si="42"/>
        <v>4049.5199999999977</v>
      </c>
    </row>
    <row r="305" spans="2:15" x14ac:dyDescent="0.25">
      <c r="B305" s="18">
        <v>40479</v>
      </c>
      <c r="C305" s="15">
        <v>52.39</v>
      </c>
      <c r="D305" s="15">
        <v>80.186000000000007</v>
      </c>
      <c r="E305" s="15">
        <f t="shared" si="35"/>
        <v>-27.796000000000006</v>
      </c>
      <c r="F305" s="16" t="s">
        <v>672</v>
      </c>
      <c r="G305" s="19">
        <f t="shared" si="36"/>
        <v>0</v>
      </c>
      <c r="H305" s="20">
        <f t="shared" si="37"/>
        <v>0</v>
      </c>
      <c r="I305" s="20">
        <f t="shared" si="38"/>
        <v>2.7397260273972603E-3</v>
      </c>
      <c r="J305" s="20">
        <f t="shared" si="39"/>
        <v>0.14353424657534247</v>
      </c>
      <c r="K305" s="20">
        <f t="shared" si="40"/>
        <v>0.21968767123287675</v>
      </c>
      <c r="L305" s="15">
        <f t="shared" si="43"/>
        <v>3.2214765100671144E-2</v>
      </c>
      <c r="M305" s="15">
        <f t="shared" si="44"/>
        <v>1.6877315436241613</v>
      </c>
      <c r="N305" s="15">
        <f t="shared" si="45"/>
        <v>2.5831731543624166</v>
      </c>
      <c r="O305" s="16">
        <f t="shared" si="42"/>
        <v>5471.0400000000018</v>
      </c>
    </row>
    <row r="306" spans="2:15" x14ac:dyDescent="0.25">
      <c r="B306" s="18">
        <v>40480</v>
      </c>
      <c r="C306" s="15">
        <v>50.62</v>
      </c>
      <c r="D306" s="15">
        <v>52.362000000000002</v>
      </c>
      <c r="E306" s="15">
        <f t="shared" si="35"/>
        <v>-1.7420000000000044</v>
      </c>
      <c r="F306" s="16" t="s">
        <v>672</v>
      </c>
      <c r="G306" s="19">
        <f t="shared" si="36"/>
        <v>3.2579999999999956</v>
      </c>
      <c r="H306" s="20">
        <f t="shared" si="37"/>
        <v>781.91999999999894</v>
      </c>
      <c r="I306" s="20">
        <f t="shared" si="38"/>
        <v>2.7397260273972603E-3</v>
      </c>
      <c r="J306" s="20">
        <f t="shared" si="39"/>
        <v>0.1386849315068493</v>
      </c>
      <c r="K306" s="20">
        <f t="shared" si="40"/>
        <v>0.14345753424657534</v>
      </c>
      <c r="L306" s="15">
        <f t="shared" si="43"/>
        <v>3.2214765100671144E-2</v>
      </c>
      <c r="M306" s="15">
        <f t="shared" si="44"/>
        <v>1.6307114093959731</v>
      </c>
      <c r="N306" s="15">
        <f t="shared" si="45"/>
        <v>1.6868295302013425</v>
      </c>
      <c r="O306" s="16">
        <f t="shared" si="42"/>
        <v>0</v>
      </c>
    </row>
    <row r="307" spans="2:15" x14ac:dyDescent="0.25">
      <c r="B307" s="18">
        <v>40481</v>
      </c>
      <c r="C307" s="15">
        <v>42.76</v>
      </c>
      <c r="D307" s="15">
        <v>45.832999999999998</v>
      </c>
      <c r="E307" s="15">
        <f t="shared" si="35"/>
        <v>-3.0730000000000004</v>
      </c>
      <c r="F307" s="16" t="s">
        <v>672</v>
      </c>
      <c r="G307" s="19">
        <f t="shared" si="36"/>
        <v>1.9269999999999996</v>
      </c>
      <c r="H307" s="20">
        <f t="shared" si="37"/>
        <v>462.4799999999999</v>
      </c>
      <c r="I307" s="20">
        <f t="shared" si="38"/>
        <v>2.7397260273972603E-3</v>
      </c>
      <c r="J307" s="20">
        <f t="shared" si="39"/>
        <v>0.11715068493150685</v>
      </c>
      <c r="K307" s="20">
        <f t="shared" si="40"/>
        <v>0.12556986301369863</v>
      </c>
      <c r="L307" s="15">
        <f t="shared" si="43"/>
        <v>3.2214765100671144E-2</v>
      </c>
      <c r="M307" s="15">
        <f t="shared" si="44"/>
        <v>1.3775033557046981</v>
      </c>
      <c r="N307" s="15">
        <f t="shared" si="45"/>
        <v>1.4764993288590604</v>
      </c>
      <c r="O307" s="16">
        <f t="shared" si="42"/>
        <v>0</v>
      </c>
    </row>
    <row r="308" spans="2:15" x14ac:dyDescent="0.25">
      <c r="B308" s="18">
        <v>40482</v>
      </c>
      <c r="C308" s="15">
        <v>43.67</v>
      </c>
      <c r="D308" s="15">
        <v>44.023000000000003</v>
      </c>
      <c r="E308" s="15">
        <f t="shared" si="35"/>
        <v>-0.35300000000000153</v>
      </c>
      <c r="F308" s="16" t="s">
        <v>672</v>
      </c>
      <c r="G308" s="19">
        <f t="shared" si="36"/>
        <v>4.6469999999999985</v>
      </c>
      <c r="H308" s="20">
        <f>G308*10*25</f>
        <v>1161.7499999999995</v>
      </c>
      <c r="I308" s="20">
        <f>250/87600</f>
        <v>2.8538812785388126E-3</v>
      </c>
      <c r="J308" s="20">
        <f t="shared" si="39"/>
        <v>0.12462899543378995</v>
      </c>
      <c r="K308" s="20">
        <f t="shared" si="40"/>
        <v>0.12563641552511415</v>
      </c>
      <c r="L308" s="15">
        <f>25/745</f>
        <v>3.3557046979865772E-2</v>
      </c>
      <c r="M308" s="15">
        <f t="shared" si="44"/>
        <v>1.4654362416107383</v>
      </c>
      <c r="N308" s="15">
        <f t="shared" si="45"/>
        <v>1.4772818791946309</v>
      </c>
      <c r="O308" s="16" t="s">
        <v>675</v>
      </c>
    </row>
    <row r="309" spans="2:15" x14ac:dyDescent="0.25">
      <c r="B309" s="18">
        <v>40483</v>
      </c>
      <c r="C309" s="15">
        <v>48.28</v>
      </c>
      <c r="D309" s="15">
        <v>44.951999999999998</v>
      </c>
      <c r="E309" s="15">
        <f t="shared" si="35"/>
        <v>3.328000000000003</v>
      </c>
      <c r="F309" s="16" t="s">
        <v>672</v>
      </c>
      <c r="G309" s="19">
        <f t="shared" si="36"/>
        <v>8.328000000000003</v>
      </c>
      <c r="H309" s="20">
        <f t="shared" si="37"/>
        <v>1998.7200000000007</v>
      </c>
      <c r="I309" s="20">
        <f t="shared" si="38"/>
        <v>2.7397260273972603E-3</v>
      </c>
      <c r="J309" s="20">
        <f t="shared" si="39"/>
        <v>0.13227397260273974</v>
      </c>
      <c r="K309" s="20">
        <f t="shared" si="40"/>
        <v>0.12315616438356164</v>
      </c>
      <c r="O309" s="16">
        <f t="shared" si="42"/>
        <v>0</v>
      </c>
    </row>
    <row r="310" spans="2:15" x14ac:dyDescent="0.25">
      <c r="B310" s="18">
        <v>40484</v>
      </c>
      <c r="C310" s="15">
        <v>48.04</v>
      </c>
      <c r="D310" s="15">
        <v>50.72</v>
      </c>
      <c r="E310" s="15">
        <f t="shared" si="35"/>
        <v>-2.6799999999999997</v>
      </c>
      <c r="F310" s="16" t="s">
        <v>672</v>
      </c>
      <c r="G310" s="19">
        <f t="shared" si="36"/>
        <v>2.3200000000000003</v>
      </c>
      <c r="H310" s="20">
        <f t="shared" si="37"/>
        <v>556.80000000000007</v>
      </c>
      <c r="I310" s="20">
        <f t="shared" si="38"/>
        <v>2.7397260273972603E-3</v>
      </c>
      <c r="J310" s="20">
        <f t="shared" si="39"/>
        <v>0.13161643835616438</v>
      </c>
      <c r="K310" s="20">
        <f t="shared" si="40"/>
        <v>0.13895890410958903</v>
      </c>
      <c r="O310" s="16">
        <f t="shared" si="42"/>
        <v>0</v>
      </c>
    </row>
    <row r="311" spans="2:15" x14ac:dyDescent="0.25">
      <c r="B311" s="18">
        <v>40485</v>
      </c>
      <c r="C311" s="15">
        <v>44.76</v>
      </c>
      <c r="D311" s="15">
        <v>47.54</v>
      </c>
      <c r="E311" s="15">
        <f t="shared" si="35"/>
        <v>-2.7800000000000011</v>
      </c>
      <c r="F311" s="16" t="s">
        <v>672</v>
      </c>
      <c r="G311" s="19">
        <f t="shared" si="36"/>
        <v>2.2199999999999989</v>
      </c>
      <c r="H311" s="20">
        <f t="shared" si="37"/>
        <v>532.79999999999973</v>
      </c>
      <c r="I311" s="20">
        <f t="shared" si="38"/>
        <v>2.7397260273972603E-3</v>
      </c>
      <c r="J311" s="20">
        <f t="shared" si="39"/>
        <v>0.12263013698630136</v>
      </c>
      <c r="K311" s="20">
        <f t="shared" si="40"/>
        <v>0.13024657534246575</v>
      </c>
      <c r="O311" s="16">
        <f t="shared" si="42"/>
        <v>0</v>
      </c>
    </row>
    <row r="312" spans="2:15" x14ac:dyDescent="0.25">
      <c r="B312" s="18">
        <v>40486</v>
      </c>
      <c r="C312" s="15">
        <v>45.36</v>
      </c>
      <c r="D312" s="15">
        <v>47.835000000000001</v>
      </c>
      <c r="E312" s="15">
        <f t="shared" si="35"/>
        <v>-2.4750000000000014</v>
      </c>
      <c r="F312" s="16" t="s">
        <v>672</v>
      </c>
      <c r="G312" s="19">
        <f t="shared" si="36"/>
        <v>2.5249999999999986</v>
      </c>
      <c r="H312" s="20">
        <f t="shared" si="37"/>
        <v>605.99999999999966</v>
      </c>
      <c r="I312" s="20">
        <f t="shared" si="38"/>
        <v>2.7397260273972603E-3</v>
      </c>
      <c r="J312" s="20">
        <f t="shared" si="39"/>
        <v>0.12427397260273973</v>
      </c>
      <c r="K312" s="20">
        <f t="shared" si="40"/>
        <v>0.13105479452054794</v>
      </c>
      <c r="O312" s="16">
        <f t="shared" si="42"/>
        <v>0</v>
      </c>
    </row>
    <row r="313" spans="2:15" x14ac:dyDescent="0.25">
      <c r="B313" s="18">
        <v>40487</v>
      </c>
      <c r="C313" s="15">
        <v>44.5</v>
      </c>
      <c r="D313" s="15">
        <v>46.494999999999997</v>
      </c>
      <c r="E313" s="15">
        <f t="shared" si="35"/>
        <v>-1.9949999999999974</v>
      </c>
      <c r="F313" s="16" t="s">
        <v>672</v>
      </c>
      <c r="G313" s="19">
        <f t="shared" si="36"/>
        <v>3.0050000000000026</v>
      </c>
      <c r="H313" s="20">
        <f t="shared" si="37"/>
        <v>721.20000000000061</v>
      </c>
      <c r="I313" s="20">
        <f t="shared" si="38"/>
        <v>2.7397260273972603E-3</v>
      </c>
      <c r="J313" s="20">
        <f t="shared" si="39"/>
        <v>0.12191780821917808</v>
      </c>
      <c r="K313" s="20">
        <f t="shared" si="40"/>
        <v>0.1273835616438356</v>
      </c>
      <c r="O313" s="16">
        <f t="shared" si="42"/>
        <v>0</v>
      </c>
    </row>
    <row r="314" spans="2:15" x14ac:dyDescent="0.25">
      <c r="B314" s="18">
        <v>40488</v>
      </c>
      <c r="C314" s="15">
        <v>45.05</v>
      </c>
      <c r="D314" s="15">
        <v>44.695999999999998</v>
      </c>
      <c r="E314" s="15">
        <f t="shared" si="35"/>
        <v>0.3539999999999992</v>
      </c>
      <c r="F314" s="16" t="s">
        <v>672</v>
      </c>
      <c r="G314" s="19">
        <f t="shared" si="36"/>
        <v>5.3539999999999992</v>
      </c>
      <c r="H314" s="20">
        <f t="shared" si="37"/>
        <v>1284.9599999999998</v>
      </c>
      <c r="I314" s="20">
        <f t="shared" si="38"/>
        <v>2.7397260273972603E-3</v>
      </c>
      <c r="J314" s="20">
        <f t="shared" si="39"/>
        <v>0.12342465753424657</v>
      </c>
      <c r="K314" s="20">
        <f t="shared" si="40"/>
        <v>0.12245479452054794</v>
      </c>
      <c r="O314" s="16">
        <f t="shared" si="42"/>
        <v>0</v>
      </c>
    </row>
    <row r="315" spans="2:15" x14ac:dyDescent="0.25">
      <c r="B315" s="18">
        <v>40489</v>
      </c>
      <c r="C315" s="15">
        <v>44.71</v>
      </c>
      <c r="D315" s="15">
        <v>41.052</v>
      </c>
      <c r="E315" s="15">
        <f t="shared" si="35"/>
        <v>3.6580000000000013</v>
      </c>
      <c r="F315" s="16" t="s">
        <v>672</v>
      </c>
      <c r="G315" s="19">
        <f t="shared" si="36"/>
        <v>8.6580000000000013</v>
      </c>
      <c r="H315" s="20">
        <f t="shared" si="37"/>
        <v>2077.92</v>
      </c>
      <c r="I315" s="20">
        <f t="shared" si="38"/>
        <v>2.7397260273972603E-3</v>
      </c>
      <c r="J315" s="20">
        <f t="shared" si="39"/>
        <v>0.12249315068493151</v>
      </c>
      <c r="K315" s="20">
        <f t="shared" si="40"/>
        <v>0.11247123287671233</v>
      </c>
      <c r="O315" s="16">
        <f t="shared" si="42"/>
        <v>0</v>
      </c>
    </row>
    <row r="316" spans="2:15" x14ac:dyDescent="0.25">
      <c r="B316" s="18">
        <v>40490</v>
      </c>
      <c r="C316" s="15">
        <v>54.4</v>
      </c>
      <c r="D316" s="15">
        <v>54.014000000000003</v>
      </c>
      <c r="E316" s="15">
        <f t="shared" si="35"/>
        <v>0.38599999999999568</v>
      </c>
      <c r="F316" s="16" t="s">
        <v>672</v>
      </c>
      <c r="G316" s="19">
        <f t="shared" si="36"/>
        <v>5.3859999999999957</v>
      </c>
      <c r="H316" s="20">
        <f t="shared" si="37"/>
        <v>1292.639999999999</v>
      </c>
      <c r="I316" s="20">
        <f t="shared" si="38"/>
        <v>2.7397260273972603E-3</v>
      </c>
      <c r="J316" s="20">
        <f t="shared" si="39"/>
        <v>0.14904109589041095</v>
      </c>
      <c r="K316" s="20">
        <f t="shared" si="40"/>
        <v>0.14798356164383564</v>
      </c>
      <c r="O316" s="16">
        <f t="shared" si="42"/>
        <v>0</v>
      </c>
    </row>
    <row r="317" spans="2:15" x14ac:dyDescent="0.25">
      <c r="B317" s="18">
        <v>40491</v>
      </c>
      <c r="C317" s="15">
        <v>49.28</v>
      </c>
      <c r="D317" s="15">
        <v>52.944000000000003</v>
      </c>
      <c r="E317" s="15">
        <f t="shared" si="35"/>
        <v>-3.6640000000000015</v>
      </c>
      <c r="F317" s="16" t="s">
        <v>672</v>
      </c>
      <c r="G317" s="19">
        <f t="shared" si="36"/>
        <v>1.3359999999999985</v>
      </c>
      <c r="H317" s="20">
        <f t="shared" si="37"/>
        <v>320.63999999999965</v>
      </c>
      <c r="I317" s="20">
        <f t="shared" si="38"/>
        <v>2.7397260273972603E-3</v>
      </c>
      <c r="J317" s="20">
        <f t="shared" si="39"/>
        <v>0.13501369863013699</v>
      </c>
      <c r="K317" s="20">
        <f t="shared" si="40"/>
        <v>0.14505205479452055</v>
      </c>
      <c r="O317" s="16">
        <f t="shared" si="42"/>
        <v>0</v>
      </c>
    </row>
    <row r="318" spans="2:15" x14ac:dyDescent="0.25">
      <c r="B318" s="18">
        <v>40492</v>
      </c>
      <c r="C318" s="15">
        <v>51.21</v>
      </c>
      <c r="D318" s="15">
        <v>51.212000000000003</v>
      </c>
      <c r="E318" s="15">
        <f t="shared" si="35"/>
        <v>-2.0000000000024443E-3</v>
      </c>
      <c r="F318" s="16" t="s">
        <v>672</v>
      </c>
      <c r="G318" s="19">
        <f t="shared" si="36"/>
        <v>4.9979999999999976</v>
      </c>
      <c r="H318" s="20">
        <f t="shared" si="37"/>
        <v>1199.5199999999995</v>
      </c>
      <c r="I318" s="20">
        <f t="shared" si="38"/>
        <v>2.7397260273972603E-3</v>
      </c>
      <c r="J318" s="20">
        <f t="shared" si="39"/>
        <v>0.1403013698630137</v>
      </c>
      <c r="K318" s="20">
        <f t="shared" si="40"/>
        <v>0.14030684931506851</v>
      </c>
      <c r="O318" s="16">
        <f t="shared" si="42"/>
        <v>0</v>
      </c>
    </row>
    <row r="319" spans="2:15" x14ac:dyDescent="0.25">
      <c r="B319" s="18">
        <v>40493</v>
      </c>
      <c r="C319" s="15">
        <v>41.8</v>
      </c>
      <c r="D319" s="15">
        <v>41.055999999999997</v>
      </c>
      <c r="E319" s="15">
        <f t="shared" si="35"/>
        <v>0.74399999999999977</v>
      </c>
      <c r="F319" s="16" t="s">
        <v>672</v>
      </c>
      <c r="G319" s="19">
        <f t="shared" si="36"/>
        <v>5.7439999999999998</v>
      </c>
      <c r="H319" s="20">
        <f t="shared" si="37"/>
        <v>1378.56</v>
      </c>
      <c r="I319" s="20">
        <f t="shared" si="38"/>
        <v>2.7397260273972603E-3</v>
      </c>
      <c r="J319" s="20">
        <f t="shared" si="39"/>
        <v>0.11452054794520547</v>
      </c>
      <c r="K319" s="20">
        <f t="shared" si="40"/>
        <v>0.11248219178082192</v>
      </c>
      <c r="O319" s="16">
        <f t="shared" si="42"/>
        <v>0</v>
      </c>
    </row>
    <row r="320" spans="2:15" x14ac:dyDescent="0.25">
      <c r="B320" s="18">
        <v>40494</v>
      </c>
      <c r="C320" s="15">
        <v>37.75</v>
      </c>
      <c r="D320" s="15">
        <v>37.793999999999997</v>
      </c>
      <c r="E320" s="15">
        <f t="shared" si="35"/>
        <v>-4.399999999999693E-2</v>
      </c>
      <c r="F320" s="16" t="s">
        <v>672</v>
      </c>
      <c r="G320" s="19">
        <f t="shared" si="36"/>
        <v>4.9560000000000031</v>
      </c>
      <c r="H320" s="20">
        <f t="shared" si="37"/>
        <v>1189.4400000000007</v>
      </c>
      <c r="I320" s="20">
        <f t="shared" si="38"/>
        <v>2.7397260273972603E-3</v>
      </c>
      <c r="J320" s="20">
        <f t="shared" si="39"/>
        <v>0.10342465753424658</v>
      </c>
      <c r="K320" s="20">
        <f t="shared" si="40"/>
        <v>0.10354520547945205</v>
      </c>
      <c r="O320" s="16">
        <f t="shared" si="42"/>
        <v>0</v>
      </c>
    </row>
    <row r="321" spans="2:15" x14ac:dyDescent="0.25">
      <c r="B321" s="18">
        <v>40495</v>
      </c>
      <c r="C321" s="15">
        <v>35.54</v>
      </c>
      <c r="D321" s="15">
        <v>34.180999999999997</v>
      </c>
      <c r="E321" s="15">
        <f t="shared" si="35"/>
        <v>1.3590000000000018</v>
      </c>
      <c r="F321" s="16" t="s">
        <v>672</v>
      </c>
      <c r="G321" s="19">
        <f t="shared" si="36"/>
        <v>6.3590000000000018</v>
      </c>
      <c r="H321" s="20">
        <f t="shared" si="37"/>
        <v>1526.1600000000003</v>
      </c>
      <c r="I321" s="20">
        <f t="shared" si="38"/>
        <v>2.7397260273972603E-3</v>
      </c>
      <c r="J321" s="20">
        <f t="shared" si="39"/>
        <v>9.7369863013698627E-2</v>
      </c>
      <c r="K321" s="20">
        <f t="shared" si="40"/>
        <v>9.3646575342465746E-2</v>
      </c>
      <c r="O321" s="16">
        <f t="shared" si="42"/>
        <v>0</v>
      </c>
    </row>
    <row r="322" spans="2:15" x14ac:dyDescent="0.25">
      <c r="B322" s="18">
        <v>40496</v>
      </c>
      <c r="C322" s="15">
        <v>26.88</v>
      </c>
      <c r="D322" s="15">
        <v>25.469000000000001</v>
      </c>
      <c r="E322" s="15">
        <f t="shared" si="35"/>
        <v>1.4109999999999978</v>
      </c>
      <c r="F322" s="16" t="s">
        <v>672</v>
      </c>
      <c r="G322" s="19">
        <f t="shared" si="36"/>
        <v>6.4109999999999978</v>
      </c>
      <c r="H322" s="20">
        <f t="shared" si="37"/>
        <v>1538.6399999999996</v>
      </c>
      <c r="I322" s="20">
        <f t="shared" si="38"/>
        <v>2.7397260273972603E-3</v>
      </c>
      <c r="J322" s="20">
        <f t="shared" si="39"/>
        <v>7.364383561643835E-2</v>
      </c>
      <c r="K322" s="20">
        <f t="shared" si="40"/>
        <v>6.9778082191780832E-2</v>
      </c>
      <c r="O322" s="16">
        <f t="shared" si="42"/>
        <v>0</v>
      </c>
    </row>
    <row r="323" spans="2:15" x14ac:dyDescent="0.25">
      <c r="B323" s="18">
        <v>40497</v>
      </c>
      <c r="C323" s="15">
        <v>47.57</v>
      </c>
      <c r="D323" s="15">
        <v>47.57</v>
      </c>
      <c r="E323" s="15">
        <f t="shared" si="35"/>
        <v>0</v>
      </c>
      <c r="F323" s="16" t="s">
        <v>672</v>
      </c>
      <c r="G323" s="19">
        <f t="shared" si="36"/>
        <v>5</v>
      </c>
      <c r="H323" s="20">
        <f t="shared" si="37"/>
        <v>1200</v>
      </c>
      <c r="I323" s="20">
        <f t="shared" si="38"/>
        <v>2.7397260273972603E-3</v>
      </c>
      <c r="J323" s="20">
        <f t="shared" si="39"/>
        <v>0.13032876712328767</v>
      </c>
      <c r="K323" s="20">
        <f t="shared" si="40"/>
        <v>0.13032876712328767</v>
      </c>
      <c r="O323" s="16">
        <f t="shared" si="42"/>
        <v>0</v>
      </c>
    </row>
    <row r="324" spans="2:15" x14ac:dyDescent="0.25">
      <c r="B324" s="18">
        <v>40498</v>
      </c>
      <c r="C324" s="15">
        <v>52.12</v>
      </c>
      <c r="D324" s="15">
        <v>52.121000000000002</v>
      </c>
      <c r="E324" s="15">
        <f t="shared" si="35"/>
        <v>-1.0000000000047748E-3</v>
      </c>
      <c r="F324" s="16" t="s">
        <v>672</v>
      </c>
      <c r="G324" s="19">
        <f t="shared" si="36"/>
        <v>4.9989999999999952</v>
      </c>
      <c r="H324" s="20">
        <f t="shared" si="37"/>
        <v>1199.7599999999989</v>
      </c>
      <c r="I324" s="20">
        <f t="shared" si="38"/>
        <v>2.7397260273972603E-3</v>
      </c>
      <c r="J324" s="20">
        <f t="shared" si="39"/>
        <v>0.1427945205479452</v>
      </c>
      <c r="K324" s="20">
        <f t="shared" si="40"/>
        <v>0.1427972602739726</v>
      </c>
      <c r="O324" s="16">
        <f t="shared" si="42"/>
        <v>0</v>
      </c>
    </row>
    <row r="325" spans="2:15" x14ac:dyDescent="0.25">
      <c r="B325" s="18">
        <v>40499</v>
      </c>
      <c r="C325" s="15">
        <v>53.16</v>
      </c>
      <c r="D325" s="15">
        <v>53.161999999999999</v>
      </c>
      <c r="E325" s="15">
        <f t="shared" si="35"/>
        <v>-2.0000000000024443E-3</v>
      </c>
      <c r="F325" s="16" t="s">
        <v>672</v>
      </c>
      <c r="G325" s="19">
        <f t="shared" si="36"/>
        <v>4.9979999999999976</v>
      </c>
      <c r="H325" s="20">
        <f t="shared" si="37"/>
        <v>1199.5199999999995</v>
      </c>
      <c r="I325" s="20">
        <f t="shared" si="38"/>
        <v>2.7397260273972603E-3</v>
      </c>
      <c r="J325" s="20">
        <f t="shared" si="39"/>
        <v>0.14564383561643834</v>
      </c>
      <c r="K325" s="20">
        <f t="shared" si="40"/>
        <v>0.14564931506849316</v>
      </c>
      <c r="O325" s="16">
        <f t="shared" si="42"/>
        <v>0</v>
      </c>
    </row>
    <row r="326" spans="2:15" x14ac:dyDescent="0.25">
      <c r="B326" s="18">
        <v>40500</v>
      </c>
      <c r="C326" s="15">
        <v>53.37</v>
      </c>
      <c r="D326" s="15">
        <v>53.368000000000002</v>
      </c>
      <c r="E326" s="15">
        <f t="shared" ref="E326:E369" si="46">C326-D326</f>
        <v>1.9999999999953388E-3</v>
      </c>
      <c r="F326" s="16" t="s">
        <v>672</v>
      </c>
      <c r="G326" s="19">
        <f t="shared" ref="G326:G369" si="47">MAX(E326-F326,0)</f>
        <v>5.0019999999999953</v>
      </c>
      <c r="H326" s="20">
        <f t="shared" ref="H326:H369" si="48">G326*10*24</f>
        <v>1200.4799999999989</v>
      </c>
      <c r="I326" s="20">
        <f t="shared" ref="I326:I369" si="49">240/87600</f>
        <v>2.7397260273972603E-3</v>
      </c>
      <c r="J326" s="20">
        <f t="shared" ref="J326:J369" si="50">C326*I326</f>
        <v>0.14621917808219179</v>
      </c>
      <c r="K326" s="20">
        <f t="shared" ref="K326:K369" si="51">D326*I326</f>
        <v>0.146213698630137</v>
      </c>
      <c r="O326" s="16">
        <f t="shared" si="42"/>
        <v>0</v>
      </c>
    </row>
    <row r="327" spans="2:15" x14ac:dyDescent="0.25">
      <c r="B327" s="18">
        <v>40501</v>
      </c>
      <c r="C327" s="15">
        <v>53.58</v>
      </c>
      <c r="D327" s="15">
        <v>53.576999999999998</v>
      </c>
      <c r="E327" s="15">
        <f t="shared" si="46"/>
        <v>3.0000000000001137E-3</v>
      </c>
      <c r="F327" s="16" t="s">
        <v>672</v>
      </c>
      <c r="G327" s="19">
        <f t="shared" si="47"/>
        <v>5.0030000000000001</v>
      </c>
      <c r="H327" s="20">
        <f t="shared" si="48"/>
        <v>1200.72</v>
      </c>
      <c r="I327" s="20">
        <f t="shared" si="49"/>
        <v>2.7397260273972603E-3</v>
      </c>
      <c r="J327" s="20">
        <f t="shared" si="50"/>
        <v>0.1467945205479452</v>
      </c>
      <c r="K327" s="20">
        <f t="shared" si="51"/>
        <v>0.14678630136986301</v>
      </c>
      <c r="O327" s="16">
        <f t="shared" si="42"/>
        <v>0</v>
      </c>
    </row>
    <row r="328" spans="2:15" x14ac:dyDescent="0.25">
      <c r="B328" s="18">
        <v>40502</v>
      </c>
      <c r="C328" s="15">
        <v>47.19</v>
      </c>
      <c r="D328" s="15">
        <v>47.192</v>
      </c>
      <c r="E328" s="15">
        <f t="shared" si="46"/>
        <v>-2.0000000000024443E-3</v>
      </c>
      <c r="F328" s="16" t="s">
        <v>672</v>
      </c>
      <c r="G328" s="19">
        <f t="shared" si="47"/>
        <v>4.9979999999999976</v>
      </c>
      <c r="H328" s="20">
        <f t="shared" si="48"/>
        <v>1199.5199999999995</v>
      </c>
      <c r="I328" s="20">
        <f t="shared" si="49"/>
        <v>2.7397260273972603E-3</v>
      </c>
      <c r="J328" s="20">
        <f t="shared" si="50"/>
        <v>0.12928767123287671</v>
      </c>
      <c r="K328" s="20">
        <f t="shared" si="51"/>
        <v>0.1292931506849315</v>
      </c>
      <c r="O328" s="16">
        <f t="shared" ref="O328:O369" si="52">MAX(F328-E328,0)*10*24</f>
        <v>0</v>
      </c>
    </row>
    <row r="329" spans="2:15" x14ac:dyDescent="0.25">
      <c r="B329" s="18">
        <v>40503</v>
      </c>
      <c r="C329" s="15">
        <v>42.52</v>
      </c>
      <c r="D329" s="15">
        <v>42.712000000000003</v>
      </c>
      <c r="E329" s="15">
        <f t="shared" si="46"/>
        <v>-0.19200000000000017</v>
      </c>
      <c r="F329" s="16" t="s">
        <v>672</v>
      </c>
      <c r="G329" s="19">
        <f t="shared" si="47"/>
        <v>4.8079999999999998</v>
      </c>
      <c r="H329" s="20">
        <f t="shared" si="48"/>
        <v>1153.92</v>
      </c>
      <c r="I329" s="20">
        <f t="shared" si="49"/>
        <v>2.7397260273972603E-3</v>
      </c>
      <c r="J329" s="20">
        <f t="shared" si="50"/>
        <v>0.11649315068493152</v>
      </c>
      <c r="K329" s="20">
        <f t="shared" si="51"/>
        <v>0.1170191780821918</v>
      </c>
      <c r="O329" s="16">
        <f t="shared" si="52"/>
        <v>0</v>
      </c>
    </row>
    <row r="330" spans="2:15" x14ac:dyDescent="0.25">
      <c r="B330" s="18">
        <v>40504</v>
      </c>
      <c r="C330" s="15">
        <v>50.49</v>
      </c>
      <c r="D330" s="15">
        <v>51.665999999999997</v>
      </c>
      <c r="E330" s="15">
        <f t="shared" si="46"/>
        <v>-1.1759999999999948</v>
      </c>
      <c r="F330" s="16" t="s">
        <v>672</v>
      </c>
      <c r="G330" s="19">
        <f t="shared" si="47"/>
        <v>3.8240000000000052</v>
      </c>
      <c r="H330" s="20">
        <f t="shared" si="48"/>
        <v>917.76000000000124</v>
      </c>
      <c r="I330" s="20">
        <f t="shared" si="49"/>
        <v>2.7397260273972603E-3</v>
      </c>
      <c r="J330" s="20">
        <f t="shared" si="50"/>
        <v>0.13832876712328768</v>
      </c>
      <c r="K330" s="20">
        <f t="shared" si="51"/>
        <v>0.14155068493150685</v>
      </c>
      <c r="O330" s="16">
        <f t="shared" si="52"/>
        <v>0</v>
      </c>
    </row>
    <row r="331" spans="2:15" x14ac:dyDescent="0.25">
      <c r="B331" s="18">
        <v>40505</v>
      </c>
      <c r="C331" s="15">
        <v>51.87</v>
      </c>
      <c r="D331" s="15">
        <v>55.637</v>
      </c>
      <c r="E331" s="15">
        <f t="shared" si="46"/>
        <v>-3.767000000000003</v>
      </c>
      <c r="F331" s="16" t="s">
        <v>672</v>
      </c>
      <c r="G331" s="19">
        <f t="shared" si="47"/>
        <v>1.232999999999997</v>
      </c>
      <c r="H331" s="20">
        <f t="shared" si="48"/>
        <v>295.91999999999928</v>
      </c>
      <c r="I331" s="20">
        <f t="shared" si="49"/>
        <v>2.7397260273972603E-3</v>
      </c>
      <c r="J331" s="20">
        <f t="shared" si="50"/>
        <v>0.14210958904109589</v>
      </c>
      <c r="K331" s="20">
        <f t="shared" si="51"/>
        <v>0.15243013698630137</v>
      </c>
      <c r="O331" s="16">
        <f t="shared" si="52"/>
        <v>0</v>
      </c>
    </row>
    <row r="332" spans="2:15" x14ac:dyDescent="0.25">
      <c r="B332" s="18">
        <v>40506</v>
      </c>
      <c r="C332" s="15">
        <v>55.55</v>
      </c>
      <c r="D332" s="15">
        <v>60.029000000000003</v>
      </c>
      <c r="E332" s="15">
        <f t="shared" si="46"/>
        <v>-4.4790000000000063</v>
      </c>
      <c r="F332" s="16" t="s">
        <v>672</v>
      </c>
      <c r="G332" s="19">
        <f t="shared" si="47"/>
        <v>0.52099999999999369</v>
      </c>
      <c r="H332" s="20">
        <f t="shared" si="48"/>
        <v>125.03999999999849</v>
      </c>
      <c r="I332" s="20">
        <f t="shared" si="49"/>
        <v>2.7397260273972603E-3</v>
      </c>
      <c r="J332" s="20">
        <f t="shared" si="50"/>
        <v>0.15219178082191781</v>
      </c>
      <c r="K332" s="20">
        <f t="shared" si="51"/>
        <v>0.16446301369863014</v>
      </c>
      <c r="O332" s="16">
        <f t="shared" si="52"/>
        <v>0</v>
      </c>
    </row>
    <row r="333" spans="2:15" x14ac:dyDescent="0.25">
      <c r="B333" s="18">
        <v>40507</v>
      </c>
      <c r="C333" s="15">
        <v>60.94</v>
      </c>
      <c r="D333" s="15">
        <v>62.427999999999997</v>
      </c>
      <c r="E333" s="15">
        <f t="shared" si="46"/>
        <v>-1.4879999999999995</v>
      </c>
      <c r="F333" s="16" t="s">
        <v>672</v>
      </c>
      <c r="G333" s="19">
        <f t="shared" si="47"/>
        <v>3.5120000000000005</v>
      </c>
      <c r="H333" s="20">
        <f t="shared" si="48"/>
        <v>842.88000000000011</v>
      </c>
      <c r="I333" s="20">
        <f t="shared" si="49"/>
        <v>2.7397260273972603E-3</v>
      </c>
      <c r="J333" s="20">
        <f t="shared" si="50"/>
        <v>0.16695890410958902</v>
      </c>
      <c r="K333" s="20">
        <f t="shared" si="51"/>
        <v>0.17103561643835616</v>
      </c>
      <c r="O333" s="16">
        <f t="shared" si="52"/>
        <v>0</v>
      </c>
    </row>
    <row r="334" spans="2:15" x14ac:dyDescent="0.25">
      <c r="B334" s="18">
        <v>40508</v>
      </c>
      <c r="C334" s="15">
        <v>60.02</v>
      </c>
      <c r="D334" s="15">
        <v>62.609000000000002</v>
      </c>
      <c r="E334" s="15">
        <f t="shared" si="46"/>
        <v>-2.5889999999999986</v>
      </c>
      <c r="F334" s="16" t="s">
        <v>672</v>
      </c>
      <c r="G334" s="19">
        <f t="shared" si="47"/>
        <v>2.4110000000000014</v>
      </c>
      <c r="H334" s="20">
        <f t="shared" si="48"/>
        <v>578.64000000000033</v>
      </c>
      <c r="I334" s="20">
        <f t="shared" si="49"/>
        <v>2.7397260273972603E-3</v>
      </c>
      <c r="J334" s="20">
        <f t="shared" si="50"/>
        <v>0.16443835616438357</v>
      </c>
      <c r="K334" s="20">
        <f t="shared" si="51"/>
        <v>0.17153150684931506</v>
      </c>
      <c r="O334" s="16">
        <f t="shared" si="52"/>
        <v>0</v>
      </c>
    </row>
    <row r="335" spans="2:15" x14ac:dyDescent="0.25">
      <c r="B335" s="18">
        <v>40509</v>
      </c>
      <c r="C335" s="15">
        <v>48.87</v>
      </c>
      <c r="D335" s="15">
        <v>57.171999999999997</v>
      </c>
      <c r="E335" s="15">
        <f t="shared" si="46"/>
        <v>-8.3019999999999996</v>
      </c>
      <c r="F335" s="16" t="s">
        <v>672</v>
      </c>
      <c r="G335" s="19">
        <f t="shared" si="47"/>
        <v>0</v>
      </c>
      <c r="H335" s="20">
        <f t="shared" si="48"/>
        <v>0</v>
      </c>
      <c r="I335" s="20">
        <f t="shared" si="49"/>
        <v>2.7397260273972603E-3</v>
      </c>
      <c r="J335" s="20">
        <f t="shared" si="50"/>
        <v>0.13389041095890411</v>
      </c>
      <c r="K335" s="20">
        <f t="shared" si="51"/>
        <v>0.15663561643835616</v>
      </c>
      <c r="O335" s="16">
        <f t="shared" si="52"/>
        <v>792.4799999999999</v>
      </c>
    </row>
    <row r="336" spans="2:15" x14ac:dyDescent="0.25">
      <c r="B336" s="18">
        <v>40510</v>
      </c>
      <c r="C336" s="15">
        <v>45.67</v>
      </c>
      <c r="D336" s="15">
        <v>52.636000000000003</v>
      </c>
      <c r="E336" s="15">
        <f t="shared" si="46"/>
        <v>-6.9660000000000011</v>
      </c>
      <c r="F336" s="16" t="s">
        <v>672</v>
      </c>
      <c r="G336" s="19">
        <f t="shared" si="47"/>
        <v>0</v>
      </c>
      <c r="H336" s="20">
        <f t="shared" si="48"/>
        <v>0</v>
      </c>
      <c r="I336" s="20">
        <f t="shared" si="49"/>
        <v>2.7397260273972603E-3</v>
      </c>
      <c r="J336" s="20">
        <f t="shared" si="50"/>
        <v>0.12512328767123287</v>
      </c>
      <c r="K336" s="20">
        <f t="shared" si="51"/>
        <v>0.14420821917808221</v>
      </c>
      <c r="O336" s="16">
        <f t="shared" si="52"/>
        <v>471.84000000000026</v>
      </c>
    </row>
    <row r="337" spans="2:15" x14ac:dyDescent="0.25">
      <c r="B337" s="18">
        <v>40511</v>
      </c>
      <c r="C337" s="15">
        <v>56.42</v>
      </c>
      <c r="D337" s="15">
        <v>65.304000000000002</v>
      </c>
      <c r="E337" s="15">
        <f t="shared" si="46"/>
        <v>-8.8840000000000003</v>
      </c>
      <c r="F337" s="16" t="s">
        <v>672</v>
      </c>
      <c r="G337" s="19">
        <f t="shared" si="47"/>
        <v>0</v>
      </c>
      <c r="H337" s="20">
        <f t="shared" si="48"/>
        <v>0</v>
      </c>
      <c r="I337" s="20">
        <f t="shared" si="49"/>
        <v>2.7397260273972603E-3</v>
      </c>
      <c r="J337" s="20">
        <f t="shared" si="50"/>
        <v>0.15457534246575344</v>
      </c>
      <c r="K337" s="20">
        <f t="shared" si="51"/>
        <v>0.1789150684931507</v>
      </c>
      <c r="O337" s="16">
        <f t="shared" si="52"/>
        <v>932.16000000000008</v>
      </c>
    </row>
    <row r="338" spans="2:15" x14ac:dyDescent="0.25">
      <c r="B338" s="18">
        <v>40512</v>
      </c>
      <c r="C338" s="15">
        <v>58.98</v>
      </c>
      <c r="D338" s="15">
        <v>73.027000000000001</v>
      </c>
      <c r="E338" s="15">
        <f t="shared" si="46"/>
        <v>-14.047000000000004</v>
      </c>
      <c r="F338" s="16" t="s">
        <v>672</v>
      </c>
      <c r="G338" s="19">
        <f t="shared" si="47"/>
        <v>0</v>
      </c>
      <c r="H338" s="20">
        <f t="shared" si="48"/>
        <v>0</v>
      </c>
      <c r="I338" s="20">
        <f t="shared" si="49"/>
        <v>2.7397260273972603E-3</v>
      </c>
      <c r="J338" s="20">
        <f t="shared" si="50"/>
        <v>0.1615890410958904</v>
      </c>
      <c r="K338" s="20">
        <f t="shared" si="51"/>
        <v>0.20007397260273974</v>
      </c>
      <c r="O338" s="16">
        <f t="shared" si="52"/>
        <v>2171.2800000000011</v>
      </c>
    </row>
    <row r="339" spans="2:15" x14ac:dyDescent="0.25">
      <c r="B339" s="18">
        <v>40513</v>
      </c>
      <c r="C339" s="15">
        <v>51.69</v>
      </c>
      <c r="D339" s="15">
        <v>72.945999999999998</v>
      </c>
      <c r="E339" s="15">
        <f t="shared" si="46"/>
        <v>-21.256</v>
      </c>
      <c r="F339" s="16" t="s">
        <v>672</v>
      </c>
      <c r="G339" s="19">
        <f t="shared" si="47"/>
        <v>0</v>
      </c>
      <c r="H339" s="20">
        <f t="shared" si="48"/>
        <v>0</v>
      </c>
      <c r="I339" s="20">
        <f t="shared" si="49"/>
        <v>2.7397260273972603E-3</v>
      </c>
      <c r="J339" s="20">
        <f t="shared" si="50"/>
        <v>0.14161643835616439</v>
      </c>
      <c r="K339" s="20">
        <f t="shared" si="51"/>
        <v>0.19985205479452053</v>
      </c>
      <c r="O339" s="16">
        <f t="shared" si="52"/>
        <v>3901.44</v>
      </c>
    </row>
    <row r="340" spans="2:15" x14ac:dyDescent="0.25">
      <c r="B340" s="18">
        <v>40514</v>
      </c>
      <c r="C340" s="15">
        <v>63.92</v>
      </c>
      <c r="D340" s="15">
        <v>75.86</v>
      </c>
      <c r="E340" s="15">
        <f t="shared" si="46"/>
        <v>-11.939999999999998</v>
      </c>
      <c r="F340" s="16" t="s">
        <v>672</v>
      </c>
      <c r="G340" s="19">
        <f t="shared" si="47"/>
        <v>0</v>
      </c>
      <c r="H340" s="20">
        <f t="shared" si="48"/>
        <v>0</v>
      </c>
      <c r="I340" s="20">
        <f t="shared" si="49"/>
        <v>2.7397260273972603E-3</v>
      </c>
      <c r="J340" s="20">
        <f t="shared" si="50"/>
        <v>0.17512328767123289</v>
      </c>
      <c r="K340" s="20">
        <f t="shared" si="51"/>
        <v>0.20783561643835616</v>
      </c>
      <c r="O340" s="16">
        <f t="shared" si="52"/>
        <v>1665.5999999999995</v>
      </c>
    </row>
    <row r="341" spans="2:15" x14ac:dyDescent="0.25">
      <c r="B341" s="18">
        <v>40515</v>
      </c>
      <c r="C341" s="15">
        <v>70.94</v>
      </c>
      <c r="D341" s="15">
        <v>79.316999999999993</v>
      </c>
      <c r="E341" s="15">
        <f t="shared" si="46"/>
        <v>-8.3769999999999953</v>
      </c>
      <c r="F341" s="16" t="s">
        <v>672</v>
      </c>
      <c r="G341" s="19">
        <f t="shared" si="47"/>
        <v>0</v>
      </c>
      <c r="H341" s="20">
        <f t="shared" si="48"/>
        <v>0</v>
      </c>
      <c r="I341" s="20">
        <f t="shared" si="49"/>
        <v>2.7397260273972603E-3</v>
      </c>
      <c r="J341" s="20">
        <f t="shared" si="50"/>
        <v>0.19435616438356165</v>
      </c>
      <c r="K341" s="20">
        <f t="shared" si="51"/>
        <v>0.21730684931506847</v>
      </c>
      <c r="O341" s="16">
        <f t="shared" si="52"/>
        <v>810.47999999999888</v>
      </c>
    </row>
    <row r="342" spans="2:15" x14ac:dyDescent="0.25">
      <c r="B342" s="18">
        <v>40516</v>
      </c>
      <c r="C342" s="15">
        <v>50.76</v>
      </c>
      <c r="D342" s="15">
        <v>63.506</v>
      </c>
      <c r="E342" s="15">
        <f t="shared" si="46"/>
        <v>-12.746000000000002</v>
      </c>
      <c r="F342" s="16" t="s">
        <v>672</v>
      </c>
      <c r="G342" s="19">
        <f t="shared" si="47"/>
        <v>0</v>
      </c>
      <c r="H342" s="20">
        <f t="shared" si="48"/>
        <v>0</v>
      </c>
      <c r="I342" s="20">
        <f t="shared" si="49"/>
        <v>2.7397260273972603E-3</v>
      </c>
      <c r="J342" s="20">
        <f t="shared" si="50"/>
        <v>0.13906849315068492</v>
      </c>
      <c r="K342" s="20">
        <f t="shared" si="51"/>
        <v>0.17398904109589042</v>
      </c>
      <c r="O342" s="16">
        <f t="shared" si="52"/>
        <v>1859.0400000000004</v>
      </c>
    </row>
    <row r="343" spans="2:15" x14ac:dyDescent="0.25">
      <c r="B343" s="18">
        <v>40517</v>
      </c>
      <c r="C343" s="15">
        <v>47.58</v>
      </c>
      <c r="D343" s="15">
        <v>63.228000000000002</v>
      </c>
      <c r="E343" s="15">
        <f t="shared" si="46"/>
        <v>-15.648000000000003</v>
      </c>
      <c r="F343" s="16" t="s">
        <v>672</v>
      </c>
      <c r="G343" s="19">
        <f t="shared" si="47"/>
        <v>0</v>
      </c>
      <c r="H343" s="20">
        <f t="shared" si="48"/>
        <v>0</v>
      </c>
      <c r="I343" s="20">
        <f t="shared" si="49"/>
        <v>2.7397260273972603E-3</v>
      </c>
      <c r="J343" s="20">
        <f t="shared" si="50"/>
        <v>0.13035616438356165</v>
      </c>
      <c r="K343" s="20">
        <f t="shared" si="51"/>
        <v>0.17322739726027397</v>
      </c>
      <c r="O343" s="16">
        <f t="shared" si="52"/>
        <v>2555.5200000000009</v>
      </c>
    </row>
    <row r="344" spans="2:15" x14ac:dyDescent="0.25">
      <c r="B344" s="18">
        <v>40518</v>
      </c>
      <c r="C344" s="15">
        <v>70.150000000000006</v>
      </c>
      <c r="D344" s="15">
        <v>76.950999999999993</v>
      </c>
      <c r="E344" s="15">
        <f t="shared" si="46"/>
        <v>-6.8009999999999877</v>
      </c>
      <c r="F344" s="16" t="s">
        <v>672</v>
      </c>
      <c r="G344" s="19">
        <f t="shared" si="47"/>
        <v>0</v>
      </c>
      <c r="H344" s="20">
        <f t="shared" si="48"/>
        <v>0</v>
      </c>
      <c r="I344" s="20">
        <f t="shared" si="49"/>
        <v>2.7397260273972603E-3</v>
      </c>
      <c r="J344" s="20">
        <f t="shared" si="50"/>
        <v>0.19219178082191782</v>
      </c>
      <c r="K344" s="20">
        <f t="shared" si="51"/>
        <v>0.21082465753424656</v>
      </c>
      <c r="O344" s="16">
        <f t="shared" si="52"/>
        <v>432.23999999999705</v>
      </c>
    </row>
    <row r="345" spans="2:15" x14ac:dyDescent="0.25">
      <c r="B345" s="18">
        <v>40519</v>
      </c>
      <c r="C345" s="15">
        <v>69.47</v>
      </c>
      <c r="D345" s="15">
        <v>69.918999999999997</v>
      </c>
      <c r="E345" s="15">
        <f t="shared" si="46"/>
        <v>-0.44899999999999807</v>
      </c>
      <c r="F345" s="16" t="s">
        <v>672</v>
      </c>
      <c r="G345" s="19">
        <f t="shared" si="47"/>
        <v>4.5510000000000019</v>
      </c>
      <c r="H345" s="20">
        <f t="shared" si="48"/>
        <v>1092.2400000000005</v>
      </c>
      <c r="I345" s="20">
        <f t="shared" si="49"/>
        <v>2.7397260273972603E-3</v>
      </c>
      <c r="J345" s="20">
        <f t="shared" si="50"/>
        <v>0.19032876712328767</v>
      </c>
      <c r="K345" s="20">
        <f t="shared" si="51"/>
        <v>0.19155890410958903</v>
      </c>
      <c r="O345" s="16">
        <f t="shared" si="52"/>
        <v>0</v>
      </c>
    </row>
    <row r="346" spans="2:15" x14ac:dyDescent="0.25">
      <c r="B346" s="18">
        <v>40520</v>
      </c>
      <c r="C346" s="15">
        <v>59.38</v>
      </c>
      <c r="D346" s="15">
        <v>61.334000000000003</v>
      </c>
      <c r="E346" s="15">
        <f t="shared" si="46"/>
        <v>-1.9540000000000006</v>
      </c>
      <c r="F346" s="16" t="s">
        <v>672</v>
      </c>
      <c r="G346" s="19">
        <f t="shared" si="47"/>
        <v>3.0459999999999994</v>
      </c>
      <c r="H346" s="20">
        <f t="shared" si="48"/>
        <v>731.03999999999985</v>
      </c>
      <c r="I346" s="20">
        <f t="shared" si="49"/>
        <v>2.7397260273972603E-3</v>
      </c>
      <c r="J346" s="20">
        <f t="shared" si="50"/>
        <v>0.16268493150684932</v>
      </c>
      <c r="K346" s="20">
        <f t="shared" si="51"/>
        <v>0.16803835616438356</v>
      </c>
      <c r="O346" s="16">
        <f t="shared" si="52"/>
        <v>0</v>
      </c>
    </row>
    <row r="347" spans="2:15" x14ac:dyDescent="0.25">
      <c r="B347" s="18">
        <v>40521</v>
      </c>
      <c r="C347" s="15">
        <v>51.68</v>
      </c>
      <c r="D347" s="15">
        <v>60.631999999999998</v>
      </c>
      <c r="E347" s="15">
        <f t="shared" si="46"/>
        <v>-8.9519999999999982</v>
      </c>
      <c r="F347" s="16" t="s">
        <v>672</v>
      </c>
      <c r="G347" s="19">
        <f t="shared" si="47"/>
        <v>0</v>
      </c>
      <c r="H347" s="20">
        <f t="shared" si="48"/>
        <v>0</v>
      </c>
      <c r="I347" s="20">
        <f t="shared" si="49"/>
        <v>2.7397260273972603E-3</v>
      </c>
      <c r="J347" s="20">
        <f t="shared" si="50"/>
        <v>0.14158904109589041</v>
      </c>
      <c r="K347" s="20">
        <f t="shared" si="51"/>
        <v>0.16611506849315069</v>
      </c>
      <c r="O347" s="16">
        <f t="shared" si="52"/>
        <v>948.47999999999956</v>
      </c>
    </row>
    <row r="348" spans="2:15" x14ac:dyDescent="0.25">
      <c r="B348" s="18">
        <v>40522</v>
      </c>
      <c r="C348" s="15">
        <v>58.04</v>
      </c>
      <c r="D348" s="15">
        <v>64.406999999999996</v>
      </c>
      <c r="E348" s="15">
        <f t="shared" si="46"/>
        <v>-6.3669999999999973</v>
      </c>
      <c r="F348" s="16" t="s">
        <v>672</v>
      </c>
      <c r="G348" s="19">
        <f t="shared" si="47"/>
        <v>0</v>
      </c>
      <c r="H348" s="20">
        <f t="shared" si="48"/>
        <v>0</v>
      </c>
      <c r="I348" s="20">
        <f t="shared" si="49"/>
        <v>2.7397260273972603E-3</v>
      </c>
      <c r="J348" s="20">
        <f t="shared" si="50"/>
        <v>0.15901369863013698</v>
      </c>
      <c r="K348" s="20">
        <f t="shared" si="51"/>
        <v>0.17645753424657534</v>
      </c>
      <c r="O348" s="16">
        <f t="shared" si="52"/>
        <v>328.07999999999936</v>
      </c>
    </row>
    <row r="349" spans="2:15" x14ac:dyDescent="0.25">
      <c r="B349" s="18">
        <v>40523</v>
      </c>
      <c r="C349" s="15">
        <v>31.12</v>
      </c>
      <c r="D349" s="15">
        <v>65.004000000000005</v>
      </c>
      <c r="E349" s="15">
        <f t="shared" si="46"/>
        <v>-33.884</v>
      </c>
      <c r="F349" s="16" t="s">
        <v>672</v>
      </c>
      <c r="G349" s="19">
        <f t="shared" si="47"/>
        <v>0</v>
      </c>
      <c r="H349" s="20">
        <f t="shared" si="48"/>
        <v>0</v>
      </c>
      <c r="I349" s="20">
        <f t="shared" si="49"/>
        <v>2.7397260273972603E-3</v>
      </c>
      <c r="J349" s="20">
        <f t="shared" si="50"/>
        <v>8.5260273972602746E-2</v>
      </c>
      <c r="K349" s="20">
        <f t="shared" si="51"/>
        <v>0.17809315068493153</v>
      </c>
      <c r="O349" s="16">
        <f t="shared" si="52"/>
        <v>6932.1600000000008</v>
      </c>
    </row>
    <row r="350" spans="2:15" x14ac:dyDescent="0.25">
      <c r="B350" s="18">
        <v>40524</v>
      </c>
      <c r="C350" s="15">
        <v>33.31</v>
      </c>
      <c r="D350" s="15">
        <v>52.914999999999999</v>
      </c>
      <c r="E350" s="15">
        <f t="shared" si="46"/>
        <v>-19.604999999999997</v>
      </c>
      <c r="F350" s="16" t="s">
        <v>672</v>
      </c>
      <c r="G350" s="19">
        <f t="shared" si="47"/>
        <v>0</v>
      </c>
      <c r="H350" s="20">
        <f t="shared" si="48"/>
        <v>0</v>
      </c>
      <c r="I350" s="20">
        <f t="shared" si="49"/>
        <v>2.7397260273972603E-3</v>
      </c>
      <c r="J350" s="20">
        <f t="shared" si="50"/>
        <v>9.1260273972602751E-2</v>
      </c>
      <c r="K350" s="20">
        <f t="shared" si="51"/>
        <v>0.14497260273972604</v>
      </c>
      <c r="O350" s="16">
        <f t="shared" si="52"/>
        <v>3505.1999999999989</v>
      </c>
    </row>
    <row r="351" spans="2:15" x14ac:dyDescent="0.25">
      <c r="B351" s="18">
        <v>40525</v>
      </c>
      <c r="C351" s="15">
        <v>63.67</v>
      </c>
      <c r="D351" s="15">
        <v>64.974000000000004</v>
      </c>
      <c r="E351" s="15">
        <f t="shared" si="46"/>
        <v>-1.304000000000002</v>
      </c>
      <c r="F351" s="16" t="s">
        <v>672</v>
      </c>
      <c r="G351" s="19">
        <f t="shared" si="47"/>
        <v>3.695999999999998</v>
      </c>
      <c r="H351" s="20">
        <f t="shared" si="48"/>
        <v>887.03999999999951</v>
      </c>
      <c r="I351" s="20">
        <f t="shared" si="49"/>
        <v>2.7397260273972603E-3</v>
      </c>
      <c r="J351" s="20">
        <f t="shared" si="50"/>
        <v>0.17443835616438358</v>
      </c>
      <c r="K351" s="20">
        <f t="shared" si="51"/>
        <v>0.17801095890410959</v>
      </c>
      <c r="O351" s="16">
        <f t="shared" si="52"/>
        <v>0</v>
      </c>
    </row>
    <row r="352" spans="2:15" x14ac:dyDescent="0.25">
      <c r="B352" s="18">
        <v>40526</v>
      </c>
      <c r="C352" s="15">
        <v>67.06</v>
      </c>
      <c r="D352" s="15">
        <v>72.450999999999993</v>
      </c>
      <c r="E352" s="15">
        <f t="shared" si="46"/>
        <v>-5.3909999999999911</v>
      </c>
      <c r="F352" s="16" t="s">
        <v>672</v>
      </c>
      <c r="G352" s="19">
        <f t="shared" si="47"/>
        <v>0</v>
      </c>
      <c r="H352" s="20">
        <f t="shared" si="48"/>
        <v>0</v>
      </c>
      <c r="I352" s="20">
        <f t="shared" si="49"/>
        <v>2.7397260273972603E-3</v>
      </c>
      <c r="J352" s="20">
        <f t="shared" si="50"/>
        <v>0.18372602739726029</v>
      </c>
      <c r="K352" s="20">
        <f t="shared" si="51"/>
        <v>0.19849589041095889</v>
      </c>
      <c r="O352" s="16">
        <f t="shared" si="52"/>
        <v>93.839999999997872</v>
      </c>
    </row>
    <row r="353" spans="2:15" x14ac:dyDescent="0.25">
      <c r="B353" s="18">
        <v>40527</v>
      </c>
      <c r="C353" s="15">
        <v>72.06</v>
      </c>
      <c r="D353" s="15">
        <v>75.331999999999994</v>
      </c>
      <c r="E353" s="15">
        <f t="shared" si="46"/>
        <v>-3.2719999999999914</v>
      </c>
      <c r="F353" s="16" t="s">
        <v>672</v>
      </c>
      <c r="G353" s="19">
        <f t="shared" si="47"/>
        <v>1.7280000000000086</v>
      </c>
      <c r="H353" s="20">
        <f t="shared" si="48"/>
        <v>414.72000000000207</v>
      </c>
      <c r="I353" s="20">
        <f t="shared" si="49"/>
        <v>2.7397260273972603E-3</v>
      </c>
      <c r="J353" s="20">
        <f t="shared" si="50"/>
        <v>0.19742465753424659</v>
      </c>
      <c r="K353" s="20">
        <f t="shared" si="51"/>
        <v>0.2063890410958904</v>
      </c>
      <c r="O353" s="16">
        <f t="shared" si="52"/>
        <v>0</v>
      </c>
    </row>
    <row r="354" spans="2:15" x14ac:dyDescent="0.25">
      <c r="B354" s="18">
        <v>40528</v>
      </c>
      <c r="C354" s="15">
        <v>61.01</v>
      </c>
      <c r="D354" s="15">
        <v>67.472999999999999</v>
      </c>
      <c r="E354" s="15">
        <f t="shared" si="46"/>
        <v>-6.463000000000001</v>
      </c>
      <c r="F354" s="16" t="s">
        <v>672</v>
      </c>
      <c r="G354" s="19">
        <f t="shared" si="47"/>
        <v>0</v>
      </c>
      <c r="H354" s="20">
        <f t="shared" si="48"/>
        <v>0</v>
      </c>
      <c r="I354" s="20">
        <f t="shared" si="49"/>
        <v>2.7397260273972603E-3</v>
      </c>
      <c r="J354" s="20">
        <f t="shared" si="50"/>
        <v>0.16715068493150684</v>
      </c>
      <c r="K354" s="20">
        <f t="shared" si="51"/>
        <v>0.18485753424657533</v>
      </c>
      <c r="O354" s="16">
        <f t="shared" si="52"/>
        <v>351.12000000000023</v>
      </c>
    </row>
    <row r="355" spans="2:15" x14ac:dyDescent="0.25">
      <c r="B355" s="18">
        <v>40529</v>
      </c>
      <c r="C355" s="15">
        <v>66.95</v>
      </c>
      <c r="D355" s="15">
        <v>67.685000000000002</v>
      </c>
      <c r="E355" s="15">
        <f t="shared" si="46"/>
        <v>-0.73499999999999943</v>
      </c>
      <c r="F355" s="16" t="s">
        <v>672</v>
      </c>
      <c r="G355" s="19">
        <f t="shared" si="47"/>
        <v>4.2650000000000006</v>
      </c>
      <c r="H355" s="20">
        <f t="shared" si="48"/>
        <v>1023.6000000000001</v>
      </c>
      <c r="I355" s="20">
        <f t="shared" si="49"/>
        <v>2.7397260273972603E-3</v>
      </c>
      <c r="J355" s="20">
        <f t="shared" si="50"/>
        <v>0.18342465753424658</v>
      </c>
      <c r="K355" s="20">
        <f t="shared" si="51"/>
        <v>0.18543835616438356</v>
      </c>
      <c r="O355" s="16">
        <f t="shared" si="52"/>
        <v>0</v>
      </c>
    </row>
    <row r="356" spans="2:15" x14ac:dyDescent="0.25">
      <c r="B356" s="18">
        <v>40530</v>
      </c>
      <c r="C356" s="15">
        <v>59.03</v>
      </c>
      <c r="D356" s="15">
        <v>61.185000000000002</v>
      </c>
      <c r="E356" s="15">
        <f t="shared" si="46"/>
        <v>-2.1550000000000011</v>
      </c>
      <c r="F356" s="16" t="s">
        <v>672</v>
      </c>
      <c r="G356" s="19">
        <f t="shared" si="47"/>
        <v>2.8449999999999989</v>
      </c>
      <c r="H356" s="20">
        <f t="shared" si="48"/>
        <v>682.79999999999973</v>
      </c>
      <c r="I356" s="20">
        <f t="shared" si="49"/>
        <v>2.7397260273972603E-3</v>
      </c>
      <c r="J356" s="20">
        <f t="shared" si="50"/>
        <v>0.16172602739726027</v>
      </c>
      <c r="K356" s="20">
        <f t="shared" si="51"/>
        <v>0.16763013698630139</v>
      </c>
      <c r="O356" s="16">
        <f t="shared" si="52"/>
        <v>0</v>
      </c>
    </row>
    <row r="357" spans="2:15" x14ac:dyDescent="0.25">
      <c r="B357" s="18">
        <v>40531</v>
      </c>
      <c r="C357" s="15">
        <v>47.37</v>
      </c>
      <c r="D357" s="15">
        <v>54.223999999999997</v>
      </c>
      <c r="E357" s="15">
        <f t="shared" si="46"/>
        <v>-6.8539999999999992</v>
      </c>
      <c r="F357" s="16" t="s">
        <v>672</v>
      </c>
      <c r="G357" s="19">
        <f t="shared" si="47"/>
        <v>0</v>
      </c>
      <c r="H357" s="20">
        <f t="shared" si="48"/>
        <v>0</v>
      </c>
      <c r="I357" s="20">
        <f t="shared" si="49"/>
        <v>2.7397260273972603E-3</v>
      </c>
      <c r="J357" s="20">
        <f t="shared" si="50"/>
        <v>0.12978082191780821</v>
      </c>
      <c r="K357" s="20">
        <f t="shared" si="51"/>
        <v>0.14855890410958902</v>
      </c>
      <c r="O357" s="16">
        <f t="shared" si="52"/>
        <v>444.95999999999981</v>
      </c>
    </row>
    <row r="358" spans="2:15" x14ac:dyDescent="0.25">
      <c r="B358" s="18">
        <v>40532</v>
      </c>
      <c r="C358" s="15">
        <v>65.05</v>
      </c>
      <c r="D358" s="15">
        <v>69.085999999999999</v>
      </c>
      <c r="E358" s="15">
        <f t="shared" si="46"/>
        <v>-4.0360000000000014</v>
      </c>
      <c r="F358" s="16" t="s">
        <v>672</v>
      </c>
      <c r="G358" s="19">
        <f t="shared" si="47"/>
        <v>0.96399999999999864</v>
      </c>
      <c r="H358" s="20">
        <f t="shared" si="48"/>
        <v>231.35999999999967</v>
      </c>
      <c r="I358" s="20">
        <f t="shared" si="49"/>
        <v>2.7397260273972603E-3</v>
      </c>
      <c r="J358" s="20">
        <f t="shared" si="50"/>
        <v>0.17821917808219179</v>
      </c>
      <c r="K358" s="20">
        <f t="shared" si="51"/>
        <v>0.18927671232876711</v>
      </c>
      <c r="O358" s="16">
        <f t="shared" si="52"/>
        <v>0</v>
      </c>
    </row>
    <row r="359" spans="2:15" x14ac:dyDescent="0.25">
      <c r="B359" s="18">
        <v>40533</v>
      </c>
      <c r="C359" s="15">
        <v>66.69</v>
      </c>
      <c r="D359" s="15">
        <v>68.049000000000007</v>
      </c>
      <c r="E359" s="15">
        <f t="shared" si="46"/>
        <v>-1.3590000000000089</v>
      </c>
      <c r="F359" s="16" t="s">
        <v>672</v>
      </c>
      <c r="G359" s="19">
        <f t="shared" si="47"/>
        <v>3.6409999999999911</v>
      </c>
      <c r="H359" s="20">
        <f t="shared" si="48"/>
        <v>873.83999999999787</v>
      </c>
      <c r="I359" s="20">
        <f t="shared" si="49"/>
        <v>2.7397260273972603E-3</v>
      </c>
      <c r="J359" s="20">
        <f t="shared" si="50"/>
        <v>0.18271232876712329</v>
      </c>
      <c r="K359" s="20">
        <f t="shared" si="51"/>
        <v>0.18643561643835618</v>
      </c>
      <c r="O359" s="16">
        <f t="shared" si="52"/>
        <v>0</v>
      </c>
    </row>
    <row r="360" spans="2:15" x14ac:dyDescent="0.25">
      <c r="B360" s="18">
        <v>40534</v>
      </c>
      <c r="C360" s="15">
        <v>56.63</v>
      </c>
      <c r="D360" s="15">
        <v>56.636000000000003</v>
      </c>
      <c r="E360" s="15">
        <f t="shared" si="46"/>
        <v>-6.0000000000002274E-3</v>
      </c>
      <c r="F360" s="16" t="s">
        <v>672</v>
      </c>
      <c r="G360" s="19">
        <f t="shared" si="47"/>
        <v>4.9939999999999998</v>
      </c>
      <c r="H360" s="20">
        <f t="shared" si="48"/>
        <v>1198.56</v>
      </c>
      <c r="I360" s="20">
        <f t="shared" si="49"/>
        <v>2.7397260273972603E-3</v>
      </c>
      <c r="J360" s="20">
        <f t="shared" si="50"/>
        <v>0.15515068493150685</v>
      </c>
      <c r="K360" s="20">
        <f t="shared" si="51"/>
        <v>0.15516712328767124</v>
      </c>
      <c r="O360" s="16">
        <f t="shared" si="52"/>
        <v>0</v>
      </c>
    </row>
    <row r="361" spans="2:15" x14ac:dyDescent="0.25">
      <c r="B361" s="18">
        <v>40535</v>
      </c>
      <c r="C361" s="15">
        <v>52.8</v>
      </c>
      <c r="D361" s="15">
        <v>56.131</v>
      </c>
      <c r="E361" s="15">
        <f t="shared" si="46"/>
        <v>-3.3310000000000031</v>
      </c>
      <c r="F361" s="16" t="s">
        <v>672</v>
      </c>
      <c r="G361" s="19">
        <f t="shared" si="47"/>
        <v>1.6689999999999969</v>
      </c>
      <c r="H361" s="20">
        <f t="shared" si="48"/>
        <v>400.55999999999926</v>
      </c>
      <c r="I361" s="20">
        <f t="shared" si="49"/>
        <v>2.7397260273972603E-3</v>
      </c>
      <c r="J361" s="20">
        <f t="shared" si="50"/>
        <v>0.14465753424657535</v>
      </c>
      <c r="K361" s="20">
        <f t="shared" si="51"/>
        <v>0.15378356164383561</v>
      </c>
      <c r="O361" s="16">
        <f t="shared" si="52"/>
        <v>0</v>
      </c>
    </row>
    <row r="362" spans="2:15" x14ac:dyDescent="0.25">
      <c r="B362" s="18">
        <v>40536</v>
      </c>
      <c r="C362" s="15">
        <v>36.51</v>
      </c>
      <c r="D362" s="15">
        <v>45.753</v>
      </c>
      <c r="E362" s="15">
        <f t="shared" si="46"/>
        <v>-9.2430000000000021</v>
      </c>
      <c r="F362" s="16" t="s">
        <v>672</v>
      </c>
      <c r="G362" s="19">
        <f t="shared" si="47"/>
        <v>0</v>
      </c>
      <c r="H362" s="20">
        <f t="shared" si="48"/>
        <v>0</v>
      </c>
      <c r="I362" s="20">
        <f t="shared" si="49"/>
        <v>2.7397260273972603E-3</v>
      </c>
      <c r="J362" s="20">
        <f t="shared" si="50"/>
        <v>0.10002739726027397</v>
      </c>
      <c r="K362" s="20">
        <f t="shared" si="51"/>
        <v>0.12535068493150686</v>
      </c>
      <c r="O362" s="16">
        <f t="shared" si="52"/>
        <v>1018.3200000000005</v>
      </c>
    </row>
    <row r="363" spans="2:15" x14ac:dyDescent="0.25">
      <c r="B363" s="18">
        <v>40537</v>
      </c>
      <c r="C363" s="15">
        <v>37.369999999999997</v>
      </c>
      <c r="D363" s="15">
        <v>48.124000000000002</v>
      </c>
      <c r="E363" s="15">
        <f t="shared" si="46"/>
        <v>-10.754000000000005</v>
      </c>
      <c r="F363" s="16" t="s">
        <v>672</v>
      </c>
      <c r="G363" s="19">
        <f t="shared" si="47"/>
        <v>0</v>
      </c>
      <c r="H363" s="20">
        <f t="shared" si="48"/>
        <v>0</v>
      </c>
      <c r="I363" s="20">
        <f t="shared" si="49"/>
        <v>2.7397260273972603E-3</v>
      </c>
      <c r="J363" s="20">
        <f t="shared" si="50"/>
        <v>0.10238356164383561</v>
      </c>
      <c r="K363" s="20">
        <f t="shared" si="51"/>
        <v>0.13184657534246577</v>
      </c>
      <c r="O363" s="16">
        <f t="shared" si="52"/>
        <v>1380.9600000000012</v>
      </c>
    </row>
    <row r="364" spans="2:15" x14ac:dyDescent="0.25">
      <c r="B364" s="18">
        <v>40538</v>
      </c>
      <c r="C364" s="15">
        <v>46.13</v>
      </c>
      <c r="D364" s="15">
        <v>55.274000000000001</v>
      </c>
      <c r="E364" s="15">
        <f t="shared" si="46"/>
        <v>-9.1439999999999984</v>
      </c>
      <c r="F364" s="16" t="s">
        <v>672</v>
      </c>
      <c r="G364" s="19">
        <f t="shared" si="47"/>
        <v>0</v>
      </c>
      <c r="H364" s="20">
        <f t="shared" si="48"/>
        <v>0</v>
      </c>
      <c r="I364" s="20">
        <f t="shared" si="49"/>
        <v>2.7397260273972603E-3</v>
      </c>
      <c r="J364" s="20">
        <f t="shared" si="50"/>
        <v>0.12638356164383563</v>
      </c>
      <c r="K364" s="20">
        <f t="shared" si="51"/>
        <v>0.15143561643835618</v>
      </c>
      <c r="O364" s="16">
        <f t="shared" si="52"/>
        <v>994.5599999999996</v>
      </c>
    </row>
    <row r="365" spans="2:15" x14ac:dyDescent="0.25">
      <c r="B365" s="18">
        <v>40539</v>
      </c>
      <c r="C365" s="15">
        <v>56.45</v>
      </c>
      <c r="D365" s="15">
        <v>58.863</v>
      </c>
      <c r="E365" s="15">
        <f t="shared" si="46"/>
        <v>-2.4129999999999967</v>
      </c>
      <c r="F365" s="16" t="s">
        <v>672</v>
      </c>
      <c r="G365" s="19">
        <f t="shared" si="47"/>
        <v>2.5870000000000033</v>
      </c>
      <c r="H365" s="20">
        <f t="shared" si="48"/>
        <v>620.88000000000079</v>
      </c>
      <c r="I365" s="20">
        <f t="shared" si="49"/>
        <v>2.7397260273972603E-3</v>
      </c>
      <c r="J365" s="20">
        <f t="shared" si="50"/>
        <v>0.15465753424657536</v>
      </c>
      <c r="K365" s="20">
        <f t="shared" si="51"/>
        <v>0.16126849315068492</v>
      </c>
      <c r="O365" s="16">
        <f t="shared" si="52"/>
        <v>0</v>
      </c>
    </row>
    <row r="366" spans="2:15" x14ac:dyDescent="0.25">
      <c r="B366" s="18">
        <v>40540</v>
      </c>
      <c r="C366" s="15">
        <v>55.51</v>
      </c>
      <c r="D366" s="15">
        <v>57.103999999999999</v>
      </c>
      <c r="E366" s="15">
        <f t="shared" si="46"/>
        <v>-1.5940000000000012</v>
      </c>
      <c r="F366" s="16" t="s">
        <v>672</v>
      </c>
      <c r="G366" s="19">
        <f t="shared" si="47"/>
        <v>3.4059999999999988</v>
      </c>
      <c r="H366" s="20">
        <f t="shared" si="48"/>
        <v>817.43999999999971</v>
      </c>
      <c r="I366" s="20">
        <f t="shared" si="49"/>
        <v>2.7397260273972603E-3</v>
      </c>
      <c r="J366" s="20">
        <f t="shared" si="50"/>
        <v>0.15208219178082191</v>
      </c>
      <c r="K366" s="20">
        <f t="shared" si="51"/>
        <v>0.15644931506849316</v>
      </c>
      <c r="O366" s="16">
        <f t="shared" si="52"/>
        <v>0</v>
      </c>
    </row>
    <row r="367" spans="2:15" x14ac:dyDescent="0.25">
      <c r="B367" s="18">
        <v>40541</v>
      </c>
      <c r="C367" s="15">
        <v>55.47</v>
      </c>
      <c r="D367" s="15">
        <v>55.673999999999999</v>
      </c>
      <c r="E367" s="15">
        <f t="shared" si="46"/>
        <v>-0.20400000000000063</v>
      </c>
      <c r="F367" s="16" t="s">
        <v>672</v>
      </c>
      <c r="G367" s="19">
        <f t="shared" si="47"/>
        <v>4.7959999999999994</v>
      </c>
      <c r="H367" s="20">
        <f t="shared" si="48"/>
        <v>1151.04</v>
      </c>
      <c r="I367" s="20">
        <f t="shared" si="49"/>
        <v>2.7397260273972603E-3</v>
      </c>
      <c r="J367" s="20">
        <f t="shared" si="50"/>
        <v>0.15197260273972601</v>
      </c>
      <c r="K367" s="20">
        <f t="shared" si="51"/>
        <v>0.15253150684931507</v>
      </c>
      <c r="O367" s="16">
        <f t="shared" si="52"/>
        <v>0</v>
      </c>
    </row>
    <row r="368" spans="2:15" x14ac:dyDescent="0.25">
      <c r="B368" s="18">
        <v>40542</v>
      </c>
      <c r="C368" s="15">
        <v>52.51</v>
      </c>
      <c r="D368" s="15">
        <v>52.853999999999999</v>
      </c>
      <c r="E368" s="15">
        <f t="shared" si="46"/>
        <v>-0.34400000000000119</v>
      </c>
      <c r="F368" s="16" t="s">
        <v>672</v>
      </c>
      <c r="G368" s="19">
        <f t="shared" si="47"/>
        <v>4.6559999999999988</v>
      </c>
      <c r="H368" s="20">
        <f t="shared" si="48"/>
        <v>1117.4399999999996</v>
      </c>
      <c r="I368" s="20">
        <f t="shared" si="49"/>
        <v>2.7397260273972603E-3</v>
      </c>
      <c r="J368" s="20">
        <f t="shared" si="50"/>
        <v>0.14386301369863014</v>
      </c>
      <c r="K368" s="20">
        <f t="shared" si="51"/>
        <v>0.1448054794520548</v>
      </c>
      <c r="O368" s="16">
        <f t="shared" si="52"/>
        <v>0</v>
      </c>
    </row>
    <row r="369" spans="2:15" x14ac:dyDescent="0.25">
      <c r="B369" s="18">
        <v>40543</v>
      </c>
      <c r="C369" s="15">
        <v>45.62</v>
      </c>
      <c r="D369" s="15">
        <v>53.042999999999999</v>
      </c>
      <c r="E369" s="15">
        <f t="shared" si="46"/>
        <v>-7.4230000000000018</v>
      </c>
      <c r="F369" s="16" t="s">
        <v>672</v>
      </c>
      <c r="G369" s="19">
        <f t="shared" si="47"/>
        <v>0</v>
      </c>
      <c r="H369" s="20">
        <f t="shared" si="48"/>
        <v>0</v>
      </c>
      <c r="I369" s="20">
        <f t="shared" si="49"/>
        <v>2.7397260273972603E-3</v>
      </c>
      <c r="J369" s="20">
        <f t="shared" si="50"/>
        <v>0.12498630136986301</v>
      </c>
      <c r="K369" s="20">
        <f t="shared" si="51"/>
        <v>0.14532328767123287</v>
      </c>
      <c r="O369" s="16">
        <f t="shared" si="52"/>
        <v>581.52000000000044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 calc</vt:lpstr>
      <vt:lpstr>E-F Prices 2011 Hourly</vt:lpstr>
      <vt:lpstr>E-F Prices 2010 Daily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Harald Eikanger</cp:lastModifiedBy>
  <dcterms:created xsi:type="dcterms:W3CDTF">2015-08-13T10:41:45Z</dcterms:created>
  <dcterms:modified xsi:type="dcterms:W3CDTF">2015-08-25T16:03:01Z</dcterms:modified>
</cp:coreProperties>
</file>